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F:\"/>
    </mc:Choice>
  </mc:AlternateContent>
  <workbookProtection workbookPassword="CA2C" lockStructure="1"/>
  <bookViews>
    <workbookView xWindow="0" yWindow="0" windowWidth="28800" windowHeight="12300" tabRatio="792"/>
  </bookViews>
  <sheets>
    <sheet name="Cover" sheetId="1" r:id="rId1"/>
    <sheet name="BSO" sheetId="39" r:id="rId2"/>
    <sheet name="IES" sheetId="3" r:id="rId3"/>
    <sheet name="INS" sheetId="18" r:id="rId4"/>
    <sheet name="OES" sheetId="19" r:id="rId5"/>
    <sheet name="ONS" sheetId="20" r:id="rId6"/>
    <sheet name="RWS" sheetId="7" r:id="rId7"/>
    <sheet name="REQ" sheetId="8" r:id="rId8"/>
    <sheet name="LAM" sheetId="10" r:id="rId9"/>
    <sheet name="MWR" sheetId="40" r:id="rId10"/>
    <sheet name="OBS" sheetId="22" r:id="rId11"/>
    <sheet name="MSC" sheetId="41" r:id="rId12"/>
    <sheet name="QSC" sheetId="27" r:id="rId13"/>
    <sheet name="QSA" sheetId="14" r:id="rId14"/>
    <sheet name="QCO" sheetId="42" r:id="rId15"/>
    <sheet name="QCU" sheetId="43" r:id="rId16"/>
    <sheet name="IRR" sheetId="17" r:id="rId17"/>
    <sheet name="NCP" sheetId="44" r:id="rId18"/>
    <sheet name="Monthly Validation - Rule" sheetId="37" r:id="rId19"/>
    <sheet name="Monthly Validation - Data" sheetId="33" r:id="rId20"/>
    <sheet name="Monthly Rules" sheetId="35" r:id="rId21"/>
    <sheet name="Quarterly Validation - Rule" sheetId="38" r:id="rId22"/>
    <sheet name="Quarterly Validation - Data" sheetId="34" r:id="rId23"/>
    <sheet name="Quarterly Rules" sheetId="36" r:id="rId24"/>
  </sheets>
  <definedNames>
    <definedName name="_xlnm._FilterDatabase" localSheetId="20" hidden="1">'Monthly Rules'!$A$1:$H$1</definedName>
    <definedName name="_xlnm._FilterDatabase" localSheetId="19" hidden="1">'Monthly Validation - Data'!$A$1:$F$3011</definedName>
    <definedName name="_xlnm._FilterDatabase" localSheetId="18" hidden="1">'Monthly Validation - Rule'!$A$1:$G$1687</definedName>
    <definedName name="_xlnm._FilterDatabase" localSheetId="22" hidden="1">'Quarterly Validation - Data'!$A$1:$F$1857</definedName>
    <definedName name="_xlnm._FilterDatabase" localSheetId="21" hidden="1">'Quarterly Validation - Rule'!$A$1:$G$617</definedName>
    <definedName name="MINIMUMRESERVEREQUIREMENT">REQ!$O$25</definedName>
    <definedName name="ONQUARTER">Cover!$F$4</definedName>
    <definedName name="_xlnm.Print_Area" localSheetId="0">Cover!$A$1:$K$32</definedName>
    <definedName name="_xlnm.Print_Area" localSheetId="2">IES!$A$1:$AB$92</definedName>
    <definedName name="_xlnm.Print_Area" localSheetId="3">INS!$A$1:$AB$92</definedName>
    <definedName name="_xlnm.Print_Area" localSheetId="16">IRR!$A$1:$F$14</definedName>
    <definedName name="_xlnm.Print_Area" localSheetId="8">LAM!$A$1:$E$14</definedName>
    <definedName name="_xlnm.Print_Area" localSheetId="10">OBS!$A$1:$Z$27</definedName>
    <definedName name="_xlnm.Print_Area" localSheetId="4">OES!$A$1:$AB$92</definedName>
    <definedName name="_xlnm.Print_Area" localSheetId="5">ONS!$A$1:$AB$92</definedName>
    <definedName name="_xlnm.Print_Area" localSheetId="13">QSA!$A$1:$V$45</definedName>
    <definedName name="_xlnm.Print_Area" localSheetId="6">RWS!$A$1:$R$87</definedName>
    <definedName name="RETURNSTATUS">Cover!$J$4</definedName>
    <definedName name="Z_1B11EA5C_62AE_4CAF_AF6B_34EE6A74FC09_.wvu.PrintArea" localSheetId="2" hidden="1">IES!$A$1:$AB$89</definedName>
    <definedName name="Z_1B11EA5C_62AE_4CAF_AF6B_34EE6A74FC09_.wvu.PrintArea" localSheetId="3" hidden="1">INS!$A$1:$AB$89</definedName>
    <definedName name="Z_1B11EA5C_62AE_4CAF_AF6B_34EE6A74FC09_.wvu.PrintArea" localSheetId="16" hidden="1">IRR!$A$1:$F$14</definedName>
    <definedName name="Z_1B11EA5C_62AE_4CAF_AF6B_34EE6A74FC09_.wvu.PrintArea" localSheetId="8" hidden="1">LAM!$A$1:$E$14</definedName>
    <definedName name="Z_1B11EA5C_62AE_4CAF_AF6B_34EE6A74FC09_.wvu.PrintArea" localSheetId="4" hidden="1">OES!$A$1:$AB$89</definedName>
    <definedName name="Z_1B11EA5C_62AE_4CAF_AF6B_34EE6A74FC09_.wvu.PrintArea" localSheetId="5" hidden="1">ONS!$A$1:$AB$89</definedName>
    <definedName name="Z_1B11EA5C_62AE_4CAF_AF6B_34EE6A74FC09_.wvu.PrintArea" localSheetId="13" hidden="1">QSA!$A$1:$O$32</definedName>
    <definedName name="Z_1B11EA5C_62AE_4CAF_AF6B_34EE6A74FC09_.wvu.PrintArea" localSheetId="6" hidden="1">RWS!$A$1:$R$83</definedName>
    <definedName name="Z_3304FB99_68DB_4FDA_A407_269C55C5761E_.wvu.PrintArea" localSheetId="2" hidden="1">IES!$A$1:$AB$89</definedName>
    <definedName name="Z_3304FB99_68DB_4FDA_A407_269C55C5761E_.wvu.PrintArea" localSheetId="3" hidden="1">INS!$A$1:$AB$89</definedName>
    <definedName name="Z_3304FB99_68DB_4FDA_A407_269C55C5761E_.wvu.PrintArea" localSheetId="16" hidden="1">IRR!$A$1:$F$14</definedName>
    <definedName name="Z_3304FB99_68DB_4FDA_A407_269C55C5761E_.wvu.PrintArea" localSheetId="8" hidden="1">LAM!$A$1:$E$14</definedName>
    <definedName name="Z_3304FB99_68DB_4FDA_A407_269C55C5761E_.wvu.PrintArea" localSheetId="4" hidden="1">OES!$A$1:$AB$89</definedName>
    <definedName name="Z_3304FB99_68DB_4FDA_A407_269C55C5761E_.wvu.PrintArea" localSheetId="5" hidden="1">ONS!$A$1:$AB$89</definedName>
    <definedName name="Z_3304FB99_68DB_4FDA_A407_269C55C5761E_.wvu.PrintArea" localSheetId="13" hidden="1">QSA!$A$1:$O$32</definedName>
    <definedName name="Z_3304FB99_68DB_4FDA_A407_269C55C5761E_.wvu.PrintArea" localSheetId="6" hidden="1">RWS!$A$1:$R$83</definedName>
    <definedName name="Z_50D2872E_730C_488A_81F4_290FF5522BE5_.wvu.PrintArea" localSheetId="2" hidden="1">IES!$A$1:$AB$89</definedName>
    <definedName name="Z_50D2872E_730C_488A_81F4_290FF5522BE5_.wvu.PrintArea" localSheetId="3" hidden="1">INS!$A$1:$AB$89</definedName>
    <definedName name="Z_50D2872E_730C_488A_81F4_290FF5522BE5_.wvu.PrintArea" localSheetId="16" hidden="1">IRR!$A$1:$F$14</definedName>
    <definedName name="Z_50D2872E_730C_488A_81F4_290FF5522BE5_.wvu.PrintArea" localSheetId="8" hidden="1">LAM!$A$1:$E$14</definedName>
    <definedName name="Z_50D2872E_730C_488A_81F4_290FF5522BE5_.wvu.PrintArea" localSheetId="4" hidden="1">OES!$A$1:$AB$89</definedName>
    <definedName name="Z_50D2872E_730C_488A_81F4_290FF5522BE5_.wvu.PrintArea" localSheetId="5" hidden="1">ONS!$A$1:$AB$89</definedName>
    <definedName name="Z_50D2872E_730C_488A_81F4_290FF5522BE5_.wvu.PrintArea" localSheetId="13" hidden="1">QSA!$A$1:$O$32</definedName>
    <definedName name="Z_50D2872E_730C_488A_81F4_290FF5522BE5_.wvu.PrintArea" localSheetId="6" hidden="1">RWS!$A$1:$R$83</definedName>
    <definedName name="Z_8CB377AE_DC50_4F5E_BA7E_94FE98D235C4_.wvu.PrintArea" localSheetId="2" hidden="1">IES!$A$1:$AB$89</definedName>
    <definedName name="Z_8CB377AE_DC50_4F5E_BA7E_94FE98D235C4_.wvu.PrintArea" localSheetId="3" hidden="1">INS!$A$1:$AB$89</definedName>
    <definedName name="Z_8CB377AE_DC50_4F5E_BA7E_94FE98D235C4_.wvu.PrintArea" localSheetId="16" hidden="1">IRR!$A$1:$F$14</definedName>
    <definedName name="Z_8CB377AE_DC50_4F5E_BA7E_94FE98D235C4_.wvu.PrintArea" localSheetId="8" hidden="1">LAM!$A$1:$E$14</definedName>
    <definedName name="Z_8CB377AE_DC50_4F5E_BA7E_94FE98D235C4_.wvu.PrintArea" localSheetId="4" hidden="1">OES!$A$1:$AB$89</definedName>
    <definedName name="Z_8CB377AE_DC50_4F5E_BA7E_94FE98D235C4_.wvu.PrintArea" localSheetId="5" hidden="1">ONS!$A$1:$AB$89</definedName>
    <definedName name="Z_8CB377AE_DC50_4F5E_BA7E_94FE98D235C4_.wvu.PrintArea" localSheetId="13" hidden="1">QSA!$A$1:$O$32</definedName>
    <definedName name="Z_8CB377AE_DC50_4F5E_BA7E_94FE98D235C4_.wvu.PrintArea" localSheetId="6" hidden="1">RWS!$A$1:$R$83</definedName>
    <definedName name="Z_992FBD2E_5D8F_400C_937C_80A444753D89_.wvu.PrintArea" localSheetId="2" hidden="1">IES!$A$1:$AB$89</definedName>
    <definedName name="Z_992FBD2E_5D8F_400C_937C_80A444753D89_.wvu.PrintArea" localSheetId="3" hidden="1">INS!$A$1:$AB$89</definedName>
    <definedName name="Z_992FBD2E_5D8F_400C_937C_80A444753D89_.wvu.PrintArea" localSheetId="16" hidden="1">IRR!$A$1:$F$14</definedName>
    <definedName name="Z_992FBD2E_5D8F_400C_937C_80A444753D89_.wvu.PrintArea" localSheetId="8" hidden="1">LAM!$A$1:$E$14</definedName>
    <definedName name="Z_992FBD2E_5D8F_400C_937C_80A444753D89_.wvu.PrintArea" localSheetId="4" hidden="1">OES!$A$1:$AB$89</definedName>
    <definedName name="Z_992FBD2E_5D8F_400C_937C_80A444753D89_.wvu.PrintArea" localSheetId="5" hidden="1">ONS!$A$1:$AB$89</definedName>
    <definedName name="Z_992FBD2E_5D8F_400C_937C_80A444753D89_.wvu.PrintArea" localSheetId="13" hidden="1">QSA!$A$1:$O$32</definedName>
    <definedName name="Z_992FBD2E_5D8F_400C_937C_80A444753D89_.wvu.PrintArea" localSheetId="6" hidden="1">RWS!$A$1:$R$83</definedName>
    <definedName name="Z_C56DFF23_BF5E_4A16_A5D5_0F6BF4BE9CF6_.wvu.PrintArea" localSheetId="2" hidden="1">IES!$A$1:$AB$89</definedName>
    <definedName name="Z_C56DFF23_BF5E_4A16_A5D5_0F6BF4BE9CF6_.wvu.PrintArea" localSheetId="3" hidden="1">INS!$A$1:$AB$89</definedName>
    <definedName name="Z_C56DFF23_BF5E_4A16_A5D5_0F6BF4BE9CF6_.wvu.PrintArea" localSheetId="16" hidden="1">IRR!$A$1:$F$14</definedName>
    <definedName name="Z_C56DFF23_BF5E_4A16_A5D5_0F6BF4BE9CF6_.wvu.PrintArea" localSheetId="8" hidden="1">LAM!$A$1:$E$14</definedName>
    <definedName name="Z_C56DFF23_BF5E_4A16_A5D5_0F6BF4BE9CF6_.wvu.PrintArea" localSheetId="4" hidden="1">OES!$A$1:$AB$89</definedName>
    <definedName name="Z_C56DFF23_BF5E_4A16_A5D5_0F6BF4BE9CF6_.wvu.PrintArea" localSheetId="5" hidden="1">ONS!$A$1:$AB$89</definedName>
    <definedName name="Z_C56DFF23_BF5E_4A16_A5D5_0F6BF4BE9CF6_.wvu.PrintArea" localSheetId="13" hidden="1">QSA!$A$1:$O$32</definedName>
    <definedName name="Z_C56DFF23_BF5E_4A16_A5D5_0F6BF4BE9CF6_.wvu.PrintArea" localSheetId="6" hidden="1">RWS!$A$1:$R$83</definedName>
    <definedName name="Z_C989095E_FF65_4316_9349_D0A75ECD40EA_.wvu.PrintArea" localSheetId="2" hidden="1">IES!$A$1:$AB$89</definedName>
    <definedName name="Z_C989095E_FF65_4316_9349_D0A75ECD40EA_.wvu.PrintArea" localSheetId="3" hidden="1">INS!$A$1:$AB$89</definedName>
    <definedName name="Z_C989095E_FF65_4316_9349_D0A75ECD40EA_.wvu.PrintArea" localSheetId="16" hidden="1">IRR!$A$1:$F$14</definedName>
    <definedName name="Z_C989095E_FF65_4316_9349_D0A75ECD40EA_.wvu.PrintArea" localSheetId="8" hidden="1">LAM!$A$1:$E$14</definedName>
    <definedName name="Z_C989095E_FF65_4316_9349_D0A75ECD40EA_.wvu.PrintArea" localSheetId="4" hidden="1">OES!$A$1:$AB$89</definedName>
    <definedName name="Z_C989095E_FF65_4316_9349_D0A75ECD40EA_.wvu.PrintArea" localSheetId="5" hidden="1">ONS!$A$1:$AB$89</definedName>
    <definedName name="Z_C989095E_FF65_4316_9349_D0A75ECD40EA_.wvu.PrintArea" localSheetId="13" hidden="1">QSA!$A$1:$O$32</definedName>
    <definedName name="Z_C989095E_FF65_4316_9349_D0A75ECD40EA_.wvu.PrintArea" localSheetId="6" hidden="1">RWS!$A$1:$R$83</definedName>
    <definedName name="Z_FC0C235C_5D59_4404_9595_7E6E12E714E2_.wvu.PrintArea" localSheetId="2" hidden="1">IES!$A$1:$AB$89</definedName>
    <definedName name="Z_FC0C235C_5D59_4404_9595_7E6E12E714E2_.wvu.PrintArea" localSheetId="3" hidden="1">INS!$A$1:$AB$89</definedName>
    <definedName name="Z_FC0C235C_5D59_4404_9595_7E6E12E714E2_.wvu.PrintArea" localSheetId="16" hidden="1">IRR!$A$1:$F$14</definedName>
    <definedName name="Z_FC0C235C_5D59_4404_9595_7E6E12E714E2_.wvu.PrintArea" localSheetId="8" hidden="1">LAM!$A$1:$E$14</definedName>
    <definedName name="Z_FC0C235C_5D59_4404_9595_7E6E12E714E2_.wvu.PrintArea" localSheetId="4" hidden="1">OES!$A$1:$AB$89</definedName>
    <definedName name="Z_FC0C235C_5D59_4404_9595_7E6E12E714E2_.wvu.PrintArea" localSheetId="5" hidden="1">ONS!$A$1:$AB$89</definedName>
    <definedName name="Z_FC0C235C_5D59_4404_9595_7E6E12E714E2_.wvu.PrintArea" localSheetId="13" hidden="1">QSA!$A$1:$O$32</definedName>
    <definedName name="Z_FC0C235C_5D59_4404_9595_7E6E12E714E2_.wvu.PrintArea" localSheetId="6" hidden="1">RWS!$A$1:$R$83</definedName>
  </definedNames>
  <calcPr calcId="162913"/>
  <customWorkbookViews>
    <customWorkbookView name="Goggin Jean - Personal View" guid="{1B11EA5C-62AE-4CAF-AF6B-34EE6A74FC09}" mergeInterval="0" personalView="1" maximized="1" windowWidth="1276" windowHeight="759" activeSheetId="3"/>
    <customWorkbookView name="mkosidlo - Personal View" guid="{8CB377AE-DC50-4F5E-BA7E-94FE98D235C4}" mergeInterval="0" personalView="1" maximized="1" windowWidth="1276" windowHeight="759" activeSheetId="16"/>
    <customWorkbookView name="bhoran - Personal View" guid="{50D2872E-730C-488A-81F4-290FF5522BE5}" mergeInterval="0" personalView="1" maximized="1" windowWidth="1276" windowHeight="719" activeSheetId="8"/>
    <customWorkbookView name="gnaughton - Personal View" guid="{992FBD2E-5D8F-400C-937C-80A444753D89}" mergeInterval="0" personalView="1" maximized="1" xWindow="1" yWindow="1" windowWidth="1276" windowHeight="783" activeSheetId="3" showComments="commIndAndComment"/>
    <customWorkbookView name="rmcelligott - Personal View" guid="{C56DFF23-BF5E-4A16-A5D5-0F6BF4BE9CF6}" mergeInterval="0" personalView="1" maximized="1" xWindow="1" yWindow="1" windowWidth="1276" windowHeight="804" activeSheetId="1"/>
    <customWorkbookView name="internet - Personal View" guid="{3304FB99-68DB-4FDA-A407-269C55C5761E}" mergeInterval="0" personalView="1" xWindow="14" yWindow="28" windowWidth="1000" windowHeight="541" activeSheetId="8" showStatusbar="0"/>
    <customWorkbookView name="dmalone - Personal View" guid="{C989095E-FF65-4316-9349-D0A75ECD40EA}" mergeInterval="0" personalView="1" maximized="1" windowWidth="1436" windowHeight="609" activeSheetId="15"/>
    <customWorkbookView name="gogginj - Personal View" guid="{FC0C235C-5D59-4404-9595-7E6E12E714E2}" mergeInterval="0" personalView="1" maximized="1" windowWidth="1362" windowHeight="543" activeSheetId="3"/>
  </customWorkbookViews>
</workbook>
</file>

<file path=xl/calcChain.xml><?xml version="1.0" encoding="utf-8"?>
<calcChain xmlns="http://schemas.openxmlformats.org/spreadsheetml/2006/main">
  <c r="I21" i="1" l="1"/>
  <c r="J21" i="1" s="1"/>
  <c r="K21" i="1"/>
  <c r="L21" i="1"/>
  <c r="C1862" i="34" l="1"/>
  <c r="E1862" i="34" s="1"/>
  <c r="F1862" i="34" s="1"/>
  <c r="G4481" i="36"/>
  <c r="E617" i="38" s="1"/>
  <c r="G3314" i="36"/>
  <c r="G3313" i="36"/>
  <c r="G3312" i="36"/>
  <c r="G3311" i="36"/>
  <c r="G3310" i="36"/>
  <c r="G3309" i="36"/>
  <c r="G3308" i="36"/>
  <c r="G3307" i="36"/>
  <c r="G3306" i="36"/>
  <c r="G3305" i="36"/>
  <c r="G3304" i="36"/>
  <c r="G3303" i="36"/>
  <c r="G3302" i="36"/>
  <c r="G3301" i="36"/>
  <c r="G3300" i="36"/>
  <c r="G3299" i="36"/>
  <c r="G3298" i="36"/>
  <c r="G3297" i="36"/>
  <c r="G3296" i="36"/>
  <c r="G3295" i="36"/>
  <c r="G3294" i="36"/>
  <c r="G3293" i="36"/>
  <c r="G3292" i="36"/>
  <c r="G3291" i="36"/>
  <c r="G3290" i="36"/>
  <c r="G3289" i="36"/>
  <c r="G3288" i="36"/>
  <c r="G3287" i="36"/>
  <c r="C3287" i="36"/>
  <c r="G4480" i="36"/>
  <c r="G4479" i="36"/>
  <c r="G4478" i="36"/>
  <c r="G4477" i="36"/>
  <c r="G4476" i="36"/>
  <c r="G4475" i="36"/>
  <c r="G4474" i="36"/>
  <c r="G4473" i="36"/>
  <c r="G4472" i="36"/>
  <c r="G4471" i="36"/>
  <c r="G4470" i="36"/>
  <c r="G4469" i="36"/>
  <c r="G4468" i="36"/>
  <c r="G4467" i="36"/>
  <c r="G4466" i="36"/>
  <c r="G4465" i="36"/>
  <c r="G4464" i="36"/>
  <c r="G4463" i="36"/>
  <c r="G4462" i="36"/>
  <c r="G4461" i="36"/>
  <c r="G4460" i="36"/>
  <c r="G4459" i="36"/>
  <c r="G4458" i="36"/>
  <c r="G4457" i="36"/>
  <c r="G4456" i="36"/>
  <c r="G4455" i="36"/>
  <c r="G4454" i="36"/>
  <c r="G4453" i="36"/>
  <c r="C4453" i="36"/>
  <c r="D617" i="38" s="1"/>
  <c r="G617" i="38" l="1"/>
  <c r="F617" i="38" s="1"/>
  <c r="L20" i="1"/>
  <c r="C3073" i="33"/>
  <c r="C3072" i="33"/>
  <c r="C3071" i="33"/>
  <c r="C3070" i="33"/>
  <c r="C3069" i="33"/>
  <c r="C3068" i="33"/>
  <c r="C3067" i="33"/>
  <c r="C3066" i="33"/>
  <c r="C3065" i="33"/>
  <c r="C3064" i="33"/>
  <c r="C3063" i="33"/>
  <c r="C3062" i="33"/>
  <c r="C3061" i="33"/>
  <c r="C3060" i="33"/>
  <c r="C3059" i="33"/>
  <c r="C3058" i="33"/>
  <c r="C3057" i="33"/>
  <c r="C3056" i="33"/>
  <c r="C3055" i="33"/>
  <c r="C3054" i="33"/>
  <c r="C3053" i="33"/>
  <c r="C3052" i="33"/>
  <c r="C3051" i="33"/>
  <c r="C3050" i="33"/>
  <c r="C3049" i="33"/>
  <c r="C3048" i="33"/>
  <c r="C3047" i="33"/>
  <c r="C3046" i="33"/>
  <c r="C3045" i="33"/>
  <c r="C3044" i="33"/>
  <c r="C3043" i="33"/>
  <c r="C3042" i="33"/>
  <c r="C3041" i="33"/>
  <c r="C3040" i="33"/>
  <c r="C3039" i="33"/>
  <c r="C3038" i="33"/>
  <c r="C3037" i="33"/>
  <c r="C3036" i="33"/>
  <c r="C3035" i="33"/>
  <c r="C3034" i="33"/>
  <c r="C3033" i="33"/>
  <c r="C3032" i="33"/>
  <c r="C3031" i="33"/>
  <c r="C3030" i="33"/>
  <c r="C3029" i="33"/>
  <c r="C3028" i="33"/>
  <c r="C3027" i="33"/>
  <c r="C3026" i="33"/>
  <c r="C3025" i="33"/>
  <c r="C3024" i="33"/>
  <c r="C3023" i="33"/>
  <c r="C3022" i="33"/>
  <c r="C3021" i="33"/>
  <c r="C3020" i="33"/>
  <c r="C3019" i="33"/>
  <c r="C3018" i="33"/>
  <c r="C3017" i="33"/>
  <c r="C3016" i="33"/>
  <c r="C3015" i="33"/>
  <c r="C3014" i="33"/>
  <c r="E3022" i="33" l="1"/>
  <c r="F3022" i="33" s="1"/>
  <c r="E3073" i="33"/>
  <c r="F3073" i="33" s="1"/>
  <c r="E3072" i="33"/>
  <c r="F3072" i="33" s="1"/>
  <c r="E3071" i="33"/>
  <c r="F3071" i="33" s="1"/>
  <c r="E3070" i="33"/>
  <c r="F3070" i="33" s="1"/>
  <c r="E3069" i="33"/>
  <c r="F3069" i="33" s="1"/>
  <c r="E3068" i="33"/>
  <c r="F3068" i="33" s="1"/>
  <c r="E3067" i="33"/>
  <c r="F3067" i="33" s="1"/>
  <c r="E3066" i="33"/>
  <c r="F3066" i="33" s="1"/>
  <c r="E3065" i="33"/>
  <c r="F3065" i="33" s="1"/>
  <c r="E3064" i="33"/>
  <c r="F3064" i="33" s="1"/>
  <c r="E3063" i="33"/>
  <c r="F3063" i="33" s="1"/>
  <c r="E3062" i="33"/>
  <c r="F3062" i="33" s="1"/>
  <c r="E3061" i="33"/>
  <c r="F3061" i="33" s="1"/>
  <c r="E3060" i="33"/>
  <c r="F3060" i="33" s="1"/>
  <c r="E3059" i="33"/>
  <c r="F3059" i="33" s="1"/>
  <c r="E3058" i="33"/>
  <c r="F3058" i="33" s="1"/>
  <c r="E3057" i="33"/>
  <c r="F3057" i="33" s="1"/>
  <c r="E3056" i="33"/>
  <c r="F3056" i="33" s="1"/>
  <c r="E3055" i="33"/>
  <c r="F3055" i="33" s="1"/>
  <c r="E3054" i="33"/>
  <c r="F3054" i="33" s="1"/>
  <c r="E3053" i="33"/>
  <c r="F3053" i="33" s="1"/>
  <c r="E3052" i="33"/>
  <c r="F3052" i="33" s="1"/>
  <c r="E3051" i="33"/>
  <c r="F3051" i="33" s="1"/>
  <c r="E3050" i="33"/>
  <c r="F3050" i="33" s="1"/>
  <c r="E3049" i="33"/>
  <c r="F3049" i="33" s="1"/>
  <c r="E3048" i="33"/>
  <c r="F3048" i="33" s="1"/>
  <c r="E3047" i="33"/>
  <c r="F3047" i="33" s="1"/>
  <c r="E3046" i="33"/>
  <c r="F3046" i="33" s="1"/>
  <c r="E3045" i="33"/>
  <c r="F3045" i="33" s="1"/>
  <c r="E3044" i="33"/>
  <c r="F3044" i="33" s="1"/>
  <c r="E3043" i="33"/>
  <c r="F3043" i="33" s="1"/>
  <c r="E3042" i="33"/>
  <c r="F3042" i="33" s="1"/>
  <c r="E3041" i="33"/>
  <c r="F3041" i="33" s="1"/>
  <c r="E3040" i="33"/>
  <c r="F3040" i="33" s="1"/>
  <c r="E3039" i="33"/>
  <c r="F3039" i="33" s="1"/>
  <c r="E3038" i="33"/>
  <c r="F3038" i="33" s="1"/>
  <c r="E3037" i="33"/>
  <c r="F3037" i="33" s="1"/>
  <c r="E3036" i="33"/>
  <c r="F3036" i="33" s="1"/>
  <c r="E3035" i="33"/>
  <c r="F3035" i="33" s="1"/>
  <c r="E3034" i="33"/>
  <c r="F3034" i="33" s="1"/>
  <c r="E3033" i="33"/>
  <c r="F3033" i="33" s="1"/>
  <c r="E3032" i="33"/>
  <c r="F3032" i="33" s="1"/>
  <c r="E3031" i="33"/>
  <c r="F3031" i="33" s="1"/>
  <c r="E3030" i="33"/>
  <c r="F3030" i="33" s="1"/>
  <c r="E3029" i="33"/>
  <c r="F3029" i="33" s="1"/>
  <c r="E3028" i="33"/>
  <c r="F3028" i="33" s="1"/>
  <c r="E3027" i="33"/>
  <c r="F3027" i="33" s="1"/>
  <c r="E3026" i="33"/>
  <c r="F3026" i="33" s="1"/>
  <c r="E3025" i="33"/>
  <c r="F3025" i="33" s="1"/>
  <c r="E3024" i="33"/>
  <c r="F3024" i="33" s="1"/>
  <c r="E3023" i="33"/>
  <c r="F3023" i="33" s="1"/>
  <c r="E3021" i="33"/>
  <c r="F3021" i="33" s="1"/>
  <c r="E3020" i="33"/>
  <c r="F3020" i="33" s="1"/>
  <c r="E3019" i="33"/>
  <c r="F3019" i="33" s="1"/>
  <c r="E3018" i="33"/>
  <c r="F3018" i="33" s="1"/>
  <c r="E3017" i="33"/>
  <c r="F3017" i="33" s="1"/>
  <c r="E3016" i="33"/>
  <c r="F3016" i="33" s="1"/>
  <c r="E3015" i="33"/>
  <c r="F3015" i="33" s="1"/>
  <c r="E3014" i="33"/>
  <c r="F3014" i="33" s="1"/>
  <c r="C3012" i="33"/>
  <c r="E3012" i="33" s="1"/>
  <c r="F3012" i="33" s="1"/>
  <c r="C3013" i="33"/>
  <c r="E3013" i="33" s="1"/>
  <c r="F3013" i="33" s="1"/>
  <c r="C1861" i="34"/>
  <c r="E1861" i="34" s="1"/>
  <c r="F1861" i="34" s="1"/>
  <c r="C1860" i="34"/>
  <c r="E1860" i="34" s="1"/>
  <c r="F1860" i="34" s="1"/>
  <c r="C1859" i="34"/>
  <c r="E1859" i="34" s="1"/>
  <c r="F1859" i="34" s="1"/>
  <c r="C1858" i="34"/>
  <c r="E1858" i="34" s="1"/>
  <c r="F1858" i="34" s="1"/>
  <c r="G4330" i="36"/>
  <c r="G4329" i="36"/>
  <c r="E612" i="38" s="1"/>
  <c r="C4329" i="36"/>
  <c r="D612" i="38" s="1"/>
  <c r="G4327" i="36"/>
  <c r="G4326" i="36"/>
  <c r="E611" i="38" s="1"/>
  <c r="C4326" i="36"/>
  <c r="D611" i="38" s="1"/>
  <c r="G4324" i="36"/>
  <c r="E610" i="38" s="1"/>
  <c r="C4324" i="36"/>
  <c r="D610" i="38" s="1"/>
  <c r="G4322" i="36"/>
  <c r="E609" i="38" s="1"/>
  <c r="C4322" i="36"/>
  <c r="D609" i="38" s="1"/>
  <c r="G611" i="38" l="1"/>
  <c r="F611" i="38" s="1"/>
  <c r="G612" i="38"/>
  <c r="F612" i="38" s="1"/>
  <c r="G610" i="38"/>
  <c r="F610" i="38" s="1"/>
  <c r="G609" i="38"/>
  <c r="G4451" i="36"/>
  <c r="E616" i="38" s="1"/>
  <c r="G4450" i="36"/>
  <c r="G4449" i="36"/>
  <c r="G4448" i="36"/>
  <c r="G4447" i="36"/>
  <c r="G4446" i="36"/>
  <c r="G4445" i="36"/>
  <c r="G4444" i="36"/>
  <c r="G4443" i="36"/>
  <c r="G4442" i="36"/>
  <c r="G4441" i="36"/>
  <c r="G4440" i="36"/>
  <c r="G4439" i="36"/>
  <c r="G4438" i="36"/>
  <c r="G4437" i="36"/>
  <c r="G4436" i="36"/>
  <c r="G4435" i="36"/>
  <c r="G4434" i="36"/>
  <c r="G4433" i="36"/>
  <c r="G4432" i="36"/>
  <c r="G4431" i="36"/>
  <c r="G4430" i="36"/>
  <c r="G4429" i="36"/>
  <c r="G4428" i="36"/>
  <c r="G4427" i="36"/>
  <c r="G4426" i="36"/>
  <c r="G4425" i="36"/>
  <c r="G4424" i="36"/>
  <c r="G4423" i="36"/>
  <c r="G4421" i="36"/>
  <c r="G4420" i="36"/>
  <c r="G4419" i="36"/>
  <c r="G4418" i="36"/>
  <c r="G4417" i="36"/>
  <c r="G4416" i="36"/>
  <c r="G4415" i="36"/>
  <c r="G4414" i="36"/>
  <c r="G4413" i="36"/>
  <c r="G4412" i="36"/>
  <c r="G4411" i="36"/>
  <c r="G4410" i="36"/>
  <c r="G4409" i="36"/>
  <c r="G4408" i="36"/>
  <c r="G4407" i="36"/>
  <c r="G4406" i="36"/>
  <c r="G4405" i="36"/>
  <c r="G4404" i="36"/>
  <c r="G4403" i="36"/>
  <c r="G4402" i="36"/>
  <c r="G4401" i="36"/>
  <c r="G4400" i="36"/>
  <c r="G4399" i="36"/>
  <c r="G4398" i="36"/>
  <c r="G4397" i="36"/>
  <c r="G4396" i="36"/>
  <c r="G4395" i="36"/>
  <c r="G4394" i="36"/>
  <c r="G4393" i="36"/>
  <c r="G4391" i="36"/>
  <c r="G4390" i="36"/>
  <c r="G4389" i="36"/>
  <c r="G4388" i="36"/>
  <c r="G4387" i="36"/>
  <c r="G4386" i="36"/>
  <c r="G4385" i="36"/>
  <c r="G4384" i="36"/>
  <c r="G4383" i="36"/>
  <c r="G4382" i="36"/>
  <c r="G4381" i="36"/>
  <c r="G4380" i="36"/>
  <c r="G4379" i="36"/>
  <c r="G4378" i="36"/>
  <c r="G4377" i="36"/>
  <c r="G4376" i="36"/>
  <c r="G4375" i="36"/>
  <c r="G4374" i="36"/>
  <c r="G4373" i="36"/>
  <c r="G4372" i="36"/>
  <c r="G4371" i="36"/>
  <c r="G4370" i="36"/>
  <c r="G4369" i="36"/>
  <c r="G4368" i="36"/>
  <c r="G4367" i="36"/>
  <c r="G4366" i="36"/>
  <c r="G4365" i="36"/>
  <c r="G4364" i="36"/>
  <c r="G4363" i="36"/>
  <c r="G4360" i="36"/>
  <c r="G4359" i="36"/>
  <c r="G4358" i="36"/>
  <c r="G4357" i="36"/>
  <c r="G4356" i="36"/>
  <c r="G4355" i="36"/>
  <c r="G4354" i="36"/>
  <c r="G4353" i="36"/>
  <c r="G4352" i="36"/>
  <c r="G4351" i="36"/>
  <c r="G4350" i="36"/>
  <c r="G4349" i="36"/>
  <c r="G4348" i="36"/>
  <c r="G4347" i="36"/>
  <c r="G4346" i="36"/>
  <c r="G4345" i="36"/>
  <c r="G4344" i="36"/>
  <c r="G4343" i="36"/>
  <c r="G4342" i="36"/>
  <c r="G4341" i="36"/>
  <c r="G4340" i="36"/>
  <c r="G4339" i="36"/>
  <c r="G4338" i="36"/>
  <c r="G4337" i="36"/>
  <c r="G4336" i="36"/>
  <c r="G4335" i="36"/>
  <c r="G4334" i="36"/>
  <c r="G4333" i="36"/>
  <c r="G4332" i="36"/>
  <c r="C4423" i="36"/>
  <c r="D616" i="38" s="1"/>
  <c r="C4393" i="36"/>
  <c r="D615" i="38" s="1"/>
  <c r="C4363" i="36"/>
  <c r="D614" i="38" s="1"/>
  <c r="C4332" i="36"/>
  <c r="D613" i="38" s="1"/>
  <c r="E614" i="38" l="1"/>
  <c r="G614" i="38" s="1"/>
  <c r="F614" i="38" s="1"/>
  <c r="E615" i="38"/>
  <c r="G616" i="38"/>
  <c r="F616" i="38" s="1"/>
  <c r="E613" i="38"/>
  <c r="G613" i="38" s="1"/>
  <c r="F613" i="38" s="1"/>
  <c r="F609" i="38"/>
  <c r="G615" i="38"/>
  <c r="F615" i="38" s="1"/>
  <c r="G4448" i="35"/>
  <c r="G6150" i="35" l="1"/>
  <c r="G6149" i="35"/>
  <c r="E1672" i="37" s="1"/>
  <c r="G6147" i="35"/>
  <c r="G6146" i="35"/>
  <c r="E1671" i="37" s="1"/>
  <c r="G6144" i="35"/>
  <c r="G6143" i="35"/>
  <c r="E1670" i="37" s="1"/>
  <c r="G6141" i="35"/>
  <c r="G6140" i="35"/>
  <c r="E1669" i="37" s="1"/>
  <c r="G6138" i="35"/>
  <c r="G6137" i="35"/>
  <c r="E1668" i="37" s="1"/>
  <c r="G6195" i="35"/>
  <c r="G6194" i="35"/>
  <c r="E1687" i="37" s="1"/>
  <c r="G6192" i="35"/>
  <c r="G6191" i="35"/>
  <c r="E1686" i="37" s="1"/>
  <c r="G6189" i="35"/>
  <c r="G6188" i="35"/>
  <c r="E1685" i="37" s="1"/>
  <c r="G6186" i="35"/>
  <c r="G6185" i="35"/>
  <c r="E1684" i="37" s="1"/>
  <c r="G6183" i="35"/>
  <c r="G6182" i="35"/>
  <c r="E1683" i="37" s="1"/>
  <c r="G6180" i="35"/>
  <c r="G6179" i="35"/>
  <c r="E1682" i="37" s="1"/>
  <c r="G6177" i="35"/>
  <c r="G6176" i="35"/>
  <c r="E1681" i="37" s="1"/>
  <c r="G6174" i="35"/>
  <c r="G6173" i="35"/>
  <c r="E1680" i="37" s="1"/>
  <c r="G6171" i="35"/>
  <c r="G6170" i="35"/>
  <c r="E1679" i="37" s="1"/>
  <c r="G6168" i="35"/>
  <c r="G6167" i="35"/>
  <c r="E1678" i="37" s="1"/>
  <c r="G6165" i="35"/>
  <c r="G6164" i="35"/>
  <c r="E1677" i="37" s="1"/>
  <c r="G6162" i="35"/>
  <c r="G6161" i="35"/>
  <c r="E1676" i="37" s="1"/>
  <c r="G6159" i="35"/>
  <c r="G6158" i="35"/>
  <c r="E1675" i="37" s="1"/>
  <c r="G6156" i="35"/>
  <c r="G6155" i="35"/>
  <c r="E1674" i="37" s="1"/>
  <c r="G6153" i="35"/>
  <c r="G6152" i="35"/>
  <c r="E1673" i="37" s="1"/>
  <c r="C6149" i="35"/>
  <c r="D1672" i="37" s="1"/>
  <c r="C6146" i="35"/>
  <c r="D1671" i="37" s="1"/>
  <c r="C6143" i="35"/>
  <c r="D1670" i="37" s="1"/>
  <c r="C6140" i="35"/>
  <c r="D1669" i="37" s="1"/>
  <c r="G1669" i="37" s="1"/>
  <c r="F1669" i="37" s="1"/>
  <c r="C6137" i="35"/>
  <c r="D1668" i="37" s="1"/>
  <c r="C6194" i="35"/>
  <c r="D1687" i="37" s="1"/>
  <c r="C6191" i="35"/>
  <c r="D1686" i="37" s="1"/>
  <c r="C6188" i="35"/>
  <c r="D1685" i="37" s="1"/>
  <c r="G1685" i="37" s="1"/>
  <c r="F1685" i="37" s="1"/>
  <c r="C6185" i="35"/>
  <c r="D1684" i="37" s="1"/>
  <c r="C6182" i="35"/>
  <c r="D1683" i="37" s="1"/>
  <c r="C6179" i="35"/>
  <c r="D1682" i="37" s="1"/>
  <c r="C6176" i="35"/>
  <c r="D1681" i="37" s="1"/>
  <c r="G1681" i="37" s="1"/>
  <c r="F1681" i="37" s="1"/>
  <c r="C6173" i="35"/>
  <c r="D1680" i="37" s="1"/>
  <c r="C6170" i="35"/>
  <c r="D1679" i="37" s="1"/>
  <c r="C6167" i="35"/>
  <c r="D1678" i="37" s="1"/>
  <c r="C6164" i="35"/>
  <c r="D1677" i="37" s="1"/>
  <c r="G1677" i="37" s="1"/>
  <c r="F1677" i="37" s="1"/>
  <c r="C6161" i="35"/>
  <c r="D1676" i="37" s="1"/>
  <c r="C6158" i="35"/>
  <c r="D1675" i="37" s="1"/>
  <c r="C6155" i="35"/>
  <c r="D1674" i="37" s="1"/>
  <c r="C6152" i="35"/>
  <c r="D1673" i="37" s="1"/>
  <c r="G1673" i="37" s="1"/>
  <c r="F1673" i="37" s="1"/>
  <c r="G1674" i="37" l="1"/>
  <c r="F1674" i="37" s="1"/>
  <c r="G1678" i="37"/>
  <c r="F1678" i="37" s="1"/>
  <c r="G1682" i="37"/>
  <c r="F1682" i="37" s="1"/>
  <c r="G1686" i="37"/>
  <c r="F1686" i="37" s="1"/>
  <c r="G1670" i="37"/>
  <c r="F1670" i="37" s="1"/>
  <c r="G1676" i="37"/>
  <c r="F1676" i="37" s="1"/>
  <c r="G1680" i="37"/>
  <c r="F1680" i="37" s="1"/>
  <c r="G1684" i="37"/>
  <c r="F1684" i="37" s="1"/>
  <c r="G1668" i="37"/>
  <c r="F1668" i="37" s="1"/>
  <c r="G1672" i="37"/>
  <c r="F1672" i="37" s="1"/>
  <c r="G1675" i="37"/>
  <c r="F1675" i="37" s="1"/>
  <c r="G1683" i="37"/>
  <c r="F1683" i="37" s="1"/>
  <c r="G1671" i="37"/>
  <c r="F1671" i="37" s="1"/>
  <c r="G1679" i="37"/>
  <c r="F1679" i="37" s="1"/>
  <c r="G1687" i="37"/>
  <c r="F1687" i="37" s="1"/>
  <c r="C6135" i="35"/>
  <c r="C6134" i="35"/>
  <c r="C2229" i="33" l="1"/>
  <c r="E2229" i="33" s="1"/>
  <c r="F2229" i="33" s="1"/>
  <c r="C2230" i="33"/>
  <c r="E2230" i="33" s="1"/>
  <c r="F2230" i="33" s="1"/>
  <c r="C2226" i="33"/>
  <c r="E2226" i="33" s="1"/>
  <c r="F2226" i="33" s="1"/>
  <c r="C2227" i="33"/>
  <c r="E2227" i="33" s="1"/>
  <c r="F2227" i="33" s="1"/>
  <c r="C2228" i="33"/>
  <c r="E2228" i="33" s="1"/>
  <c r="F2228" i="33" s="1"/>
  <c r="C2225" i="33"/>
  <c r="E2225" i="33" s="1"/>
  <c r="F2225" i="33" s="1"/>
  <c r="C1628" i="33"/>
  <c r="E1628" i="33" s="1"/>
  <c r="F1628" i="33" s="1"/>
  <c r="C1627" i="33"/>
  <c r="E1627" i="33" s="1"/>
  <c r="F1627" i="33" s="1"/>
  <c r="C1612" i="33"/>
  <c r="E1612" i="33" s="1"/>
  <c r="F1612" i="33" s="1"/>
  <c r="C1529" i="33"/>
  <c r="E1529" i="33" s="1"/>
  <c r="F1529" i="33" s="1"/>
  <c r="C1225" i="33"/>
  <c r="E1225" i="33" s="1"/>
  <c r="F1225" i="33" s="1"/>
  <c r="C1224" i="33"/>
  <c r="E1224" i="33" s="1"/>
  <c r="F1224" i="33" s="1"/>
  <c r="C1209" i="33"/>
  <c r="E1209" i="33" s="1"/>
  <c r="F1209" i="33" s="1"/>
  <c r="C1126" i="33"/>
  <c r="E1126" i="33" s="1"/>
  <c r="F1126" i="33" s="1"/>
  <c r="C821" i="33"/>
  <c r="E821" i="33" s="1"/>
  <c r="F821" i="33" s="1"/>
  <c r="C820" i="33"/>
  <c r="E820" i="33" s="1"/>
  <c r="F820" i="33" s="1"/>
  <c r="C805" i="33"/>
  <c r="E805" i="33" s="1"/>
  <c r="F805" i="33" s="1"/>
  <c r="C721" i="33"/>
  <c r="E721" i="33" s="1"/>
  <c r="F721" i="33" s="1"/>
  <c r="C416" i="33"/>
  <c r="E416" i="33" s="1"/>
  <c r="F416" i="33" s="1"/>
  <c r="C415" i="33"/>
  <c r="E415" i="33" s="1"/>
  <c r="F415" i="33" s="1"/>
  <c r="C400" i="33"/>
  <c r="E400" i="33" s="1"/>
  <c r="F400" i="33" s="1"/>
  <c r="C316" i="33"/>
  <c r="E316" i="33" s="1"/>
  <c r="F316" i="33" s="1"/>
  <c r="G674" i="35" l="1"/>
  <c r="G675" i="35"/>
  <c r="G673" i="35"/>
  <c r="C673" i="35"/>
  <c r="D131" i="37" s="1"/>
  <c r="E131" i="37" l="1"/>
  <c r="G131" i="37" s="1"/>
  <c r="F131" i="37" s="1"/>
  <c r="G6130" i="35"/>
  <c r="D1667" i="37" l="1"/>
  <c r="E1666" i="37"/>
  <c r="C6131" i="35"/>
  <c r="C6130" i="35"/>
  <c r="D1666" i="37" s="1"/>
  <c r="C6128" i="35"/>
  <c r="C6127" i="35"/>
  <c r="C6126" i="35"/>
  <c r="C6124" i="35"/>
  <c r="C6123" i="35"/>
  <c r="C6121" i="35"/>
  <c r="C6120" i="35"/>
  <c r="C6119" i="35"/>
  <c r="D1663" i="37" s="1"/>
  <c r="C6115" i="35"/>
  <c r="C6117" i="35"/>
  <c r="C6116" i="35"/>
  <c r="C6113" i="35"/>
  <c r="C6112" i="35"/>
  <c r="C6110" i="35"/>
  <c r="C6109" i="35"/>
  <c r="C6108" i="35"/>
  <c r="D1660" i="37" s="1"/>
  <c r="C6106" i="35"/>
  <c r="C6105" i="35"/>
  <c r="C6101" i="35"/>
  <c r="C6103" i="35"/>
  <c r="C6102" i="35"/>
  <c r="C6097" i="35"/>
  <c r="C6099" i="35"/>
  <c r="C6098" i="35"/>
  <c r="C6094" i="35"/>
  <c r="C6095" i="35"/>
  <c r="C6076" i="35"/>
  <c r="C6092" i="35"/>
  <c r="C6091" i="35"/>
  <c r="C6090" i="35"/>
  <c r="C6087" i="35"/>
  <c r="C6088" i="35"/>
  <c r="C6069" i="35"/>
  <c r="C6085" i="35"/>
  <c r="C6084" i="35"/>
  <c r="C6083" i="35"/>
  <c r="D1653" i="37" s="1"/>
  <c r="C6079" i="35"/>
  <c r="C6081" i="35"/>
  <c r="C6080" i="35"/>
  <c r="C6061" i="35"/>
  <c r="C6077" i="35"/>
  <c r="C6058" i="35"/>
  <c r="C6074" i="35"/>
  <c r="C6073" i="35"/>
  <c r="C6072" i="35"/>
  <c r="C6070" i="35"/>
  <c r="C6067" i="35"/>
  <c r="C6066" i="35"/>
  <c r="C6065" i="35"/>
  <c r="G6134" i="35"/>
  <c r="E1667" i="37" s="1"/>
  <c r="G6126" i="35"/>
  <c r="E1665" i="37" s="1"/>
  <c r="G6123" i="35"/>
  <c r="E1664" i="37" s="1"/>
  <c r="G6119" i="35"/>
  <c r="E1663" i="37" s="1"/>
  <c r="G6115" i="35"/>
  <c r="E1662" i="37" s="1"/>
  <c r="G6112" i="35"/>
  <c r="E1661" i="37" s="1"/>
  <c r="G6108" i="35"/>
  <c r="E1660" i="37" s="1"/>
  <c r="G6105" i="35"/>
  <c r="E1659" i="37" s="1"/>
  <c r="G6101" i="35"/>
  <c r="E1658" i="37" s="1"/>
  <c r="G6097" i="35"/>
  <c r="E1657" i="37" s="1"/>
  <c r="G6094" i="35"/>
  <c r="E1656" i="37" s="1"/>
  <c r="G6076" i="35"/>
  <c r="E1651" i="37" s="1"/>
  <c r="G6090" i="35"/>
  <c r="E1655" i="37" s="1"/>
  <c r="G6087" i="35"/>
  <c r="E1654" i="37" s="1"/>
  <c r="G6083" i="35"/>
  <c r="E1653" i="37" s="1"/>
  <c r="G6079" i="35"/>
  <c r="E1652" i="37" s="1"/>
  <c r="G6058" i="35"/>
  <c r="E1646" i="37" s="1"/>
  <c r="G6072" i="35"/>
  <c r="E1650" i="37" s="1"/>
  <c r="G6069" i="35"/>
  <c r="E1649" i="37" s="1"/>
  <c r="G6065" i="35"/>
  <c r="E1648" i="37" s="1"/>
  <c r="G6061" i="35"/>
  <c r="E1647" i="37" s="1"/>
  <c r="C6063" i="35"/>
  <c r="C6062" i="35"/>
  <c r="C6059" i="35"/>
  <c r="G1667" i="37" l="1"/>
  <c r="F1667" i="37" s="1"/>
  <c r="D1646" i="37"/>
  <c r="D1652" i="37"/>
  <c r="D1649" i="37"/>
  <c r="D1656" i="37"/>
  <c r="G1656" i="37" s="1"/>
  <c r="F1656" i="37" s="1"/>
  <c r="D1662" i="37"/>
  <c r="D1647" i="37"/>
  <c r="G1647" i="37" s="1"/>
  <c r="F1647" i="37" s="1"/>
  <c r="D1654" i="37"/>
  <c r="G1654" i="37" s="1"/>
  <c r="F1654" i="37" s="1"/>
  <c r="D1651" i="37"/>
  <c r="D1658" i="37"/>
  <c r="G1658" i="37" s="1"/>
  <c r="F1658" i="37" s="1"/>
  <c r="D1665" i="37"/>
  <c r="D1655" i="37"/>
  <c r="G1655" i="37" s="1"/>
  <c r="F1655" i="37" s="1"/>
  <c r="D1657" i="37"/>
  <c r="G1657" i="37" s="1"/>
  <c r="F1657" i="37" s="1"/>
  <c r="D1659" i="37"/>
  <c r="G1659" i="37" s="1"/>
  <c r="F1659" i="37" s="1"/>
  <c r="D1648" i="37"/>
  <c r="G1648" i="37" s="1"/>
  <c r="F1648" i="37" s="1"/>
  <c r="D1650" i="37"/>
  <c r="G1650" i="37" s="1"/>
  <c r="F1650" i="37" s="1"/>
  <c r="D1661" i="37"/>
  <c r="G1661" i="37" s="1"/>
  <c r="F1661" i="37" s="1"/>
  <c r="D1664" i="37"/>
  <c r="G1664" i="37" s="1"/>
  <c r="F1664" i="37" s="1"/>
  <c r="G1663" i="37"/>
  <c r="F1663" i="37" s="1"/>
  <c r="G1649" i="37"/>
  <c r="F1649" i="37" s="1"/>
  <c r="G1651" i="37"/>
  <c r="F1651" i="37" s="1"/>
  <c r="G1653" i="37"/>
  <c r="F1653" i="37" s="1"/>
  <c r="G1665" i="37"/>
  <c r="F1665" i="37" s="1"/>
  <c r="G1652" i="37"/>
  <c r="F1652" i="37" s="1"/>
  <c r="G1660" i="37"/>
  <c r="F1660" i="37" s="1"/>
  <c r="G1662" i="37"/>
  <c r="F1662" i="37" s="1"/>
  <c r="G1666" i="37"/>
  <c r="F1666" i="37" s="1"/>
  <c r="G1646" i="37"/>
  <c r="F1646" i="37" s="1"/>
  <c r="C231" i="33"/>
  <c r="C194" i="33"/>
  <c r="C162" i="33"/>
  <c r="C128" i="33"/>
  <c r="C91" i="33"/>
  <c r="C18" i="33"/>
  <c r="C55" i="33"/>
  <c r="P26" i="1" l="1"/>
  <c r="P25" i="1"/>
  <c r="G306" i="36" l="1"/>
  <c r="G297" i="36"/>
  <c r="G288" i="36"/>
  <c r="G263" i="36"/>
  <c r="G256" i="36"/>
  <c r="G249" i="36"/>
  <c r="G239" i="36"/>
  <c r="G230" i="36"/>
  <c r="G221" i="36"/>
  <c r="G211" i="36"/>
  <c r="G204" i="36"/>
  <c r="G197" i="36"/>
  <c r="G129" i="36"/>
  <c r="G128" i="36"/>
  <c r="G96" i="36"/>
  <c r="G95" i="36"/>
  <c r="G36" i="36"/>
  <c r="G35" i="36"/>
  <c r="G5" i="36"/>
  <c r="G4" i="36"/>
  <c r="E18" i="33" l="1"/>
  <c r="E55" i="33"/>
  <c r="E91" i="33"/>
  <c r="E128" i="33"/>
  <c r="E162" i="33"/>
  <c r="E194" i="33"/>
  <c r="E231" i="33"/>
  <c r="G4457" i="35" l="1"/>
  <c r="G4455" i="35"/>
  <c r="C1833" i="34" l="1"/>
  <c r="E1833" i="34" s="1"/>
  <c r="C1832" i="34"/>
  <c r="E1832" i="34" s="1"/>
  <c r="C1831" i="34"/>
  <c r="E1831" i="34" s="1"/>
  <c r="C1830" i="34"/>
  <c r="E1830" i="34" s="1"/>
  <c r="C1829" i="34"/>
  <c r="E1829" i="34" s="1"/>
  <c r="C1828" i="34"/>
  <c r="E1828" i="34" s="1"/>
  <c r="C1827" i="34"/>
  <c r="E1827" i="34" s="1"/>
  <c r="C1826" i="34"/>
  <c r="E1826" i="34" s="1"/>
  <c r="C1825" i="34"/>
  <c r="E1825" i="34" s="1"/>
  <c r="C1824" i="34"/>
  <c r="E1824" i="34" s="1"/>
  <c r="C1823" i="34"/>
  <c r="E1823" i="34" s="1"/>
  <c r="C1822" i="34"/>
  <c r="E1822" i="34" s="1"/>
  <c r="C1821" i="34"/>
  <c r="E1821" i="34" s="1"/>
  <c r="C1820" i="34"/>
  <c r="E1820" i="34" s="1"/>
  <c r="C1819" i="34"/>
  <c r="E1819" i="34" s="1"/>
  <c r="C1818" i="34"/>
  <c r="E1818" i="34" s="1"/>
  <c r="C1817" i="34"/>
  <c r="E1817" i="34" s="1"/>
  <c r="C1816" i="34"/>
  <c r="E1816" i="34" s="1"/>
  <c r="C1815" i="34"/>
  <c r="E1815" i="34" s="1"/>
  <c r="C1814" i="34"/>
  <c r="E1814" i="34" s="1"/>
  <c r="C1813" i="34"/>
  <c r="E1813" i="34" s="1"/>
  <c r="C1812" i="34"/>
  <c r="E1812" i="34" s="1"/>
  <c r="C1811" i="34"/>
  <c r="E1811" i="34" s="1"/>
  <c r="C1810" i="34"/>
  <c r="E1810" i="34" s="1"/>
  <c r="C1809" i="34"/>
  <c r="E1809" i="34" s="1"/>
  <c r="C1808" i="34"/>
  <c r="E1808" i="34" s="1"/>
  <c r="C1807" i="34"/>
  <c r="E1807" i="34" s="1"/>
  <c r="C1806" i="34"/>
  <c r="E1806" i="34" s="1"/>
  <c r="C1805" i="34"/>
  <c r="E1805" i="34" s="1"/>
  <c r="C1804" i="34"/>
  <c r="E1804" i="34" s="1"/>
  <c r="C1803" i="34"/>
  <c r="E1803" i="34" s="1"/>
  <c r="C1802" i="34"/>
  <c r="E1802" i="34" s="1"/>
  <c r="C1801" i="34"/>
  <c r="E1801" i="34" s="1"/>
  <c r="C1800" i="34"/>
  <c r="E1800" i="34" s="1"/>
  <c r="C1799" i="34"/>
  <c r="E1799" i="34" s="1"/>
  <c r="C1798" i="34"/>
  <c r="E1798" i="34" s="1"/>
  <c r="C1797" i="34"/>
  <c r="E1797" i="34" s="1"/>
  <c r="C1796" i="34"/>
  <c r="E1796" i="34" s="1"/>
  <c r="C1795" i="34"/>
  <c r="E1795" i="34" s="1"/>
  <c r="C1794" i="34"/>
  <c r="E1794" i="34" s="1"/>
  <c r="C1793" i="34"/>
  <c r="E1793" i="34" s="1"/>
  <c r="C1792" i="34"/>
  <c r="E1792" i="34" s="1"/>
  <c r="C1791" i="34"/>
  <c r="E1791" i="34" s="1"/>
  <c r="C1790" i="34"/>
  <c r="E1790" i="34" s="1"/>
  <c r="C1789" i="34"/>
  <c r="E1789" i="34" s="1"/>
  <c r="C1788" i="34"/>
  <c r="E1788" i="34" s="1"/>
  <c r="C1787" i="34"/>
  <c r="E1787" i="34" s="1"/>
  <c r="C1786" i="34"/>
  <c r="E1786" i="34" s="1"/>
  <c r="C1785" i="34"/>
  <c r="E1785" i="34" s="1"/>
  <c r="C1784" i="34"/>
  <c r="E1784" i="34" s="1"/>
  <c r="C1783" i="34"/>
  <c r="E1783" i="34" s="1"/>
  <c r="C1782" i="34"/>
  <c r="E1782" i="34" s="1"/>
  <c r="C1781" i="34"/>
  <c r="E1781" i="34" s="1"/>
  <c r="C1780" i="34"/>
  <c r="E1780" i="34" s="1"/>
  <c r="C1779" i="34"/>
  <c r="E1779" i="34" s="1"/>
  <c r="C1778" i="34"/>
  <c r="E1778" i="34" s="1"/>
  <c r="C1777" i="34"/>
  <c r="E1777" i="34" s="1"/>
  <c r="C1776" i="34"/>
  <c r="E1776" i="34" s="1"/>
  <c r="C1775" i="34"/>
  <c r="E1775" i="34" s="1"/>
  <c r="C1774" i="34"/>
  <c r="E1774" i="34" s="1"/>
  <c r="C1773" i="34"/>
  <c r="E1773" i="34" s="1"/>
  <c r="C1772" i="34"/>
  <c r="E1772" i="34" s="1"/>
  <c r="C1771" i="34"/>
  <c r="E1771" i="34" s="1"/>
  <c r="C1770" i="34"/>
  <c r="E1770" i="34" s="1"/>
  <c r="C1769" i="34"/>
  <c r="E1769" i="34" s="1"/>
  <c r="C1768" i="34"/>
  <c r="E1768" i="34" s="1"/>
  <c r="C1767" i="34"/>
  <c r="E1767" i="34" s="1"/>
  <c r="C1766" i="34"/>
  <c r="E1766" i="34" s="1"/>
  <c r="C1765" i="34"/>
  <c r="E1765" i="34" s="1"/>
  <c r="C1764" i="34"/>
  <c r="E1764" i="34" s="1"/>
  <c r="C1763" i="34"/>
  <c r="E1763" i="34" s="1"/>
  <c r="C1762" i="34"/>
  <c r="E1762" i="34" s="1"/>
  <c r="C1761" i="34"/>
  <c r="E1761" i="34" s="1"/>
  <c r="C1760" i="34"/>
  <c r="E1760" i="34" s="1"/>
  <c r="C1759" i="34"/>
  <c r="E1759" i="34" s="1"/>
  <c r="C1758" i="34"/>
  <c r="E1758" i="34" s="1"/>
  <c r="C1757" i="34"/>
  <c r="E1757" i="34" s="1"/>
  <c r="C1756" i="34"/>
  <c r="E1756" i="34" s="1"/>
  <c r="C1755" i="34"/>
  <c r="E1755" i="34" s="1"/>
  <c r="C1754" i="34"/>
  <c r="E1754" i="34" s="1"/>
  <c r="C1753" i="34"/>
  <c r="E1753" i="34" s="1"/>
  <c r="C1752" i="34"/>
  <c r="E1752" i="34" s="1"/>
  <c r="C1751" i="34"/>
  <c r="E1751" i="34" s="1"/>
  <c r="C1750" i="34"/>
  <c r="E1750" i="34" s="1"/>
  <c r="C1749" i="34"/>
  <c r="E1749" i="34" s="1"/>
  <c r="C1748" i="34"/>
  <c r="E1748" i="34" s="1"/>
  <c r="C1747" i="34"/>
  <c r="E1747" i="34" s="1"/>
  <c r="C1746" i="34"/>
  <c r="E1746" i="34" s="1"/>
  <c r="C1745" i="34"/>
  <c r="E1745" i="34" s="1"/>
  <c r="C1744" i="34"/>
  <c r="E1744" i="34" s="1"/>
  <c r="C1743" i="34"/>
  <c r="E1743" i="34" s="1"/>
  <c r="C1742" i="34"/>
  <c r="E1742" i="34" s="1"/>
  <c r="C1741" i="34"/>
  <c r="E1741" i="34" s="1"/>
  <c r="C1740" i="34"/>
  <c r="E1740" i="34" s="1"/>
  <c r="C1739" i="34"/>
  <c r="E1739" i="34" s="1"/>
  <c r="C1738" i="34"/>
  <c r="E1738" i="34" s="1"/>
  <c r="C1737" i="34"/>
  <c r="E1737" i="34" s="1"/>
  <c r="C1736" i="34"/>
  <c r="E1736" i="34" s="1"/>
  <c r="C1735" i="34"/>
  <c r="E1735" i="34" s="1"/>
  <c r="C1734" i="34"/>
  <c r="E1734" i="34" s="1"/>
  <c r="C1733" i="34"/>
  <c r="E1733" i="34" s="1"/>
  <c r="C1732" i="34"/>
  <c r="E1732" i="34" s="1"/>
  <c r="C1731" i="34"/>
  <c r="E1731" i="34" s="1"/>
  <c r="C1730" i="34"/>
  <c r="E1730" i="34" s="1"/>
  <c r="C1729" i="34"/>
  <c r="E1729" i="34" s="1"/>
  <c r="C1728" i="34"/>
  <c r="E1728" i="34" s="1"/>
  <c r="C1727" i="34"/>
  <c r="E1727" i="34" s="1"/>
  <c r="C1726" i="34"/>
  <c r="E1726" i="34" s="1"/>
  <c r="C1725" i="34"/>
  <c r="E1725" i="34" s="1"/>
  <c r="C1724" i="34"/>
  <c r="E1724" i="34" s="1"/>
  <c r="C1723" i="34"/>
  <c r="E1723" i="34" s="1"/>
  <c r="C1722" i="34"/>
  <c r="E1722" i="34" s="1"/>
  <c r="C1721" i="34"/>
  <c r="E1721" i="34" s="1"/>
  <c r="C1720" i="34"/>
  <c r="E1720" i="34" s="1"/>
  <c r="C1719" i="34"/>
  <c r="E1719" i="34" s="1"/>
  <c r="C1718" i="34"/>
  <c r="E1718" i="34" s="1"/>
  <c r="C1717" i="34"/>
  <c r="E1717" i="34" s="1"/>
  <c r="C1716" i="34"/>
  <c r="E1716" i="34" s="1"/>
  <c r="C1715" i="34"/>
  <c r="E1715" i="34" s="1"/>
  <c r="C1714" i="34"/>
  <c r="E1714" i="34" s="1"/>
  <c r="C1713" i="34"/>
  <c r="E1713" i="34" s="1"/>
  <c r="C1712" i="34"/>
  <c r="E1712" i="34" s="1"/>
  <c r="C1711" i="34"/>
  <c r="E1711" i="34" s="1"/>
  <c r="C1710" i="34"/>
  <c r="E1710" i="34" s="1"/>
  <c r="C1709" i="34"/>
  <c r="E1709" i="34" s="1"/>
  <c r="C1708" i="34"/>
  <c r="E1708" i="34" s="1"/>
  <c r="C1707" i="34"/>
  <c r="E1707" i="34" s="1"/>
  <c r="C1706" i="34"/>
  <c r="E1706" i="34" s="1"/>
  <c r="C1705" i="34"/>
  <c r="E1705" i="34" s="1"/>
  <c r="C1704" i="34"/>
  <c r="E1704" i="34" s="1"/>
  <c r="C1703" i="34"/>
  <c r="E1703" i="34" s="1"/>
  <c r="C1702" i="34"/>
  <c r="E1702" i="34" s="1"/>
  <c r="C1701" i="34"/>
  <c r="E1701" i="34" s="1"/>
  <c r="C1700" i="34"/>
  <c r="E1700" i="34" s="1"/>
  <c r="C1699" i="34"/>
  <c r="E1699" i="34" s="1"/>
  <c r="C1698" i="34"/>
  <c r="E1698" i="34" s="1"/>
  <c r="C1697" i="34"/>
  <c r="E1697" i="34" s="1"/>
  <c r="C1696" i="34"/>
  <c r="E1696" i="34" s="1"/>
  <c r="C1695" i="34"/>
  <c r="E1695" i="34" s="1"/>
  <c r="C1694" i="34"/>
  <c r="E1694" i="34" s="1"/>
  <c r="C1693" i="34"/>
  <c r="E1693" i="34" s="1"/>
  <c r="C1692" i="34"/>
  <c r="E1692" i="34" s="1"/>
  <c r="C1691" i="34"/>
  <c r="E1691" i="34" s="1"/>
  <c r="C1690" i="34"/>
  <c r="E1690" i="34" s="1"/>
  <c r="C1689" i="34"/>
  <c r="E1689" i="34" s="1"/>
  <c r="C1688" i="34"/>
  <c r="E1688" i="34" s="1"/>
  <c r="C1687" i="34"/>
  <c r="E1687" i="34" s="1"/>
  <c r="C1686" i="34"/>
  <c r="E1686" i="34" s="1"/>
  <c r="C1685" i="34"/>
  <c r="E1685" i="34" s="1"/>
  <c r="C1684" i="34"/>
  <c r="E1684" i="34" s="1"/>
  <c r="C1683" i="34"/>
  <c r="E1683" i="34" s="1"/>
  <c r="C1682" i="34"/>
  <c r="E1682" i="34" s="1"/>
  <c r="C1681" i="34"/>
  <c r="E1681" i="34" s="1"/>
  <c r="C1680" i="34"/>
  <c r="E1680" i="34" s="1"/>
  <c r="C1679" i="34"/>
  <c r="E1679" i="34" s="1"/>
  <c r="C1678" i="34"/>
  <c r="E1678" i="34" s="1"/>
  <c r="C1677" i="34"/>
  <c r="E1677" i="34" s="1"/>
  <c r="C1676" i="34"/>
  <c r="E1676" i="34" s="1"/>
  <c r="C1675" i="34"/>
  <c r="E1675" i="34" s="1"/>
  <c r="C1674" i="34"/>
  <c r="E1674" i="34" s="1"/>
  <c r="C1673" i="34"/>
  <c r="E1673" i="34" s="1"/>
  <c r="C1672" i="34"/>
  <c r="E1672" i="34" s="1"/>
  <c r="C1671" i="34"/>
  <c r="E1671" i="34" s="1"/>
  <c r="C1670" i="34"/>
  <c r="E1670" i="34" s="1"/>
  <c r="C1669" i="34"/>
  <c r="E1669" i="34" s="1"/>
  <c r="C1668" i="34"/>
  <c r="E1668" i="34" s="1"/>
  <c r="C1667" i="34"/>
  <c r="E1667" i="34" s="1"/>
  <c r="C1666" i="34"/>
  <c r="E1666" i="34" s="1"/>
  <c r="C1665" i="34"/>
  <c r="E1665" i="34" s="1"/>
  <c r="C1664" i="34"/>
  <c r="E1664" i="34" s="1"/>
  <c r="C1663" i="34"/>
  <c r="E1663" i="34" s="1"/>
  <c r="C1662" i="34"/>
  <c r="E1662" i="34" s="1"/>
  <c r="C1661" i="34"/>
  <c r="E1661" i="34" s="1"/>
  <c r="C1660" i="34"/>
  <c r="E1660" i="34" s="1"/>
  <c r="C1659" i="34"/>
  <c r="E1659" i="34" s="1"/>
  <c r="C1658" i="34"/>
  <c r="E1658" i="34" s="1"/>
  <c r="C1657" i="34"/>
  <c r="E1657" i="34" s="1"/>
  <c r="C1656" i="34"/>
  <c r="E1656" i="34" s="1"/>
  <c r="C1655" i="34"/>
  <c r="E1655" i="34" s="1"/>
  <c r="C1654" i="34"/>
  <c r="E1654" i="34" s="1"/>
  <c r="C1653" i="34"/>
  <c r="E1653" i="34" s="1"/>
  <c r="C1652" i="34"/>
  <c r="E1652" i="34" s="1"/>
  <c r="C1651" i="34"/>
  <c r="E1651" i="34" s="1"/>
  <c r="C1650" i="34"/>
  <c r="E1650" i="34" s="1"/>
  <c r="C1649" i="34"/>
  <c r="E1649" i="34" s="1"/>
  <c r="C1648" i="34"/>
  <c r="E1648" i="34" s="1"/>
  <c r="C1647" i="34"/>
  <c r="E1647" i="34" s="1"/>
  <c r="C1646" i="34"/>
  <c r="E1646" i="34" s="1"/>
  <c r="C1645" i="34"/>
  <c r="E1645" i="34" s="1"/>
  <c r="C1644" i="34"/>
  <c r="E1644" i="34" s="1"/>
  <c r="C1643" i="34"/>
  <c r="E1643" i="34" s="1"/>
  <c r="C1642" i="34"/>
  <c r="E1642" i="34" s="1"/>
  <c r="C1641" i="34"/>
  <c r="E1641" i="34" s="1"/>
  <c r="C1640" i="34"/>
  <c r="E1640" i="34" s="1"/>
  <c r="C1639" i="34"/>
  <c r="E1639" i="34" s="1"/>
  <c r="C1638" i="34"/>
  <c r="E1638" i="34" s="1"/>
  <c r="C1637" i="34"/>
  <c r="E1637" i="34" s="1"/>
  <c r="C1636" i="34"/>
  <c r="E1636" i="34" s="1"/>
  <c r="C1635" i="34"/>
  <c r="E1635" i="34" s="1"/>
  <c r="C1634" i="34"/>
  <c r="E1634" i="34" s="1"/>
  <c r="C1633" i="34"/>
  <c r="E1633" i="34" s="1"/>
  <c r="C1632" i="34"/>
  <c r="E1632" i="34" s="1"/>
  <c r="C1631" i="34"/>
  <c r="E1631" i="34" s="1"/>
  <c r="C1630" i="34"/>
  <c r="E1630" i="34" s="1"/>
  <c r="C1629" i="34"/>
  <c r="E1629" i="34" s="1"/>
  <c r="C1628" i="34"/>
  <c r="E1628" i="34" s="1"/>
  <c r="C1627" i="34"/>
  <c r="E1627" i="34" s="1"/>
  <c r="C1626" i="34"/>
  <c r="E1626" i="34" s="1"/>
  <c r="C1625" i="34"/>
  <c r="E1625" i="34" s="1"/>
  <c r="C1624" i="34"/>
  <c r="E1624" i="34" s="1"/>
  <c r="C1623" i="34"/>
  <c r="E1623" i="34" s="1"/>
  <c r="C1622" i="34"/>
  <c r="E1622" i="34" s="1"/>
  <c r="C1621" i="34"/>
  <c r="E1621" i="34" s="1"/>
  <c r="C1620" i="34"/>
  <c r="E1620" i="34" s="1"/>
  <c r="C1619" i="34"/>
  <c r="E1619" i="34" s="1"/>
  <c r="C1618" i="34"/>
  <c r="E1618" i="34" s="1"/>
  <c r="C1617" i="34"/>
  <c r="E1617" i="34" s="1"/>
  <c r="C1616" i="34"/>
  <c r="E1616" i="34" s="1"/>
  <c r="C1615" i="34"/>
  <c r="E1615" i="34" s="1"/>
  <c r="C1614" i="34"/>
  <c r="E1614" i="34" s="1"/>
  <c r="C1613" i="34"/>
  <c r="E1613" i="34" s="1"/>
  <c r="C1612" i="34"/>
  <c r="E1612" i="34" s="1"/>
  <c r="C1611" i="34"/>
  <c r="E1611" i="34" s="1"/>
  <c r="C1610" i="34"/>
  <c r="E1610" i="34" s="1"/>
  <c r="C1609" i="34"/>
  <c r="E1609" i="34" s="1"/>
  <c r="C1608" i="34"/>
  <c r="E1608" i="34" s="1"/>
  <c r="C1607" i="34"/>
  <c r="E1607" i="34" s="1"/>
  <c r="C1606" i="34"/>
  <c r="E1606" i="34" s="1"/>
  <c r="C1605" i="34"/>
  <c r="E1605" i="34" s="1"/>
  <c r="C1604" i="34"/>
  <c r="E1604" i="34" s="1"/>
  <c r="C1603" i="34"/>
  <c r="E1603" i="34" s="1"/>
  <c r="C1602" i="34"/>
  <c r="E1602" i="34" s="1"/>
  <c r="C1601" i="34"/>
  <c r="E1601" i="34" s="1"/>
  <c r="C1600" i="34"/>
  <c r="E1600" i="34" s="1"/>
  <c r="C1599" i="34"/>
  <c r="E1599" i="34" s="1"/>
  <c r="C1598" i="34"/>
  <c r="E1598" i="34" s="1"/>
  <c r="C1597" i="34"/>
  <c r="E1597" i="34" s="1"/>
  <c r="C1596" i="34"/>
  <c r="E1596" i="34" s="1"/>
  <c r="C1595" i="34"/>
  <c r="E1595" i="34" s="1"/>
  <c r="C1594" i="34"/>
  <c r="E1594" i="34" s="1"/>
  <c r="C1593" i="34"/>
  <c r="E1593" i="34" s="1"/>
  <c r="C1592" i="34"/>
  <c r="E1592" i="34" s="1"/>
  <c r="C1591" i="34"/>
  <c r="E1591" i="34" s="1"/>
  <c r="C1590" i="34"/>
  <c r="E1590" i="34" s="1"/>
  <c r="C1589" i="34"/>
  <c r="E1589" i="34" s="1"/>
  <c r="C1588" i="34"/>
  <c r="E1588" i="34" s="1"/>
  <c r="C1587" i="34"/>
  <c r="E1587" i="34" s="1"/>
  <c r="C1586" i="34"/>
  <c r="E1586" i="34" s="1"/>
  <c r="C1585" i="34"/>
  <c r="E1585" i="34" s="1"/>
  <c r="C1584" i="34"/>
  <c r="E1584" i="34" s="1"/>
  <c r="C1583" i="34"/>
  <c r="E1583" i="34" s="1"/>
  <c r="C1582" i="34"/>
  <c r="E1582" i="34" s="1"/>
  <c r="C1581" i="34"/>
  <c r="E1581" i="34" s="1"/>
  <c r="C1580" i="34"/>
  <c r="E1580" i="34" s="1"/>
  <c r="C1579" i="34"/>
  <c r="E1579" i="34" s="1"/>
  <c r="C1578" i="34"/>
  <c r="E1578" i="34" s="1"/>
  <c r="C1577" i="34"/>
  <c r="E1577" i="34" s="1"/>
  <c r="C1576" i="34"/>
  <c r="E1576" i="34" s="1"/>
  <c r="C1575" i="34"/>
  <c r="E1575" i="34" s="1"/>
  <c r="C1574" i="34"/>
  <c r="E1574" i="34" s="1"/>
  <c r="C1573" i="34"/>
  <c r="E1573" i="34" s="1"/>
  <c r="C1572" i="34"/>
  <c r="E1572" i="34" s="1"/>
  <c r="C1571" i="34"/>
  <c r="E1571" i="34" s="1"/>
  <c r="C1570" i="34"/>
  <c r="E1570" i="34" s="1"/>
  <c r="C1569" i="34"/>
  <c r="E1569" i="34" s="1"/>
  <c r="C1568" i="34"/>
  <c r="E1568" i="34" s="1"/>
  <c r="C1567" i="34"/>
  <c r="E1567" i="34" s="1"/>
  <c r="C1566" i="34"/>
  <c r="E1566" i="34" s="1"/>
  <c r="C1565" i="34"/>
  <c r="E1565" i="34" s="1"/>
  <c r="C1564" i="34"/>
  <c r="E1564" i="34" s="1"/>
  <c r="C1563" i="34"/>
  <c r="E1563" i="34" s="1"/>
  <c r="C1562" i="34"/>
  <c r="E1562" i="34" s="1"/>
  <c r="C1561" i="34"/>
  <c r="E1561" i="34" s="1"/>
  <c r="C1560" i="34"/>
  <c r="E1560" i="34" s="1"/>
  <c r="C1559" i="34"/>
  <c r="E1559" i="34" s="1"/>
  <c r="C1558" i="34"/>
  <c r="E1558" i="34" s="1"/>
  <c r="C1557" i="34"/>
  <c r="E1557" i="34" s="1"/>
  <c r="C1556" i="34"/>
  <c r="E1556" i="34" s="1"/>
  <c r="C1555" i="34"/>
  <c r="E1555" i="34" s="1"/>
  <c r="C1554" i="34"/>
  <c r="E1554" i="34" s="1"/>
  <c r="C1553" i="34"/>
  <c r="E1553" i="34" s="1"/>
  <c r="C1552" i="34"/>
  <c r="E1552" i="34" s="1"/>
  <c r="C1551" i="34"/>
  <c r="E1551" i="34" s="1"/>
  <c r="C1550" i="34"/>
  <c r="E1550" i="34" s="1"/>
  <c r="C1549" i="34"/>
  <c r="E1549" i="34" s="1"/>
  <c r="C1548" i="34"/>
  <c r="E1548" i="34" s="1"/>
  <c r="C1547" i="34"/>
  <c r="E1547" i="34" s="1"/>
  <c r="C1546" i="34"/>
  <c r="E1546" i="34" s="1"/>
  <c r="C1545" i="34"/>
  <c r="E1545" i="34" s="1"/>
  <c r="C1544" i="34"/>
  <c r="E1544" i="34" s="1"/>
  <c r="C1543" i="34"/>
  <c r="E1543" i="34" s="1"/>
  <c r="C1542" i="34"/>
  <c r="E1542" i="34" s="1"/>
  <c r="C1541" i="34"/>
  <c r="E1541" i="34" s="1"/>
  <c r="C1540" i="34"/>
  <c r="E1540" i="34" s="1"/>
  <c r="C1539" i="34"/>
  <c r="E1539" i="34" s="1"/>
  <c r="C1538" i="34"/>
  <c r="E1538" i="34" s="1"/>
  <c r="C1537" i="34"/>
  <c r="E1537" i="34" s="1"/>
  <c r="C1536" i="34"/>
  <c r="E1536" i="34" s="1"/>
  <c r="C1535" i="34"/>
  <c r="E1535" i="34" s="1"/>
  <c r="C1534" i="34"/>
  <c r="E1534" i="34" s="1"/>
  <c r="C1533" i="34"/>
  <c r="E1533" i="34" s="1"/>
  <c r="C1532" i="34"/>
  <c r="E1532" i="34" s="1"/>
  <c r="C1531" i="34"/>
  <c r="E1531" i="34" s="1"/>
  <c r="C1530" i="34"/>
  <c r="E1530" i="34" s="1"/>
  <c r="C1529" i="34"/>
  <c r="E1529" i="34" s="1"/>
  <c r="C1528" i="34"/>
  <c r="E1528" i="34" s="1"/>
  <c r="C1527" i="34"/>
  <c r="E1527" i="34" s="1"/>
  <c r="C1526" i="34"/>
  <c r="E1526" i="34" s="1"/>
  <c r="C1525" i="34"/>
  <c r="E1525" i="34" s="1"/>
  <c r="C1524" i="34"/>
  <c r="E1524" i="34" s="1"/>
  <c r="C1523" i="34"/>
  <c r="E1523" i="34" s="1"/>
  <c r="C1522" i="34"/>
  <c r="E1522" i="34" s="1"/>
  <c r="C1521" i="34"/>
  <c r="E1521" i="34" s="1"/>
  <c r="C1520" i="34"/>
  <c r="E1520" i="34" s="1"/>
  <c r="C1519" i="34"/>
  <c r="E1519" i="34" s="1"/>
  <c r="C1518" i="34"/>
  <c r="E1518" i="34" s="1"/>
  <c r="C1517" i="34"/>
  <c r="E1517" i="34" s="1"/>
  <c r="C1516" i="34"/>
  <c r="E1516" i="34" s="1"/>
  <c r="C1515" i="34"/>
  <c r="E1515" i="34" s="1"/>
  <c r="C1514" i="34"/>
  <c r="E1514" i="34" s="1"/>
  <c r="C1513" i="34"/>
  <c r="E1513" i="34" s="1"/>
  <c r="C1512" i="34"/>
  <c r="E1512" i="34" s="1"/>
  <c r="C1511" i="34"/>
  <c r="E1511" i="34" s="1"/>
  <c r="C1510" i="34"/>
  <c r="E1510" i="34" s="1"/>
  <c r="C1509" i="34"/>
  <c r="E1509" i="34" s="1"/>
  <c r="C1508" i="34"/>
  <c r="E1508" i="34" s="1"/>
  <c r="C1507" i="34"/>
  <c r="E1507" i="34" s="1"/>
  <c r="C1506" i="34"/>
  <c r="E1506" i="34" s="1"/>
  <c r="C1505" i="34"/>
  <c r="E1505" i="34" s="1"/>
  <c r="C1504" i="34"/>
  <c r="E1504" i="34" s="1"/>
  <c r="C1503" i="34"/>
  <c r="E1503" i="34" s="1"/>
  <c r="C1502" i="34"/>
  <c r="E1502" i="34" s="1"/>
  <c r="C1501" i="34"/>
  <c r="E1501" i="34" s="1"/>
  <c r="C1500" i="34"/>
  <c r="E1500" i="34" s="1"/>
  <c r="C1499" i="34"/>
  <c r="E1499" i="34" s="1"/>
  <c r="C1498" i="34"/>
  <c r="E1498" i="34" s="1"/>
  <c r="C1497" i="34"/>
  <c r="E1497" i="34" s="1"/>
  <c r="C1496" i="34"/>
  <c r="E1496" i="34" s="1"/>
  <c r="C1495" i="34"/>
  <c r="E1495" i="34" s="1"/>
  <c r="C1494" i="34"/>
  <c r="E1494" i="34" s="1"/>
  <c r="C1493" i="34"/>
  <c r="E1493" i="34" s="1"/>
  <c r="C1492" i="34"/>
  <c r="E1492" i="34" s="1"/>
  <c r="C1491" i="34"/>
  <c r="E1491" i="34" s="1"/>
  <c r="C1490" i="34"/>
  <c r="E1490" i="34" s="1"/>
  <c r="C1489" i="34"/>
  <c r="E1489" i="34" s="1"/>
  <c r="C1488" i="34"/>
  <c r="E1488" i="34" s="1"/>
  <c r="C1487" i="34"/>
  <c r="E1487" i="34" s="1"/>
  <c r="C1486" i="34"/>
  <c r="E1486" i="34" s="1"/>
  <c r="C1485" i="34"/>
  <c r="E1485" i="34" s="1"/>
  <c r="C1484" i="34"/>
  <c r="E1484" i="34" s="1"/>
  <c r="C1483" i="34"/>
  <c r="E1483" i="34" s="1"/>
  <c r="C1482" i="34"/>
  <c r="E1482" i="34" s="1"/>
  <c r="C1481" i="34"/>
  <c r="E1481" i="34" s="1"/>
  <c r="C1480" i="34"/>
  <c r="E1480" i="34" s="1"/>
  <c r="C1479" i="34"/>
  <c r="E1479" i="34" s="1"/>
  <c r="C1478" i="34"/>
  <c r="E1478" i="34" s="1"/>
  <c r="C1477" i="34"/>
  <c r="E1477" i="34" s="1"/>
  <c r="C1476" i="34"/>
  <c r="E1476" i="34" s="1"/>
  <c r="C1475" i="34"/>
  <c r="E1475" i="34" s="1"/>
  <c r="C1474" i="34"/>
  <c r="E1474" i="34" s="1"/>
  <c r="G4262" i="36"/>
  <c r="G4261" i="36"/>
  <c r="G4259" i="36"/>
  <c r="G4258" i="36"/>
  <c r="G4256" i="36"/>
  <c r="G4255" i="36"/>
  <c r="G4253" i="36"/>
  <c r="G4252" i="36"/>
  <c r="G4250" i="36"/>
  <c r="G4249" i="36"/>
  <c r="G4247" i="36"/>
  <c r="G4246" i="36"/>
  <c r="G4244" i="36"/>
  <c r="G4243" i="36"/>
  <c r="G4241" i="36"/>
  <c r="G4240" i="36"/>
  <c r="G4238" i="36"/>
  <c r="G4237" i="36"/>
  <c r="G4235" i="36"/>
  <c r="G4234" i="36"/>
  <c r="G4232" i="36"/>
  <c r="G4231" i="36"/>
  <c r="G4229" i="36"/>
  <c r="G4228" i="36"/>
  <c r="G4226" i="36"/>
  <c r="G4225" i="36"/>
  <c r="G4223" i="36"/>
  <c r="G4222" i="36"/>
  <c r="G4220" i="36"/>
  <c r="G4219" i="36"/>
  <c r="G4217" i="36"/>
  <c r="G4216" i="36"/>
  <c r="G4214" i="36"/>
  <c r="G4213" i="36"/>
  <c r="G4211" i="36"/>
  <c r="G4210" i="36"/>
  <c r="G4208" i="36"/>
  <c r="G4207" i="36"/>
  <c r="G4205" i="36"/>
  <c r="G4204" i="36"/>
  <c r="G4202" i="36"/>
  <c r="G4201" i="36"/>
  <c r="G4199" i="36"/>
  <c r="G4198" i="36"/>
  <c r="G4196" i="36"/>
  <c r="G4195" i="36"/>
  <c r="G4193" i="36"/>
  <c r="G4192" i="36"/>
  <c r="G4190" i="36"/>
  <c r="G4189" i="36"/>
  <c r="G4187" i="36"/>
  <c r="G4186" i="36"/>
  <c r="G4181" i="36"/>
  <c r="G4180" i="36"/>
  <c r="G4179" i="36"/>
  <c r="G4178" i="36"/>
  <c r="G4176" i="36"/>
  <c r="G4175" i="36"/>
  <c r="G4174" i="36"/>
  <c r="G4173" i="36"/>
  <c r="G4171" i="36"/>
  <c r="G4170" i="36"/>
  <c r="G4169" i="36"/>
  <c r="G4168" i="36"/>
  <c r="G4166" i="36"/>
  <c r="G4165" i="36"/>
  <c r="G4164" i="36"/>
  <c r="G4163" i="36"/>
  <c r="G4161" i="36"/>
  <c r="G4160" i="36"/>
  <c r="G4159" i="36"/>
  <c r="G4158" i="36"/>
  <c r="G4156" i="36"/>
  <c r="G4155" i="36"/>
  <c r="G4154" i="36"/>
  <c r="G4153" i="36"/>
  <c r="G4151" i="36"/>
  <c r="G4150" i="36"/>
  <c r="G4149" i="36"/>
  <c r="G4148" i="36"/>
  <c r="G4146" i="36"/>
  <c r="G4145" i="36"/>
  <c r="G4144" i="36"/>
  <c r="G4143" i="36"/>
  <c r="G4141" i="36"/>
  <c r="G4140" i="36"/>
  <c r="G4139" i="36"/>
  <c r="G4138" i="36"/>
  <c r="G4136" i="36"/>
  <c r="G4135" i="36"/>
  <c r="G4134" i="36"/>
  <c r="G4133" i="36"/>
  <c r="G4131" i="36"/>
  <c r="G4130" i="36"/>
  <c r="G4129" i="36"/>
  <c r="G4128" i="36"/>
  <c r="G4126" i="36"/>
  <c r="G4125" i="36"/>
  <c r="G4124" i="36"/>
  <c r="G4123" i="36"/>
  <c r="G4121" i="36"/>
  <c r="G4120" i="36"/>
  <c r="G4119" i="36"/>
  <c r="G4118" i="36"/>
  <c r="G4116" i="36"/>
  <c r="G4115" i="36"/>
  <c r="G4114" i="36"/>
  <c r="G4113" i="36"/>
  <c r="G4111" i="36"/>
  <c r="G4110" i="36"/>
  <c r="G4109" i="36"/>
  <c r="G4108" i="36"/>
  <c r="G4106" i="36"/>
  <c r="G4105" i="36"/>
  <c r="G4104" i="36"/>
  <c r="G4103" i="36"/>
  <c r="G4101" i="36"/>
  <c r="G4100" i="36"/>
  <c r="G4099" i="36"/>
  <c r="G4098" i="36"/>
  <c r="G4096" i="36"/>
  <c r="G4095" i="36"/>
  <c r="G4094" i="36"/>
  <c r="G4093" i="36"/>
  <c r="G4091" i="36"/>
  <c r="G4090" i="36"/>
  <c r="G4089" i="36"/>
  <c r="G4088" i="36"/>
  <c r="G4086" i="36"/>
  <c r="G4085" i="36"/>
  <c r="G4084" i="36"/>
  <c r="G4083" i="36"/>
  <c r="G4081" i="36"/>
  <c r="G4080" i="36"/>
  <c r="G4079" i="36"/>
  <c r="G4078" i="36"/>
  <c r="G4076" i="36"/>
  <c r="G4075" i="36"/>
  <c r="G4074" i="36"/>
  <c r="G4073" i="36"/>
  <c r="G4071" i="36"/>
  <c r="G4070" i="36"/>
  <c r="G4069" i="36"/>
  <c r="G4068" i="36"/>
  <c r="G4066" i="36"/>
  <c r="G4065" i="36"/>
  <c r="G4064" i="36"/>
  <c r="G4063" i="36"/>
  <c r="G4061" i="36"/>
  <c r="G4060" i="36"/>
  <c r="G4059" i="36"/>
  <c r="G4058" i="36"/>
  <c r="G4056" i="36"/>
  <c r="G4055" i="36"/>
  <c r="G4054" i="36"/>
  <c r="G4053" i="36"/>
  <c r="G4051" i="36"/>
  <c r="G4050" i="36"/>
  <c r="G4049" i="36"/>
  <c r="G4048" i="36"/>
  <c r="G4046" i="36"/>
  <c r="G4045" i="36"/>
  <c r="G4044" i="36"/>
  <c r="G4043" i="36"/>
  <c r="G4041" i="36"/>
  <c r="G4040" i="36"/>
  <c r="G4039" i="36"/>
  <c r="G4038" i="36"/>
  <c r="G4036" i="36"/>
  <c r="G4035" i="36"/>
  <c r="G4034" i="36"/>
  <c r="G4033" i="36"/>
  <c r="G4031" i="36"/>
  <c r="G4030" i="36"/>
  <c r="G4029" i="36"/>
  <c r="G4028" i="36"/>
  <c r="G4026" i="36"/>
  <c r="G4025" i="36"/>
  <c r="G4024" i="36"/>
  <c r="G4023" i="36"/>
  <c r="G4021" i="36"/>
  <c r="G4020" i="36"/>
  <c r="G4019" i="36"/>
  <c r="G4018" i="36"/>
  <c r="G4000" i="36"/>
  <c r="G3999" i="36"/>
  <c r="G3997" i="36"/>
  <c r="G3996" i="36"/>
  <c r="G3994" i="36"/>
  <c r="G3993" i="36"/>
  <c r="G3991" i="36"/>
  <c r="G3990" i="36"/>
  <c r="G3988" i="36"/>
  <c r="G3987" i="36"/>
  <c r="G3985" i="36"/>
  <c r="G3984" i="36"/>
  <c r="G3982" i="36"/>
  <c r="G3981" i="36"/>
  <c r="G3979" i="36"/>
  <c r="G3978" i="36"/>
  <c r="G3976" i="36"/>
  <c r="G3975" i="36"/>
  <c r="G3973" i="36"/>
  <c r="G3972" i="36"/>
  <c r="G3970" i="36"/>
  <c r="G3969" i="36"/>
  <c r="G3967" i="36"/>
  <c r="G3966" i="36"/>
  <c r="G3964" i="36"/>
  <c r="G3963" i="36"/>
  <c r="G3961" i="36"/>
  <c r="G3960" i="36"/>
  <c r="G3958" i="36"/>
  <c r="G3957" i="36"/>
  <c r="G3955" i="36"/>
  <c r="G3954" i="36"/>
  <c r="G3952" i="36"/>
  <c r="G3951" i="36"/>
  <c r="G3949" i="36"/>
  <c r="G3948" i="36"/>
  <c r="G3946" i="36"/>
  <c r="G3945" i="36"/>
  <c r="G3943" i="36"/>
  <c r="G3942" i="36"/>
  <c r="G3940" i="36"/>
  <c r="G3939" i="36"/>
  <c r="G3937" i="36"/>
  <c r="G3936" i="36"/>
  <c r="G3934" i="36"/>
  <c r="G3933" i="36"/>
  <c r="G3932" i="36"/>
  <c r="G3931" i="36"/>
  <c r="G3930" i="36"/>
  <c r="G3929" i="36"/>
  <c r="G3928" i="36"/>
  <c r="G3927" i="36"/>
  <c r="G3926" i="36"/>
  <c r="G3924" i="36"/>
  <c r="G3923" i="36"/>
  <c r="G3922" i="36"/>
  <c r="G3921" i="36"/>
  <c r="G3920" i="36"/>
  <c r="G3919" i="36"/>
  <c r="G3918" i="36"/>
  <c r="G3917" i="36"/>
  <c r="G3916" i="36"/>
  <c r="G3914" i="36"/>
  <c r="G3913" i="36"/>
  <c r="G3912" i="36"/>
  <c r="G3911" i="36"/>
  <c r="G3910" i="36"/>
  <c r="G3909" i="36"/>
  <c r="G3908" i="36"/>
  <c r="G3907" i="36"/>
  <c r="G3906" i="36"/>
  <c r="G3904" i="36"/>
  <c r="G3903" i="36"/>
  <c r="G3902" i="36"/>
  <c r="G3901" i="36"/>
  <c r="G3900" i="36"/>
  <c r="G3899" i="36"/>
  <c r="G3898" i="36"/>
  <c r="G3897" i="36"/>
  <c r="G3896" i="36"/>
  <c r="G3894" i="36"/>
  <c r="G3893" i="36"/>
  <c r="G3892" i="36"/>
  <c r="G3891" i="36"/>
  <c r="G3890" i="36"/>
  <c r="G3889" i="36"/>
  <c r="G3888" i="36"/>
  <c r="G3887" i="36"/>
  <c r="G3886" i="36"/>
  <c r="G3884" i="36"/>
  <c r="G3883" i="36"/>
  <c r="G3882" i="36"/>
  <c r="G3881" i="36"/>
  <c r="G3880" i="36"/>
  <c r="G3879" i="36"/>
  <c r="G3878" i="36"/>
  <c r="G3877" i="36"/>
  <c r="G3876" i="36"/>
  <c r="G3874" i="36"/>
  <c r="G3873" i="36"/>
  <c r="G3872" i="36"/>
  <c r="G3871" i="36"/>
  <c r="G3870" i="36"/>
  <c r="G3869" i="36"/>
  <c r="G3868" i="36"/>
  <c r="G3867" i="36"/>
  <c r="G3866" i="36"/>
  <c r="G3864" i="36"/>
  <c r="G3863" i="36"/>
  <c r="G3862" i="36"/>
  <c r="G3861" i="36"/>
  <c r="G3860" i="36"/>
  <c r="G3859" i="36"/>
  <c r="G3858" i="36"/>
  <c r="G3857" i="36"/>
  <c r="G3856" i="36"/>
  <c r="G3854" i="36"/>
  <c r="G3853" i="36"/>
  <c r="G3852" i="36"/>
  <c r="G3851" i="36"/>
  <c r="G3850" i="36"/>
  <c r="G3849" i="36"/>
  <c r="G3848" i="36"/>
  <c r="G3847" i="36"/>
  <c r="G3846" i="36"/>
  <c r="G3844" i="36"/>
  <c r="G3843" i="36"/>
  <c r="G3842" i="36"/>
  <c r="G3841" i="36"/>
  <c r="G3840" i="36"/>
  <c r="G3839" i="36"/>
  <c r="G3838" i="36"/>
  <c r="G3837" i="36"/>
  <c r="G3836" i="36"/>
  <c r="G3834" i="36"/>
  <c r="G3833" i="36"/>
  <c r="G3832" i="36"/>
  <c r="G3831" i="36"/>
  <c r="G3830" i="36"/>
  <c r="G3829" i="36"/>
  <c r="G3828" i="36"/>
  <c r="G3827" i="36"/>
  <c r="G3826" i="36"/>
  <c r="G3824" i="36"/>
  <c r="G3823" i="36"/>
  <c r="G3822" i="36"/>
  <c r="G3821" i="36"/>
  <c r="G3820" i="36"/>
  <c r="G3819" i="36"/>
  <c r="G3818" i="36"/>
  <c r="G3817" i="36"/>
  <c r="G3816" i="36"/>
  <c r="G3812" i="36"/>
  <c r="G3810" i="36"/>
  <c r="G3808" i="36"/>
  <c r="G3806" i="36"/>
  <c r="G3804" i="36"/>
  <c r="G3802" i="36"/>
  <c r="G3800" i="36"/>
  <c r="G3798" i="36"/>
  <c r="G3796" i="36"/>
  <c r="G3794" i="36"/>
  <c r="G3792" i="36"/>
  <c r="G3790" i="36"/>
  <c r="C4261" i="36"/>
  <c r="C4258" i="36"/>
  <c r="C4255" i="36"/>
  <c r="C4252" i="36"/>
  <c r="C4249" i="36"/>
  <c r="C4246" i="36"/>
  <c r="C4243" i="36"/>
  <c r="C4240" i="36"/>
  <c r="C4237" i="36"/>
  <c r="C4234" i="36"/>
  <c r="C4231" i="36"/>
  <c r="C4228" i="36"/>
  <c r="C4225" i="36"/>
  <c r="C4222" i="36"/>
  <c r="C4219" i="36"/>
  <c r="C4216" i="36"/>
  <c r="C4213" i="36"/>
  <c r="C4210" i="36"/>
  <c r="C4207" i="36"/>
  <c r="C4204" i="36"/>
  <c r="C4201" i="36"/>
  <c r="C4198" i="36"/>
  <c r="C4195" i="36"/>
  <c r="C4192" i="36"/>
  <c r="C4189" i="36"/>
  <c r="C4186" i="36"/>
  <c r="C4178" i="36"/>
  <c r="C4173" i="36"/>
  <c r="C4168" i="36"/>
  <c r="C4163" i="36"/>
  <c r="C4158" i="36"/>
  <c r="C4153" i="36"/>
  <c r="C4148" i="36"/>
  <c r="C4143" i="36"/>
  <c r="C4138" i="36"/>
  <c r="C4133" i="36"/>
  <c r="C4128" i="36"/>
  <c r="C4123" i="36"/>
  <c r="C4118" i="36"/>
  <c r="C4113" i="36"/>
  <c r="C4108" i="36"/>
  <c r="C4103" i="36"/>
  <c r="C4098" i="36"/>
  <c r="C4093" i="36"/>
  <c r="C4088" i="36"/>
  <c r="C4083" i="36"/>
  <c r="C4078" i="36"/>
  <c r="C4073" i="36"/>
  <c r="C4068" i="36"/>
  <c r="C4063" i="36"/>
  <c r="C4058" i="36"/>
  <c r="C4053" i="36"/>
  <c r="C4048" i="36"/>
  <c r="C4043" i="36"/>
  <c r="C4038" i="36"/>
  <c r="C4033" i="36"/>
  <c r="C4028" i="36"/>
  <c r="C4023" i="36"/>
  <c r="C4018" i="36"/>
  <c r="C3999" i="36"/>
  <c r="C3996" i="36"/>
  <c r="C3993" i="36"/>
  <c r="C3990" i="36"/>
  <c r="C3987" i="36"/>
  <c r="C3984" i="36"/>
  <c r="C3981" i="36"/>
  <c r="C3978" i="36"/>
  <c r="C3975" i="36"/>
  <c r="C3972" i="36"/>
  <c r="C3969" i="36"/>
  <c r="C3966" i="36"/>
  <c r="C3963" i="36"/>
  <c r="C3960" i="36"/>
  <c r="C3957" i="36"/>
  <c r="C3954" i="36"/>
  <c r="C3951" i="36"/>
  <c r="C3948" i="36"/>
  <c r="C3945" i="36"/>
  <c r="C3942" i="36"/>
  <c r="C3939" i="36"/>
  <c r="C3936" i="36"/>
  <c r="C3926" i="36"/>
  <c r="C3916" i="36"/>
  <c r="C3906" i="36"/>
  <c r="C3896" i="36"/>
  <c r="C3886" i="36"/>
  <c r="C3876" i="36"/>
  <c r="C3866" i="36"/>
  <c r="C3856" i="36"/>
  <c r="C3846" i="36"/>
  <c r="C3836" i="36"/>
  <c r="C3826" i="36"/>
  <c r="C3816" i="36"/>
  <c r="C3812" i="36"/>
  <c r="C3810" i="36"/>
  <c r="C3808" i="36"/>
  <c r="C3806" i="36"/>
  <c r="C3804" i="36"/>
  <c r="C3802" i="36"/>
  <c r="C3800" i="36"/>
  <c r="C3798" i="36"/>
  <c r="C3796" i="36"/>
  <c r="C3794" i="36"/>
  <c r="C3792" i="36"/>
  <c r="C3790" i="36"/>
  <c r="C369" i="36"/>
  <c r="C368" i="36"/>
  <c r="C366" i="36"/>
  <c r="C365" i="36"/>
  <c r="C363" i="36"/>
  <c r="C362" i="36"/>
  <c r="C360" i="36"/>
  <c r="C359" i="36"/>
  <c r="C357" i="36"/>
  <c r="C356" i="36"/>
  <c r="C354" i="36"/>
  <c r="C353" i="36"/>
  <c r="C351" i="36"/>
  <c r="C350" i="36"/>
  <c r="C348" i="36"/>
  <c r="C347" i="36"/>
  <c r="C344" i="36"/>
  <c r="C342" i="36"/>
  <c r="D608" i="38" s="1"/>
  <c r="C340" i="36"/>
  <c r="C338" i="36"/>
  <c r="C336" i="36"/>
  <c r="C334" i="36"/>
  <c r="C332" i="36"/>
  <c r="C330" i="36"/>
  <c r="C326" i="36"/>
  <c r="C325" i="36"/>
  <c r="C323" i="36"/>
  <c r="C322" i="36"/>
  <c r="C320" i="36"/>
  <c r="C319" i="36"/>
  <c r="C306" i="36"/>
  <c r="C305" i="36"/>
  <c r="C303" i="36"/>
  <c r="C302" i="36"/>
  <c r="C300" i="36"/>
  <c r="C299" i="36"/>
  <c r="C297" i="36"/>
  <c r="C296" i="36"/>
  <c r="C294" i="36"/>
  <c r="C293" i="36"/>
  <c r="C291" i="36"/>
  <c r="C290" i="36"/>
  <c r="C288" i="36"/>
  <c r="C287" i="36"/>
  <c r="C282" i="36"/>
  <c r="C279" i="36"/>
  <c r="C276" i="36"/>
  <c r="C262" i="36"/>
  <c r="C260" i="36"/>
  <c r="C258" i="36"/>
  <c r="C255" i="36"/>
  <c r="C253" i="36"/>
  <c r="C251" i="36"/>
  <c r="C248" i="36"/>
  <c r="C245" i="36"/>
  <c r="C244" i="36"/>
  <c r="C242" i="36"/>
  <c r="C241" i="36"/>
  <c r="C239" i="36"/>
  <c r="C238" i="36"/>
  <c r="C236" i="36"/>
  <c r="C235" i="36"/>
  <c r="C233" i="36"/>
  <c r="C232" i="36"/>
  <c r="C230" i="36"/>
  <c r="C229" i="36"/>
  <c r="C227" i="36"/>
  <c r="C226" i="36"/>
  <c r="C224" i="36"/>
  <c r="C223" i="36"/>
  <c r="C221" i="36"/>
  <c r="C220" i="36"/>
  <c r="C216" i="36"/>
  <c r="C213" i="36"/>
  <c r="C210" i="36"/>
  <c r="C208" i="36"/>
  <c r="C206" i="36"/>
  <c r="C203" i="36"/>
  <c r="C201" i="36"/>
  <c r="C199" i="36"/>
  <c r="C196" i="36"/>
  <c r="G3788" i="36"/>
  <c r="G3787" i="36"/>
  <c r="G3786" i="36"/>
  <c r="G3785" i="36"/>
  <c r="G3784" i="36"/>
  <c r="G3783" i="36"/>
  <c r="G3782" i="36"/>
  <c r="G3780" i="36"/>
  <c r="G3779" i="36"/>
  <c r="G3778" i="36"/>
  <c r="G3777" i="36"/>
  <c r="G3776" i="36"/>
  <c r="G3775" i="36"/>
  <c r="G3774" i="36"/>
  <c r="G3772" i="36"/>
  <c r="G3771" i="36"/>
  <c r="G3769" i="36"/>
  <c r="G3768" i="36"/>
  <c r="G3767" i="36"/>
  <c r="G3765" i="36"/>
  <c r="G3764" i="36"/>
  <c r="G3763" i="36"/>
  <c r="G3762" i="36"/>
  <c r="G3761" i="36"/>
  <c r="G3760" i="36"/>
  <c r="G3759" i="36"/>
  <c r="G3757" i="36"/>
  <c r="G3756" i="36"/>
  <c r="G3755" i="36"/>
  <c r="G3754" i="36"/>
  <c r="G3753" i="36"/>
  <c r="G3752" i="36"/>
  <c r="G3751" i="36"/>
  <c r="G3749" i="36"/>
  <c r="G3748" i="36"/>
  <c r="G3746" i="36"/>
  <c r="G3745" i="36"/>
  <c r="G3744" i="36"/>
  <c r="G3742" i="36"/>
  <c r="G3741" i="36"/>
  <c r="G3740" i="36"/>
  <c r="G3739" i="36"/>
  <c r="G3738" i="36"/>
  <c r="G3737" i="36"/>
  <c r="G3736" i="36"/>
  <c r="G3734" i="36"/>
  <c r="G3733" i="36"/>
  <c r="G3732" i="36"/>
  <c r="G3731" i="36"/>
  <c r="G3730" i="36"/>
  <c r="G3729" i="36"/>
  <c r="G3728" i="36"/>
  <c r="G3726" i="36"/>
  <c r="G3725" i="36"/>
  <c r="G3723" i="36"/>
  <c r="G3722" i="36"/>
  <c r="G3721" i="36"/>
  <c r="G3719" i="36"/>
  <c r="G3718" i="36"/>
  <c r="G3717" i="36"/>
  <c r="G3716" i="36"/>
  <c r="G3715" i="36"/>
  <c r="G3714" i="36"/>
  <c r="G3713" i="36"/>
  <c r="G3711" i="36"/>
  <c r="G3710" i="36"/>
  <c r="G3709" i="36"/>
  <c r="G3708" i="36"/>
  <c r="G3707" i="36"/>
  <c r="G3706" i="36"/>
  <c r="G3705" i="36"/>
  <c r="G3702" i="36"/>
  <c r="G3701" i="36"/>
  <c r="G3700" i="36"/>
  <c r="G3699" i="36"/>
  <c r="G3698" i="36"/>
  <c r="G3697" i="36"/>
  <c r="G3696" i="36"/>
  <c r="G3695" i="36"/>
  <c r="G3694" i="36"/>
  <c r="G3693" i="36"/>
  <c r="G3692" i="36"/>
  <c r="G3691" i="36"/>
  <c r="G3690" i="36"/>
  <c r="G3689" i="36"/>
  <c r="G3688" i="36"/>
  <c r="G3687" i="36"/>
  <c r="G3686" i="36"/>
  <c r="G3685" i="36"/>
  <c r="G3684" i="36"/>
  <c r="G3683" i="36"/>
  <c r="G3682" i="36"/>
  <c r="G3681" i="36"/>
  <c r="G3680" i="36"/>
  <c r="G3679" i="36"/>
  <c r="G3678" i="36"/>
  <c r="G3677" i="36"/>
  <c r="G3676" i="36"/>
  <c r="G3675" i="36"/>
  <c r="G3674" i="36"/>
  <c r="G3672" i="36"/>
  <c r="G3671" i="36"/>
  <c r="G3670" i="36"/>
  <c r="G3669" i="36"/>
  <c r="G3668" i="36"/>
  <c r="G3667" i="36"/>
  <c r="G3666" i="36"/>
  <c r="G3665" i="36"/>
  <c r="G3664" i="36"/>
  <c r="G3663" i="36"/>
  <c r="G3662" i="36"/>
  <c r="G3661" i="36"/>
  <c r="G3660" i="36"/>
  <c r="G3659" i="36"/>
  <c r="G3658" i="36"/>
  <c r="G3657" i="36"/>
  <c r="G3656" i="36"/>
  <c r="G3655" i="36"/>
  <c r="G3654" i="36"/>
  <c r="G3653" i="36"/>
  <c r="G3651" i="36"/>
  <c r="G3650" i="36"/>
  <c r="G3649" i="36"/>
  <c r="G3648" i="36"/>
  <c r="G3647" i="36"/>
  <c r="G3646" i="36"/>
  <c r="G3645" i="36"/>
  <c r="G3644" i="36"/>
  <c r="G3643" i="36"/>
  <c r="G3642" i="36"/>
  <c r="G3641" i="36"/>
  <c r="G3640" i="36"/>
  <c r="G3639" i="36"/>
  <c r="G3638" i="36"/>
  <c r="G3637" i="36"/>
  <c r="G3636" i="36"/>
  <c r="G3635" i="36"/>
  <c r="G3634" i="36"/>
  <c r="G3633" i="36"/>
  <c r="G3632" i="36"/>
  <c r="G3631" i="36"/>
  <c r="G3630" i="36"/>
  <c r="G3629" i="36"/>
  <c r="G3628" i="36"/>
  <c r="G3627" i="36"/>
  <c r="G3626" i="36"/>
  <c r="G3625" i="36"/>
  <c r="G3623" i="36"/>
  <c r="G3622" i="36"/>
  <c r="G3621" i="36"/>
  <c r="G3620" i="36"/>
  <c r="G3619" i="36"/>
  <c r="G3618" i="36"/>
  <c r="G3617" i="36"/>
  <c r="G3616" i="36"/>
  <c r="G3615" i="36"/>
  <c r="G3614" i="36"/>
  <c r="G3613" i="36"/>
  <c r="G3612" i="36"/>
  <c r="G3611" i="36"/>
  <c r="G3610" i="36"/>
  <c r="G3609" i="36"/>
  <c r="G3608" i="36"/>
  <c r="G3607" i="36"/>
  <c r="G3606" i="36"/>
  <c r="G3604" i="36"/>
  <c r="G3603" i="36"/>
  <c r="G3602" i="36"/>
  <c r="G3601" i="36"/>
  <c r="G3600" i="36"/>
  <c r="G3599" i="36"/>
  <c r="G3598" i="36"/>
  <c r="G3597" i="36"/>
  <c r="G3596" i="36"/>
  <c r="G3595" i="36"/>
  <c r="G3594" i="36"/>
  <c r="G3593" i="36"/>
  <c r="G3592" i="36"/>
  <c r="G3591" i="36"/>
  <c r="G3590" i="36"/>
  <c r="G3589" i="36"/>
  <c r="G3588" i="36"/>
  <c r="G3587" i="36"/>
  <c r="G3586" i="36"/>
  <c r="G3585" i="36"/>
  <c r="G3584" i="36"/>
  <c r="G3583" i="36"/>
  <c r="G3582" i="36"/>
  <c r="G3581" i="36"/>
  <c r="G3580" i="36"/>
  <c r="G3579" i="36"/>
  <c r="G3578" i="36"/>
  <c r="G3576" i="36"/>
  <c r="G3575" i="36"/>
  <c r="G3574" i="36"/>
  <c r="G3573" i="36"/>
  <c r="G3572" i="36"/>
  <c r="G3571" i="36"/>
  <c r="G3570" i="36"/>
  <c r="G3569" i="36"/>
  <c r="G3568" i="36"/>
  <c r="G3567" i="36"/>
  <c r="G3566" i="36"/>
  <c r="G3565" i="36"/>
  <c r="G3564" i="36"/>
  <c r="G3563" i="36"/>
  <c r="G3562" i="36"/>
  <c r="G3561" i="36"/>
  <c r="G3560" i="36"/>
  <c r="G3559" i="36"/>
  <c r="G3557" i="36"/>
  <c r="G3556" i="36"/>
  <c r="G3555" i="36"/>
  <c r="G3554" i="36"/>
  <c r="G3553" i="36"/>
  <c r="G3552" i="36"/>
  <c r="G3551" i="36"/>
  <c r="G3550" i="36"/>
  <c r="G3549" i="36"/>
  <c r="G3548" i="36"/>
  <c r="G3547" i="36"/>
  <c r="G3546" i="36"/>
  <c r="G3545" i="36"/>
  <c r="G3544" i="36"/>
  <c r="G3543" i="36"/>
  <c r="G3542" i="36"/>
  <c r="G3541" i="36"/>
  <c r="G3540" i="36"/>
  <c r="G3539" i="36"/>
  <c r="G3538" i="36"/>
  <c r="G3537" i="36"/>
  <c r="G3536" i="36"/>
  <c r="G3535" i="36"/>
  <c r="G3534" i="36"/>
  <c r="G3533" i="36"/>
  <c r="G3532" i="36"/>
  <c r="G3531" i="36"/>
  <c r="G3529" i="36"/>
  <c r="G3528" i="36"/>
  <c r="G3527" i="36"/>
  <c r="G3526" i="36"/>
  <c r="G3525" i="36"/>
  <c r="G3524" i="36"/>
  <c r="G3523" i="36"/>
  <c r="G3522" i="36"/>
  <c r="G3521" i="36"/>
  <c r="G3520" i="36"/>
  <c r="G3519" i="36"/>
  <c r="G3518" i="36"/>
  <c r="G3517" i="36"/>
  <c r="G3516" i="36"/>
  <c r="G3515" i="36"/>
  <c r="G3514" i="36"/>
  <c r="G3513" i="36"/>
  <c r="G3512" i="36"/>
  <c r="G3481" i="36"/>
  <c r="G3480" i="36"/>
  <c r="G3479" i="36"/>
  <c r="G3478" i="36"/>
  <c r="G3477" i="36"/>
  <c r="G3476" i="36"/>
  <c r="G3475" i="36"/>
  <c r="G3474" i="36"/>
  <c r="G3473" i="36"/>
  <c r="G3472" i="36"/>
  <c r="G3471" i="36"/>
  <c r="G3470" i="36"/>
  <c r="G3469" i="36"/>
  <c r="G3468" i="36"/>
  <c r="G3467" i="36"/>
  <c r="G3466" i="36"/>
  <c r="G3465" i="36"/>
  <c r="G3464" i="36"/>
  <c r="G3463" i="36"/>
  <c r="G3461" i="36"/>
  <c r="G3460" i="36"/>
  <c r="G3459" i="36"/>
  <c r="G3458" i="36"/>
  <c r="G3457" i="36"/>
  <c r="G3456" i="36"/>
  <c r="G3455" i="36"/>
  <c r="G3454" i="36"/>
  <c r="G3453" i="36"/>
  <c r="G3452" i="36"/>
  <c r="G3451" i="36"/>
  <c r="G3450" i="36"/>
  <c r="G3449" i="36"/>
  <c r="G3448" i="36"/>
  <c r="G3447" i="36"/>
  <c r="G3446" i="36"/>
  <c r="G3445" i="36"/>
  <c r="G3444" i="36"/>
  <c r="G3443" i="36"/>
  <c r="G3442" i="36"/>
  <c r="G3441" i="36"/>
  <c r="G3440" i="36"/>
  <c r="G3439" i="36"/>
  <c r="G3438" i="36"/>
  <c r="G3437" i="36"/>
  <c r="G3436" i="36"/>
  <c r="G3435" i="36"/>
  <c r="G3434" i="36"/>
  <c r="G3432" i="36"/>
  <c r="G3431" i="36"/>
  <c r="G3430" i="36"/>
  <c r="G3429" i="36"/>
  <c r="G3428" i="36"/>
  <c r="G3427" i="36"/>
  <c r="G3426" i="36"/>
  <c r="G3425" i="36"/>
  <c r="G3424" i="36"/>
  <c r="G3423" i="36"/>
  <c r="G3422" i="36"/>
  <c r="G3421" i="36"/>
  <c r="G3420" i="36"/>
  <c r="G3419" i="36"/>
  <c r="G3418" i="36"/>
  <c r="G3417" i="36"/>
  <c r="G3416" i="36"/>
  <c r="G3415" i="36"/>
  <c r="G3414" i="36"/>
  <c r="G3412" i="36"/>
  <c r="G3411" i="36"/>
  <c r="G3410" i="36"/>
  <c r="G3409" i="36"/>
  <c r="G3408" i="36"/>
  <c r="G3407" i="36"/>
  <c r="G3406" i="36"/>
  <c r="G3405" i="36"/>
  <c r="G3404" i="36"/>
  <c r="G3403" i="36"/>
  <c r="G3402" i="36"/>
  <c r="G3401" i="36"/>
  <c r="G3400" i="36"/>
  <c r="G3399" i="36"/>
  <c r="G3398" i="36"/>
  <c r="G3397" i="36"/>
  <c r="G3396" i="36"/>
  <c r="G3395" i="36"/>
  <c r="G3394" i="36"/>
  <c r="G3393" i="36"/>
  <c r="G3392" i="36"/>
  <c r="G3391" i="36"/>
  <c r="G3390" i="36"/>
  <c r="G3389" i="36"/>
  <c r="G3388" i="36"/>
  <c r="G3387" i="36"/>
  <c r="G3386" i="36"/>
  <c r="G3385" i="36"/>
  <c r="G3383" i="36"/>
  <c r="G3382" i="36"/>
  <c r="G3381" i="36"/>
  <c r="G3380" i="36"/>
  <c r="G3379" i="36"/>
  <c r="G3378" i="36"/>
  <c r="G3377" i="36"/>
  <c r="G3376" i="36"/>
  <c r="G3375" i="36"/>
  <c r="G3374" i="36"/>
  <c r="G3373" i="36"/>
  <c r="G3372" i="36"/>
  <c r="G3371" i="36"/>
  <c r="G3370" i="36"/>
  <c r="G3369" i="36"/>
  <c r="G3368" i="36"/>
  <c r="G3367" i="36"/>
  <c r="G3366" i="36"/>
  <c r="G3365" i="36"/>
  <c r="G3363" i="36"/>
  <c r="G3362" i="36"/>
  <c r="G3361" i="36"/>
  <c r="G3360" i="36"/>
  <c r="G3359" i="36"/>
  <c r="G3358" i="36"/>
  <c r="G3357" i="36"/>
  <c r="G3356" i="36"/>
  <c r="G3355" i="36"/>
  <c r="G3354" i="36"/>
  <c r="G3353" i="36"/>
  <c r="G3352" i="36"/>
  <c r="G3351" i="36"/>
  <c r="G3350" i="36"/>
  <c r="G3349" i="36"/>
  <c r="G3348" i="36"/>
  <c r="G3347" i="36"/>
  <c r="G3346" i="36"/>
  <c r="G3345" i="36"/>
  <c r="G3344" i="36"/>
  <c r="G3343" i="36"/>
  <c r="G3342" i="36"/>
  <c r="G3341" i="36"/>
  <c r="G3340" i="36"/>
  <c r="G3339" i="36"/>
  <c r="G3338" i="36"/>
  <c r="G3337" i="36"/>
  <c r="G3336" i="36"/>
  <c r="G3334" i="36"/>
  <c r="G3333" i="36"/>
  <c r="G3332" i="36"/>
  <c r="G3331" i="36"/>
  <c r="G3330" i="36"/>
  <c r="G3329" i="36"/>
  <c r="G3328" i="36"/>
  <c r="G3327" i="36"/>
  <c r="G3326" i="36"/>
  <c r="G3325" i="36"/>
  <c r="G3324" i="36"/>
  <c r="G3323" i="36"/>
  <c r="G3322" i="36"/>
  <c r="G3321" i="36"/>
  <c r="G3320" i="36"/>
  <c r="G3319" i="36"/>
  <c r="G3318" i="36"/>
  <c r="G3317" i="36"/>
  <c r="G3316" i="36"/>
  <c r="G3285" i="36"/>
  <c r="G3284" i="36"/>
  <c r="G3283" i="36"/>
  <c r="G3282" i="36"/>
  <c r="G3281" i="36"/>
  <c r="G3280" i="36"/>
  <c r="G3279" i="36"/>
  <c r="G3278" i="36"/>
  <c r="G3277" i="36"/>
  <c r="G3276" i="36"/>
  <c r="G3275" i="36"/>
  <c r="G3274" i="36"/>
  <c r="G3273" i="36"/>
  <c r="G3272" i="36"/>
  <c r="G3271" i="36"/>
  <c r="G3270" i="36"/>
  <c r="G3269" i="36"/>
  <c r="G3268" i="36"/>
  <c r="G3267" i="36"/>
  <c r="G3265" i="36"/>
  <c r="G3264" i="36"/>
  <c r="G3263" i="36"/>
  <c r="G3262" i="36"/>
  <c r="G3261" i="36"/>
  <c r="G3260" i="36"/>
  <c r="G3259" i="36"/>
  <c r="G3258" i="36"/>
  <c r="G3257" i="36"/>
  <c r="G3256" i="36"/>
  <c r="G3255" i="36"/>
  <c r="G3254" i="36"/>
  <c r="G3253" i="36"/>
  <c r="G3252" i="36"/>
  <c r="G3251" i="36"/>
  <c r="G3250" i="36"/>
  <c r="G3249" i="36"/>
  <c r="G3248" i="36"/>
  <c r="G3247" i="36"/>
  <c r="G3246" i="36"/>
  <c r="G3245" i="36"/>
  <c r="G3244" i="36"/>
  <c r="G3243" i="36"/>
  <c r="G3242" i="36"/>
  <c r="G3241" i="36"/>
  <c r="G3240" i="36"/>
  <c r="G3239" i="36"/>
  <c r="G3238" i="36"/>
  <c r="G3236" i="36"/>
  <c r="G3235" i="36"/>
  <c r="G3234" i="36"/>
  <c r="G3233" i="36"/>
  <c r="G3232" i="36"/>
  <c r="G3231" i="36"/>
  <c r="G3230" i="36"/>
  <c r="G3229" i="36"/>
  <c r="G3228" i="36"/>
  <c r="G3227" i="36"/>
  <c r="G3226" i="36"/>
  <c r="G3225" i="36"/>
  <c r="G3224" i="36"/>
  <c r="G3223" i="36"/>
  <c r="G3222" i="36"/>
  <c r="G3221" i="36"/>
  <c r="G3220" i="36"/>
  <c r="G3219" i="36"/>
  <c r="G3218" i="36"/>
  <c r="G3216" i="36"/>
  <c r="G3215" i="36"/>
  <c r="G3214" i="36"/>
  <c r="G3213" i="36"/>
  <c r="G3212" i="36"/>
  <c r="G3211" i="36"/>
  <c r="G3210" i="36"/>
  <c r="G3209" i="36"/>
  <c r="G3208" i="36"/>
  <c r="G3207" i="36"/>
  <c r="G3206" i="36"/>
  <c r="G3205" i="36"/>
  <c r="G3204" i="36"/>
  <c r="G3203" i="36"/>
  <c r="G3202" i="36"/>
  <c r="G3201" i="36"/>
  <c r="G3200" i="36"/>
  <c r="G3199" i="36"/>
  <c r="G3198" i="36"/>
  <c r="G3197" i="36"/>
  <c r="G3196" i="36"/>
  <c r="G3195" i="36"/>
  <c r="G3194" i="36"/>
  <c r="G3193" i="36"/>
  <c r="G3192" i="36"/>
  <c r="G3191" i="36"/>
  <c r="G3190" i="36"/>
  <c r="G3189" i="36"/>
  <c r="G3187" i="36"/>
  <c r="G3186" i="36"/>
  <c r="G3185" i="36"/>
  <c r="G3184" i="36"/>
  <c r="G3183" i="36"/>
  <c r="G3182" i="36"/>
  <c r="G3181" i="36"/>
  <c r="G3180" i="36"/>
  <c r="G3179" i="36"/>
  <c r="G3178" i="36"/>
  <c r="G3177" i="36"/>
  <c r="G3176" i="36"/>
  <c r="G3175" i="36"/>
  <c r="G3174" i="36"/>
  <c r="G3173" i="36"/>
  <c r="G3172" i="36"/>
  <c r="G3171" i="36"/>
  <c r="G3170" i="36"/>
  <c r="G3169" i="36"/>
  <c r="G3167" i="36"/>
  <c r="G3166" i="36"/>
  <c r="G3165" i="36"/>
  <c r="G3164" i="36"/>
  <c r="G3163" i="36"/>
  <c r="G3162" i="36"/>
  <c r="G3161" i="36"/>
  <c r="G3160" i="36"/>
  <c r="G3159" i="36"/>
  <c r="G3158" i="36"/>
  <c r="G3157" i="36"/>
  <c r="G3156" i="36"/>
  <c r="G3155" i="36"/>
  <c r="G3154" i="36"/>
  <c r="G3153" i="36"/>
  <c r="G3152" i="36"/>
  <c r="G3151" i="36"/>
  <c r="G3150" i="36"/>
  <c r="G3149" i="36"/>
  <c r="G3148" i="36"/>
  <c r="G3147" i="36"/>
  <c r="G3146" i="36"/>
  <c r="G3145" i="36"/>
  <c r="G3144" i="36"/>
  <c r="G3143" i="36"/>
  <c r="G3142" i="36"/>
  <c r="G3141" i="36"/>
  <c r="G3140" i="36"/>
  <c r="G3138" i="36"/>
  <c r="G3137" i="36"/>
  <c r="G3136" i="36"/>
  <c r="G3135" i="36"/>
  <c r="G3134" i="36"/>
  <c r="G3133" i="36"/>
  <c r="G3132" i="36"/>
  <c r="G3131" i="36"/>
  <c r="G3130" i="36"/>
  <c r="G3129" i="36"/>
  <c r="G3128" i="36"/>
  <c r="G3127" i="36"/>
  <c r="G3126" i="36"/>
  <c r="G3125" i="36"/>
  <c r="G3124" i="36"/>
  <c r="G3123" i="36"/>
  <c r="G3122" i="36"/>
  <c r="G3121" i="36"/>
  <c r="G3120" i="36"/>
  <c r="G3118" i="36"/>
  <c r="G3117" i="36"/>
  <c r="G3116" i="36"/>
  <c r="G3115" i="36"/>
  <c r="G3114" i="36"/>
  <c r="G3113" i="36"/>
  <c r="G3112" i="36"/>
  <c r="G3111" i="36"/>
  <c r="G3110" i="36"/>
  <c r="G3109" i="36"/>
  <c r="G3108" i="36"/>
  <c r="G3107" i="36"/>
  <c r="G3106" i="36"/>
  <c r="G3105" i="36"/>
  <c r="G3104" i="36"/>
  <c r="G3103" i="36"/>
  <c r="G3102" i="36"/>
  <c r="G3101" i="36"/>
  <c r="G3100" i="36"/>
  <c r="G3099" i="36"/>
  <c r="G3098" i="36"/>
  <c r="G3097" i="36"/>
  <c r="G3096" i="36"/>
  <c r="G3095" i="36"/>
  <c r="G3094" i="36"/>
  <c r="G3093" i="36"/>
  <c r="G3092" i="36"/>
  <c r="G3091" i="36"/>
  <c r="G3089" i="36"/>
  <c r="G3088" i="36"/>
  <c r="G3087" i="36"/>
  <c r="G3086" i="36"/>
  <c r="G3085" i="36"/>
  <c r="G3084" i="36"/>
  <c r="G3083" i="36"/>
  <c r="G3082" i="36"/>
  <c r="G3081" i="36"/>
  <c r="G3080" i="36"/>
  <c r="G3079" i="36"/>
  <c r="G3078" i="36"/>
  <c r="G3077" i="36"/>
  <c r="G3076" i="36"/>
  <c r="G3075" i="36"/>
  <c r="G3074" i="36"/>
  <c r="G3073" i="36"/>
  <c r="G3072" i="36"/>
  <c r="G3071" i="36"/>
  <c r="G3069" i="36"/>
  <c r="G3068" i="36"/>
  <c r="G3067" i="36"/>
  <c r="G3066" i="36"/>
  <c r="G3065" i="36"/>
  <c r="G3064" i="36"/>
  <c r="G3063" i="36"/>
  <c r="G3062" i="36"/>
  <c r="G3061" i="36"/>
  <c r="G3060" i="36"/>
  <c r="G3059" i="36"/>
  <c r="G3058" i="36"/>
  <c r="G3057" i="36"/>
  <c r="G3056" i="36"/>
  <c r="G3055" i="36"/>
  <c r="G3054" i="36"/>
  <c r="G3053" i="36"/>
  <c r="G3052" i="36"/>
  <c r="G3051" i="36"/>
  <c r="G3050" i="36"/>
  <c r="G3049" i="36"/>
  <c r="G3048" i="36"/>
  <c r="G3047" i="36"/>
  <c r="G3046" i="36"/>
  <c r="G3045" i="36"/>
  <c r="G3044" i="36"/>
  <c r="G3043" i="36"/>
  <c r="G3042" i="36"/>
  <c r="G3040" i="36"/>
  <c r="G3039" i="36"/>
  <c r="G3038" i="36"/>
  <c r="G3037" i="36"/>
  <c r="G3036" i="36"/>
  <c r="G3035" i="36"/>
  <c r="G3034" i="36"/>
  <c r="G3033" i="36"/>
  <c r="G3032" i="36"/>
  <c r="G3031" i="36"/>
  <c r="G3030" i="36"/>
  <c r="G3029" i="36"/>
  <c r="G3028" i="36"/>
  <c r="G3027" i="36"/>
  <c r="G3026" i="36"/>
  <c r="G3025" i="36"/>
  <c r="G3024" i="36"/>
  <c r="G3023" i="36"/>
  <c r="G3022" i="36"/>
  <c r="G3020" i="36"/>
  <c r="G3019" i="36"/>
  <c r="G3018" i="36"/>
  <c r="G3017" i="36"/>
  <c r="G3016" i="36"/>
  <c r="G3015" i="36"/>
  <c r="G3014" i="36"/>
  <c r="G3013" i="36"/>
  <c r="G3012" i="36"/>
  <c r="G3011" i="36"/>
  <c r="G3010" i="36"/>
  <c r="G3009" i="36"/>
  <c r="G3008" i="36"/>
  <c r="G3007" i="36"/>
  <c r="G3006" i="36"/>
  <c r="G3005" i="36"/>
  <c r="G3004" i="36"/>
  <c r="G3003" i="36"/>
  <c r="G3002" i="36"/>
  <c r="G3001" i="36"/>
  <c r="G3000" i="36"/>
  <c r="G2999" i="36"/>
  <c r="G2998" i="36"/>
  <c r="G2997" i="36"/>
  <c r="G2996" i="36"/>
  <c r="G2995" i="36"/>
  <c r="G2994" i="36"/>
  <c r="G2993" i="36"/>
  <c r="G2991" i="36"/>
  <c r="G2990" i="36"/>
  <c r="G2989" i="36"/>
  <c r="G2988" i="36"/>
  <c r="G2987" i="36"/>
  <c r="G2986" i="36"/>
  <c r="G2985" i="36"/>
  <c r="G2984" i="36"/>
  <c r="G2983" i="36"/>
  <c r="G2982" i="36"/>
  <c r="G2981" i="36"/>
  <c r="G2980" i="36"/>
  <c r="G2979" i="36"/>
  <c r="G2978" i="36"/>
  <c r="G2977" i="36"/>
  <c r="G2976" i="36"/>
  <c r="G2975" i="36"/>
  <c r="G2974" i="36"/>
  <c r="G2973" i="36"/>
  <c r="G2942" i="36"/>
  <c r="G2941" i="36"/>
  <c r="G2940" i="36"/>
  <c r="G2939" i="36"/>
  <c r="G2938" i="36"/>
  <c r="G2937" i="36"/>
  <c r="G2936" i="36"/>
  <c r="G2935" i="36"/>
  <c r="G2934" i="36"/>
  <c r="G2933" i="36"/>
  <c r="G2932" i="36"/>
  <c r="G2931" i="36"/>
  <c r="G2930" i="36"/>
  <c r="G2929" i="36"/>
  <c r="G2928" i="36"/>
  <c r="G2927" i="36"/>
  <c r="G2926" i="36"/>
  <c r="G2925" i="36"/>
  <c r="G2924" i="36"/>
  <c r="G2893" i="36"/>
  <c r="G2892" i="36"/>
  <c r="G2891" i="36"/>
  <c r="G2890" i="36"/>
  <c r="G2889" i="36"/>
  <c r="G2888" i="36"/>
  <c r="G2887" i="36"/>
  <c r="G2886" i="36"/>
  <c r="G2885" i="36"/>
  <c r="G2884" i="36"/>
  <c r="G2883" i="36"/>
  <c r="G2882" i="36"/>
  <c r="G2881" i="36"/>
  <c r="G2880" i="36"/>
  <c r="G2879" i="36"/>
  <c r="G2878" i="36"/>
  <c r="G2877" i="36"/>
  <c r="G2876" i="36"/>
  <c r="G2875" i="36"/>
  <c r="G2873" i="36"/>
  <c r="G2872" i="36"/>
  <c r="G2871" i="36"/>
  <c r="G2870" i="36"/>
  <c r="G2869" i="36"/>
  <c r="G2868" i="36"/>
  <c r="G2867" i="36"/>
  <c r="G2866" i="36"/>
  <c r="G2865" i="36"/>
  <c r="G2864" i="36"/>
  <c r="G2863" i="36"/>
  <c r="G2862" i="36"/>
  <c r="G2861" i="36"/>
  <c r="G2860" i="36"/>
  <c r="G2859" i="36"/>
  <c r="G2858" i="36"/>
  <c r="G2857" i="36"/>
  <c r="G2856" i="36"/>
  <c r="G2855" i="36"/>
  <c r="G2854" i="36"/>
  <c r="G2853" i="36"/>
  <c r="G2852" i="36"/>
  <c r="G2851" i="36"/>
  <c r="G2850" i="36"/>
  <c r="G2849" i="36"/>
  <c r="G2848" i="36"/>
  <c r="G2847" i="36"/>
  <c r="G2846" i="36"/>
  <c r="G2844" i="36"/>
  <c r="G2843" i="36"/>
  <c r="G2842" i="36"/>
  <c r="G2841" i="36"/>
  <c r="G2840" i="36"/>
  <c r="G2839" i="36"/>
  <c r="G2838" i="36"/>
  <c r="G2837" i="36"/>
  <c r="G2836" i="36"/>
  <c r="G2835" i="36"/>
  <c r="G2834" i="36"/>
  <c r="G2833" i="36"/>
  <c r="G2832" i="36"/>
  <c r="G2831" i="36"/>
  <c r="G2830" i="36"/>
  <c r="G2829" i="36"/>
  <c r="G2828" i="36"/>
  <c r="G2827" i="36"/>
  <c r="G2826" i="36"/>
  <c r="G2824" i="36"/>
  <c r="G2823" i="36"/>
  <c r="G2822" i="36"/>
  <c r="G2821" i="36"/>
  <c r="G2820" i="36"/>
  <c r="G2819" i="36"/>
  <c r="G2818" i="36"/>
  <c r="G2817" i="36"/>
  <c r="G2816" i="36"/>
  <c r="G2815" i="36"/>
  <c r="G2814" i="36"/>
  <c r="G2813" i="36"/>
  <c r="G2812" i="36"/>
  <c r="G2811" i="36"/>
  <c r="G2810" i="36"/>
  <c r="G2809" i="36"/>
  <c r="G2808" i="36"/>
  <c r="G2807" i="36"/>
  <c r="G2806" i="36"/>
  <c r="G2805" i="36"/>
  <c r="G2804" i="36"/>
  <c r="G2803" i="36"/>
  <c r="G2802" i="36"/>
  <c r="G2801" i="36"/>
  <c r="G2800" i="36"/>
  <c r="G2799" i="36"/>
  <c r="G2798" i="36"/>
  <c r="G2797" i="36"/>
  <c r="G2795" i="36"/>
  <c r="G2794" i="36"/>
  <c r="G2793" i="36"/>
  <c r="G2792" i="36"/>
  <c r="G2791" i="36"/>
  <c r="G2790" i="36"/>
  <c r="G2789" i="36"/>
  <c r="G2788" i="36"/>
  <c r="G2787" i="36"/>
  <c r="G2786" i="36"/>
  <c r="G2785" i="36"/>
  <c r="G2784" i="36"/>
  <c r="G2783" i="36"/>
  <c r="G2782" i="36"/>
  <c r="G2781" i="36"/>
  <c r="G2780" i="36"/>
  <c r="G2779" i="36"/>
  <c r="G2778" i="36"/>
  <c r="G2777" i="36"/>
  <c r="G2775" i="36"/>
  <c r="G2774" i="36"/>
  <c r="G2773" i="36"/>
  <c r="G2772" i="36"/>
  <c r="G2771" i="36"/>
  <c r="G2770" i="36"/>
  <c r="G2769" i="36"/>
  <c r="G2768" i="36"/>
  <c r="G2767" i="36"/>
  <c r="G2766" i="36"/>
  <c r="G2765" i="36"/>
  <c r="G2764" i="36"/>
  <c r="G2763" i="36"/>
  <c r="G2762" i="36"/>
  <c r="G2761" i="36"/>
  <c r="G2760" i="36"/>
  <c r="G2759" i="36"/>
  <c r="G2758" i="36"/>
  <c r="G2757" i="36"/>
  <c r="G2756" i="36"/>
  <c r="G2755" i="36"/>
  <c r="G2754" i="36"/>
  <c r="G2753" i="36"/>
  <c r="G2752" i="36"/>
  <c r="G2751" i="36"/>
  <c r="G2750" i="36"/>
  <c r="G2749" i="36"/>
  <c r="G2748" i="36"/>
  <c r="G2746" i="36"/>
  <c r="G2745" i="36"/>
  <c r="G2744" i="36"/>
  <c r="G2743" i="36"/>
  <c r="G2742" i="36"/>
  <c r="G2741" i="36"/>
  <c r="G2740" i="36"/>
  <c r="G2739" i="36"/>
  <c r="G2738" i="36"/>
  <c r="G2737" i="36"/>
  <c r="G2736" i="36"/>
  <c r="G2735" i="36"/>
  <c r="G2734" i="36"/>
  <c r="G2733" i="36"/>
  <c r="G2732" i="36"/>
  <c r="G2731" i="36"/>
  <c r="G2730" i="36"/>
  <c r="G2729" i="36"/>
  <c r="G2728" i="36"/>
  <c r="G2726" i="36"/>
  <c r="G2725" i="36"/>
  <c r="G2724" i="36"/>
  <c r="G2723" i="36"/>
  <c r="G2722" i="36"/>
  <c r="G2721" i="36"/>
  <c r="G2720" i="36"/>
  <c r="G2719" i="36"/>
  <c r="G2718" i="36"/>
  <c r="G2717" i="36"/>
  <c r="G2716" i="36"/>
  <c r="G2715" i="36"/>
  <c r="G2714" i="36"/>
  <c r="G2713" i="36"/>
  <c r="G2712" i="36"/>
  <c r="G2711" i="36"/>
  <c r="G2710" i="36"/>
  <c r="G2709" i="36"/>
  <c r="G2708" i="36"/>
  <c r="G2707" i="36"/>
  <c r="G2706" i="36"/>
  <c r="G2705" i="36"/>
  <c r="G2704" i="36"/>
  <c r="G2703" i="36"/>
  <c r="G2702" i="36"/>
  <c r="G2701" i="36"/>
  <c r="G2700" i="36"/>
  <c r="G2699" i="36"/>
  <c r="G2697" i="36"/>
  <c r="G2696" i="36"/>
  <c r="G2695" i="36"/>
  <c r="G2694" i="36"/>
  <c r="G2693" i="36"/>
  <c r="G2692" i="36"/>
  <c r="G2691" i="36"/>
  <c r="G2690" i="36"/>
  <c r="G2689" i="36"/>
  <c r="G2688" i="36"/>
  <c r="G2687" i="36"/>
  <c r="G2686" i="36"/>
  <c r="G2685" i="36"/>
  <c r="G2684" i="36"/>
  <c r="G2683" i="36"/>
  <c r="G2682" i="36"/>
  <c r="G2681" i="36"/>
  <c r="G2680" i="36"/>
  <c r="G2679" i="36"/>
  <c r="G2677" i="36"/>
  <c r="G2676" i="36"/>
  <c r="G2675" i="36"/>
  <c r="G2674" i="36"/>
  <c r="G2673" i="36"/>
  <c r="G2672" i="36"/>
  <c r="G2671" i="36"/>
  <c r="G2670" i="36"/>
  <c r="G2669" i="36"/>
  <c r="G2668" i="36"/>
  <c r="G2667" i="36"/>
  <c r="G2666" i="36"/>
  <c r="G2665" i="36"/>
  <c r="G2664" i="36"/>
  <c r="G2663" i="36"/>
  <c r="G2662" i="36"/>
  <c r="G2661" i="36"/>
  <c r="G2660" i="36"/>
  <c r="G2659" i="36"/>
  <c r="G2658" i="36"/>
  <c r="G2657" i="36"/>
  <c r="G2656" i="36"/>
  <c r="G2655" i="36"/>
  <c r="G2654" i="36"/>
  <c r="G2653" i="36"/>
  <c r="G2652" i="36"/>
  <c r="G2651" i="36"/>
  <c r="G2650" i="36"/>
  <c r="G2648" i="36"/>
  <c r="G2647" i="36"/>
  <c r="G2646" i="36"/>
  <c r="G2645" i="36"/>
  <c r="G2644" i="36"/>
  <c r="G2643" i="36"/>
  <c r="G2642" i="36"/>
  <c r="G2641" i="36"/>
  <c r="G2640" i="36"/>
  <c r="G2639" i="36"/>
  <c r="G2638" i="36"/>
  <c r="G2637" i="36"/>
  <c r="G2636" i="36"/>
  <c r="G2635" i="36"/>
  <c r="G2634" i="36"/>
  <c r="G2633" i="36"/>
  <c r="G2632" i="36"/>
  <c r="G2631" i="36"/>
  <c r="G2630" i="36"/>
  <c r="G2628" i="36"/>
  <c r="G2627" i="36"/>
  <c r="G2626" i="36"/>
  <c r="G2625" i="36"/>
  <c r="G2624" i="36"/>
  <c r="G2623" i="36"/>
  <c r="G2622" i="36"/>
  <c r="G2621" i="36"/>
  <c r="G2620" i="36"/>
  <c r="G2619" i="36"/>
  <c r="G2618" i="36"/>
  <c r="G2617" i="36"/>
  <c r="G2616" i="36"/>
  <c r="G2615" i="36"/>
  <c r="G2614" i="36"/>
  <c r="G2613" i="36"/>
  <c r="G2612" i="36"/>
  <c r="G2611" i="36"/>
  <c r="G2610" i="36"/>
  <c r="G2609" i="36"/>
  <c r="G2608" i="36"/>
  <c r="G2607" i="36"/>
  <c r="G2606" i="36"/>
  <c r="G2605" i="36"/>
  <c r="G2604" i="36"/>
  <c r="G2603" i="36"/>
  <c r="G2602" i="36"/>
  <c r="G2601" i="36"/>
  <c r="G2599" i="36"/>
  <c r="G2598" i="36"/>
  <c r="G2597" i="36"/>
  <c r="G2596" i="36"/>
  <c r="G2595" i="36"/>
  <c r="G2594" i="36"/>
  <c r="G2593" i="36"/>
  <c r="G2592" i="36"/>
  <c r="G2591" i="36"/>
  <c r="G2590" i="36"/>
  <c r="G2589" i="36"/>
  <c r="G2588" i="36"/>
  <c r="G2587" i="36"/>
  <c r="G2586" i="36"/>
  <c r="G2585" i="36"/>
  <c r="G2584" i="36"/>
  <c r="G2583" i="36"/>
  <c r="G2582" i="36"/>
  <c r="G2581" i="36"/>
  <c r="G2579" i="36"/>
  <c r="G2578" i="36"/>
  <c r="G2577" i="36"/>
  <c r="G2576" i="36"/>
  <c r="G2575" i="36"/>
  <c r="G2574" i="36"/>
  <c r="G2573" i="36"/>
  <c r="G2572" i="36"/>
  <c r="G2571" i="36"/>
  <c r="G2570" i="36"/>
  <c r="G2569" i="36"/>
  <c r="G2568" i="36"/>
  <c r="G2567" i="36"/>
  <c r="G2566" i="36"/>
  <c r="G2565" i="36"/>
  <c r="G2564" i="36"/>
  <c r="G2563" i="36"/>
  <c r="G2562" i="36"/>
  <c r="G2561" i="36"/>
  <c r="G2560" i="36"/>
  <c r="G2559" i="36"/>
  <c r="G2558" i="36"/>
  <c r="G2557" i="36"/>
  <c r="G2556" i="36"/>
  <c r="G2555" i="36"/>
  <c r="G2554" i="36"/>
  <c r="G2553" i="36"/>
  <c r="G2552" i="36"/>
  <c r="G2550" i="36"/>
  <c r="G2549" i="36"/>
  <c r="G2548" i="36"/>
  <c r="G2547" i="36"/>
  <c r="G2546" i="36"/>
  <c r="G2545" i="36"/>
  <c r="G2544" i="36"/>
  <c r="G2543" i="36"/>
  <c r="G2542" i="36"/>
  <c r="G2541" i="36"/>
  <c r="G2540" i="36"/>
  <c r="G2539" i="36"/>
  <c r="G2538" i="36"/>
  <c r="G2537" i="36"/>
  <c r="G2536" i="36"/>
  <c r="G2535" i="36"/>
  <c r="G2534" i="36"/>
  <c r="G2533" i="36"/>
  <c r="G2532" i="36"/>
  <c r="G2501" i="36"/>
  <c r="G2500" i="36"/>
  <c r="G2499" i="36"/>
  <c r="G2498" i="36"/>
  <c r="G2497" i="36"/>
  <c r="G2496" i="36"/>
  <c r="G2495" i="36"/>
  <c r="G2494" i="36"/>
  <c r="G2493" i="36"/>
  <c r="G2492" i="36"/>
  <c r="G2491" i="36"/>
  <c r="G2490" i="36"/>
  <c r="G2489" i="36"/>
  <c r="G2488" i="36"/>
  <c r="G2487" i="36"/>
  <c r="G2486" i="36"/>
  <c r="G2485" i="36"/>
  <c r="G2484" i="36"/>
  <c r="G2483" i="36"/>
  <c r="G2452" i="36"/>
  <c r="G2451" i="36"/>
  <c r="G2450" i="36"/>
  <c r="G2449" i="36"/>
  <c r="G2448" i="36"/>
  <c r="G2447" i="36"/>
  <c r="G2446" i="36"/>
  <c r="G2445" i="36"/>
  <c r="G2444" i="36"/>
  <c r="G2443" i="36"/>
  <c r="G2442" i="36"/>
  <c r="G2441" i="36"/>
  <c r="G2440" i="36"/>
  <c r="G2439" i="36"/>
  <c r="G2438" i="36"/>
  <c r="G2437" i="36"/>
  <c r="G2436" i="36"/>
  <c r="G2435" i="36"/>
  <c r="G2434" i="36"/>
  <c r="G2432" i="36"/>
  <c r="G2431" i="36"/>
  <c r="G2430" i="36"/>
  <c r="G2429" i="36"/>
  <c r="G2428" i="36"/>
  <c r="G2427" i="36"/>
  <c r="G2426" i="36"/>
  <c r="G2425" i="36"/>
  <c r="G2424" i="36"/>
  <c r="G2423" i="36"/>
  <c r="G2422" i="36"/>
  <c r="G2421" i="36"/>
  <c r="G2420" i="36"/>
  <c r="G2419" i="36"/>
  <c r="G2418" i="36"/>
  <c r="G2417" i="36"/>
  <c r="G2416" i="36"/>
  <c r="G2415" i="36"/>
  <c r="G2414" i="36"/>
  <c r="G2413" i="36"/>
  <c r="G2412" i="36"/>
  <c r="G2411" i="36"/>
  <c r="G2410" i="36"/>
  <c r="G2409" i="36"/>
  <c r="G2408" i="36"/>
  <c r="G2407" i="36"/>
  <c r="G2406" i="36"/>
  <c r="G2405" i="36"/>
  <c r="G2403" i="36"/>
  <c r="G2402" i="36"/>
  <c r="G2401" i="36"/>
  <c r="G2400" i="36"/>
  <c r="G2399" i="36"/>
  <c r="G2398" i="36"/>
  <c r="G2397" i="36"/>
  <c r="G2396" i="36"/>
  <c r="G2395" i="36"/>
  <c r="G2394" i="36"/>
  <c r="G2393" i="36"/>
  <c r="G2392" i="36"/>
  <c r="G2391" i="36"/>
  <c r="G2390" i="36"/>
  <c r="G2389" i="36"/>
  <c r="G2388" i="36"/>
  <c r="G2387" i="36"/>
  <c r="G2386" i="36"/>
  <c r="G2385" i="36"/>
  <c r="G2383" i="36"/>
  <c r="G2382" i="36"/>
  <c r="G2380" i="36"/>
  <c r="G2379" i="36"/>
  <c r="G2377" i="36"/>
  <c r="G2376" i="36"/>
  <c r="G2374" i="36"/>
  <c r="G2373" i="36"/>
  <c r="G2371" i="36"/>
  <c r="G2370" i="36"/>
  <c r="G2368" i="36"/>
  <c r="G2367" i="36"/>
  <c r="G2365" i="36"/>
  <c r="G2364" i="36"/>
  <c r="G2362" i="36"/>
  <c r="G2361" i="36"/>
  <c r="G2359" i="36"/>
  <c r="G2358" i="36"/>
  <c r="G2356" i="36"/>
  <c r="G2355" i="36"/>
  <c r="G2353" i="36"/>
  <c r="G2352" i="36"/>
  <c r="G2350" i="36"/>
  <c r="G2349" i="36"/>
  <c r="G2347" i="36"/>
  <c r="G2346" i="36"/>
  <c r="G2344" i="36"/>
  <c r="G2343" i="36"/>
  <c r="G2341" i="36"/>
  <c r="G2340" i="36"/>
  <c r="G2338" i="36"/>
  <c r="G2337" i="36"/>
  <c r="G2335" i="36"/>
  <c r="G2334" i="36"/>
  <c r="G2332" i="36"/>
  <c r="G2331" i="36"/>
  <c r="G2329" i="36"/>
  <c r="G2328" i="36"/>
  <c r="G2326" i="36"/>
  <c r="G2325" i="36"/>
  <c r="G2323" i="36"/>
  <c r="G2322" i="36"/>
  <c r="G2320" i="36"/>
  <c r="G2319" i="36"/>
  <c r="G2317" i="36"/>
  <c r="G2316" i="36"/>
  <c r="G2314" i="36"/>
  <c r="G2313" i="36"/>
  <c r="G2311" i="36"/>
  <c r="G2310" i="36"/>
  <c r="G2308" i="36"/>
  <c r="G2307" i="36"/>
  <c r="G2305" i="36"/>
  <c r="G2304" i="36"/>
  <c r="G2302" i="36"/>
  <c r="G2301" i="36"/>
  <c r="G2300" i="36"/>
  <c r="G2298" i="36"/>
  <c r="G2297" i="36"/>
  <c r="G2296" i="36"/>
  <c r="G2294" i="36"/>
  <c r="G2293" i="36"/>
  <c r="G2292" i="36"/>
  <c r="G2290" i="36"/>
  <c r="G2289" i="36"/>
  <c r="G2288" i="36"/>
  <c r="G2286" i="36"/>
  <c r="G2285" i="36"/>
  <c r="G2284" i="36"/>
  <c r="G2282" i="36"/>
  <c r="G2281" i="36"/>
  <c r="G2280" i="36"/>
  <c r="G2278" i="36"/>
  <c r="G2277" i="36"/>
  <c r="G2276" i="36"/>
  <c r="G2274" i="36"/>
  <c r="G2273" i="36"/>
  <c r="G2272" i="36"/>
  <c r="G2270" i="36"/>
  <c r="G2269" i="36"/>
  <c r="G2268" i="36"/>
  <c r="G2266" i="36"/>
  <c r="G2265" i="36"/>
  <c r="G2264" i="36"/>
  <c r="G2262" i="36"/>
  <c r="G2261" i="36"/>
  <c r="G2260" i="36"/>
  <c r="G2258" i="36"/>
  <c r="G2257" i="36"/>
  <c r="G2256" i="36"/>
  <c r="G2254" i="36"/>
  <c r="G2253" i="36"/>
  <c r="G2252" i="36"/>
  <c r="G2250" i="36"/>
  <c r="G2249" i="36"/>
  <c r="G2248" i="36"/>
  <c r="G2246" i="36"/>
  <c r="G2245" i="36"/>
  <c r="G2244" i="36"/>
  <c r="G2242" i="36"/>
  <c r="G2241" i="36"/>
  <c r="G2240" i="36"/>
  <c r="G2238" i="36"/>
  <c r="G2237" i="36"/>
  <c r="G2236" i="36"/>
  <c r="G2234" i="36"/>
  <c r="G2233" i="36"/>
  <c r="G2232" i="36"/>
  <c r="G2230" i="36"/>
  <c r="G2229" i="36"/>
  <c r="G2228" i="36"/>
  <c r="G2226" i="36"/>
  <c r="G2225" i="36"/>
  <c r="G2224" i="36"/>
  <c r="G2222" i="36"/>
  <c r="G2221" i="36"/>
  <c r="G2220" i="36"/>
  <c r="G2218" i="36"/>
  <c r="G2217" i="36"/>
  <c r="G2216" i="36"/>
  <c r="G2214" i="36"/>
  <c r="G2213" i="36"/>
  <c r="G2212" i="36"/>
  <c r="G2210" i="36"/>
  <c r="G2209" i="36"/>
  <c r="G2208" i="36"/>
  <c r="G2206" i="36"/>
  <c r="G2205" i="36"/>
  <c r="G2204" i="36"/>
  <c r="G2202" i="36"/>
  <c r="G2201" i="36"/>
  <c r="G2200" i="36"/>
  <c r="G2198" i="36"/>
  <c r="G2197" i="36"/>
  <c r="G2196" i="36"/>
  <c r="G2194" i="36"/>
  <c r="G2193" i="36"/>
  <c r="G2192" i="36"/>
  <c r="G2190" i="36"/>
  <c r="G2189" i="36"/>
  <c r="G2188" i="36"/>
  <c r="G2187" i="36"/>
  <c r="G2186" i="36"/>
  <c r="G2185" i="36"/>
  <c r="G2184" i="36"/>
  <c r="G2182" i="36"/>
  <c r="G2181" i="36"/>
  <c r="G2180" i="36"/>
  <c r="G2179" i="36"/>
  <c r="G2178" i="36"/>
  <c r="G2177" i="36"/>
  <c r="G2176" i="36"/>
  <c r="G2174" i="36"/>
  <c r="G2173" i="36"/>
  <c r="G2172" i="36"/>
  <c r="G2171" i="36"/>
  <c r="G2170" i="36"/>
  <c r="G2169" i="36"/>
  <c r="G2168" i="36"/>
  <c r="G2166" i="36"/>
  <c r="G2165" i="36"/>
  <c r="G2164" i="36"/>
  <c r="G2163" i="36"/>
  <c r="G2162" i="36"/>
  <c r="G2161" i="36"/>
  <c r="G2160" i="36"/>
  <c r="G2158" i="36"/>
  <c r="G2157" i="36"/>
  <c r="G2156" i="36"/>
  <c r="G2155" i="36"/>
  <c r="G2154" i="36"/>
  <c r="G2153" i="36"/>
  <c r="G2152" i="36"/>
  <c r="G2150" i="36"/>
  <c r="G2149" i="36"/>
  <c r="G2148" i="36"/>
  <c r="G2147" i="36"/>
  <c r="G2146" i="36"/>
  <c r="G2145" i="36"/>
  <c r="G2144" i="36"/>
  <c r="G2142" i="36"/>
  <c r="G2141" i="36"/>
  <c r="G2140" i="36"/>
  <c r="G2139" i="36"/>
  <c r="G2138" i="36"/>
  <c r="G2137" i="36"/>
  <c r="G2136" i="36"/>
  <c r="G2134" i="36"/>
  <c r="G2133" i="36"/>
  <c r="G2132" i="36"/>
  <c r="G2131" i="36"/>
  <c r="G2130" i="36"/>
  <c r="G2129" i="36"/>
  <c r="G2128" i="36"/>
  <c r="G2126" i="36"/>
  <c r="G2125" i="36"/>
  <c r="G2124" i="36"/>
  <c r="G2123" i="36"/>
  <c r="G2122" i="36"/>
  <c r="G2121" i="36"/>
  <c r="G2120" i="36"/>
  <c r="G2118" i="36"/>
  <c r="G2117" i="36"/>
  <c r="G2116" i="36"/>
  <c r="G2115" i="36"/>
  <c r="G2114" i="36"/>
  <c r="G2113" i="36"/>
  <c r="G2112" i="36"/>
  <c r="G2110" i="36"/>
  <c r="G2109" i="36"/>
  <c r="G2108" i="36"/>
  <c r="G2107" i="36"/>
  <c r="G2106" i="36"/>
  <c r="G2105" i="36"/>
  <c r="G2104" i="36"/>
  <c r="G2102" i="36"/>
  <c r="G2101" i="36"/>
  <c r="G2100" i="36"/>
  <c r="G2099" i="36"/>
  <c r="G2098" i="36"/>
  <c r="G2097" i="36"/>
  <c r="G2096" i="36"/>
  <c r="G2094" i="36"/>
  <c r="G2093" i="36"/>
  <c r="G2092" i="36"/>
  <c r="G2091" i="36"/>
  <c r="G2090" i="36"/>
  <c r="G2089" i="36"/>
  <c r="G2088" i="36"/>
  <c r="G2086" i="36"/>
  <c r="G2085" i="36"/>
  <c r="G2084" i="36"/>
  <c r="G2083" i="36"/>
  <c r="G2082" i="36"/>
  <c r="G2081" i="36"/>
  <c r="G2080" i="36"/>
  <c r="G2078" i="36"/>
  <c r="G2077" i="36"/>
  <c r="G2076" i="36"/>
  <c r="G2075" i="36"/>
  <c r="G2074" i="36"/>
  <c r="G2073" i="36"/>
  <c r="G2072" i="36"/>
  <c r="G2070" i="36"/>
  <c r="G2069" i="36"/>
  <c r="G2068" i="36"/>
  <c r="G2067" i="36"/>
  <c r="G2066" i="36"/>
  <c r="G2065" i="36"/>
  <c r="G2064" i="36"/>
  <c r="G2062" i="36"/>
  <c r="G2061" i="36"/>
  <c r="G2060" i="36"/>
  <c r="G2059" i="36"/>
  <c r="G2058" i="36"/>
  <c r="G2057" i="36"/>
  <c r="G2056" i="36"/>
  <c r="G2054" i="36"/>
  <c r="G2053" i="36"/>
  <c r="G2052" i="36"/>
  <c r="G2051" i="36"/>
  <c r="G2050" i="36"/>
  <c r="G2049" i="36"/>
  <c r="G2048" i="36"/>
  <c r="G2046" i="36"/>
  <c r="G2045" i="36"/>
  <c r="G2044" i="36"/>
  <c r="G2043" i="36"/>
  <c r="G2042" i="36"/>
  <c r="G2041" i="36"/>
  <c r="G2040" i="36"/>
  <c r="G2038" i="36"/>
  <c r="G2037" i="36"/>
  <c r="G2036" i="36"/>
  <c r="G2035" i="36"/>
  <c r="G2034" i="36"/>
  <c r="G2033" i="36"/>
  <c r="G2032" i="36"/>
  <c r="G2030" i="36"/>
  <c r="G2029" i="36"/>
  <c r="G2028" i="36"/>
  <c r="G2027" i="36"/>
  <c r="G2026" i="36"/>
  <c r="G2025" i="36"/>
  <c r="G2024" i="36"/>
  <c r="G2022" i="36"/>
  <c r="G2021" i="36"/>
  <c r="G2020" i="36"/>
  <c r="G2019" i="36"/>
  <c r="G2018" i="36"/>
  <c r="G2017" i="36"/>
  <c r="G2016" i="36"/>
  <c r="G2014" i="36"/>
  <c r="G2013" i="36"/>
  <c r="G2012" i="36"/>
  <c r="G2011" i="36"/>
  <c r="G2010" i="36"/>
  <c r="G2009" i="36"/>
  <c r="G2008" i="36"/>
  <c r="G2006" i="36"/>
  <c r="G2005" i="36"/>
  <c r="G2004" i="36"/>
  <c r="G2003" i="36"/>
  <c r="G2002" i="36"/>
  <c r="G2001" i="36"/>
  <c r="G2000" i="36"/>
  <c r="G1998" i="36"/>
  <c r="G1997" i="36"/>
  <c r="G1996" i="36"/>
  <c r="G1995" i="36"/>
  <c r="G1994" i="36"/>
  <c r="G1993" i="36"/>
  <c r="G1992" i="36"/>
  <c r="G1990" i="36"/>
  <c r="G1989" i="36"/>
  <c r="G1988" i="36"/>
  <c r="G1987" i="36"/>
  <c r="G1986" i="36"/>
  <c r="G1985" i="36"/>
  <c r="G1984" i="36"/>
  <c r="G1982" i="36"/>
  <c r="G1981" i="36"/>
  <c r="G1980" i="36"/>
  <c r="G1979" i="36"/>
  <c r="G1978" i="36"/>
  <c r="G1977" i="36"/>
  <c r="G1976" i="36"/>
  <c r="G1974" i="36"/>
  <c r="G1973" i="36"/>
  <c r="G1972" i="36"/>
  <c r="G1971" i="36"/>
  <c r="G1970" i="36"/>
  <c r="G1969" i="36"/>
  <c r="G1968" i="36"/>
  <c r="G1966" i="36"/>
  <c r="G1965" i="36"/>
  <c r="G1964" i="36"/>
  <c r="G1963" i="36"/>
  <c r="G1962" i="36"/>
  <c r="G1961" i="36"/>
  <c r="G1960" i="36"/>
  <c r="G1958" i="36"/>
  <c r="G1957" i="36"/>
  <c r="G1956" i="36"/>
  <c r="G1955" i="36"/>
  <c r="G1954" i="36"/>
  <c r="G1953" i="36"/>
  <c r="G1952" i="36"/>
  <c r="G1950" i="36"/>
  <c r="G1949" i="36"/>
  <c r="G1948" i="36"/>
  <c r="G1947" i="36"/>
  <c r="G1946" i="36"/>
  <c r="G1945" i="36"/>
  <c r="G1944" i="36"/>
  <c r="G1942" i="36"/>
  <c r="G1941" i="36"/>
  <c r="G1940" i="36"/>
  <c r="G1939" i="36"/>
  <c r="G1938" i="36"/>
  <c r="G1937" i="36"/>
  <c r="G1936" i="36"/>
  <c r="G1934" i="36"/>
  <c r="G1933" i="36"/>
  <c r="G1932" i="36"/>
  <c r="G1931" i="36"/>
  <c r="G1930" i="36"/>
  <c r="G1929" i="36"/>
  <c r="G1928" i="36"/>
  <c r="G1926" i="36"/>
  <c r="G1925" i="36"/>
  <c r="G1924" i="36"/>
  <c r="G1923" i="36"/>
  <c r="G1922" i="36"/>
  <c r="G1921" i="36"/>
  <c r="G1920" i="36"/>
  <c r="G1918" i="36"/>
  <c r="G1917" i="36"/>
  <c r="G1916" i="36"/>
  <c r="G1915" i="36"/>
  <c r="G1914" i="36"/>
  <c r="G1913" i="36"/>
  <c r="G1912" i="36"/>
  <c r="G1910" i="36"/>
  <c r="G1909" i="36"/>
  <c r="G1908" i="36"/>
  <c r="G1907" i="36"/>
  <c r="G1906" i="36"/>
  <c r="G1905" i="36"/>
  <c r="G1904" i="36"/>
  <c r="G1902" i="36"/>
  <c r="G1901" i="36"/>
  <c r="G1900" i="36"/>
  <c r="G1899" i="36"/>
  <c r="G1898" i="36"/>
  <c r="G1897" i="36"/>
  <c r="G1896" i="36"/>
  <c r="G1894" i="36"/>
  <c r="G1893" i="36"/>
  <c r="G1892" i="36"/>
  <c r="G1891" i="36"/>
  <c r="G1890" i="36"/>
  <c r="G1889" i="36"/>
  <c r="G1888" i="36"/>
  <c r="G1886" i="36"/>
  <c r="G1885" i="36"/>
  <c r="G1884" i="36"/>
  <c r="G1883" i="36"/>
  <c r="G1882" i="36"/>
  <c r="G1881" i="36"/>
  <c r="G1880" i="36"/>
  <c r="G1878" i="36"/>
  <c r="G1877" i="36"/>
  <c r="G1876" i="36"/>
  <c r="G1875" i="36"/>
  <c r="G1874" i="36"/>
  <c r="G1873" i="36"/>
  <c r="G1872" i="36"/>
  <c r="G1870" i="36"/>
  <c r="G1869" i="36"/>
  <c r="G1868" i="36"/>
  <c r="G1867" i="36"/>
  <c r="G1866" i="36"/>
  <c r="G1865" i="36"/>
  <c r="G1864" i="36"/>
  <c r="G1862" i="36"/>
  <c r="G1861" i="36"/>
  <c r="G1860" i="36"/>
  <c r="G1859" i="36"/>
  <c r="G1858" i="36"/>
  <c r="G1857" i="36"/>
  <c r="G1856" i="36"/>
  <c r="G1854" i="36"/>
  <c r="G1853" i="36"/>
  <c r="G1852" i="36"/>
  <c r="G1851" i="36"/>
  <c r="G1850" i="36"/>
  <c r="G1849" i="36"/>
  <c r="G1848" i="36"/>
  <c r="G1846" i="36"/>
  <c r="G1845" i="36"/>
  <c r="G1844" i="36"/>
  <c r="G1843" i="36"/>
  <c r="G1842" i="36"/>
  <c r="G1841" i="36"/>
  <c r="G1840" i="36"/>
  <c r="G1838" i="36"/>
  <c r="G1837" i="36"/>
  <c r="G1836" i="36"/>
  <c r="G1835" i="36"/>
  <c r="G1834" i="36"/>
  <c r="G1833" i="36"/>
  <c r="G1832" i="36"/>
  <c r="G1830" i="36"/>
  <c r="G1829" i="36"/>
  <c r="G1828" i="36"/>
  <c r="G1827" i="36"/>
  <c r="G1826" i="36"/>
  <c r="G1825" i="36"/>
  <c r="G1824" i="36"/>
  <c r="G1822" i="36"/>
  <c r="G1821" i="36"/>
  <c r="G1820" i="36"/>
  <c r="G1819" i="36"/>
  <c r="G1818" i="36"/>
  <c r="G1817" i="36"/>
  <c r="G1816" i="36"/>
  <c r="G1814" i="36"/>
  <c r="G1813" i="36"/>
  <c r="G1812" i="36"/>
  <c r="G1811" i="36"/>
  <c r="G1810" i="36"/>
  <c r="G1809" i="36"/>
  <c r="G1808" i="36"/>
  <c r="G1806" i="36"/>
  <c r="G1805" i="36"/>
  <c r="G1804" i="36"/>
  <c r="G1803" i="36"/>
  <c r="G1802" i="36"/>
  <c r="G1801" i="36"/>
  <c r="G1800" i="36"/>
  <c r="G1798" i="36"/>
  <c r="G1797" i="36"/>
  <c r="G1796" i="36"/>
  <c r="G1795" i="36"/>
  <c r="G1794" i="36"/>
  <c r="G1793" i="36"/>
  <c r="G1792" i="36"/>
  <c r="G1790" i="36"/>
  <c r="G1789" i="36"/>
  <c r="G1788" i="36"/>
  <c r="G1787" i="36"/>
  <c r="G1786" i="36"/>
  <c r="G1785" i="36"/>
  <c r="G1784" i="36"/>
  <c r="G1782" i="36"/>
  <c r="G1781" i="36"/>
  <c r="G1780" i="36"/>
  <c r="G1779" i="36"/>
  <c r="G1778" i="36"/>
  <c r="G1777" i="36"/>
  <c r="G1776" i="36"/>
  <c r="G1774" i="36"/>
  <c r="G1773" i="36"/>
  <c r="G1772" i="36"/>
  <c r="G1771" i="36"/>
  <c r="G1770" i="36"/>
  <c r="G1769" i="36"/>
  <c r="G1768" i="36"/>
  <c r="G1766" i="36"/>
  <c r="G1765" i="36"/>
  <c r="G1764" i="36"/>
  <c r="G1763" i="36"/>
  <c r="G1762" i="36"/>
  <c r="G1761" i="36"/>
  <c r="G1760" i="36"/>
  <c r="C3782" i="36"/>
  <c r="C3774" i="36"/>
  <c r="C3771" i="36"/>
  <c r="C3767" i="36"/>
  <c r="C3759" i="36"/>
  <c r="C3751" i="36"/>
  <c r="C3748" i="36"/>
  <c r="C3744" i="36"/>
  <c r="C3736" i="36"/>
  <c r="C3728" i="36"/>
  <c r="C3725" i="36"/>
  <c r="C3721" i="36"/>
  <c r="C3713" i="36"/>
  <c r="C3705" i="36"/>
  <c r="C3674" i="36"/>
  <c r="C3653" i="36"/>
  <c r="C3625" i="36"/>
  <c r="C3606" i="36"/>
  <c r="C3578" i="36"/>
  <c r="C3559" i="36"/>
  <c r="C3531" i="36"/>
  <c r="C3512" i="36"/>
  <c r="C3463" i="36"/>
  <c r="C3434" i="36"/>
  <c r="C3414" i="36"/>
  <c r="C3385" i="36"/>
  <c r="C3365" i="36"/>
  <c r="C3336" i="36"/>
  <c r="C3316" i="36"/>
  <c r="C3267" i="36"/>
  <c r="C3238" i="36"/>
  <c r="C3218" i="36"/>
  <c r="C3189" i="36"/>
  <c r="C3169" i="36"/>
  <c r="C3140" i="36"/>
  <c r="C3120" i="36"/>
  <c r="C3091" i="36"/>
  <c r="C3071" i="36"/>
  <c r="C3042" i="36"/>
  <c r="C3022" i="36"/>
  <c r="C2993" i="36"/>
  <c r="C2973" i="36"/>
  <c r="C2924" i="36"/>
  <c r="C2875" i="36"/>
  <c r="C2846" i="36"/>
  <c r="C2826" i="36"/>
  <c r="C2797" i="36"/>
  <c r="C2777" i="36"/>
  <c r="C2748" i="36"/>
  <c r="C2728" i="36"/>
  <c r="C2699" i="36"/>
  <c r="C2679" i="36"/>
  <c r="C2650" i="36"/>
  <c r="C2630" i="36"/>
  <c r="C2601" i="36"/>
  <c r="C2581" i="36"/>
  <c r="C2552" i="36"/>
  <c r="C2532" i="36"/>
  <c r="C2483" i="36"/>
  <c r="C2434" i="36"/>
  <c r="C2405" i="36"/>
  <c r="C2385" i="36"/>
  <c r="C2382" i="36"/>
  <c r="C2379" i="36"/>
  <c r="C2376" i="36"/>
  <c r="C2373" i="36"/>
  <c r="C2370" i="36"/>
  <c r="C2367" i="36"/>
  <c r="C2364" i="36"/>
  <c r="C2361" i="36"/>
  <c r="C2358" i="36"/>
  <c r="C2355" i="36"/>
  <c r="C2352" i="36"/>
  <c r="C2349" i="36"/>
  <c r="C2346" i="36"/>
  <c r="C2343" i="36"/>
  <c r="C2340" i="36"/>
  <c r="C2337" i="36"/>
  <c r="C2334" i="36"/>
  <c r="C2331" i="36"/>
  <c r="C2328" i="36"/>
  <c r="C2325" i="36"/>
  <c r="C2322" i="36"/>
  <c r="C2319" i="36"/>
  <c r="C2316" i="36"/>
  <c r="C2313" i="36"/>
  <c r="C2310" i="36"/>
  <c r="C2307" i="36"/>
  <c r="C2304" i="36"/>
  <c r="C2300" i="36"/>
  <c r="C2296" i="36"/>
  <c r="C2292" i="36"/>
  <c r="C2288" i="36"/>
  <c r="C2284" i="36"/>
  <c r="C2280" i="36"/>
  <c r="C2276" i="36"/>
  <c r="C2272" i="36"/>
  <c r="C2268" i="36"/>
  <c r="C2264" i="36"/>
  <c r="C2260" i="36"/>
  <c r="C2256" i="36"/>
  <c r="C2252" i="36"/>
  <c r="C2248" i="36"/>
  <c r="C2244" i="36"/>
  <c r="C2240" i="36"/>
  <c r="C2236" i="36"/>
  <c r="C2232" i="36"/>
  <c r="C2228" i="36"/>
  <c r="C2224" i="36"/>
  <c r="C2220" i="36"/>
  <c r="C2216" i="36"/>
  <c r="C2212" i="36"/>
  <c r="C2208" i="36"/>
  <c r="C2204" i="36"/>
  <c r="C2200" i="36"/>
  <c r="C2196" i="36"/>
  <c r="C2192" i="36"/>
  <c r="C2184" i="36"/>
  <c r="C2176" i="36"/>
  <c r="C2168" i="36"/>
  <c r="C2160" i="36"/>
  <c r="C2152" i="36"/>
  <c r="C2144" i="36"/>
  <c r="C2136" i="36"/>
  <c r="C2128" i="36"/>
  <c r="C2120" i="36"/>
  <c r="C2112" i="36"/>
  <c r="C2104" i="36"/>
  <c r="C2096" i="36"/>
  <c r="C2088" i="36"/>
  <c r="C2080" i="36"/>
  <c r="C2072" i="36"/>
  <c r="C2064" i="36"/>
  <c r="C2056" i="36"/>
  <c r="C2048" i="36"/>
  <c r="C2040" i="36"/>
  <c r="C2032" i="36"/>
  <c r="C2024" i="36"/>
  <c r="C2016" i="36"/>
  <c r="C2008" i="36"/>
  <c r="C2000" i="36"/>
  <c r="C1992" i="36"/>
  <c r="C1984" i="36"/>
  <c r="C1976" i="36"/>
  <c r="C1968" i="36"/>
  <c r="C1960" i="36"/>
  <c r="C1952" i="36"/>
  <c r="C1944" i="36"/>
  <c r="C1936" i="36"/>
  <c r="C1928" i="36"/>
  <c r="C1920" i="36"/>
  <c r="C1912" i="36"/>
  <c r="C1904" i="36"/>
  <c r="C1896" i="36"/>
  <c r="C1888" i="36"/>
  <c r="C1880" i="36"/>
  <c r="C1872" i="36"/>
  <c r="C1864" i="36"/>
  <c r="C1856" i="36"/>
  <c r="C1848" i="36"/>
  <c r="C1840" i="36"/>
  <c r="C1832" i="36"/>
  <c r="C1824" i="36"/>
  <c r="C1816" i="36"/>
  <c r="C1808" i="36"/>
  <c r="C1800" i="36"/>
  <c r="C1792" i="36"/>
  <c r="C1784" i="36"/>
  <c r="C1776" i="36"/>
  <c r="C1768" i="36"/>
  <c r="C1760" i="36"/>
  <c r="C194" i="36"/>
  <c r="C193" i="36"/>
  <c r="C192" i="36"/>
  <c r="C190" i="36"/>
  <c r="C189" i="36"/>
  <c r="C188" i="36"/>
  <c r="C186" i="36"/>
  <c r="C185" i="36"/>
  <c r="C184" i="36"/>
  <c r="C182" i="36"/>
  <c r="C181" i="36"/>
  <c r="C180" i="36"/>
  <c r="C177" i="36"/>
  <c r="C176" i="36"/>
  <c r="C175" i="36"/>
  <c r="C173" i="36"/>
  <c r="C172" i="36"/>
  <c r="C171" i="36"/>
  <c r="C169" i="36"/>
  <c r="C168" i="36"/>
  <c r="C167" i="36"/>
  <c r="C165" i="36"/>
  <c r="C164" i="36"/>
  <c r="C163" i="36"/>
  <c r="C161" i="36"/>
  <c r="C160" i="36"/>
  <c r="C159" i="36"/>
  <c r="C157" i="36"/>
  <c r="C156" i="36"/>
  <c r="C155" i="36"/>
  <c r="C154" i="36"/>
  <c r="C153" i="36"/>
  <c r="C152" i="36"/>
  <c r="C151" i="36"/>
  <c r="C150" i="36"/>
  <c r="C149" i="36"/>
  <c r="C148" i="36"/>
  <c r="C147" i="36"/>
  <c r="C146" i="36"/>
  <c r="C145" i="36"/>
  <c r="C144" i="36"/>
  <c r="C143" i="36"/>
  <c r="C142" i="36"/>
  <c r="C141" i="36"/>
  <c r="C140" i="36"/>
  <c r="C138" i="36"/>
  <c r="C137" i="36"/>
  <c r="C136" i="36"/>
  <c r="C133" i="36"/>
  <c r="C132" i="36"/>
  <c r="C131" i="36"/>
  <c r="C128" i="36"/>
  <c r="C127" i="36"/>
  <c r="C126" i="36"/>
  <c r="C124" i="36"/>
  <c r="C123" i="36"/>
  <c r="C122" i="36"/>
  <c r="C121" i="36"/>
  <c r="C120" i="36"/>
  <c r="C119" i="36"/>
  <c r="C118" i="36"/>
  <c r="C117" i="36"/>
  <c r="C116" i="36"/>
  <c r="C115" i="36"/>
  <c r="C114" i="36"/>
  <c r="C113" i="36"/>
  <c r="C112" i="36"/>
  <c r="C111" i="36"/>
  <c r="C110" i="36"/>
  <c r="C109" i="36"/>
  <c r="C108" i="36"/>
  <c r="C107" i="36"/>
  <c r="C105" i="36"/>
  <c r="C104" i="36"/>
  <c r="C103" i="36"/>
  <c r="C100" i="36"/>
  <c r="C99" i="36"/>
  <c r="C98" i="36"/>
  <c r="C95" i="36"/>
  <c r="C94" i="36"/>
  <c r="C93" i="36"/>
  <c r="C90" i="36"/>
  <c r="C87" i="36"/>
  <c r="C84" i="36"/>
  <c r="C81" i="36"/>
  <c r="C76" i="36"/>
  <c r="C73" i="36"/>
  <c r="C70" i="36"/>
  <c r="C67" i="36"/>
  <c r="C64" i="36"/>
  <c r="C61" i="36"/>
  <c r="C58" i="36"/>
  <c r="C55" i="36"/>
  <c r="C52" i="36"/>
  <c r="C49" i="36"/>
  <c r="C46" i="36"/>
  <c r="C43" i="36"/>
  <c r="C38" i="36"/>
  <c r="C33" i="36"/>
  <c r="C30" i="36"/>
  <c r="C27" i="36"/>
  <c r="C24" i="36"/>
  <c r="C21" i="36"/>
  <c r="C18" i="36"/>
  <c r="C15" i="36"/>
  <c r="C12" i="36"/>
  <c r="C7" i="36"/>
  <c r="C2" i="36"/>
  <c r="C1473" i="34"/>
  <c r="E1473" i="34" s="1"/>
  <c r="C1472" i="34"/>
  <c r="E1472" i="34" s="1"/>
  <c r="C1471" i="34"/>
  <c r="E1471" i="34" s="1"/>
  <c r="C1470" i="34"/>
  <c r="E1470" i="34" s="1"/>
  <c r="C1469" i="34"/>
  <c r="E1469" i="34" s="1"/>
  <c r="C1468" i="34"/>
  <c r="E1468" i="34" s="1"/>
  <c r="C1467" i="34"/>
  <c r="E1467" i="34" s="1"/>
  <c r="C1466" i="34"/>
  <c r="E1466" i="34" s="1"/>
  <c r="C1465" i="34"/>
  <c r="E1465" i="34" s="1"/>
  <c r="C1464" i="34"/>
  <c r="E1464" i="34" s="1"/>
  <c r="C1463" i="34"/>
  <c r="E1463" i="34" s="1"/>
  <c r="C1462" i="34"/>
  <c r="E1462" i="34" s="1"/>
  <c r="C1461" i="34"/>
  <c r="E1461" i="34" s="1"/>
  <c r="C1460" i="34"/>
  <c r="E1460" i="34" s="1"/>
  <c r="C1459" i="34"/>
  <c r="E1459" i="34" s="1"/>
  <c r="C1458" i="34"/>
  <c r="E1458" i="34" s="1"/>
  <c r="C1457" i="34"/>
  <c r="E1457" i="34" s="1"/>
  <c r="C1456" i="34"/>
  <c r="E1456" i="34" s="1"/>
  <c r="C1455" i="34"/>
  <c r="E1455" i="34" s="1"/>
  <c r="C1454" i="34"/>
  <c r="E1454" i="34" s="1"/>
  <c r="C1453" i="34"/>
  <c r="E1453" i="34" s="1"/>
  <c r="C1452" i="34"/>
  <c r="E1452" i="34" s="1"/>
  <c r="C1451" i="34"/>
  <c r="E1451" i="34" s="1"/>
  <c r="C1450" i="34"/>
  <c r="E1450" i="34" s="1"/>
  <c r="C1449" i="34"/>
  <c r="E1449" i="34" s="1"/>
  <c r="C1448" i="34"/>
  <c r="E1448" i="34" s="1"/>
  <c r="C1447" i="34"/>
  <c r="E1447" i="34" s="1"/>
  <c r="C1446" i="34"/>
  <c r="E1446" i="34" s="1"/>
  <c r="C1445" i="34"/>
  <c r="E1445" i="34" s="1"/>
  <c r="C1444" i="34"/>
  <c r="E1444" i="34" s="1"/>
  <c r="C1443" i="34"/>
  <c r="E1443" i="34" s="1"/>
  <c r="C1442" i="34"/>
  <c r="E1442" i="34" s="1"/>
  <c r="C1441" i="34"/>
  <c r="E1441" i="34" s="1"/>
  <c r="C1440" i="34"/>
  <c r="E1440" i="34" s="1"/>
  <c r="C1439" i="34"/>
  <c r="E1439" i="34" s="1"/>
  <c r="C1438" i="34"/>
  <c r="E1438" i="34" s="1"/>
  <c r="C1437" i="34"/>
  <c r="E1437" i="34" s="1"/>
  <c r="C1436" i="34"/>
  <c r="E1436" i="34" s="1"/>
  <c r="C1435" i="34"/>
  <c r="E1435" i="34" s="1"/>
  <c r="C1434" i="34"/>
  <c r="E1434" i="34" s="1"/>
  <c r="C1433" i="34"/>
  <c r="E1433" i="34" s="1"/>
  <c r="C1432" i="34"/>
  <c r="E1432" i="34" s="1"/>
  <c r="C1431" i="34"/>
  <c r="E1431" i="34" s="1"/>
  <c r="C1430" i="34"/>
  <c r="E1430" i="34" s="1"/>
  <c r="C1429" i="34"/>
  <c r="E1429" i="34" s="1"/>
  <c r="C1428" i="34"/>
  <c r="E1428" i="34" s="1"/>
  <c r="C1427" i="34"/>
  <c r="E1427" i="34" s="1"/>
  <c r="C1426" i="34"/>
  <c r="E1426" i="34" s="1"/>
  <c r="C1425" i="34"/>
  <c r="E1425" i="34" s="1"/>
  <c r="C1424" i="34"/>
  <c r="E1424" i="34" s="1"/>
  <c r="C1423" i="34"/>
  <c r="E1423" i="34" s="1"/>
  <c r="C1422" i="34"/>
  <c r="E1422" i="34" s="1"/>
  <c r="C1421" i="34"/>
  <c r="E1421" i="34" s="1"/>
  <c r="C1420" i="34"/>
  <c r="E1420" i="34" s="1"/>
  <c r="C1419" i="34"/>
  <c r="E1419" i="34" s="1"/>
  <c r="C1418" i="34"/>
  <c r="E1418" i="34" s="1"/>
  <c r="C1417" i="34"/>
  <c r="E1417" i="34" s="1"/>
  <c r="C1416" i="34"/>
  <c r="E1416" i="34" s="1"/>
  <c r="C1415" i="34"/>
  <c r="E1415" i="34" s="1"/>
  <c r="C1414" i="34"/>
  <c r="E1414" i="34" s="1"/>
  <c r="C1413" i="34"/>
  <c r="E1413" i="34" s="1"/>
  <c r="C1412" i="34"/>
  <c r="E1412" i="34" s="1"/>
  <c r="C1411" i="34"/>
  <c r="E1411" i="34" s="1"/>
  <c r="C1410" i="34"/>
  <c r="E1410" i="34" s="1"/>
  <c r="C1409" i="34"/>
  <c r="E1409" i="34" s="1"/>
  <c r="C1408" i="34"/>
  <c r="E1408" i="34" s="1"/>
  <c r="C1407" i="34"/>
  <c r="E1407" i="34" s="1"/>
  <c r="C1406" i="34"/>
  <c r="E1406" i="34" s="1"/>
  <c r="C1405" i="34"/>
  <c r="E1405" i="34" s="1"/>
  <c r="C1404" i="34"/>
  <c r="E1404" i="34" s="1"/>
  <c r="C1403" i="34"/>
  <c r="E1403" i="34" s="1"/>
  <c r="C1402" i="34"/>
  <c r="E1402" i="34" s="1"/>
  <c r="C1401" i="34"/>
  <c r="E1401" i="34" s="1"/>
  <c r="C1400" i="34"/>
  <c r="E1400" i="34" s="1"/>
  <c r="C1399" i="34"/>
  <c r="E1399" i="34" s="1"/>
  <c r="C1398" i="34"/>
  <c r="E1398" i="34" s="1"/>
  <c r="C1397" i="34"/>
  <c r="E1397" i="34" s="1"/>
  <c r="C1396" i="34"/>
  <c r="E1396" i="34" s="1"/>
  <c r="C1395" i="34"/>
  <c r="E1395" i="34" s="1"/>
  <c r="C1394" i="34"/>
  <c r="E1394" i="34" s="1"/>
  <c r="C1393" i="34"/>
  <c r="E1393" i="34" s="1"/>
  <c r="C1392" i="34"/>
  <c r="E1392" i="34" s="1"/>
  <c r="C1391" i="34"/>
  <c r="E1391" i="34" s="1"/>
  <c r="C1390" i="34"/>
  <c r="E1390" i="34" s="1"/>
  <c r="C1389" i="34"/>
  <c r="E1389" i="34" s="1"/>
  <c r="C1388" i="34"/>
  <c r="E1388" i="34" s="1"/>
  <c r="C1387" i="34"/>
  <c r="E1387" i="34" s="1"/>
  <c r="C1386" i="34"/>
  <c r="E1386" i="34" s="1"/>
  <c r="C1385" i="34"/>
  <c r="E1385" i="34" s="1"/>
  <c r="C1384" i="34"/>
  <c r="E1384" i="34" s="1"/>
  <c r="C1383" i="34"/>
  <c r="E1383" i="34" s="1"/>
  <c r="C1382" i="34"/>
  <c r="E1382" i="34" s="1"/>
  <c r="C1381" i="34"/>
  <c r="E1381" i="34" s="1"/>
  <c r="C1380" i="34"/>
  <c r="E1380" i="34" s="1"/>
  <c r="C1379" i="34"/>
  <c r="E1379" i="34" s="1"/>
  <c r="C1378" i="34"/>
  <c r="E1378" i="34" s="1"/>
  <c r="C1377" i="34"/>
  <c r="E1377" i="34" s="1"/>
  <c r="C1376" i="34"/>
  <c r="E1376" i="34" s="1"/>
  <c r="C1375" i="34"/>
  <c r="E1375" i="34" s="1"/>
  <c r="C1374" i="34"/>
  <c r="E1374" i="34" s="1"/>
  <c r="C1373" i="34"/>
  <c r="E1373" i="34" s="1"/>
  <c r="C1372" i="34"/>
  <c r="E1372" i="34" s="1"/>
  <c r="C1371" i="34"/>
  <c r="E1371" i="34" s="1"/>
  <c r="C1370" i="34"/>
  <c r="E1370" i="34" s="1"/>
  <c r="C1369" i="34"/>
  <c r="E1369" i="34" s="1"/>
  <c r="C1368" i="34"/>
  <c r="E1368" i="34" s="1"/>
  <c r="C1367" i="34"/>
  <c r="E1367" i="34" s="1"/>
  <c r="C1366" i="34"/>
  <c r="E1366" i="34" s="1"/>
  <c r="C1365" i="34"/>
  <c r="E1365" i="34" s="1"/>
  <c r="C1364" i="34"/>
  <c r="E1364" i="34" s="1"/>
  <c r="C1363" i="34"/>
  <c r="E1363" i="34" s="1"/>
  <c r="C1362" i="34"/>
  <c r="E1362" i="34" s="1"/>
  <c r="C1361" i="34"/>
  <c r="E1361" i="34" s="1"/>
  <c r="C1360" i="34"/>
  <c r="E1360" i="34" s="1"/>
  <c r="C1359" i="34"/>
  <c r="E1359" i="34" s="1"/>
  <c r="C1358" i="34"/>
  <c r="E1358" i="34" s="1"/>
  <c r="C1357" i="34"/>
  <c r="E1357" i="34" s="1"/>
  <c r="C1356" i="34"/>
  <c r="E1356" i="34" s="1"/>
  <c r="C1355" i="34"/>
  <c r="E1355" i="34" s="1"/>
  <c r="C1354" i="34"/>
  <c r="E1354" i="34" s="1"/>
  <c r="C1353" i="34"/>
  <c r="E1353" i="34" s="1"/>
  <c r="C1352" i="34"/>
  <c r="E1352" i="34" s="1"/>
  <c r="C1351" i="34"/>
  <c r="E1351" i="34" s="1"/>
  <c r="C1350" i="34"/>
  <c r="E1350" i="34" s="1"/>
  <c r="C1349" i="34"/>
  <c r="E1349" i="34" s="1"/>
  <c r="C1348" i="34"/>
  <c r="E1348" i="34" s="1"/>
  <c r="C1347" i="34"/>
  <c r="E1347" i="34" s="1"/>
  <c r="C1346" i="34"/>
  <c r="E1346" i="34" s="1"/>
  <c r="C1345" i="34"/>
  <c r="E1345" i="34" s="1"/>
  <c r="C1344" i="34"/>
  <c r="E1344" i="34" s="1"/>
  <c r="C1343" i="34"/>
  <c r="E1343" i="34" s="1"/>
  <c r="C1342" i="34"/>
  <c r="E1342" i="34" s="1"/>
  <c r="C1341" i="34"/>
  <c r="E1341" i="34" s="1"/>
  <c r="C1340" i="34"/>
  <c r="E1340" i="34" s="1"/>
  <c r="C1339" i="34"/>
  <c r="E1339" i="34" s="1"/>
  <c r="C1338" i="34"/>
  <c r="E1338" i="34" s="1"/>
  <c r="C1337" i="34"/>
  <c r="E1337" i="34" s="1"/>
  <c r="C1336" i="34"/>
  <c r="E1336" i="34" s="1"/>
  <c r="C1335" i="34"/>
  <c r="E1335" i="34" s="1"/>
  <c r="C1334" i="34"/>
  <c r="E1334" i="34" s="1"/>
  <c r="C1333" i="34"/>
  <c r="E1333" i="34" s="1"/>
  <c r="C1332" i="34"/>
  <c r="E1332" i="34" s="1"/>
  <c r="C1331" i="34"/>
  <c r="E1331" i="34" s="1"/>
  <c r="C1330" i="34"/>
  <c r="E1330" i="34" s="1"/>
  <c r="C1329" i="34"/>
  <c r="E1329" i="34" s="1"/>
  <c r="C1328" i="34"/>
  <c r="E1328" i="34" s="1"/>
  <c r="C1327" i="34"/>
  <c r="E1327" i="34" s="1"/>
  <c r="C1326" i="34"/>
  <c r="E1326" i="34" s="1"/>
  <c r="C1325" i="34"/>
  <c r="E1325" i="34" s="1"/>
  <c r="C1324" i="34"/>
  <c r="E1324" i="34" s="1"/>
  <c r="C1323" i="34"/>
  <c r="E1323" i="34" s="1"/>
  <c r="C1322" i="34"/>
  <c r="E1322" i="34" s="1"/>
  <c r="C1321" i="34"/>
  <c r="E1321" i="34" s="1"/>
  <c r="C1320" i="34"/>
  <c r="E1320" i="34" s="1"/>
  <c r="C1319" i="34"/>
  <c r="E1319" i="34" s="1"/>
  <c r="C1318" i="34"/>
  <c r="E1318" i="34" s="1"/>
  <c r="C1317" i="34"/>
  <c r="E1317" i="34" s="1"/>
  <c r="C1316" i="34"/>
  <c r="E1316" i="34" s="1"/>
  <c r="C1315" i="34"/>
  <c r="E1315" i="34" s="1"/>
  <c r="C1314" i="34"/>
  <c r="E1314" i="34" s="1"/>
  <c r="C1313" i="34"/>
  <c r="E1313" i="34" s="1"/>
  <c r="C1312" i="34"/>
  <c r="E1312" i="34" s="1"/>
  <c r="C1311" i="34"/>
  <c r="E1311" i="34" s="1"/>
  <c r="C1310" i="34"/>
  <c r="E1310" i="34" s="1"/>
  <c r="C1309" i="34"/>
  <c r="E1309" i="34" s="1"/>
  <c r="C1308" i="34"/>
  <c r="E1308" i="34" s="1"/>
  <c r="C1307" i="34"/>
  <c r="E1307" i="34" s="1"/>
  <c r="C1306" i="34"/>
  <c r="E1306" i="34" s="1"/>
  <c r="C1305" i="34"/>
  <c r="E1305" i="34" s="1"/>
  <c r="C1304" i="34"/>
  <c r="E1304" i="34" s="1"/>
  <c r="C1303" i="34"/>
  <c r="E1303" i="34" s="1"/>
  <c r="C1302" i="34"/>
  <c r="E1302" i="34" s="1"/>
  <c r="C1301" i="34"/>
  <c r="E1301" i="34" s="1"/>
  <c r="C1300" i="34"/>
  <c r="E1300" i="34" s="1"/>
  <c r="C1299" i="34"/>
  <c r="E1299" i="34" s="1"/>
  <c r="C1298" i="34"/>
  <c r="E1298" i="34" s="1"/>
  <c r="C1297" i="34"/>
  <c r="E1297" i="34" s="1"/>
  <c r="C1296" i="34"/>
  <c r="E1296" i="34" s="1"/>
  <c r="C1295" i="34"/>
  <c r="E1295" i="34" s="1"/>
  <c r="C1294" i="34"/>
  <c r="E1294" i="34" s="1"/>
  <c r="C1293" i="34"/>
  <c r="E1293" i="34" s="1"/>
  <c r="C1292" i="34"/>
  <c r="E1292" i="34" s="1"/>
  <c r="C1291" i="34"/>
  <c r="E1291" i="34" s="1"/>
  <c r="C1290" i="34"/>
  <c r="E1290" i="34" s="1"/>
  <c r="C1289" i="34"/>
  <c r="E1289" i="34" s="1"/>
  <c r="C1288" i="34"/>
  <c r="E1288" i="34" s="1"/>
  <c r="C1287" i="34"/>
  <c r="E1287" i="34" s="1"/>
  <c r="C1286" i="34"/>
  <c r="E1286" i="34" s="1"/>
  <c r="C1285" i="34"/>
  <c r="E1285" i="34" s="1"/>
  <c r="C1284" i="34"/>
  <c r="E1284" i="34" s="1"/>
  <c r="C1283" i="34"/>
  <c r="E1283" i="34" s="1"/>
  <c r="C1282" i="34"/>
  <c r="E1282" i="34" s="1"/>
  <c r="C1281" i="34"/>
  <c r="E1281" i="34" s="1"/>
  <c r="C1280" i="34"/>
  <c r="E1280" i="34" s="1"/>
  <c r="C1279" i="34"/>
  <c r="E1279" i="34" s="1"/>
  <c r="C1278" i="34"/>
  <c r="E1278" i="34" s="1"/>
  <c r="C1277" i="34"/>
  <c r="E1277" i="34" s="1"/>
  <c r="C1276" i="34"/>
  <c r="E1276" i="34" s="1"/>
  <c r="C1275" i="34"/>
  <c r="E1275" i="34" s="1"/>
  <c r="C1274" i="34"/>
  <c r="E1274" i="34" s="1"/>
  <c r="C1273" i="34"/>
  <c r="E1273" i="34" s="1"/>
  <c r="C1272" i="34"/>
  <c r="E1272" i="34" s="1"/>
  <c r="C1271" i="34"/>
  <c r="E1271" i="34" s="1"/>
  <c r="C1270" i="34"/>
  <c r="E1270" i="34" s="1"/>
  <c r="C1269" i="34"/>
  <c r="E1269" i="34" s="1"/>
  <c r="C1268" i="34"/>
  <c r="E1268" i="34" s="1"/>
  <c r="C1267" i="34"/>
  <c r="E1267" i="34" s="1"/>
  <c r="C1266" i="34"/>
  <c r="E1266" i="34" s="1"/>
  <c r="C1265" i="34"/>
  <c r="E1265" i="34" s="1"/>
  <c r="C1264" i="34"/>
  <c r="E1264" i="34" s="1"/>
  <c r="C1263" i="34"/>
  <c r="E1263" i="34" s="1"/>
  <c r="C1262" i="34"/>
  <c r="E1262" i="34" s="1"/>
  <c r="C1261" i="34"/>
  <c r="E1261" i="34" s="1"/>
  <c r="C1260" i="34"/>
  <c r="E1260" i="34" s="1"/>
  <c r="C1259" i="34"/>
  <c r="E1259" i="34" s="1"/>
  <c r="C1258" i="34"/>
  <c r="E1258" i="34" s="1"/>
  <c r="C1257" i="34"/>
  <c r="E1257" i="34" s="1"/>
  <c r="C1256" i="34"/>
  <c r="E1256" i="34" s="1"/>
  <c r="C1255" i="34"/>
  <c r="E1255" i="34" s="1"/>
  <c r="C1254" i="34"/>
  <c r="E1254" i="34" s="1"/>
  <c r="C1253" i="34"/>
  <c r="E1253" i="34" s="1"/>
  <c r="C1252" i="34"/>
  <c r="E1252" i="34" s="1"/>
  <c r="C1251" i="34"/>
  <c r="E1251" i="34" s="1"/>
  <c r="C1250" i="34"/>
  <c r="E1250" i="34" s="1"/>
  <c r="C1249" i="34"/>
  <c r="E1249" i="34" s="1"/>
  <c r="C1248" i="34"/>
  <c r="E1248" i="34" s="1"/>
  <c r="C1247" i="34"/>
  <c r="E1247" i="34" s="1"/>
  <c r="C1246" i="34"/>
  <c r="E1246" i="34" s="1"/>
  <c r="C1245" i="34"/>
  <c r="E1245" i="34" s="1"/>
  <c r="C1244" i="34"/>
  <c r="E1244" i="34" s="1"/>
  <c r="C1243" i="34"/>
  <c r="E1243" i="34" s="1"/>
  <c r="C1242" i="34"/>
  <c r="E1242" i="34" s="1"/>
  <c r="C1241" i="34"/>
  <c r="E1241" i="34" s="1"/>
  <c r="C1240" i="34"/>
  <c r="E1240" i="34" s="1"/>
  <c r="C1239" i="34"/>
  <c r="E1239" i="34" s="1"/>
  <c r="C1238" i="34"/>
  <c r="E1238" i="34" s="1"/>
  <c r="C1237" i="34"/>
  <c r="E1237" i="34" s="1"/>
  <c r="C1236" i="34"/>
  <c r="E1236" i="34" s="1"/>
  <c r="C1235" i="34"/>
  <c r="E1235" i="34" s="1"/>
  <c r="C1234" i="34"/>
  <c r="E1234" i="34" s="1"/>
  <c r="C1233" i="34"/>
  <c r="E1233" i="34" s="1"/>
  <c r="C1232" i="34"/>
  <c r="E1232" i="34" s="1"/>
  <c r="C1231" i="34"/>
  <c r="E1231" i="34" s="1"/>
  <c r="C1230" i="34"/>
  <c r="E1230" i="34" s="1"/>
  <c r="C1229" i="34"/>
  <c r="E1229" i="34" s="1"/>
  <c r="C1228" i="34"/>
  <c r="E1228" i="34" s="1"/>
  <c r="C1227" i="34"/>
  <c r="E1227" i="34" s="1"/>
  <c r="C1226" i="34"/>
  <c r="E1226" i="34" s="1"/>
  <c r="C1225" i="34"/>
  <c r="E1225" i="34" s="1"/>
  <c r="C1224" i="34"/>
  <c r="E1224" i="34" s="1"/>
  <c r="C1223" i="34"/>
  <c r="E1223" i="34" s="1"/>
  <c r="C1222" i="34"/>
  <c r="E1222" i="34" s="1"/>
  <c r="C1221" i="34"/>
  <c r="E1221" i="34" s="1"/>
  <c r="C1220" i="34"/>
  <c r="E1220" i="34" s="1"/>
  <c r="C1219" i="34"/>
  <c r="E1219" i="34" s="1"/>
  <c r="C1218" i="34"/>
  <c r="E1218" i="34" s="1"/>
  <c r="C1217" i="34"/>
  <c r="E1217" i="34" s="1"/>
  <c r="C1216" i="34"/>
  <c r="E1216" i="34" s="1"/>
  <c r="C1215" i="34"/>
  <c r="E1215" i="34" s="1"/>
  <c r="C1214" i="34"/>
  <c r="E1214" i="34" s="1"/>
  <c r="C1213" i="34"/>
  <c r="E1213" i="34" s="1"/>
  <c r="C1212" i="34"/>
  <c r="E1212" i="34" s="1"/>
  <c r="C1211" i="34"/>
  <c r="E1211" i="34" s="1"/>
  <c r="C1210" i="34"/>
  <c r="E1210" i="34" s="1"/>
  <c r="C1209" i="34"/>
  <c r="E1209" i="34" s="1"/>
  <c r="C1208" i="34"/>
  <c r="E1208" i="34" s="1"/>
  <c r="C1207" i="34"/>
  <c r="E1207" i="34" s="1"/>
  <c r="C1206" i="34"/>
  <c r="E1206" i="34" s="1"/>
  <c r="C1205" i="34"/>
  <c r="E1205" i="34" s="1"/>
  <c r="C1204" i="34"/>
  <c r="E1204" i="34" s="1"/>
  <c r="C1203" i="34"/>
  <c r="E1203" i="34" s="1"/>
  <c r="C1202" i="34"/>
  <c r="E1202" i="34" s="1"/>
  <c r="C1201" i="34"/>
  <c r="E1201" i="34" s="1"/>
  <c r="C1200" i="34"/>
  <c r="E1200" i="34" s="1"/>
  <c r="C1199" i="34"/>
  <c r="E1199" i="34" s="1"/>
  <c r="C1198" i="34"/>
  <c r="E1198" i="34" s="1"/>
  <c r="C1197" i="34"/>
  <c r="E1197" i="34" s="1"/>
  <c r="C1196" i="34"/>
  <c r="E1196" i="34" s="1"/>
  <c r="C1195" i="34"/>
  <c r="E1195" i="34" s="1"/>
  <c r="C1194" i="34"/>
  <c r="E1194" i="34" s="1"/>
  <c r="C1193" i="34"/>
  <c r="E1193" i="34" s="1"/>
  <c r="C1192" i="34"/>
  <c r="E1192" i="34" s="1"/>
  <c r="C1191" i="34"/>
  <c r="E1191" i="34" s="1"/>
  <c r="C1190" i="34"/>
  <c r="E1190" i="34" s="1"/>
  <c r="C1189" i="34"/>
  <c r="E1189" i="34" s="1"/>
  <c r="C1188" i="34"/>
  <c r="E1188" i="34" s="1"/>
  <c r="C1187" i="34"/>
  <c r="E1187" i="34" s="1"/>
  <c r="C1186" i="34"/>
  <c r="E1186" i="34" s="1"/>
  <c r="C1185" i="34"/>
  <c r="E1185" i="34" s="1"/>
  <c r="C1184" i="34"/>
  <c r="E1184" i="34" s="1"/>
  <c r="C1183" i="34"/>
  <c r="E1183" i="34" s="1"/>
  <c r="C1182" i="34"/>
  <c r="E1182" i="34" s="1"/>
  <c r="C1181" i="34"/>
  <c r="E1181" i="34" s="1"/>
  <c r="C1180" i="34"/>
  <c r="E1180" i="34" s="1"/>
  <c r="C1179" i="34"/>
  <c r="E1179" i="34" s="1"/>
  <c r="C1178" i="34"/>
  <c r="E1178" i="34" s="1"/>
  <c r="C1177" i="34"/>
  <c r="E1177" i="34" s="1"/>
  <c r="C1176" i="34"/>
  <c r="E1176" i="34" s="1"/>
  <c r="C1175" i="34"/>
  <c r="E1175" i="34" s="1"/>
  <c r="C1174" i="34"/>
  <c r="E1174" i="34" s="1"/>
  <c r="C1173" i="34"/>
  <c r="E1173" i="34" s="1"/>
  <c r="C1172" i="34"/>
  <c r="E1172" i="34" s="1"/>
  <c r="C1171" i="34"/>
  <c r="E1171" i="34" s="1"/>
  <c r="C1170" i="34"/>
  <c r="E1170" i="34" s="1"/>
  <c r="C1169" i="34"/>
  <c r="E1169" i="34" s="1"/>
  <c r="C1168" i="34"/>
  <c r="E1168" i="34" s="1"/>
  <c r="C1167" i="34"/>
  <c r="E1167" i="34" s="1"/>
  <c r="C1166" i="34"/>
  <c r="E1166" i="34" s="1"/>
  <c r="C1165" i="34"/>
  <c r="E1165" i="34" s="1"/>
  <c r="C1164" i="34"/>
  <c r="E1164" i="34" s="1"/>
  <c r="C1163" i="34"/>
  <c r="E1163" i="34" s="1"/>
  <c r="C1162" i="34"/>
  <c r="E1162" i="34" s="1"/>
  <c r="C1161" i="34"/>
  <c r="E1161" i="34" s="1"/>
  <c r="C1160" i="34"/>
  <c r="E1160" i="34" s="1"/>
  <c r="C1159" i="34"/>
  <c r="E1159" i="34" s="1"/>
  <c r="C1158" i="34"/>
  <c r="E1158" i="34" s="1"/>
  <c r="C1157" i="34"/>
  <c r="E1157" i="34" s="1"/>
  <c r="C1156" i="34"/>
  <c r="E1156" i="34" s="1"/>
  <c r="C1155" i="34"/>
  <c r="E1155" i="34" s="1"/>
  <c r="C1154" i="34"/>
  <c r="E1154" i="34" s="1"/>
  <c r="C1153" i="34"/>
  <c r="E1153" i="34" s="1"/>
  <c r="C1152" i="34"/>
  <c r="E1152" i="34" s="1"/>
  <c r="C1151" i="34"/>
  <c r="E1151" i="34" s="1"/>
  <c r="C1150" i="34"/>
  <c r="E1150" i="34" s="1"/>
  <c r="C1149" i="34"/>
  <c r="E1149" i="34" s="1"/>
  <c r="C1148" i="34"/>
  <c r="E1148" i="34" s="1"/>
  <c r="C1147" i="34"/>
  <c r="E1147" i="34" s="1"/>
  <c r="C1146" i="34"/>
  <c r="E1146" i="34" s="1"/>
  <c r="C1145" i="34"/>
  <c r="E1145" i="34" s="1"/>
  <c r="C1144" i="34"/>
  <c r="E1144" i="34" s="1"/>
  <c r="C1143" i="34"/>
  <c r="E1143" i="34" s="1"/>
  <c r="C1142" i="34"/>
  <c r="E1142" i="34" s="1"/>
  <c r="C1141" i="34"/>
  <c r="E1141" i="34" s="1"/>
  <c r="C1140" i="34"/>
  <c r="E1140" i="34" s="1"/>
  <c r="C1139" i="34"/>
  <c r="E1139" i="34" s="1"/>
  <c r="C1138" i="34"/>
  <c r="E1138" i="34" s="1"/>
  <c r="C1137" i="34"/>
  <c r="E1137" i="34" s="1"/>
  <c r="C1136" i="34"/>
  <c r="E1136" i="34" s="1"/>
  <c r="C1135" i="34"/>
  <c r="E1135" i="34" s="1"/>
  <c r="C1134" i="34"/>
  <c r="E1134" i="34" s="1"/>
  <c r="C1133" i="34"/>
  <c r="E1133" i="34" s="1"/>
  <c r="C1132" i="34"/>
  <c r="E1132" i="34" s="1"/>
  <c r="C1131" i="34"/>
  <c r="E1131" i="34" s="1"/>
  <c r="C1130" i="34"/>
  <c r="E1130" i="34" s="1"/>
  <c r="C1129" i="34"/>
  <c r="E1129" i="34" s="1"/>
  <c r="C1128" i="34"/>
  <c r="E1128" i="34" s="1"/>
  <c r="C1127" i="34"/>
  <c r="E1127" i="34" s="1"/>
  <c r="C1126" i="34"/>
  <c r="E1126" i="34" s="1"/>
  <c r="C1125" i="34"/>
  <c r="E1125" i="34" s="1"/>
  <c r="C1124" i="34"/>
  <c r="E1124" i="34" s="1"/>
  <c r="C1123" i="34"/>
  <c r="E1123" i="34" s="1"/>
  <c r="C1122" i="34"/>
  <c r="E1122" i="34" s="1"/>
  <c r="C1121" i="34"/>
  <c r="E1121" i="34" s="1"/>
  <c r="C1120" i="34"/>
  <c r="E1120" i="34" s="1"/>
  <c r="C1119" i="34"/>
  <c r="E1119" i="34" s="1"/>
  <c r="C1118" i="34"/>
  <c r="E1118" i="34" s="1"/>
  <c r="C1117" i="34"/>
  <c r="E1117" i="34" s="1"/>
  <c r="C1116" i="34"/>
  <c r="E1116" i="34" s="1"/>
  <c r="C1115" i="34"/>
  <c r="E1115" i="34" s="1"/>
  <c r="C1114" i="34"/>
  <c r="E1114" i="34" s="1"/>
  <c r="C1113" i="34"/>
  <c r="E1113" i="34" s="1"/>
  <c r="C1112" i="34"/>
  <c r="E1112" i="34" s="1"/>
  <c r="C1111" i="34"/>
  <c r="E1111" i="34" s="1"/>
  <c r="C1110" i="34"/>
  <c r="E1110" i="34" s="1"/>
  <c r="C1109" i="34"/>
  <c r="E1109" i="34" s="1"/>
  <c r="C1108" i="34"/>
  <c r="E1108" i="34" s="1"/>
  <c r="C1107" i="34"/>
  <c r="E1107" i="34" s="1"/>
  <c r="C1106" i="34"/>
  <c r="E1106" i="34" s="1"/>
  <c r="C1105" i="34"/>
  <c r="E1105" i="34" s="1"/>
  <c r="C1104" i="34"/>
  <c r="E1104" i="34" s="1"/>
  <c r="C1103" i="34"/>
  <c r="E1103" i="34" s="1"/>
  <c r="C1102" i="34"/>
  <c r="E1102" i="34" s="1"/>
  <c r="C1101" i="34"/>
  <c r="E1101" i="34" s="1"/>
  <c r="C1100" i="34"/>
  <c r="E1100" i="34" s="1"/>
  <c r="C1099" i="34"/>
  <c r="E1099" i="34" s="1"/>
  <c r="C1098" i="34"/>
  <c r="E1098" i="34" s="1"/>
  <c r="C1097" i="34"/>
  <c r="E1097" i="34" s="1"/>
  <c r="C1096" i="34"/>
  <c r="E1096" i="34" s="1"/>
  <c r="C1095" i="34"/>
  <c r="E1095" i="34" s="1"/>
  <c r="C1094" i="34"/>
  <c r="E1094" i="34" s="1"/>
  <c r="C1093" i="34"/>
  <c r="E1093" i="34" s="1"/>
  <c r="C1092" i="34"/>
  <c r="E1092" i="34" s="1"/>
  <c r="C1091" i="34"/>
  <c r="E1091" i="34" s="1"/>
  <c r="C1090" i="34"/>
  <c r="E1090" i="34" s="1"/>
  <c r="C1089" i="34"/>
  <c r="E1089" i="34" s="1"/>
  <c r="C1088" i="34"/>
  <c r="E1088" i="34" s="1"/>
  <c r="C1087" i="34"/>
  <c r="E1087" i="34" s="1"/>
  <c r="C1086" i="34"/>
  <c r="E1086" i="34" s="1"/>
  <c r="C1085" i="34"/>
  <c r="E1085" i="34" s="1"/>
  <c r="C1084" i="34"/>
  <c r="E1084" i="34" s="1"/>
  <c r="C1083" i="34"/>
  <c r="E1083" i="34" s="1"/>
  <c r="C1082" i="34"/>
  <c r="E1082" i="34" s="1"/>
  <c r="C1081" i="34"/>
  <c r="E1081" i="34" s="1"/>
  <c r="C1080" i="34"/>
  <c r="E1080" i="34" s="1"/>
  <c r="C1079" i="34"/>
  <c r="E1079" i="34" s="1"/>
  <c r="C1078" i="34"/>
  <c r="E1078" i="34" s="1"/>
  <c r="C1077" i="34"/>
  <c r="E1077" i="34" s="1"/>
  <c r="C1076" i="34"/>
  <c r="E1076" i="34" s="1"/>
  <c r="C1075" i="34"/>
  <c r="E1075" i="34" s="1"/>
  <c r="C1074" i="34"/>
  <c r="E1074" i="34" s="1"/>
  <c r="C1073" i="34"/>
  <c r="E1073" i="34" s="1"/>
  <c r="C1072" i="34"/>
  <c r="E1072" i="34" s="1"/>
  <c r="C1071" i="34"/>
  <c r="E1071" i="34" s="1"/>
  <c r="C1070" i="34"/>
  <c r="E1070" i="34" s="1"/>
  <c r="C1069" i="34"/>
  <c r="E1069" i="34" s="1"/>
  <c r="C1068" i="34"/>
  <c r="E1068" i="34" s="1"/>
  <c r="C1067" i="34"/>
  <c r="E1067" i="34" s="1"/>
  <c r="C1066" i="34"/>
  <c r="E1066" i="34" s="1"/>
  <c r="C1065" i="34"/>
  <c r="E1065" i="34" s="1"/>
  <c r="C1064" i="34"/>
  <c r="E1064" i="34" s="1"/>
  <c r="C1063" i="34"/>
  <c r="E1063" i="34" s="1"/>
  <c r="C1062" i="34"/>
  <c r="E1062" i="34" s="1"/>
  <c r="C1061" i="34"/>
  <c r="E1061" i="34" s="1"/>
  <c r="C1060" i="34"/>
  <c r="E1060" i="34" s="1"/>
  <c r="C1059" i="34"/>
  <c r="E1059" i="34" s="1"/>
  <c r="C1058" i="34"/>
  <c r="E1058" i="34" s="1"/>
  <c r="C1057" i="34"/>
  <c r="E1057" i="34" s="1"/>
  <c r="C1056" i="34"/>
  <c r="E1056" i="34" s="1"/>
  <c r="C1055" i="34"/>
  <c r="E1055" i="34" s="1"/>
  <c r="C1054" i="34"/>
  <c r="E1054" i="34" s="1"/>
  <c r="C1053" i="34"/>
  <c r="E1053" i="34" s="1"/>
  <c r="C1052" i="34"/>
  <c r="E1052" i="34" s="1"/>
  <c r="C1051" i="34"/>
  <c r="E1051" i="34" s="1"/>
  <c r="C1050" i="34"/>
  <c r="E1050" i="34" s="1"/>
  <c r="C1049" i="34"/>
  <c r="E1049" i="34" s="1"/>
  <c r="C1048" i="34"/>
  <c r="E1048" i="34" s="1"/>
  <c r="C1047" i="34"/>
  <c r="E1047" i="34" s="1"/>
  <c r="C1046" i="34"/>
  <c r="E1046" i="34" s="1"/>
  <c r="C1045" i="34"/>
  <c r="E1045" i="34" s="1"/>
  <c r="C1044" i="34"/>
  <c r="E1044" i="34" s="1"/>
  <c r="C1043" i="34"/>
  <c r="E1043" i="34" s="1"/>
  <c r="C1042" i="34"/>
  <c r="E1042" i="34" s="1"/>
  <c r="C1041" i="34"/>
  <c r="E1041" i="34" s="1"/>
  <c r="C1040" i="34"/>
  <c r="E1040" i="34" s="1"/>
  <c r="C1039" i="34"/>
  <c r="E1039" i="34" s="1"/>
  <c r="C1038" i="34"/>
  <c r="E1038" i="34" s="1"/>
  <c r="C1037" i="34"/>
  <c r="E1037" i="34" s="1"/>
  <c r="C1036" i="34"/>
  <c r="E1036" i="34" s="1"/>
  <c r="C1035" i="34"/>
  <c r="E1035" i="34" s="1"/>
  <c r="C1034" i="34"/>
  <c r="E1034" i="34" s="1"/>
  <c r="C1033" i="34"/>
  <c r="E1033" i="34" s="1"/>
  <c r="C1032" i="34"/>
  <c r="E1032" i="34" s="1"/>
  <c r="C1031" i="34"/>
  <c r="E1031" i="34" s="1"/>
  <c r="C1030" i="34"/>
  <c r="E1030" i="34" s="1"/>
  <c r="C1029" i="34"/>
  <c r="E1029" i="34" s="1"/>
  <c r="C1028" i="34"/>
  <c r="E1028" i="34" s="1"/>
  <c r="C1027" i="34"/>
  <c r="E1027" i="34" s="1"/>
  <c r="C1026" i="34"/>
  <c r="E1026" i="34" s="1"/>
  <c r="C1025" i="34"/>
  <c r="E1025" i="34" s="1"/>
  <c r="C1024" i="34"/>
  <c r="E1024" i="34" s="1"/>
  <c r="C1023" i="34"/>
  <c r="E1023" i="34" s="1"/>
  <c r="C1022" i="34"/>
  <c r="E1022" i="34" s="1"/>
  <c r="C1021" i="34"/>
  <c r="E1021" i="34" s="1"/>
  <c r="C1020" i="34"/>
  <c r="E1020" i="34" s="1"/>
  <c r="C1019" i="34"/>
  <c r="E1019" i="34" s="1"/>
  <c r="C1018" i="34"/>
  <c r="E1018" i="34" s="1"/>
  <c r="C1017" i="34"/>
  <c r="E1017" i="34" s="1"/>
  <c r="C1016" i="34"/>
  <c r="E1016" i="34" s="1"/>
  <c r="C1015" i="34"/>
  <c r="E1015" i="34" s="1"/>
  <c r="C1014" i="34"/>
  <c r="E1014" i="34" s="1"/>
  <c r="C1013" i="34"/>
  <c r="E1013" i="34" s="1"/>
  <c r="C1012" i="34"/>
  <c r="E1012" i="34" s="1"/>
  <c r="C1011" i="34"/>
  <c r="E1011" i="34" s="1"/>
  <c r="C1010" i="34"/>
  <c r="E1010" i="34" s="1"/>
  <c r="C1009" i="34"/>
  <c r="E1009" i="34" s="1"/>
  <c r="C1008" i="34"/>
  <c r="E1008" i="34" s="1"/>
  <c r="C1007" i="34"/>
  <c r="E1007" i="34" s="1"/>
  <c r="C1006" i="34"/>
  <c r="E1006" i="34" s="1"/>
  <c r="C1005" i="34"/>
  <c r="E1005" i="34" s="1"/>
  <c r="C1004" i="34"/>
  <c r="E1004" i="34" s="1"/>
  <c r="C1003" i="34"/>
  <c r="E1003" i="34" s="1"/>
  <c r="C1002" i="34"/>
  <c r="E1002" i="34" s="1"/>
  <c r="C1001" i="34"/>
  <c r="E1001" i="34" s="1"/>
  <c r="C1000" i="34"/>
  <c r="E1000" i="34" s="1"/>
  <c r="C999" i="34"/>
  <c r="E999" i="34" s="1"/>
  <c r="C998" i="34"/>
  <c r="E998" i="34" s="1"/>
  <c r="C997" i="34"/>
  <c r="E997" i="34" s="1"/>
  <c r="C996" i="34"/>
  <c r="E996" i="34" s="1"/>
  <c r="C995" i="34"/>
  <c r="E995" i="34" s="1"/>
  <c r="C994" i="34"/>
  <c r="E994" i="34" s="1"/>
  <c r="C993" i="34"/>
  <c r="E993" i="34" s="1"/>
  <c r="C992" i="34"/>
  <c r="E992" i="34" s="1"/>
  <c r="C991" i="34"/>
  <c r="E991" i="34" s="1"/>
  <c r="C990" i="34"/>
  <c r="E990" i="34" s="1"/>
  <c r="C989" i="34"/>
  <c r="E989" i="34" s="1"/>
  <c r="C988" i="34"/>
  <c r="E988" i="34" s="1"/>
  <c r="C987" i="34"/>
  <c r="E987" i="34" s="1"/>
  <c r="C986" i="34"/>
  <c r="E986" i="34" s="1"/>
  <c r="C985" i="34"/>
  <c r="E985" i="34" s="1"/>
  <c r="C984" i="34"/>
  <c r="E984" i="34" s="1"/>
  <c r="C983" i="34"/>
  <c r="E983" i="34" s="1"/>
  <c r="C982" i="34"/>
  <c r="E982" i="34" s="1"/>
  <c r="C981" i="34"/>
  <c r="E981" i="34" s="1"/>
  <c r="C980" i="34"/>
  <c r="E980" i="34" s="1"/>
  <c r="C979" i="34"/>
  <c r="E979" i="34" s="1"/>
  <c r="C978" i="34"/>
  <c r="E978" i="34" s="1"/>
  <c r="C977" i="34"/>
  <c r="E977" i="34" s="1"/>
  <c r="C976" i="34"/>
  <c r="E976" i="34" s="1"/>
  <c r="C975" i="34"/>
  <c r="E975" i="34" s="1"/>
  <c r="C974" i="34"/>
  <c r="E974" i="34" s="1"/>
  <c r="C973" i="34"/>
  <c r="E973" i="34" s="1"/>
  <c r="C972" i="34"/>
  <c r="E972" i="34" s="1"/>
  <c r="C971" i="34"/>
  <c r="E971" i="34" s="1"/>
  <c r="C970" i="34"/>
  <c r="E970" i="34" s="1"/>
  <c r="C969" i="34"/>
  <c r="E969" i="34" s="1"/>
  <c r="C968" i="34"/>
  <c r="E968" i="34" s="1"/>
  <c r="C967" i="34"/>
  <c r="E967" i="34" s="1"/>
  <c r="C966" i="34"/>
  <c r="E966" i="34" s="1"/>
  <c r="C965" i="34"/>
  <c r="E965" i="34" s="1"/>
  <c r="C964" i="34"/>
  <c r="E964" i="34" s="1"/>
  <c r="C963" i="34"/>
  <c r="E963" i="34" s="1"/>
  <c r="C962" i="34"/>
  <c r="E962" i="34" s="1"/>
  <c r="C961" i="34"/>
  <c r="E961" i="34" s="1"/>
  <c r="C960" i="34"/>
  <c r="E960" i="34" s="1"/>
  <c r="C959" i="34"/>
  <c r="E959" i="34" s="1"/>
  <c r="C958" i="34"/>
  <c r="E958" i="34" s="1"/>
  <c r="C957" i="34"/>
  <c r="E957" i="34" s="1"/>
  <c r="C956" i="34"/>
  <c r="E956" i="34" s="1"/>
  <c r="C955" i="34"/>
  <c r="E955" i="34" s="1"/>
  <c r="C954" i="34"/>
  <c r="E954" i="34" s="1"/>
  <c r="C953" i="34"/>
  <c r="E953" i="34" s="1"/>
  <c r="C952" i="34"/>
  <c r="E952" i="34" s="1"/>
  <c r="C951" i="34"/>
  <c r="E951" i="34" s="1"/>
  <c r="C950" i="34"/>
  <c r="E950" i="34" s="1"/>
  <c r="C949" i="34"/>
  <c r="E949" i="34" s="1"/>
  <c r="C948" i="34"/>
  <c r="E948" i="34" s="1"/>
  <c r="C947" i="34"/>
  <c r="E947" i="34" s="1"/>
  <c r="C946" i="34"/>
  <c r="E946" i="34" s="1"/>
  <c r="C945" i="34"/>
  <c r="E945" i="34" s="1"/>
  <c r="C944" i="34"/>
  <c r="E944" i="34" s="1"/>
  <c r="C943" i="34"/>
  <c r="E943" i="34" s="1"/>
  <c r="C942" i="34"/>
  <c r="E942" i="34" s="1"/>
  <c r="C941" i="34"/>
  <c r="E941" i="34" s="1"/>
  <c r="C940" i="34"/>
  <c r="E940" i="34" s="1"/>
  <c r="C939" i="34"/>
  <c r="E939" i="34" s="1"/>
  <c r="C938" i="34"/>
  <c r="E938" i="34" s="1"/>
  <c r="C937" i="34"/>
  <c r="E937" i="34" s="1"/>
  <c r="C936" i="34"/>
  <c r="E936" i="34" s="1"/>
  <c r="C935" i="34"/>
  <c r="E935" i="34" s="1"/>
  <c r="C934" i="34"/>
  <c r="E934" i="34" s="1"/>
  <c r="C933" i="34"/>
  <c r="E933" i="34" s="1"/>
  <c r="C932" i="34"/>
  <c r="E932" i="34" s="1"/>
  <c r="C931" i="34"/>
  <c r="E931" i="34" s="1"/>
  <c r="C930" i="34"/>
  <c r="E930" i="34" s="1"/>
  <c r="C929" i="34"/>
  <c r="E929" i="34" s="1"/>
  <c r="C928" i="34"/>
  <c r="E928" i="34" s="1"/>
  <c r="C927" i="34"/>
  <c r="E927" i="34" s="1"/>
  <c r="C926" i="34"/>
  <c r="E926" i="34" s="1"/>
  <c r="C925" i="34"/>
  <c r="E925" i="34" s="1"/>
  <c r="C924" i="34"/>
  <c r="E924" i="34" s="1"/>
  <c r="C923" i="34"/>
  <c r="E923" i="34" s="1"/>
  <c r="C922" i="34"/>
  <c r="E922" i="34" s="1"/>
  <c r="C921" i="34"/>
  <c r="E921" i="34" s="1"/>
  <c r="C920" i="34"/>
  <c r="E920" i="34" s="1"/>
  <c r="C919" i="34"/>
  <c r="E919" i="34" s="1"/>
  <c r="C918" i="34"/>
  <c r="E918" i="34" s="1"/>
  <c r="C917" i="34"/>
  <c r="E917" i="34" s="1"/>
  <c r="C916" i="34"/>
  <c r="E916" i="34" s="1"/>
  <c r="C915" i="34"/>
  <c r="E915" i="34" s="1"/>
  <c r="C914" i="34"/>
  <c r="E914" i="34" s="1"/>
  <c r="C913" i="34"/>
  <c r="E913" i="34" s="1"/>
  <c r="C912" i="34"/>
  <c r="E912" i="34" s="1"/>
  <c r="C911" i="34"/>
  <c r="E911" i="34" s="1"/>
  <c r="C910" i="34"/>
  <c r="E910" i="34" s="1"/>
  <c r="C909" i="34"/>
  <c r="E909" i="34" s="1"/>
  <c r="C908" i="34"/>
  <c r="E908" i="34" s="1"/>
  <c r="C907" i="34"/>
  <c r="E907" i="34" s="1"/>
  <c r="C906" i="34"/>
  <c r="E906" i="34" s="1"/>
  <c r="C905" i="34"/>
  <c r="E905" i="34" s="1"/>
  <c r="C904" i="34"/>
  <c r="E904" i="34" s="1"/>
  <c r="C903" i="34"/>
  <c r="E903" i="34" s="1"/>
  <c r="C902" i="34"/>
  <c r="E902" i="34" s="1"/>
  <c r="C901" i="34"/>
  <c r="E901" i="34" s="1"/>
  <c r="C900" i="34"/>
  <c r="E900" i="34" s="1"/>
  <c r="C899" i="34"/>
  <c r="E899" i="34" s="1"/>
  <c r="C898" i="34"/>
  <c r="E898" i="34" s="1"/>
  <c r="C897" i="34"/>
  <c r="E897" i="34" s="1"/>
  <c r="C896" i="34"/>
  <c r="E896" i="34" s="1"/>
  <c r="C895" i="34"/>
  <c r="E895" i="34" s="1"/>
  <c r="C894" i="34"/>
  <c r="E894" i="34" s="1"/>
  <c r="C893" i="34"/>
  <c r="E893" i="34" s="1"/>
  <c r="C892" i="34"/>
  <c r="E892" i="34" s="1"/>
  <c r="C891" i="34"/>
  <c r="E891" i="34" s="1"/>
  <c r="C890" i="34"/>
  <c r="E890" i="34" s="1"/>
  <c r="C889" i="34"/>
  <c r="E889" i="34" s="1"/>
  <c r="C888" i="34"/>
  <c r="E888" i="34" s="1"/>
  <c r="C887" i="34"/>
  <c r="E887" i="34" s="1"/>
  <c r="C886" i="34"/>
  <c r="E886" i="34" s="1"/>
  <c r="C885" i="34"/>
  <c r="E885" i="34" s="1"/>
  <c r="C884" i="34"/>
  <c r="E884" i="34" s="1"/>
  <c r="C883" i="34"/>
  <c r="E883" i="34" s="1"/>
  <c r="C882" i="34"/>
  <c r="E882" i="34" s="1"/>
  <c r="C881" i="34"/>
  <c r="E881" i="34" s="1"/>
  <c r="C880" i="34"/>
  <c r="E880" i="34" s="1"/>
  <c r="C879" i="34"/>
  <c r="E879" i="34" s="1"/>
  <c r="C878" i="34"/>
  <c r="E878" i="34" s="1"/>
  <c r="C877" i="34"/>
  <c r="E877" i="34" s="1"/>
  <c r="C876" i="34"/>
  <c r="E876" i="34" s="1"/>
  <c r="C875" i="34"/>
  <c r="E875" i="34" s="1"/>
  <c r="C874" i="34"/>
  <c r="E874" i="34" s="1"/>
  <c r="C873" i="34"/>
  <c r="E873" i="34" s="1"/>
  <c r="C872" i="34"/>
  <c r="E872" i="34" s="1"/>
  <c r="C871" i="34"/>
  <c r="E871" i="34" s="1"/>
  <c r="C870" i="34"/>
  <c r="E870" i="34" s="1"/>
  <c r="C869" i="34"/>
  <c r="E869" i="34" s="1"/>
  <c r="C868" i="34"/>
  <c r="E868" i="34" s="1"/>
  <c r="C867" i="34"/>
  <c r="E867" i="34" s="1"/>
  <c r="C866" i="34"/>
  <c r="E866" i="34" s="1"/>
  <c r="C865" i="34"/>
  <c r="E865" i="34" s="1"/>
  <c r="C864" i="34"/>
  <c r="E864" i="34" s="1"/>
  <c r="C863" i="34"/>
  <c r="E863" i="34" s="1"/>
  <c r="C862" i="34"/>
  <c r="E862" i="34" s="1"/>
  <c r="C861" i="34"/>
  <c r="E861" i="34" s="1"/>
  <c r="C860" i="34"/>
  <c r="E860" i="34" s="1"/>
  <c r="C859" i="34"/>
  <c r="E859" i="34" s="1"/>
  <c r="C858" i="34"/>
  <c r="E858" i="34" s="1"/>
  <c r="C857" i="34"/>
  <c r="E857" i="34" s="1"/>
  <c r="C856" i="34"/>
  <c r="E856" i="34" s="1"/>
  <c r="C855" i="34"/>
  <c r="E855" i="34" s="1"/>
  <c r="C854" i="34"/>
  <c r="E854" i="34" s="1"/>
  <c r="C853" i="34"/>
  <c r="E853" i="34" s="1"/>
  <c r="C852" i="34"/>
  <c r="E852" i="34" s="1"/>
  <c r="C851" i="34"/>
  <c r="E851" i="34" s="1"/>
  <c r="C850" i="34"/>
  <c r="E850" i="34" s="1"/>
  <c r="C849" i="34"/>
  <c r="E849" i="34" s="1"/>
  <c r="C848" i="34"/>
  <c r="E848" i="34" s="1"/>
  <c r="C847" i="34"/>
  <c r="E847" i="34" s="1"/>
  <c r="C846" i="34"/>
  <c r="E846" i="34" s="1"/>
  <c r="C845" i="34"/>
  <c r="E845" i="34" s="1"/>
  <c r="C844" i="34"/>
  <c r="E844" i="34" s="1"/>
  <c r="C843" i="34"/>
  <c r="E843" i="34" s="1"/>
  <c r="C842" i="34"/>
  <c r="E842" i="34" s="1"/>
  <c r="C841" i="34"/>
  <c r="E841" i="34" s="1"/>
  <c r="C840" i="34"/>
  <c r="E840" i="34" s="1"/>
  <c r="C839" i="34"/>
  <c r="E839" i="34" s="1"/>
  <c r="C838" i="34"/>
  <c r="E838" i="34" s="1"/>
  <c r="C837" i="34"/>
  <c r="E837" i="34" s="1"/>
  <c r="C836" i="34"/>
  <c r="E836" i="34" s="1"/>
  <c r="C835" i="34"/>
  <c r="E835" i="34" s="1"/>
  <c r="C834" i="34"/>
  <c r="E834" i="34" s="1"/>
  <c r="C833" i="34"/>
  <c r="E833" i="34" s="1"/>
  <c r="C832" i="34"/>
  <c r="E832" i="34" s="1"/>
  <c r="C831" i="34"/>
  <c r="E831" i="34" s="1"/>
  <c r="C830" i="34"/>
  <c r="E830" i="34" s="1"/>
  <c r="C829" i="34"/>
  <c r="E829" i="34" s="1"/>
  <c r="C828" i="34"/>
  <c r="E828" i="34" s="1"/>
  <c r="C827" i="34"/>
  <c r="E827" i="34" s="1"/>
  <c r="C826" i="34"/>
  <c r="E826" i="34" s="1"/>
  <c r="C825" i="34"/>
  <c r="E825" i="34" s="1"/>
  <c r="C824" i="34"/>
  <c r="E824" i="34" s="1"/>
  <c r="C823" i="34"/>
  <c r="E823" i="34" s="1"/>
  <c r="C822" i="34"/>
  <c r="E822" i="34" s="1"/>
  <c r="C821" i="34"/>
  <c r="E821" i="34" s="1"/>
  <c r="C820" i="34"/>
  <c r="E820" i="34" s="1"/>
  <c r="C819" i="34"/>
  <c r="E819" i="34" s="1"/>
  <c r="C818" i="34"/>
  <c r="E818" i="34" s="1"/>
  <c r="C817" i="34"/>
  <c r="E817" i="34" s="1"/>
  <c r="C816" i="34"/>
  <c r="E816" i="34" s="1"/>
  <c r="C815" i="34"/>
  <c r="E815" i="34" s="1"/>
  <c r="C814" i="34"/>
  <c r="E814" i="34" s="1"/>
  <c r="C813" i="34"/>
  <c r="E813" i="34" s="1"/>
  <c r="C812" i="34"/>
  <c r="E812" i="34" s="1"/>
  <c r="C811" i="34"/>
  <c r="E811" i="34" s="1"/>
  <c r="C810" i="34"/>
  <c r="E810" i="34" s="1"/>
  <c r="C809" i="34"/>
  <c r="E809" i="34" s="1"/>
  <c r="C808" i="34"/>
  <c r="E808" i="34" s="1"/>
  <c r="C807" i="34"/>
  <c r="E807" i="34" s="1"/>
  <c r="C806" i="34"/>
  <c r="E806" i="34" s="1"/>
  <c r="C805" i="34"/>
  <c r="E805" i="34" s="1"/>
  <c r="C804" i="34"/>
  <c r="E804" i="34" s="1"/>
  <c r="C803" i="34"/>
  <c r="E803" i="34" s="1"/>
  <c r="C802" i="34"/>
  <c r="E802" i="34" s="1"/>
  <c r="C801" i="34"/>
  <c r="E801" i="34" s="1"/>
  <c r="C800" i="34"/>
  <c r="E800" i="34" s="1"/>
  <c r="C799" i="34"/>
  <c r="E799" i="34" s="1"/>
  <c r="C798" i="34"/>
  <c r="E798" i="34" s="1"/>
  <c r="C797" i="34"/>
  <c r="E797" i="34" s="1"/>
  <c r="C796" i="34"/>
  <c r="E796" i="34" s="1"/>
  <c r="C795" i="34"/>
  <c r="E795" i="34" s="1"/>
  <c r="C794" i="34"/>
  <c r="E794" i="34" s="1"/>
  <c r="C793" i="34"/>
  <c r="E793" i="34" s="1"/>
  <c r="C792" i="34"/>
  <c r="E792" i="34" s="1"/>
  <c r="C791" i="34"/>
  <c r="E791" i="34" s="1"/>
  <c r="C790" i="34"/>
  <c r="E790" i="34" s="1"/>
  <c r="C789" i="34"/>
  <c r="E789" i="34" s="1"/>
  <c r="C788" i="34"/>
  <c r="E788" i="34" s="1"/>
  <c r="C787" i="34"/>
  <c r="E787" i="34" s="1"/>
  <c r="C786" i="34"/>
  <c r="E786" i="34" s="1"/>
  <c r="C785" i="34"/>
  <c r="E785" i="34" s="1"/>
  <c r="C784" i="34"/>
  <c r="E784" i="34" s="1"/>
  <c r="C783" i="34"/>
  <c r="E783" i="34" s="1"/>
  <c r="C782" i="34"/>
  <c r="E782" i="34" s="1"/>
  <c r="C781" i="34"/>
  <c r="E781" i="34" s="1"/>
  <c r="C780" i="34"/>
  <c r="E780" i="34" s="1"/>
  <c r="C779" i="34"/>
  <c r="E779" i="34" s="1"/>
  <c r="C778" i="34"/>
  <c r="E778" i="34" s="1"/>
  <c r="C777" i="34"/>
  <c r="E777" i="34" s="1"/>
  <c r="C776" i="34"/>
  <c r="E776" i="34" s="1"/>
  <c r="C775" i="34"/>
  <c r="E775" i="34" s="1"/>
  <c r="C774" i="34"/>
  <c r="E774" i="34" s="1"/>
  <c r="C773" i="34"/>
  <c r="E773" i="34" s="1"/>
  <c r="C772" i="34"/>
  <c r="E772" i="34" s="1"/>
  <c r="C771" i="34"/>
  <c r="E771" i="34" s="1"/>
  <c r="C770" i="34"/>
  <c r="E770" i="34" s="1"/>
  <c r="C769" i="34"/>
  <c r="E769" i="34" s="1"/>
  <c r="C768" i="34"/>
  <c r="E768" i="34" s="1"/>
  <c r="C767" i="34"/>
  <c r="E767" i="34" s="1"/>
  <c r="C766" i="34"/>
  <c r="E766" i="34" s="1"/>
  <c r="C765" i="34"/>
  <c r="E765" i="34" s="1"/>
  <c r="C764" i="34"/>
  <c r="E764" i="34" s="1"/>
  <c r="C763" i="34"/>
  <c r="E763" i="34" s="1"/>
  <c r="C762" i="34"/>
  <c r="E762" i="34" s="1"/>
  <c r="C761" i="34"/>
  <c r="E761" i="34" s="1"/>
  <c r="C760" i="34"/>
  <c r="E760" i="34" s="1"/>
  <c r="C759" i="34"/>
  <c r="E759" i="34" s="1"/>
  <c r="C758" i="34"/>
  <c r="E758" i="34" s="1"/>
  <c r="C757" i="34"/>
  <c r="E757" i="34" s="1"/>
  <c r="C756" i="34"/>
  <c r="E756" i="34" s="1"/>
  <c r="C755" i="34"/>
  <c r="E755" i="34" s="1"/>
  <c r="C754" i="34"/>
  <c r="E754" i="34" s="1"/>
  <c r="C753" i="34"/>
  <c r="E753" i="34" s="1"/>
  <c r="C752" i="34"/>
  <c r="E752" i="34" s="1"/>
  <c r="C751" i="34"/>
  <c r="E751" i="34" s="1"/>
  <c r="C750" i="34"/>
  <c r="E750" i="34" s="1"/>
  <c r="C749" i="34"/>
  <c r="E749" i="34" s="1"/>
  <c r="C748" i="34"/>
  <c r="E748" i="34" s="1"/>
  <c r="C747" i="34"/>
  <c r="E747" i="34" s="1"/>
  <c r="C746" i="34"/>
  <c r="E746" i="34" s="1"/>
  <c r="C745" i="34"/>
  <c r="E745" i="34" s="1"/>
  <c r="C744" i="34"/>
  <c r="E744" i="34" s="1"/>
  <c r="C743" i="34"/>
  <c r="E743" i="34" s="1"/>
  <c r="C742" i="34"/>
  <c r="E742" i="34" s="1"/>
  <c r="C741" i="34"/>
  <c r="E741" i="34" s="1"/>
  <c r="C740" i="34"/>
  <c r="E740" i="34" s="1"/>
  <c r="C739" i="34"/>
  <c r="E739" i="34" s="1"/>
  <c r="C738" i="34"/>
  <c r="E738" i="34" s="1"/>
  <c r="C737" i="34"/>
  <c r="E737" i="34" s="1"/>
  <c r="C736" i="34"/>
  <c r="E736" i="34" s="1"/>
  <c r="C735" i="34"/>
  <c r="E735" i="34" s="1"/>
  <c r="C734" i="34"/>
  <c r="E734" i="34" s="1"/>
  <c r="C733" i="34"/>
  <c r="E733" i="34" s="1"/>
  <c r="C732" i="34"/>
  <c r="E732" i="34" s="1"/>
  <c r="C731" i="34"/>
  <c r="E731" i="34" s="1"/>
  <c r="C730" i="34"/>
  <c r="E730" i="34" s="1"/>
  <c r="C729" i="34"/>
  <c r="E729" i="34" s="1"/>
  <c r="C728" i="34"/>
  <c r="E728" i="34" s="1"/>
  <c r="C727" i="34"/>
  <c r="E727" i="34" s="1"/>
  <c r="C726" i="34"/>
  <c r="E726" i="34" s="1"/>
  <c r="C725" i="34"/>
  <c r="E725" i="34" s="1"/>
  <c r="C724" i="34"/>
  <c r="E724" i="34" s="1"/>
  <c r="C723" i="34"/>
  <c r="E723" i="34" s="1"/>
  <c r="C722" i="34"/>
  <c r="E722" i="34" s="1"/>
  <c r="C721" i="34"/>
  <c r="E721" i="34" s="1"/>
  <c r="C720" i="34"/>
  <c r="E720" i="34" s="1"/>
  <c r="C719" i="34"/>
  <c r="E719" i="34" s="1"/>
  <c r="C718" i="34"/>
  <c r="E718" i="34" s="1"/>
  <c r="C717" i="34"/>
  <c r="E717" i="34" s="1"/>
  <c r="C716" i="34"/>
  <c r="E716" i="34" s="1"/>
  <c r="C715" i="34"/>
  <c r="E715" i="34" s="1"/>
  <c r="C714" i="34"/>
  <c r="E714" i="34" s="1"/>
  <c r="C713" i="34"/>
  <c r="E713" i="34" s="1"/>
  <c r="C712" i="34"/>
  <c r="E712" i="34" s="1"/>
  <c r="C711" i="34"/>
  <c r="E711" i="34" s="1"/>
  <c r="C710" i="34"/>
  <c r="E710" i="34" s="1"/>
  <c r="C709" i="34"/>
  <c r="E709" i="34" s="1"/>
  <c r="C708" i="34"/>
  <c r="E708" i="34" s="1"/>
  <c r="C707" i="34"/>
  <c r="E707" i="34" s="1"/>
  <c r="C706" i="34"/>
  <c r="E706" i="34" s="1"/>
  <c r="C705" i="34"/>
  <c r="E705" i="34" s="1"/>
  <c r="C704" i="34"/>
  <c r="E704" i="34" s="1"/>
  <c r="C703" i="34"/>
  <c r="E703" i="34" s="1"/>
  <c r="C702" i="34"/>
  <c r="E702" i="34" s="1"/>
  <c r="C701" i="34"/>
  <c r="E701" i="34" s="1"/>
  <c r="C700" i="34"/>
  <c r="E700" i="34" s="1"/>
  <c r="C699" i="34"/>
  <c r="E699" i="34" s="1"/>
  <c r="C698" i="34"/>
  <c r="E698" i="34" s="1"/>
  <c r="C697" i="34"/>
  <c r="E697" i="34" s="1"/>
  <c r="C696" i="34"/>
  <c r="E696" i="34" s="1"/>
  <c r="C695" i="34"/>
  <c r="E695" i="34" s="1"/>
  <c r="C694" i="34"/>
  <c r="E694" i="34" s="1"/>
  <c r="C693" i="34"/>
  <c r="E693" i="34" s="1"/>
  <c r="C692" i="34"/>
  <c r="E692" i="34" s="1"/>
  <c r="C691" i="34"/>
  <c r="E691" i="34" s="1"/>
  <c r="C690" i="34"/>
  <c r="E690" i="34" s="1"/>
  <c r="C689" i="34"/>
  <c r="E689" i="34" s="1"/>
  <c r="C688" i="34"/>
  <c r="E688" i="34" s="1"/>
  <c r="C687" i="34"/>
  <c r="E687" i="34" s="1"/>
  <c r="C686" i="34"/>
  <c r="E686" i="34" s="1"/>
  <c r="C685" i="34"/>
  <c r="E685" i="34" s="1"/>
  <c r="C684" i="34"/>
  <c r="E684" i="34" s="1"/>
  <c r="C683" i="34"/>
  <c r="E683" i="34" s="1"/>
  <c r="C682" i="34"/>
  <c r="E682" i="34" s="1"/>
  <c r="C681" i="34"/>
  <c r="E681" i="34" s="1"/>
  <c r="C680" i="34"/>
  <c r="E680" i="34" s="1"/>
  <c r="C679" i="34"/>
  <c r="E679" i="34" s="1"/>
  <c r="C678" i="34"/>
  <c r="E678" i="34" s="1"/>
  <c r="C677" i="34"/>
  <c r="E677" i="34" s="1"/>
  <c r="C676" i="34"/>
  <c r="E676" i="34" s="1"/>
  <c r="C675" i="34"/>
  <c r="E675" i="34" s="1"/>
  <c r="C674" i="34"/>
  <c r="E674" i="34" s="1"/>
  <c r="C673" i="34"/>
  <c r="E673" i="34" s="1"/>
  <c r="C672" i="34"/>
  <c r="E672" i="34" s="1"/>
  <c r="C671" i="34"/>
  <c r="E671" i="34" s="1"/>
  <c r="C670" i="34"/>
  <c r="E670" i="34" s="1"/>
  <c r="C669" i="34"/>
  <c r="E669" i="34" s="1"/>
  <c r="C668" i="34"/>
  <c r="E668" i="34" s="1"/>
  <c r="C667" i="34"/>
  <c r="E667" i="34" s="1"/>
  <c r="C666" i="34"/>
  <c r="E666" i="34" s="1"/>
  <c r="C665" i="34"/>
  <c r="E665" i="34" s="1"/>
  <c r="C664" i="34"/>
  <c r="E664" i="34" s="1"/>
  <c r="C663" i="34"/>
  <c r="E663" i="34" s="1"/>
  <c r="C662" i="34"/>
  <c r="E662" i="34" s="1"/>
  <c r="C661" i="34"/>
  <c r="E661" i="34" s="1"/>
  <c r="C660" i="34"/>
  <c r="E660" i="34" s="1"/>
  <c r="C659" i="34"/>
  <c r="E659" i="34" s="1"/>
  <c r="C658" i="34"/>
  <c r="E658" i="34" s="1"/>
  <c r="C657" i="34"/>
  <c r="E657" i="34" s="1"/>
  <c r="C656" i="34"/>
  <c r="E656" i="34" s="1"/>
  <c r="C655" i="34"/>
  <c r="E655" i="34" s="1"/>
  <c r="C654" i="34"/>
  <c r="E654" i="34" s="1"/>
  <c r="C653" i="34"/>
  <c r="E653" i="34" s="1"/>
  <c r="C652" i="34"/>
  <c r="E652" i="34" s="1"/>
  <c r="C651" i="34"/>
  <c r="E651" i="34" s="1"/>
  <c r="C650" i="34"/>
  <c r="E650" i="34" s="1"/>
  <c r="C649" i="34"/>
  <c r="E649" i="34" s="1"/>
  <c r="C648" i="34"/>
  <c r="E648" i="34" s="1"/>
  <c r="C647" i="34"/>
  <c r="E647" i="34" s="1"/>
  <c r="C646" i="34"/>
  <c r="E646" i="34" s="1"/>
  <c r="C645" i="34"/>
  <c r="E645" i="34" s="1"/>
  <c r="C644" i="34"/>
  <c r="E644" i="34" s="1"/>
  <c r="C643" i="34"/>
  <c r="E643" i="34" s="1"/>
  <c r="C642" i="34"/>
  <c r="E642" i="34" s="1"/>
  <c r="C641" i="34"/>
  <c r="E641" i="34" s="1"/>
  <c r="C640" i="34"/>
  <c r="E640" i="34" s="1"/>
  <c r="C639" i="34"/>
  <c r="E639" i="34" s="1"/>
  <c r="G811" i="36"/>
  <c r="G791" i="36"/>
  <c r="G771" i="36"/>
  <c r="G751" i="36"/>
  <c r="G731" i="36"/>
  <c r="G711" i="36"/>
  <c r="G691" i="36"/>
  <c r="G671" i="36"/>
  <c r="G651" i="36"/>
  <c r="G631" i="36"/>
  <c r="G611" i="36"/>
  <c r="G591" i="36"/>
  <c r="G571" i="36"/>
  <c r="G551" i="36"/>
  <c r="G531" i="36"/>
  <c r="G511" i="36"/>
  <c r="G491" i="36"/>
  <c r="G471" i="36"/>
  <c r="G451" i="36"/>
  <c r="G431" i="36"/>
  <c r="G411" i="36"/>
  <c r="G391" i="36"/>
  <c r="G371" i="36"/>
  <c r="G5192" i="35"/>
  <c r="G5191" i="35"/>
  <c r="G5190" i="35"/>
  <c r="G5188" i="35"/>
  <c r="G5187" i="35"/>
  <c r="G5186" i="35"/>
  <c r="G5184" i="35"/>
  <c r="G5182" i="35"/>
  <c r="G5180" i="35"/>
  <c r="G5178" i="35"/>
  <c r="G5176" i="35"/>
  <c r="G5174" i="35"/>
  <c r="G5172" i="35"/>
  <c r="G5170" i="35"/>
  <c r="G5168" i="35"/>
  <c r="G5166" i="35"/>
  <c r="G5164" i="35"/>
  <c r="G5162" i="35"/>
  <c r="G5160" i="35"/>
  <c r="G5158" i="35"/>
  <c r="G5156" i="35"/>
  <c r="G5154" i="35"/>
  <c r="G5152" i="35"/>
  <c r="G5150" i="35"/>
  <c r="G5148" i="35"/>
  <c r="G5146" i="35"/>
  <c r="G5144" i="35"/>
  <c r="G5142" i="35"/>
  <c r="G5140" i="35"/>
  <c r="G5138" i="35"/>
  <c r="G5136" i="35"/>
  <c r="G5134" i="35"/>
  <c r="G5132" i="35"/>
  <c r="G5130" i="35"/>
  <c r="G5128" i="35"/>
  <c r="G5126" i="35"/>
  <c r="G5124" i="35"/>
  <c r="G5122" i="35"/>
  <c r="G5120" i="35"/>
  <c r="G5118" i="35"/>
  <c r="G5116" i="35"/>
  <c r="G5114" i="35"/>
  <c r="G5112" i="35"/>
  <c r="G5110" i="35"/>
  <c r="G5108" i="35"/>
  <c r="G5106" i="35"/>
  <c r="G5104" i="35"/>
  <c r="G5102" i="35"/>
  <c r="G5100" i="35"/>
  <c r="G5098" i="35"/>
  <c r="G5096" i="35"/>
  <c r="G5094" i="35"/>
  <c r="G5092" i="35"/>
  <c r="G5090" i="35"/>
  <c r="G5088" i="35"/>
  <c r="G5086" i="35"/>
  <c r="G5084" i="35"/>
  <c r="G5082" i="35"/>
  <c r="G5080" i="35"/>
  <c r="G5078" i="35"/>
  <c r="G5076" i="35"/>
  <c r="G5074" i="35"/>
  <c r="G5072" i="35"/>
  <c r="G5070" i="35"/>
  <c r="G5068" i="35"/>
  <c r="G5066" i="35"/>
  <c r="G5064" i="35"/>
  <c r="G5062" i="35"/>
  <c r="G5060" i="35"/>
  <c r="G5058" i="35"/>
  <c r="G5056" i="35"/>
  <c r="G5054" i="35"/>
  <c r="G5052" i="35"/>
  <c r="G5050" i="35"/>
  <c r="G5048" i="35"/>
  <c r="G5046" i="35"/>
  <c r="G5044" i="35"/>
  <c r="G5042" i="35"/>
  <c r="G5040" i="35"/>
  <c r="G5038" i="35"/>
  <c r="G5036" i="35"/>
  <c r="G5034" i="35"/>
  <c r="G5032" i="35"/>
  <c r="G5030" i="35"/>
  <c r="G5028" i="35"/>
  <c r="G5026" i="35"/>
  <c r="G5024" i="35"/>
  <c r="G5022" i="35"/>
  <c r="G5020" i="35"/>
  <c r="G5018" i="35"/>
  <c r="G5016" i="35"/>
  <c r="G5014" i="35"/>
  <c r="G5013" i="35"/>
  <c r="G5012" i="35"/>
  <c r="G5010" i="35"/>
  <c r="G5009" i="35"/>
  <c r="G5008" i="35"/>
  <c r="G5006" i="35"/>
  <c r="G5005" i="35"/>
  <c r="G5004" i="35"/>
  <c r="G5002" i="35"/>
  <c r="G5001" i="35"/>
  <c r="G5000" i="35"/>
  <c r="G4998" i="35"/>
  <c r="G4997" i="35"/>
  <c r="G4996" i="35"/>
  <c r="G4994" i="35"/>
  <c r="G4993" i="35"/>
  <c r="G4992" i="35"/>
  <c r="G4990" i="35"/>
  <c r="G4989" i="35"/>
  <c r="G4988" i="35"/>
  <c r="G4986" i="35"/>
  <c r="G4985" i="35"/>
  <c r="G4984" i="35"/>
  <c r="G4982" i="35"/>
  <c r="G4981" i="35"/>
  <c r="G4980" i="35"/>
  <c r="G4978" i="35"/>
  <c r="G4977" i="35"/>
  <c r="G4976" i="35"/>
  <c r="G4974" i="35"/>
  <c r="G4973" i="35"/>
  <c r="G4972" i="35"/>
  <c r="G4970" i="35"/>
  <c r="G4969" i="35"/>
  <c r="G4968" i="35"/>
  <c r="G4966" i="35"/>
  <c r="G4965" i="35"/>
  <c r="G4964" i="35"/>
  <c r="G4962" i="35"/>
  <c r="G4961" i="35"/>
  <c r="G4960" i="35"/>
  <c r="G4958" i="35"/>
  <c r="G4957" i="35"/>
  <c r="G4956" i="35"/>
  <c r="G4954" i="35"/>
  <c r="G4953" i="35"/>
  <c r="G4952" i="35"/>
  <c r="G4950" i="35"/>
  <c r="G4949" i="35"/>
  <c r="G4948" i="35"/>
  <c r="G4946" i="35"/>
  <c r="G4945" i="35"/>
  <c r="G4944" i="35"/>
  <c r="G4942" i="35"/>
  <c r="G4941" i="35"/>
  <c r="G4940" i="35"/>
  <c r="G4938" i="35"/>
  <c r="G4937" i="35"/>
  <c r="G4936" i="35"/>
  <c r="G4934" i="35"/>
  <c r="G4933" i="35"/>
  <c r="G4932" i="35"/>
  <c r="G4930" i="35"/>
  <c r="G4929" i="35"/>
  <c r="G4928" i="35"/>
  <c r="G4926" i="35"/>
  <c r="G4925" i="35"/>
  <c r="G4924" i="35"/>
  <c r="G4922" i="35"/>
  <c r="G4921" i="35"/>
  <c r="G4920" i="35"/>
  <c r="G4918" i="35"/>
  <c r="G4917" i="35"/>
  <c r="G4916" i="35"/>
  <c r="G4914" i="35"/>
  <c r="G4913" i="35"/>
  <c r="G4912" i="35"/>
  <c r="G4910" i="35"/>
  <c r="G4909" i="35"/>
  <c r="G4908" i="35"/>
  <c r="G4906" i="35"/>
  <c r="G4905" i="35"/>
  <c r="G4904" i="35"/>
  <c r="G4902" i="35"/>
  <c r="G4901" i="35"/>
  <c r="G4900" i="35"/>
  <c r="G4898" i="35"/>
  <c r="G4897" i="35"/>
  <c r="G4896" i="35"/>
  <c r="G4894" i="35"/>
  <c r="G4893" i="35"/>
  <c r="G4892" i="35"/>
  <c r="G4890" i="35"/>
  <c r="G4889" i="35"/>
  <c r="G4888" i="35"/>
  <c r="G4886" i="35"/>
  <c r="G4885" i="35"/>
  <c r="G4884" i="35"/>
  <c r="G4882" i="35"/>
  <c r="G4881" i="35"/>
  <c r="G4880" i="35"/>
  <c r="G4878" i="35"/>
  <c r="G4877" i="35"/>
  <c r="G4876" i="35"/>
  <c r="G4874" i="35"/>
  <c r="G4873" i="35"/>
  <c r="G4872" i="35"/>
  <c r="G4870" i="35"/>
  <c r="G4869" i="35"/>
  <c r="G4868" i="35"/>
  <c r="G4866" i="35"/>
  <c r="G4865" i="35"/>
  <c r="G4864" i="35"/>
  <c r="C5190" i="35"/>
  <c r="C5186" i="35"/>
  <c r="C5184" i="35"/>
  <c r="C5182" i="35"/>
  <c r="C5180" i="35"/>
  <c r="C5178" i="35"/>
  <c r="C5176" i="35"/>
  <c r="C5174" i="35"/>
  <c r="C5172" i="35"/>
  <c r="C5170" i="35"/>
  <c r="C5168" i="35"/>
  <c r="C5166" i="35"/>
  <c r="C5164" i="35"/>
  <c r="C5162" i="35"/>
  <c r="C5160" i="35"/>
  <c r="C5158" i="35"/>
  <c r="C5156" i="35"/>
  <c r="C5154" i="35"/>
  <c r="C5152" i="35"/>
  <c r="C5150" i="35"/>
  <c r="C5148" i="35"/>
  <c r="C5146" i="35"/>
  <c r="C5144" i="35"/>
  <c r="C5142" i="35"/>
  <c r="C5140" i="35"/>
  <c r="C5138" i="35"/>
  <c r="C5136" i="35"/>
  <c r="C5134" i="35"/>
  <c r="C5132" i="35"/>
  <c r="C5130" i="35"/>
  <c r="C5128" i="35"/>
  <c r="C5126" i="35"/>
  <c r="C5124" i="35"/>
  <c r="C5122" i="35"/>
  <c r="C5120" i="35"/>
  <c r="C5118" i="35"/>
  <c r="C5116" i="35"/>
  <c r="C5114" i="35"/>
  <c r="C5112" i="35"/>
  <c r="C5110" i="35"/>
  <c r="C5108" i="35"/>
  <c r="C5106" i="35"/>
  <c r="C5104" i="35"/>
  <c r="C5102" i="35"/>
  <c r="C5100" i="35"/>
  <c r="C5098" i="35"/>
  <c r="C5096" i="35"/>
  <c r="C5094" i="35"/>
  <c r="C5092" i="35"/>
  <c r="C5090" i="35"/>
  <c r="C5088" i="35"/>
  <c r="C5086" i="35"/>
  <c r="C5084" i="35"/>
  <c r="C5082" i="35"/>
  <c r="C5080" i="35"/>
  <c r="C5078" i="35"/>
  <c r="C5076" i="35"/>
  <c r="C5074" i="35"/>
  <c r="C5072" i="35"/>
  <c r="C5070" i="35"/>
  <c r="C5068" i="35"/>
  <c r="C5066" i="35"/>
  <c r="C5064" i="35"/>
  <c r="C5062" i="35"/>
  <c r="C5060" i="35"/>
  <c r="C5058" i="35"/>
  <c r="C5056" i="35"/>
  <c r="C5054" i="35"/>
  <c r="C5052" i="35"/>
  <c r="C5050" i="35"/>
  <c r="C5048" i="35"/>
  <c r="C5046" i="35"/>
  <c r="C5044" i="35"/>
  <c r="C5042" i="35"/>
  <c r="C5040" i="35"/>
  <c r="C5038" i="35"/>
  <c r="C5036" i="35"/>
  <c r="C5034" i="35"/>
  <c r="C5032" i="35"/>
  <c r="C5030" i="35"/>
  <c r="C5028" i="35"/>
  <c r="C5026" i="35"/>
  <c r="C5024" i="35"/>
  <c r="C5022" i="35"/>
  <c r="C5020" i="35"/>
  <c r="C5018" i="35"/>
  <c r="C5016" i="35"/>
  <c r="C5012" i="35"/>
  <c r="C5008" i="35"/>
  <c r="C5004" i="35"/>
  <c r="C5000" i="35"/>
  <c r="C4996" i="35"/>
  <c r="C4992" i="35"/>
  <c r="C4988" i="35"/>
  <c r="C4984" i="35"/>
  <c r="C4980" i="35"/>
  <c r="C4976" i="35"/>
  <c r="C4972" i="35"/>
  <c r="C4968" i="35"/>
  <c r="C4964" i="35"/>
  <c r="C4960" i="35"/>
  <c r="C4956" i="35"/>
  <c r="C4952" i="35"/>
  <c r="C4948" i="35"/>
  <c r="C4944" i="35"/>
  <c r="C4940" i="35"/>
  <c r="C4936" i="35"/>
  <c r="C4932" i="35"/>
  <c r="C4928" i="35"/>
  <c r="C4924" i="35"/>
  <c r="C4920" i="35"/>
  <c r="C4916" i="35"/>
  <c r="C4912" i="35"/>
  <c r="C4908" i="35"/>
  <c r="C4904" i="35"/>
  <c r="C4900" i="35"/>
  <c r="C4896" i="35"/>
  <c r="C4892" i="35"/>
  <c r="C4888" i="35"/>
  <c r="C4884" i="35"/>
  <c r="C4880" i="35"/>
  <c r="C4876" i="35"/>
  <c r="C4872" i="35"/>
  <c r="C4868" i="35"/>
  <c r="C4864" i="35"/>
  <c r="C3011" i="33"/>
  <c r="E3011" i="33" s="1"/>
  <c r="C3010" i="33"/>
  <c r="E3010" i="33" s="1"/>
  <c r="C3009" i="33"/>
  <c r="E3009" i="33" s="1"/>
  <c r="C3008" i="33"/>
  <c r="E3008" i="33" s="1"/>
  <c r="C3007" i="33"/>
  <c r="E3007" i="33" s="1"/>
  <c r="C3006" i="33"/>
  <c r="E3006" i="33" s="1"/>
  <c r="C3005" i="33"/>
  <c r="E3005" i="33" s="1"/>
  <c r="C3004" i="33"/>
  <c r="E3004" i="33" s="1"/>
  <c r="C3003" i="33"/>
  <c r="E3003" i="33" s="1"/>
  <c r="C3002" i="33"/>
  <c r="E3002" i="33" s="1"/>
  <c r="C3001" i="33"/>
  <c r="E3001" i="33" s="1"/>
  <c r="C3000" i="33"/>
  <c r="E3000" i="33" s="1"/>
  <c r="C2999" i="33"/>
  <c r="E2999" i="33" s="1"/>
  <c r="C2998" i="33"/>
  <c r="E2998" i="33" s="1"/>
  <c r="C2997" i="33"/>
  <c r="E2997" i="33" s="1"/>
  <c r="C2996" i="33"/>
  <c r="E2996" i="33" s="1"/>
  <c r="C2995" i="33"/>
  <c r="E2995" i="33" s="1"/>
  <c r="C2994" i="33"/>
  <c r="E2994" i="33" s="1"/>
  <c r="C2993" i="33"/>
  <c r="E2993" i="33" s="1"/>
  <c r="C2992" i="33"/>
  <c r="E2992" i="33" s="1"/>
  <c r="C2991" i="33"/>
  <c r="E2991" i="33" s="1"/>
  <c r="C2990" i="33"/>
  <c r="E2990" i="33" s="1"/>
  <c r="C2989" i="33"/>
  <c r="E2989" i="33" s="1"/>
  <c r="C2988" i="33"/>
  <c r="E2988" i="33" s="1"/>
  <c r="C2987" i="33"/>
  <c r="E2987" i="33" s="1"/>
  <c r="C2986" i="33"/>
  <c r="E2986" i="33" s="1"/>
  <c r="C2985" i="33"/>
  <c r="E2985" i="33" s="1"/>
  <c r="C2984" i="33"/>
  <c r="E2984" i="33" s="1"/>
  <c r="C2983" i="33"/>
  <c r="E2983" i="33" s="1"/>
  <c r="C2982" i="33"/>
  <c r="E2982" i="33" s="1"/>
  <c r="C2981" i="33"/>
  <c r="E2981" i="33" s="1"/>
  <c r="C2980" i="33"/>
  <c r="E2980" i="33" s="1"/>
  <c r="C2979" i="33"/>
  <c r="E2979" i="33" s="1"/>
  <c r="C2978" i="33"/>
  <c r="E2978" i="33" s="1"/>
  <c r="C2977" i="33"/>
  <c r="E2977" i="33" s="1"/>
  <c r="C2976" i="33"/>
  <c r="E2976" i="33" s="1"/>
  <c r="C2975" i="33"/>
  <c r="E2975" i="33" s="1"/>
  <c r="C2974" i="33"/>
  <c r="E2974" i="33" s="1"/>
  <c r="C2973" i="33"/>
  <c r="E2973" i="33" s="1"/>
  <c r="C2972" i="33"/>
  <c r="E2972" i="33" s="1"/>
  <c r="C2971" i="33"/>
  <c r="E2971" i="33" s="1"/>
  <c r="C2970" i="33"/>
  <c r="E2970" i="33" s="1"/>
  <c r="C2969" i="33"/>
  <c r="E2969" i="33" s="1"/>
  <c r="C2968" i="33"/>
  <c r="E2968" i="33" s="1"/>
  <c r="C2967" i="33"/>
  <c r="E2967" i="33" s="1"/>
  <c r="C2966" i="33"/>
  <c r="E2966" i="33" s="1"/>
  <c r="C2965" i="33"/>
  <c r="E2965" i="33" s="1"/>
  <c r="C2964" i="33"/>
  <c r="E2964" i="33" s="1"/>
  <c r="C2963" i="33"/>
  <c r="E2963" i="33" s="1"/>
  <c r="C2962" i="33"/>
  <c r="E2962" i="33" s="1"/>
  <c r="C2961" i="33"/>
  <c r="E2961" i="33" s="1"/>
  <c r="C2960" i="33"/>
  <c r="E2960" i="33" s="1"/>
  <c r="C2959" i="33"/>
  <c r="E2959" i="33" s="1"/>
  <c r="C2958" i="33"/>
  <c r="E2958" i="33" s="1"/>
  <c r="C2957" i="33"/>
  <c r="E2957" i="33" s="1"/>
  <c r="C2956" i="33"/>
  <c r="E2956" i="33" s="1"/>
  <c r="C2955" i="33"/>
  <c r="E2955" i="33" s="1"/>
  <c r="C2954" i="33"/>
  <c r="E2954" i="33" s="1"/>
  <c r="C2953" i="33"/>
  <c r="E2953" i="33" s="1"/>
  <c r="C2952" i="33"/>
  <c r="E2952" i="33" s="1"/>
  <c r="C2951" i="33"/>
  <c r="E2951" i="33" s="1"/>
  <c r="C2950" i="33"/>
  <c r="E2950" i="33" s="1"/>
  <c r="C2949" i="33"/>
  <c r="E2949" i="33" s="1"/>
  <c r="C2948" i="33"/>
  <c r="E2948" i="33" s="1"/>
  <c r="C2947" i="33"/>
  <c r="E2947" i="33" s="1"/>
  <c r="C2946" i="33"/>
  <c r="E2946" i="33" s="1"/>
  <c r="C2945" i="33"/>
  <c r="E2945" i="33" s="1"/>
  <c r="C2944" i="33"/>
  <c r="E2944" i="33" s="1"/>
  <c r="C2943" i="33"/>
  <c r="E2943" i="33" s="1"/>
  <c r="C2942" i="33"/>
  <c r="E2942" i="33" s="1"/>
  <c r="C2941" i="33"/>
  <c r="E2941" i="33" s="1"/>
  <c r="C2940" i="33"/>
  <c r="E2940" i="33" s="1"/>
  <c r="C2939" i="33"/>
  <c r="E2939" i="33" s="1"/>
  <c r="C2938" i="33"/>
  <c r="E2938" i="33" s="1"/>
  <c r="C2937" i="33"/>
  <c r="E2937" i="33" s="1"/>
  <c r="C2936" i="33"/>
  <c r="E2936" i="33" s="1"/>
  <c r="C2935" i="33"/>
  <c r="E2935" i="33" s="1"/>
  <c r="C2934" i="33"/>
  <c r="E2934" i="33" s="1"/>
  <c r="C2933" i="33"/>
  <c r="E2933" i="33" s="1"/>
  <c r="C2932" i="33"/>
  <c r="E2932" i="33" s="1"/>
  <c r="C2931" i="33"/>
  <c r="E2931" i="33" s="1"/>
  <c r="C2930" i="33"/>
  <c r="E2930" i="33" s="1"/>
  <c r="C2929" i="33"/>
  <c r="E2929" i="33" s="1"/>
  <c r="C2928" i="33"/>
  <c r="E2928" i="33" s="1"/>
  <c r="C2927" i="33"/>
  <c r="E2927" i="33" s="1"/>
  <c r="C2926" i="33"/>
  <c r="E2926" i="33" s="1"/>
  <c r="C2925" i="33"/>
  <c r="E2925" i="33" s="1"/>
  <c r="C2924" i="33"/>
  <c r="E2924" i="33" s="1"/>
  <c r="C2923" i="33"/>
  <c r="E2923" i="33" s="1"/>
  <c r="C2922" i="33"/>
  <c r="E2922" i="33" s="1"/>
  <c r="C2921" i="33"/>
  <c r="E2921" i="33" s="1"/>
  <c r="C2920" i="33"/>
  <c r="E2920" i="33" s="1"/>
  <c r="C2919" i="33"/>
  <c r="E2919" i="33" s="1"/>
  <c r="C2918" i="33"/>
  <c r="E2918" i="33" s="1"/>
  <c r="C2917" i="33"/>
  <c r="E2917" i="33" s="1"/>
  <c r="C2916" i="33"/>
  <c r="E2916" i="33" s="1"/>
  <c r="C2915" i="33"/>
  <c r="E2915" i="33" s="1"/>
  <c r="C2914" i="33"/>
  <c r="E2914" i="33" s="1"/>
  <c r="C2913" i="33"/>
  <c r="E2913" i="33" s="1"/>
  <c r="C2912" i="33"/>
  <c r="E2912" i="33" s="1"/>
  <c r="C2911" i="33"/>
  <c r="E2911" i="33" s="1"/>
  <c r="C2910" i="33"/>
  <c r="E2910" i="33" s="1"/>
  <c r="C2909" i="33"/>
  <c r="E2909" i="33" s="1"/>
  <c r="C2908" i="33"/>
  <c r="E2908" i="33" s="1"/>
  <c r="C2907" i="33"/>
  <c r="E2907" i="33" s="1"/>
  <c r="C2906" i="33"/>
  <c r="E2906" i="33" s="1"/>
  <c r="C2905" i="33"/>
  <c r="E2905" i="33" s="1"/>
  <c r="C2904" i="33"/>
  <c r="E2904" i="33" s="1"/>
  <c r="C2903" i="33"/>
  <c r="E2903" i="33" s="1"/>
  <c r="C2902" i="33"/>
  <c r="E2902" i="33" s="1"/>
  <c r="C2901" i="33"/>
  <c r="E2901" i="33" s="1"/>
  <c r="C2900" i="33"/>
  <c r="E2900" i="33" s="1"/>
  <c r="C2899" i="33"/>
  <c r="E2899" i="33" s="1"/>
  <c r="C2898" i="33"/>
  <c r="E2898" i="33" s="1"/>
  <c r="C2897" i="33"/>
  <c r="E2897" i="33" s="1"/>
  <c r="C2896" i="33"/>
  <c r="E2896" i="33" s="1"/>
  <c r="C2895" i="33"/>
  <c r="E2895" i="33" s="1"/>
  <c r="C2894" i="33"/>
  <c r="E2894" i="33" s="1"/>
  <c r="C2893" i="33"/>
  <c r="E2893" i="33" s="1"/>
  <c r="C2892" i="33"/>
  <c r="E2892" i="33" s="1"/>
  <c r="C2891" i="33"/>
  <c r="E2891" i="33" s="1"/>
  <c r="C2890" i="33"/>
  <c r="E2890" i="33" s="1"/>
  <c r="C2889" i="33"/>
  <c r="E2889" i="33" s="1"/>
  <c r="C2888" i="33"/>
  <c r="E2888" i="33" s="1"/>
  <c r="C2887" i="33"/>
  <c r="E2887" i="33" s="1"/>
  <c r="C2886" i="33"/>
  <c r="E2886" i="33" s="1"/>
  <c r="C2885" i="33"/>
  <c r="E2885" i="33" s="1"/>
  <c r="C2884" i="33"/>
  <c r="E2884" i="33" s="1"/>
  <c r="C2883" i="33"/>
  <c r="E2883" i="33" s="1"/>
  <c r="C2882" i="33"/>
  <c r="E2882" i="33" s="1"/>
  <c r="C2881" i="33"/>
  <c r="E2881" i="33" s="1"/>
  <c r="C2880" i="33"/>
  <c r="E2880" i="33" s="1"/>
  <c r="C2879" i="33"/>
  <c r="E2879" i="33" s="1"/>
  <c r="C2878" i="33"/>
  <c r="E2878" i="33" s="1"/>
  <c r="C2877" i="33"/>
  <c r="E2877" i="33" s="1"/>
  <c r="C2876" i="33"/>
  <c r="E2876" i="33" s="1"/>
  <c r="C2875" i="33"/>
  <c r="E2875" i="33" s="1"/>
  <c r="C2874" i="33"/>
  <c r="E2874" i="33" s="1"/>
  <c r="C2873" i="33"/>
  <c r="E2873" i="33" s="1"/>
  <c r="C2872" i="33"/>
  <c r="E2872" i="33" s="1"/>
  <c r="C2871" i="33"/>
  <c r="E2871" i="33" s="1"/>
  <c r="C2870" i="33"/>
  <c r="E2870" i="33" s="1"/>
  <c r="C2869" i="33"/>
  <c r="E2869" i="33" s="1"/>
  <c r="C2868" i="33"/>
  <c r="E2868" i="33" s="1"/>
  <c r="C2867" i="33"/>
  <c r="E2867" i="33" s="1"/>
  <c r="C2866" i="33"/>
  <c r="E2866" i="33" s="1"/>
  <c r="C2865" i="33"/>
  <c r="E2865" i="33" s="1"/>
  <c r="C2864" i="33"/>
  <c r="E2864" i="33" s="1"/>
  <c r="C2863" i="33"/>
  <c r="E2863" i="33" s="1"/>
  <c r="C2862" i="33"/>
  <c r="E2862" i="33" s="1"/>
  <c r="C2861" i="33"/>
  <c r="E2861" i="33" s="1"/>
  <c r="C2860" i="33"/>
  <c r="E2860" i="33" s="1"/>
  <c r="C2859" i="33"/>
  <c r="E2859" i="33" s="1"/>
  <c r="C2858" i="33"/>
  <c r="E2858" i="33" s="1"/>
  <c r="C2857" i="33"/>
  <c r="E2857" i="33" s="1"/>
  <c r="C2856" i="33"/>
  <c r="E2856" i="33" s="1"/>
  <c r="C2855" i="33"/>
  <c r="E2855" i="33" s="1"/>
  <c r="C2854" i="33"/>
  <c r="E2854" i="33" s="1"/>
  <c r="C2853" i="33"/>
  <c r="E2853" i="33" s="1"/>
  <c r="C2852" i="33"/>
  <c r="E2852" i="33" s="1"/>
  <c r="C2851" i="33"/>
  <c r="E2851" i="33" s="1"/>
  <c r="C2850" i="33"/>
  <c r="E2850" i="33" s="1"/>
  <c r="C2849" i="33"/>
  <c r="E2849" i="33" s="1"/>
  <c r="C2848" i="33"/>
  <c r="E2848" i="33" s="1"/>
  <c r="C2847" i="33"/>
  <c r="E2847" i="33" s="1"/>
  <c r="C2846" i="33"/>
  <c r="E2846" i="33" s="1"/>
  <c r="C2845" i="33"/>
  <c r="E2845" i="33" s="1"/>
  <c r="C2844" i="33"/>
  <c r="E2844" i="33" s="1"/>
  <c r="C2843" i="33"/>
  <c r="E2843" i="33" s="1"/>
  <c r="C2842" i="33"/>
  <c r="E2842" i="33" s="1"/>
  <c r="C2841" i="33"/>
  <c r="E2841" i="33" s="1"/>
  <c r="C2840" i="33"/>
  <c r="E2840" i="33" s="1"/>
  <c r="C2839" i="33"/>
  <c r="E2839" i="33" s="1"/>
  <c r="C2838" i="33"/>
  <c r="E2838" i="33" s="1"/>
  <c r="C2837" i="33"/>
  <c r="E2837" i="33" s="1"/>
  <c r="C2836" i="33"/>
  <c r="E2836" i="33" s="1"/>
  <c r="C2835" i="33"/>
  <c r="E2835" i="33" s="1"/>
  <c r="C2834" i="33"/>
  <c r="E2834" i="33" s="1"/>
  <c r="C2833" i="33"/>
  <c r="E2833" i="33" s="1"/>
  <c r="C2832" i="33"/>
  <c r="E2832" i="33" s="1"/>
  <c r="C2831" i="33"/>
  <c r="E2831" i="33" s="1"/>
  <c r="C2830" i="33"/>
  <c r="E2830" i="33" s="1"/>
  <c r="C2829" i="33"/>
  <c r="E2829" i="33" s="1"/>
  <c r="C2828" i="33"/>
  <c r="E2828" i="33" s="1"/>
  <c r="C2827" i="33"/>
  <c r="E2827" i="33" s="1"/>
  <c r="C2826" i="33"/>
  <c r="E2826" i="33" s="1"/>
  <c r="C2825" i="33"/>
  <c r="E2825" i="33" s="1"/>
  <c r="C2824" i="33"/>
  <c r="E2824" i="33" s="1"/>
  <c r="C2823" i="33"/>
  <c r="E2823" i="33" s="1"/>
  <c r="C2822" i="33"/>
  <c r="E2822" i="33" s="1"/>
  <c r="C2821" i="33"/>
  <c r="E2821" i="33" s="1"/>
  <c r="C2820" i="33"/>
  <c r="E2820" i="33" s="1"/>
  <c r="C2819" i="33"/>
  <c r="E2819" i="33" s="1"/>
  <c r="C2818" i="33"/>
  <c r="E2818" i="33" s="1"/>
  <c r="C2817" i="33"/>
  <c r="E2817" i="33" s="1"/>
  <c r="C2816" i="33"/>
  <c r="E2816" i="33" s="1"/>
  <c r="C2815" i="33"/>
  <c r="E2815" i="33" s="1"/>
  <c r="C2814" i="33"/>
  <c r="E2814" i="33" s="1"/>
  <c r="C2813" i="33"/>
  <c r="E2813" i="33" s="1"/>
  <c r="C2812" i="33"/>
  <c r="E2812" i="33" s="1"/>
  <c r="C2811" i="33"/>
  <c r="E2811" i="33" s="1"/>
  <c r="C2810" i="33"/>
  <c r="E2810" i="33" s="1"/>
  <c r="C2809" i="33"/>
  <c r="E2809" i="33" s="1"/>
  <c r="C2808" i="33"/>
  <c r="E2808" i="33" s="1"/>
  <c r="C2807" i="33"/>
  <c r="E2807" i="33" s="1"/>
  <c r="C2806" i="33"/>
  <c r="E2806" i="33" s="1"/>
  <c r="C2805" i="33"/>
  <c r="E2805" i="33" s="1"/>
  <c r="C2804" i="33"/>
  <c r="E2804" i="33" s="1"/>
  <c r="C2803" i="33"/>
  <c r="E2803" i="33" s="1"/>
  <c r="C2802" i="33"/>
  <c r="E2802" i="33" s="1"/>
  <c r="C2801" i="33"/>
  <c r="E2801" i="33" s="1"/>
  <c r="C2800" i="33"/>
  <c r="E2800" i="33" s="1"/>
  <c r="C2799" i="33"/>
  <c r="E2799" i="33" s="1"/>
  <c r="C2798" i="33"/>
  <c r="E2798" i="33" s="1"/>
  <c r="C2797" i="33"/>
  <c r="E2797" i="33" s="1"/>
  <c r="C2796" i="33"/>
  <c r="E2796" i="33" s="1"/>
  <c r="C2795" i="33"/>
  <c r="E2795" i="33" s="1"/>
  <c r="C2794" i="33"/>
  <c r="E2794" i="33" s="1"/>
  <c r="C2793" i="33"/>
  <c r="E2793" i="33" s="1"/>
  <c r="C2792" i="33"/>
  <c r="E2792" i="33" s="1"/>
  <c r="C2791" i="33"/>
  <c r="E2791" i="33" s="1"/>
  <c r="C2790" i="33"/>
  <c r="E2790" i="33" s="1"/>
  <c r="C2789" i="33"/>
  <c r="E2789" i="33" s="1"/>
  <c r="C2788" i="33"/>
  <c r="E2788" i="33" s="1"/>
  <c r="C2787" i="33"/>
  <c r="E2787" i="33" s="1"/>
  <c r="C2786" i="33"/>
  <c r="E2786" i="33" s="1"/>
  <c r="C2785" i="33"/>
  <c r="E2785" i="33" s="1"/>
  <c r="C2784" i="33"/>
  <c r="E2784" i="33" s="1"/>
  <c r="C2783" i="33"/>
  <c r="E2783" i="33" s="1"/>
  <c r="C2782" i="33"/>
  <c r="E2782" i="33" s="1"/>
  <c r="C2781" i="33"/>
  <c r="E2781" i="33" s="1"/>
  <c r="C2780" i="33"/>
  <c r="E2780" i="33" s="1"/>
  <c r="C2779" i="33"/>
  <c r="E2779" i="33" s="1"/>
  <c r="C2778" i="33"/>
  <c r="E2778" i="33" s="1"/>
  <c r="C2777" i="33"/>
  <c r="E2777" i="33" s="1"/>
  <c r="C2776" i="33"/>
  <c r="E2776" i="33" s="1"/>
  <c r="C2775" i="33"/>
  <c r="E2775" i="33" s="1"/>
  <c r="C2774" i="33"/>
  <c r="E2774" i="33" s="1"/>
  <c r="C2773" i="33"/>
  <c r="E2773" i="33" s="1"/>
  <c r="C2772" i="33"/>
  <c r="E2772" i="33" s="1"/>
  <c r="C2771" i="33"/>
  <c r="E2771" i="33" s="1"/>
  <c r="C2770" i="33"/>
  <c r="E2770" i="33" s="1"/>
  <c r="C2769" i="33"/>
  <c r="E2769" i="33" s="1"/>
  <c r="C2768" i="33"/>
  <c r="E2768" i="33" s="1"/>
  <c r="C2767" i="33"/>
  <c r="E2767" i="33" s="1"/>
  <c r="C2766" i="33"/>
  <c r="E2766" i="33" s="1"/>
  <c r="C2765" i="33"/>
  <c r="E2765" i="33" s="1"/>
  <c r="C2764" i="33"/>
  <c r="E2764" i="33" s="1"/>
  <c r="C2763" i="33"/>
  <c r="E2763" i="33" s="1"/>
  <c r="C2762" i="33"/>
  <c r="E2762" i="33" s="1"/>
  <c r="C2761" i="33"/>
  <c r="E2761" i="33" s="1"/>
  <c r="C2760" i="33"/>
  <c r="E2760" i="33" s="1"/>
  <c r="C2759" i="33"/>
  <c r="E2759" i="33" s="1"/>
  <c r="C2758" i="33"/>
  <c r="E2758" i="33" s="1"/>
  <c r="C2757" i="33"/>
  <c r="E2757" i="33" s="1"/>
  <c r="C2756" i="33"/>
  <c r="E2756" i="33" s="1"/>
  <c r="C2755" i="33"/>
  <c r="E2755" i="33" s="1"/>
  <c r="C2754" i="33"/>
  <c r="E2754" i="33" s="1"/>
  <c r="C2753" i="33"/>
  <c r="E2753" i="33" s="1"/>
  <c r="C2752" i="33"/>
  <c r="E2752" i="33" s="1"/>
  <c r="C2751" i="33"/>
  <c r="E2751" i="33" s="1"/>
  <c r="C2750" i="33"/>
  <c r="E2750" i="33" s="1"/>
  <c r="C2749" i="33"/>
  <c r="E2749" i="33" s="1"/>
  <c r="C2748" i="33"/>
  <c r="E2748" i="33" s="1"/>
  <c r="C2747" i="33"/>
  <c r="E2747" i="33" s="1"/>
  <c r="C2746" i="33"/>
  <c r="E2746" i="33" s="1"/>
  <c r="C2745" i="33"/>
  <c r="E2745" i="33" s="1"/>
  <c r="C2744" i="33"/>
  <c r="E2744" i="33" s="1"/>
  <c r="C2743" i="33"/>
  <c r="E2743" i="33" s="1"/>
  <c r="C2742" i="33"/>
  <c r="E2742" i="33" s="1"/>
  <c r="C2741" i="33"/>
  <c r="E2741" i="33" s="1"/>
  <c r="C2740" i="33"/>
  <c r="E2740" i="33" s="1"/>
  <c r="C2739" i="33"/>
  <c r="E2739" i="33" s="1"/>
  <c r="C2738" i="33"/>
  <c r="E2738" i="33" s="1"/>
  <c r="C2737" i="33"/>
  <c r="E2737" i="33" s="1"/>
  <c r="C2736" i="33"/>
  <c r="E2736" i="33" s="1"/>
  <c r="C2735" i="33"/>
  <c r="E2735" i="33" s="1"/>
  <c r="C2734" i="33"/>
  <c r="E2734" i="33" s="1"/>
  <c r="C2733" i="33"/>
  <c r="E2733" i="33" s="1"/>
  <c r="C2732" i="33"/>
  <c r="E2732" i="33" s="1"/>
  <c r="C2731" i="33"/>
  <c r="E2731" i="33" s="1"/>
  <c r="C2730" i="33"/>
  <c r="E2730" i="33" s="1"/>
  <c r="C2729" i="33"/>
  <c r="E2729" i="33" s="1"/>
  <c r="C2728" i="33"/>
  <c r="E2728" i="33" s="1"/>
  <c r="C2727" i="33"/>
  <c r="E2727" i="33" s="1"/>
  <c r="C2726" i="33"/>
  <c r="E2726" i="33" s="1"/>
  <c r="C2725" i="33"/>
  <c r="E2725" i="33" s="1"/>
  <c r="C2724" i="33"/>
  <c r="E2724" i="33" s="1"/>
  <c r="C2723" i="33"/>
  <c r="E2723" i="33" s="1"/>
  <c r="C2722" i="33"/>
  <c r="E2722" i="33" s="1"/>
  <c r="C2721" i="33"/>
  <c r="E2721" i="33" s="1"/>
  <c r="C2720" i="33"/>
  <c r="E2720" i="33" s="1"/>
  <c r="C2719" i="33"/>
  <c r="E2719" i="33" s="1"/>
  <c r="C2718" i="33"/>
  <c r="E2718" i="33" s="1"/>
  <c r="C2717" i="33"/>
  <c r="E2717" i="33" s="1"/>
  <c r="C2716" i="33"/>
  <c r="E2716" i="33" s="1"/>
  <c r="C2715" i="33"/>
  <c r="E2715" i="33" s="1"/>
  <c r="C2714" i="33"/>
  <c r="E2714" i="33" s="1"/>
  <c r="C2713" i="33"/>
  <c r="E2713" i="33" s="1"/>
  <c r="C2712" i="33"/>
  <c r="E2712" i="33" s="1"/>
  <c r="C2711" i="33"/>
  <c r="E2711" i="33" s="1"/>
  <c r="C2710" i="33"/>
  <c r="E2710" i="33" s="1"/>
  <c r="C2709" i="33"/>
  <c r="E2709" i="33" s="1"/>
  <c r="C2708" i="33"/>
  <c r="E2708" i="33" s="1"/>
  <c r="C2707" i="33"/>
  <c r="E2707" i="33" s="1"/>
  <c r="C2706" i="33"/>
  <c r="E2706" i="33" s="1"/>
  <c r="C2705" i="33"/>
  <c r="E2705" i="33" s="1"/>
  <c r="C2704" i="33"/>
  <c r="E2704" i="33" s="1"/>
  <c r="C2703" i="33"/>
  <c r="E2703" i="33" s="1"/>
  <c r="C2702" i="33"/>
  <c r="E2702" i="33" s="1"/>
  <c r="C2701" i="33"/>
  <c r="E2701" i="33" s="1"/>
  <c r="C2700" i="33"/>
  <c r="E2700" i="33" s="1"/>
  <c r="C2699" i="33"/>
  <c r="E2699" i="33" s="1"/>
  <c r="C2698" i="33"/>
  <c r="E2698" i="33" s="1"/>
  <c r="C2697" i="33"/>
  <c r="E2697" i="33" s="1"/>
  <c r="C2696" i="33"/>
  <c r="E2696" i="33" s="1"/>
  <c r="C2695" i="33"/>
  <c r="E2695" i="33" s="1"/>
  <c r="C2694" i="33"/>
  <c r="E2694" i="33" s="1"/>
  <c r="C2693" i="33"/>
  <c r="E2693" i="33" s="1"/>
  <c r="C2692" i="33"/>
  <c r="E2692" i="33" s="1"/>
  <c r="C2691" i="33"/>
  <c r="E2691" i="33" s="1"/>
  <c r="C2690" i="33"/>
  <c r="E2690" i="33" s="1"/>
  <c r="C2689" i="33"/>
  <c r="E2689" i="33" s="1"/>
  <c r="C2688" i="33"/>
  <c r="E2688" i="33" s="1"/>
  <c r="C2687" i="33"/>
  <c r="E2687" i="33" s="1"/>
  <c r="C2686" i="33"/>
  <c r="E2686" i="33" s="1"/>
  <c r="C2685" i="33"/>
  <c r="E2685" i="33" s="1"/>
  <c r="C2684" i="33"/>
  <c r="E2684" i="33" s="1"/>
  <c r="C2683" i="33"/>
  <c r="E2683" i="33" s="1"/>
  <c r="C2682" i="33"/>
  <c r="E2682" i="33" s="1"/>
  <c r="C2681" i="33"/>
  <c r="E2681" i="33" s="1"/>
  <c r="C2680" i="33"/>
  <c r="E2680" i="33" s="1"/>
  <c r="C2283" i="33"/>
  <c r="E2283" i="33" s="1"/>
  <c r="C2282" i="33"/>
  <c r="E2282" i="33" s="1"/>
  <c r="C2281" i="33"/>
  <c r="E2281" i="33" s="1"/>
  <c r="C2280" i="33"/>
  <c r="E2280" i="33" s="1"/>
  <c r="C2279" i="33"/>
  <c r="E2279" i="33" s="1"/>
  <c r="C2278" i="33"/>
  <c r="E2278" i="33" s="1"/>
  <c r="C2277" i="33"/>
  <c r="E2277" i="33" s="1"/>
  <c r="C2276" i="33"/>
  <c r="E2276" i="33" s="1"/>
  <c r="C2275" i="33"/>
  <c r="E2275" i="33" s="1"/>
  <c r="C2274" i="33"/>
  <c r="E2274" i="33" s="1"/>
  <c r="C2273" i="33"/>
  <c r="E2273" i="33" s="1"/>
  <c r="C2272" i="33"/>
  <c r="E2272" i="33" s="1"/>
  <c r="C2271" i="33"/>
  <c r="E2271" i="33" s="1"/>
  <c r="C2270" i="33"/>
  <c r="E2270" i="33" s="1"/>
  <c r="C2269" i="33"/>
  <c r="E2269" i="33" s="1"/>
  <c r="C2268" i="33"/>
  <c r="E2268" i="33" s="1"/>
  <c r="C2267" i="33"/>
  <c r="E2267" i="33" s="1"/>
  <c r="C2266" i="33"/>
  <c r="E2266" i="33" s="1"/>
  <c r="C2265" i="33"/>
  <c r="E2265" i="33" s="1"/>
  <c r="C2264" i="33"/>
  <c r="E2264" i="33" s="1"/>
  <c r="C2263" i="33"/>
  <c r="E2263" i="33" s="1"/>
  <c r="C2262" i="33"/>
  <c r="E2262" i="33" s="1"/>
  <c r="C2261" i="33"/>
  <c r="E2261" i="33" s="1"/>
  <c r="C2260" i="33"/>
  <c r="E2260" i="33" s="1"/>
  <c r="C2259" i="33"/>
  <c r="E2259" i="33" s="1"/>
  <c r="C2258" i="33"/>
  <c r="E2258" i="33" s="1"/>
  <c r="C2257" i="33"/>
  <c r="E2257" i="33" s="1"/>
  <c r="C2256" i="33"/>
  <c r="E2256" i="33" s="1"/>
  <c r="C2255" i="33"/>
  <c r="E2255" i="33" s="1"/>
  <c r="C2254" i="33"/>
  <c r="E2254" i="33" s="1"/>
  <c r="G4862" i="35"/>
  <c r="G4861" i="35"/>
  <c r="G4860" i="35"/>
  <c r="G4858" i="35"/>
  <c r="G4857" i="35"/>
  <c r="G4856" i="35"/>
  <c r="G4854" i="35"/>
  <c r="G4853" i="35"/>
  <c r="G4852" i="35"/>
  <c r="G4850" i="35"/>
  <c r="G4849" i="35"/>
  <c r="G4848" i="35"/>
  <c r="G4846" i="35"/>
  <c r="G4845" i="35"/>
  <c r="G4844" i="35"/>
  <c r="G4842" i="35"/>
  <c r="G4841" i="35"/>
  <c r="G4840" i="35"/>
  <c r="C4860" i="35"/>
  <c r="C4856" i="35"/>
  <c r="C4852" i="35"/>
  <c r="C4848" i="35"/>
  <c r="C4844" i="35"/>
  <c r="C4840" i="35"/>
  <c r="G4829" i="35"/>
  <c r="G433" i="35"/>
  <c r="G431" i="35"/>
  <c r="G429" i="35"/>
  <c r="G427" i="35"/>
  <c r="G425" i="35"/>
  <c r="G424" i="35"/>
  <c r="G423" i="35"/>
  <c r="G421" i="35"/>
  <c r="G420" i="35"/>
  <c r="G419" i="35"/>
  <c r="G417" i="35"/>
  <c r="G416" i="35"/>
  <c r="G415" i="35"/>
  <c r="G413" i="35"/>
  <c r="G412" i="35"/>
  <c r="G411" i="35"/>
  <c r="G409" i="35"/>
  <c r="G408" i="35"/>
  <c r="G407" i="35"/>
  <c r="G405" i="35"/>
  <c r="G404" i="35"/>
  <c r="G403" i="35"/>
  <c r="G401" i="35"/>
  <c r="G400" i="35"/>
  <c r="G399" i="35"/>
  <c r="G397" i="35"/>
  <c r="G396" i="35"/>
  <c r="G395" i="35"/>
  <c r="G394" i="35"/>
  <c r="G393" i="35"/>
  <c r="G392" i="35"/>
  <c r="G391" i="35"/>
  <c r="G390" i="35"/>
  <c r="G388" i="35"/>
  <c r="G387" i="35"/>
  <c r="G386" i="35"/>
  <c r="G385" i="35"/>
  <c r="G384" i="35"/>
  <c r="G383" i="35"/>
  <c r="G382" i="35"/>
  <c r="G381" i="35"/>
  <c r="G379" i="35"/>
  <c r="G378" i="35"/>
  <c r="G377" i="35"/>
  <c r="G376" i="35"/>
  <c r="G375" i="35"/>
  <c r="G374" i="35"/>
  <c r="G373" i="35"/>
  <c r="G372" i="35"/>
  <c r="G370" i="35"/>
  <c r="G369" i="35"/>
  <c r="G368" i="35"/>
  <c r="G367" i="35"/>
  <c r="G366" i="35"/>
  <c r="G365" i="35"/>
  <c r="G364" i="35"/>
  <c r="G363" i="35"/>
  <c r="G361" i="35"/>
  <c r="G360" i="35"/>
  <c r="G359" i="35"/>
  <c r="G358" i="35"/>
  <c r="G357" i="35"/>
  <c r="G356" i="35"/>
  <c r="G355" i="35"/>
  <c r="G354" i="35"/>
  <c r="G352" i="35"/>
  <c r="G351" i="35"/>
  <c r="G350" i="35"/>
  <c r="G349" i="35"/>
  <c r="G348" i="35"/>
  <c r="G347" i="35"/>
  <c r="G346" i="35"/>
  <c r="G345" i="35"/>
  <c r="G343" i="35"/>
  <c r="G342" i="35"/>
  <c r="G341" i="35"/>
  <c r="G340" i="35"/>
  <c r="G339" i="35"/>
  <c r="G338" i="35"/>
  <c r="G337" i="35"/>
  <c r="G336" i="35"/>
  <c r="G334" i="35"/>
  <c r="G333" i="35"/>
  <c r="G332" i="35"/>
  <c r="G331" i="35"/>
  <c r="G329" i="35"/>
  <c r="G327" i="35"/>
  <c r="G325" i="35"/>
  <c r="G324" i="35"/>
  <c r="G323" i="35"/>
  <c r="G322" i="35"/>
  <c r="G320" i="35"/>
  <c r="G319" i="35"/>
  <c r="G318" i="35"/>
  <c r="G317" i="35"/>
  <c r="G315" i="35"/>
  <c r="G314" i="35"/>
  <c r="G313" i="35"/>
  <c r="G312" i="35"/>
  <c r="G310" i="35"/>
  <c r="G309" i="35"/>
  <c r="G308" i="35"/>
  <c r="G307" i="35"/>
  <c r="G305" i="35"/>
  <c r="G304" i="35"/>
  <c r="G302" i="35"/>
  <c r="G301" i="35"/>
  <c r="G299" i="35"/>
  <c r="G298" i="35"/>
  <c r="G296" i="35"/>
  <c r="G295" i="35"/>
  <c r="G293" i="35"/>
  <c r="G292" i="35"/>
  <c r="G290" i="35"/>
  <c r="G289" i="35"/>
  <c r="G287" i="35"/>
  <c r="G286" i="35"/>
  <c r="G284" i="35"/>
  <c r="G283" i="35"/>
  <c r="G282" i="35"/>
  <c r="G281" i="35"/>
  <c r="G280" i="35"/>
  <c r="G279" i="35"/>
  <c r="G277" i="35"/>
  <c r="G275" i="35"/>
  <c r="G273" i="35"/>
  <c r="G272" i="35"/>
  <c r="G271" i="35"/>
  <c r="G270" i="35"/>
  <c r="G268" i="35"/>
  <c r="G267" i="35"/>
  <c r="G266" i="35"/>
  <c r="G265" i="35"/>
  <c r="G263" i="35"/>
  <c r="G262" i="35"/>
  <c r="G261" i="35"/>
  <c r="G260" i="35"/>
  <c r="G259" i="35"/>
  <c r="G257" i="35"/>
  <c r="G256" i="35"/>
  <c r="G255" i="35"/>
  <c r="G254" i="35"/>
  <c r="G253" i="35"/>
  <c r="G252" i="35"/>
  <c r="G250" i="35"/>
  <c r="G249" i="35"/>
  <c r="G248" i="35"/>
  <c r="G247" i="35"/>
  <c r="G246" i="35"/>
  <c r="G245" i="35"/>
  <c r="G243" i="35"/>
  <c r="G242" i="35"/>
  <c r="G241" i="35"/>
  <c r="G240" i="35"/>
  <c r="G239" i="35"/>
  <c r="G238" i="35"/>
  <c r="G236" i="35"/>
  <c r="G235" i="35"/>
  <c r="G234" i="35"/>
  <c r="G233" i="35"/>
  <c r="G232" i="35"/>
  <c r="G231" i="35"/>
  <c r="G229" i="35"/>
  <c r="G228" i="35"/>
  <c r="G227" i="35"/>
  <c r="G226" i="35"/>
  <c r="G225" i="35"/>
  <c r="G224" i="35"/>
  <c r="G222" i="35"/>
  <c r="G220" i="35"/>
  <c r="G219" i="35"/>
  <c r="G218" i="35"/>
  <c r="G217" i="35"/>
  <c r="G216" i="35"/>
  <c r="G215" i="35"/>
  <c r="G213" i="35"/>
  <c r="G212" i="35"/>
  <c r="G211" i="35"/>
  <c r="G210" i="35"/>
  <c r="G209" i="35"/>
  <c r="G208" i="35"/>
  <c r="G206" i="35"/>
  <c r="G205" i="35"/>
  <c r="G204" i="35"/>
  <c r="G203" i="35"/>
  <c r="G202" i="35"/>
  <c r="G201" i="35"/>
  <c r="G199" i="35"/>
  <c r="G198" i="35"/>
  <c r="G197" i="35"/>
  <c r="G196" i="35"/>
  <c r="G195" i="35"/>
  <c r="G194" i="35"/>
  <c r="G192" i="35"/>
  <c r="G191" i="35"/>
  <c r="G190" i="35"/>
  <c r="G189" i="35"/>
  <c r="G188" i="35"/>
  <c r="G187" i="35"/>
  <c r="G185" i="35"/>
  <c r="G184" i="35"/>
  <c r="G183" i="35"/>
  <c r="G182" i="35"/>
  <c r="G181" i="35"/>
  <c r="G180" i="35"/>
  <c r="G178" i="35"/>
  <c r="G177" i="35"/>
  <c r="G176" i="35"/>
  <c r="G175" i="35"/>
  <c r="G174" i="35"/>
  <c r="G173" i="35"/>
  <c r="G171" i="35"/>
  <c r="G170" i="35"/>
  <c r="G169" i="35"/>
  <c r="G168" i="35"/>
  <c r="G167" i="35"/>
  <c r="G166" i="35"/>
  <c r="G164" i="35"/>
  <c r="G163" i="35"/>
  <c r="G162" i="35"/>
  <c r="G161" i="35"/>
  <c r="G160" i="35"/>
  <c r="G159" i="35"/>
  <c r="G157" i="35"/>
  <c r="G156" i="35"/>
  <c r="G155" i="35"/>
  <c r="G154" i="35"/>
  <c r="G153" i="35"/>
  <c r="G152" i="35"/>
  <c r="G150" i="35"/>
  <c r="G149" i="35"/>
  <c r="G148" i="35"/>
  <c r="G147" i="35"/>
  <c r="G146" i="35"/>
  <c r="G145" i="35"/>
  <c r="G143" i="35"/>
  <c r="G142" i="35"/>
  <c r="G141" i="35"/>
  <c r="G140" i="35"/>
  <c r="G139" i="35"/>
  <c r="G138" i="35"/>
  <c r="G136" i="35"/>
  <c r="G135" i="35"/>
  <c r="G134" i="35"/>
  <c r="G133" i="35"/>
  <c r="G132" i="35"/>
  <c r="G131" i="35"/>
  <c r="G129" i="35"/>
  <c r="G128" i="35"/>
  <c r="G127" i="35"/>
  <c r="G126" i="35"/>
  <c r="G124" i="35"/>
  <c r="G123" i="35"/>
  <c r="G122" i="35"/>
  <c r="G121" i="35"/>
  <c r="G119" i="35"/>
  <c r="G118" i="35"/>
  <c r="G117" i="35"/>
  <c r="G116" i="35"/>
  <c r="G114" i="35"/>
  <c r="G113" i="35"/>
  <c r="G112" i="35"/>
  <c r="G111" i="35"/>
  <c r="G110" i="35"/>
  <c r="G109" i="35"/>
  <c r="G107" i="35"/>
  <c r="G106" i="35"/>
  <c r="G105" i="35"/>
  <c r="G104" i="35"/>
  <c r="G103" i="35"/>
  <c r="G102" i="35"/>
  <c r="G100" i="35"/>
  <c r="G99" i="35"/>
  <c r="G98" i="35"/>
  <c r="G97" i="35"/>
  <c r="G96" i="35"/>
  <c r="G95" i="35"/>
  <c r="G93" i="35"/>
  <c r="G92" i="35"/>
  <c r="G91" i="35"/>
  <c r="G90" i="35"/>
  <c r="G89" i="35"/>
  <c r="G88" i="35"/>
  <c r="G86" i="35"/>
  <c r="G85" i="35"/>
  <c r="G84" i="35"/>
  <c r="G83" i="35"/>
  <c r="G82" i="35"/>
  <c r="G81" i="35"/>
  <c r="G79" i="35"/>
  <c r="G78" i="35"/>
  <c r="G77" i="35"/>
  <c r="G76" i="35"/>
  <c r="G75" i="35"/>
  <c r="G74" i="35"/>
  <c r="G72" i="35"/>
  <c r="G71" i="35"/>
  <c r="G70" i="35"/>
  <c r="G69" i="35"/>
  <c r="G68" i="35"/>
  <c r="G67" i="35"/>
  <c r="G65" i="35"/>
  <c r="G64" i="35"/>
  <c r="G63" i="35"/>
  <c r="G62" i="35"/>
  <c r="G61" i="35"/>
  <c r="G60" i="35"/>
  <c r="G58" i="35"/>
  <c r="G57" i="35"/>
  <c r="G56" i="35"/>
  <c r="G55" i="35"/>
  <c r="G54" i="35"/>
  <c r="G53" i="35"/>
  <c r="G51" i="35"/>
  <c r="G50" i="35"/>
  <c r="G49" i="35"/>
  <c r="G48" i="35"/>
  <c r="G47" i="35"/>
  <c r="G46" i="35"/>
  <c r="G44" i="35"/>
  <c r="G43" i="35"/>
  <c r="G42" i="35"/>
  <c r="G41" i="35"/>
  <c r="G39" i="35"/>
  <c r="G38" i="35"/>
  <c r="G37" i="35"/>
  <c r="G36" i="35"/>
  <c r="G35" i="35"/>
  <c r="G34" i="35"/>
  <c r="G32" i="35"/>
  <c r="G31" i="35"/>
  <c r="G30" i="35"/>
  <c r="G29" i="35"/>
  <c r="G27" i="35"/>
  <c r="G26" i="35"/>
  <c r="G25" i="35"/>
  <c r="G24" i="35"/>
  <c r="G22" i="35"/>
  <c r="G21" i="35"/>
  <c r="G19" i="35"/>
  <c r="G17" i="35"/>
  <c r="G16" i="35"/>
  <c r="G15" i="35"/>
  <c r="G14" i="35"/>
  <c r="G13" i="35"/>
  <c r="G12" i="35"/>
  <c r="G10" i="35"/>
  <c r="G9" i="35"/>
  <c r="G8" i="35"/>
  <c r="G7" i="35"/>
  <c r="G6" i="35"/>
  <c r="G5" i="35"/>
  <c r="G3" i="35"/>
  <c r="G2" i="35"/>
  <c r="C4707" i="35"/>
  <c r="C4705" i="35"/>
  <c r="C4703" i="35"/>
  <c r="C4701" i="35"/>
  <c r="C4699" i="35"/>
  <c r="C4697" i="35"/>
  <c r="C4695" i="35"/>
  <c r="C4693" i="35"/>
  <c r="C4691" i="35"/>
  <c r="C4689" i="35"/>
  <c r="C4687" i="35"/>
  <c r="C4685" i="35"/>
  <c r="C4683" i="35"/>
  <c r="C4681" i="35"/>
  <c r="C4679" i="35"/>
  <c r="C4677" i="35"/>
  <c r="C4675" i="35"/>
  <c r="C4673" i="35"/>
  <c r="C4671" i="35"/>
  <c r="C4669" i="35"/>
  <c r="C4667" i="35"/>
  <c r="C4665" i="35"/>
  <c r="C4663" i="35"/>
  <c r="C4661" i="35"/>
  <c r="C4659" i="35"/>
  <c r="C4657" i="35"/>
  <c r="C4655" i="35"/>
  <c r="C4653" i="35"/>
  <c r="C4651" i="35"/>
  <c r="C4649" i="35"/>
  <c r="C4647" i="35"/>
  <c r="C4645" i="35"/>
  <c r="C4643" i="35"/>
  <c r="C4641" i="35"/>
  <c r="C4639" i="35"/>
  <c r="C4637" i="35"/>
  <c r="C4635" i="35"/>
  <c r="C4633" i="35"/>
  <c r="C4631" i="35"/>
  <c r="C4629" i="35"/>
  <c r="C4627" i="35"/>
  <c r="C4625" i="35"/>
  <c r="C4623" i="35"/>
  <c r="C4621" i="35"/>
  <c r="C4619" i="35"/>
  <c r="C4617" i="35"/>
  <c r="C4615" i="35"/>
  <c r="C4613" i="35"/>
  <c r="C4611" i="35"/>
  <c r="C4609" i="35"/>
  <c r="C4607" i="35"/>
  <c r="C4605" i="35"/>
  <c r="C4603" i="35"/>
  <c r="C4601" i="35"/>
  <c r="C4599" i="35"/>
  <c r="C4597" i="35"/>
  <c r="C4595" i="35"/>
  <c r="C4593" i="35"/>
  <c r="C4591" i="35"/>
  <c r="C4589" i="35"/>
  <c r="C4587" i="35"/>
  <c r="C4585" i="35"/>
  <c r="C4583" i="35"/>
  <c r="C4581" i="35"/>
  <c r="C4579" i="35"/>
  <c r="C4577" i="35"/>
  <c r="C4575" i="35"/>
  <c r="C4573" i="35"/>
  <c r="C4571" i="35"/>
  <c r="C4569" i="35"/>
  <c r="C4567" i="35"/>
  <c r="C4565" i="35"/>
  <c r="C4563" i="35"/>
  <c r="C4561" i="35"/>
  <c r="C4559" i="35"/>
  <c r="C4557" i="35"/>
  <c r="C4555" i="35"/>
  <c r="C4553" i="35"/>
  <c r="C4551" i="35"/>
  <c r="C4549" i="35"/>
  <c r="C4547" i="35"/>
  <c r="C4545" i="35"/>
  <c r="C4543" i="35"/>
  <c r="C4541" i="35"/>
  <c r="C4539" i="35"/>
  <c r="C4537" i="35"/>
  <c r="C4535" i="35"/>
  <c r="C4533" i="35"/>
  <c r="C4531" i="35"/>
  <c r="C4529" i="35"/>
  <c r="C4527" i="35"/>
  <c r="C4525" i="35"/>
  <c r="C4523" i="35"/>
  <c r="C4521" i="35"/>
  <c r="C4519" i="35"/>
  <c r="C4517" i="35"/>
  <c r="C4515" i="35"/>
  <c r="C4513" i="35"/>
  <c r="C4511" i="35"/>
  <c r="C4509" i="35"/>
  <c r="C4507" i="35"/>
  <c r="C4505" i="35"/>
  <c r="C4503" i="35"/>
  <c r="C4501" i="35"/>
  <c r="C4499" i="35"/>
  <c r="C4497" i="35"/>
  <c r="C4495" i="35"/>
  <c r="C4493" i="35"/>
  <c r="C4491" i="35"/>
  <c r="C4489" i="35"/>
  <c r="C4487" i="35"/>
  <c r="C4485" i="35"/>
  <c r="C4483" i="35"/>
  <c r="C4481" i="35"/>
  <c r="C4479" i="35"/>
  <c r="C4477" i="35"/>
  <c r="C4475" i="35"/>
  <c r="C4473" i="35"/>
  <c r="C4471" i="35"/>
  <c r="C4469" i="35"/>
  <c r="C4467" i="35"/>
  <c r="C4465" i="35"/>
  <c r="C433" i="35"/>
  <c r="C431" i="35"/>
  <c r="C429" i="35"/>
  <c r="C427" i="35"/>
  <c r="C423" i="35"/>
  <c r="C419" i="35"/>
  <c r="C415" i="35"/>
  <c r="C411" i="35"/>
  <c r="C407" i="35"/>
  <c r="C403" i="35"/>
  <c r="C399" i="35"/>
  <c r="C390" i="35"/>
  <c r="C381" i="35"/>
  <c r="C372" i="35"/>
  <c r="C363" i="35"/>
  <c r="C354" i="35"/>
  <c r="C345" i="35"/>
  <c r="C336" i="35"/>
  <c r="C331" i="35"/>
  <c r="C329" i="35"/>
  <c r="C327" i="35"/>
  <c r="C322" i="35"/>
  <c r="C317" i="35"/>
  <c r="C312" i="35"/>
  <c r="C307" i="35"/>
  <c r="C304" i="35"/>
  <c r="C301" i="35"/>
  <c r="C298" i="35"/>
  <c r="C295" i="35"/>
  <c r="C292" i="35"/>
  <c r="C289" i="35"/>
  <c r="C286" i="35"/>
  <c r="C279" i="35"/>
  <c r="C277" i="35"/>
  <c r="C275" i="35"/>
  <c r="C270" i="35"/>
  <c r="C265" i="35"/>
  <c r="C259" i="35"/>
  <c r="C252" i="35"/>
  <c r="C245" i="35"/>
  <c r="C238" i="35"/>
  <c r="C231" i="35"/>
  <c r="C224" i="35"/>
  <c r="C222" i="35"/>
  <c r="C215" i="35"/>
  <c r="C208" i="35"/>
  <c r="C201" i="35"/>
  <c r="C194" i="35"/>
  <c r="C187" i="35"/>
  <c r="C180" i="35"/>
  <c r="C173" i="35"/>
  <c r="C166" i="35"/>
  <c r="C159" i="35"/>
  <c r="C152" i="35"/>
  <c r="C145" i="35"/>
  <c r="C138" i="35"/>
  <c r="C131" i="35"/>
  <c r="C126" i="35"/>
  <c r="C121" i="35"/>
  <c r="C116" i="35"/>
  <c r="C109" i="35"/>
  <c r="C102" i="35"/>
  <c r="C95" i="35"/>
  <c r="C88" i="35"/>
  <c r="C81" i="35"/>
  <c r="C74" i="35"/>
  <c r="C67" i="35"/>
  <c r="C60" i="35"/>
  <c r="C53" i="35"/>
  <c r="C46" i="35"/>
  <c r="C41" i="35"/>
  <c r="C34" i="35"/>
  <c r="C29" i="35"/>
  <c r="C24" i="35"/>
  <c r="C21" i="35"/>
  <c r="C19" i="35"/>
  <c r="C12" i="35"/>
  <c r="C5" i="35"/>
  <c r="C2" i="35"/>
  <c r="C257" i="33"/>
  <c r="E257" i="33" s="1"/>
  <c r="C256" i="33"/>
  <c r="E256" i="33" s="1"/>
  <c r="C255" i="33"/>
  <c r="E255" i="33" s="1"/>
  <c r="C254" i="33"/>
  <c r="E254" i="33" s="1"/>
  <c r="C253" i="33"/>
  <c r="E253" i="33" s="1"/>
  <c r="C252" i="33"/>
  <c r="E252" i="33" s="1"/>
  <c r="C251" i="33"/>
  <c r="E251" i="33" s="1"/>
  <c r="C250" i="33"/>
  <c r="E250" i="33" s="1"/>
  <c r="C249" i="33"/>
  <c r="E249" i="33" s="1"/>
  <c r="C248" i="33"/>
  <c r="E248" i="33" s="1"/>
  <c r="C247" i="33"/>
  <c r="E247" i="33" s="1"/>
  <c r="C246" i="33"/>
  <c r="E246" i="33" s="1"/>
  <c r="C245" i="33"/>
  <c r="E245" i="33" s="1"/>
  <c r="C244" i="33"/>
  <c r="E244" i="33" s="1"/>
  <c r="C243" i="33"/>
  <c r="E243" i="33" s="1"/>
  <c r="C242" i="33"/>
  <c r="E242" i="33" s="1"/>
  <c r="C241" i="33"/>
  <c r="E241" i="33" s="1"/>
  <c r="C240" i="33"/>
  <c r="E240" i="33" s="1"/>
  <c r="C239" i="33"/>
  <c r="E239" i="33" s="1"/>
  <c r="C238" i="33"/>
  <c r="E238" i="33" s="1"/>
  <c r="C237" i="33"/>
  <c r="E237" i="33" s="1"/>
  <c r="C236" i="33"/>
  <c r="E236" i="33" s="1"/>
  <c r="C235" i="33"/>
  <c r="E235" i="33" s="1"/>
  <c r="C234" i="33"/>
  <c r="E234" i="33" s="1"/>
  <c r="C233" i="33"/>
  <c r="E233" i="33" s="1"/>
  <c r="C232" i="33"/>
  <c r="E232" i="33" s="1"/>
  <c r="C230" i="33"/>
  <c r="E230" i="33" s="1"/>
  <c r="C229" i="33"/>
  <c r="E229" i="33" s="1"/>
  <c r="C228" i="33"/>
  <c r="E228" i="33" s="1"/>
  <c r="C227" i="33"/>
  <c r="E227" i="33" s="1"/>
  <c r="C226" i="33"/>
  <c r="E226" i="33" s="1"/>
  <c r="C225" i="33"/>
  <c r="E225" i="33" s="1"/>
  <c r="C224" i="33"/>
  <c r="E224" i="33" s="1"/>
  <c r="C223" i="33"/>
  <c r="E223" i="33" s="1"/>
  <c r="C222" i="33"/>
  <c r="E222" i="33" s="1"/>
  <c r="C221" i="33"/>
  <c r="E221" i="33" s="1"/>
  <c r="C220" i="33"/>
  <c r="E220" i="33" s="1"/>
  <c r="C219" i="33"/>
  <c r="E219" i="33" s="1"/>
  <c r="C218" i="33"/>
  <c r="E218" i="33" s="1"/>
  <c r="C217" i="33"/>
  <c r="E217" i="33" s="1"/>
  <c r="C216" i="33"/>
  <c r="E216" i="33" s="1"/>
  <c r="C215" i="33"/>
  <c r="E215" i="33" s="1"/>
  <c r="C214" i="33"/>
  <c r="E214" i="33" s="1"/>
  <c r="C213" i="33"/>
  <c r="E213" i="33" s="1"/>
  <c r="C212" i="33"/>
  <c r="E212" i="33" s="1"/>
  <c r="C211" i="33"/>
  <c r="E211" i="33" s="1"/>
  <c r="C210" i="33"/>
  <c r="E210" i="33" s="1"/>
  <c r="C209" i="33"/>
  <c r="E209" i="33" s="1"/>
  <c r="C208" i="33"/>
  <c r="E208" i="33" s="1"/>
  <c r="C207" i="33"/>
  <c r="E207" i="33" s="1"/>
  <c r="C206" i="33"/>
  <c r="E206" i="33" s="1"/>
  <c r="C205" i="33"/>
  <c r="E205" i="33" s="1"/>
  <c r="C204" i="33"/>
  <c r="E204" i="33" s="1"/>
  <c r="C203" i="33"/>
  <c r="E203" i="33" s="1"/>
  <c r="C202" i="33"/>
  <c r="E202" i="33" s="1"/>
  <c r="C201" i="33"/>
  <c r="E201" i="33" s="1"/>
  <c r="C200" i="33"/>
  <c r="E200" i="33" s="1"/>
  <c r="C199" i="33"/>
  <c r="E199" i="33" s="1"/>
  <c r="C198" i="33"/>
  <c r="E198" i="33" s="1"/>
  <c r="C197" i="33"/>
  <c r="E197" i="33" s="1"/>
  <c r="C196" i="33"/>
  <c r="E196" i="33" s="1"/>
  <c r="C195" i="33"/>
  <c r="E195" i="33" s="1"/>
  <c r="C193" i="33"/>
  <c r="E193" i="33" s="1"/>
  <c r="C192" i="33"/>
  <c r="E192" i="33" s="1"/>
  <c r="C191" i="33"/>
  <c r="E191" i="33" s="1"/>
  <c r="C190" i="33"/>
  <c r="E190" i="33" s="1"/>
  <c r="C189" i="33"/>
  <c r="E189" i="33" s="1"/>
  <c r="C188" i="33"/>
  <c r="E188" i="33" s="1"/>
  <c r="C187" i="33"/>
  <c r="E187" i="33" s="1"/>
  <c r="C186" i="33"/>
  <c r="E186" i="33" s="1"/>
  <c r="C185" i="33"/>
  <c r="E185" i="33" s="1"/>
  <c r="C184" i="33"/>
  <c r="E184" i="33" s="1"/>
  <c r="C183" i="33"/>
  <c r="E183" i="33" s="1"/>
  <c r="C182" i="33"/>
  <c r="E182" i="33" s="1"/>
  <c r="C181" i="33"/>
  <c r="E181" i="33" s="1"/>
  <c r="C180" i="33"/>
  <c r="E180" i="33" s="1"/>
  <c r="C179" i="33"/>
  <c r="E179" i="33" s="1"/>
  <c r="C178" i="33"/>
  <c r="E178" i="33" s="1"/>
  <c r="C177" i="33"/>
  <c r="E177" i="33" s="1"/>
  <c r="C176" i="33"/>
  <c r="E176" i="33" s="1"/>
  <c r="C175" i="33"/>
  <c r="E175" i="33" s="1"/>
  <c r="C174" i="33"/>
  <c r="E174" i="33" s="1"/>
  <c r="C173" i="33"/>
  <c r="E173" i="33" s="1"/>
  <c r="C172" i="33"/>
  <c r="E172" i="33" s="1"/>
  <c r="C171" i="33"/>
  <c r="E171" i="33" s="1"/>
  <c r="C170" i="33"/>
  <c r="E170" i="33" s="1"/>
  <c r="C169" i="33"/>
  <c r="E169" i="33" s="1"/>
  <c r="C168" i="33"/>
  <c r="E168" i="33" s="1"/>
  <c r="C167" i="33"/>
  <c r="E167" i="33" s="1"/>
  <c r="C166" i="33"/>
  <c r="E166" i="33" s="1"/>
  <c r="C165" i="33"/>
  <c r="E165" i="33" s="1"/>
  <c r="C164" i="33"/>
  <c r="E164" i="33" s="1"/>
  <c r="C163" i="33"/>
  <c r="E163" i="33" s="1"/>
  <c r="C161" i="33"/>
  <c r="E161" i="33" s="1"/>
  <c r="C160" i="33"/>
  <c r="E160" i="33" s="1"/>
  <c r="C159" i="33"/>
  <c r="E159" i="33" s="1"/>
  <c r="C158" i="33"/>
  <c r="E158" i="33" s="1"/>
  <c r="C157" i="33"/>
  <c r="E157" i="33" s="1"/>
  <c r="C156" i="33"/>
  <c r="E156" i="33" s="1"/>
  <c r="C155" i="33"/>
  <c r="E155" i="33" s="1"/>
  <c r="C154" i="33"/>
  <c r="E154" i="33" s="1"/>
  <c r="C153" i="33"/>
  <c r="E153" i="33" s="1"/>
  <c r="C152" i="33"/>
  <c r="E152" i="33" s="1"/>
  <c r="C151" i="33"/>
  <c r="E151" i="33" s="1"/>
  <c r="C150" i="33"/>
  <c r="E150" i="33" s="1"/>
  <c r="C149" i="33"/>
  <c r="E149" i="33" s="1"/>
  <c r="C148" i="33"/>
  <c r="E148" i="33" s="1"/>
  <c r="C147" i="33"/>
  <c r="E147" i="33" s="1"/>
  <c r="C146" i="33"/>
  <c r="E146" i="33" s="1"/>
  <c r="C145" i="33"/>
  <c r="E145" i="33" s="1"/>
  <c r="C144" i="33"/>
  <c r="E144" i="33" s="1"/>
  <c r="C143" i="33"/>
  <c r="E143" i="33" s="1"/>
  <c r="C142" i="33"/>
  <c r="E142" i="33" s="1"/>
  <c r="C141" i="33"/>
  <c r="E141" i="33" s="1"/>
  <c r="C140" i="33"/>
  <c r="E140" i="33" s="1"/>
  <c r="C139" i="33"/>
  <c r="E139" i="33" s="1"/>
  <c r="C138" i="33"/>
  <c r="E138" i="33" s="1"/>
  <c r="C137" i="33"/>
  <c r="E137" i="33" s="1"/>
  <c r="C136" i="33"/>
  <c r="E136" i="33" s="1"/>
  <c r="C135" i="33"/>
  <c r="E135" i="33" s="1"/>
  <c r="C134" i="33"/>
  <c r="E134" i="33" s="1"/>
  <c r="C133" i="33"/>
  <c r="E133" i="33" s="1"/>
  <c r="C132" i="33"/>
  <c r="E132" i="33" s="1"/>
  <c r="C131" i="33"/>
  <c r="E131" i="33" s="1"/>
  <c r="C130" i="33"/>
  <c r="E130" i="33" s="1"/>
  <c r="C129" i="33"/>
  <c r="E129" i="33" s="1"/>
  <c r="C127" i="33"/>
  <c r="E127" i="33" s="1"/>
  <c r="C126" i="33"/>
  <c r="E126" i="33" s="1"/>
  <c r="C125" i="33"/>
  <c r="E125" i="33" s="1"/>
  <c r="C124" i="33"/>
  <c r="E124" i="33" s="1"/>
  <c r="C123" i="33"/>
  <c r="E123" i="33" s="1"/>
  <c r="C122" i="33"/>
  <c r="E122" i="33" s="1"/>
  <c r="C121" i="33"/>
  <c r="E121" i="33" s="1"/>
  <c r="C120" i="33"/>
  <c r="E120" i="33" s="1"/>
  <c r="C119" i="33"/>
  <c r="E119" i="33" s="1"/>
  <c r="C118" i="33"/>
  <c r="E118" i="33" s="1"/>
  <c r="C117" i="33"/>
  <c r="E117" i="33" s="1"/>
  <c r="C116" i="33"/>
  <c r="E116" i="33" s="1"/>
  <c r="C115" i="33"/>
  <c r="E115" i="33" s="1"/>
  <c r="C114" i="33"/>
  <c r="E114" i="33" s="1"/>
  <c r="C113" i="33"/>
  <c r="E113" i="33" s="1"/>
  <c r="C112" i="33"/>
  <c r="E112" i="33" s="1"/>
  <c r="C111" i="33"/>
  <c r="E111" i="33" s="1"/>
  <c r="C110" i="33"/>
  <c r="E110" i="33" s="1"/>
  <c r="C109" i="33"/>
  <c r="E109" i="33" s="1"/>
  <c r="C108" i="33"/>
  <c r="E108" i="33" s="1"/>
  <c r="C107" i="33"/>
  <c r="E107" i="33" s="1"/>
  <c r="C106" i="33"/>
  <c r="E106" i="33" s="1"/>
  <c r="C105" i="33"/>
  <c r="E105" i="33" s="1"/>
  <c r="C104" i="33"/>
  <c r="E104" i="33" s="1"/>
  <c r="C103" i="33"/>
  <c r="E103" i="33" s="1"/>
  <c r="C102" i="33"/>
  <c r="E102" i="33" s="1"/>
  <c r="C101" i="33"/>
  <c r="E101" i="33" s="1"/>
  <c r="C100" i="33"/>
  <c r="E100" i="33" s="1"/>
  <c r="C99" i="33"/>
  <c r="E99" i="33" s="1"/>
  <c r="C98" i="33"/>
  <c r="E98" i="33" s="1"/>
  <c r="C97" i="33"/>
  <c r="E97" i="33" s="1"/>
  <c r="C96" i="33"/>
  <c r="E96" i="33" s="1"/>
  <c r="C95" i="33"/>
  <c r="E95" i="33" s="1"/>
  <c r="C94" i="33"/>
  <c r="E94" i="33" s="1"/>
  <c r="C93" i="33"/>
  <c r="E93" i="33" s="1"/>
  <c r="C92" i="33"/>
  <c r="E92" i="33" s="1"/>
  <c r="C90" i="33"/>
  <c r="E90" i="33" s="1"/>
  <c r="C89" i="33"/>
  <c r="E89" i="33" s="1"/>
  <c r="C88" i="33"/>
  <c r="E88" i="33" s="1"/>
  <c r="C87" i="33"/>
  <c r="E87" i="33" s="1"/>
  <c r="C86" i="33"/>
  <c r="E86" i="33" s="1"/>
  <c r="C85" i="33"/>
  <c r="E85" i="33" s="1"/>
  <c r="C84" i="33"/>
  <c r="E84" i="33" s="1"/>
  <c r="C83" i="33"/>
  <c r="E83" i="33" s="1"/>
  <c r="C82" i="33"/>
  <c r="E82" i="33" s="1"/>
  <c r="C81" i="33"/>
  <c r="E81" i="33" s="1"/>
  <c r="C80" i="33"/>
  <c r="E80" i="33" s="1"/>
  <c r="C79" i="33"/>
  <c r="E79" i="33" s="1"/>
  <c r="C78" i="33"/>
  <c r="E78" i="33" s="1"/>
  <c r="C77" i="33"/>
  <c r="E77" i="33" s="1"/>
  <c r="C76" i="33"/>
  <c r="E76" i="33" s="1"/>
  <c r="C75" i="33"/>
  <c r="E75" i="33" s="1"/>
  <c r="C74" i="33"/>
  <c r="E74" i="33" s="1"/>
  <c r="C73" i="33"/>
  <c r="E73" i="33" s="1"/>
  <c r="C72" i="33"/>
  <c r="E72" i="33" s="1"/>
  <c r="C71" i="33"/>
  <c r="E71" i="33" s="1"/>
  <c r="C70" i="33"/>
  <c r="E70" i="33" s="1"/>
  <c r="C69" i="33"/>
  <c r="E69" i="33" s="1"/>
  <c r="C68" i="33"/>
  <c r="E68" i="33" s="1"/>
  <c r="C67" i="33"/>
  <c r="E67" i="33" s="1"/>
  <c r="C66" i="33"/>
  <c r="E66" i="33" s="1"/>
  <c r="C65" i="33"/>
  <c r="E65" i="33" s="1"/>
  <c r="C64" i="33"/>
  <c r="E64" i="33" s="1"/>
  <c r="C63" i="33"/>
  <c r="E63" i="33" s="1"/>
  <c r="C62" i="33"/>
  <c r="E62" i="33" s="1"/>
  <c r="C61" i="33"/>
  <c r="E61" i="33" s="1"/>
  <c r="C60" i="33"/>
  <c r="E60" i="33" s="1"/>
  <c r="C59" i="33"/>
  <c r="E59" i="33" s="1"/>
  <c r="C58" i="33"/>
  <c r="E58" i="33" s="1"/>
  <c r="C57" i="33"/>
  <c r="E57" i="33" s="1"/>
  <c r="C56" i="33"/>
  <c r="E56" i="33" s="1"/>
  <c r="C54" i="33"/>
  <c r="E54" i="33" s="1"/>
  <c r="C53" i="33"/>
  <c r="E53" i="33" s="1"/>
  <c r="C52" i="33"/>
  <c r="E52" i="33" s="1"/>
  <c r="C51" i="33"/>
  <c r="E51" i="33" s="1"/>
  <c r="C50" i="33"/>
  <c r="E50" i="33" s="1"/>
  <c r="C49" i="33"/>
  <c r="E49" i="33" s="1"/>
  <c r="C48" i="33"/>
  <c r="E48" i="33" s="1"/>
  <c r="C47" i="33"/>
  <c r="E47" i="33" s="1"/>
  <c r="C46" i="33"/>
  <c r="E46" i="33" s="1"/>
  <c r="C45" i="33"/>
  <c r="E45" i="33" s="1"/>
  <c r="C44" i="33"/>
  <c r="E44" i="33" s="1"/>
  <c r="C43" i="33"/>
  <c r="E43" i="33" s="1"/>
  <c r="C42" i="33"/>
  <c r="E42" i="33" s="1"/>
  <c r="C41" i="33"/>
  <c r="E41" i="33" s="1"/>
  <c r="C40" i="33"/>
  <c r="E40" i="33" s="1"/>
  <c r="C39" i="33"/>
  <c r="E39" i="33" s="1"/>
  <c r="C38" i="33"/>
  <c r="E38" i="33" s="1"/>
  <c r="C37" i="33"/>
  <c r="E37" i="33" s="1"/>
  <c r="C36" i="33"/>
  <c r="E36" i="33" s="1"/>
  <c r="C35" i="33"/>
  <c r="E35" i="33" s="1"/>
  <c r="C34" i="33"/>
  <c r="E34" i="33" s="1"/>
  <c r="C33" i="33"/>
  <c r="E33" i="33" s="1"/>
  <c r="C32" i="33"/>
  <c r="E32" i="33" s="1"/>
  <c r="C31" i="33"/>
  <c r="E31" i="33" s="1"/>
  <c r="C30" i="33"/>
  <c r="E30" i="33" s="1"/>
  <c r="C29" i="33"/>
  <c r="E29" i="33" s="1"/>
  <c r="C28" i="33"/>
  <c r="E28" i="33" s="1"/>
  <c r="C27" i="33"/>
  <c r="E27" i="33" s="1"/>
  <c r="C26" i="33"/>
  <c r="E26" i="33" s="1"/>
  <c r="C25" i="33"/>
  <c r="E25" i="33" s="1"/>
  <c r="C24" i="33"/>
  <c r="E24" i="33" s="1"/>
  <c r="C23" i="33"/>
  <c r="E23" i="33" s="1"/>
  <c r="C22" i="33"/>
  <c r="E22" i="33" s="1"/>
  <c r="C21" i="33"/>
  <c r="E21" i="33" s="1"/>
  <c r="C20" i="33"/>
  <c r="E20" i="33" s="1"/>
  <c r="C19" i="33"/>
  <c r="E19" i="33" s="1"/>
  <c r="C17" i="33"/>
  <c r="E17" i="33" s="1"/>
  <c r="C16" i="33"/>
  <c r="E16" i="33" s="1"/>
  <c r="C15" i="33"/>
  <c r="E15" i="33" s="1"/>
  <c r="C14" i="33"/>
  <c r="E14" i="33" s="1"/>
  <c r="C13" i="33"/>
  <c r="E13" i="33" s="1"/>
  <c r="C12" i="33"/>
  <c r="E12" i="33" s="1"/>
  <c r="C11" i="33"/>
  <c r="E11" i="33" s="1"/>
  <c r="C10" i="33"/>
  <c r="E10" i="33" s="1"/>
  <c r="C9" i="33"/>
  <c r="E9" i="33" s="1"/>
  <c r="C8" i="33"/>
  <c r="E8" i="33" s="1"/>
  <c r="C7" i="33"/>
  <c r="E7" i="33" s="1"/>
  <c r="C6" i="33"/>
  <c r="E6" i="33" s="1"/>
  <c r="C5" i="33"/>
  <c r="E5" i="33" s="1"/>
  <c r="C4" i="33"/>
  <c r="E4" i="33" s="1"/>
  <c r="C3" i="33"/>
  <c r="E3" i="33" s="1"/>
  <c r="C2" i="33"/>
  <c r="E2" i="33" s="1"/>
  <c r="G4080" i="35" l="1"/>
  <c r="G4078" i="35"/>
  <c r="G4077" i="35"/>
  <c r="E1078" i="37" s="1"/>
  <c r="G4340" i="35"/>
  <c r="G4338" i="35"/>
  <c r="P27" i="1" l="1"/>
  <c r="P24" i="1"/>
  <c r="P23" i="1"/>
  <c r="G4827" i="35"/>
  <c r="G4826" i="35"/>
  <c r="G4825" i="35"/>
  <c r="G4824" i="35"/>
  <c r="G4822" i="35"/>
  <c r="G4821" i="35"/>
  <c r="G4820" i="35"/>
  <c r="G4819" i="35"/>
  <c r="G4818" i="35"/>
  <c r="G4817" i="35"/>
  <c r="G4815" i="35"/>
  <c r="G4814" i="35"/>
  <c r="G4813" i="35"/>
  <c r="G4812" i="35"/>
  <c r="G4811" i="35"/>
  <c r="G4810" i="35"/>
  <c r="G4808" i="35"/>
  <c r="G4807" i="35"/>
  <c r="G4806" i="35"/>
  <c r="G4805" i="35"/>
  <c r="G4804" i="35"/>
  <c r="G4803" i="35"/>
  <c r="G4801" i="35"/>
  <c r="G4800" i="35"/>
  <c r="G4798" i="35"/>
  <c r="G4797" i="35"/>
  <c r="G4795" i="35"/>
  <c r="G4794" i="35"/>
  <c r="G4792" i="35"/>
  <c r="G4791" i="35"/>
  <c r="G4790" i="35"/>
  <c r="G4789" i="35"/>
  <c r="G4787" i="35"/>
  <c r="G4786" i="35"/>
  <c r="G4785" i="35"/>
  <c r="G4784" i="35"/>
  <c r="G4782" i="35"/>
  <c r="G4781" i="35"/>
  <c r="G4779" i="35"/>
  <c r="G4778" i="35"/>
  <c r="G4776" i="35"/>
  <c r="G4775" i="35"/>
  <c r="G4773" i="35"/>
  <c r="G4772" i="35"/>
  <c r="G4771" i="35"/>
  <c r="G4770" i="35"/>
  <c r="G4768" i="35"/>
  <c r="G4767" i="35"/>
  <c r="G4766" i="35"/>
  <c r="G4765" i="35"/>
  <c r="G4762" i="35"/>
  <c r="G4761" i="35"/>
  <c r="G4759" i="35"/>
  <c r="G4758" i="35"/>
  <c r="G4757" i="35"/>
  <c r="G4756" i="35"/>
  <c r="G4754" i="35"/>
  <c r="G4753" i="35"/>
  <c r="G4751" i="35"/>
  <c r="G4750" i="35"/>
  <c r="G4748" i="35"/>
  <c r="G4747" i="35"/>
  <c r="G4745" i="35"/>
  <c r="G4744" i="35"/>
  <c r="G4743" i="35"/>
  <c r="G4742" i="35"/>
  <c r="G4740" i="35"/>
  <c r="G4739" i="35"/>
  <c r="G4738" i="35"/>
  <c r="G4737" i="35"/>
  <c r="G4735" i="35"/>
  <c r="G4734" i="35"/>
  <c r="G4732" i="35"/>
  <c r="G4731" i="35"/>
  <c r="G4729" i="35"/>
  <c r="G4728" i="35"/>
  <c r="G4726" i="35"/>
  <c r="G4725" i="35"/>
  <c r="G4724" i="35"/>
  <c r="G4723" i="35"/>
  <c r="G4721" i="35"/>
  <c r="G4720" i="35"/>
  <c r="G4719" i="35"/>
  <c r="G4718" i="35"/>
  <c r="G4712" i="35"/>
  <c r="G4711" i="35"/>
  <c r="G4710" i="35"/>
  <c r="G4709" i="35"/>
  <c r="G4715" i="35"/>
  <c r="G4714" i="35"/>
  <c r="P28" i="1" l="1"/>
  <c r="G336" i="36" l="1"/>
  <c r="E87" i="38" s="1"/>
  <c r="G338" i="36"/>
  <c r="E88" i="38" s="1"/>
  <c r="D2" i="38" l="1"/>
  <c r="D3" i="38"/>
  <c r="D4" i="38"/>
  <c r="D5" i="38"/>
  <c r="D6" i="38"/>
  <c r="D7" i="38"/>
  <c r="D8" i="38"/>
  <c r="D9" i="38"/>
  <c r="D10" i="38"/>
  <c r="D11" i="38"/>
  <c r="D12" i="38"/>
  <c r="D13" i="38"/>
  <c r="D14" i="38"/>
  <c r="D15" i="38"/>
  <c r="D16" i="38"/>
  <c r="D17" i="38"/>
  <c r="D18" i="38"/>
  <c r="D19" i="38"/>
  <c r="D20" i="38"/>
  <c r="D21" i="38"/>
  <c r="D22" i="38"/>
  <c r="D23" i="38"/>
  <c r="D24" i="38"/>
  <c r="D25" i="38"/>
  <c r="D26" i="38"/>
  <c r="D27" i="38"/>
  <c r="D28"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G87" i="38" s="1"/>
  <c r="F87" i="38" s="1"/>
  <c r="D88" i="38"/>
  <c r="G88" i="38" s="1"/>
  <c r="F88" i="38" s="1"/>
  <c r="D89" i="38"/>
  <c r="D90" i="38"/>
  <c r="D91" i="38"/>
  <c r="D92" i="38"/>
  <c r="D93" i="38"/>
  <c r="D94" i="38"/>
  <c r="D95" i="38"/>
  <c r="D96" i="38"/>
  <c r="D97" i="38"/>
  <c r="D98" i="38"/>
  <c r="C371" i="36"/>
  <c r="C372" i="36"/>
  <c r="C373" i="36"/>
  <c r="C374" i="36"/>
  <c r="C375" i="36"/>
  <c r="C376" i="36"/>
  <c r="C377" i="36"/>
  <c r="C378" i="36"/>
  <c r="C379" i="36"/>
  <c r="C380" i="36"/>
  <c r="C381" i="36"/>
  <c r="C382" i="36"/>
  <c r="C383" i="36"/>
  <c r="C384" i="36"/>
  <c r="C385" i="36"/>
  <c r="C386" i="36"/>
  <c r="C387" i="36"/>
  <c r="C388" i="36"/>
  <c r="C389" i="36"/>
  <c r="C391" i="36"/>
  <c r="C392" i="36"/>
  <c r="C393" i="36"/>
  <c r="C394" i="36"/>
  <c r="C395" i="36"/>
  <c r="C396" i="36"/>
  <c r="C397" i="36"/>
  <c r="C398" i="36"/>
  <c r="C399" i="36"/>
  <c r="C400" i="36"/>
  <c r="C401" i="36"/>
  <c r="C402" i="36"/>
  <c r="C403" i="36"/>
  <c r="C404" i="36"/>
  <c r="C405" i="36"/>
  <c r="C406" i="36"/>
  <c r="C407" i="36"/>
  <c r="C408" i="36"/>
  <c r="C409" i="36"/>
  <c r="C411" i="36"/>
  <c r="C412" i="36"/>
  <c r="C413" i="36"/>
  <c r="C414" i="36"/>
  <c r="C415" i="36"/>
  <c r="C416" i="36"/>
  <c r="C417" i="36"/>
  <c r="C418" i="36"/>
  <c r="C419" i="36"/>
  <c r="C420" i="36"/>
  <c r="C421" i="36"/>
  <c r="C422" i="36"/>
  <c r="C423" i="36"/>
  <c r="C424" i="36"/>
  <c r="C425" i="36"/>
  <c r="C426" i="36"/>
  <c r="C427" i="36"/>
  <c r="C428" i="36"/>
  <c r="C429" i="36"/>
  <c r="C431" i="36"/>
  <c r="C432" i="36"/>
  <c r="C433" i="36"/>
  <c r="C434" i="36"/>
  <c r="C435" i="36"/>
  <c r="C436" i="36"/>
  <c r="C437" i="36"/>
  <c r="C438" i="36"/>
  <c r="C439" i="36"/>
  <c r="C440" i="36"/>
  <c r="C441" i="36"/>
  <c r="C442" i="36"/>
  <c r="C443" i="36"/>
  <c r="C444" i="36"/>
  <c r="C445" i="36"/>
  <c r="C446" i="36"/>
  <c r="C447" i="36"/>
  <c r="C448" i="36"/>
  <c r="C449" i="36"/>
  <c r="C451" i="36"/>
  <c r="C452" i="36"/>
  <c r="C453" i="36"/>
  <c r="C454" i="36"/>
  <c r="C455" i="36"/>
  <c r="C456" i="36"/>
  <c r="C457" i="36"/>
  <c r="C458" i="36"/>
  <c r="C459" i="36"/>
  <c r="C460" i="36"/>
  <c r="C461" i="36"/>
  <c r="C462" i="36"/>
  <c r="C463" i="36"/>
  <c r="C464" i="36"/>
  <c r="C465" i="36"/>
  <c r="C466" i="36"/>
  <c r="C467" i="36"/>
  <c r="C468" i="36"/>
  <c r="C469" i="36"/>
  <c r="C471" i="36"/>
  <c r="C472" i="36"/>
  <c r="C473" i="36"/>
  <c r="C474" i="36"/>
  <c r="C475" i="36"/>
  <c r="C476" i="36"/>
  <c r="C477" i="36"/>
  <c r="C478" i="36"/>
  <c r="C479" i="36"/>
  <c r="C480" i="36"/>
  <c r="C481" i="36"/>
  <c r="C482" i="36"/>
  <c r="C483" i="36"/>
  <c r="C484" i="36"/>
  <c r="C485" i="36"/>
  <c r="C486" i="36"/>
  <c r="C487" i="36"/>
  <c r="C488" i="36"/>
  <c r="C489" i="36"/>
  <c r="C491" i="36"/>
  <c r="C492" i="36"/>
  <c r="C493" i="36"/>
  <c r="C494" i="36"/>
  <c r="C495" i="36"/>
  <c r="C496" i="36"/>
  <c r="C497" i="36"/>
  <c r="C498" i="36"/>
  <c r="C499" i="36"/>
  <c r="C500" i="36"/>
  <c r="C501" i="36"/>
  <c r="C502" i="36"/>
  <c r="C503" i="36"/>
  <c r="C504" i="36"/>
  <c r="C505" i="36"/>
  <c r="C506" i="36"/>
  <c r="C507" i="36"/>
  <c r="C508" i="36"/>
  <c r="C509" i="36"/>
  <c r="C511" i="36"/>
  <c r="C512" i="36"/>
  <c r="C513" i="36"/>
  <c r="C514" i="36"/>
  <c r="C515" i="36"/>
  <c r="C516" i="36"/>
  <c r="C517" i="36"/>
  <c r="C518" i="36"/>
  <c r="C519" i="36"/>
  <c r="C520" i="36"/>
  <c r="C521" i="36"/>
  <c r="C522" i="36"/>
  <c r="C523" i="36"/>
  <c r="C524" i="36"/>
  <c r="C525" i="36"/>
  <c r="C526" i="36"/>
  <c r="C527" i="36"/>
  <c r="C528" i="36"/>
  <c r="C529" i="36"/>
  <c r="C531" i="36"/>
  <c r="C532" i="36"/>
  <c r="C533" i="36"/>
  <c r="C534" i="36"/>
  <c r="C535" i="36"/>
  <c r="C536" i="36"/>
  <c r="C537" i="36"/>
  <c r="C538" i="36"/>
  <c r="C539" i="36"/>
  <c r="C540" i="36"/>
  <c r="C541" i="36"/>
  <c r="C542" i="36"/>
  <c r="C543" i="36"/>
  <c r="C544" i="36"/>
  <c r="C545" i="36"/>
  <c r="C546" i="36"/>
  <c r="C547" i="36"/>
  <c r="C548" i="36"/>
  <c r="C549" i="36"/>
  <c r="C551" i="36"/>
  <c r="C552" i="36"/>
  <c r="C553" i="36"/>
  <c r="C554" i="36"/>
  <c r="C555" i="36"/>
  <c r="C556" i="36"/>
  <c r="C557" i="36"/>
  <c r="C558" i="36"/>
  <c r="C559" i="36"/>
  <c r="C560" i="36"/>
  <c r="C561" i="36"/>
  <c r="C562" i="36"/>
  <c r="C563" i="36"/>
  <c r="C564" i="36"/>
  <c r="C565" i="36"/>
  <c r="C566" i="36"/>
  <c r="C567" i="36"/>
  <c r="C568" i="36"/>
  <c r="C569" i="36"/>
  <c r="C571" i="36"/>
  <c r="C572" i="36"/>
  <c r="C573" i="36"/>
  <c r="C574" i="36"/>
  <c r="C575" i="36"/>
  <c r="C576" i="36"/>
  <c r="C577" i="36"/>
  <c r="C578" i="36"/>
  <c r="C579" i="36"/>
  <c r="C580" i="36"/>
  <c r="C581" i="36"/>
  <c r="C582" i="36"/>
  <c r="C583" i="36"/>
  <c r="C584" i="36"/>
  <c r="C585" i="36"/>
  <c r="C586" i="36"/>
  <c r="C587" i="36"/>
  <c r="C588" i="36"/>
  <c r="C589" i="36"/>
  <c r="C591" i="36"/>
  <c r="C592" i="36"/>
  <c r="C593" i="36"/>
  <c r="C594" i="36"/>
  <c r="C595" i="36"/>
  <c r="C596" i="36"/>
  <c r="C597" i="36"/>
  <c r="C598" i="36"/>
  <c r="C599" i="36"/>
  <c r="C600" i="36"/>
  <c r="C601" i="36"/>
  <c r="C602" i="36"/>
  <c r="C603" i="36"/>
  <c r="C604" i="36"/>
  <c r="C605" i="36"/>
  <c r="C606" i="36"/>
  <c r="C607" i="36"/>
  <c r="C608" i="36"/>
  <c r="C609" i="36"/>
  <c r="C611" i="36"/>
  <c r="C612" i="36"/>
  <c r="C613" i="36"/>
  <c r="C614" i="36"/>
  <c r="C615" i="36"/>
  <c r="C616" i="36"/>
  <c r="C617" i="36"/>
  <c r="C618" i="36"/>
  <c r="C619" i="36"/>
  <c r="C620" i="36"/>
  <c r="C621" i="36"/>
  <c r="C622" i="36"/>
  <c r="C623" i="36"/>
  <c r="C624" i="36"/>
  <c r="C625" i="36"/>
  <c r="C626" i="36"/>
  <c r="C627" i="36"/>
  <c r="C628" i="36"/>
  <c r="C629" i="36"/>
  <c r="C631" i="36"/>
  <c r="C632" i="36"/>
  <c r="C633" i="36"/>
  <c r="C634" i="36"/>
  <c r="C635" i="36"/>
  <c r="C636" i="36"/>
  <c r="C637" i="36"/>
  <c r="C638" i="36"/>
  <c r="C639" i="36"/>
  <c r="C640" i="36"/>
  <c r="C641" i="36"/>
  <c r="C642" i="36"/>
  <c r="C643" i="36"/>
  <c r="C644" i="36"/>
  <c r="C645" i="36"/>
  <c r="C646" i="36"/>
  <c r="C647" i="36"/>
  <c r="C648" i="36"/>
  <c r="C649" i="36"/>
  <c r="C651" i="36"/>
  <c r="C652" i="36"/>
  <c r="C653" i="36"/>
  <c r="C654" i="36"/>
  <c r="C655" i="36"/>
  <c r="C656" i="36"/>
  <c r="C657" i="36"/>
  <c r="C658" i="36"/>
  <c r="C659" i="36"/>
  <c r="C660" i="36"/>
  <c r="C661" i="36"/>
  <c r="C662" i="36"/>
  <c r="C663" i="36"/>
  <c r="C664" i="36"/>
  <c r="C665" i="36"/>
  <c r="C666" i="36"/>
  <c r="C667" i="36"/>
  <c r="C668" i="36"/>
  <c r="C669" i="36"/>
  <c r="C671" i="36"/>
  <c r="C672" i="36"/>
  <c r="C673" i="36"/>
  <c r="C674" i="36"/>
  <c r="C675" i="36"/>
  <c r="C676" i="36"/>
  <c r="C677" i="36"/>
  <c r="C678" i="36"/>
  <c r="C679" i="36"/>
  <c r="C680" i="36"/>
  <c r="C681" i="36"/>
  <c r="C682" i="36"/>
  <c r="C683" i="36"/>
  <c r="C684" i="36"/>
  <c r="C685" i="36"/>
  <c r="C686" i="36"/>
  <c r="C687" i="36"/>
  <c r="C688" i="36"/>
  <c r="C689" i="36"/>
  <c r="C691" i="36"/>
  <c r="C692" i="36"/>
  <c r="C693" i="36"/>
  <c r="C694" i="36"/>
  <c r="C695" i="36"/>
  <c r="C696" i="36"/>
  <c r="C697" i="36"/>
  <c r="C698" i="36"/>
  <c r="C699" i="36"/>
  <c r="C700" i="36"/>
  <c r="C701" i="36"/>
  <c r="C702" i="36"/>
  <c r="C703" i="36"/>
  <c r="C704" i="36"/>
  <c r="C705" i="36"/>
  <c r="C706" i="36"/>
  <c r="C707" i="36"/>
  <c r="C708" i="36"/>
  <c r="C709" i="36"/>
  <c r="C711" i="36"/>
  <c r="C712" i="36"/>
  <c r="C713" i="36"/>
  <c r="C714" i="36"/>
  <c r="C715" i="36"/>
  <c r="C716" i="36"/>
  <c r="C717" i="36"/>
  <c r="C718" i="36"/>
  <c r="C719" i="36"/>
  <c r="C720" i="36"/>
  <c r="C721" i="36"/>
  <c r="C722" i="36"/>
  <c r="C723" i="36"/>
  <c r="C724" i="36"/>
  <c r="C725" i="36"/>
  <c r="C726" i="36"/>
  <c r="C727" i="36"/>
  <c r="C728" i="36"/>
  <c r="C729" i="36"/>
  <c r="C731" i="36"/>
  <c r="C732" i="36"/>
  <c r="C733" i="36"/>
  <c r="C734" i="36"/>
  <c r="C735" i="36"/>
  <c r="C736" i="36"/>
  <c r="C737" i="36"/>
  <c r="C738" i="36"/>
  <c r="C739" i="36"/>
  <c r="C740" i="36"/>
  <c r="C741" i="36"/>
  <c r="C742" i="36"/>
  <c r="C743" i="36"/>
  <c r="C744" i="36"/>
  <c r="C745" i="36"/>
  <c r="C746" i="36"/>
  <c r="C747" i="36"/>
  <c r="C748" i="36"/>
  <c r="C749" i="36"/>
  <c r="C751" i="36"/>
  <c r="C752" i="36"/>
  <c r="C753" i="36"/>
  <c r="C754" i="36"/>
  <c r="C755" i="36"/>
  <c r="C756" i="36"/>
  <c r="C757" i="36"/>
  <c r="C758" i="36"/>
  <c r="C759" i="36"/>
  <c r="C760" i="36"/>
  <c r="C761" i="36"/>
  <c r="C762" i="36"/>
  <c r="C763" i="36"/>
  <c r="C764" i="36"/>
  <c r="C765" i="36"/>
  <c r="C766" i="36"/>
  <c r="C767" i="36"/>
  <c r="C768" i="36"/>
  <c r="C769" i="36"/>
  <c r="C771" i="36"/>
  <c r="C772" i="36"/>
  <c r="C773" i="36"/>
  <c r="C774" i="36"/>
  <c r="C775" i="36"/>
  <c r="C776" i="36"/>
  <c r="C777" i="36"/>
  <c r="C778" i="36"/>
  <c r="C779" i="36"/>
  <c r="C780" i="36"/>
  <c r="C781" i="36"/>
  <c r="C782" i="36"/>
  <c r="C783" i="36"/>
  <c r="C784" i="36"/>
  <c r="C785" i="36"/>
  <c r="C786" i="36"/>
  <c r="C787" i="36"/>
  <c r="C788" i="36"/>
  <c r="C789" i="36"/>
  <c r="C791" i="36"/>
  <c r="C792" i="36"/>
  <c r="C793" i="36"/>
  <c r="C794" i="36"/>
  <c r="C795" i="36"/>
  <c r="C796" i="36"/>
  <c r="C797" i="36"/>
  <c r="C798" i="36"/>
  <c r="C799" i="36"/>
  <c r="C800" i="36"/>
  <c r="C801" i="36"/>
  <c r="C802" i="36"/>
  <c r="C803" i="36"/>
  <c r="C804" i="36"/>
  <c r="C805" i="36"/>
  <c r="C806" i="36"/>
  <c r="C807" i="36"/>
  <c r="C808" i="36"/>
  <c r="C809" i="36"/>
  <c r="C811" i="36"/>
  <c r="C812" i="36"/>
  <c r="C813" i="36"/>
  <c r="C814" i="36"/>
  <c r="C815" i="36"/>
  <c r="C816" i="36"/>
  <c r="C817" i="36"/>
  <c r="C818" i="36"/>
  <c r="C819" i="36"/>
  <c r="C820" i="36"/>
  <c r="C821" i="36"/>
  <c r="C822" i="36"/>
  <c r="C823" i="36"/>
  <c r="C824" i="36"/>
  <c r="C825" i="36"/>
  <c r="C826" i="36"/>
  <c r="C827" i="36"/>
  <c r="C828" i="36"/>
  <c r="C829" i="36"/>
  <c r="C831" i="36"/>
  <c r="D122" i="38" s="1"/>
  <c r="C834" i="36"/>
  <c r="D123" i="38" s="1"/>
  <c r="C837" i="36"/>
  <c r="D124" i="38" s="1"/>
  <c r="C844" i="36"/>
  <c r="D125" i="38" s="1"/>
  <c r="C849" i="36"/>
  <c r="D126" i="38" s="1"/>
  <c r="C852" i="36"/>
  <c r="D127" i="38" s="1"/>
  <c r="C855" i="36"/>
  <c r="D128" i="38" s="1"/>
  <c r="C858" i="36"/>
  <c r="D129" i="38" s="1"/>
  <c r="C865" i="36"/>
  <c r="D130" i="38" s="1"/>
  <c r="C870" i="36"/>
  <c r="D131" i="38" s="1"/>
  <c r="C873" i="36"/>
  <c r="D132" i="38" s="1"/>
  <c r="C876" i="36"/>
  <c r="D133" i="38" s="1"/>
  <c r="C879" i="36"/>
  <c r="C880" i="36"/>
  <c r="C882" i="36"/>
  <c r="C883" i="36"/>
  <c r="C887" i="36"/>
  <c r="D136" i="38" s="1"/>
  <c r="C890" i="36"/>
  <c r="D137" i="38" s="1"/>
  <c r="C893" i="36"/>
  <c r="D138" i="38" s="1"/>
  <c r="C896" i="36"/>
  <c r="D139" i="38" s="1"/>
  <c r="C899" i="36"/>
  <c r="C900" i="36"/>
  <c r="C902" i="36"/>
  <c r="C903" i="36"/>
  <c r="C907" i="36"/>
  <c r="D142" i="38" s="1"/>
  <c r="C910" i="36"/>
  <c r="D143" i="38" s="1"/>
  <c r="C913" i="36"/>
  <c r="D144" i="38" s="1"/>
  <c r="C916" i="36"/>
  <c r="D145" i="38" s="1"/>
  <c r="C919" i="36"/>
  <c r="D146" i="38" s="1"/>
  <c r="C921" i="36"/>
  <c r="D147" i="38" s="1"/>
  <c r="C926" i="36"/>
  <c r="D148" i="38" s="1"/>
  <c r="C929" i="36"/>
  <c r="D149" i="38" s="1"/>
  <c r="C956" i="36"/>
  <c r="D150" i="38" s="1"/>
  <c r="C959" i="36"/>
  <c r="D151" i="38" s="1"/>
  <c r="C962" i="36"/>
  <c r="D152" i="38" s="1"/>
  <c r="C965" i="36"/>
  <c r="D153" i="38" s="1"/>
  <c r="C968" i="36"/>
  <c r="D154" i="38" s="1"/>
  <c r="C971" i="36"/>
  <c r="D155" i="38" s="1"/>
  <c r="C974" i="36"/>
  <c r="D156" i="38" s="1"/>
  <c r="C977" i="36"/>
  <c r="D157" i="38" s="1"/>
  <c r="C980" i="36"/>
  <c r="D158" i="38" s="1"/>
  <c r="C985" i="36"/>
  <c r="D159" i="38" s="1"/>
  <c r="C990" i="36"/>
  <c r="D160" i="38" s="1"/>
  <c r="C992" i="36"/>
  <c r="D161" i="38" s="1"/>
  <c r="C994" i="36"/>
  <c r="D162" i="38" s="1"/>
  <c r="C996" i="36"/>
  <c r="D163" i="38" s="1"/>
  <c r="C998" i="36"/>
  <c r="D164" i="38" s="1"/>
  <c r="C1000" i="36"/>
  <c r="D165" i="38" s="1"/>
  <c r="C1004" i="36"/>
  <c r="D166" i="38" s="1"/>
  <c r="C1008" i="36"/>
  <c r="D167" i="38" s="1"/>
  <c r="C1010" i="36"/>
  <c r="D168" i="38" s="1"/>
  <c r="C1012" i="36"/>
  <c r="D169" i="38" s="1"/>
  <c r="C1014" i="36"/>
  <c r="D170" i="38" s="1"/>
  <c r="C1016" i="36"/>
  <c r="D171" i="38" s="1"/>
  <c r="C1019" i="36"/>
  <c r="D172" i="38" s="1"/>
  <c r="C1022" i="36"/>
  <c r="D173" i="38" s="1"/>
  <c r="C1031" i="36"/>
  <c r="D174" i="38" s="1"/>
  <c r="C1035" i="36"/>
  <c r="D175" i="38" s="1"/>
  <c r="C1040" i="36"/>
  <c r="D176" i="38" s="1"/>
  <c r="C1045" i="36"/>
  <c r="D177" i="38" s="1"/>
  <c r="C1050" i="36"/>
  <c r="D178" i="38" s="1"/>
  <c r="C1055" i="36"/>
  <c r="D179" i="38" s="1"/>
  <c r="C1059" i="36"/>
  <c r="D180" i="38" s="1"/>
  <c r="C1063" i="36"/>
  <c r="D181" i="38" s="1"/>
  <c r="C1067" i="36"/>
  <c r="D182" i="38" s="1"/>
  <c r="C1071" i="36"/>
  <c r="D183" i="38" s="1"/>
  <c r="C1075" i="36"/>
  <c r="D184" i="38" s="1"/>
  <c r="C1079" i="36"/>
  <c r="D185" i="38" s="1"/>
  <c r="C1083" i="36"/>
  <c r="D186" i="38" s="1"/>
  <c r="C1087" i="36"/>
  <c r="D187" i="38" s="1"/>
  <c r="C1091" i="36"/>
  <c r="D188" i="38" s="1"/>
  <c r="C1095" i="36"/>
  <c r="D189" i="38" s="1"/>
  <c r="C1099" i="36"/>
  <c r="D190" i="38" s="1"/>
  <c r="C1103" i="36"/>
  <c r="D191" i="38" s="1"/>
  <c r="C1107" i="36"/>
  <c r="D192" i="38" s="1"/>
  <c r="C1110" i="36"/>
  <c r="D193" i="38" s="1"/>
  <c r="C1113" i="36"/>
  <c r="D194" i="38" s="1"/>
  <c r="C1116" i="36"/>
  <c r="D195" i="38" s="1"/>
  <c r="C1119" i="36"/>
  <c r="D196" i="38" s="1"/>
  <c r="C1122" i="36"/>
  <c r="D197" i="38" s="1"/>
  <c r="C1126" i="36"/>
  <c r="D198" i="38" s="1"/>
  <c r="C1130" i="36"/>
  <c r="D199" i="38" s="1"/>
  <c r="C1134" i="36"/>
  <c r="D200" i="38" s="1"/>
  <c r="C1146" i="36"/>
  <c r="D201" i="38" s="1"/>
  <c r="C1149" i="36"/>
  <c r="D202" i="38" s="1"/>
  <c r="C1157" i="36"/>
  <c r="D203" i="38" s="1"/>
  <c r="C1161" i="36"/>
  <c r="D204" i="38" s="1"/>
  <c r="C1165" i="36"/>
  <c r="D205" i="38" s="1"/>
  <c r="C1169" i="36"/>
  <c r="D206" i="38" s="1"/>
  <c r="C1173" i="36"/>
  <c r="D207" i="38" s="1"/>
  <c r="C1177" i="36"/>
  <c r="D208" i="38" s="1"/>
  <c r="C1181" i="36"/>
  <c r="D209" i="38" s="1"/>
  <c r="C1185" i="36"/>
  <c r="D210" i="38" s="1"/>
  <c r="C1189" i="36"/>
  <c r="D211" i="38" s="1"/>
  <c r="C1197" i="36"/>
  <c r="D212" i="38" s="1"/>
  <c r="C1205" i="36"/>
  <c r="D213" i="38" s="1"/>
  <c r="C1213" i="36"/>
  <c r="D214" i="38" s="1"/>
  <c r="C1221" i="36"/>
  <c r="D215" i="38" s="1"/>
  <c r="C1229" i="36"/>
  <c r="D216" i="38" s="1"/>
  <c r="C1237" i="36"/>
  <c r="D217" i="38" s="1"/>
  <c r="C1245" i="36"/>
  <c r="D218" i="38" s="1"/>
  <c r="C1253" i="36"/>
  <c r="D219" i="38" s="1"/>
  <c r="C1261" i="36"/>
  <c r="D220" i="38" s="1"/>
  <c r="C1269" i="36"/>
  <c r="D221" i="38" s="1"/>
  <c r="C1277" i="36"/>
  <c r="D222" i="38" s="1"/>
  <c r="C1285" i="36"/>
  <c r="D223" i="38" s="1"/>
  <c r="C1293" i="36"/>
  <c r="D224" i="38" s="1"/>
  <c r="C1301" i="36"/>
  <c r="D225" i="38" s="1"/>
  <c r="C1309" i="36"/>
  <c r="D226" i="38" s="1"/>
  <c r="C1317" i="36"/>
  <c r="D227" i="38" s="1"/>
  <c r="C1325" i="36"/>
  <c r="D228" i="38" s="1"/>
  <c r="C1333" i="36"/>
  <c r="D229" i="38" s="1"/>
  <c r="C1341" i="36"/>
  <c r="D230" i="38" s="1"/>
  <c r="C1348" i="36"/>
  <c r="D231" i="38" s="1"/>
  <c r="C1355" i="36"/>
  <c r="D232" i="38" s="1"/>
  <c r="C1362" i="36"/>
  <c r="D233" i="38" s="1"/>
  <c r="C1369" i="36"/>
  <c r="D234" i="38" s="1"/>
  <c r="C1376" i="36"/>
  <c r="D235" i="38" s="1"/>
  <c r="C1383" i="36"/>
  <c r="D236" i="38" s="1"/>
  <c r="C1390" i="36"/>
  <c r="D237" i="38" s="1"/>
  <c r="C1397" i="36"/>
  <c r="D238" i="38" s="1"/>
  <c r="C1404" i="36"/>
  <c r="D239" i="38" s="1"/>
  <c r="C1411" i="36"/>
  <c r="D240" i="38" s="1"/>
  <c r="C1418" i="36"/>
  <c r="D241" i="38" s="1"/>
  <c r="C1425" i="36"/>
  <c r="D242" i="38" s="1"/>
  <c r="C1432" i="36"/>
  <c r="D243" i="38" s="1"/>
  <c r="C1439" i="36"/>
  <c r="D244" i="38" s="1"/>
  <c r="C1446" i="36"/>
  <c r="D245" i="38" s="1"/>
  <c r="C1453" i="36"/>
  <c r="D246" i="38" s="1"/>
  <c r="C1460" i="36"/>
  <c r="D247" i="38" s="1"/>
  <c r="C1467" i="36"/>
  <c r="D248" i="38" s="1"/>
  <c r="C1474" i="36"/>
  <c r="D249" i="38" s="1"/>
  <c r="C1478" i="36"/>
  <c r="D250" i="38" s="1"/>
  <c r="C1482" i="36"/>
  <c r="D251" i="38" s="1"/>
  <c r="C1486" i="36"/>
  <c r="D252" i="38" s="1"/>
  <c r="C1490" i="36"/>
  <c r="D253" i="38" s="1"/>
  <c r="C1494" i="36"/>
  <c r="D254" i="38" s="1"/>
  <c r="C1498" i="36"/>
  <c r="D255" i="38" s="1"/>
  <c r="C1502" i="36"/>
  <c r="D256" i="38" s="1"/>
  <c r="C1506" i="36"/>
  <c r="D257" i="38" s="1"/>
  <c r="C1510" i="36"/>
  <c r="D258" i="38" s="1"/>
  <c r="C1514" i="36"/>
  <c r="D259" i="38" s="1"/>
  <c r="C1518" i="36"/>
  <c r="D260" i="38" s="1"/>
  <c r="C1522" i="36"/>
  <c r="D261" i="38" s="1"/>
  <c r="C1526" i="36"/>
  <c r="D262" i="38" s="1"/>
  <c r="C1530" i="36"/>
  <c r="D263" i="38" s="1"/>
  <c r="C1534" i="36"/>
  <c r="D264" i="38" s="1"/>
  <c r="C1538" i="36"/>
  <c r="D265" i="38" s="1"/>
  <c r="C1542" i="36"/>
  <c r="D266" i="38" s="1"/>
  <c r="C1546" i="36"/>
  <c r="D267" i="38" s="1"/>
  <c r="C1550" i="36"/>
  <c r="D268" i="38" s="1"/>
  <c r="C1557" i="36"/>
  <c r="D269" i="38" s="1"/>
  <c r="C1564" i="36"/>
  <c r="D270" i="38" s="1"/>
  <c r="C1571" i="36"/>
  <c r="D271" i="38" s="1"/>
  <c r="C1578" i="36"/>
  <c r="D272" i="38" s="1"/>
  <c r="C1585" i="36"/>
  <c r="D273" i="38" s="1"/>
  <c r="C1592" i="36"/>
  <c r="D274" i="38" s="1"/>
  <c r="C1599" i="36"/>
  <c r="D275" i="38" s="1"/>
  <c r="C1606" i="36"/>
  <c r="D276" i="38" s="1"/>
  <c r="C1613" i="36"/>
  <c r="D277" i="38" s="1"/>
  <c r="C1620" i="36"/>
  <c r="D278" i="38" s="1"/>
  <c r="C1627" i="36"/>
  <c r="D279" i="38" s="1"/>
  <c r="C1634" i="36"/>
  <c r="D280" i="38" s="1"/>
  <c r="C1641" i="36"/>
  <c r="D281" i="38" s="1"/>
  <c r="C1648" i="36"/>
  <c r="D282" i="38" s="1"/>
  <c r="C1655" i="36"/>
  <c r="D283" i="38" s="1"/>
  <c r="C1662" i="36"/>
  <c r="D284" i="38" s="1"/>
  <c r="C1669" i="36"/>
  <c r="D285" i="38" s="1"/>
  <c r="C1676" i="36"/>
  <c r="D286" i="38" s="1"/>
  <c r="C1683" i="36"/>
  <c r="D287" i="38" s="1"/>
  <c r="C1687" i="36"/>
  <c r="D288" i="38" s="1"/>
  <c r="C1691" i="36"/>
  <c r="D289" i="38" s="1"/>
  <c r="C1695" i="36"/>
  <c r="D290" i="38" s="1"/>
  <c r="C1699" i="36"/>
  <c r="D291" i="38" s="1"/>
  <c r="C1703" i="36"/>
  <c r="D292" i="38" s="1"/>
  <c r="C1707" i="36"/>
  <c r="D293" i="38" s="1"/>
  <c r="C1711" i="36"/>
  <c r="D294" i="38" s="1"/>
  <c r="C1715" i="36"/>
  <c r="D295" i="38" s="1"/>
  <c r="C1719" i="36"/>
  <c r="D296" i="38" s="1"/>
  <c r="C1723" i="36"/>
  <c r="D297" i="38" s="1"/>
  <c r="C1727" i="36"/>
  <c r="D298" i="38" s="1"/>
  <c r="C1732" i="36"/>
  <c r="D299" i="38" s="1"/>
  <c r="C1736" i="36"/>
  <c r="D300" i="38" s="1"/>
  <c r="C1740" i="36"/>
  <c r="D301" i="38" s="1"/>
  <c r="C1744" i="36"/>
  <c r="D302" i="38" s="1"/>
  <c r="C1748" i="36"/>
  <c r="D303" i="38" s="1"/>
  <c r="C1752" i="36"/>
  <c r="D304" i="38" s="1"/>
  <c r="C1756" i="36"/>
  <c r="D305" i="38" s="1"/>
  <c r="D306" i="38"/>
  <c r="D307" i="38"/>
  <c r="D308" i="38"/>
  <c r="D309" i="38"/>
  <c r="D310" i="38"/>
  <c r="D311" i="38"/>
  <c r="D312" i="38"/>
  <c r="D313" i="38"/>
  <c r="D314" i="38"/>
  <c r="D315" i="38"/>
  <c r="D316" i="38"/>
  <c r="D317" i="38"/>
  <c r="D318" i="38"/>
  <c r="D319" i="38"/>
  <c r="D320" i="38"/>
  <c r="D321" i="38"/>
  <c r="D322" i="38"/>
  <c r="D323" i="38"/>
  <c r="D324" i="38"/>
  <c r="D325" i="38"/>
  <c r="D326" i="38"/>
  <c r="D327" i="38"/>
  <c r="D328" i="38"/>
  <c r="D329" i="38"/>
  <c r="D330" i="38"/>
  <c r="D331" i="38"/>
  <c r="D332" i="38"/>
  <c r="D333" i="38"/>
  <c r="D334" i="38"/>
  <c r="D335" i="38"/>
  <c r="D336" i="38"/>
  <c r="D337" i="38"/>
  <c r="D338" i="38"/>
  <c r="D339" i="38"/>
  <c r="D340" i="38"/>
  <c r="D341" i="38"/>
  <c r="D342" i="38"/>
  <c r="D343" i="38"/>
  <c r="D344" i="38"/>
  <c r="D345"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D377" i="38"/>
  <c r="D378" i="38"/>
  <c r="D379" i="38"/>
  <c r="D380" i="38"/>
  <c r="D381" i="38"/>
  <c r="D382" i="38"/>
  <c r="D383" i="38"/>
  <c r="D384" i="38"/>
  <c r="D385" i="38"/>
  <c r="D386" i="38"/>
  <c r="D387" i="38"/>
  <c r="D388" i="38"/>
  <c r="D389" i="38"/>
  <c r="D390" i="38"/>
  <c r="D391" i="38"/>
  <c r="D392" i="38"/>
  <c r="D393" i="38"/>
  <c r="D394" i="38"/>
  <c r="D395" i="38"/>
  <c r="D396" i="38"/>
  <c r="D397" i="38"/>
  <c r="D398" i="38"/>
  <c r="D399" i="38"/>
  <c r="D400" i="38"/>
  <c r="D401" i="38"/>
  <c r="D402" i="38"/>
  <c r="D403" i="38"/>
  <c r="D404" i="38"/>
  <c r="D405" i="38"/>
  <c r="D406" i="38"/>
  <c r="D407" i="38"/>
  <c r="D408" i="38"/>
  <c r="D409" i="38"/>
  <c r="D410" i="38"/>
  <c r="D411" i="38"/>
  <c r="D412" i="38"/>
  <c r="D413" i="38"/>
  <c r="D414" i="38"/>
  <c r="D415" i="38"/>
  <c r="D416" i="38"/>
  <c r="D417" i="38"/>
  <c r="D418" i="38"/>
  <c r="D419" i="38"/>
  <c r="D420" i="38"/>
  <c r="D421" i="38"/>
  <c r="D422" i="38"/>
  <c r="D423" i="38"/>
  <c r="D424" i="38"/>
  <c r="D425" i="38"/>
  <c r="D426" i="38"/>
  <c r="D427" i="38"/>
  <c r="D428" i="38"/>
  <c r="D429" i="38"/>
  <c r="D430" i="38"/>
  <c r="D431" i="38"/>
  <c r="D432" i="38"/>
  <c r="D433" i="38"/>
  <c r="D434" i="38"/>
  <c r="D435" i="38"/>
  <c r="D436" i="38"/>
  <c r="D437" i="38"/>
  <c r="D438" i="38"/>
  <c r="D439" i="38"/>
  <c r="D440" i="38"/>
  <c r="D441" i="38"/>
  <c r="D442" i="38"/>
  <c r="D443" i="38"/>
  <c r="D444" i="38"/>
  <c r="D445" i="38"/>
  <c r="D446" i="38"/>
  <c r="D447" i="38"/>
  <c r="D448" i="38"/>
  <c r="D449" i="38"/>
  <c r="D450" i="38"/>
  <c r="D451" i="38"/>
  <c r="D452" i="38"/>
  <c r="D453" i="38"/>
  <c r="D454" i="38"/>
  <c r="D455" i="38"/>
  <c r="D456" i="38"/>
  <c r="D457" i="38"/>
  <c r="D458" i="38"/>
  <c r="D459" i="38"/>
  <c r="D460" i="38"/>
  <c r="D461" i="38"/>
  <c r="D462" i="38"/>
  <c r="D463" i="38"/>
  <c r="D464" i="38"/>
  <c r="D465" i="38"/>
  <c r="D466" i="38"/>
  <c r="D467" i="38"/>
  <c r="D468" i="38"/>
  <c r="D469" i="38"/>
  <c r="D470" i="38"/>
  <c r="D471" i="38"/>
  <c r="D472" i="38"/>
  <c r="D473" i="38"/>
  <c r="D474" i="38"/>
  <c r="D475" i="38"/>
  <c r="D476" i="38"/>
  <c r="D477" i="38"/>
  <c r="D478" i="38"/>
  <c r="D479" i="38"/>
  <c r="D480" i="38"/>
  <c r="D481" i="38"/>
  <c r="D482" i="38"/>
  <c r="D483" i="38"/>
  <c r="D484" i="38"/>
  <c r="D485" i="38"/>
  <c r="D486" i="38"/>
  <c r="D487" i="38"/>
  <c r="D488" i="38"/>
  <c r="D489" i="38"/>
  <c r="D490" i="38"/>
  <c r="D491" i="38"/>
  <c r="D492" i="38"/>
  <c r="D493" i="38"/>
  <c r="D494" i="38"/>
  <c r="D495" i="38"/>
  <c r="D496" i="38"/>
  <c r="D497" i="38"/>
  <c r="D498" i="38"/>
  <c r="D499" i="38"/>
  <c r="D500" i="38"/>
  <c r="D501" i="38"/>
  <c r="D502" i="38"/>
  <c r="D503" i="38"/>
  <c r="D504" i="38"/>
  <c r="D505" i="38"/>
  <c r="D506" i="38"/>
  <c r="D507" i="38"/>
  <c r="D508" i="38"/>
  <c r="D509" i="38"/>
  <c r="D510" i="38"/>
  <c r="D511" i="38"/>
  <c r="D512" i="38"/>
  <c r="D513" i="38"/>
  <c r="D514" i="38"/>
  <c r="D515" i="38"/>
  <c r="D516" i="38"/>
  <c r="D517" i="38"/>
  <c r="D518" i="38"/>
  <c r="D519" i="38"/>
  <c r="D520" i="38"/>
  <c r="D521" i="38"/>
  <c r="D522" i="38"/>
  <c r="D523" i="38"/>
  <c r="D524" i="38"/>
  <c r="D525" i="38"/>
  <c r="D526" i="38"/>
  <c r="D527" i="38"/>
  <c r="D528" i="38"/>
  <c r="D529" i="38"/>
  <c r="D530" i="38"/>
  <c r="D531" i="38"/>
  <c r="D532" i="38"/>
  <c r="D533" i="38"/>
  <c r="D534" i="38"/>
  <c r="D535" i="38"/>
  <c r="D536" i="38"/>
  <c r="D537" i="38"/>
  <c r="D538" i="38"/>
  <c r="D539" i="38"/>
  <c r="D540" i="38"/>
  <c r="D541" i="38"/>
  <c r="D542" i="38"/>
  <c r="D543" i="38"/>
  <c r="D544" i="38"/>
  <c r="D545" i="38"/>
  <c r="D546" i="38"/>
  <c r="D547" i="38"/>
  <c r="D548" i="38"/>
  <c r="D549" i="38"/>
  <c r="D550" i="38"/>
  <c r="D551" i="38"/>
  <c r="D552" i="38"/>
  <c r="D553" i="38"/>
  <c r="D554" i="38"/>
  <c r="D555" i="38"/>
  <c r="D556" i="38"/>
  <c r="D557" i="38"/>
  <c r="D558" i="38"/>
  <c r="D559" i="38"/>
  <c r="D560" i="38"/>
  <c r="D561" i="38"/>
  <c r="D562" i="38"/>
  <c r="D563" i="38"/>
  <c r="D564" i="38"/>
  <c r="D565" i="38"/>
  <c r="D566" i="38"/>
  <c r="D567" i="38"/>
  <c r="D568" i="38"/>
  <c r="D569" i="38"/>
  <c r="D570" i="38"/>
  <c r="D571" i="38"/>
  <c r="D572" i="38"/>
  <c r="D573" i="38"/>
  <c r="D574" i="38"/>
  <c r="D575" i="38"/>
  <c r="D576" i="38"/>
  <c r="D577" i="38"/>
  <c r="D578" i="38"/>
  <c r="D579" i="38"/>
  <c r="D580" i="38"/>
  <c r="D581" i="38"/>
  <c r="D582" i="38"/>
  <c r="D583" i="38"/>
  <c r="D584" i="38"/>
  <c r="D585" i="38"/>
  <c r="D586" i="38"/>
  <c r="D587" i="38"/>
  <c r="C4264" i="36"/>
  <c r="D588" i="38" s="1"/>
  <c r="C4267" i="36"/>
  <c r="D589" i="38" s="1"/>
  <c r="C4270" i="36"/>
  <c r="D590" i="38" s="1"/>
  <c r="C4273" i="36"/>
  <c r="D591" i="38" s="1"/>
  <c r="C4276" i="36"/>
  <c r="D592" i="38" s="1"/>
  <c r="C4279" i="36"/>
  <c r="D593" i="38" s="1"/>
  <c r="C4282" i="36"/>
  <c r="D594" i="38" s="1"/>
  <c r="C4285" i="36"/>
  <c r="D595" i="38" s="1"/>
  <c r="C4290" i="36"/>
  <c r="D596" i="38" s="1"/>
  <c r="C4293" i="36"/>
  <c r="D597" i="38" s="1"/>
  <c r="C4296" i="36"/>
  <c r="D598" i="38" s="1"/>
  <c r="C4299" i="36"/>
  <c r="D599" i="38" s="1"/>
  <c r="C4302" i="36"/>
  <c r="D600" i="38" s="1"/>
  <c r="C4305" i="36"/>
  <c r="D601" i="38" s="1"/>
  <c r="C4308" i="36"/>
  <c r="D602" i="38" s="1"/>
  <c r="C4311" i="36"/>
  <c r="D603" i="38" s="1"/>
  <c r="C4314" i="36"/>
  <c r="D604" i="38" s="1"/>
  <c r="C4316" i="36"/>
  <c r="D605" i="38" s="1"/>
  <c r="C4318" i="36"/>
  <c r="D606" i="38" s="1"/>
  <c r="C4320" i="36"/>
  <c r="D607" i="38" s="1"/>
  <c r="G2" i="36"/>
  <c r="G3" i="36"/>
  <c r="G7" i="36"/>
  <c r="G8" i="36"/>
  <c r="G9" i="36"/>
  <c r="G10" i="36"/>
  <c r="G12" i="36"/>
  <c r="G13" i="36"/>
  <c r="G15" i="36"/>
  <c r="G16" i="36"/>
  <c r="G18" i="36"/>
  <c r="G19" i="36"/>
  <c r="G21" i="36"/>
  <c r="G22" i="36"/>
  <c r="G24" i="36"/>
  <c r="G25" i="36"/>
  <c r="G27" i="36"/>
  <c r="G28" i="36"/>
  <c r="G30" i="36"/>
  <c r="G31" i="36"/>
  <c r="G33" i="36"/>
  <c r="G34" i="36"/>
  <c r="G38" i="36"/>
  <c r="G39" i="36"/>
  <c r="G40" i="36"/>
  <c r="G41" i="36"/>
  <c r="G43" i="36"/>
  <c r="G44" i="36"/>
  <c r="G46" i="36"/>
  <c r="G47" i="36"/>
  <c r="G49" i="36"/>
  <c r="G50" i="36"/>
  <c r="G52" i="36"/>
  <c r="G53" i="36"/>
  <c r="G55" i="36"/>
  <c r="G56" i="36"/>
  <c r="G58" i="36"/>
  <c r="G59" i="36"/>
  <c r="G61" i="36"/>
  <c r="G62" i="36"/>
  <c r="G64" i="36"/>
  <c r="G65" i="36"/>
  <c r="G67" i="36"/>
  <c r="G68" i="36"/>
  <c r="G70" i="36"/>
  <c r="G71" i="36"/>
  <c r="G73" i="36"/>
  <c r="G74" i="36"/>
  <c r="G76" i="36"/>
  <c r="G77" i="36"/>
  <c r="G78" i="36"/>
  <c r="G79" i="36"/>
  <c r="G81" i="36"/>
  <c r="G82" i="36"/>
  <c r="G84" i="36"/>
  <c r="G85" i="36"/>
  <c r="G87" i="36"/>
  <c r="G88" i="36"/>
  <c r="G90" i="36"/>
  <c r="G91" i="36"/>
  <c r="G93" i="36"/>
  <c r="G94" i="36"/>
  <c r="G98" i="36"/>
  <c r="G99" i="36"/>
  <c r="G100" i="36"/>
  <c r="G101" i="36"/>
  <c r="G103" i="36"/>
  <c r="G104" i="36"/>
  <c r="G107" i="36"/>
  <c r="G108" i="36"/>
  <c r="G126" i="36"/>
  <c r="G127" i="36"/>
  <c r="G131" i="36"/>
  <c r="G132" i="36"/>
  <c r="G133" i="36"/>
  <c r="G134" i="36"/>
  <c r="G136" i="36"/>
  <c r="G137" i="36"/>
  <c r="G140" i="36"/>
  <c r="G141" i="36"/>
  <c r="G159" i="36"/>
  <c r="G160" i="36"/>
  <c r="G163" i="36"/>
  <c r="G164" i="36"/>
  <c r="G167" i="36"/>
  <c r="G168" i="36"/>
  <c r="G171" i="36"/>
  <c r="G172" i="36"/>
  <c r="G175" i="36"/>
  <c r="G176" i="36"/>
  <c r="G177" i="36"/>
  <c r="G178" i="36"/>
  <c r="G180" i="36"/>
  <c r="G181" i="36"/>
  <c r="G184" i="36"/>
  <c r="G185" i="36"/>
  <c r="G188" i="36"/>
  <c r="G189" i="36"/>
  <c r="G192" i="36"/>
  <c r="G193" i="36"/>
  <c r="G196" i="36"/>
  <c r="E46" i="38" s="1"/>
  <c r="G199" i="36"/>
  <c r="E47" i="38" s="1"/>
  <c r="G201" i="36"/>
  <c r="E48" i="38" s="1"/>
  <c r="G203" i="36"/>
  <c r="E49" i="38" s="1"/>
  <c r="G206" i="36"/>
  <c r="E50" i="38" s="1"/>
  <c r="G208" i="36"/>
  <c r="E51" i="38" s="1"/>
  <c r="G210" i="36"/>
  <c r="E52" i="38" s="1"/>
  <c r="G213" i="36"/>
  <c r="G214" i="36"/>
  <c r="G216" i="36"/>
  <c r="G217" i="36"/>
  <c r="G218" i="36"/>
  <c r="G220" i="36"/>
  <c r="E55" i="38" s="1"/>
  <c r="G223" i="36"/>
  <c r="E56" i="38" s="1"/>
  <c r="G226" i="36"/>
  <c r="E57" i="38" s="1"/>
  <c r="G229" i="36"/>
  <c r="E58" i="38" s="1"/>
  <c r="G232" i="36"/>
  <c r="E59" i="38" s="1"/>
  <c r="G235" i="36"/>
  <c r="E60" i="38" s="1"/>
  <c r="G238" i="36"/>
  <c r="E61" i="38" s="1"/>
  <c r="G241" i="36"/>
  <c r="G242" i="36"/>
  <c r="G244" i="36"/>
  <c r="G245" i="36"/>
  <c r="G246" i="36"/>
  <c r="G248" i="36"/>
  <c r="E64" i="38" s="1"/>
  <c r="G251" i="36"/>
  <c r="E65" i="38" s="1"/>
  <c r="G253" i="36"/>
  <c r="E66" i="38" s="1"/>
  <c r="G255" i="36"/>
  <c r="E67" i="38" s="1"/>
  <c r="G258" i="36"/>
  <c r="E68" i="38" s="1"/>
  <c r="G260" i="36"/>
  <c r="E69" i="38" s="1"/>
  <c r="G262" i="36"/>
  <c r="E70" i="38" s="1"/>
  <c r="G276" i="36"/>
  <c r="G277" i="36"/>
  <c r="G279" i="36"/>
  <c r="G280" i="36"/>
  <c r="G282" i="36"/>
  <c r="G283" i="36"/>
  <c r="G284" i="36"/>
  <c r="G285" i="36"/>
  <c r="G287" i="36"/>
  <c r="E74" i="38" s="1"/>
  <c r="G290" i="36"/>
  <c r="E75" i="38" s="1"/>
  <c r="G293" i="36"/>
  <c r="E76" i="38" s="1"/>
  <c r="G296" i="36"/>
  <c r="E77" i="38" s="1"/>
  <c r="G299" i="36"/>
  <c r="E78" i="38" s="1"/>
  <c r="G302" i="36"/>
  <c r="E79" i="38" s="1"/>
  <c r="G305" i="36"/>
  <c r="E80" i="38" s="1"/>
  <c r="G319" i="36"/>
  <c r="G320" i="36"/>
  <c r="G322" i="36"/>
  <c r="G323" i="36"/>
  <c r="G325" i="36"/>
  <c r="G326" i="36"/>
  <c r="G327" i="36"/>
  <c r="G328" i="36"/>
  <c r="G330" i="36"/>
  <c r="E84" i="38" s="1"/>
  <c r="G332" i="36"/>
  <c r="E85" i="38" s="1"/>
  <c r="G334" i="36"/>
  <c r="E86" i="38" s="1"/>
  <c r="G340" i="36"/>
  <c r="E89" i="38" s="1"/>
  <c r="G342" i="36"/>
  <c r="E608" i="38" s="1"/>
  <c r="G608" i="38" s="1"/>
  <c r="F608" i="38" s="1"/>
  <c r="G344" i="36"/>
  <c r="G345" i="36"/>
  <c r="G347" i="36"/>
  <c r="E91" i="38" s="1"/>
  <c r="G350" i="36"/>
  <c r="E92" i="38" s="1"/>
  <c r="G353" i="36"/>
  <c r="E93" i="38" s="1"/>
  <c r="G356" i="36"/>
  <c r="E94" i="38" s="1"/>
  <c r="G359" i="36"/>
  <c r="E95" i="38" s="1"/>
  <c r="G362" i="36"/>
  <c r="E96" i="38" s="1"/>
  <c r="G365" i="36"/>
  <c r="E97" i="38" s="1"/>
  <c r="G368" i="36"/>
  <c r="G369" i="36"/>
  <c r="E99" i="38"/>
  <c r="E100" i="38"/>
  <c r="E101" i="38"/>
  <c r="E102" i="38"/>
  <c r="E103" i="38"/>
  <c r="E104" i="38"/>
  <c r="E105" i="38"/>
  <c r="E106" i="38"/>
  <c r="E107" i="38"/>
  <c r="E108" i="38"/>
  <c r="E109" i="38"/>
  <c r="E110" i="38"/>
  <c r="E111" i="38"/>
  <c r="E112" i="38"/>
  <c r="E113" i="38"/>
  <c r="E114" i="38"/>
  <c r="E115" i="38"/>
  <c r="E116" i="38"/>
  <c r="E117" i="38"/>
  <c r="E118" i="38"/>
  <c r="E119" i="38"/>
  <c r="E120" i="38"/>
  <c r="E121" i="38"/>
  <c r="G831" i="36"/>
  <c r="G832" i="36"/>
  <c r="G834" i="36"/>
  <c r="G835" i="36"/>
  <c r="G837" i="36"/>
  <c r="G838" i="36"/>
  <c r="G839" i="36"/>
  <c r="G840" i="36"/>
  <c r="G841" i="36"/>
  <c r="G842" i="36"/>
  <c r="G844" i="36"/>
  <c r="G845" i="36"/>
  <c r="G846" i="36"/>
  <c r="G847" i="36"/>
  <c r="G849" i="36"/>
  <c r="G850" i="36"/>
  <c r="G852" i="36"/>
  <c r="G853" i="36"/>
  <c r="G855" i="36"/>
  <c r="G856" i="36"/>
  <c r="G858" i="36"/>
  <c r="G859" i="36"/>
  <c r="G860" i="36"/>
  <c r="G861" i="36"/>
  <c r="G862" i="36"/>
  <c r="G863" i="36"/>
  <c r="G865" i="36"/>
  <c r="G866" i="36"/>
  <c r="G867" i="36"/>
  <c r="G868" i="36"/>
  <c r="G870" i="36"/>
  <c r="G871" i="36"/>
  <c r="G873" i="36"/>
  <c r="G874" i="36"/>
  <c r="G876" i="36"/>
  <c r="G877" i="36"/>
  <c r="G879" i="36"/>
  <c r="G880" i="36"/>
  <c r="G882" i="36"/>
  <c r="G883" i="36"/>
  <c r="G884" i="36"/>
  <c r="G885" i="36"/>
  <c r="G887" i="36"/>
  <c r="G888" i="36"/>
  <c r="G890" i="36"/>
  <c r="G891" i="36"/>
  <c r="G893" i="36"/>
  <c r="G894" i="36"/>
  <c r="G896" i="36"/>
  <c r="G897" i="36"/>
  <c r="G899" i="36"/>
  <c r="G900" i="36"/>
  <c r="G902" i="36"/>
  <c r="G903" i="36"/>
  <c r="G904" i="36"/>
  <c r="G905" i="36"/>
  <c r="G907" i="36"/>
  <c r="G908" i="36"/>
  <c r="G910" i="36"/>
  <c r="G911" i="36"/>
  <c r="G913" i="36"/>
  <c r="G914" i="36"/>
  <c r="G916" i="36"/>
  <c r="G917" i="36"/>
  <c r="G919" i="36"/>
  <c r="E146" i="38" s="1"/>
  <c r="G921" i="36"/>
  <c r="G922" i="36"/>
  <c r="G923" i="36"/>
  <c r="G924" i="36"/>
  <c r="G926" i="36"/>
  <c r="G927" i="36"/>
  <c r="G929" i="36"/>
  <c r="G930" i="36"/>
  <c r="G956" i="36"/>
  <c r="G957" i="36"/>
  <c r="G959" i="36"/>
  <c r="G960" i="36"/>
  <c r="G962" i="36"/>
  <c r="G963" i="36"/>
  <c r="G965" i="36"/>
  <c r="G966" i="36"/>
  <c r="G968" i="36"/>
  <c r="G969" i="36"/>
  <c r="G971" i="36"/>
  <c r="G972" i="36"/>
  <c r="G974" i="36"/>
  <c r="G975" i="36"/>
  <c r="G977" i="36"/>
  <c r="G978" i="36"/>
  <c r="G980" i="36"/>
  <c r="G981" i="36"/>
  <c r="G982" i="36"/>
  <c r="G983" i="36"/>
  <c r="G985" i="36"/>
  <c r="G986" i="36"/>
  <c r="G987" i="36"/>
  <c r="G988" i="36"/>
  <c r="G990" i="36"/>
  <c r="E160" i="38" s="1"/>
  <c r="G992" i="36"/>
  <c r="E161" i="38" s="1"/>
  <c r="G994" i="36"/>
  <c r="E162" i="38" s="1"/>
  <c r="G996" i="36"/>
  <c r="E163" i="38" s="1"/>
  <c r="G998" i="36"/>
  <c r="E164" i="38" s="1"/>
  <c r="G1000" i="36"/>
  <c r="G1001" i="36"/>
  <c r="G1002" i="36"/>
  <c r="G1004" i="36"/>
  <c r="G1005" i="36"/>
  <c r="G1006" i="36"/>
  <c r="G1008" i="36"/>
  <c r="E167" i="38" s="1"/>
  <c r="G1010" i="36"/>
  <c r="E168" i="38" s="1"/>
  <c r="G1012" i="36"/>
  <c r="E169" i="38" s="1"/>
  <c r="G1014" i="36"/>
  <c r="E170" i="38" s="1"/>
  <c r="G1016" i="36"/>
  <c r="G1017" i="36"/>
  <c r="G1019" i="36"/>
  <c r="G1020" i="36"/>
  <c r="G1022" i="36"/>
  <c r="G1023" i="36"/>
  <c r="G1031" i="36"/>
  <c r="G1032" i="36"/>
  <c r="G1033" i="36"/>
  <c r="G1035" i="36"/>
  <c r="G1036" i="36"/>
  <c r="G1037" i="36"/>
  <c r="G1038" i="36"/>
  <c r="G1040" i="36"/>
  <c r="G1041" i="36"/>
  <c r="G1042" i="36"/>
  <c r="G1043" i="36"/>
  <c r="G1045" i="36"/>
  <c r="G1046" i="36"/>
  <c r="G1047" i="36"/>
  <c r="G1048" i="36"/>
  <c r="G1050" i="36"/>
  <c r="G1051" i="36"/>
  <c r="G1052" i="36"/>
  <c r="G1053" i="36"/>
  <c r="G1055" i="36"/>
  <c r="G1056" i="36"/>
  <c r="G1057" i="36"/>
  <c r="G1059" i="36"/>
  <c r="G1060" i="36"/>
  <c r="G1061" i="36"/>
  <c r="G1063" i="36"/>
  <c r="G1064" i="36"/>
  <c r="G1065" i="36"/>
  <c r="G1067" i="36"/>
  <c r="G1068" i="36"/>
  <c r="G1069" i="36"/>
  <c r="G1071" i="36"/>
  <c r="G1072" i="36"/>
  <c r="G1073" i="36"/>
  <c r="G1075" i="36"/>
  <c r="G1076" i="36"/>
  <c r="G1077" i="36"/>
  <c r="G1079" i="36"/>
  <c r="G1080" i="36"/>
  <c r="G1081" i="36"/>
  <c r="G1083" i="36"/>
  <c r="G1084" i="36"/>
  <c r="G1085" i="36"/>
  <c r="G1087" i="36"/>
  <c r="G1088" i="36"/>
  <c r="G1089" i="36"/>
  <c r="G1091" i="36"/>
  <c r="G1092" i="36"/>
  <c r="G1093" i="36"/>
  <c r="G1095" i="36"/>
  <c r="G1096" i="36"/>
  <c r="G1097" i="36"/>
  <c r="G1099" i="36"/>
  <c r="G1100" i="36"/>
  <c r="G1101" i="36"/>
  <c r="G1103" i="36"/>
  <c r="G1104" i="36"/>
  <c r="G1105" i="36"/>
  <c r="G1107" i="36"/>
  <c r="G1108" i="36"/>
  <c r="G1110" i="36"/>
  <c r="G1111" i="36"/>
  <c r="G1113" i="36"/>
  <c r="G1114" i="36"/>
  <c r="G1116" i="36"/>
  <c r="G1117" i="36"/>
  <c r="G1119" i="36"/>
  <c r="G1120" i="36"/>
  <c r="G1122" i="36"/>
  <c r="G1123" i="36"/>
  <c r="G1124" i="36"/>
  <c r="G1126" i="36"/>
  <c r="G1127" i="36"/>
  <c r="G1128" i="36"/>
  <c r="G1130" i="36"/>
  <c r="G1131" i="36"/>
  <c r="G1132" i="36"/>
  <c r="G1134" i="36"/>
  <c r="G1135" i="36"/>
  <c r="G1136" i="36"/>
  <c r="G1146" i="36"/>
  <c r="G1147" i="36"/>
  <c r="G1149" i="36"/>
  <c r="G1150" i="36"/>
  <c r="G1151" i="36"/>
  <c r="G1157" i="36"/>
  <c r="G1158" i="36"/>
  <c r="G1159" i="36"/>
  <c r="G1161" i="36"/>
  <c r="G1162" i="36"/>
  <c r="G1163" i="36"/>
  <c r="G1165" i="36"/>
  <c r="G1166" i="36"/>
  <c r="G1167" i="36"/>
  <c r="G1169" i="36"/>
  <c r="G1170" i="36"/>
  <c r="G1171" i="36"/>
  <c r="G1173" i="36"/>
  <c r="G1174" i="36"/>
  <c r="G1175" i="36"/>
  <c r="G1177" i="36"/>
  <c r="G1178" i="36"/>
  <c r="G1179" i="36"/>
  <c r="G1181" i="36"/>
  <c r="G1182" i="36"/>
  <c r="G1183" i="36"/>
  <c r="G1185" i="36"/>
  <c r="G1186" i="36"/>
  <c r="G1187" i="36"/>
  <c r="G1189" i="36"/>
  <c r="G1190" i="36"/>
  <c r="G1191" i="36"/>
  <c r="G1192" i="36"/>
  <c r="G1193" i="36"/>
  <c r="G1194" i="36"/>
  <c r="G1195" i="36"/>
  <c r="G1197" i="36"/>
  <c r="G1198" i="36"/>
  <c r="G1199" i="36"/>
  <c r="G1200" i="36"/>
  <c r="G1201" i="36"/>
  <c r="G1202" i="36"/>
  <c r="G1203" i="36"/>
  <c r="G1205" i="36"/>
  <c r="G1206" i="36"/>
  <c r="G1207" i="36"/>
  <c r="G1208" i="36"/>
  <c r="G1209" i="36"/>
  <c r="G1210" i="36"/>
  <c r="G1211" i="36"/>
  <c r="G1213" i="36"/>
  <c r="G1214" i="36"/>
  <c r="G1215" i="36"/>
  <c r="G1216" i="36"/>
  <c r="G1217" i="36"/>
  <c r="G1218" i="36"/>
  <c r="G1219" i="36"/>
  <c r="G1221" i="36"/>
  <c r="G1222" i="36"/>
  <c r="G1223" i="36"/>
  <c r="G1224" i="36"/>
  <c r="G1225" i="36"/>
  <c r="G1226" i="36"/>
  <c r="G1227" i="36"/>
  <c r="G1229" i="36"/>
  <c r="G1230" i="36"/>
  <c r="G1231" i="36"/>
  <c r="G1232" i="36"/>
  <c r="G1233" i="36"/>
  <c r="G1234" i="36"/>
  <c r="G1235" i="36"/>
  <c r="G1237" i="36"/>
  <c r="G1238" i="36"/>
  <c r="G1239" i="36"/>
  <c r="G1240" i="36"/>
  <c r="G1241" i="36"/>
  <c r="G1242" i="36"/>
  <c r="G1243" i="36"/>
  <c r="G1245" i="36"/>
  <c r="G1246" i="36"/>
  <c r="G1247" i="36"/>
  <c r="G1248" i="36"/>
  <c r="G1249" i="36"/>
  <c r="G1250" i="36"/>
  <c r="G1251" i="36"/>
  <c r="G1253" i="36"/>
  <c r="G1254" i="36"/>
  <c r="G1255" i="36"/>
  <c r="G1256" i="36"/>
  <c r="G1257" i="36"/>
  <c r="G1258" i="36"/>
  <c r="G1259" i="36"/>
  <c r="G1261" i="36"/>
  <c r="G1262" i="36"/>
  <c r="G1263" i="36"/>
  <c r="G1264" i="36"/>
  <c r="G1265" i="36"/>
  <c r="G1266" i="36"/>
  <c r="G1267" i="36"/>
  <c r="G1269" i="36"/>
  <c r="G1270" i="36"/>
  <c r="G1271" i="36"/>
  <c r="G1272" i="36"/>
  <c r="G1273" i="36"/>
  <c r="G1274" i="36"/>
  <c r="G1275" i="36"/>
  <c r="G1277" i="36"/>
  <c r="G1278" i="36"/>
  <c r="G1279" i="36"/>
  <c r="G1280" i="36"/>
  <c r="G1281" i="36"/>
  <c r="G1282" i="36"/>
  <c r="G1283" i="36"/>
  <c r="G1285" i="36"/>
  <c r="G1286" i="36"/>
  <c r="G1287" i="36"/>
  <c r="G1288" i="36"/>
  <c r="G1289" i="36"/>
  <c r="G1290" i="36"/>
  <c r="G1291" i="36"/>
  <c r="G1293" i="36"/>
  <c r="G1294" i="36"/>
  <c r="G1295" i="36"/>
  <c r="G1296" i="36"/>
  <c r="G1297" i="36"/>
  <c r="G1298" i="36"/>
  <c r="G1299" i="36"/>
  <c r="G1301" i="36"/>
  <c r="G1302" i="36"/>
  <c r="G1303" i="36"/>
  <c r="G1304" i="36"/>
  <c r="G1305" i="36"/>
  <c r="G1306" i="36"/>
  <c r="G1307" i="36"/>
  <c r="G1309" i="36"/>
  <c r="G1310" i="36"/>
  <c r="G1311" i="36"/>
  <c r="G1312" i="36"/>
  <c r="G1313" i="36"/>
  <c r="G1314" i="36"/>
  <c r="G1315" i="36"/>
  <c r="G1317" i="36"/>
  <c r="G1318" i="36"/>
  <c r="G1319" i="36"/>
  <c r="G1320" i="36"/>
  <c r="G1321" i="36"/>
  <c r="G1322" i="36"/>
  <c r="G1323" i="36"/>
  <c r="G1325" i="36"/>
  <c r="G1326" i="36"/>
  <c r="G1327" i="36"/>
  <c r="G1328" i="36"/>
  <c r="G1329" i="36"/>
  <c r="G1330" i="36"/>
  <c r="G1331" i="36"/>
  <c r="G1333" i="36"/>
  <c r="G1334" i="36"/>
  <c r="G1335" i="36"/>
  <c r="G1336" i="36"/>
  <c r="G1337" i="36"/>
  <c r="G1338" i="36"/>
  <c r="G1339" i="36"/>
  <c r="G1341" i="36"/>
  <c r="G1342" i="36"/>
  <c r="G1343" i="36"/>
  <c r="G1344" i="36"/>
  <c r="G1345" i="36"/>
  <c r="G1346" i="36"/>
  <c r="G1348" i="36"/>
  <c r="G1349" i="36"/>
  <c r="G1350" i="36"/>
  <c r="G1351" i="36"/>
  <c r="G1352" i="36"/>
  <c r="G1353" i="36"/>
  <c r="G1355" i="36"/>
  <c r="G1356" i="36"/>
  <c r="G1357" i="36"/>
  <c r="G1358" i="36"/>
  <c r="G1359" i="36"/>
  <c r="G1360" i="36"/>
  <c r="G1362" i="36"/>
  <c r="G1363" i="36"/>
  <c r="G1364" i="36"/>
  <c r="G1365" i="36"/>
  <c r="G1366" i="36"/>
  <c r="G1367" i="36"/>
  <c r="G1369" i="36"/>
  <c r="G1370" i="36"/>
  <c r="G1371" i="36"/>
  <c r="G1372" i="36"/>
  <c r="G1373" i="36"/>
  <c r="G1374" i="36"/>
  <c r="G1376" i="36"/>
  <c r="G1377" i="36"/>
  <c r="G1378" i="36"/>
  <c r="G1379" i="36"/>
  <c r="G1380" i="36"/>
  <c r="G1381" i="36"/>
  <c r="G1383" i="36"/>
  <c r="G1384" i="36"/>
  <c r="G1385" i="36"/>
  <c r="G1386" i="36"/>
  <c r="G1387" i="36"/>
  <c r="G1388" i="36"/>
  <c r="G1390" i="36"/>
  <c r="G1391" i="36"/>
  <c r="G1392" i="36"/>
  <c r="G1393" i="36"/>
  <c r="G1394" i="36"/>
  <c r="G1395" i="36"/>
  <c r="G1397" i="36"/>
  <c r="G1398" i="36"/>
  <c r="G1399" i="36"/>
  <c r="G1400" i="36"/>
  <c r="G1401" i="36"/>
  <c r="G1402" i="36"/>
  <c r="G1404" i="36"/>
  <c r="G1405" i="36"/>
  <c r="G1406" i="36"/>
  <c r="G1407" i="36"/>
  <c r="G1408" i="36"/>
  <c r="G1409" i="36"/>
  <c r="G1411" i="36"/>
  <c r="G1412" i="36"/>
  <c r="G1413" i="36"/>
  <c r="G1414" i="36"/>
  <c r="G1415" i="36"/>
  <c r="G1416" i="36"/>
  <c r="G1418" i="36"/>
  <c r="G1419" i="36"/>
  <c r="G1420" i="36"/>
  <c r="G1421" i="36"/>
  <c r="G1422" i="36"/>
  <c r="G1423" i="36"/>
  <c r="G1425" i="36"/>
  <c r="G1426" i="36"/>
  <c r="G1427" i="36"/>
  <c r="G1428" i="36"/>
  <c r="G1429" i="36"/>
  <c r="G1430" i="36"/>
  <c r="G1432" i="36"/>
  <c r="G1433" i="36"/>
  <c r="G1434" i="36"/>
  <c r="G1435" i="36"/>
  <c r="G1436" i="36"/>
  <c r="G1437" i="36"/>
  <c r="G1439" i="36"/>
  <c r="G1440" i="36"/>
  <c r="G1441" i="36"/>
  <c r="G1442" i="36"/>
  <c r="G1443" i="36"/>
  <c r="G1444" i="36"/>
  <c r="G1446" i="36"/>
  <c r="G1447" i="36"/>
  <c r="G1448" i="36"/>
  <c r="G1449" i="36"/>
  <c r="G1450" i="36"/>
  <c r="G1451" i="36"/>
  <c r="G1453" i="36"/>
  <c r="G1454" i="36"/>
  <c r="G1455" i="36"/>
  <c r="G1456" i="36"/>
  <c r="G1457" i="36"/>
  <c r="G1458" i="36"/>
  <c r="G1460" i="36"/>
  <c r="G1461" i="36"/>
  <c r="G1462" i="36"/>
  <c r="G1463" i="36"/>
  <c r="G1464" i="36"/>
  <c r="G1465" i="36"/>
  <c r="G1467" i="36"/>
  <c r="G1468" i="36"/>
  <c r="G1469" i="36"/>
  <c r="G1470" i="36"/>
  <c r="G1471" i="36"/>
  <c r="G1472" i="36"/>
  <c r="G1474" i="36"/>
  <c r="G1475" i="36"/>
  <c r="G1476" i="36"/>
  <c r="G1478" i="36"/>
  <c r="G1479" i="36"/>
  <c r="G1480" i="36"/>
  <c r="G1482" i="36"/>
  <c r="G1483" i="36"/>
  <c r="G1484" i="36"/>
  <c r="G1486" i="36"/>
  <c r="G1487" i="36"/>
  <c r="G1488" i="36"/>
  <c r="G1490" i="36"/>
  <c r="G1491" i="36"/>
  <c r="G1492" i="36"/>
  <c r="G1494" i="36"/>
  <c r="G1495" i="36"/>
  <c r="G1496" i="36"/>
  <c r="G1498" i="36"/>
  <c r="G1499" i="36"/>
  <c r="G1500" i="36"/>
  <c r="G1502" i="36"/>
  <c r="G1503" i="36"/>
  <c r="G1504" i="36"/>
  <c r="G1506" i="36"/>
  <c r="G1507" i="36"/>
  <c r="G1508" i="36"/>
  <c r="G1510" i="36"/>
  <c r="G1511" i="36"/>
  <c r="G1512" i="36"/>
  <c r="G1514" i="36"/>
  <c r="G1515" i="36"/>
  <c r="G1516" i="36"/>
  <c r="G1518" i="36"/>
  <c r="G1519" i="36"/>
  <c r="G1520" i="36"/>
  <c r="G1522" i="36"/>
  <c r="G1523" i="36"/>
  <c r="G1524" i="36"/>
  <c r="G1526" i="36"/>
  <c r="G1527" i="36"/>
  <c r="G1528" i="36"/>
  <c r="G1530" i="36"/>
  <c r="G1531" i="36"/>
  <c r="G1532" i="36"/>
  <c r="G1534" i="36"/>
  <c r="G1535" i="36"/>
  <c r="G1536" i="36"/>
  <c r="G1538" i="36"/>
  <c r="G1539" i="36"/>
  <c r="G1540" i="36"/>
  <c r="G1542" i="36"/>
  <c r="G1543" i="36"/>
  <c r="G1544" i="36"/>
  <c r="G1546" i="36"/>
  <c r="G1547" i="36"/>
  <c r="G1548" i="36"/>
  <c r="G1550" i="36"/>
  <c r="G1551" i="36"/>
  <c r="G1552" i="36"/>
  <c r="G1553" i="36"/>
  <c r="G1554" i="36"/>
  <c r="G1555" i="36"/>
  <c r="G1557" i="36"/>
  <c r="G1558" i="36"/>
  <c r="G1559" i="36"/>
  <c r="G1560" i="36"/>
  <c r="G1561" i="36"/>
  <c r="G1562" i="36"/>
  <c r="G1564" i="36"/>
  <c r="G1565" i="36"/>
  <c r="G1566" i="36"/>
  <c r="G1567" i="36"/>
  <c r="G1568" i="36"/>
  <c r="G1569" i="36"/>
  <c r="G1571" i="36"/>
  <c r="G1572" i="36"/>
  <c r="G1573" i="36"/>
  <c r="G1574" i="36"/>
  <c r="G1575" i="36"/>
  <c r="G1576" i="36"/>
  <c r="G1578" i="36"/>
  <c r="G1579" i="36"/>
  <c r="G1580" i="36"/>
  <c r="G1581" i="36"/>
  <c r="G1582" i="36"/>
  <c r="G1583" i="36"/>
  <c r="G1585" i="36"/>
  <c r="G1586" i="36"/>
  <c r="G1587" i="36"/>
  <c r="G1588" i="36"/>
  <c r="G1589" i="36"/>
  <c r="G1590" i="36"/>
  <c r="G1592" i="36"/>
  <c r="G1593" i="36"/>
  <c r="G1594" i="36"/>
  <c r="G1595" i="36"/>
  <c r="G1596" i="36"/>
  <c r="G1597" i="36"/>
  <c r="G1599" i="36"/>
  <c r="G1600" i="36"/>
  <c r="G1601" i="36"/>
  <c r="G1602" i="36"/>
  <c r="G1603" i="36"/>
  <c r="G1604" i="36"/>
  <c r="G1606" i="36"/>
  <c r="G1607" i="36"/>
  <c r="G1608" i="36"/>
  <c r="G1609" i="36"/>
  <c r="G1610" i="36"/>
  <c r="G1611" i="36"/>
  <c r="G1613" i="36"/>
  <c r="G1614" i="36"/>
  <c r="G1615" i="36"/>
  <c r="G1616" i="36"/>
  <c r="G1617" i="36"/>
  <c r="G1618" i="36"/>
  <c r="G1620" i="36"/>
  <c r="G1621" i="36"/>
  <c r="G1622" i="36"/>
  <c r="G1623" i="36"/>
  <c r="G1624" i="36"/>
  <c r="G1625" i="36"/>
  <c r="G1627" i="36"/>
  <c r="G1628" i="36"/>
  <c r="G1629" i="36"/>
  <c r="G1630" i="36"/>
  <c r="G1631" i="36"/>
  <c r="G1632" i="36"/>
  <c r="G1634" i="36"/>
  <c r="G1635" i="36"/>
  <c r="G1636" i="36"/>
  <c r="G1637" i="36"/>
  <c r="G1638" i="36"/>
  <c r="G1639" i="36"/>
  <c r="G1641" i="36"/>
  <c r="G1642" i="36"/>
  <c r="G1643" i="36"/>
  <c r="G1644" i="36"/>
  <c r="G1645" i="36"/>
  <c r="G1646" i="36"/>
  <c r="G1648" i="36"/>
  <c r="G1649" i="36"/>
  <c r="G1650" i="36"/>
  <c r="G1651" i="36"/>
  <c r="G1652" i="36"/>
  <c r="G1653" i="36"/>
  <c r="G1655" i="36"/>
  <c r="G1656" i="36"/>
  <c r="G1657" i="36"/>
  <c r="G1658" i="36"/>
  <c r="G1659" i="36"/>
  <c r="G1660" i="36"/>
  <c r="G1662" i="36"/>
  <c r="G1663" i="36"/>
  <c r="G1664" i="36"/>
  <c r="G1665" i="36"/>
  <c r="G1666" i="36"/>
  <c r="G1667" i="36"/>
  <c r="G1669" i="36"/>
  <c r="G1670" i="36"/>
  <c r="G1671" i="36"/>
  <c r="G1672" i="36"/>
  <c r="G1673" i="36"/>
  <c r="G1674" i="36"/>
  <c r="G1676" i="36"/>
  <c r="G1677" i="36"/>
  <c r="G1678" i="36"/>
  <c r="G1679" i="36"/>
  <c r="G1680" i="36"/>
  <c r="G1681" i="36"/>
  <c r="G1683" i="36"/>
  <c r="G1684" i="36"/>
  <c r="G1685" i="36"/>
  <c r="G1687" i="36"/>
  <c r="G1688" i="36"/>
  <c r="G1689" i="36"/>
  <c r="G1691" i="36"/>
  <c r="G1692" i="36"/>
  <c r="G1693" i="36"/>
  <c r="G1695" i="36"/>
  <c r="G1696" i="36"/>
  <c r="G1697" i="36"/>
  <c r="G1699" i="36"/>
  <c r="G1700" i="36"/>
  <c r="G1701" i="36"/>
  <c r="G1703" i="36"/>
  <c r="G1704" i="36"/>
  <c r="G1705" i="36"/>
  <c r="G1707" i="36"/>
  <c r="G1708" i="36"/>
  <c r="G1709" i="36"/>
  <c r="G1711" i="36"/>
  <c r="G1712" i="36"/>
  <c r="G1713" i="36"/>
  <c r="G1715" i="36"/>
  <c r="G1716" i="36"/>
  <c r="G1717" i="36"/>
  <c r="G1719" i="36"/>
  <c r="G1720" i="36"/>
  <c r="G1721" i="36"/>
  <c r="G1723" i="36"/>
  <c r="G1724" i="36"/>
  <c r="G1725" i="36"/>
  <c r="G1727" i="36"/>
  <c r="G1728" i="36"/>
  <c r="G1729" i="36"/>
  <c r="G1732" i="36"/>
  <c r="G1733" i="36"/>
  <c r="G1734" i="36"/>
  <c r="G1736" i="36"/>
  <c r="G1737" i="36"/>
  <c r="G1738" i="36"/>
  <c r="G1740" i="36"/>
  <c r="G1741" i="36"/>
  <c r="G1742" i="36"/>
  <c r="G1744" i="36"/>
  <c r="G1745" i="36"/>
  <c r="G1746" i="36"/>
  <c r="G1748" i="36"/>
  <c r="G1749" i="36"/>
  <c r="G1750" i="36"/>
  <c r="G1752" i="36"/>
  <c r="G1753" i="36"/>
  <c r="G1754" i="36"/>
  <c r="G1756" i="36"/>
  <c r="G1757" i="36"/>
  <c r="G1758" i="36"/>
  <c r="E483" i="38"/>
  <c r="E484" i="38"/>
  <c r="E485" i="38"/>
  <c r="E486" i="38"/>
  <c r="E487" i="38"/>
  <c r="E488" i="38"/>
  <c r="E489" i="38"/>
  <c r="E490" i="38"/>
  <c r="E491" i="38"/>
  <c r="E492" i="38"/>
  <c r="E493" i="38"/>
  <c r="E494" i="38"/>
  <c r="G4264" i="36"/>
  <c r="G4265" i="36"/>
  <c r="G4267" i="36"/>
  <c r="G4268" i="36"/>
  <c r="G4270" i="36"/>
  <c r="G4271" i="36"/>
  <c r="G4273" i="36"/>
  <c r="G4274" i="36"/>
  <c r="G4276" i="36"/>
  <c r="G4277" i="36"/>
  <c r="G4279" i="36"/>
  <c r="G4280" i="36"/>
  <c r="G4282" i="36"/>
  <c r="G4283" i="36"/>
  <c r="G4285" i="36"/>
  <c r="G4286" i="36"/>
  <c r="G4290" i="36"/>
  <c r="G4291" i="36"/>
  <c r="G4293" i="36"/>
  <c r="G4294" i="36"/>
  <c r="G4296" i="36"/>
  <c r="G4297" i="36"/>
  <c r="G4299" i="36"/>
  <c r="G4300" i="36"/>
  <c r="G4302" i="36"/>
  <c r="G4303" i="36"/>
  <c r="G4305" i="36"/>
  <c r="G4306" i="36"/>
  <c r="G4308" i="36"/>
  <c r="G4309" i="36"/>
  <c r="G4311" i="36"/>
  <c r="G4312" i="36"/>
  <c r="G4314" i="36"/>
  <c r="E604" i="38" s="1"/>
  <c r="G4316" i="36"/>
  <c r="E605" i="38" s="1"/>
  <c r="G4318" i="36"/>
  <c r="E606" i="38" s="1"/>
  <c r="G4320" i="36"/>
  <c r="E607" i="38" s="1"/>
  <c r="C2" i="34"/>
  <c r="E2" i="34" s="1"/>
  <c r="C3" i="34"/>
  <c r="C4" i="34"/>
  <c r="E4" i="34" s="1"/>
  <c r="C5" i="34"/>
  <c r="C6" i="34"/>
  <c r="E6" i="34" s="1"/>
  <c r="C7" i="34"/>
  <c r="C8" i="34"/>
  <c r="E8" i="34" s="1"/>
  <c r="C9" i="34"/>
  <c r="C10" i="34"/>
  <c r="E10" i="34" s="1"/>
  <c r="C11" i="34"/>
  <c r="C12" i="34"/>
  <c r="E12" i="34" s="1"/>
  <c r="C13" i="34"/>
  <c r="C14" i="34"/>
  <c r="E14" i="34" s="1"/>
  <c r="C15" i="34"/>
  <c r="C16" i="34"/>
  <c r="E16" i="34" s="1"/>
  <c r="C17" i="34"/>
  <c r="C18" i="34"/>
  <c r="E18" i="34" s="1"/>
  <c r="C19" i="34"/>
  <c r="C20" i="34"/>
  <c r="E20" i="34" s="1"/>
  <c r="C21" i="34"/>
  <c r="C22" i="34"/>
  <c r="E22" i="34" s="1"/>
  <c r="C23" i="34"/>
  <c r="C24" i="34"/>
  <c r="E24" i="34" s="1"/>
  <c r="C25" i="34"/>
  <c r="C26" i="34"/>
  <c r="E26" i="34" s="1"/>
  <c r="C27" i="34"/>
  <c r="C28" i="34"/>
  <c r="E28" i="34" s="1"/>
  <c r="C29" i="34"/>
  <c r="C30" i="34"/>
  <c r="E30" i="34" s="1"/>
  <c r="C31" i="34"/>
  <c r="C32" i="34"/>
  <c r="E32" i="34" s="1"/>
  <c r="C33" i="34"/>
  <c r="C34" i="34"/>
  <c r="E34" i="34" s="1"/>
  <c r="C35" i="34"/>
  <c r="C36" i="34"/>
  <c r="E36" i="34" s="1"/>
  <c r="C37" i="34"/>
  <c r="C38" i="34"/>
  <c r="E38" i="34" s="1"/>
  <c r="C39" i="34"/>
  <c r="C40" i="34"/>
  <c r="E40" i="34" s="1"/>
  <c r="C41" i="34"/>
  <c r="C42" i="34"/>
  <c r="E42" i="34" s="1"/>
  <c r="C43" i="34"/>
  <c r="C44" i="34"/>
  <c r="E44" i="34" s="1"/>
  <c r="C45" i="34"/>
  <c r="C46" i="34"/>
  <c r="E46" i="34" s="1"/>
  <c r="C47" i="34"/>
  <c r="C48" i="34"/>
  <c r="E48" i="34" s="1"/>
  <c r="C49" i="34"/>
  <c r="C50" i="34"/>
  <c r="E50" i="34" s="1"/>
  <c r="C51" i="34"/>
  <c r="C52" i="34"/>
  <c r="E52" i="34" s="1"/>
  <c r="C53" i="34"/>
  <c r="C54" i="34"/>
  <c r="E54" i="34" s="1"/>
  <c r="C55" i="34"/>
  <c r="C56" i="34"/>
  <c r="E56" i="34" s="1"/>
  <c r="C57" i="34"/>
  <c r="C58" i="34"/>
  <c r="E58" i="34" s="1"/>
  <c r="C59" i="34"/>
  <c r="C60" i="34"/>
  <c r="E60" i="34" s="1"/>
  <c r="C61" i="34"/>
  <c r="C62" i="34"/>
  <c r="E62" i="34" s="1"/>
  <c r="C63" i="34"/>
  <c r="C64" i="34"/>
  <c r="E64" i="34" s="1"/>
  <c r="C65" i="34"/>
  <c r="C66" i="34"/>
  <c r="E66" i="34" s="1"/>
  <c r="C67" i="34"/>
  <c r="C68" i="34"/>
  <c r="E68" i="34" s="1"/>
  <c r="C69" i="34"/>
  <c r="C70" i="34"/>
  <c r="E70" i="34" s="1"/>
  <c r="C71" i="34"/>
  <c r="C72" i="34"/>
  <c r="E72" i="34" s="1"/>
  <c r="C73" i="34"/>
  <c r="C74" i="34"/>
  <c r="E74" i="34" s="1"/>
  <c r="C75" i="34"/>
  <c r="C76" i="34"/>
  <c r="E76" i="34" s="1"/>
  <c r="C77" i="34"/>
  <c r="C78" i="34"/>
  <c r="E78" i="34" s="1"/>
  <c r="C79" i="34"/>
  <c r="C80" i="34"/>
  <c r="E80" i="34" s="1"/>
  <c r="C81" i="34"/>
  <c r="C82" i="34"/>
  <c r="E82" i="34" s="1"/>
  <c r="C83" i="34"/>
  <c r="C84" i="34"/>
  <c r="E84" i="34" s="1"/>
  <c r="C85" i="34"/>
  <c r="C86" i="34"/>
  <c r="E86" i="34" s="1"/>
  <c r="C87" i="34"/>
  <c r="C88" i="34"/>
  <c r="E88" i="34" s="1"/>
  <c r="C89" i="34"/>
  <c r="C90" i="34"/>
  <c r="E90" i="34" s="1"/>
  <c r="C91" i="34"/>
  <c r="C92" i="34"/>
  <c r="E92" i="34" s="1"/>
  <c r="C93" i="34"/>
  <c r="C94" i="34"/>
  <c r="E94" i="34" s="1"/>
  <c r="C95" i="34"/>
  <c r="C96" i="34"/>
  <c r="E96" i="34" s="1"/>
  <c r="C97" i="34"/>
  <c r="C98" i="34"/>
  <c r="E98" i="34" s="1"/>
  <c r="C99" i="34"/>
  <c r="C100" i="34"/>
  <c r="E100" i="34" s="1"/>
  <c r="C101" i="34"/>
  <c r="C102" i="34"/>
  <c r="E102" i="34" s="1"/>
  <c r="C103" i="34"/>
  <c r="C104" i="34"/>
  <c r="E104" i="34" s="1"/>
  <c r="C105" i="34"/>
  <c r="C106" i="34"/>
  <c r="E106" i="34" s="1"/>
  <c r="C107" i="34"/>
  <c r="C108" i="34"/>
  <c r="E108" i="34" s="1"/>
  <c r="C109" i="34"/>
  <c r="C110" i="34"/>
  <c r="E110" i="34" s="1"/>
  <c r="C111" i="34"/>
  <c r="C112" i="34"/>
  <c r="E112" i="34" s="1"/>
  <c r="C113" i="34"/>
  <c r="C114" i="34"/>
  <c r="E114" i="34" s="1"/>
  <c r="C115" i="34"/>
  <c r="C116" i="34"/>
  <c r="E116" i="34" s="1"/>
  <c r="C117" i="34"/>
  <c r="C118" i="34"/>
  <c r="E118" i="34" s="1"/>
  <c r="C119" i="34"/>
  <c r="C120" i="34"/>
  <c r="E120" i="34" s="1"/>
  <c r="C121" i="34"/>
  <c r="C122" i="34"/>
  <c r="E122" i="34" s="1"/>
  <c r="C123" i="34"/>
  <c r="C124" i="34"/>
  <c r="E124" i="34" s="1"/>
  <c r="C125" i="34"/>
  <c r="C126" i="34"/>
  <c r="E126" i="34" s="1"/>
  <c r="C127" i="34"/>
  <c r="C128" i="34"/>
  <c r="E128" i="34" s="1"/>
  <c r="C129" i="34"/>
  <c r="C130" i="34"/>
  <c r="E130" i="34" s="1"/>
  <c r="C131" i="34"/>
  <c r="C132" i="34"/>
  <c r="E132" i="34" s="1"/>
  <c r="C133" i="34"/>
  <c r="C134" i="34"/>
  <c r="E134" i="34" s="1"/>
  <c r="C135" i="34"/>
  <c r="E135" i="34" s="1"/>
  <c r="C136" i="34"/>
  <c r="E136" i="34" s="1"/>
  <c r="C137" i="34"/>
  <c r="E137" i="34" s="1"/>
  <c r="C138" i="34"/>
  <c r="E138" i="34" s="1"/>
  <c r="C139" i="34"/>
  <c r="E139" i="34" s="1"/>
  <c r="F139" i="34" s="1"/>
  <c r="C140" i="34"/>
  <c r="E140" i="34" s="1"/>
  <c r="C141" i="34"/>
  <c r="E141" i="34" s="1"/>
  <c r="C142" i="34"/>
  <c r="E142" i="34" s="1"/>
  <c r="C143" i="34"/>
  <c r="E143" i="34" s="1"/>
  <c r="F143" i="34" s="1"/>
  <c r="C144" i="34"/>
  <c r="E144" i="34" s="1"/>
  <c r="C145" i="34"/>
  <c r="E145" i="34" s="1"/>
  <c r="C146" i="34"/>
  <c r="E146" i="34" s="1"/>
  <c r="C147" i="34"/>
  <c r="E147" i="34" s="1"/>
  <c r="F147" i="34" s="1"/>
  <c r="C148" i="34"/>
  <c r="E148" i="34" s="1"/>
  <c r="C149" i="34"/>
  <c r="E149" i="34" s="1"/>
  <c r="C150" i="34"/>
  <c r="E150" i="34" s="1"/>
  <c r="C151" i="34"/>
  <c r="E151" i="34" s="1"/>
  <c r="F151" i="34" s="1"/>
  <c r="C152" i="34"/>
  <c r="E152" i="34" s="1"/>
  <c r="C153" i="34"/>
  <c r="E153" i="34" s="1"/>
  <c r="C154" i="34"/>
  <c r="E154" i="34" s="1"/>
  <c r="C155" i="34"/>
  <c r="E155" i="34" s="1"/>
  <c r="F155" i="34" s="1"/>
  <c r="C156" i="34"/>
  <c r="E156" i="34" s="1"/>
  <c r="C157" i="34"/>
  <c r="E157" i="34" s="1"/>
  <c r="C158" i="34"/>
  <c r="E158" i="34" s="1"/>
  <c r="C159" i="34"/>
  <c r="E159" i="34" s="1"/>
  <c r="F159" i="34" s="1"/>
  <c r="C160" i="34"/>
  <c r="E160" i="34" s="1"/>
  <c r="C161" i="34"/>
  <c r="E161" i="34" s="1"/>
  <c r="C162" i="34"/>
  <c r="E162" i="34" s="1"/>
  <c r="C163" i="34"/>
  <c r="E163" i="34" s="1"/>
  <c r="F163" i="34" s="1"/>
  <c r="C164" i="34"/>
  <c r="E164" i="34" s="1"/>
  <c r="C165" i="34"/>
  <c r="E165" i="34" s="1"/>
  <c r="C166" i="34"/>
  <c r="E166" i="34" s="1"/>
  <c r="C167" i="34"/>
  <c r="E167" i="34" s="1"/>
  <c r="C168" i="34"/>
  <c r="E168" i="34" s="1"/>
  <c r="C169" i="34"/>
  <c r="E169" i="34" s="1"/>
  <c r="C170" i="34"/>
  <c r="E170" i="34" s="1"/>
  <c r="C171" i="34"/>
  <c r="E171" i="34" s="1"/>
  <c r="F171" i="34" s="1"/>
  <c r="C172" i="34"/>
  <c r="E172" i="34" s="1"/>
  <c r="C173" i="34"/>
  <c r="E173" i="34" s="1"/>
  <c r="C174" i="34"/>
  <c r="E174" i="34" s="1"/>
  <c r="C175" i="34"/>
  <c r="E175" i="34" s="1"/>
  <c r="F175" i="34" s="1"/>
  <c r="C176" i="34"/>
  <c r="E176" i="34" s="1"/>
  <c r="C177" i="34"/>
  <c r="E177" i="34" s="1"/>
  <c r="C178" i="34"/>
  <c r="E178" i="34" s="1"/>
  <c r="C179" i="34"/>
  <c r="E179" i="34" s="1"/>
  <c r="F179" i="34" s="1"/>
  <c r="C180" i="34"/>
  <c r="E180" i="34" s="1"/>
  <c r="C181" i="34"/>
  <c r="E181" i="34" s="1"/>
  <c r="C182" i="34"/>
  <c r="E182" i="34" s="1"/>
  <c r="C183" i="34"/>
  <c r="E183" i="34" s="1"/>
  <c r="F183" i="34" s="1"/>
  <c r="C184" i="34"/>
  <c r="E184" i="34" s="1"/>
  <c r="C185" i="34"/>
  <c r="E185" i="34" s="1"/>
  <c r="C186" i="34"/>
  <c r="E186" i="34" s="1"/>
  <c r="C187" i="34"/>
  <c r="E187" i="34" s="1"/>
  <c r="F187" i="34" s="1"/>
  <c r="C188" i="34"/>
  <c r="E188" i="34" s="1"/>
  <c r="C189" i="34"/>
  <c r="E189" i="34" s="1"/>
  <c r="C190" i="34"/>
  <c r="E190" i="34" s="1"/>
  <c r="C191" i="34"/>
  <c r="E191" i="34" s="1"/>
  <c r="F191" i="34" s="1"/>
  <c r="C192" i="34"/>
  <c r="E192" i="34" s="1"/>
  <c r="C193" i="34"/>
  <c r="E193" i="34" s="1"/>
  <c r="C194" i="34"/>
  <c r="E194" i="34" s="1"/>
  <c r="C195" i="34"/>
  <c r="E195" i="34" s="1"/>
  <c r="F195" i="34" s="1"/>
  <c r="C196" i="34"/>
  <c r="E196" i="34" s="1"/>
  <c r="C197" i="34"/>
  <c r="E197" i="34" s="1"/>
  <c r="C198" i="34"/>
  <c r="E198" i="34" s="1"/>
  <c r="C199" i="34"/>
  <c r="E199" i="34" s="1"/>
  <c r="C200" i="34"/>
  <c r="E200" i="34" s="1"/>
  <c r="C201" i="34"/>
  <c r="E201" i="34" s="1"/>
  <c r="C202" i="34"/>
  <c r="E202" i="34" s="1"/>
  <c r="C203" i="34"/>
  <c r="E203" i="34" s="1"/>
  <c r="F203" i="34" s="1"/>
  <c r="C204" i="34"/>
  <c r="E204" i="34" s="1"/>
  <c r="C205" i="34"/>
  <c r="E205" i="34" s="1"/>
  <c r="C206" i="34"/>
  <c r="E206" i="34" s="1"/>
  <c r="C207" i="34"/>
  <c r="E207" i="34" s="1"/>
  <c r="F207" i="34" s="1"/>
  <c r="C208" i="34"/>
  <c r="E208" i="34" s="1"/>
  <c r="C209" i="34"/>
  <c r="E209" i="34" s="1"/>
  <c r="C210" i="34"/>
  <c r="E210" i="34" s="1"/>
  <c r="C211" i="34"/>
  <c r="E211" i="34" s="1"/>
  <c r="F211" i="34" s="1"/>
  <c r="C212" i="34"/>
  <c r="E212" i="34" s="1"/>
  <c r="C213" i="34"/>
  <c r="E213" i="34" s="1"/>
  <c r="C214" i="34"/>
  <c r="E214" i="34" s="1"/>
  <c r="C215" i="34"/>
  <c r="E215" i="34" s="1"/>
  <c r="F215" i="34" s="1"/>
  <c r="C216" i="34"/>
  <c r="E216" i="34" s="1"/>
  <c r="C217" i="34"/>
  <c r="E217" i="34" s="1"/>
  <c r="C218" i="34"/>
  <c r="E218" i="34" s="1"/>
  <c r="C219" i="34"/>
  <c r="E219" i="34" s="1"/>
  <c r="F219" i="34" s="1"/>
  <c r="C220" i="34"/>
  <c r="E220" i="34" s="1"/>
  <c r="C221" i="34"/>
  <c r="E221" i="34" s="1"/>
  <c r="C222" i="34"/>
  <c r="E222" i="34" s="1"/>
  <c r="C223" i="34"/>
  <c r="E223" i="34" s="1"/>
  <c r="F223" i="34" s="1"/>
  <c r="C224" i="34"/>
  <c r="E224" i="34" s="1"/>
  <c r="C225" i="34"/>
  <c r="E225" i="34" s="1"/>
  <c r="C226" i="34"/>
  <c r="E226" i="34" s="1"/>
  <c r="C227" i="34"/>
  <c r="E227" i="34" s="1"/>
  <c r="F227" i="34" s="1"/>
  <c r="C228" i="34"/>
  <c r="E228" i="34" s="1"/>
  <c r="C229" i="34"/>
  <c r="E229" i="34" s="1"/>
  <c r="C230" i="34"/>
  <c r="E230" i="34" s="1"/>
  <c r="C231" i="34"/>
  <c r="E231" i="34" s="1"/>
  <c r="F231" i="34" s="1"/>
  <c r="C232" i="34"/>
  <c r="E232" i="34" s="1"/>
  <c r="C233" i="34"/>
  <c r="E233" i="34" s="1"/>
  <c r="C234" i="34"/>
  <c r="E234" i="34" s="1"/>
  <c r="C235" i="34"/>
  <c r="E235" i="34" s="1"/>
  <c r="F235" i="34" s="1"/>
  <c r="C236" i="34"/>
  <c r="E236" i="34" s="1"/>
  <c r="C237" i="34"/>
  <c r="E237" i="34" s="1"/>
  <c r="C238" i="34"/>
  <c r="E238" i="34" s="1"/>
  <c r="C239" i="34"/>
  <c r="E239" i="34" s="1"/>
  <c r="F239" i="34" s="1"/>
  <c r="C240" i="34"/>
  <c r="E240" i="34" s="1"/>
  <c r="C241" i="34"/>
  <c r="E241" i="34" s="1"/>
  <c r="C242" i="34"/>
  <c r="E242" i="34" s="1"/>
  <c r="C243" i="34"/>
  <c r="E243" i="34" s="1"/>
  <c r="F243" i="34" s="1"/>
  <c r="C244" i="34"/>
  <c r="E244" i="34" s="1"/>
  <c r="C245" i="34"/>
  <c r="E245" i="34" s="1"/>
  <c r="C246" i="34"/>
  <c r="E246" i="34" s="1"/>
  <c r="C247" i="34"/>
  <c r="E247" i="34" s="1"/>
  <c r="F247" i="34" s="1"/>
  <c r="C248" i="34"/>
  <c r="E248" i="34" s="1"/>
  <c r="C249" i="34"/>
  <c r="E249" i="34" s="1"/>
  <c r="C250" i="34"/>
  <c r="E250" i="34" s="1"/>
  <c r="C251" i="34"/>
  <c r="E251" i="34" s="1"/>
  <c r="F251" i="34" s="1"/>
  <c r="C252" i="34"/>
  <c r="E252" i="34" s="1"/>
  <c r="C253" i="34"/>
  <c r="E253" i="34" s="1"/>
  <c r="C254" i="34"/>
  <c r="E254" i="34" s="1"/>
  <c r="C255" i="34"/>
  <c r="E255" i="34" s="1"/>
  <c r="F255" i="34" s="1"/>
  <c r="C256" i="34"/>
  <c r="E256" i="34" s="1"/>
  <c r="C257" i="34"/>
  <c r="E257" i="34" s="1"/>
  <c r="C258" i="34"/>
  <c r="E258" i="34" s="1"/>
  <c r="C259" i="34"/>
  <c r="E259" i="34" s="1"/>
  <c r="F259" i="34" s="1"/>
  <c r="C260" i="34"/>
  <c r="E260" i="34" s="1"/>
  <c r="C261" i="34"/>
  <c r="E261" i="34" s="1"/>
  <c r="C262" i="34"/>
  <c r="E262" i="34" s="1"/>
  <c r="C263" i="34"/>
  <c r="E263" i="34" s="1"/>
  <c r="F263" i="34" s="1"/>
  <c r="C264" i="34"/>
  <c r="E264" i="34" s="1"/>
  <c r="C265" i="34"/>
  <c r="E265" i="34" s="1"/>
  <c r="C266" i="34"/>
  <c r="E266" i="34" s="1"/>
  <c r="C267" i="34"/>
  <c r="E267" i="34" s="1"/>
  <c r="C268" i="34"/>
  <c r="E268" i="34" s="1"/>
  <c r="C269" i="34"/>
  <c r="E269" i="34" s="1"/>
  <c r="C270" i="34"/>
  <c r="E270" i="34" s="1"/>
  <c r="C271" i="34"/>
  <c r="E271" i="34" s="1"/>
  <c r="F271" i="34" s="1"/>
  <c r="C272" i="34"/>
  <c r="E272" i="34" s="1"/>
  <c r="C273" i="34"/>
  <c r="E273" i="34" s="1"/>
  <c r="C274" i="34"/>
  <c r="E274" i="34" s="1"/>
  <c r="C275" i="34"/>
  <c r="E275" i="34" s="1"/>
  <c r="F275" i="34" s="1"/>
  <c r="C276" i="34"/>
  <c r="E276" i="34" s="1"/>
  <c r="C277" i="34"/>
  <c r="E277" i="34" s="1"/>
  <c r="C278" i="34"/>
  <c r="E278" i="34" s="1"/>
  <c r="C279" i="34"/>
  <c r="E279" i="34" s="1"/>
  <c r="F279" i="34" s="1"/>
  <c r="C280" i="34"/>
  <c r="E280" i="34" s="1"/>
  <c r="C281" i="34"/>
  <c r="E281" i="34" s="1"/>
  <c r="C282" i="34"/>
  <c r="E282" i="34" s="1"/>
  <c r="C283" i="34"/>
  <c r="E283" i="34" s="1"/>
  <c r="F283" i="34" s="1"/>
  <c r="C284" i="34"/>
  <c r="E284" i="34" s="1"/>
  <c r="C285" i="34"/>
  <c r="E285" i="34" s="1"/>
  <c r="C286" i="34"/>
  <c r="E286" i="34" s="1"/>
  <c r="C287" i="34"/>
  <c r="E287" i="34" s="1"/>
  <c r="F287" i="34" s="1"/>
  <c r="C288" i="34"/>
  <c r="E288" i="34" s="1"/>
  <c r="C289" i="34"/>
  <c r="E289" i="34" s="1"/>
  <c r="C290" i="34"/>
  <c r="E290" i="34" s="1"/>
  <c r="C291" i="34"/>
  <c r="E291" i="34" s="1"/>
  <c r="F291" i="34" s="1"/>
  <c r="C292" i="34"/>
  <c r="E292" i="34" s="1"/>
  <c r="C293" i="34"/>
  <c r="E293" i="34" s="1"/>
  <c r="C294" i="34"/>
  <c r="E294" i="34" s="1"/>
  <c r="C295" i="34"/>
  <c r="E295" i="34" s="1"/>
  <c r="F295" i="34" s="1"/>
  <c r="C296" i="34"/>
  <c r="E296" i="34" s="1"/>
  <c r="C297" i="34"/>
  <c r="E297" i="34" s="1"/>
  <c r="C298" i="34"/>
  <c r="E298" i="34" s="1"/>
  <c r="C299" i="34"/>
  <c r="E299" i="34" s="1"/>
  <c r="F299" i="34" s="1"/>
  <c r="C300" i="34"/>
  <c r="E300" i="34" s="1"/>
  <c r="C301" i="34"/>
  <c r="E301" i="34" s="1"/>
  <c r="C302" i="34"/>
  <c r="E302" i="34" s="1"/>
  <c r="C303" i="34"/>
  <c r="E303" i="34" s="1"/>
  <c r="F303" i="34" s="1"/>
  <c r="C304" i="34"/>
  <c r="E304" i="34" s="1"/>
  <c r="C305" i="34"/>
  <c r="E305" i="34" s="1"/>
  <c r="C306" i="34"/>
  <c r="E306" i="34" s="1"/>
  <c r="C307" i="34"/>
  <c r="E307" i="34" s="1"/>
  <c r="F307" i="34" s="1"/>
  <c r="C308" i="34"/>
  <c r="E308" i="34" s="1"/>
  <c r="C309" i="34"/>
  <c r="E309" i="34" s="1"/>
  <c r="C310" i="34"/>
  <c r="E310" i="34" s="1"/>
  <c r="C311" i="34"/>
  <c r="E311" i="34" s="1"/>
  <c r="F311" i="34" s="1"/>
  <c r="C312" i="34"/>
  <c r="E312" i="34" s="1"/>
  <c r="C313" i="34"/>
  <c r="E313" i="34" s="1"/>
  <c r="C314" i="34"/>
  <c r="E314" i="34" s="1"/>
  <c r="C315" i="34"/>
  <c r="E315" i="34" s="1"/>
  <c r="F315" i="34" s="1"/>
  <c r="C316" i="34"/>
  <c r="E316" i="34" s="1"/>
  <c r="C317" i="34"/>
  <c r="E317" i="34" s="1"/>
  <c r="C318" i="34"/>
  <c r="E318" i="34" s="1"/>
  <c r="C319" i="34"/>
  <c r="E319" i="34" s="1"/>
  <c r="F319" i="34" s="1"/>
  <c r="C320" i="34"/>
  <c r="E320" i="34" s="1"/>
  <c r="C321" i="34"/>
  <c r="E321" i="34" s="1"/>
  <c r="C322" i="34"/>
  <c r="E322" i="34" s="1"/>
  <c r="C323" i="34"/>
  <c r="E323" i="34" s="1"/>
  <c r="F323" i="34" s="1"/>
  <c r="C324" i="34"/>
  <c r="E324" i="34" s="1"/>
  <c r="C325" i="34"/>
  <c r="E325" i="34" s="1"/>
  <c r="C326" i="34"/>
  <c r="E326" i="34" s="1"/>
  <c r="C327" i="34"/>
  <c r="E327" i="34" s="1"/>
  <c r="F327" i="34" s="1"/>
  <c r="C328" i="34"/>
  <c r="E328" i="34" s="1"/>
  <c r="C329" i="34"/>
  <c r="E329" i="34" s="1"/>
  <c r="C330" i="34"/>
  <c r="E330" i="34" s="1"/>
  <c r="C331" i="34"/>
  <c r="E331" i="34" s="1"/>
  <c r="F331" i="34" s="1"/>
  <c r="C332" i="34"/>
  <c r="E332" i="34" s="1"/>
  <c r="C333" i="34"/>
  <c r="E333" i="34" s="1"/>
  <c r="C334" i="34"/>
  <c r="E334" i="34" s="1"/>
  <c r="C335" i="34"/>
  <c r="E335" i="34" s="1"/>
  <c r="F335" i="34" s="1"/>
  <c r="C336" i="34"/>
  <c r="E336" i="34" s="1"/>
  <c r="C337" i="34"/>
  <c r="E337" i="34" s="1"/>
  <c r="C338" i="34"/>
  <c r="E338" i="34" s="1"/>
  <c r="C339" i="34"/>
  <c r="E339" i="34" s="1"/>
  <c r="F339" i="34" s="1"/>
  <c r="C340" i="34"/>
  <c r="E340" i="34" s="1"/>
  <c r="C341" i="34"/>
  <c r="E341" i="34" s="1"/>
  <c r="C342" i="34"/>
  <c r="E342" i="34" s="1"/>
  <c r="C343" i="34"/>
  <c r="E343" i="34" s="1"/>
  <c r="F343" i="34" s="1"/>
  <c r="C344" i="34"/>
  <c r="E344" i="34" s="1"/>
  <c r="C345" i="34"/>
  <c r="E345" i="34" s="1"/>
  <c r="C346" i="34"/>
  <c r="E346" i="34" s="1"/>
  <c r="C347" i="34"/>
  <c r="E347" i="34" s="1"/>
  <c r="F347" i="34" s="1"/>
  <c r="C348" i="34"/>
  <c r="E348" i="34" s="1"/>
  <c r="C349" i="34"/>
  <c r="E349" i="34" s="1"/>
  <c r="C350" i="34"/>
  <c r="E350" i="34" s="1"/>
  <c r="C351" i="34"/>
  <c r="E351" i="34" s="1"/>
  <c r="F351" i="34" s="1"/>
  <c r="C352" i="34"/>
  <c r="E352" i="34" s="1"/>
  <c r="C353" i="34"/>
  <c r="E353" i="34" s="1"/>
  <c r="C354" i="34"/>
  <c r="E354" i="34" s="1"/>
  <c r="C355" i="34"/>
  <c r="E355" i="34" s="1"/>
  <c r="F355" i="34" s="1"/>
  <c r="C356" i="34"/>
  <c r="E356" i="34" s="1"/>
  <c r="C357" i="34"/>
  <c r="E357" i="34" s="1"/>
  <c r="C358" i="34"/>
  <c r="E358" i="34" s="1"/>
  <c r="C359" i="34"/>
  <c r="E359" i="34" s="1"/>
  <c r="F359" i="34" s="1"/>
  <c r="C360" i="34"/>
  <c r="E360" i="34" s="1"/>
  <c r="C361" i="34"/>
  <c r="E361" i="34" s="1"/>
  <c r="C362" i="34"/>
  <c r="E362" i="34" s="1"/>
  <c r="C363" i="34"/>
  <c r="E363" i="34" s="1"/>
  <c r="F363" i="34" s="1"/>
  <c r="C364" i="34"/>
  <c r="E364" i="34" s="1"/>
  <c r="C365" i="34"/>
  <c r="E365" i="34" s="1"/>
  <c r="C366" i="34"/>
  <c r="E366" i="34" s="1"/>
  <c r="C367" i="34"/>
  <c r="E367" i="34" s="1"/>
  <c r="F367" i="34" s="1"/>
  <c r="C368" i="34"/>
  <c r="E368" i="34" s="1"/>
  <c r="C369" i="34"/>
  <c r="E369" i="34" s="1"/>
  <c r="C370" i="34"/>
  <c r="E370" i="34" s="1"/>
  <c r="C371" i="34"/>
  <c r="E371" i="34" s="1"/>
  <c r="F371" i="34" s="1"/>
  <c r="C372" i="34"/>
  <c r="E372" i="34" s="1"/>
  <c r="C373" i="34"/>
  <c r="E373" i="34" s="1"/>
  <c r="C374" i="34"/>
  <c r="E374" i="34" s="1"/>
  <c r="C375" i="34"/>
  <c r="E375" i="34" s="1"/>
  <c r="F375" i="34" s="1"/>
  <c r="C376" i="34"/>
  <c r="E376" i="34" s="1"/>
  <c r="C377" i="34"/>
  <c r="E377" i="34" s="1"/>
  <c r="C378" i="34"/>
  <c r="E378" i="34" s="1"/>
  <c r="C379" i="34"/>
  <c r="E379" i="34" s="1"/>
  <c r="F379" i="34" s="1"/>
  <c r="C380" i="34"/>
  <c r="E380" i="34" s="1"/>
  <c r="C381" i="34"/>
  <c r="E381" i="34" s="1"/>
  <c r="C382" i="34"/>
  <c r="E382" i="34" s="1"/>
  <c r="C383" i="34"/>
  <c r="E383" i="34" s="1"/>
  <c r="F383" i="34" s="1"/>
  <c r="C384" i="34"/>
  <c r="E384" i="34" s="1"/>
  <c r="C385" i="34"/>
  <c r="E385" i="34" s="1"/>
  <c r="C386" i="34"/>
  <c r="E386" i="34" s="1"/>
  <c r="C387" i="34"/>
  <c r="E387" i="34" s="1"/>
  <c r="F387" i="34" s="1"/>
  <c r="C388" i="34"/>
  <c r="E388" i="34" s="1"/>
  <c r="C389" i="34"/>
  <c r="E389" i="34" s="1"/>
  <c r="C390" i="34"/>
  <c r="E390" i="34" s="1"/>
  <c r="C391" i="34"/>
  <c r="E391" i="34" s="1"/>
  <c r="F391" i="34" s="1"/>
  <c r="C392" i="34"/>
  <c r="E392" i="34" s="1"/>
  <c r="C393" i="34"/>
  <c r="E393" i="34" s="1"/>
  <c r="C394" i="34"/>
  <c r="E394" i="34" s="1"/>
  <c r="C395" i="34"/>
  <c r="E395" i="34" s="1"/>
  <c r="C396" i="34"/>
  <c r="E396" i="34" s="1"/>
  <c r="C397" i="34"/>
  <c r="E397" i="34" s="1"/>
  <c r="C398" i="34"/>
  <c r="E398" i="34" s="1"/>
  <c r="C399" i="34"/>
  <c r="E399" i="34" s="1"/>
  <c r="F399" i="34" s="1"/>
  <c r="C400" i="34"/>
  <c r="E400" i="34" s="1"/>
  <c r="C401" i="34"/>
  <c r="E401" i="34" s="1"/>
  <c r="C402" i="34"/>
  <c r="E402" i="34" s="1"/>
  <c r="C403" i="34"/>
  <c r="E403" i="34" s="1"/>
  <c r="F403" i="34" s="1"/>
  <c r="C404" i="34"/>
  <c r="E404" i="34" s="1"/>
  <c r="C405" i="34"/>
  <c r="E405" i="34" s="1"/>
  <c r="C406" i="34"/>
  <c r="E406" i="34" s="1"/>
  <c r="C407" i="34"/>
  <c r="E407" i="34" s="1"/>
  <c r="F407" i="34" s="1"/>
  <c r="C408" i="34"/>
  <c r="E408" i="34" s="1"/>
  <c r="C409" i="34"/>
  <c r="E409" i="34" s="1"/>
  <c r="C410" i="34"/>
  <c r="E410" i="34" s="1"/>
  <c r="C411" i="34"/>
  <c r="E411" i="34" s="1"/>
  <c r="F411" i="34" s="1"/>
  <c r="C412" i="34"/>
  <c r="E412" i="34" s="1"/>
  <c r="C413" i="34"/>
  <c r="E413" i="34" s="1"/>
  <c r="C414" i="34"/>
  <c r="E414" i="34" s="1"/>
  <c r="C415" i="34"/>
  <c r="E415" i="34" s="1"/>
  <c r="F415" i="34" s="1"/>
  <c r="C416" i="34"/>
  <c r="E416" i="34" s="1"/>
  <c r="C417" i="34"/>
  <c r="E417" i="34" s="1"/>
  <c r="C418" i="34"/>
  <c r="E418" i="34" s="1"/>
  <c r="C419" i="34"/>
  <c r="E419" i="34" s="1"/>
  <c r="F419" i="34" s="1"/>
  <c r="C420" i="34"/>
  <c r="E420" i="34" s="1"/>
  <c r="C421" i="34"/>
  <c r="E421" i="34" s="1"/>
  <c r="C422" i="34"/>
  <c r="E422" i="34" s="1"/>
  <c r="C423" i="34"/>
  <c r="E423" i="34" s="1"/>
  <c r="F423" i="34" s="1"/>
  <c r="C424" i="34"/>
  <c r="E424" i="34" s="1"/>
  <c r="C425" i="34"/>
  <c r="E425" i="34" s="1"/>
  <c r="C426" i="34"/>
  <c r="E426" i="34" s="1"/>
  <c r="C427" i="34"/>
  <c r="E427" i="34" s="1"/>
  <c r="F427" i="34" s="1"/>
  <c r="C428" i="34"/>
  <c r="E428" i="34" s="1"/>
  <c r="C429" i="34"/>
  <c r="E429" i="34" s="1"/>
  <c r="C430" i="34"/>
  <c r="E430" i="34" s="1"/>
  <c r="C431" i="34"/>
  <c r="E431" i="34" s="1"/>
  <c r="F431" i="34" s="1"/>
  <c r="C432" i="34"/>
  <c r="E432" i="34" s="1"/>
  <c r="C433" i="34"/>
  <c r="E433" i="34" s="1"/>
  <c r="C434" i="34"/>
  <c r="E434" i="34" s="1"/>
  <c r="C435" i="34"/>
  <c r="E435" i="34" s="1"/>
  <c r="F435" i="34" s="1"/>
  <c r="C436" i="34"/>
  <c r="E436" i="34" s="1"/>
  <c r="C437" i="34"/>
  <c r="E437" i="34" s="1"/>
  <c r="C438" i="34"/>
  <c r="E438" i="34" s="1"/>
  <c r="C439" i="34"/>
  <c r="E439" i="34" s="1"/>
  <c r="F439" i="34" s="1"/>
  <c r="C440" i="34"/>
  <c r="E440" i="34" s="1"/>
  <c r="C441" i="34"/>
  <c r="E441" i="34" s="1"/>
  <c r="C442" i="34"/>
  <c r="E442" i="34" s="1"/>
  <c r="C443" i="34"/>
  <c r="E443" i="34" s="1"/>
  <c r="F443" i="34" s="1"/>
  <c r="C444" i="34"/>
  <c r="E444" i="34" s="1"/>
  <c r="C445" i="34"/>
  <c r="E445" i="34" s="1"/>
  <c r="C446" i="34"/>
  <c r="E446" i="34" s="1"/>
  <c r="C447" i="34"/>
  <c r="E447" i="34" s="1"/>
  <c r="F447" i="34" s="1"/>
  <c r="C448" i="34"/>
  <c r="E448" i="34" s="1"/>
  <c r="C449" i="34"/>
  <c r="E449" i="34" s="1"/>
  <c r="C450" i="34"/>
  <c r="E450" i="34" s="1"/>
  <c r="C451" i="34"/>
  <c r="E451" i="34" s="1"/>
  <c r="F451" i="34" s="1"/>
  <c r="C452" i="34"/>
  <c r="E452" i="34" s="1"/>
  <c r="C453" i="34"/>
  <c r="E453" i="34" s="1"/>
  <c r="C454" i="34"/>
  <c r="E454" i="34" s="1"/>
  <c r="C455" i="34"/>
  <c r="E455" i="34" s="1"/>
  <c r="F455" i="34" s="1"/>
  <c r="C456" i="34"/>
  <c r="E456" i="34" s="1"/>
  <c r="C457" i="34"/>
  <c r="E457" i="34" s="1"/>
  <c r="C458" i="34"/>
  <c r="E458" i="34" s="1"/>
  <c r="C459" i="34"/>
  <c r="E459" i="34" s="1"/>
  <c r="F459" i="34" s="1"/>
  <c r="C460" i="34"/>
  <c r="E460" i="34" s="1"/>
  <c r="C461" i="34"/>
  <c r="E461" i="34" s="1"/>
  <c r="C462" i="34"/>
  <c r="E462" i="34" s="1"/>
  <c r="C463" i="34"/>
  <c r="E463" i="34" s="1"/>
  <c r="F463" i="34" s="1"/>
  <c r="C464" i="34"/>
  <c r="E464" i="34" s="1"/>
  <c r="C465" i="34"/>
  <c r="E465" i="34" s="1"/>
  <c r="C466" i="34"/>
  <c r="E466" i="34" s="1"/>
  <c r="C467" i="34"/>
  <c r="E467" i="34" s="1"/>
  <c r="F467" i="34" s="1"/>
  <c r="C468" i="34"/>
  <c r="E468" i="34" s="1"/>
  <c r="C469" i="34"/>
  <c r="E469" i="34" s="1"/>
  <c r="C470" i="34"/>
  <c r="E470" i="34" s="1"/>
  <c r="C471" i="34"/>
  <c r="E471" i="34" s="1"/>
  <c r="F471" i="34" s="1"/>
  <c r="C472" i="34"/>
  <c r="E472" i="34" s="1"/>
  <c r="C473" i="34"/>
  <c r="E473" i="34" s="1"/>
  <c r="C474" i="34"/>
  <c r="E474" i="34" s="1"/>
  <c r="C475" i="34"/>
  <c r="E475" i="34" s="1"/>
  <c r="F475" i="34" s="1"/>
  <c r="C476" i="34"/>
  <c r="E476" i="34" s="1"/>
  <c r="C477" i="34"/>
  <c r="E477" i="34" s="1"/>
  <c r="C478" i="34"/>
  <c r="E478" i="34" s="1"/>
  <c r="C479" i="34"/>
  <c r="E479" i="34" s="1"/>
  <c r="F479" i="34" s="1"/>
  <c r="C480" i="34"/>
  <c r="E480" i="34" s="1"/>
  <c r="C481" i="34"/>
  <c r="E481" i="34" s="1"/>
  <c r="C482" i="34"/>
  <c r="E482" i="34" s="1"/>
  <c r="C483" i="34"/>
  <c r="E483" i="34" s="1"/>
  <c r="F483" i="34" s="1"/>
  <c r="C484" i="34"/>
  <c r="E484" i="34" s="1"/>
  <c r="C485" i="34"/>
  <c r="E485" i="34" s="1"/>
  <c r="C486" i="34"/>
  <c r="E486" i="34" s="1"/>
  <c r="C487" i="34"/>
  <c r="E487" i="34" s="1"/>
  <c r="C488" i="34"/>
  <c r="E488" i="34" s="1"/>
  <c r="C489" i="34"/>
  <c r="E489" i="34" s="1"/>
  <c r="C490" i="34"/>
  <c r="E490" i="34" s="1"/>
  <c r="C491" i="34"/>
  <c r="E491" i="34" s="1"/>
  <c r="F491" i="34" s="1"/>
  <c r="C492" i="34"/>
  <c r="E492" i="34" s="1"/>
  <c r="C493" i="34"/>
  <c r="E493" i="34" s="1"/>
  <c r="C494" i="34"/>
  <c r="E494" i="34" s="1"/>
  <c r="C495" i="34"/>
  <c r="E495" i="34" s="1"/>
  <c r="F495" i="34" s="1"/>
  <c r="C496" i="34"/>
  <c r="E496" i="34" s="1"/>
  <c r="C497" i="34"/>
  <c r="E497" i="34" s="1"/>
  <c r="C498" i="34"/>
  <c r="E498" i="34" s="1"/>
  <c r="C499" i="34"/>
  <c r="E499" i="34" s="1"/>
  <c r="F499" i="34" s="1"/>
  <c r="C500" i="34"/>
  <c r="E500" i="34" s="1"/>
  <c r="C501" i="34"/>
  <c r="E501" i="34" s="1"/>
  <c r="C502" i="34"/>
  <c r="E502" i="34" s="1"/>
  <c r="C503" i="34"/>
  <c r="E503" i="34" s="1"/>
  <c r="F503" i="34" s="1"/>
  <c r="C504" i="34"/>
  <c r="E504" i="34" s="1"/>
  <c r="C505" i="34"/>
  <c r="E505" i="34" s="1"/>
  <c r="C506" i="34"/>
  <c r="E506" i="34" s="1"/>
  <c r="C507" i="34"/>
  <c r="E507" i="34" s="1"/>
  <c r="F507" i="34" s="1"/>
  <c r="C508" i="34"/>
  <c r="E508" i="34" s="1"/>
  <c r="C509" i="34"/>
  <c r="E509" i="34" s="1"/>
  <c r="C510" i="34"/>
  <c r="E510" i="34" s="1"/>
  <c r="C511" i="34"/>
  <c r="E511" i="34" s="1"/>
  <c r="F511" i="34" s="1"/>
  <c r="C512" i="34"/>
  <c r="E512" i="34" s="1"/>
  <c r="C513" i="34"/>
  <c r="E513" i="34" s="1"/>
  <c r="C514" i="34"/>
  <c r="E514" i="34" s="1"/>
  <c r="C515" i="34"/>
  <c r="E515" i="34" s="1"/>
  <c r="F515" i="34" s="1"/>
  <c r="C516" i="34"/>
  <c r="E516" i="34" s="1"/>
  <c r="C517" i="34"/>
  <c r="E517" i="34" s="1"/>
  <c r="C518" i="34"/>
  <c r="E518" i="34" s="1"/>
  <c r="C519" i="34"/>
  <c r="E519" i="34" s="1"/>
  <c r="F519" i="34" s="1"/>
  <c r="C520" i="34"/>
  <c r="E520" i="34" s="1"/>
  <c r="C521" i="34"/>
  <c r="E521" i="34" s="1"/>
  <c r="C522" i="34"/>
  <c r="E522" i="34" s="1"/>
  <c r="C523" i="34"/>
  <c r="E523" i="34" s="1"/>
  <c r="F523" i="34" s="1"/>
  <c r="C524" i="34"/>
  <c r="E524" i="34" s="1"/>
  <c r="C525" i="34"/>
  <c r="E525" i="34" s="1"/>
  <c r="C526" i="34"/>
  <c r="E526" i="34" s="1"/>
  <c r="C527" i="34"/>
  <c r="E527" i="34" s="1"/>
  <c r="F527" i="34" s="1"/>
  <c r="C528" i="34"/>
  <c r="E528" i="34" s="1"/>
  <c r="C529" i="34"/>
  <c r="E529" i="34" s="1"/>
  <c r="C530" i="34"/>
  <c r="E530" i="34" s="1"/>
  <c r="C531" i="34"/>
  <c r="E531" i="34" s="1"/>
  <c r="F531" i="34" s="1"/>
  <c r="C532" i="34"/>
  <c r="E532" i="34" s="1"/>
  <c r="C533" i="34"/>
  <c r="E533" i="34" s="1"/>
  <c r="C534" i="34"/>
  <c r="E534" i="34" s="1"/>
  <c r="C535" i="34"/>
  <c r="E535" i="34" s="1"/>
  <c r="F535" i="34" s="1"/>
  <c r="C536" i="34"/>
  <c r="E536" i="34" s="1"/>
  <c r="C537" i="34"/>
  <c r="E537" i="34" s="1"/>
  <c r="C538" i="34"/>
  <c r="E538" i="34" s="1"/>
  <c r="C539" i="34"/>
  <c r="E539" i="34" s="1"/>
  <c r="F539" i="34" s="1"/>
  <c r="C540" i="34"/>
  <c r="E540" i="34" s="1"/>
  <c r="C541" i="34"/>
  <c r="E541" i="34" s="1"/>
  <c r="C542" i="34"/>
  <c r="E542" i="34" s="1"/>
  <c r="C543" i="34"/>
  <c r="E543" i="34" s="1"/>
  <c r="F543" i="34" s="1"/>
  <c r="C544" i="34"/>
  <c r="E544" i="34" s="1"/>
  <c r="C545" i="34"/>
  <c r="E545" i="34" s="1"/>
  <c r="C546" i="34"/>
  <c r="E546" i="34" s="1"/>
  <c r="C547" i="34"/>
  <c r="E547" i="34" s="1"/>
  <c r="F547" i="34" s="1"/>
  <c r="C548" i="34"/>
  <c r="E548" i="34" s="1"/>
  <c r="C549" i="34"/>
  <c r="E549" i="34" s="1"/>
  <c r="C550" i="34"/>
  <c r="E550" i="34" s="1"/>
  <c r="C551" i="34"/>
  <c r="E551" i="34" s="1"/>
  <c r="F551" i="34" s="1"/>
  <c r="C552" i="34"/>
  <c r="E552" i="34" s="1"/>
  <c r="C553" i="34"/>
  <c r="E553" i="34" s="1"/>
  <c r="C554" i="34"/>
  <c r="E554" i="34" s="1"/>
  <c r="C555" i="34"/>
  <c r="E555" i="34" s="1"/>
  <c r="F555" i="34" s="1"/>
  <c r="C556" i="34"/>
  <c r="E556" i="34" s="1"/>
  <c r="C557" i="34"/>
  <c r="E557" i="34" s="1"/>
  <c r="C558" i="34"/>
  <c r="E558" i="34" s="1"/>
  <c r="C559" i="34"/>
  <c r="E559" i="34" s="1"/>
  <c r="F559" i="34" s="1"/>
  <c r="C560" i="34"/>
  <c r="E560" i="34" s="1"/>
  <c r="C561" i="34"/>
  <c r="E561" i="34" s="1"/>
  <c r="C562" i="34"/>
  <c r="E562" i="34" s="1"/>
  <c r="C563" i="34"/>
  <c r="E563" i="34" s="1"/>
  <c r="F563" i="34" s="1"/>
  <c r="C564" i="34"/>
  <c r="E564" i="34" s="1"/>
  <c r="C565" i="34"/>
  <c r="E565" i="34" s="1"/>
  <c r="C566" i="34"/>
  <c r="E566" i="34" s="1"/>
  <c r="C567" i="34"/>
  <c r="E567" i="34" s="1"/>
  <c r="F567" i="34" s="1"/>
  <c r="C568" i="34"/>
  <c r="E568" i="34" s="1"/>
  <c r="C569" i="34"/>
  <c r="E569" i="34" s="1"/>
  <c r="C570" i="34"/>
  <c r="E570" i="34" s="1"/>
  <c r="C571" i="34"/>
  <c r="E571" i="34" s="1"/>
  <c r="F571" i="34" s="1"/>
  <c r="C572" i="34"/>
  <c r="E572" i="34" s="1"/>
  <c r="C573" i="34"/>
  <c r="E573" i="34" s="1"/>
  <c r="C574" i="34"/>
  <c r="E574" i="34" s="1"/>
  <c r="C575" i="34"/>
  <c r="E575" i="34" s="1"/>
  <c r="F575" i="34" s="1"/>
  <c r="C576" i="34"/>
  <c r="E576" i="34" s="1"/>
  <c r="C577" i="34"/>
  <c r="E577" i="34" s="1"/>
  <c r="C578" i="34"/>
  <c r="E578" i="34" s="1"/>
  <c r="C579" i="34"/>
  <c r="E579" i="34" s="1"/>
  <c r="F579" i="34" s="1"/>
  <c r="C580" i="34"/>
  <c r="E580" i="34" s="1"/>
  <c r="C581" i="34"/>
  <c r="E581" i="34" s="1"/>
  <c r="C582" i="34"/>
  <c r="E582" i="34" s="1"/>
  <c r="C583" i="34"/>
  <c r="E583" i="34" s="1"/>
  <c r="F583" i="34" s="1"/>
  <c r="C584" i="34"/>
  <c r="E584" i="34" s="1"/>
  <c r="C585" i="34"/>
  <c r="E585" i="34" s="1"/>
  <c r="C586" i="34"/>
  <c r="E586" i="34" s="1"/>
  <c r="C587" i="34"/>
  <c r="E587" i="34" s="1"/>
  <c r="F587" i="34" s="1"/>
  <c r="C588" i="34"/>
  <c r="E588" i="34" s="1"/>
  <c r="C589" i="34"/>
  <c r="E589" i="34" s="1"/>
  <c r="C590" i="34"/>
  <c r="E590" i="34" s="1"/>
  <c r="C591" i="34"/>
  <c r="E591" i="34" s="1"/>
  <c r="F591" i="34" s="1"/>
  <c r="C592" i="34"/>
  <c r="E592" i="34" s="1"/>
  <c r="C593" i="34"/>
  <c r="E593" i="34" s="1"/>
  <c r="C594" i="34"/>
  <c r="E594" i="34" s="1"/>
  <c r="C595" i="34"/>
  <c r="E595" i="34" s="1"/>
  <c r="F595" i="34" s="1"/>
  <c r="C596" i="34"/>
  <c r="E596" i="34" s="1"/>
  <c r="C597" i="34"/>
  <c r="E597" i="34" s="1"/>
  <c r="C598" i="34"/>
  <c r="E598" i="34" s="1"/>
  <c r="C599" i="34"/>
  <c r="E599" i="34" s="1"/>
  <c r="F599" i="34" s="1"/>
  <c r="C600" i="34"/>
  <c r="E600" i="34" s="1"/>
  <c r="C601" i="34"/>
  <c r="E601" i="34" s="1"/>
  <c r="C602" i="34"/>
  <c r="E602" i="34" s="1"/>
  <c r="C603" i="34"/>
  <c r="E603" i="34" s="1"/>
  <c r="F603" i="34" s="1"/>
  <c r="C604" i="34"/>
  <c r="E604" i="34" s="1"/>
  <c r="C605" i="34"/>
  <c r="E605" i="34" s="1"/>
  <c r="C606" i="34"/>
  <c r="E606" i="34" s="1"/>
  <c r="C607" i="34"/>
  <c r="E607" i="34" s="1"/>
  <c r="F607" i="34" s="1"/>
  <c r="C608" i="34"/>
  <c r="E608" i="34" s="1"/>
  <c r="C609" i="34"/>
  <c r="E609" i="34" s="1"/>
  <c r="C610" i="34"/>
  <c r="E610" i="34" s="1"/>
  <c r="C611" i="34"/>
  <c r="E611" i="34" s="1"/>
  <c r="F611" i="34" s="1"/>
  <c r="C612" i="34"/>
  <c r="E612" i="34" s="1"/>
  <c r="C613" i="34"/>
  <c r="E613" i="34" s="1"/>
  <c r="C614" i="34"/>
  <c r="E614" i="34" s="1"/>
  <c r="C615" i="34"/>
  <c r="E615" i="34" s="1"/>
  <c r="F615" i="34" s="1"/>
  <c r="C616" i="34"/>
  <c r="E616" i="34" s="1"/>
  <c r="C617" i="34"/>
  <c r="E617" i="34" s="1"/>
  <c r="C618" i="34"/>
  <c r="E618" i="34" s="1"/>
  <c r="C619" i="34"/>
  <c r="E619" i="34" s="1"/>
  <c r="F619" i="34" s="1"/>
  <c r="C620" i="34"/>
  <c r="E620" i="34" s="1"/>
  <c r="C621" i="34"/>
  <c r="E621" i="34" s="1"/>
  <c r="C622" i="34"/>
  <c r="E622" i="34" s="1"/>
  <c r="C623" i="34"/>
  <c r="E623" i="34" s="1"/>
  <c r="F623" i="34" s="1"/>
  <c r="C624" i="34"/>
  <c r="E624" i="34" s="1"/>
  <c r="C625" i="34"/>
  <c r="E625" i="34" s="1"/>
  <c r="C626" i="34"/>
  <c r="E626" i="34" s="1"/>
  <c r="C627" i="34"/>
  <c r="E627" i="34" s="1"/>
  <c r="F627" i="34" s="1"/>
  <c r="C628" i="34"/>
  <c r="E628" i="34" s="1"/>
  <c r="C629" i="34"/>
  <c r="E629" i="34" s="1"/>
  <c r="C630" i="34"/>
  <c r="E630" i="34" s="1"/>
  <c r="C631" i="34"/>
  <c r="E631" i="34" s="1"/>
  <c r="F631" i="34" s="1"/>
  <c r="C632" i="34"/>
  <c r="E632" i="34" s="1"/>
  <c r="C633" i="34"/>
  <c r="E633" i="34" s="1"/>
  <c r="C634" i="34"/>
  <c r="E634" i="34" s="1"/>
  <c r="C635" i="34"/>
  <c r="E635" i="34" s="1"/>
  <c r="F635" i="34" s="1"/>
  <c r="C636" i="34"/>
  <c r="E636" i="34" s="1"/>
  <c r="C637" i="34"/>
  <c r="E637" i="34" s="1"/>
  <c r="C638" i="34"/>
  <c r="E638" i="34" s="1"/>
  <c r="C1834" i="34"/>
  <c r="E1834" i="34" s="1"/>
  <c r="F1834" i="34" s="1"/>
  <c r="C1835" i="34"/>
  <c r="E1835" i="34" s="1"/>
  <c r="C1836" i="34"/>
  <c r="E1836" i="34" s="1"/>
  <c r="C1837" i="34"/>
  <c r="E1837" i="34" s="1"/>
  <c r="C1838" i="34"/>
  <c r="E1838" i="34" s="1"/>
  <c r="F1838" i="34" s="1"/>
  <c r="C1839" i="34"/>
  <c r="E1839" i="34" s="1"/>
  <c r="C1840" i="34"/>
  <c r="E1840" i="34" s="1"/>
  <c r="C1841" i="34"/>
  <c r="E1841" i="34" s="1"/>
  <c r="C1842" i="34"/>
  <c r="E1842" i="34" s="1"/>
  <c r="F1842" i="34" s="1"/>
  <c r="C1843" i="34"/>
  <c r="E1843" i="34" s="1"/>
  <c r="C1844" i="34"/>
  <c r="E1844" i="34" s="1"/>
  <c r="C1845" i="34"/>
  <c r="E1845" i="34" s="1"/>
  <c r="C1846" i="34"/>
  <c r="E1846" i="34" s="1"/>
  <c r="F1846" i="34" s="1"/>
  <c r="C1847" i="34"/>
  <c r="E1847" i="34" s="1"/>
  <c r="C1848" i="34"/>
  <c r="E1848" i="34" s="1"/>
  <c r="C1849" i="34"/>
  <c r="E1849" i="34" s="1"/>
  <c r="C1850" i="34"/>
  <c r="E1850" i="34" s="1"/>
  <c r="F1850" i="34" s="1"/>
  <c r="C1851" i="34"/>
  <c r="E1851" i="34" s="1"/>
  <c r="C1852" i="34"/>
  <c r="E1852" i="34" s="1"/>
  <c r="C1853" i="34"/>
  <c r="E1853" i="34" s="1"/>
  <c r="C1854" i="34"/>
  <c r="E1854" i="34" s="1"/>
  <c r="F1854" i="34" s="1"/>
  <c r="C1855" i="34"/>
  <c r="E1855" i="34" s="1"/>
  <c r="C1856" i="34"/>
  <c r="E1856" i="34" s="1"/>
  <c r="C1857" i="34"/>
  <c r="E1857" i="34" s="1"/>
  <c r="D2" i="37"/>
  <c r="D3" i="37"/>
  <c r="D4" i="37"/>
  <c r="D5" i="37"/>
  <c r="D6" i="37"/>
  <c r="D7" i="37"/>
  <c r="D8" i="37"/>
  <c r="D9" i="37"/>
  <c r="D10" i="37"/>
  <c r="D11" i="37"/>
  <c r="D12" i="37"/>
  <c r="D13" i="37"/>
  <c r="D14" i="37"/>
  <c r="D15" i="37"/>
  <c r="D16" i="37"/>
  <c r="D17" i="37"/>
  <c r="D18" i="37"/>
  <c r="D19" i="37"/>
  <c r="D20" i="37"/>
  <c r="D21" i="37"/>
  <c r="D22" i="37"/>
  <c r="D23" i="37"/>
  <c r="D24" i="37"/>
  <c r="D25" i="37"/>
  <c r="D26" i="37"/>
  <c r="D27" i="37"/>
  <c r="D28" i="37"/>
  <c r="D29" i="37"/>
  <c r="D30" i="37"/>
  <c r="D31" i="37"/>
  <c r="D32" i="37"/>
  <c r="D33" i="37"/>
  <c r="D34" i="37"/>
  <c r="D35" i="37"/>
  <c r="D36" i="37"/>
  <c r="D37" i="37"/>
  <c r="D38" i="37"/>
  <c r="D39" i="37"/>
  <c r="D40" i="37"/>
  <c r="D41" i="37"/>
  <c r="D42" i="37"/>
  <c r="D43" i="37"/>
  <c r="D44" i="37"/>
  <c r="D45" i="37"/>
  <c r="D46" i="37"/>
  <c r="D47" i="37"/>
  <c r="D48" i="37"/>
  <c r="D49" i="37"/>
  <c r="D50" i="37"/>
  <c r="D51" i="37"/>
  <c r="D52" i="37"/>
  <c r="D53" i="37"/>
  <c r="D54" i="37"/>
  <c r="D55" i="37"/>
  <c r="D56" i="37"/>
  <c r="D57" i="37"/>
  <c r="D58" i="37"/>
  <c r="D59" i="37"/>
  <c r="D60" i="37"/>
  <c r="D61" i="37"/>
  <c r="D62" i="37"/>
  <c r="D63" i="37"/>
  <c r="D64" i="37"/>
  <c r="D65" i="37"/>
  <c r="D66" i="37"/>
  <c r="D67" i="37"/>
  <c r="D68" i="37"/>
  <c r="D69" i="37"/>
  <c r="D70" i="37"/>
  <c r="D71" i="37"/>
  <c r="D72" i="37"/>
  <c r="D73" i="37"/>
  <c r="D74" i="37"/>
  <c r="D75" i="37"/>
  <c r="D76" i="37"/>
  <c r="D77" i="37"/>
  <c r="D78" i="37"/>
  <c r="D79" i="37"/>
  <c r="D80" i="37"/>
  <c r="C443" i="35"/>
  <c r="D81" i="37" s="1"/>
  <c r="C447" i="35"/>
  <c r="D82" i="37" s="1"/>
  <c r="C451" i="35"/>
  <c r="D83" i="37" s="1"/>
  <c r="C455" i="35"/>
  <c r="D84" i="37" s="1"/>
  <c r="C459" i="35"/>
  <c r="D85" i="37" s="1"/>
  <c r="C463" i="35"/>
  <c r="D86" i="37" s="1"/>
  <c r="C466" i="35"/>
  <c r="D87" i="37" s="1"/>
  <c r="C470" i="35"/>
  <c r="D88" i="37" s="1"/>
  <c r="C474" i="35"/>
  <c r="D89" i="37" s="1"/>
  <c r="C478" i="35"/>
  <c r="D90" i="37" s="1"/>
  <c r="C485" i="35"/>
  <c r="D91" i="37" s="1"/>
  <c r="C494" i="35"/>
  <c r="D92" i="37" s="1"/>
  <c r="C497" i="35"/>
  <c r="D93" i="37" s="1"/>
  <c r="C500" i="35"/>
  <c r="D94" i="37" s="1"/>
  <c r="C503" i="35"/>
  <c r="D95" i="37" s="1"/>
  <c r="C506" i="35"/>
  <c r="D96" i="37" s="1"/>
  <c r="C513" i="35"/>
  <c r="D97" i="37" s="1"/>
  <c r="C520" i="35"/>
  <c r="D98" i="37" s="1"/>
  <c r="C527" i="35"/>
  <c r="D99" i="37" s="1"/>
  <c r="C534" i="35"/>
  <c r="D100" i="37" s="1"/>
  <c r="C541" i="35"/>
  <c r="D101" i="37" s="1"/>
  <c r="C548" i="35"/>
  <c r="D102" i="37" s="1"/>
  <c r="C555" i="35"/>
  <c r="D103" i="37" s="1"/>
  <c r="C562" i="35"/>
  <c r="D104" i="37" s="1"/>
  <c r="C569" i="35"/>
  <c r="D105" i="37" s="1"/>
  <c r="C573" i="35"/>
  <c r="D106" i="37" s="1"/>
  <c r="C577" i="35"/>
  <c r="D107" i="37" s="1"/>
  <c r="C581" i="35"/>
  <c r="D108" i="37" s="1"/>
  <c r="C585" i="35"/>
  <c r="D109" i="37" s="1"/>
  <c r="C589" i="35"/>
  <c r="D110" i="37" s="1"/>
  <c r="C593" i="35"/>
  <c r="D111" i="37" s="1"/>
  <c r="C597" i="35"/>
  <c r="D112" i="37" s="1"/>
  <c r="C601" i="35"/>
  <c r="D113" i="37" s="1"/>
  <c r="C605" i="35"/>
  <c r="D114" i="37" s="1"/>
  <c r="C609" i="35"/>
  <c r="D115" i="37" s="1"/>
  <c r="C613" i="35"/>
  <c r="D116" i="37" s="1"/>
  <c r="C617" i="35"/>
  <c r="D117" i="37" s="1"/>
  <c r="C621" i="35"/>
  <c r="D118" i="37" s="1"/>
  <c r="C625" i="35"/>
  <c r="D119" i="37" s="1"/>
  <c r="C629" i="35"/>
  <c r="D120" i="37" s="1"/>
  <c r="C633" i="35"/>
  <c r="D121" i="37" s="1"/>
  <c r="C637" i="35"/>
  <c r="D122" i="37" s="1"/>
  <c r="C641" i="35"/>
  <c r="D123" i="37" s="1"/>
  <c r="C645" i="35"/>
  <c r="D124" i="37" s="1"/>
  <c r="C649" i="35"/>
  <c r="D125" i="37" s="1"/>
  <c r="C653" i="35"/>
  <c r="D126" i="37" s="1"/>
  <c r="C657" i="35"/>
  <c r="D127" i="37" s="1"/>
  <c r="C661" i="35"/>
  <c r="D128" i="37" s="1"/>
  <c r="C665" i="35"/>
  <c r="D129" i="37" s="1"/>
  <c r="C669" i="35"/>
  <c r="D130" i="37" s="1"/>
  <c r="C677" i="35"/>
  <c r="D132" i="37" s="1"/>
  <c r="C679" i="35"/>
  <c r="D133" i="37" s="1"/>
  <c r="C681" i="35"/>
  <c r="D134" i="37" s="1"/>
  <c r="C683" i="35"/>
  <c r="D135" i="37" s="1"/>
  <c r="C701" i="35"/>
  <c r="D136" i="37" s="1"/>
  <c r="C703" i="35"/>
  <c r="D137" i="37" s="1"/>
  <c r="C705" i="35"/>
  <c r="D138" i="37" s="1"/>
  <c r="C707" i="35"/>
  <c r="D139" i="37" s="1"/>
  <c r="C711" i="35"/>
  <c r="D140" i="37" s="1"/>
  <c r="C713" i="35"/>
  <c r="D141" i="37" s="1"/>
  <c r="C715" i="35"/>
  <c r="D142" i="37" s="1"/>
  <c r="C717" i="35"/>
  <c r="D143" i="37" s="1"/>
  <c r="C719" i="35"/>
  <c r="D144" i="37" s="1"/>
  <c r="C721" i="35"/>
  <c r="D145" i="37" s="1"/>
  <c r="C723" i="35"/>
  <c r="D146" i="37" s="1"/>
  <c r="C727" i="35"/>
  <c r="D147" i="37" s="1"/>
  <c r="C731" i="35"/>
  <c r="D148" i="37" s="1"/>
  <c r="C735" i="35"/>
  <c r="D149" i="37" s="1"/>
  <c r="C739" i="35"/>
  <c r="D150" i="37" s="1"/>
  <c r="C743" i="35"/>
  <c r="D151" i="37" s="1"/>
  <c r="C747" i="35"/>
  <c r="D152" i="37" s="1"/>
  <c r="C751" i="35"/>
  <c r="D153" i="37" s="1"/>
  <c r="C755" i="35"/>
  <c r="D154" i="37" s="1"/>
  <c r="C759" i="35"/>
  <c r="D155" i="37" s="1"/>
  <c r="C763" i="35"/>
  <c r="D156" i="37" s="1"/>
  <c r="C769" i="35"/>
  <c r="D157" i="37" s="1"/>
  <c r="C776" i="35"/>
  <c r="D158" i="37" s="1"/>
  <c r="C779" i="35"/>
  <c r="D159" i="37" s="1"/>
  <c r="C782" i="35"/>
  <c r="D160" i="37" s="1"/>
  <c r="C785" i="35"/>
  <c r="D161" i="37" s="1"/>
  <c r="C788" i="35"/>
  <c r="D162" i="37" s="1"/>
  <c r="C791" i="35"/>
  <c r="D163" i="37" s="1"/>
  <c r="C794" i="35"/>
  <c r="D164" i="37" s="1"/>
  <c r="C797" i="35"/>
  <c r="D165" i="37" s="1"/>
  <c r="C800" i="35"/>
  <c r="D166" i="37" s="1"/>
  <c r="C803" i="35"/>
  <c r="D167" i="37" s="1"/>
  <c r="C806" i="35"/>
  <c r="D168" i="37" s="1"/>
  <c r="C813" i="35"/>
  <c r="D169" i="37" s="1"/>
  <c r="C820" i="35"/>
  <c r="D170" i="37" s="1"/>
  <c r="C827" i="35"/>
  <c r="D171" i="37" s="1"/>
  <c r="C834" i="35"/>
  <c r="D172" i="37" s="1"/>
  <c r="C841" i="35"/>
  <c r="D173" i="37" s="1"/>
  <c r="C848" i="35"/>
  <c r="D174" i="37" s="1"/>
  <c r="C855" i="35"/>
  <c r="D175" i="37" s="1"/>
  <c r="C862" i="35"/>
  <c r="D176" i="37" s="1"/>
  <c r="C869" i="35"/>
  <c r="D177" i="37" s="1"/>
  <c r="C876" i="35"/>
  <c r="D178" i="37" s="1"/>
  <c r="C884" i="35"/>
  <c r="D179" i="37" s="1"/>
  <c r="C892" i="35"/>
  <c r="D180" i="37" s="1"/>
  <c r="C900" i="35"/>
  <c r="D181" i="37" s="1"/>
  <c r="C908" i="35"/>
  <c r="D182" i="37" s="1"/>
  <c r="C916" i="35"/>
  <c r="D183" i="37" s="1"/>
  <c r="C924" i="35"/>
  <c r="D184" i="37" s="1"/>
  <c r="C932" i="35"/>
  <c r="D185" i="37" s="1"/>
  <c r="C940" i="35"/>
  <c r="D186" i="37" s="1"/>
  <c r="C948" i="35"/>
  <c r="D187" i="37" s="1"/>
  <c r="C951" i="35"/>
  <c r="D188" i="37" s="1"/>
  <c r="C954" i="35"/>
  <c r="D189" i="37" s="1"/>
  <c r="C957" i="35"/>
  <c r="D190" i="37" s="1"/>
  <c r="C960" i="35"/>
  <c r="D191" i="37" s="1"/>
  <c r="C963" i="35"/>
  <c r="D192" i="37" s="1"/>
  <c r="C966" i="35"/>
  <c r="D193" i="37" s="1"/>
  <c r="C969" i="35"/>
  <c r="D194" i="37" s="1"/>
  <c r="C973" i="35"/>
  <c r="D195" i="37" s="1"/>
  <c r="C977" i="35"/>
  <c r="D196" i="37" s="1"/>
  <c r="C981" i="35"/>
  <c r="D197" i="37" s="1"/>
  <c r="C985" i="35"/>
  <c r="D198" i="37" s="1"/>
  <c r="C989" i="35"/>
  <c r="D199" i="37" s="1"/>
  <c r="C993" i="35"/>
  <c r="D200" i="37" s="1"/>
  <c r="C995" i="35"/>
  <c r="D201" i="37" s="1"/>
  <c r="C997" i="35"/>
  <c r="D202" i="37" s="1"/>
  <c r="C999" i="35"/>
  <c r="D203" i="37" s="1"/>
  <c r="C1001" i="35"/>
  <c r="D204" i="37" s="1"/>
  <c r="C1003" i="35"/>
  <c r="D205" i="37" s="1"/>
  <c r="C1005" i="35"/>
  <c r="D206" i="37" s="1"/>
  <c r="C1007" i="35"/>
  <c r="D207" i="37" s="1"/>
  <c r="C1009" i="35"/>
  <c r="D208" i="37" s="1"/>
  <c r="C1015" i="35"/>
  <c r="D209" i="37" s="1"/>
  <c r="C1017" i="35"/>
  <c r="D210" i="37" s="1"/>
  <c r="C1019" i="35"/>
  <c r="D211" i="37" s="1"/>
  <c r="C1021" i="35"/>
  <c r="D212" i="37" s="1"/>
  <c r="C1023" i="35"/>
  <c r="D213" i="37" s="1"/>
  <c r="C1025" i="35"/>
  <c r="D214" i="37" s="1"/>
  <c r="C1027" i="35"/>
  <c r="D215" i="37" s="1"/>
  <c r="C1029" i="35"/>
  <c r="D216" i="37" s="1"/>
  <c r="C1031" i="35"/>
  <c r="D217" i="37" s="1"/>
  <c r="C1033" i="35"/>
  <c r="D218" i="37" s="1"/>
  <c r="C1035" i="35"/>
  <c r="D219" i="37" s="1"/>
  <c r="C1037" i="35"/>
  <c r="D220" i="37" s="1"/>
  <c r="C1039" i="35"/>
  <c r="D221" i="37" s="1"/>
  <c r="C1041" i="35"/>
  <c r="D222" i="37" s="1"/>
  <c r="C1043" i="35"/>
  <c r="D223" i="37" s="1"/>
  <c r="C1045" i="35"/>
  <c r="D224" i="37" s="1"/>
  <c r="C1047" i="35"/>
  <c r="D225" i="37" s="1"/>
  <c r="C1049" i="35"/>
  <c r="D226" i="37" s="1"/>
  <c r="C1051" i="35"/>
  <c r="D227" i="37" s="1"/>
  <c r="C1053" i="35"/>
  <c r="D228" i="37" s="1"/>
  <c r="C1055" i="35"/>
  <c r="D229" i="37" s="1"/>
  <c r="C1057" i="35"/>
  <c r="D230" i="37" s="1"/>
  <c r="C1059" i="35"/>
  <c r="D231" i="37" s="1"/>
  <c r="C1061" i="35"/>
  <c r="D232" i="37" s="1"/>
  <c r="C1063" i="35"/>
  <c r="D233" i="37" s="1"/>
  <c r="C1065" i="35"/>
  <c r="D234" i="37" s="1"/>
  <c r="C1069" i="35"/>
  <c r="D235" i="37" s="1"/>
  <c r="C1075" i="35"/>
  <c r="D236" i="37" s="1"/>
  <c r="C1079" i="35"/>
  <c r="D237" i="37" s="1"/>
  <c r="C1083" i="35"/>
  <c r="D238" i="37" s="1"/>
  <c r="C1086" i="35"/>
  <c r="D239" i="37" s="1"/>
  <c r="C1093" i="35"/>
  <c r="D240" i="37" s="1"/>
  <c r="C1099" i="35"/>
  <c r="D241" i="37" s="1"/>
  <c r="C1101" i="35"/>
  <c r="D242" i="37" s="1"/>
  <c r="C1103" i="35"/>
  <c r="D243" i="37" s="1"/>
  <c r="C1105" i="35"/>
  <c r="D244" i="37" s="1"/>
  <c r="C1107" i="35"/>
  <c r="D245" i="37" s="1"/>
  <c r="C1109" i="35"/>
  <c r="D246" i="37" s="1"/>
  <c r="C1111" i="35"/>
  <c r="D247" i="37" s="1"/>
  <c r="C1113" i="35"/>
  <c r="D248" i="37" s="1"/>
  <c r="C1115" i="35"/>
  <c r="D249" i="37" s="1"/>
  <c r="C1117" i="35"/>
  <c r="D250" i="37" s="1"/>
  <c r="C1119" i="35"/>
  <c r="D251" i="37" s="1"/>
  <c r="C1121" i="35"/>
  <c r="D252" i="37" s="1"/>
  <c r="C1123" i="35"/>
  <c r="D253" i="37" s="1"/>
  <c r="C1125" i="35"/>
  <c r="D254" i="37" s="1"/>
  <c r="C1127" i="35"/>
  <c r="D255" i="37" s="1"/>
  <c r="C1129" i="35"/>
  <c r="D256" i="37" s="1"/>
  <c r="C1131" i="35"/>
  <c r="D257" i="37" s="1"/>
  <c r="C1133" i="35"/>
  <c r="D258" i="37" s="1"/>
  <c r="C1135" i="35"/>
  <c r="D259" i="37" s="1"/>
  <c r="C1137" i="35"/>
  <c r="D260" i="37" s="1"/>
  <c r="C1139" i="35"/>
  <c r="D261" i="37" s="1"/>
  <c r="C1141" i="35"/>
  <c r="D262" i="37" s="1"/>
  <c r="C1143" i="35"/>
  <c r="D263" i="37" s="1"/>
  <c r="C1145" i="35"/>
  <c r="D264" i="37" s="1"/>
  <c r="C1147" i="35"/>
  <c r="D265" i="37" s="1"/>
  <c r="C1149" i="35"/>
  <c r="D266" i="37" s="1"/>
  <c r="C1151" i="35"/>
  <c r="D267" i="37" s="1"/>
  <c r="C1153" i="35"/>
  <c r="D268" i="37" s="1"/>
  <c r="C1155" i="35"/>
  <c r="D269" i="37" s="1"/>
  <c r="C1157" i="35"/>
  <c r="D270" i="37" s="1"/>
  <c r="C1159" i="35"/>
  <c r="D271" i="37" s="1"/>
  <c r="C1161" i="35"/>
  <c r="D272" i="37" s="1"/>
  <c r="C1163" i="35"/>
  <c r="D273" i="37" s="1"/>
  <c r="C1165" i="35"/>
  <c r="D274" i="37" s="1"/>
  <c r="C1167" i="35"/>
  <c r="D275" i="37" s="1"/>
  <c r="C1169" i="35"/>
  <c r="D276" i="37" s="1"/>
  <c r="C1171" i="35"/>
  <c r="D277" i="37" s="1"/>
  <c r="C1173" i="35"/>
  <c r="D278" i="37" s="1"/>
  <c r="C1175" i="35"/>
  <c r="D279" i="37" s="1"/>
  <c r="C1177" i="35"/>
  <c r="D280" i="37" s="1"/>
  <c r="C1179" i="35"/>
  <c r="D281" i="37" s="1"/>
  <c r="C1181" i="35"/>
  <c r="D282" i="37" s="1"/>
  <c r="C1183" i="35"/>
  <c r="D283" i="37" s="1"/>
  <c r="C1185" i="35"/>
  <c r="D284" i="37" s="1"/>
  <c r="C1187" i="35"/>
  <c r="D285" i="37" s="1"/>
  <c r="C1189" i="35"/>
  <c r="D286" i="37" s="1"/>
  <c r="C1191" i="35"/>
  <c r="D287" i="37" s="1"/>
  <c r="C1193" i="35"/>
  <c r="D288" i="37" s="1"/>
  <c r="C1195" i="35"/>
  <c r="D289" i="37" s="1"/>
  <c r="C1197" i="35"/>
  <c r="D290" i="37" s="1"/>
  <c r="C1199" i="35"/>
  <c r="D291" i="37" s="1"/>
  <c r="C1201" i="35"/>
  <c r="D292" i="37" s="1"/>
  <c r="C1206" i="35"/>
  <c r="D293" i="37" s="1"/>
  <c r="C1210" i="35"/>
  <c r="D294" i="37" s="1"/>
  <c r="C1214" i="35"/>
  <c r="D295" i="37" s="1"/>
  <c r="C1218" i="35"/>
  <c r="D296" i="37" s="1"/>
  <c r="C1222" i="35"/>
  <c r="D297" i="37" s="1"/>
  <c r="C1229" i="35"/>
  <c r="D298" i="37" s="1"/>
  <c r="C1236" i="35"/>
  <c r="D299" i="37" s="1"/>
  <c r="C1243" i="35"/>
  <c r="D300" i="37" s="1"/>
  <c r="C1250" i="35"/>
  <c r="D301" i="37" s="1"/>
  <c r="C1254" i="35"/>
  <c r="D302" i="37" s="1"/>
  <c r="C1258" i="35"/>
  <c r="D303" i="37" s="1"/>
  <c r="C1262" i="35"/>
  <c r="D304" i="37" s="1"/>
  <c r="C1266" i="35"/>
  <c r="D305" i="37" s="1"/>
  <c r="C1270" i="35"/>
  <c r="D306" i="37" s="1"/>
  <c r="C1274" i="35"/>
  <c r="D307" i="37" s="1"/>
  <c r="C1278" i="35"/>
  <c r="D308" i="37" s="1"/>
  <c r="C1282" i="35"/>
  <c r="D309" i="37" s="1"/>
  <c r="C1286" i="35"/>
  <c r="D310" i="37" s="1"/>
  <c r="C1290" i="35"/>
  <c r="D311" i="37" s="1"/>
  <c r="C1292" i="35"/>
  <c r="D312" i="37" s="1"/>
  <c r="C1294" i="35"/>
  <c r="D313" i="37" s="1"/>
  <c r="C1296" i="35"/>
  <c r="D314" i="37" s="1"/>
  <c r="C1298" i="35"/>
  <c r="D315" i="37" s="1"/>
  <c r="C1300" i="35"/>
  <c r="D316" i="37" s="1"/>
  <c r="C1302" i="35"/>
  <c r="D317" i="37" s="1"/>
  <c r="C1305" i="35"/>
  <c r="D318" i="37" s="1"/>
  <c r="C1309" i="35"/>
  <c r="D319" i="37" s="1"/>
  <c r="C1313" i="35"/>
  <c r="D320" i="37" s="1"/>
  <c r="C1317" i="35"/>
  <c r="D321" i="37" s="1"/>
  <c r="C1321" i="35"/>
  <c r="D322" i="37" s="1"/>
  <c r="C1325" i="35"/>
  <c r="D323" i="37" s="1"/>
  <c r="C1328" i="35"/>
  <c r="D324" i="37" s="1"/>
  <c r="C1332" i="35"/>
  <c r="D325" i="37" s="1"/>
  <c r="C1336" i="35"/>
  <c r="D326" i="37" s="1"/>
  <c r="C1340" i="35"/>
  <c r="D327" i="37" s="1"/>
  <c r="C1347" i="35"/>
  <c r="D328" i="37" s="1"/>
  <c r="C1355" i="35"/>
  <c r="D329" i="37" s="1"/>
  <c r="C1358" i="35"/>
  <c r="D330" i="37" s="1"/>
  <c r="C1361" i="35"/>
  <c r="D331" i="37" s="1"/>
  <c r="C1364" i="35"/>
  <c r="D332" i="37" s="1"/>
  <c r="C1367" i="35"/>
  <c r="D333" i="37" s="1"/>
  <c r="C1374" i="35"/>
  <c r="D334" i="37" s="1"/>
  <c r="C1381" i="35"/>
  <c r="D335" i="37" s="1"/>
  <c r="C1388" i="35"/>
  <c r="D336" i="37" s="1"/>
  <c r="C1395" i="35"/>
  <c r="D337" i="37" s="1"/>
  <c r="C1402" i="35"/>
  <c r="D338" i="37" s="1"/>
  <c r="C1409" i="35"/>
  <c r="D339" i="37" s="1"/>
  <c r="C1416" i="35"/>
  <c r="D340" i="37" s="1"/>
  <c r="C1423" i="35"/>
  <c r="D341" i="37" s="1"/>
  <c r="C1430" i="35"/>
  <c r="D342" i="37" s="1"/>
  <c r="C1434" i="35"/>
  <c r="D343" i="37" s="1"/>
  <c r="C1438" i="35"/>
  <c r="D344" i="37" s="1"/>
  <c r="C1442" i="35"/>
  <c r="D345" i="37" s="1"/>
  <c r="C1446" i="35"/>
  <c r="D346" i="37" s="1"/>
  <c r="C1450" i="35"/>
  <c r="D347" i="37" s="1"/>
  <c r="C1454" i="35"/>
  <c r="D348" i="37" s="1"/>
  <c r="C1458" i="35"/>
  <c r="D349" i="37" s="1"/>
  <c r="C1462" i="35"/>
  <c r="D350" i="37" s="1"/>
  <c r="C1466" i="35"/>
  <c r="D351" i="37" s="1"/>
  <c r="C1470" i="35"/>
  <c r="D352" i="37" s="1"/>
  <c r="C1474" i="35"/>
  <c r="D353" i="37" s="1"/>
  <c r="C1478" i="35"/>
  <c r="D354" i="37" s="1"/>
  <c r="C1482" i="35"/>
  <c r="D355" i="37" s="1"/>
  <c r="C1486" i="35"/>
  <c r="D356" i="37" s="1"/>
  <c r="C1490" i="35"/>
  <c r="D357" i="37" s="1"/>
  <c r="C1494" i="35"/>
  <c r="D358" i="37" s="1"/>
  <c r="C1498" i="35"/>
  <c r="D359" i="37" s="1"/>
  <c r="C1502" i="35"/>
  <c r="D360" i="37" s="1"/>
  <c r="C1506" i="35"/>
  <c r="D361" i="37" s="1"/>
  <c r="C1510" i="35"/>
  <c r="D362" i="37" s="1"/>
  <c r="C1514" i="35"/>
  <c r="D363" i="37" s="1"/>
  <c r="C1518" i="35"/>
  <c r="D364" i="37" s="1"/>
  <c r="C1522" i="35"/>
  <c r="D365" i="37" s="1"/>
  <c r="C1526" i="35"/>
  <c r="D366" i="37" s="1"/>
  <c r="C1530" i="35"/>
  <c r="D367" i="37" s="1"/>
  <c r="C1534" i="35"/>
  <c r="D368" i="37" s="1"/>
  <c r="C1538" i="35"/>
  <c r="D369" i="37" s="1"/>
  <c r="C1540" i="35"/>
  <c r="D370" i="37" s="1"/>
  <c r="C1542" i="35"/>
  <c r="D371" i="37" s="1"/>
  <c r="C1544" i="35"/>
  <c r="D372" i="37" s="1"/>
  <c r="C1562" i="35"/>
  <c r="D373" i="37" s="1"/>
  <c r="C1564" i="35"/>
  <c r="D374" i="37" s="1"/>
  <c r="C1566" i="35"/>
  <c r="D375" i="37" s="1"/>
  <c r="C1568" i="35"/>
  <c r="D376" i="37" s="1"/>
  <c r="C1572" i="35"/>
  <c r="D377" i="37" s="1"/>
  <c r="C1574" i="35"/>
  <c r="D378" i="37" s="1"/>
  <c r="C1576" i="35"/>
  <c r="D379" i="37" s="1"/>
  <c r="C1578" i="35"/>
  <c r="D380" i="37" s="1"/>
  <c r="C1580" i="35"/>
  <c r="D381" i="37" s="1"/>
  <c r="C1582" i="35"/>
  <c r="D382" i="37" s="1"/>
  <c r="C1584" i="35"/>
  <c r="D383" i="37" s="1"/>
  <c r="C1588" i="35"/>
  <c r="D384" i="37" s="1"/>
  <c r="C1592" i="35"/>
  <c r="D385" i="37" s="1"/>
  <c r="C1596" i="35"/>
  <c r="D386" i="37" s="1"/>
  <c r="C1600" i="35"/>
  <c r="D387" i="37" s="1"/>
  <c r="C1604" i="35"/>
  <c r="D388" i="37" s="1"/>
  <c r="C1608" i="35"/>
  <c r="D389" i="37" s="1"/>
  <c r="C1612" i="35"/>
  <c r="D390" i="37" s="1"/>
  <c r="C1616" i="35"/>
  <c r="D391" i="37" s="1"/>
  <c r="C1620" i="35"/>
  <c r="D392" i="37" s="1"/>
  <c r="C1624" i="35"/>
  <c r="D393" i="37" s="1"/>
  <c r="C1630" i="35"/>
  <c r="D394" i="37" s="1"/>
  <c r="C1637" i="35"/>
  <c r="D395" i="37" s="1"/>
  <c r="C1640" i="35"/>
  <c r="D396" i="37" s="1"/>
  <c r="C1643" i="35"/>
  <c r="D397" i="37" s="1"/>
  <c r="C1646" i="35"/>
  <c r="D398" i="37" s="1"/>
  <c r="C1649" i="35"/>
  <c r="D399" i="37" s="1"/>
  <c r="C1652" i="35"/>
  <c r="D400" i="37" s="1"/>
  <c r="C1655" i="35"/>
  <c r="D401" i="37" s="1"/>
  <c r="C1658" i="35"/>
  <c r="D402" i="37" s="1"/>
  <c r="C1661" i="35"/>
  <c r="D403" i="37" s="1"/>
  <c r="C1664" i="35"/>
  <c r="D404" i="37" s="1"/>
  <c r="C1667" i="35"/>
  <c r="D405" i="37" s="1"/>
  <c r="C1674" i="35"/>
  <c r="D406" i="37" s="1"/>
  <c r="C1681" i="35"/>
  <c r="D407" i="37" s="1"/>
  <c r="C1688" i="35"/>
  <c r="D408" i="37" s="1"/>
  <c r="C1695" i="35"/>
  <c r="D409" i="37" s="1"/>
  <c r="C1702" i="35"/>
  <c r="D410" i="37" s="1"/>
  <c r="C1709" i="35"/>
  <c r="D411" i="37" s="1"/>
  <c r="C1716" i="35"/>
  <c r="D412" i="37" s="1"/>
  <c r="C1723" i="35"/>
  <c r="D413" i="37" s="1"/>
  <c r="C1730" i="35"/>
  <c r="D414" i="37" s="1"/>
  <c r="C1737" i="35"/>
  <c r="D415" i="37" s="1"/>
  <c r="C1745" i="35"/>
  <c r="D416" i="37" s="1"/>
  <c r="C1753" i="35"/>
  <c r="D417" i="37" s="1"/>
  <c r="C1761" i="35"/>
  <c r="D418" i="37" s="1"/>
  <c r="C1769" i="35"/>
  <c r="D419" i="37" s="1"/>
  <c r="C1777" i="35"/>
  <c r="D420" i="37" s="1"/>
  <c r="C1785" i="35"/>
  <c r="D421" i="37" s="1"/>
  <c r="C1793" i="35"/>
  <c r="D422" i="37" s="1"/>
  <c r="C1801" i="35"/>
  <c r="D423" i="37" s="1"/>
  <c r="C1809" i="35"/>
  <c r="D424" i="37" s="1"/>
  <c r="C1812" i="35"/>
  <c r="D425" i="37" s="1"/>
  <c r="C1815" i="35"/>
  <c r="D426" i="37" s="1"/>
  <c r="C1818" i="35"/>
  <c r="D427" i="37" s="1"/>
  <c r="C1821" i="35"/>
  <c r="D428" i="37" s="1"/>
  <c r="C1824" i="35"/>
  <c r="D429" i="37" s="1"/>
  <c r="C1827" i="35"/>
  <c r="D430" i="37" s="1"/>
  <c r="C1830" i="35"/>
  <c r="D431" i="37" s="1"/>
  <c r="C1834" i="35"/>
  <c r="D432" i="37" s="1"/>
  <c r="C1838" i="35"/>
  <c r="D433" i="37" s="1"/>
  <c r="C1842" i="35"/>
  <c r="D434" i="37" s="1"/>
  <c r="C1846" i="35"/>
  <c r="D435" i="37" s="1"/>
  <c r="C1850" i="35"/>
  <c r="D436" i="37" s="1"/>
  <c r="C1854" i="35"/>
  <c r="D437" i="37" s="1"/>
  <c r="C1856" i="35"/>
  <c r="D438" i="37" s="1"/>
  <c r="C1858" i="35"/>
  <c r="D439" i="37" s="1"/>
  <c r="C1860" i="35"/>
  <c r="D440" i="37" s="1"/>
  <c r="C1862" i="35"/>
  <c r="D441" i="37" s="1"/>
  <c r="C1864" i="35"/>
  <c r="D442" i="37" s="1"/>
  <c r="C1866" i="35"/>
  <c r="D443" i="37" s="1"/>
  <c r="C1868" i="35"/>
  <c r="D444" i="37" s="1"/>
  <c r="C1870" i="35"/>
  <c r="D445" i="37" s="1"/>
  <c r="C1876" i="35"/>
  <c r="D446" i="37" s="1"/>
  <c r="C1878" i="35"/>
  <c r="D447" i="37" s="1"/>
  <c r="C1880" i="35"/>
  <c r="D448" i="37" s="1"/>
  <c r="C1882" i="35"/>
  <c r="D449" i="37" s="1"/>
  <c r="C1884" i="35"/>
  <c r="D450" i="37" s="1"/>
  <c r="C1886" i="35"/>
  <c r="D451" i="37" s="1"/>
  <c r="C1888" i="35"/>
  <c r="D452" i="37" s="1"/>
  <c r="C1890" i="35"/>
  <c r="D453" i="37" s="1"/>
  <c r="C1892" i="35"/>
  <c r="D454" i="37" s="1"/>
  <c r="C1894" i="35"/>
  <c r="D455" i="37" s="1"/>
  <c r="C1896" i="35"/>
  <c r="D456" i="37" s="1"/>
  <c r="C1898" i="35"/>
  <c r="D457" i="37" s="1"/>
  <c r="C1900" i="35"/>
  <c r="D458" i="37" s="1"/>
  <c r="C1902" i="35"/>
  <c r="D459" i="37" s="1"/>
  <c r="C1904" i="35"/>
  <c r="D460" i="37" s="1"/>
  <c r="C1906" i="35"/>
  <c r="D461" i="37" s="1"/>
  <c r="C1908" i="35"/>
  <c r="D462" i="37" s="1"/>
  <c r="C1910" i="35"/>
  <c r="D463" i="37" s="1"/>
  <c r="C1912" i="35"/>
  <c r="D464" i="37" s="1"/>
  <c r="C1914" i="35"/>
  <c r="D465" i="37" s="1"/>
  <c r="C1916" i="35"/>
  <c r="D466" i="37" s="1"/>
  <c r="C1918" i="35"/>
  <c r="D467" i="37" s="1"/>
  <c r="C1920" i="35"/>
  <c r="D468" i="37" s="1"/>
  <c r="C1922" i="35"/>
  <c r="D469" i="37" s="1"/>
  <c r="C1924" i="35"/>
  <c r="D470" i="37" s="1"/>
  <c r="C1926" i="35"/>
  <c r="D471" i="37" s="1"/>
  <c r="C1930" i="35"/>
  <c r="D472" i="37" s="1"/>
  <c r="C1936" i="35"/>
  <c r="D473" i="37" s="1"/>
  <c r="C1940" i="35"/>
  <c r="D474" i="37" s="1"/>
  <c r="C1944" i="35"/>
  <c r="D475" i="37" s="1"/>
  <c r="C1947" i="35"/>
  <c r="D476" i="37" s="1"/>
  <c r="C1954" i="35"/>
  <c r="D477" i="37" s="1"/>
  <c r="C1960" i="35"/>
  <c r="D478" i="37" s="1"/>
  <c r="C1962" i="35"/>
  <c r="D479" i="37" s="1"/>
  <c r="C1964" i="35"/>
  <c r="D480" i="37" s="1"/>
  <c r="C1966" i="35"/>
  <c r="D481" i="37" s="1"/>
  <c r="C1968" i="35"/>
  <c r="D482" i="37" s="1"/>
  <c r="C1970" i="35"/>
  <c r="D483" i="37" s="1"/>
  <c r="C1972" i="35"/>
  <c r="D484" i="37" s="1"/>
  <c r="C1974" i="35"/>
  <c r="D485" i="37" s="1"/>
  <c r="C1976" i="35"/>
  <c r="D486" i="37" s="1"/>
  <c r="C1978" i="35"/>
  <c r="D487" i="37" s="1"/>
  <c r="C1980" i="35"/>
  <c r="D488" i="37" s="1"/>
  <c r="C1982" i="35"/>
  <c r="D489" i="37" s="1"/>
  <c r="C1984" i="35"/>
  <c r="D490" i="37" s="1"/>
  <c r="C1986" i="35"/>
  <c r="D491" i="37" s="1"/>
  <c r="C1988" i="35"/>
  <c r="D492" i="37" s="1"/>
  <c r="C1990" i="35"/>
  <c r="D493" i="37" s="1"/>
  <c r="C1992" i="35"/>
  <c r="D494" i="37" s="1"/>
  <c r="C1994" i="35"/>
  <c r="D495" i="37" s="1"/>
  <c r="C1996" i="35"/>
  <c r="D496" i="37" s="1"/>
  <c r="C1998" i="35"/>
  <c r="D497" i="37" s="1"/>
  <c r="C2000" i="35"/>
  <c r="D498" i="37" s="1"/>
  <c r="C2002" i="35"/>
  <c r="D499" i="37" s="1"/>
  <c r="C2004" i="35"/>
  <c r="D500" i="37" s="1"/>
  <c r="C2006" i="35"/>
  <c r="D501" i="37" s="1"/>
  <c r="C2008" i="35"/>
  <c r="D502" i="37" s="1"/>
  <c r="C2010" i="35"/>
  <c r="D503" i="37" s="1"/>
  <c r="C2012" i="35"/>
  <c r="D504" i="37" s="1"/>
  <c r="C2014" i="35"/>
  <c r="D505" i="37" s="1"/>
  <c r="C2016" i="35"/>
  <c r="D506" i="37" s="1"/>
  <c r="C2018" i="35"/>
  <c r="D507" i="37" s="1"/>
  <c r="C2020" i="35"/>
  <c r="D508" i="37" s="1"/>
  <c r="C2022" i="35"/>
  <c r="D509" i="37" s="1"/>
  <c r="C2024" i="35"/>
  <c r="D510" i="37" s="1"/>
  <c r="C2026" i="35"/>
  <c r="D511" i="37" s="1"/>
  <c r="C2028" i="35"/>
  <c r="D512" i="37" s="1"/>
  <c r="C2030" i="35"/>
  <c r="D513" i="37" s="1"/>
  <c r="C2032" i="35"/>
  <c r="D514" i="37" s="1"/>
  <c r="C2034" i="35"/>
  <c r="D515" i="37" s="1"/>
  <c r="C2036" i="35"/>
  <c r="D516" i="37" s="1"/>
  <c r="C2038" i="35"/>
  <c r="D517" i="37" s="1"/>
  <c r="C2040" i="35"/>
  <c r="D518" i="37" s="1"/>
  <c r="C2042" i="35"/>
  <c r="D519" i="37" s="1"/>
  <c r="C2044" i="35"/>
  <c r="D520" i="37" s="1"/>
  <c r="C2046" i="35"/>
  <c r="D521" i="37" s="1"/>
  <c r="C2048" i="35"/>
  <c r="D522" i="37" s="1"/>
  <c r="C2050" i="35"/>
  <c r="D523" i="37" s="1"/>
  <c r="C2052" i="35"/>
  <c r="D524" i="37" s="1"/>
  <c r="C2054" i="35"/>
  <c r="D525" i="37" s="1"/>
  <c r="C2056" i="35"/>
  <c r="D526" i="37" s="1"/>
  <c r="C2058" i="35"/>
  <c r="D527" i="37" s="1"/>
  <c r="C2060" i="35"/>
  <c r="D528" i="37" s="1"/>
  <c r="C2062" i="35"/>
  <c r="D529" i="37" s="1"/>
  <c r="C2067" i="35"/>
  <c r="D530" i="37" s="1"/>
  <c r="C2071" i="35"/>
  <c r="D531" i="37" s="1"/>
  <c r="C2075" i="35"/>
  <c r="D532" i="37" s="1"/>
  <c r="C2079" i="35"/>
  <c r="D533" i="37" s="1"/>
  <c r="C2083" i="35"/>
  <c r="D534" i="37" s="1"/>
  <c r="C2090" i="35"/>
  <c r="D535" i="37" s="1"/>
  <c r="C2097" i="35"/>
  <c r="D536" i="37" s="1"/>
  <c r="C2104" i="35"/>
  <c r="D537" i="37" s="1"/>
  <c r="C2111" i="35"/>
  <c r="D538" i="37" s="1"/>
  <c r="C2115" i="35"/>
  <c r="D539" i="37" s="1"/>
  <c r="C2119" i="35"/>
  <c r="D540" i="37" s="1"/>
  <c r="C2123" i="35"/>
  <c r="D541" i="37" s="1"/>
  <c r="C2127" i="35"/>
  <c r="D542" i="37" s="1"/>
  <c r="C2131" i="35"/>
  <c r="D543" i="37" s="1"/>
  <c r="C2135" i="35"/>
  <c r="D544" i="37" s="1"/>
  <c r="C2139" i="35"/>
  <c r="D545" i="37" s="1"/>
  <c r="C2143" i="35"/>
  <c r="D546" i="37" s="1"/>
  <c r="C2147" i="35"/>
  <c r="D547" i="37" s="1"/>
  <c r="C2151" i="35"/>
  <c r="D548" i="37" s="1"/>
  <c r="C2153" i="35"/>
  <c r="D549" i="37" s="1"/>
  <c r="C2155" i="35"/>
  <c r="D550" i="37" s="1"/>
  <c r="C2157" i="35"/>
  <c r="D551" i="37" s="1"/>
  <c r="C2159" i="35"/>
  <c r="D552" i="37" s="1"/>
  <c r="C2161" i="35"/>
  <c r="D553" i="37" s="1"/>
  <c r="C2163" i="35"/>
  <c r="D554" i="37" s="1"/>
  <c r="C2166" i="35"/>
  <c r="D555" i="37" s="1"/>
  <c r="C2170" i="35"/>
  <c r="D556" i="37" s="1"/>
  <c r="C2174" i="35"/>
  <c r="D557" i="37" s="1"/>
  <c r="C2178" i="35"/>
  <c r="D558" i="37" s="1"/>
  <c r="C2182" i="35"/>
  <c r="D559" i="37" s="1"/>
  <c r="C2186" i="35"/>
  <c r="D560" i="37" s="1"/>
  <c r="C2189" i="35"/>
  <c r="D561" i="37" s="1"/>
  <c r="C2193" i="35"/>
  <c r="D562" i="37" s="1"/>
  <c r="C2197" i="35"/>
  <c r="D563" i="37" s="1"/>
  <c r="C2201" i="35"/>
  <c r="D564" i="37" s="1"/>
  <c r="C2208" i="35"/>
  <c r="D565" i="37" s="1"/>
  <c r="C2216" i="35"/>
  <c r="D566" i="37" s="1"/>
  <c r="C2219" i="35"/>
  <c r="D567" i="37" s="1"/>
  <c r="C2222" i="35"/>
  <c r="D568" i="37" s="1"/>
  <c r="C2225" i="35"/>
  <c r="D569" i="37" s="1"/>
  <c r="C2228" i="35"/>
  <c r="D570" i="37" s="1"/>
  <c r="C2235" i="35"/>
  <c r="D571" i="37" s="1"/>
  <c r="C2242" i="35"/>
  <c r="D572" i="37" s="1"/>
  <c r="C2249" i="35"/>
  <c r="D573" i="37" s="1"/>
  <c r="C2256" i="35"/>
  <c r="D574" i="37" s="1"/>
  <c r="C2263" i="35"/>
  <c r="D575" i="37" s="1"/>
  <c r="C2270" i="35"/>
  <c r="D576" i="37" s="1"/>
  <c r="C2277" i="35"/>
  <c r="D577" i="37" s="1"/>
  <c r="C2284" i="35"/>
  <c r="D578" i="37" s="1"/>
  <c r="C2291" i="35"/>
  <c r="D579" i="37" s="1"/>
  <c r="C2295" i="35"/>
  <c r="D580" i="37" s="1"/>
  <c r="C2299" i="35"/>
  <c r="D581" i="37" s="1"/>
  <c r="C2303" i="35"/>
  <c r="D582" i="37" s="1"/>
  <c r="C2307" i="35"/>
  <c r="D583" i="37" s="1"/>
  <c r="C2311" i="35"/>
  <c r="D584" i="37" s="1"/>
  <c r="C2315" i="35"/>
  <c r="D585" i="37" s="1"/>
  <c r="C2319" i="35"/>
  <c r="D586" i="37" s="1"/>
  <c r="C2323" i="35"/>
  <c r="D587" i="37" s="1"/>
  <c r="C2327" i="35"/>
  <c r="D588" i="37" s="1"/>
  <c r="C2331" i="35"/>
  <c r="D589" i="37" s="1"/>
  <c r="C2335" i="35"/>
  <c r="D590" i="37" s="1"/>
  <c r="C2339" i="35"/>
  <c r="D591" i="37" s="1"/>
  <c r="C2343" i="35"/>
  <c r="D592" i="37" s="1"/>
  <c r="C2347" i="35"/>
  <c r="D593" i="37" s="1"/>
  <c r="C2351" i="35"/>
  <c r="D594" i="37" s="1"/>
  <c r="C2355" i="35"/>
  <c r="D595" i="37" s="1"/>
  <c r="C2359" i="35"/>
  <c r="D596" i="37" s="1"/>
  <c r="C2363" i="35"/>
  <c r="D597" i="37" s="1"/>
  <c r="C2367" i="35"/>
  <c r="D598" i="37" s="1"/>
  <c r="C2371" i="35"/>
  <c r="D599" i="37" s="1"/>
  <c r="C2375" i="35"/>
  <c r="D600" i="37" s="1"/>
  <c r="C2379" i="35"/>
  <c r="D601" i="37" s="1"/>
  <c r="C2383" i="35"/>
  <c r="D602" i="37" s="1"/>
  <c r="C2387" i="35"/>
  <c r="D603" i="37" s="1"/>
  <c r="C2391" i="35"/>
  <c r="D604" i="37" s="1"/>
  <c r="C2395" i="35"/>
  <c r="D605" i="37" s="1"/>
  <c r="C2399" i="35"/>
  <c r="D606" i="37" s="1"/>
  <c r="C2401" i="35"/>
  <c r="D607" i="37" s="1"/>
  <c r="C2403" i="35"/>
  <c r="D608" i="37" s="1"/>
  <c r="C2405" i="35"/>
  <c r="D609" i="37" s="1"/>
  <c r="C2423" i="35"/>
  <c r="D610" i="37" s="1"/>
  <c r="C2425" i="35"/>
  <c r="D611" i="37" s="1"/>
  <c r="C2427" i="35"/>
  <c r="D612" i="37" s="1"/>
  <c r="C2429" i="35"/>
  <c r="D613" i="37" s="1"/>
  <c r="C2433" i="35"/>
  <c r="D614" i="37" s="1"/>
  <c r="C2435" i="35"/>
  <c r="D615" i="37" s="1"/>
  <c r="C2437" i="35"/>
  <c r="D616" i="37" s="1"/>
  <c r="C2439" i="35"/>
  <c r="D617" i="37" s="1"/>
  <c r="C2441" i="35"/>
  <c r="D618" i="37" s="1"/>
  <c r="C2443" i="35"/>
  <c r="D619" i="37" s="1"/>
  <c r="C2445" i="35"/>
  <c r="D620" i="37" s="1"/>
  <c r="C2449" i="35"/>
  <c r="D621" i="37" s="1"/>
  <c r="C2453" i="35"/>
  <c r="D622" i="37" s="1"/>
  <c r="C2457" i="35"/>
  <c r="D623" i="37" s="1"/>
  <c r="C2461" i="35"/>
  <c r="D624" i="37" s="1"/>
  <c r="C2465" i="35"/>
  <c r="D625" i="37" s="1"/>
  <c r="C2469" i="35"/>
  <c r="D626" i="37" s="1"/>
  <c r="C2473" i="35"/>
  <c r="D627" i="37" s="1"/>
  <c r="C2477" i="35"/>
  <c r="D628" i="37" s="1"/>
  <c r="C2481" i="35"/>
  <c r="D629" i="37" s="1"/>
  <c r="C2485" i="35"/>
  <c r="D630" i="37" s="1"/>
  <c r="C2491" i="35"/>
  <c r="D631" i="37" s="1"/>
  <c r="C2498" i="35"/>
  <c r="D632" i="37" s="1"/>
  <c r="C2501" i="35"/>
  <c r="D633" i="37" s="1"/>
  <c r="C2504" i="35"/>
  <c r="D634" i="37" s="1"/>
  <c r="C2507" i="35"/>
  <c r="D635" i="37" s="1"/>
  <c r="C2510" i="35"/>
  <c r="D636" i="37" s="1"/>
  <c r="C2513" i="35"/>
  <c r="D637" i="37" s="1"/>
  <c r="C2516" i="35"/>
  <c r="D638" i="37" s="1"/>
  <c r="C2519" i="35"/>
  <c r="D639" i="37" s="1"/>
  <c r="C2522" i="35"/>
  <c r="D640" i="37" s="1"/>
  <c r="C2525" i="35"/>
  <c r="D641" i="37" s="1"/>
  <c r="C2528" i="35"/>
  <c r="D642" i="37" s="1"/>
  <c r="C2535" i="35"/>
  <c r="D643" i="37" s="1"/>
  <c r="C2542" i="35"/>
  <c r="D644" i="37" s="1"/>
  <c r="C2549" i="35"/>
  <c r="D645" i="37" s="1"/>
  <c r="C2556" i="35"/>
  <c r="D646" i="37" s="1"/>
  <c r="C2563" i="35"/>
  <c r="D647" i="37" s="1"/>
  <c r="C2570" i="35"/>
  <c r="D648" i="37" s="1"/>
  <c r="C2577" i="35"/>
  <c r="D649" i="37" s="1"/>
  <c r="C2584" i="35"/>
  <c r="D650" i="37" s="1"/>
  <c r="C2591" i="35"/>
  <c r="D651" i="37" s="1"/>
  <c r="C2598" i="35"/>
  <c r="D652" i="37" s="1"/>
  <c r="C2606" i="35"/>
  <c r="D653" i="37" s="1"/>
  <c r="C2614" i="35"/>
  <c r="D654" i="37" s="1"/>
  <c r="C2622" i="35"/>
  <c r="D655" i="37" s="1"/>
  <c r="C2630" i="35"/>
  <c r="D656" i="37" s="1"/>
  <c r="C2638" i="35"/>
  <c r="D657" i="37" s="1"/>
  <c r="C2646" i="35"/>
  <c r="D658" i="37" s="1"/>
  <c r="C2654" i="35"/>
  <c r="D659" i="37" s="1"/>
  <c r="C2662" i="35"/>
  <c r="D660" i="37" s="1"/>
  <c r="C2670" i="35"/>
  <c r="D661" i="37" s="1"/>
  <c r="C2673" i="35"/>
  <c r="D662" i="37" s="1"/>
  <c r="C2676" i="35"/>
  <c r="D663" i="37" s="1"/>
  <c r="C2679" i="35"/>
  <c r="D664" i="37" s="1"/>
  <c r="C2682" i="35"/>
  <c r="D665" i="37" s="1"/>
  <c r="C2685" i="35"/>
  <c r="D666" i="37" s="1"/>
  <c r="C2688" i="35"/>
  <c r="D667" i="37" s="1"/>
  <c r="C2691" i="35"/>
  <c r="D668" i="37" s="1"/>
  <c r="C2695" i="35"/>
  <c r="D669" i="37" s="1"/>
  <c r="C2699" i="35"/>
  <c r="D670" i="37" s="1"/>
  <c r="C2703" i="35"/>
  <c r="D671" i="37" s="1"/>
  <c r="C2707" i="35"/>
  <c r="D672" i="37" s="1"/>
  <c r="C2711" i="35"/>
  <c r="D673" i="37" s="1"/>
  <c r="C2715" i="35"/>
  <c r="D674" i="37" s="1"/>
  <c r="C2717" i="35"/>
  <c r="D675" i="37" s="1"/>
  <c r="C2719" i="35"/>
  <c r="D676" i="37" s="1"/>
  <c r="C2721" i="35"/>
  <c r="D677" i="37" s="1"/>
  <c r="C2723" i="35"/>
  <c r="D678" i="37" s="1"/>
  <c r="C2725" i="35"/>
  <c r="D679" i="37" s="1"/>
  <c r="C2727" i="35"/>
  <c r="D680" i="37" s="1"/>
  <c r="C2729" i="35"/>
  <c r="D681" i="37" s="1"/>
  <c r="C2731" i="35"/>
  <c r="D682" i="37" s="1"/>
  <c r="C2735" i="35"/>
  <c r="D683" i="37" s="1"/>
  <c r="C2737" i="35"/>
  <c r="D684" i="37" s="1"/>
  <c r="C2739" i="35"/>
  <c r="D685" i="37" s="1"/>
  <c r="C2741" i="35"/>
  <c r="D686" i="37" s="1"/>
  <c r="C2743" i="35"/>
  <c r="D687" i="37" s="1"/>
  <c r="C2745" i="35"/>
  <c r="D688" i="37" s="1"/>
  <c r="C2747" i="35"/>
  <c r="D689" i="37" s="1"/>
  <c r="C2749" i="35"/>
  <c r="D690" i="37" s="1"/>
  <c r="C2751" i="35"/>
  <c r="D691" i="37" s="1"/>
  <c r="C2753" i="35"/>
  <c r="D692" i="37" s="1"/>
  <c r="C2755" i="35"/>
  <c r="D693" i="37" s="1"/>
  <c r="C2757" i="35"/>
  <c r="D694" i="37" s="1"/>
  <c r="C2759" i="35"/>
  <c r="D695" i="37" s="1"/>
  <c r="C2761" i="35"/>
  <c r="D696" i="37" s="1"/>
  <c r="C2763" i="35"/>
  <c r="D697" i="37" s="1"/>
  <c r="C2765" i="35"/>
  <c r="D698" i="37" s="1"/>
  <c r="C2767" i="35"/>
  <c r="D699" i="37" s="1"/>
  <c r="C2769" i="35"/>
  <c r="D700" i="37" s="1"/>
  <c r="C2771" i="35"/>
  <c r="D701" i="37" s="1"/>
  <c r="C2773" i="35"/>
  <c r="D702" i="37" s="1"/>
  <c r="C2775" i="35"/>
  <c r="D703" i="37" s="1"/>
  <c r="C2777" i="35"/>
  <c r="D704" i="37" s="1"/>
  <c r="C2779" i="35"/>
  <c r="D705" i="37" s="1"/>
  <c r="C2781" i="35"/>
  <c r="D706" i="37" s="1"/>
  <c r="C2783" i="35"/>
  <c r="D707" i="37" s="1"/>
  <c r="C2785" i="35"/>
  <c r="D708" i="37" s="1"/>
  <c r="C2787" i="35"/>
  <c r="D709" i="37" s="1"/>
  <c r="C2791" i="35"/>
  <c r="D710" i="37" s="1"/>
  <c r="C2797" i="35"/>
  <c r="D711" i="37" s="1"/>
  <c r="C2801" i="35"/>
  <c r="D712" i="37" s="1"/>
  <c r="C2805" i="35"/>
  <c r="D713" i="37" s="1"/>
  <c r="C2808" i="35"/>
  <c r="D714" i="37" s="1"/>
  <c r="C2815" i="35"/>
  <c r="D715" i="37" s="1"/>
  <c r="C2821" i="35"/>
  <c r="D716" i="37" s="1"/>
  <c r="C2823" i="35"/>
  <c r="D717" i="37" s="1"/>
  <c r="C2825" i="35"/>
  <c r="D718" i="37" s="1"/>
  <c r="C2827" i="35"/>
  <c r="D719" i="37" s="1"/>
  <c r="C2829" i="35"/>
  <c r="D720" i="37" s="1"/>
  <c r="C2831" i="35"/>
  <c r="D721" i="37" s="1"/>
  <c r="C2833" i="35"/>
  <c r="D722" i="37" s="1"/>
  <c r="C2835" i="35"/>
  <c r="D723" i="37" s="1"/>
  <c r="C2837" i="35"/>
  <c r="D724" i="37" s="1"/>
  <c r="C2839" i="35"/>
  <c r="D725" i="37" s="1"/>
  <c r="C2841" i="35"/>
  <c r="D726" i="37" s="1"/>
  <c r="C2843" i="35"/>
  <c r="D727" i="37" s="1"/>
  <c r="C2845" i="35"/>
  <c r="D728" i="37" s="1"/>
  <c r="C2847" i="35"/>
  <c r="D729" i="37" s="1"/>
  <c r="C2849" i="35"/>
  <c r="D730" i="37" s="1"/>
  <c r="C2851" i="35"/>
  <c r="D731" i="37" s="1"/>
  <c r="C2853" i="35"/>
  <c r="D732" i="37" s="1"/>
  <c r="C2855" i="35"/>
  <c r="D733" i="37" s="1"/>
  <c r="C2857" i="35"/>
  <c r="D734" i="37" s="1"/>
  <c r="C2859" i="35"/>
  <c r="D735" i="37" s="1"/>
  <c r="C2861" i="35"/>
  <c r="D736" i="37" s="1"/>
  <c r="C2863" i="35"/>
  <c r="D737" i="37" s="1"/>
  <c r="C2865" i="35"/>
  <c r="D738" i="37" s="1"/>
  <c r="C2867" i="35"/>
  <c r="D739" i="37" s="1"/>
  <c r="C2869" i="35"/>
  <c r="D740" i="37" s="1"/>
  <c r="C2871" i="35"/>
  <c r="D741" i="37" s="1"/>
  <c r="C2873" i="35"/>
  <c r="D742" i="37" s="1"/>
  <c r="C2875" i="35"/>
  <c r="D743" i="37" s="1"/>
  <c r="C2877" i="35"/>
  <c r="D744" i="37" s="1"/>
  <c r="C2879" i="35"/>
  <c r="D745" i="37" s="1"/>
  <c r="C2881" i="35"/>
  <c r="D746" i="37" s="1"/>
  <c r="C2883" i="35"/>
  <c r="D747" i="37" s="1"/>
  <c r="C2885" i="35"/>
  <c r="D748" i="37" s="1"/>
  <c r="C2887" i="35"/>
  <c r="D749" i="37" s="1"/>
  <c r="C2889" i="35"/>
  <c r="D750" i="37" s="1"/>
  <c r="C2891" i="35"/>
  <c r="D751" i="37" s="1"/>
  <c r="C2893" i="35"/>
  <c r="D752" i="37" s="1"/>
  <c r="C2895" i="35"/>
  <c r="D753" i="37" s="1"/>
  <c r="C2897" i="35"/>
  <c r="D754" i="37" s="1"/>
  <c r="C2899" i="35"/>
  <c r="D755" i="37" s="1"/>
  <c r="C2901" i="35"/>
  <c r="D756" i="37" s="1"/>
  <c r="C2903" i="35"/>
  <c r="D757" i="37" s="1"/>
  <c r="C2905" i="35"/>
  <c r="D758" i="37" s="1"/>
  <c r="C2907" i="35"/>
  <c r="D759" i="37" s="1"/>
  <c r="C2909" i="35"/>
  <c r="D760" i="37" s="1"/>
  <c r="C2911" i="35"/>
  <c r="D761" i="37" s="1"/>
  <c r="C2913" i="35"/>
  <c r="D762" i="37" s="1"/>
  <c r="C2915" i="35"/>
  <c r="D763" i="37" s="1"/>
  <c r="C2917" i="35"/>
  <c r="D764" i="37" s="1"/>
  <c r="C2919" i="35"/>
  <c r="D765" i="37" s="1"/>
  <c r="C2924" i="35"/>
  <c r="D766" i="37" s="1"/>
  <c r="C2928" i="35"/>
  <c r="D767" i="37" s="1"/>
  <c r="C2932" i="35"/>
  <c r="D768" i="37" s="1"/>
  <c r="C2936" i="35"/>
  <c r="D769" i="37" s="1"/>
  <c r="C2940" i="35"/>
  <c r="D770" i="37" s="1"/>
  <c r="C2947" i="35"/>
  <c r="D771" i="37" s="1"/>
  <c r="C2954" i="35"/>
  <c r="D772" i="37" s="1"/>
  <c r="C2961" i="35"/>
  <c r="D773" i="37" s="1"/>
  <c r="C2968" i="35"/>
  <c r="D774" i="37" s="1"/>
  <c r="C2972" i="35"/>
  <c r="D775" i="37" s="1"/>
  <c r="C2976" i="35"/>
  <c r="D776" i="37" s="1"/>
  <c r="C2980" i="35"/>
  <c r="D777" i="37" s="1"/>
  <c r="C2984" i="35"/>
  <c r="D778" i="37" s="1"/>
  <c r="C2988" i="35"/>
  <c r="D779" i="37" s="1"/>
  <c r="C2992" i="35"/>
  <c r="D780" i="37" s="1"/>
  <c r="C2996" i="35"/>
  <c r="D781" i="37" s="1"/>
  <c r="C3000" i="35"/>
  <c r="D782" i="37" s="1"/>
  <c r="C3004" i="35"/>
  <c r="D783" i="37" s="1"/>
  <c r="C3008" i="35"/>
  <c r="D784" i="37" s="1"/>
  <c r="C3010" i="35"/>
  <c r="D785" i="37" s="1"/>
  <c r="C3012" i="35"/>
  <c r="D786" i="37" s="1"/>
  <c r="C3014" i="35"/>
  <c r="D787" i="37" s="1"/>
  <c r="C3016" i="35"/>
  <c r="D788" i="37" s="1"/>
  <c r="C3018" i="35"/>
  <c r="D789" i="37" s="1"/>
  <c r="C3020" i="35"/>
  <c r="D790" i="37" s="1"/>
  <c r="C3023" i="35"/>
  <c r="D791" i="37" s="1"/>
  <c r="C3027" i="35"/>
  <c r="D792" i="37" s="1"/>
  <c r="C3031" i="35"/>
  <c r="D793" i="37" s="1"/>
  <c r="C3035" i="35"/>
  <c r="D794" i="37" s="1"/>
  <c r="C3039" i="35"/>
  <c r="D795" i="37" s="1"/>
  <c r="C3043" i="35"/>
  <c r="D796" i="37" s="1"/>
  <c r="C3046" i="35"/>
  <c r="D797" i="37" s="1"/>
  <c r="C3050" i="35"/>
  <c r="D798" i="37" s="1"/>
  <c r="C3054" i="35"/>
  <c r="D799" i="37" s="1"/>
  <c r="C3058" i="35"/>
  <c r="D800" i="37" s="1"/>
  <c r="C3065" i="35"/>
  <c r="D801" i="37" s="1"/>
  <c r="C3073" i="35"/>
  <c r="D802" i="37" s="1"/>
  <c r="C3076" i="35"/>
  <c r="D803" i="37" s="1"/>
  <c r="C3079" i="35"/>
  <c r="D804" i="37" s="1"/>
  <c r="C3082" i="35"/>
  <c r="D805" i="37" s="1"/>
  <c r="C3085" i="35"/>
  <c r="D806" i="37" s="1"/>
  <c r="C3092" i="35"/>
  <c r="D807" i="37" s="1"/>
  <c r="C3099" i="35"/>
  <c r="D808" i="37" s="1"/>
  <c r="C3106" i="35"/>
  <c r="D809" i="37" s="1"/>
  <c r="C3113" i="35"/>
  <c r="D810" i="37" s="1"/>
  <c r="C3120" i="35"/>
  <c r="D811" i="37" s="1"/>
  <c r="C3127" i="35"/>
  <c r="D812" i="37" s="1"/>
  <c r="C3134" i="35"/>
  <c r="D813" i="37" s="1"/>
  <c r="C3141" i="35"/>
  <c r="D814" i="37" s="1"/>
  <c r="C3148" i="35"/>
  <c r="D815" i="37" s="1"/>
  <c r="C3152" i="35"/>
  <c r="D816" i="37" s="1"/>
  <c r="C3156" i="35"/>
  <c r="D817" i="37" s="1"/>
  <c r="C3160" i="35"/>
  <c r="D818" i="37" s="1"/>
  <c r="C3164" i="35"/>
  <c r="D819" i="37" s="1"/>
  <c r="C3168" i="35"/>
  <c r="D820" i="37" s="1"/>
  <c r="C3172" i="35"/>
  <c r="D821" i="37" s="1"/>
  <c r="C3176" i="35"/>
  <c r="D822" i="37" s="1"/>
  <c r="C3180" i="35"/>
  <c r="D823" i="37" s="1"/>
  <c r="C3184" i="35"/>
  <c r="D824" i="37" s="1"/>
  <c r="C3188" i="35"/>
  <c r="D825" i="37" s="1"/>
  <c r="C3192" i="35"/>
  <c r="D826" i="37" s="1"/>
  <c r="C3196" i="35"/>
  <c r="D827" i="37" s="1"/>
  <c r="C3200" i="35"/>
  <c r="D828" i="37" s="1"/>
  <c r="C3204" i="35"/>
  <c r="D829" i="37" s="1"/>
  <c r="C3208" i="35"/>
  <c r="D830" i="37" s="1"/>
  <c r="C3212" i="35"/>
  <c r="D831" i="37" s="1"/>
  <c r="C3216" i="35"/>
  <c r="D832" i="37" s="1"/>
  <c r="C3220" i="35"/>
  <c r="D833" i="37" s="1"/>
  <c r="C3224" i="35"/>
  <c r="D834" i="37" s="1"/>
  <c r="C3228" i="35"/>
  <c r="D835" i="37" s="1"/>
  <c r="C3232" i="35"/>
  <c r="D836" i="37" s="1"/>
  <c r="C3236" i="35"/>
  <c r="D837" i="37" s="1"/>
  <c r="C3240" i="35"/>
  <c r="D838" i="37" s="1"/>
  <c r="C3244" i="35"/>
  <c r="D839" i="37" s="1"/>
  <c r="C3248" i="35"/>
  <c r="D840" i="37" s="1"/>
  <c r="C3252" i="35"/>
  <c r="D841" i="37" s="1"/>
  <c r="C3256" i="35"/>
  <c r="D842" i="37" s="1"/>
  <c r="C3258" i="35"/>
  <c r="D843" i="37" s="1"/>
  <c r="C3260" i="35"/>
  <c r="D844" i="37" s="1"/>
  <c r="C3262" i="35"/>
  <c r="D845" i="37" s="1"/>
  <c r="C3280" i="35"/>
  <c r="D846" i="37" s="1"/>
  <c r="C3282" i="35"/>
  <c r="D847" i="37" s="1"/>
  <c r="C3284" i="35"/>
  <c r="D848" i="37" s="1"/>
  <c r="C3286" i="35"/>
  <c r="D849" i="37" s="1"/>
  <c r="C3290" i="35"/>
  <c r="D850" i="37" s="1"/>
  <c r="C3292" i="35"/>
  <c r="D851" i="37" s="1"/>
  <c r="C3294" i="35"/>
  <c r="D852" i="37" s="1"/>
  <c r="C3296" i="35"/>
  <c r="D853" i="37" s="1"/>
  <c r="C3298" i="35"/>
  <c r="D854" i="37" s="1"/>
  <c r="C3300" i="35"/>
  <c r="D855" i="37" s="1"/>
  <c r="C3302" i="35"/>
  <c r="D856" i="37" s="1"/>
  <c r="C3306" i="35"/>
  <c r="D857" i="37" s="1"/>
  <c r="C3310" i="35"/>
  <c r="D858" i="37" s="1"/>
  <c r="C3314" i="35"/>
  <c r="D859" i="37" s="1"/>
  <c r="C3318" i="35"/>
  <c r="D860" i="37" s="1"/>
  <c r="C3322" i="35"/>
  <c r="D861" i="37" s="1"/>
  <c r="C3326" i="35"/>
  <c r="D862" i="37" s="1"/>
  <c r="C3330" i="35"/>
  <c r="D863" i="37" s="1"/>
  <c r="C3334" i="35"/>
  <c r="D864" i="37" s="1"/>
  <c r="C3338" i="35"/>
  <c r="D865" i="37" s="1"/>
  <c r="C3342" i="35"/>
  <c r="D866" i="37" s="1"/>
  <c r="C3348" i="35"/>
  <c r="D867" i="37" s="1"/>
  <c r="C3355" i="35"/>
  <c r="D868" i="37" s="1"/>
  <c r="C3358" i="35"/>
  <c r="D869" i="37" s="1"/>
  <c r="C3361" i="35"/>
  <c r="D870" i="37" s="1"/>
  <c r="C3364" i="35"/>
  <c r="D871" i="37" s="1"/>
  <c r="C3367" i="35"/>
  <c r="D872" i="37" s="1"/>
  <c r="C3370" i="35"/>
  <c r="D873" i="37" s="1"/>
  <c r="C3373" i="35"/>
  <c r="D874" i="37" s="1"/>
  <c r="C3376" i="35"/>
  <c r="D875" i="37" s="1"/>
  <c r="C3379" i="35"/>
  <c r="D876" i="37" s="1"/>
  <c r="C3382" i="35"/>
  <c r="D877" i="37" s="1"/>
  <c r="C3385" i="35"/>
  <c r="D878" i="37" s="1"/>
  <c r="C3392" i="35"/>
  <c r="D879" i="37" s="1"/>
  <c r="C3399" i="35"/>
  <c r="D880" i="37" s="1"/>
  <c r="C3406" i="35"/>
  <c r="D881" i="37" s="1"/>
  <c r="C3413" i="35"/>
  <c r="D882" i="37" s="1"/>
  <c r="C3420" i="35"/>
  <c r="D883" i="37" s="1"/>
  <c r="C3427" i="35"/>
  <c r="D884" i="37" s="1"/>
  <c r="C3434" i="35"/>
  <c r="D885" i="37" s="1"/>
  <c r="C3441" i="35"/>
  <c r="D886" i="37" s="1"/>
  <c r="C3448" i="35"/>
  <c r="D887" i="37" s="1"/>
  <c r="C3455" i="35"/>
  <c r="D888" i="37" s="1"/>
  <c r="C3463" i="35"/>
  <c r="D889" i="37" s="1"/>
  <c r="C3471" i="35"/>
  <c r="D890" i="37" s="1"/>
  <c r="C3479" i="35"/>
  <c r="D891" i="37" s="1"/>
  <c r="C3487" i="35"/>
  <c r="D892" i="37" s="1"/>
  <c r="C3495" i="35"/>
  <c r="D893" i="37" s="1"/>
  <c r="C3503" i="35"/>
  <c r="D894" i="37" s="1"/>
  <c r="C3511" i="35"/>
  <c r="D895" i="37" s="1"/>
  <c r="C3519" i="35"/>
  <c r="D896" i="37" s="1"/>
  <c r="C3527" i="35"/>
  <c r="D897" i="37" s="1"/>
  <c r="C3530" i="35"/>
  <c r="D898" i="37" s="1"/>
  <c r="C3533" i="35"/>
  <c r="D899" i="37" s="1"/>
  <c r="C3536" i="35"/>
  <c r="D900" i="37" s="1"/>
  <c r="C3539" i="35"/>
  <c r="D901" i="37" s="1"/>
  <c r="C3542" i="35"/>
  <c r="D902" i="37" s="1"/>
  <c r="C3545" i="35"/>
  <c r="D903" i="37" s="1"/>
  <c r="C3548" i="35"/>
  <c r="D904" i="37" s="1"/>
  <c r="C3552" i="35"/>
  <c r="D905" i="37" s="1"/>
  <c r="C3556" i="35"/>
  <c r="D906" i="37" s="1"/>
  <c r="C3560" i="35"/>
  <c r="D907" i="37" s="1"/>
  <c r="C3564" i="35"/>
  <c r="D908" i="37" s="1"/>
  <c r="C3568" i="35"/>
  <c r="D909" i="37" s="1"/>
  <c r="C3572" i="35"/>
  <c r="D910" i="37" s="1"/>
  <c r="C3574" i="35"/>
  <c r="D911" i="37" s="1"/>
  <c r="C3576" i="35"/>
  <c r="D912" i="37" s="1"/>
  <c r="C3578" i="35"/>
  <c r="D913" i="37" s="1"/>
  <c r="C3580" i="35"/>
  <c r="D914" i="37" s="1"/>
  <c r="C3582" i="35"/>
  <c r="D915" i="37" s="1"/>
  <c r="C3584" i="35"/>
  <c r="D916" i="37" s="1"/>
  <c r="C3586" i="35"/>
  <c r="D917" i="37" s="1"/>
  <c r="C3588" i="35"/>
  <c r="D918" i="37" s="1"/>
  <c r="C3592" i="35"/>
  <c r="D919" i="37" s="1"/>
  <c r="C3594" i="35"/>
  <c r="D920" i="37" s="1"/>
  <c r="C3596" i="35"/>
  <c r="D921" i="37" s="1"/>
  <c r="C3598" i="35"/>
  <c r="D922" i="37" s="1"/>
  <c r="C3600" i="35"/>
  <c r="D923" i="37" s="1"/>
  <c r="C3602" i="35"/>
  <c r="D924" i="37" s="1"/>
  <c r="C3604" i="35"/>
  <c r="D925" i="37" s="1"/>
  <c r="C3606" i="35"/>
  <c r="D926" i="37" s="1"/>
  <c r="C3608" i="35"/>
  <c r="D927" i="37" s="1"/>
  <c r="C3610" i="35"/>
  <c r="D928" i="37" s="1"/>
  <c r="C3612" i="35"/>
  <c r="D929" i="37" s="1"/>
  <c r="C3614" i="35"/>
  <c r="D930" i="37" s="1"/>
  <c r="C3616" i="35"/>
  <c r="D931" i="37" s="1"/>
  <c r="C3618" i="35"/>
  <c r="D932" i="37" s="1"/>
  <c r="C3620" i="35"/>
  <c r="D933" i="37" s="1"/>
  <c r="C3622" i="35"/>
  <c r="D934" i="37" s="1"/>
  <c r="C3624" i="35"/>
  <c r="D935" i="37" s="1"/>
  <c r="C3626" i="35"/>
  <c r="D936" i="37" s="1"/>
  <c r="C3628" i="35"/>
  <c r="D937" i="37" s="1"/>
  <c r="C3630" i="35"/>
  <c r="D938" i="37" s="1"/>
  <c r="C3632" i="35"/>
  <c r="D939" i="37" s="1"/>
  <c r="C3634" i="35"/>
  <c r="D940" i="37" s="1"/>
  <c r="C3636" i="35"/>
  <c r="D941" i="37" s="1"/>
  <c r="C3638" i="35"/>
  <c r="D942" i="37" s="1"/>
  <c r="C3640" i="35"/>
  <c r="D943" i="37" s="1"/>
  <c r="C3642" i="35"/>
  <c r="D944" i="37" s="1"/>
  <c r="C3644" i="35"/>
  <c r="D945" i="37" s="1"/>
  <c r="C3648" i="35"/>
  <c r="D946" i="37" s="1"/>
  <c r="C3654" i="35"/>
  <c r="D947" i="37" s="1"/>
  <c r="C3658" i="35"/>
  <c r="D948" i="37" s="1"/>
  <c r="C3662" i="35"/>
  <c r="D949" i="37" s="1"/>
  <c r="C3665" i="35"/>
  <c r="D950" i="37" s="1"/>
  <c r="C3672" i="35"/>
  <c r="D951" i="37" s="1"/>
  <c r="C3678" i="35"/>
  <c r="D952" i="37" s="1"/>
  <c r="C3680" i="35"/>
  <c r="D953" i="37" s="1"/>
  <c r="C3682" i="35"/>
  <c r="D954" i="37" s="1"/>
  <c r="C3684" i="35"/>
  <c r="D955" i="37" s="1"/>
  <c r="C3686" i="35"/>
  <c r="D956" i="37" s="1"/>
  <c r="C3688" i="35"/>
  <c r="D957" i="37" s="1"/>
  <c r="C3690" i="35"/>
  <c r="D958" i="37" s="1"/>
  <c r="C3692" i="35"/>
  <c r="D959" i="37" s="1"/>
  <c r="C3694" i="35"/>
  <c r="D960" i="37" s="1"/>
  <c r="C3696" i="35"/>
  <c r="D961" i="37" s="1"/>
  <c r="C3698" i="35"/>
  <c r="D962" i="37" s="1"/>
  <c r="C3700" i="35"/>
  <c r="D963" i="37" s="1"/>
  <c r="C3702" i="35"/>
  <c r="D964" i="37" s="1"/>
  <c r="C3704" i="35"/>
  <c r="D965" i="37" s="1"/>
  <c r="C3706" i="35"/>
  <c r="D966" i="37" s="1"/>
  <c r="C3708" i="35"/>
  <c r="D967" i="37" s="1"/>
  <c r="C3710" i="35"/>
  <c r="D968" i="37" s="1"/>
  <c r="C3712" i="35"/>
  <c r="D969" i="37" s="1"/>
  <c r="C3714" i="35"/>
  <c r="D970" i="37" s="1"/>
  <c r="C3716" i="35"/>
  <c r="D971" i="37" s="1"/>
  <c r="C3718" i="35"/>
  <c r="D972" i="37" s="1"/>
  <c r="C3720" i="35"/>
  <c r="D973" i="37" s="1"/>
  <c r="C3722" i="35"/>
  <c r="D974" i="37" s="1"/>
  <c r="C3724" i="35"/>
  <c r="D975" i="37" s="1"/>
  <c r="C3726" i="35"/>
  <c r="D976" i="37" s="1"/>
  <c r="C3728" i="35"/>
  <c r="D977" i="37" s="1"/>
  <c r="C3730" i="35"/>
  <c r="D978" i="37" s="1"/>
  <c r="C3732" i="35"/>
  <c r="D979" i="37" s="1"/>
  <c r="C3734" i="35"/>
  <c r="D980" i="37" s="1"/>
  <c r="C3736" i="35"/>
  <c r="D981" i="37" s="1"/>
  <c r="C3738" i="35"/>
  <c r="D982" i="37" s="1"/>
  <c r="C3740" i="35"/>
  <c r="D983" i="37" s="1"/>
  <c r="C3742" i="35"/>
  <c r="D984" i="37" s="1"/>
  <c r="C3744" i="35"/>
  <c r="D985" i="37" s="1"/>
  <c r="C3746" i="35"/>
  <c r="D986" i="37" s="1"/>
  <c r="C3748" i="35"/>
  <c r="D987" i="37" s="1"/>
  <c r="C3750" i="35"/>
  <c r="D988" i="37" s="1"/>
  <c r="C3752" i="35"/>
  <c r="D989" i="37" s="1"/>
  <c r="C3754" i="35"/>
  <c r="D990" i="37" s="1"/>
  <c r="C3756" i="35"/>
  <c r="D991" i="37" s="1"/>
  <c r="C3758" i="35"/>
  <c r="D992" i="37" s="1"/>
  <c r="C3760" i="35"/>
  <c r="D993" i="37" s="1"/>
  <c r="C3762" i="35"/>
  <c r="D994" i="37" s="1"/>
  <c r="C3764" i="35"/>
  <c r="D995" i="37" s="1"/>
  <c r="C3766" i="35"/>
  <c r="D996" i="37" s="1"/>
  <c r="C3768" i="35"/>
  <c r="D997" i="37" s="1"/>
  <c r="C3770" i="35"/>
  <c r="D998" i="37" s="1"/>
  <c r="C3772" i="35"/>
  <c r="D999" i="37" s="1"/>
  <c r="C3774" i="35"/>
  <c r="D1000" i="37" s="1"/>
  <c r="C3776" i="35"/>
  <c r="D1001" i="37" s="1"/>
  <c r="C3781" i="35"/>
  <c r="D1002" i="37" s="1"/>
  <c r="C3785" i="35"/>
  <c r="D1003" i="37" s="1"/>
  <c r="C3789" i="35"/>
  <c r="D1004" i="37" s="1"/>
  <c r="C3793" i="35"/>
  <c r="D1005" i="37" s="1"/>
  <c r="C3797" i="35"/>
  <c r="D1006" i="37" s="1"/>
  <c r="C3804" i="35"/>
  <c r="D1007" i="37" s="1"/>
  <c r="C3811" i="35"/>
  <c r="D1008" i="37" s="1"/>
  <c r="C3818" i="35"/>
  <c r="D1009" i="37" s="1"/>
  <c r="C3825" i="35"/>
  <c r="D1010" i="37" s="1"/>
  <c r="C3829" i="35"/>
  <c r="D1011" i="37" s="1"/>
  <c r="C3833" i="35"/>
  <c r="D1012" i="37" s="1"/>
  <c r="C3837" i="35"/>
  <c r="D1013" i="37" s="1"/>
  <c r="C3841" i="35"/>
  <c r="D1014" i="37" s="1"/>
  <c r="C3845" i="35"/>
  <c r="D1015" i="37" s="1"/>
  <c r="C3849" i="35"/>
  <c r="D1016" i="37" s="1"/>
  <c r="C3853" i="35"/>
  <c r="D1017" i="37" s="1"/>
  <c r="C3857" i="35"/>
  <c r="D1018" i="37" s="1"/>
  <c r="C3861" i="35"/>
  <c r="D1019" i="37" s="1"/>
  <c r="C3865" i="35"/>
  <c r="D1020" i="37" s="1"/>
  <c r="C3867" i="35"/>
  <c r="D1021" i="37" s="1"/>
  <c r="C3869" i="35"/>
  <c r="D1022" i="37" s="1"/>
  <c r="C3871" i="35"/>
  <c r="D1023" i="37" s="1"/>
  <c r="C3873" i="35"/>
  <c r="D1024" i="37" s="1"/>
  <c r="C3875" i="35"/>
  <c r="D1025" i="37" s="1"/>
  <c r="C3877" i="35"/>
  <c r="D1026" i="37" s="1"/>
  <c r="C3880" i="35"/>
  <c r="D1027" i="37" s="1"/>
  <c r="C3884" i="35"/>
  <c r="D1028" i="37" s="1"/>
  <c r="C3888" i="35"/>
  <c r="D1029" i="37" s="1"/>
  <c r="C3891" i="35"/>
  <c r="D1030" i="37" s="1"/>
  <c r="C3893" i="35"/>
  <c r="D1031" i="37" s="1"/>
  <c r="C3895" i="35"/>
  <c r="D1032" i="37" s="1"/>
  <c r="C3899" i="35"/>
  <c r="D1033" i="37" s="1"/>
  <c r="C3903" i="35"/>
  <c r="D1034" i="37" s="1"/>
  <c r="C3907" i="35"/>
  <c r="D1035" i="37" s="1"/>
  <c r="C3915" i="35"/>
  <c r="D1036" i="37" s="1"/>
  <c r="C3922" i="35"/>
  <c r="D1037" i="37" s="1"/>
  <c r="C3926" i="35"/>
  <c r="D1038" i="37" s="1"/>
  <c r="C3930" i="35"/>
  <c r="D1039" i="37" s="1"/>
  <c r="C3934" i="35"/>
  <c r="D1040" i="37" s="1"/>
  <c r="C3938" i="35"/>
  <c r="D1041" i="37" s="1"/>
  <c r="C3942" i="35"/>
  <c r="D1042" i="37" s="1"/>
  <c r="C3946" i="35"/>
  <c r="D1043" i="37" s="1"/>
  <c r="C3950" i="35"/>
  <c r="D1044" i="37" s="1"/>
  <c r="C3952" i="35"/>
  <c r="D1045" i="37" s="1"/>
  <c r="C3954" i="35"/>
  <c r="D1046" i="37" s="1"/>
  <c r="C3956" i="35"/>
  <c r="D1047" i="37" s="1"/>
  <c r="C3976" i="35"/>
  <c r="D1048" i="37" s="1"/>
  <c r="C3978" i="35"/>
  <c r="D1049" i="37" s="1"/>
  <c r="C3982" i="35"/>
  <c r="D1050" i="37" s="1"/>
  <c r="C3986" i="35"/>
  <c r="D1051" i="37" s="1"/>
  <c r="C3990" i="35"/>
  <c r="D1052" i="37" s="1"/>
  <c r="C3994" i="35"/>
  <c r="D1053" i="37" s="1"/>
  <c r="C3998" i="35"/>
  <c r="D1054" i="37" s="1"/>
  <c r="C4002" i="35"/>
  <c r="D1055" i="37" s="1"/>
  <c r="C4006" i="35"/>
  <c r="D1056" i="37" s="1"/>
  <c r="C4012" i="35"/>
  <c r="D1057" i="37" s="1"/>
  <c r="C4019" i="35"/>
  <c r="D1058" i="37" s="1"/>
  <c r="C4027" i="35"/>
  <c r="D1059" i="37" s="1"/>
  <c r="C4031" i="35"/>
  <c r="D1060" i="37" s="1"/>
  <c r="C4035" i="35"/>
  <c r="D1061" i="37" s="1"/>
  <c r="C4039" i="35"/>
  <c r="D1062" i="37" s="1"/>
  <c r="C4043" i="35"/>
  <c r="D1063" i="37" s="1"/>
  <c r="C4045" i="35"/>
  <c r="D1064" i="37" s="1"/>
  <c r="C4047" i="35"/>
  <c r="D1065" i="37" s="1"/>
  <c r="C4049" i="35"/>
  <c r="D1066" i="37" s="1"/>
  <c r="C4051" i="35"/>
  <c r="D1067" i="37" s="1"/>
  <c r="C4053" i="35"/>
  <c r="D1068" i="37" s="1"/>
  <c r="C4057" i="35"/>
  <c r="D1069" i="37" s="1"/>
  <c r="C4059" i="35"/>
  <c r="D1070" i="37" s="1"/>
  <c r="C4061" i="35"/>
  <c r="D1071" i="37" s="1"/>
  <c r="C4063" i="35"/>
  <c r="D1072" i="37" s="1"/>
  <c r="C4065" i="35"/>
  <c r="D1073" i="37" s="1"/>
  <c r="C4067" i="35"/>
  <c r="D1074" i="37" s="1"/>
  <c r="C4071" i="35"/>
  <c r="D1075" i="37" s="1"/>
  <c r="C4073" i="35"/>
  <c r="D1076" i="37" s="1"/>
  <c r="C4075" i="35"/>
  <c r="D1077" i="37" s="1"/>
  <c r="C4077" i="35"/>
  <c r="D1078" i="37" s="1"/>
  <c r="C4079" i="35"/>
  <c r="D1079" i="37" s="1"/>
  <c r="C4081" i="35"/>
  <c r="D1080" i="37" s="1"/>
  <c r="C4083" i="35"/>
  <c r="D1081" i="37" s="1"/>
  <c r="C4085" i="35"/>
  <c r="D1082" i="37" s="1"/>
  <c r="C4087" i="35"/>
  <c r="D1083" i="37" s="1"/>
  <c r="C4089" i="35"/>
  <c r="D1084" i="37" s="1"/>
  <c r="C4091" i="35"/>
  <c r="D1085" i="37" s="1"/>
  <c r="C4093" i="35"/>
  <c r="D1086" i="37" s="1"/>
  <c r="C4095" i="35"/>
  <c r="D1087" i="37" s="1"/>
  <c r="C4100" i="35"/>
  <c r="D1088" i="37" s="1"/>
  <c r="C4104" i="35"/>
  <c r="D1089" i="37" s="1"/>
  <c r="C4108" i="35"/>
  <c r="D1090" i="37" s="1"/>
  <c r="C4112" i="35"/>
  <c r="D1091" i="37" s="1"/>
  <c r="C4116" i="35"/>
  <c r="D1092" i="37" s="1"/>
  <c r="C4120" i="35"/>
  <c r="D1093" i="37" s="1"/>
  <c r="C4124" i="35"/>
  <c r="D1094" i="37" s="1"/>
  <c r="C4128" i="35"/>
  <c r="D1095" i="37" s="1"/>
  <c r="C4132" i="35"/>
  <c r="D1096" i="37" s="1"/>
  <c r="C4136" i="35"/>
  <c r="C4137" i="35"/>
  <c r="C4139" i="35"/>
  <c r="D1098" i="37" s="1"/>
  <c r="C4143" i="35"/>
  <c r="D1099" i="37" s="1"/>
  <c r="C4147" i="35"/>
  <c r="D1100" i="37" s="1"/>
  <c r="C4150" i="35"/>
  <c r="D1101" i="37" s="1"/>
  <c r="C4152" i="35"/>
  <c r="D1102" i="37" s="1"/>
  <c r="C4154" i="35"/>
  <c r="D1103" i="37" s="1"/>
  <c r="C4158" i="35"/>
  <c r="D1104" i="37" s="1"/>
  <c r="C4162" i="35"/>
  <c r="D1105" i="37" s="1"/>
  <c r="C4166" i="35"/>
  <c r="D1106" i="37" s="1"/>
  <c r="C4175" i="35"/>
  <c r="D1107" i="37" s="1"/>
  <c r="C4182" i="35"/>
  <c r="D1108" i="37" s="1"/>
  <c r="C4186" i="35"/>
  <c r="D1109" i="37" s="1"/>
  <c r="C4190" i="35"/>
  <c r="D1110" i="37" s="1"/>
  <c r="C4194" i="35"/>
  <c r="D1111" i="37" s="1"/>
  <c r="C4198" i="35"/>
  <c r="D1112" i="37" s="1"/>
  <c r="C4202" i="35"/>
  <c r="D1113" i="37" s="1"/>
  <c r="C4206" i="35"/>
  <c r="D1114" i="37" s="1"/>
  <c r="C4210" i="35"/>
  <c r="D1115" i="37" s="1"/>
  <c r="C4212" i="35"/>
  <c r="D1116" i="37" s="1"/>
  <c r="C4214" i="35"/>
  <c r="D1117" i="37" s="1"/>
  <c r="C4216" i="35"/>
  <c r="D1118" i="37" s="1"/>
  <c r="C4236" i="35"/>
  <c r="D1119" i="37" s="1"/>
  <c r="C4238" i="35"/>
  <c r="D1120" i="37" s="1"/>
  <c r="C4242" i="35"/>
  <c r="D1121" i="37" s="1"/>
  <c r="C4246" i="35"/>
  <c r="D1122" i="37" s="1"/>
  <c r="C4250" i="35"/>
  <c r="D1123" i="37" s="1"/>
  <c r="C4254" i="35"/>
  <c r="D1124" i="37" s="1"/>
  <c r="C4258" i="35"/>
  <c r="D1125" i="37" s="1"/>
  <c r="C4262" i="35"/>
  <c r="D1126" i="37" s="1"/>
  <c r="C4266" i="35"/>
  <c r="D1127" i="37" s="1"/>
  <c r="C4272" i="35"/>
  <c r="D1128" i="37" s="1"/>
  <c r="C4279" i="35"/>
  <c r="D1129" i="37" s="1"/>
  <c r="C4287" i="35"/>
  <c r="D1130" i="37" s="1"/>
  <c r="C4291" i="35"/>
  <c r="D1131" i="37" s="1"/>
  <c r="C4295" i="35"/>
  <c r="D1132" i="37" s="1"/>
  <c r="C4299" i="35"/>
  <c r="D1133" i="37" s="1"/>
  <c r="C4303" i="35"/>
  <c r="D1134" i="37" s="1"/>
  <c r="C4305" i="35"/>
  <c r="D1135" i="37" s="1"/>
  <c r="C4307" i="35"/>
  <c r="D1136" i="37" s="1"/>
  <c r="C4309" i="35"/>
  <c r="D1137" i="37" s="1"/>
  <c r="C4311" i="35"/>
  <c r="D1138" i="37" s="1"/>
  <c r="C4313" i="35"/>
  <c r="D1139" i="37" s="1"/>
  <c r="C4317" i="35"/>
  <c r="D1140" i="37" s="1"/>
  <c r="C4319" i="35"/>
  <c r="D1141" i="37" s="1"/>
  <c r="C4321" i="35"/>
  <c r="D1142" i="37" s="1"/>
  <c r="C4323" i="35"/>
  <c r="D1143" i="37" s="1"/>
  <c r="C4325" i="35"/>
  <c r="D1144" i="37" s="1"/>
  <c r="C4327" i="35"/>
  <c r="D1145" i="37" s="1"/>
  <c r="C4331" i="35"/>
  <c r="D1146" i="37" s="1"/>
  <c r="C4333" i="35"/>
  <c r="D1147" i="37" s="1"/>
  <c r="C4335" i="35"/>
  <c r="D1148" i="37" s="1"/>
  <c r="C4337" i="35"/>
  <c r="D1149" i="37" s="1"/>
  <c r="C4339" i="35"/>
  <c r="D1150" i="37" s="1"/>
  <c r="C4341" i="35"/>
  <c r="D1151" i="37" s="1"/>
  <c r="C4343" i="35"/>
  <c r="D1152" i="37" s="1"/>
  <c r="C4345" i="35"/>
  <c r="D1153" i="37" s="1"/>
  <c r="C4347" i="35"/>
  <c r="D1154" i="37" s="1"/>
  <c r="C4349" i="35"/>
  <c r="D1155" i="37" s="1"/>
  <c r="C4351" i="35"/>
  <c r="D1156" i="37" s="1"/>
  <c r="C4353" i="35"/>
  <c r="D1157" i="37" s="1"/>
  <c r="C4355" i="35"/>
  <c r="D1158" i="37" s="1"/>
  <c r="C4360" i="35"/>
  <c r="D1159" i="37" s="1"/>
  <c r="C4364" i="35"/>
  <c r="D1160" i="37" s="1"/>
  <c r="C4368" i="35"/>
  <c r="D1161" i="37" s="1"/>
  <c r="C4372" i="35"/>
  <c r="D1162" i="37" s="1"/>
  <c r="C4376" i="35"/>
  <c r="D1163" i="37" s="1"/>
  <c r="C4380" i="35"/>
  <c r="D1164" i="37" s="1"/>
  <c r="C4384" i="35"/>
  <c r="D1165" i="37" s="1"/>
  <c r="C4388" i="35"/>
  <c r="D1166" i="37" s="1"/>
  <c r="C4392" i="35"/>
  <c r="D1167" i="37" s="1"/>
  <c r="C4396" i="35"/>
  <c r="C4397" i="35"/>
  <c r="C4399" i="35"/>
  <c r="D1169" i="37" s="1"/>
  <c r="C4403" i="35"/>
  <c r="D1170" i="37" s="1"/>
  <c r="C4407" i="35"/>
  <c r="D1171" i="37" s="1"/>
  <c r="C4411" i="35"/>
  <c r="D1172" i="37" s="1"/>
  <c r="C4415" i="35"/>
  <c r="D1173" i="37" s="1"/>
  <c r="C4425" i="35"/>
  <c r="D1174" i="37" s="1"/>
  <c r="C4435" i="35"/>
  <c r="D1175" i="37" s="1"/>
  <c r="C4445" i="35"/>
  <c r="D1176" i="37" s="1"/>
  <c r="C4448" i="35"/>
  <c r="D1177" i="37" s="1"/>
  <c r="C4450" i="35"/>
  <c r="D1178" i="37" s="1"/>
  <c r="C4453" i="35"/>
  <c r="D1179" i="37" s="1"/>
  <c r="C4455" i="35"/>
  <c r="D1180" i="37" s="1"/>
  <c r="C4457" i="35"/>
  <c r="D1181" i="37" s="1"/>
  <c r="C4459" i="35"/>
  <c r="D1182" i="37" s="1"/>
  <c r="C4462" i="35"/>
  <c r="D1183" i="37" s="1"/>
  <c r="D1184" i="37"/>
  <c r="D1185" i="37"/>
  <c r="D1186" i="37"/>
  <c r="D1187" i="37"/>
  <c r="D1188" i="37"/>
  <c r="D1189" i="37"/>
  <c r="D1190" i="37"/>
  <c r="D1191" i="37"/>
  <c r="D1192" i="37"/>
  <c r="D1193" i="37"/>
  <c r="D1194" i="37"/>
  <c r="D1195" i="37"/>
  <c r="D1196" i="37"/>
  <c r="D1197" i="37"/>
  <c r="D1198" i="37"/>
  <c r="D1199" i="37"/>
  <c r="D1200" i="37"/>
  <c r="D1201" i="37"/>
  <c r="D1202" i="37"/>
  <c r="D1203" i="37"/>
  <c r="D1204" i="37"/>
  <c r="D1205" i="37"/>
  <c r="D1206" i="37"/>
  <c r="D1207" i="37"/>
  <c r="D1208" i="37"/>
  <c r="D1209" i="37"/>
  <c r="D1210" i="37"/>
  <c r="D1211" i="37"/>
  <c r="D1212" i="37"/>
  <c r="D1213" i="37"/>
  <c r="D1214" i="37"/>
  <c r="D1215" i="37"/>
  <c r="D1216" i="37"/>
  <c r="D1217" i="37"/>
  <c r="D1218" i="37"/>
  <c r="D1219" i="37"/>
  <c r="D1220" i="37"/>
  <c r="D1221" i="37"/>
  <c r="D1222" i="37"/>
  <c r="D1223" i="37"/>
  <c r="D1224" i="37"/>
  <c r="D1225" i="37"/>
  <c r="D1226" i="37"/>
  <c r="D1227" i="37"/>
  <c r="D1228" i="37"/>
  <c r="D1229" i="37"/>
  <c r="D1230" i="37"/>
  <c r="D1231" i="37"/>
  <c r="D1232" i="37"/>
  <c r="D1233" i="37"/>
  <c r="D1234" i="37"/>
  <c r="D1235" i="37"/>
  <c r="D1236" i="37"/>
  <c r="D1237" i="37"/>
  <c r="D1238" i="37"/>
  <c r="D1239" i="37"/>
  <c r="D1240" i="37"/>
  <c r="D1241" i="37"/>
  <c r="D1242" i="37"/>
  <c r="D1243" i="37"/>
  <c r="D1244" i="37"/>
  <c r="D1245" i="37"/>
  <c r="D1246" i="37"/>
  <c r="D1247" i="37"/>
  <c r="D1248" i="37"/>
  <c r="D1249" i="37"/>
  <c r="D1250" i="37"/>
  <c r="D1251" i="37"/>
  <c r="D1252" i="37"/>
  <c r="D1253" i="37"/>
  <c r="D1254" i="37"/>
  <c r="D1255" i="37"/>
  <c r="D1256" i="37"/>
  <c r="D1257" i="37"/>
  <c r="D1258" i="37"/>
  <c r="D1259" i="37"/>
  <c r="D1260" i="37"/>
  <c r="D1261" i="37"/>
  <c r="D1262" i="37"/>
  <c r="D1263" i="37"/>
  <c r="D1264" i="37"/>
  <c r="D1265" i="37"/>
  <c r="D1266" i="37"/>
  <c r="D1267" i="37"/>
  <c r="D1268" i="37"/>
  <c r="D1269" i="37"/>
  <c r="D1270" i="37"/>
  <c r="D1271" i="37"/>
  <c r="D1272" i="37"/>
  <c r="D1273" i="37"/>
  <c r="D1274" i="37"/>
  <c r="D1275" i="37"/>
  <c r="D1276" i="37"/>
  <c r="D1277" i="37"/>
  <c r="D1278" i="37"/>
  <c r="D1279" i="37"/>
  <c r="D1280" i="37"/>
  <c r="D1281" i="37"/>
  <c r="D1282" i="37"/>
  <c r="D1283" i="37"/>
  <c r="D1284" i="37"/>
  <c r="D1285" i="37"/>
  <c r="D1286" i="37"/>
  <c r="D1287" i="37"/>
  <c r="D1288" i="37"/>
  <c r="D1289" i="37"/>
  <c r="D1290" i="37"/>
  <c r="D1291" i="37"/>
  <c r="D1292" i="37"/>
  <c r="D1293" i="37"/>
  <c r="D1294" i="37"/>
  <c r="D1295" i="37"/>
  <c r="D1296" i="37"/>
  <c r="D1297" i="37"/>
  <c r="D1298" i="37"/>
  <c r="D1299" i="37"/>
  <c r="D1300" i="37"/>
  <c r="D1301" i="37"/>
  <c r="D1302" i="37"/>
  <c r="D1303" i="37"/>
  <c r="D1304" i="37"/>
  <c r="D1305" i="37"/>
  <c r="C4709" i="35"/>
  <c r="C4710" i="35"/>
  <c r="C4711" i="35"/>
  <c r="C4714" i="35"/>
  <c r="C4715" i="35"/>
  <c r="C4716" i="35"/>
  <c r="C4718" i="35"/>
  <c r="D1308" i="37" s="1"/>
  <c r="C4723" i="35"/>
  <c r="D1309" i="37" s="1"/>
  <c r="C4728" i="35"/>
  <c r="D1310" i="37" s="1"/>
  <c r="C4731" i="35"/>
  <c r="D1311" i="37" s="1"/>
  <c r="C4734" i="35"/>
  <c r="D1312" i="37" s="1"/>
  <c r="C4737" i="35"/>
  <c r="D1313" i="37" s="1"/>
  <c r="C4742" i="35"/>
  <c r="D1314" i="37" s="1"/>
  <c r="C4747" i="35"/>
  <c r="D1315" i="37" s="1"/>
  <c r="C4750" i="35"/>
  <c r="D1316" i="37" s="1"/>
  <c r="C4753" i="35"/>
  <c r="D1317" i="37" s="1"/>
  <c r="C4756" i="35"/>
  <c r="C4757" i="35"/>
  <c r="C4758" i="35"/>
  <c r="C4761" i="35"/>
  <c r="C4762" i="35"/>
  <c r="C4763" i="35"/>
  <c r="C4765" i="35"/>
  <c r="D1320" i="37" s="1"/>
  <c r="C4770" i="35"/>
  <c r="D1321" i="37" s="1"/>
  <c r="C4775" i="35"/>
  <c r="D1322" i="37" s="1"/>
  <c r="C4778" i="35"/>
  <c r="D1323" i="37" s="1"/>
  <c r="C4781" i="35"/>
  <c r="D1324" i="37" s="1"/>
  <c r="C4784" i="35"/>
  <c r="D1325" i="37" s="1"/>
  <c r="C4789" i="35"/>
  <c r="D1326" i="37" s="1"/>
  <c r="C4794" i="35"/>
  <c r="D1327" i="37" s="1"/>
  <c r="C4797" i="35"/>
  <c r="D1328" i="37" s="1"/>
  <c r="C4800" i="35"/>
  <c r="D1329" i="37" s="1"/>
  <c r="C4803" i="35"/>
  <c r="D1330" i="37" s="1"/>
  <c r="C4810" i="35"/>
  <c r="D1331" i="37" s="1"/>
  <c r="C4817" i="35"/>
  <c r="D1332" i="37" s="1"/>
  <c r="C4824" i="35"/>
  <c r="C4825" i="35"/>
  <c r="C4826" i="35"/>
  <c r="C4829" i="35"/>
  <c r="C4830" i="35"/>
  <c r="C4832" i="35"/>
  <c r="D1335" i="37" s="1"/>
  <c r="C4836" i="35"/>
  <c r="D1336" i="37" s="1"/>
  <c r="D1337" i="37"/>
  <c r="D1338" i="37"/>
  <c r="D1339" i="37"/>
  <c r="D1340" i="37"/>
  <c r="D1341" i="37"/>
  <c r="D1342" i="37"/>
  <c r="D1343" i="37"/>
  <c r="D1344" i="37"/>
  <c r="D1345" i="37"/>
  <c r="D1346" i="37"/>
  <c r="D1347" i="37"/>
  <c r="D1348" i="37"/>
  <c r="D1349" i="37"/>
  <c r="D1350" i="37"/>
  <c r="D1351" i="37"/>
  <c r="D1352" i="37"/>
  <c r="D1353" i="37"/>
  <c r="D1354" i="37"/>
  <c r="D1355" i="37"/>
  <c r="D1356" i="37"/>
  <c r="D1357" i="37"/>
  <c r="D1358" i="37"/>
  <c r="D1359" i="37"/>
  <c r="D1360" i="37"/>
  <c r="D1361" i="37"/>
  <c r="D1362" i="37"/>
  <c r="D1363" i="37"/>
  <c r="D1364" i="37"/>
  <c r="D1365" i="37"/>
  <c r="D1366" i="37"/>
  <c r="D1367" i="37"/>
  <c r="D1368" i="37"/>
  <c r="D1369" i="37"/>
  <c r="D1370" i="37"/>
  <c r="D1371" i="37"/>
  <c r="D1372" i="37"/>
  <c r="D1373" i="37"/>
  <c r="D1374" i="37"/>
  <c r="D1375" i="37"/>
  <c r="D1376" i="37"/>
  <c r="D1377" i="37"/>
  <c r="D1378" i="37"/>
  <c r="D1379" i="37"/>
  <c r="D1380" i="37"/>
  <c r="D1381" i="37"/>
  <c r="D1382" i="37"/>
  <c r="D1383" i="37"/>
  <c r="D1384" i="37"/>
  <c r="D1385" i="37"/>
  <c r="D1386" i="37"/>
  <c r="D1387" i="37"/>
  <c r="D1388" i="37"/>
  <c r="D1389" i="37"/>
  <c r="D1390" i="37"/>
  <c r="D1391" i="37"/>
  <c r="D1392" i="37"/>
  <c r="D1393" i="37"/>
  <c r="D1394" i="37"/>
  <c r="D1395" i="37"/>
  <c r="D1396" i="37"/>
  <c r="D1397" i="37"/>
  <c r="D1398" i="37"/>
  <c r="D1399" i="37"/>
  <c r="D1400" i="37"/>
  <c r="D1401" i="37"/>
  <c r="D1402" i="37"/>
  <c r="D1403" i="37"/>
  <c r="D1404" i="37"/>
  <c r="D1405" i="37"/>
  <c r="D1406" i="37"/>
  <c r="D1407" i="37"/>
  <c r="D1408" i="37"/>
  <c r="D1409" i="37"/>
  <c r="D1410" i="37"/>
  <c r="D1411" i="37"/>
  <c r="D1412" i="37"/>
  <c r="D1413" i="37"/>
  <c r="D1414" i="37"/>
  <c r="D1415" i="37"/>
  <c r="D1416" i="37"/>
  <c r="D1417" i="37"/>
  <c r="D1418" i="37"/>
  <c r="D1419" i="37"/>
  <c r="D1420" i="37"/>
  <c r="D1421" i="37"/>
  <c r="D1422" i="37"/>
  <c r="D1423" i="37"/>
  <c r="D1424" i="37"/>
  <c r="D1425" i="37"/>
  <c r="D1426" i="37"/>
  <c r="D1427" i="37"/>
  <c r="D1428" i="37"/>
  <c r="D1429" i="37"/>
  <c r="D1430" i="37"/>
  <c r="D1431" i="37"/>
  <c r="D1432" i="37"/>
  <c r="D1433" i="37"/>
  <c r="D1434" i="37"/>
  <c r="D1435" i="37"/>
  <c r="D1436" i="37"/>
  <c r="D1437" i="37"/>
  <c r="D1438" i="37"/>
  <c r="D1439" i="37"/>
  <c r="D1440" i="37"/>
  <c r="D1441" i="37"/>
  <c r="D1442" i="37"/>
  <c r="D1443" i="37"/>
  <c r="D1444" i="37"/>
  <c r="D1445" i="37"/>
  <c r="D1446" i="37"/>
  <c r="D1447" i="37"/>
  <c r="D1448" i="37"/>
  <c r="D1449" i="37"/>
  <c r="D1450" i="37"/>
  <c r="D1451" i="37"/>
  <c r="D1452" i="37"/>
  <c r="D1453" i="37"/>
  <c r="D1454" i="37"/>
  <c r="D1455" i="37"/>
  <c r="D1456" i="37"/>
  <c r="D1457" i="37"/>
  <c r="D1458" i="37"/>
  <c r="D1459" i="37"/>
  <c r="D1460" i="37"/>
  <c r="D1461" i="37"/>
  <c r="D1462" i="37"/>
  <c r="D1463" i="37"/>
  <c r="D1464" i="37"/>
  <c r="D1465" i="37"/>
  <c r="D1466" i="37"/>
  <c r="D1467" i="37"/>
  <c r="C5194" i="35"/>
  <c r="D1468" i="37" s="1"/>
  <c r="C5198" i="35"/>
  <c r="D1469" i="37" s="1"/>
  <c r="C5202" i="35"/>
  <c r="D1470" i="37" s="1"/>
  <c r="C5206" i="35"/>
  <c r="D1471" i="37" s="1"/>
  <c r="C5210" i="35"/>
  <c r="D1472" i="37" s="1"/>
  <c r="C5214" i="35"/>
  <c r="D1473" i="37" s="1"/>
  <c r="C5218" i="35"/>
  <c r="D1474" i="37" s="1"/>
  <c r="C5222" i="35"/>
  <c r="D1475" i="37" s="1"/>
  <c r="C5226" i="35"/>
  <c r="D1476" i="37" s="1"/>
  <c r="C5230" i="35"/>
  <c r="D1477" i="37" s="1"/>
  <c r="C5234" i="35"/>
  <c r="D1478" i="37" s="1"/>
  <c r="C5238" i="35"/>
  <c r="D1479" i="37" s="1"/>
  <c r="C5242" i="35"/>
  <c r="D1480" i="37" s="1"/>
  <c r="C5246" i="35"/>
  <c r="D1481" i="37" s="1"/>
  <c r="C5250" i="35"/>
  <c r="D1482" i="37" s="1"/>
  <c r="C5254" i="35"/>
  <c r="D1483" i="37" s="1"/>
  <c r="C5258" i="35"/>
  <c r="D1484" i="37" s="1"/>
  <c r="C5262" i="35"/>
  <c r="D1485" i="37" s="1"/>
  <c r="C5266" i="35"/>
  <c r="D1486" i="37" s="1"/>
  <c r="C5270" i="35"/>
  <c r="D1487" i="37" s="1"/>
  <c r="C5274" i="35"/>
  <c r="D1488" i="37" s="1"/>
  <c r="C5278" i="35"/>
  <c r="D1489" i="37" s="1"/>
  <c r="C5282" i="35"/>
  <c r="D1490" i="37" s="1"/>
  <c r="C5286" i="35"/>
  <c r="D1491" i="37" s="1"/>
  <c r="C5290" i="35"/>
  <c r="D1492" i="37" s="1"/>
  <c r="C5294" i="35"/>
  <c r="D1493" i="37" s="1"/>
  <c r="C5298" i="35"/>
  <c r="D1494" i="37" s="1"/>
  <c r="C5302" i="35"/>
  <c r="D1495" i="37" s="1"/>
  <c r="C5306" i="35"/>
  <c r="D1496" i="37" s="1"/>
  <c r="C5310" i="35"/>
  <c r="D1497" i="37" s="1"/>
  <c r="C5314" i="35"/>
  <c r="D1498" i="37" s="1"/>
  <c r="C5318" i="35"/>
  <c r="D1499" i="37" s="1"/>
  <c r="C5322" i="35"/>
  <c r="D1500" i="37" s="1"/>
  <c r="C5326" i="35"/>
  <c r="D1501" i="37" s="1"/>
  <c r="C5330" i="35"/>
  <c r="D1502" i="37" s="1"/>
  <c r="C5334" i="35"/>
  <c r="D1503" i="37" s="1"/>
  <c r="C5338" i="35"/>
  <c r="D1504" i="37" s="1"/>
  <c r="C5342" i="35"/>
  <c r="D1505" i="37" s="1"/>
  <c r="C5346" i="35"/>
  <c r="D1506" i="37" s="1"/>
  <c r="C5350" i="35"/>
  <c r="D1507" i="37" s="1"/>
  <c r="C5354" i="35"/>
  <c r="D1508" i="37" s="1"/>
  <c r="C5358" i="35"/>
  <c r="D1509" i="37" s="1"/>
  <c r="C5362" i="35"/>
  <c r="D1510" i="37" s="1"/>
  <c r="C5366" i="35"/>
  <c r="D1511" i="37" s="1"/>
  <c r="C5370" i="35"/>
  <c r="D1512" i="37" s="1"/>
  <c r="C5374" i="35"/>
  <c r="D1513" i="37" s="1"/>
  <c r="C5378" i="35"/>
  <c r="D1514" i="37" s="1"/>
  <c r="C5382" i="35"/>
  <c r="D1515" i="37" s="1"/>
  <c r="C5386" i="35"/>
  <c r="D1516" i="37" s="1"/>
  <c r="C5390" i="35"/>
  <c r="D1517" i="37" s="1"/>
  <c r="C5394" i="35"/>
  <c r="D1518" i="37" s="1"/>
  <c r="C5398" i="35"/>
  <c r="D1519" i="37" s="1"/>
  <c r="C5402" i="35"/>
  <c r="D1520" i="37" s="1"/>
  <c r="C5406" i="35"/>
  <c r="D1521" i="37" s="1"/>
  <c r="C5410" i="35"/>
  <c r="D1522" i="37" s="1"/>
  <c r="C5418" i="35"/>
  <c r="D1523" i="37" s="1"/>
  <c r="C5426" i="35"/>
  <c r="D1524" i="37" s="1"/>
  <c r="C5434" i="35"/>
  <c r="D1525" i="37" s="1"/>
  <c r="C5442" i="35"/>
  <c r="D1526" i="37" s="1"/>
  <c r="C5450" i="35"/>
  <c r="D1527" i="37" s="1"/>
  <c r="C5458" i="35"/>
  <c r="D1528" i="37" s="1"/>
  <c r="C5466" i="35"/>
  <c r="D1529" i="37" s="1"/>
  <c r="C5474" i="35"/>
  <c r="D1530" i="37" s="1"/>
  <c r="C5482" i="35"/>
  <c r="D1531" i="37" s="1"/>
  <c r="C5490" i="35"/>
  <c r="D1532" i="37" s="1"/>
  <c r="C5494" i="35"/>
  <c r="D1533" i="37" s="1"/>
  <c r="C5498" i="35"/>
  <c r="D1534" i="37" s="1"/>
  <c r="C5502" i="35"/>
  <c r="D1535" i="37" s="1"/>
  <c r="C5506" i="35"/>
  <c r="D1536" i="37" s="1"/>
  <c r="C5510" i="35"/>
  <c r="D1537" i="37" s="1"/>
  <c r="C5514" i="35"/>
  <c r="D1538" i="37" s="1"/>
  <c r="C5518" i="35"/>
  <c r="D1539" i="37" s="1"/>
  <c r="C5522" i="35"/>
  <c r="D1540" i="37" s="1"/>
  <c r="C5526" i="35"/>
  <c r="D1541" i="37" s="1"/>
  <c r="C5530" i="35"/>
  <c r="D1542" i="37" s="1"/>
  <c r="C5533" i="35"/>
  <c r="D1543" i="37" s="1"/>
  <c r="C5536" i="35"/>
  <c r="D1544" i="37" s="1"/>
  <c r="C5539" i="35"/>
  <c r="D1545" i="37" s="1"/>
  <c r="C5542" i="35"/>
  <c r="D1546" i="37" s="1"/>
  <c r="C5545" i="35"/>
  <c r="D1547" i="37" s="1"/>
  <c r="C5548" i="35"/>
  <c r="D1548" i="37" s="1"/>
  <c r="C5551" i="35"/>
  <c r="D1549" i="37" s="1"/>
  <c r="C5554" i="35"/>
  <c r="D1550" i="37" s="1"/>
  <c r="C5557" i="35"/>
  <c r="D1551" i="37" s="1"/>
  <c r="C5560" i="35"/>
  <c r="D1552" i="37" s="1"/>
  <c r="C5563" i="35"/>
  <c r="D1553" i="37" s="1"/>
  <c r="C5566" i="35"/>
  <c r="D1554" i="37" s="1"/>
  <c r="C5569" i="35"/>
  <c r="D1555" i="37" s="1"/>
  <c r="C5572" i="35"/>
  <c r="D1556" i="37" s="1"/>
  <c r="C5575" i="35"/>
  <c r="D1557" i="37" s="1"/>
  <c r="C5578" i="35"/>
  <c r="D1558" i="37" s="1"/>
  <c r="C5581" i="35"/>
  <c r="D1559" i="37" s="1"/>
  <c r="C5584" i="35"/>
  <c r="D1560" i="37" s="1"/>
  <c r="C5587" i="35"/>
  <c r="D1561" i="37" s="1"/>
  <c r="C5590" i="35"/>
  <c r="D1562" i="37" s="1"/>
  <c r="C5598" i="35"/>
  <c r="D1563" i="37" s="1"/>
  <c r="C5606" i="35"/>
  <c r="D1564" i="37" s="1"/>
  <c r="C5614" i="35"/>
  <c r="D1565" i="37" s="1"/>
  <c r="C5622" i="35"/>
  <c r="D1566" i="37" s="1"/>
  <c r="C5630" i="35"/>
  <c r="D1567" i="37" s="1"/>
  <c r="C5638" i="35"/>
  <c r="D1568" i="37" s="1"/>
  <c r="C5646" i="35"/>
  <c r="D1569" i="37" s="1"/>
  <c r="C5654" i="35"/>
  <c r="D1570" i="37" s="1"/>
  <c r="C5662" i="35"/>
  <c r="D1571" i="37" s="1"/>
  <c r="C5670" i="35"/>
  <c r="D1572" i="37" s="1"/>
  <c r="C5674" i="35"/>
  <c r="D1573" i="37" s="1"/>
  <c r="C5678" i="35"/>
  <c r="D1574" i="37" s="1"/>
  <c r="C5682" i="35"/>
  <c r="D1575" i="37" s="1"/>
  <c r="C5686" i="35"/>
  <c r="D1576" i="37" s="1"/>
  <c r="C5690" i="35"/>
  <c r="D1577" i="37" s="1"/>
  <c r="C5694" i="35"/>
  <c r="D1578" i="37" s="1"/>
  <c r="C5698" i="35"/>
  <c r="D1579" i="37" s="1"/>
  <c r="C5702" i="35"/>
  <c r="D1580" i="37" s="1"/>
  <c r="C5706" i="35"/>
  <c r="D1581" i="37" s="1"/>
  <c r="C5710" i="35"/>
  <c r="D1582" i="37" s="1"/>
  <c r="C5713" i="35"/>
  <c r="D1583" i="37" s="1"/>
  <c r="C5716" i="35"/>
  <c r="D1584" i="37" s="1"/>
  <c r="C5719" i="35"/>
  <c r="D1585" i="37" s="1"/>
  <c r="C5722" i="35"/>
  <c r="D1586" i="37" s="1"/>
  <c r="C5725" i="35"/>
  <c r="D1587" i="37" s="1"/>
  <c r="C5728" i="35"/>
  <c r="D1588" i="37" s="1"/>
  <c r="C5731" i="35"/>
  <c r="D1589" i="37" s="1"/>
  <c r="C5734" i="35"/>
  <c r="D1590" i="37" s="1"/>
  <c r="C5737" i="35"/>
  <c r="D1591" i="37" s="1"/>
  <c r="C5740" i="35"/>
  <c r="D1592" i="37" s="1"/>
  <c r="C5743" i="35"/>
  <c r="D1593" i="37" s="1"/>
  <c r="C5746" i="35"/>
  <c r="D1594" i="37" s="1"/>
  <c r="C5749" i="35"/>
  <c r="D1595" i="37" s="1"/>
  <c r="C5752" i="35"/>
  <c r="D1596" i="37" s="1"/>
  <c r="C5755" i="35"/>
  <c r="D1597" i="37" s="1"/>
  <c r="C5758" i="35"/>
  <c r="D1598" i="37" s="1"/>
  <c r="C5761" i="35"/>
  <c r="D1599" i="37" s="1"/>
  <c r="C5764" i="35"/>
  <c r="D1600" i="37" s="1"/>
  <c r="C5767" i="35"/>
  <c r="D1601" i="37" s="1"/>
  <c r="C5770" i="35"/>
  <c r="D1602" i="37" s="1"/>
  <c r="C5778" i="35"/>
  <c r="D1603" i="37" s="1"/>
  <c r="C5782" i="35"/>
  <c r="D1604" i="37" s="1"/>
  <c r="C5785" i="35"/>
  <c r="D1605" i="37" s="1"/>
  <c r="C5788" i="35"/>
  <c r="D1606" i="37" s="1"/>
  <c r="C5796" i="35"/>
  <c r="D1607" i="37" s="1"/>
  <c r="C5800" i="35"/>
  <c r="D1608" i="37" s="1"/>
  <c r="C5803" i="35"/>
  <c r="D1609" i="37" s="1"/>
  <c r="C5806" i="35"/>
  <c r="D1610" i="37" s="1"/>
  <c r="C5813" i="35"/>
  <c r="D1611" i="37" s="1"/>
  <c r="C5820" i="35"/>
  <c r="D1612" i="37" s="1"/>
  <c r="C5827" i="35"/>
  <c r="D1613" i="37" s="1"/>
  <c r="C5834" i="35"/>
  <c r="D1614" i="37" s="1"/>
  <c r="C5841" i="35"/>
  <c r="D1615" i="37" s="1"/>
  <c r="C5848" i="35"/>
  <c r="D1616" i="37" s="1"/>
  <c r="C5855" i="35"/>
  <c r="D1617" i="37" s="1"/>
  <c r="C5862" i="35"/>
  <c r="D1618" i="37" s="1"/>
  <c r="C5869" i="35"/>
  <c r="D1619" i="37" s="1"/>
  <c r="C5876" i="35"/>
  <c r="D1620" i="37" s="1"/>
  <c r="C5883" i="35"/>
  <c r="D1621" i="37" s="1"/>
  <c r="C5890" i="35"/>
  <c r="D1622" i="37" s="1"/>
  <c r="C5897" i="35"/>
  <c r="D1623" i="37" s="1"/>
  <c r="C5904" i="35"/>
  <c r="D1624" i="37" s="1"/>
  <c r="C5911" i="35"/>
  <c r="D1625" i="37" s="1"/>
  <c r="C5918" i="35"/>
  <c r="D1626" i="37" s="1"/>
  <c r="C5925" i="35"/>
  <c r="D1627" i="37" s="1"/>
  <c r="C5932" i="35"/>
  <c r="D1628" i="37" s="1"/>
  <c r="C5939" i="35"/>
  <c r="D1629" i="37" s="1"/>
  <c r="C5946" i="35"/>
  <c r="D1630" i="37" s="1"/>
  <c r="C5953" i="35"/>
  <c r="D1631" i="37" s="1"/>
  <c r="C5960" i="35"/>
  <c r="D1632" i="37" s="1"/>
  <c r="C5967" i="35"/>
  <c r="D1633" i="37" s="1"/>
  <c r="C5974" i="35"/>
  <c r="D1634" i="37" s="1"/>
  <c r="C5981" i="35"/>
  <c r="D1635" i="37" s="1"/>
  <c r="C5988" i="35"/>
  <c r="D1636" i="37" s="1"/>
  <c r="C5995" i="35"/>
  <c r="D1637" i="37" s="1"/>
  <c r="C6002" i="35"/>
  <c r="D1638" i="37" s="1"/>
  <c r="C6009" i="35"/>
  <c r="D1639" i="37" s="1"/>
  <c r="C6016" i="35"/>
  <c r="D1640" i="37" s="1"/>
  <c r="C6023" i="35"/>
  <c r="D1641" i="37" s="1"/>
  <c r="C6030" i="35"/>
  <c r="D1642" i="37" s="1"/>
  <c r="C6037" i="35"/>
  <c r="D1643" i="37" s="1"/>
  <c r="C6044" i="35"/>
  <c r="D1644" i="37" s="1"/>
  <c r="C6051" i="35"/>
  <c r="D1645" i="37" s="1"/>
  <c r="E5" i="37"/>
  <c r="E37" i="37"/>
  <c r="E46" i="37"/>
  <c r="E47" i="37"/>
  <c r="E49" i="37"/>
  <c r="E50" i="37"/>
  <c r="E51" i="37"/>
  <c r="E52" i="37"/>
  <c r="E53" i="37"/>
  <c r="E54" i="37"/>
  <c r="E55" i="37"/>
  <c r="E60" i="37"/>
  <c r="E61" i="37"/>
  <c r="E77" i="37"/>
  <c r="E78" i="37"/>
  <c r="E79" i="37"/>
  <c r="E80" i="37"/>
  <c r="G443" i="35"/>
  <c r="G444" i="35"/>
  <c r="G445" i="35"/>
  <c r="G447" i="35"/>
  <c r="G448" i="35"/>
  <c r="G449" i="35"/>
  <c r="G451" i="35"/>
  <c r="G452" i="35"/>
  <c r="G453" i="35"/>
  <c r="G455" i="35"/>
  <c r="G456" i="35"/>
  <c r="G457" i="35"/>
  <c r="G459" i="35"/>
  <c r="G460" i="35"/>
  <c r="G461" i="35"/>
  <c r="G463" i="35"/>
  <c r="G464" i="35"/>
  <c r="G466" i="35"/>
  <c r="G467" i="35"/>
  <c r="G468" i="35"/>
  <c r="G470" i="35"/>
  <c r="G471" i="35"/>
  <c r="G472" i="35"/>
  <c r="G474" i="35"/>
  <c r="G475" i="35"/>
  <c r="G476" i="35"/>
  <c r="G478" i="35"/>
  <c r="G479" i="35"/>
  <c r="G480" i="35"/>
  <c r="G481" i="35"/>
  <c r="G482" i="35"/>
  <c r="G483" i="35"/>
  <c r="G485" i="35"/>
  <c r="G486" i="35"/>
  <c r="G487" i="35"/>
  <c r="G488" i="35"/>
  <c r="G489" i="35"/>
  <c r="G490" i="35"/>
  <c r="G491" i="35"/>
  <c r="G492" i="35"/>
  <c r="G494" i="35"/>
  <c r="G495" i="35"/>
  <c r="G497" i="35"/>
  <c r="G498" i="35"/>
  <c r="G500" i="35"/>
  <c r="G501" i="35"/>
  <c r="G503" i="35"/>
  <c r="G504" i="35"/>
  <c r="G506" i="35"/>
  <c r="G507" i="35"/>
  <c r="G508" i="35"/>
  <c r="G509" i="35"/>
  <c r="G510" i="35"/>
  <c r="G511" i="35"/>
  <c r="G513" i="35"/>
  <c r="G514" i="35"/>
  <c r="G515" i="35"/>
  <c r="G516" i="35"/>
  <c r="G517" i="35"/>
  <c r="G518" i="35"/>
  <c r="G520" i="35"/>
  <c r="G521" i="35"/>
  <c r="G522" i="35"/>
  <c r="G523" i="35"/>
  <c r="G524" i="35"/>
  <c r="G525" i="35"/>
  <c r="G527" i="35"/>
  <c r="G528" i="35"/>
  <c r="G529" i="35"/>
  <c r="G530" i="35"/>
  <c r="G531" i="35"/>
  <c r="G532" i="35"/>
  <c r="G534" i="35"/>
  <c r="G535" i="35"/>
  <c r="G536" i="35"/>
  <c r="G537" i="35"/>
  <c r="G538" i="35"/>
  <c r="G539" i="35"/>
  <c r="G541" i="35"/>
  <c r="G542" i="35"/>
  <c r="G543" i="35"/>
  <c r="G544" i="35"/>
  <c r="G545" i="35"/>
  <c r="G546" i="35"/>
  <c r="G548" i="35"/>
  <c r="G549" i="35"/>
  <c r="G550" i="35"/>
  <c r="G551" i="35"/>
  <c r="G552" i="35"/>
  <c r="G553" i="35"/>
  <c r="G555" i="35"/>
  <c r="G556" i="35"/>
  <c r="G557" i="35"/>
  <c r="G558" i="35"/>
  <c r="G559" i="35"/>
  <c r="G560" i="35"/>
  <c r="G562" i="35"/>
  <c r="G563" i="35"/>
  <c r="G564" i="35"/>
  <c r="G565" i="35"/>
  <c r="G566" i="35"/>
  <c r="G567" i="35"/>
  <c r="G569" i="35"/>
  <c r="G570" i="35"/>
  <c r="G571" i="35"/>
  <c r="G573" i="35"/>
  <c r="G574" i="35"/>
  <c r="G575" i="35"/>
  <c r="G577" i="35"/>
  <c r="G578" i="35"/>
  <c r="G579" i="35"/>
  <c r="G581" i="35"/>
  <c r="G582" i="35"/>
  <c r="G583" i="35"/>
  <c r="G585" i="35"/>
  <c r="G586" i="35"/>
  <c r="G587" i="35"/>
  <c r="G589" i="35"/>
  <c r="G590" i="35"/>
  <c r="G591" i="35"/>
  <c r="G593" i="35"/>
  <c r="G594" i="35"/>
  <c r="G595" i="35"/>
  <c r="G597" i="35"/>
  <c r="G598" i="35"/>
  <c r="G599" i="35"/>
  <c r="G601" i="35"/>
  <c r="G602" i="35"/>
  <c r="G603" i="35"/>
  <c r="G605" i="35"/>
  <c r="G606" i="35"/>
  <c r="G607" i="35"/>
  <c r="G609" i="35"/>
  <c r="G610" i="35"/>
  <c r="G611" i="35"/>
  <c r="G613" i="35"/>
  <c r="G614" i="35"/>
  <c r="G615" i="35"/>
  <c r="G617" i="35"/>
  <c r="G618" i="35"/>
  <c r="G619" i="35"/>
  <c r="G621" i="35"/>
  <c r="G622" i="35"/>
  <c r="G623" i="35"/>
  <c r="G625" i="35"/>
  <c r="G626" i="35"/>
  <c r="G627" i="35"/>
  <c r="G629" i="35"/>
  <c r="G630" i="35"/>
  <c r="G631" i="35"/>
  <c r="G633" i="35"/>
  <c r="G634" i="35"/>
  <c r="G635" i="35"/>
  <c r="G637" i="35"/>
  <c r="G638" i="35"/>
  <c r="G639" i="35"/>
  <c r="G641" i="35"/>
  <c r="G642" i="35"/>
  <c r="G643" i="35"/>
  <c r="G645" i="35"/>
  <c r="G646" i="35"/>
  <c r="G647" i="35"/>
  <c r="G649" i="35"/>
  <c r="G650" i="35"/>
  <c r="G651" i="35"/>
  <c r="G653" i="35"/>
  <c r="G654" i="35"/>
  <c r="G655" i="35"/>
  <c r="G657" i="35"/>
  <c r="G658" i="35"/>
  <c r="G659" i="35"/>
  <c r="G661" i="35"/>
  <c r="G662" i="35"/>
  <c r="G663" i="35"/>
  <c r="G665" i="35"/>
  <c r="G666" i="35"/>
  <c r="G667" i="35"/>
  <c r="G669" i="35"/>
  <c r="G670" i="35"/>
  <c r="G671" i="35"/>
  <c r="G677" i="35"/>
  <c r="E132" i="37" s="1"/>
  <c r="G679" i="35"/>
  <c r="E133" i="37" s="1"/>
  <c r="G681" i="35"/>
  <c r="E134" i="37" s="1"/>
  <c r="G683" i="35"/>
  <c r="E135" i="37" s="1"/>
  <c r="G701" i="35"/>
  <c r="E136" i="37" s="1"/>
  <c r="G703" i="35"/>
  <c r="E137" i="37" s="1"/>
  <c r="G705" i="35"/>
  <c r="E138" i="37" s="1"/>
  <c r="G707" i="35"/>
  <c r="E139" i="37" s="1"/>
  <c r="G711" i="35"/>
  <c r="E140" i="37" s="1"/>
  <c r="G713" i="35"/>
  <c r="E141" i="37" s="1"/>
  <c r="G715" i="35"/>
  <c r="E142" i="37" s="1"/>
  <c r="G717" i="35"/>
  <c r="E143" i="37" s="1"/>
  <c r="G719" i="35"/>
  <c r="E144" i="37" s="1"/>
  <c r="G721" i="35"/>
  <c r="E145" i="37" s="1"/>
  <c r="G723" i="35"/>
  <c r="E146" i="37" s="1"/>
  <c r="G727" i="35"/>
  <c r="G728" i="35"/>
  <c r="G729" i="35"/>
  <c r="G731" i="35"/>
  <c r="G732" i="35"/>
  <c r="G733" i="35"/>
  <c r="G735" i="35"/>
  <c r="G736" i="35"/>
  <c r="G737" i="35"/>
  <c r="G739" i="35"/>
  <c r="G740" i="35"/>
  <c r="G741" i="35"/>
  <c r="G743" i="35"/>
  <c r="G744" i="35"/>
  <c r="G745" i="35"/>
  <c r="G747" i="35"/>
  <c r="G748" i="35"/>
  <c r="G749" i="35"/>
  <c r="G751" i="35"/>
  <c r="G752" i="35"/>
  <c r="G753" i="35"/>
  <c r="G755" i="35"/>
  <c r="G756" i="35"/>
  <c r="G757" i="35"/>
  <c r="G759" i="35"/>
  <c r="G760" i="35"/>
  <c r="G761" i="35"/>
  <c r="G763" i="35"/>
  <c r="G764" i="35"/>
  <c r="G765" i="35"/>
  <c r="G766" i="35"/>
  <c r="G767" i="35"/>
  <c r="G769" i="35"/>
  <c r="G770" i="35"/>
  <c r="G771" i="35"/>
  <c r="G772" i="35"/>
  <c r="G773" i="35"/>
  <c r="G774" i="35"/>
  <c r="G776" i="35"/>
  <c r="G777" i="35"/>
  <c r="G779" i="35"/>
  <c r="G780" i="35"/>
  <c r="G782" i="35"/>
  <c r="G783" i="35"/>
  <c r="G785" i="35"/>
  <c r="G786" i="35"/>
  <c r="G788" i="35"/>
  <c r="G789" i="35"/>
  <c r="G791" i="35"/>
  <c r="G792" i="35"/>
  <c r="G794" i="35"/>
  <c r="G795" i="35"/>
  <c r="G797" i="35"/>
  <c r="G798" i="35"/>
  <c r="G800" i="35"/>
  <c r="G801" i="35"/>
  <c r="G803" i="35"/>
  <c r="G804" i="35"/>
  <c r="G806" i="35"/>
  <c r="G807" i="35"/>
  <c r="G808" i="35"/>
  <c r="G809" i="35"/>
  <c r="G810" i="35"/>
  <c r="G811" i="35"/>
  <c r="G813" i="35"/>
  <c r="G814" i="35"/>
  <c r="G815" i="35"/>
  <c r="G816" i="35"/>
  <c r="G817" i="35"/>
  <c r="G818" i="35"/>
  <c r="G820" i="35"/>
  <c r="G821" i="35"/>
  <c r="G822" i="35"/>
  <c r="G823" i="35"/>
  <c r="G824" i="35"/>
  <c r="G825" i="35"/>
  <c r="G827" i="35"/>
  <c r="G828" i="35"/>
  <c r="G829" i="35"/>
  <c r="G830" i="35"/>
  <c r="G831" i="35"/>
  <c r="G832" i="35"/>
  <c r="G834" i="35"/>
  <c r="G835" i="35"/>
  <c r="G836" i="35"/>
  <c r="G837" i="35"/>
  <c r="G838" i="35"/>
  <c r="G839" i="35"/>
  <c r="G841" i="35"/>
  <c r="G842" i="35"/>
  <c r="G843" i="35"/>
  <c r="G844" i="35"/>
  <c r="G845" i="35"/>
  <c r="G846" i="35"/>
  <c r="G848" i="35"/>
  <c r="G849" i="35"/>
  <c r="G850" i="35"/>
  <c r="G851" i="35"/>
  <c r="G852" i="35"/>
  <c r="G853" i="35"/>
  <c r="G855" i="35"/>
  <c r="G856" i="35"/>
  <c r="G857" i="35"/>
  <c r="G858" i="35"/>
  <c r="G859" i="35"/>
  <c r="G860" i="35"/>
  <c r="G862" i="35"/>
  <c r="G863" i="35"/>
  <c r="G864" i="35"/>
  <c r="G865" i="35"/>
  <c r="G866" i="35"/>
  <c r="G867" i="35"/>
  <c r="G869" i="35"/>
  <c r="G870" i="35"/>
  <c r="G871" i="35"/>
  <c r="G872" i="35"/>
  <c r="G873" i="35"/>
  <c r="G874" i="35"/>
  <c r="G876" i="35"/>
  <c r="G877" i="35"/>
  <c r="G878" i="35"/>
  <c r="G879" i="35"/>
  <c r="G880" i="35"/>
  <c r="G881" i="35"/>
  <c r="G882" i="35"/>
  <c r="G884" i="35"/>
  <c r="G885" i="35"/>
  <c r="G886" i="35"/>
  <c r="G887" i="35"/>
  <c r="G888" i="35"/>
  <c r="G889" i="35"/>
  <c r="G890" i="35"/>
  <c r="G892" i="35"/>
  <c r="G893" i="35"/>
  <c r="G894" i="35"/>
  <c r="G895" i="35"/>
  <c r="G896" i="35"/>
  <c r="G897" i="35"/>
  <c r="G898" i="35"/>
  <c r="G900" i="35"/>
  <c r="G901" i="35"/>
  <c r="G902" i="35"/>
  <c r="G903" i="35"/>
  <c r="G904" i="35"/>
  <c r="G905" i="35"/>
  <c r="G906" i="35"/>
  <c r="G908" i="35"/>
  <c r="G909" i="35"/>
  <c r="G910" i="35"/>
  <c r="G911" i="35"/>
  <c r="G912" i="35"/>
  <c r="G913" i="35"/>
  <c r="G914" i="35"/>
  <c r="G916" i="35"/>
  <c r="G917" i="35"/>
  <c r="G918" i="35"/>
  <c r="G919" i="35"/>
  <c r="G920" i="35"/>
  <c r="G921" i="35"/>
  <c r="G922" i="35"/>
  <c r="G924" i="35"/>
  <c r="G925" i="35"/>
  <c r="G926" i="35"/>
  <c r="G927" i="35"/>
  <c r="G928" i="35"/>
  <c r="G929" i="35"/>
  <c r="G930" i="35"/>
  <c r="G932" i="35"/>
  <c r="G933" i="35"/>
  <c r="G934" i="35"/>
  <c r="G935" i="35"/>
  <c r="G936" i="35"/>
  <c r="G937" i="35"/>
  <c r="G938" i="35"/>
  <c r="G940" i="35"/>
  <c r="G941" i="35"/>
  <c r="G942" i="35"/>
  <c r="G943" i="35"/>
  <c r="G944" i="35"/>
  <c r="G945" i="35"/>
  <c r="G946" i="35"/>
  <c r="G948" i="35"/>
  <c r="G949" i="35"/>
  <c r="G951" i="35"/>
  <c r="G952" i="35"/>
  <c r="G954" i="35"/>
  <c r="G955" i="35"/>
  <c r="G957" i="35"/>
  <c r="G958" i="35"/>
  <c r="G960" i="35"/>
  <c r="G961" i="35"/>
  <c r="G963" i="35"/>
  <c r="G964" i="35"/>
  <c r="G966" i="35"/>
  <c r="G967" i="35"/>
  <c r="G969" i="35"/>
  <c r="G970" i="35"/>
  <c r="G971" i="35"/>
  <c r="G973" i="35"/>
  <c r="G974" i="35"/>
  <c r="G975" i="35"/>
  <c r="G977" i="35"/>
  <c r="G978" i="35"/>
  <c r="G979" i="35"/>
  <c r="G981" i="35"/>
  <c r="G982" i="35"/>
  <c r="G983" i="35"/>
  <c r="G985" i="35"/>
  <c r="G986" i="35"/>
  <c r="G987" i="35"/>
  <c r="G989" i="35"/>
  <c r="G990" i="35"/>
  <c r="G991" i="35"/>
  <c r="G993" i="35"/>
  <c r="E200" i="37" s="1"/>
  <c r="G995" i="35"/>
  <c r="E201" i="37" s="1"/>
  <c r="G997" i="35"/>
  <c r="E202" i="37" s="1"/>
  <c r="G999" i="35"/>
  <c r="E203" i="37" s="1"/>
  <c r="G1001" i="35"/>
  <c r="E204" i="37" s="1"/>
  <c r="G1003" i="35"/>
  <c r="E205" i="37" s="1"/>
  <c r="G1005" i="35"/>
  <c r="E206" i="37" s="1"/>
  <c r="G1007" i="35"/>
  <c r="E207" i="37" s="1"/>
  <c r="G1009" i="35"/>
  <c r="E208" i="37" s="1"/>
  <c r="G1015" i="35"/>
  <c r="E209" i="37" s="1"/>
  <c r="G1017" i="35"/>
  <c r="E210" i="37" s="1"/>
  <c r="G1019" i="35"/>
  <c r="E211" i="37" s="1"/>
  <c r="G1021" i="35"/>
  <c r="E212" i="37" s="1"/>
  <c r="G1023" i="35"/>
  <c r="E213" i="37" s="1"/>
  <c r="G1025" i="35"/>
  <c r="E214" i="37" s="1"/>
  <c r="G1027" i="35"/>
  <c r="E215" i="37" s="1"/>
  <c r="G1029" i="35"/>
  <c r="E216" i="37" s="1"/>
  <c r="G1031" i="35"/>
  <c r="E217" i="37" s="1"/>
  <c r="G1033" i="35"/>
  <c r="E218" i="37" s="1"/>
  <c r="G1035" i="35"/>
  <c r="E219" i="37" s="1"/>
  <c r="G1037" i="35"/>
  <c r="E220" i="37" s="1"/>
  <c r="G1039" i="35"/>
  <c r="E221" i="37" s="1"/>
  <c r="G1041" i="35"/>
  <c r="E222" i="37" s="1"/>
  <c r="G1043" i="35"/>
  <c r="E223" i="37" s="1"/>
  <c r="G1045" i="35"/>
  <c r="E224" i="37" s="1"/>
  <c r="G1047" i="35"/>
  <c r="E225" i="37" s="1"/>
  <c r="G1049" i="35"/>
  <c r="E226" i="37" s="1"/>
  <c r="G1051" i="35"/>
  <c r="E227" i="37" s="1"/>
  <c r="G1053" i="35"/>
  <c r="E228" i="37" s="1"/>
  <c r="G1055" i="35"/>
  <c r="E229" i="37" s="1"/>
  <c r="G1057" i="35"/>
  <c r="E230" i="37" s="1"/>
  <c r="G1059" i="35"/>
  <c r="E231" i="37" s="1"/>
  <c r="G1061" i="35"/>
  <c r="E232" i="37" s="1"/>
  <c r="G1063" i="35"/>
  <c r="E233" i="37" s="1"/>
  <c r="G1065" i="35"/>
  <c r="G1066" i="35"/>
  <c r="G1067" i="35"/>
  <c r="G1069" i="35"/>
  <c r="G1070" i="35"/>
  <c r="G1071" i="35"/>
  <c r="G1072" i="35"/>
  <c r="G1073" i="35"/>
  <c r="G1075" i="35"/>
  <c r="G1076" i="35"/>
  <c r="G1077" i="35"/>
  <c r="G1079" i="35"/>
  <c r="G1080" i="35"/>
  <c r="G1081" i="35"/>
  <c r="G1083" i="35"/>
  <c r="G1084" i="35"/>
  <c r="G1086" i="35"/>
  <c r="G1087" i="35"/>
  <c r="G1088" i="35"/>
  <c r="G1089" i="35"/>
  <c r="G1090" i="35"/>
  <c r="G1091" i="35"/>
  <c r="G1093" i="35"/>
  <c r="G1094" i="35"/>
  <c r="G1095" i="35"/>
  <c r="G1096" i="35"/>
  <c r="G1097" i="35"/>
  <c r="G1099" i="35"/>
  <c r="E241" i="37" s="1"/>
  <c r="G1101" i="35"/>
  <c r="E242" i="37" s="1"/>
  <c r="G1103" i="35"/>
  <c r="E243" i="37" s="1"/>
  <c r="G1105" i="35"/>
  <c r="E244" i="37" s="1"/>
  <c r="G1107" i="35"/>
  <c r="E245" i="37" s="1"/>
  <c r="G1109" i="35"/>
  <c r="E246" i="37" s="1"/>
  <c r="G1111" i="35"/>
  <c r="E247" i="37" s="1"/>
  <c r="G1113" i="35"/>
  <c r="E248" i="37" s="1"/>
  <c r="G1115" i="35"/>
  <c r="E249" i="37" s="1"/>
  <c r="G1117" i="35"/>
  <c r="E250" i="37" s="1"/>
  <c r="G1119" i="35"/>
  <c r="E251" i="37" s="1"/>
  <c r="G1121" i="35"/>
  <c r="E252" i="37" s="1"/>
  <c r="G1123" i="35"/>
  <c r="E253" i="37" s="1"/>
  <c r="G1125" i="35"/>
  <c r="E254" i="37" s="1"/>
  <c r="G1127" i="35"/>
  <c r="E255" i="37" s="1"/>
  <c r="G1129" i="35"/>
  <c r="E256" i="37" s="1"/>
  <c r="G1131" i="35"/>
  <c r="E257" i="37" s="1"/>
  <c r="G1133" i="35"/>
  <c r="E258" i="37" s="1"/>
  <c r="G1135" i="35"/>
  <c r="E259" i="37" s="1"/>
  <c r="G1137" i="35"/>
  <c r="E260" i="37" s="1"/>
  <c r="G1139" i="35"/>
  <c r="E261" i="37" s="1"/>
  <c r="G1141" i="35"/>
  <c r="E262" i="37" s="1"/>
  <c r="G1143" i="35"/>
  <c r="E263" i="37" s="1"/>
  <c r="G1145" i="35"/>
  <c r="E264" i="37" s="1"/>
  <c r="G1147" i="35"/>
  <c r="E265" i="37" s="1"/>
  <c r="G1149" i="35"/>
  <c r="E266" i="37" s="1"/>
  <c r="G1151" i="35"/>
  <c r="E267" i="37" s="1"/>
  <c r="G1153" i="35"/>
  <c r="E268" i="37" s="1"/>
  <c r="G1155" i="35"/>
  <c r="E269" i="37" s="1"/>
  <c r="G1157" i="35"/>
  <c r="E270" i="37" s="1"/>
  <c r="G1159" i="35"/>
  <c r="E271" i="37" s="1"/>
  <c r="G1161" i="35"/>
  <c r="E272" i="37" s="1"/>
  <c r="G1163" i="35"/>
  <c r="E273" i="37" s="1"/>
  <c r="G1165" i="35"/>
  <c r="E274" i="37" s="1"/>
  <c r="G1167" i="35"/>
  <c r="E275" i="37" s="1"/>
  <c r="G1169" i="35"/>
  <c r="E276" i="37" s="1"/>
  <c r="G1171" i="35"/>
  <c r="E277" i="37" s="1"/>
  <c r="G1173" i="35"/>
  <c r="E278" i="37" s="1"/>
  <c r="G1175" i="35"/>
  <c r="E279" i="37" s="1"/>
  <c r="G1177" i="35"/>
  <c r="E280" i="37" s="1"/>
  <c r="G1179" i="35"/>
  <c r="E281" i="37" s="1"/>
  <c r="G1181" i="35"/>
  <c r="E282" i="37" s="1"/>
  <c r="G1183" i="35"/>
  <c r="E283" i="37" s="1"/>
  <c r="G1185" i="35"/>
  <c r="E284" i="37" s="1"/>
  <c r="G1187" i="35"/>
  <c r="E285" i="37" s="1"/>
  <c r="G1189" i="35"/>
  <c r="E286" i="37" s="1"/>
  <c r="G1191" i="35"/>
  <c r="E287" i="37" s="1"/>
  <c r="G1193" i="35"/>
  <c r="E288" i="37" s="1"/>
  <c r="G1195" i="35"/>
  <c r="E289" i="37" s="1"/>
  <c r="G1197" i="35"/>
  <c r="E290" i="37" s="1"/>
  <c r="G1199" i="35"/>
  <c r="E291" i="37" s="1"/>
  <c r="G1201" i="35"/>
  <c r="E292" i="37" s="1"/>
  <c r="G1206" i="35"/>
  <c r="G1207" i="35"/>
  <c r="G1208" i="35"/>
  <c r="G1210" i="35"/>
  <c r="G1211" i="35"/>
  <c r="G1212" i="35"/>
  <c r="G1214" i="35"/>
  <c r="G1215" i="35"/>
  <c r="G1216" i="35"/>
  <c r="G1218" i="35"/>
  <c r="G1219" i="35"/>
  <c r="G1220" i="35"/>
  <c r="G1222" i="35"/>
  <c r="G1223" i="35"/>
  <c r="G1224" i="35"/>
  <c r="G1225" i="35"/>
  <c r="G1226" i="35"/>
  <c r="G1227" i="35"/>
  <c r="G1229" i="35"/>
  <c r="G1230" i="35"/>
  <c r="G1231" i="35"/>
  <c r="G1232" i="35"/>
  <c r="G1233" i="35"/>
  <c r="G1234" i="35"/>
  <c r="G1236" i="35"/>
  <c r="G1237" i="35"/>
  <c r="G1238" i="35"/>
  <c r="G1239" i="35"/>
  <c r="G1240" i="35"/>
  <c r="G1241" i="35"/>
  <c r="G1243" i="35"/>
  <c r="G1244" i="35"/>
  <c r="G1245" i="35"/>
  <c r="G1246" i="35"/>
  <c r="G1247" i="35"/>
  <c r="G1248" i="35"/>
  <c r="G1250" i="35"/>
  <c r="G1251" i="35"/>
  <c r="G1252" i="35"/>
  <c r="G1254" i="35"/>
  <c r="G1255" i="35"/>
  <c r="G1256" i="35"/>
  <c r="G1258" i="35"/>
  <c r="G1259" i="35"/>
  <c r="G1260" i="35"/>
  <c r="G1262" i="35"/>
  <c r="G1263" i="35"/>
  <c r="G1264" i="35"/>
  <c r="G1266" i="35"/>
  <c r="G1267" i="35"/>
  <c r="G1268" i="35"/>
  <c r="G1270" i="35"/>
  <c r="G1271" i="35"/>
  <c r="G1272" i="35"/>
  <c r="G1274" i="35"/>
  <c r="G1275" i="35"/>
  <c r="G1276" i="35"/>
  <c r="G1278" i="35"/>
  <c r="G1279" i="35"/>
  <c r="G1280" i="35"/>
  <c r="G1282" i="35"/>
  <c r="G1283" i="35"/>
  <c r="G1284" i="35"/>
  <c r="G1286" i="35"/>
  <c r="G1287" i="35"/>
  <c r="G1288" i="35"/>
  <c r="G1290" i="35"/>
  <c r="E311" i="37" s="1"/>
  <c r="G1292" i="35"/>
  <c r="E312" i="37" s="1"/>
  <c r="G1294" i="35"/>
  <c r="E313" i="37" s="1"/>
  <c r="G1296" i="35"/>
  <c r="E314" i="37" s="1"/>
  <c r="G1298" i="35"/>
  <c r="E315" i="37" s="1"/>
  <c r="G1300" i="35"/>
  <c r="E316" i="37" s="1"/>
  <c r="G1302" i="35"/>
  <c r="G1303" i="35"/>
  <c r="G1305" i="35"/>
  <c r="G1306" i="35"/>
  <c r="G1307" i="35"/>
  <c r="G1309" i="35"/>
  <c r="G1310" i="35"/>
  <c r="G1311" i="35"/>
  <c r="G1313" i="35"/>
  <c r="G1314" i="35"/>
  <c r="G1315" i="35"/>
  <c r="G1317" i="35"/>
  <c r="G1318" i="35"/>
  <c r="G1319" i="35"/>
  <c r="G1321" i="35"/>
  <c r="G1322" i="35"/>
  <c r="G1323" i="35"/>
  <c r="G1325" i="35"/>
  <c r="G1326" i="35"/>
  <c r="G1328" i="35"/>
  <c r="G1329" i="35"/>
  <c r="G1330" i="35"/>
  <c r="G1332" i="35"/>
  <c r="G1333" i="35"/>
  <c r="G1334" i="35"/>
  <c r="G1336" i="35"/>
  <c r="G1337" i="35"/>
  <c r="G1338" i="35"/>
  <c r="G1340" i="35"/>
  <c r="G1341" i="35"/>
  <c r="G1342" i="35"/>
  <c r="G1343" i="35"/>
  <c r="G1344" i="35"/>
  <c r="G1345" i="35"/>
  <c r="G1347" i="35"/>
  <c r="G1348" i="35"/>
  <c r="G1349" i="35"/>
  <c r="G1350" i="35"/>
  <c r="G1351" i="35"/>
  <c r="G1352" i="35"/>
  <c r="G1353" i="35"/>
  <c r="G1355" i="35"/>
  <c r="G1356" i="35"/>
  <c r="G1358" i="35"/>
  <c r="G1359" i="35"/>
  <c r="G1361" i="35"/>
  <c r="G1362" i="35"/>
  <c r="G1364" i="35"/>
  <c r="G1365" i="35"/>
  <c r="G1367" i="35"/>
  <c r="G1368" i="35"/>
  <c r="G1369" i="35"/>
  <c r="G1370" i="35"/>
  <c r="G1371" i="35"/>
  <c r="G1372" i="35"/>
  <c r="G1374" i="35"/>
  <c r="G1375" i="35"/>
  <c r="G1376" i="35"/>
  <c r="G1377" i="35"/>
  <c r="G1378" i="35"/>
  <c r="G1379" i="35"/>
  <c r="G1381" i="35"/>
  <c r="G1382" i="35"/>
  <c r="G1383" i="35"/>
  <c r="G1384" i="35"/>
  <c r="G1385" i="35"/>
  <c r="G1386" i="35"/>
  <c r="G1388" i="35"/>
  <c r="G1389" i="35"/>
  <c r="G1390" i="35"/>
  <c r="G1391" i="35"/>
  <c r="G1392" i="35"/>
  <c r="G1393" i="35"/>
  <c r="G1395" i="35"/>
  <c r="G1396" i="35"/>
  <c r="G1397" i="35"/>
  <c r="G1398" i="35"/>
  <c r="G1399" i="35"/>
  <c r="G1400" i="35"/>
  <c r="G1402" i="35"/>
  <c r="G1403" i="35"/>
  <c r="G1404" i="35"/>
  <c r="G1405" i="35"/>
  <c r="G1406" i="35"/>
  <c r="G1407" i="35"/>
  <c r="G1409" i="35"/>
  <c r="G1410" i="35"/>
  <c r="G1411" i="35"/>
  <c r="G1412" i="35"/>
  <c r="G1413" i="35"/>
  <c r="G1414" i="35"/>
  <c r="G1416" i="35"/>
  <c r="G1417" i="35"/>
  <c r="G1418" i="35"/>
  <c r="G1419" i="35"/>
  <c r="G1420" i="35"/>
  <c r="G1421" i="35"/>
  <c r="G1423" i="35"/>
  <c r="G1424" i="35"/>
  <c r="G1425" i="35"/>
  <c r="G1426" i="35"/>
  <c r="G1427" i="35"/>
  <c r="G1428" i="35"/>
  <c r="G1430" i="35"/>
  <c r="G1431" i="35"/>
  <c r="G1432" i="35"/>
  <c r="G1434" i="35"/>
  <c r="G1435" i="35"/>
  <c r="G1436" i="35"/>
  <c r="G1438" i="35"/>
  <c r="G1439" i="35"/>
  <c r="G1440" i="35"/>
  <c r="G1442" i="35"/>
  <c r="G1443" i="35"/>
  <c r="G1444" i="35"/>
  <c r="G1446" i="35"/>
  <c r="G1447" i="35"/>
  <c r="G1448" i="35"/>
  <c r="G1450" i="35"/>
  <c r="G1451" i="35"/>
  <c r="G1452" i="35"/>
  <c r="G1454" i="35"/>
  <c r="G1455" i="35"/>
  <c r="G1456" i="35"/>
  <c r="G1458" i="35"/>
  <c r="G1459" i="35"/>
  <c r="G1460" i="35"/>
  <c r="G1462" i="35"/>
  <c r="G1463" i="35"/>
  <c r="G1464" i="35"/>
  <c r="G1466" i="35"/>
  <c r="G1467" i="35"/>
  <c r="G1468" i="35"/>
  <c r="G1470" i="35"/>
  <c r="G1471" i="35"/>
  <c r="G1472" i="35"/>
  <c r="G1474" i="35"/>
  <c r="G1475" i="35"/>
  <c r="G1476" i="35"/>
  <c r="G1478" i="35"/>
  <c r="G1479" i="35"/>
  <c r="G1480" i="35"/>
  <c r="G1482" i="35"/>
  <c r="G1483" i="35"/>
  <c r="G1484" i="35"/>
  <c r="G1486" i="35"/>
  <c r="G1487" i="35"/>
  <c r="G1488" i="35"/>
  <c r="G1490" i="35"/>
  <c r="G1491" i="35"/>
  <c r="G1492" i="35"/>
  <c r="G1494" i="35"/>
  <c r="G1495" i="35"/>
  <c r="G1496" i="35"/>
  <c r="G1498" i="35"/>
  <c r="G1499" i="35"/>
  <c r="G1500" i="35"/>
  <c r="G1502" i="35"/>
  <c r="G1503" i="35"/>
  <c r="G1504" i="35"/>
  <c r="G1506" i="35"/>
  <c r="G1507" i="35"/>
  <c r="G1508" i="35"/>
  <c r="G1510" i="35"/>
  <c r="G1511" i="35"/>
  <c r="G1512" i="35"/>
  <c r="G1514" i="35"/>
  <c r="G1515" i="35"/>
  <c r="G1516" i="35"/>
  <c r="G1518" i="35"/>
  <c r="G1519" i="35"/>
  <c r="G1520" i="35"/>
  <c r="G1522" i="35"/>
  <c r="G1523" i="35"/>
  <c r="G1524" i="35"/>
  <c r="G1526" i="35"/>
  <c r="G1527" i="35"/>
  <c r="G1528" i="35"/>
  <c r="G1530" i="35"/>
  <c r="G1531" i="35"/>
  <c r="G1532" i="35"/>
  <c r="G1534" i="35"/>
  <c r="G1535" i="35"/>
  <c r="G1536" i="35"/>
  <c r="G1538" i="35"/>
  <c r="E369" i="37" s="1"/>
  <c r="G1540" i="35"/>
  <c r="E370" i="37" s="1"/>
  <c r="G1542" i="35"/>
  <c r="E371" i="37" s="1"/>
  <c r="G1544" i="35"/>
  <c r="E372" i="37" s="1"/>
  <c r="G1562" i="35"/>
  <c r="E373" i="37" s="1"/>
  <c r="G1564" i="35"/>
  <c r="E374" i="37" s="1"/>
  <c r="G1566" i="35"/>
  <c r="E375" i="37" s="1"/>
  <c r="G1568" i="35"/>
  <c r="E376" i="37" s="1"/>
  <c r="G1572" i="35"/>
  <c r="E377" i="37" s="1"/>
  <c r="G1574" i="35"/>
  <c r="E378" i="37" s="1"/>
  <c r="G1576" i="35"/>
  <c r="E379" i="37" s="1"/>
  <c r="G1578" i="35"/>
  <c r="E380" i="37" s="1"/>
  <c r="G1580" i="35"/>
  <c r="E381" i="37" s="1"/>
  <c r="G1582" i="35"/>
  <c r="E382" i="37" s="1"/>
  <c r="G1584" i="35"/>
  <c r="E383" i="37" s="1"/>
  <c r="G1588" i="35"/>
  <c r="G1589" i="35"/>
  <c r="G1590" i="35"/>
  <c r="G1592" i="35"/>
  <c r="G1593" i="35"/>
  <c r="G1594" i="35"/>
  <c r="G1596" i="35"/>
  <c r="G1597" i="35"/>
  <c r="G1598" i="35"/>
  <c r="G1600" i="35"/>
  <c r="G1601" i="35"/>
  <c r="G1602" i="35"/>
  <c r="G1604" i="35"/>
  <c r="G1605" i="35"/>
  <c r="G1606" i="35"/>
  <c r="G1608" i="35"/>
  <c r="G1609" i="35"/>
  <c r="G1610" i="35"/>
  <c r="G1612" i="35"/>
  <c r="G1613" i="35"/>
  <c r="G1614" i="35"/>
  <c r="G1616" i="35"/>
  <c r="G1617" i="35"/>
  <c r="G1618" i="35"/>
  <c r="G1620" i="35"/>
  <c r="G1621" i="35"/>
  <c r="G1622" i="35"/>
  <c r="G1624" i="35"/>
  <c r="G1625" i="35"/>
  <c r="G1626" i="35"/>
  <c r="G1627" i="35"/>
  <c r="G1628" i="35"/>
  <c r="G1630" i="35"/>
  <c r="G1631" i="35"/>
  <c r="G1632" i="35"/>
  <c r="G1633" i="35"/>
  <c r="G1634" i="35"/>
  <c r="G1635" i="35"/>
  <c r="G1637" i="35"/>
  <c r="G1638" i="35"/>
  <c r="G1640" i="35"/>
  <c r="G1641" i="35"/>
  <c r="G1643" i="35"/>
  <c r="G1644" i="35"/>
  <c r="G1646" i="35"/>
  <c r="G1647" i="35"/>
  <c r="G1649" i="35"/>
  <c r="G1650" i="35"/>
  <c r="G1652" i="35"/>
  <c r="G1653" i="35"/>
  <c r="G1655" i="35"/>
  <c r="G1656" i="35"/>
  <c r="G1658" i="35"/>
  <c r="G1659" i="35"/>
  <c r="G1661" i="35"/>
  <c r="G1662" i="35"/>
  <c r="G1664" i="35"/>
  <c r="G1665" i="35"/>
  <c r="G1667" i="35"/>
  <c r="G1668" i="35"/>
  <c r="G1669" i="35"/>
  <c r="G1670" i="35"/>
  <c r="G1671" i="35"/>
  <c r="G1672" i="35"/>
  <c r="G1674" i="35"/>
  <c r="G1675" i="35"/>
  <c r="G1676" i="35"/>
  <c r="G1677" i="35"/>
  <c r="G1678" i="35"/>
  <c r="G1679" i="35"/>
  <c r="G1681" i="35"/>
  <c r="G1682" i="35"/>
  <c r="G1683" i="35"/>
  <c r="G1684" i="35"/>
  <c r="G1685" i="35"/>
  <c r="G1686" i="35"/>
  <c r="G1688" i="35"/>
  <c r="G1689" i="35"/>
  <c r="G1690" i="35"/>
  <c r="G1691" i="35"/>
  <c r="G1692" i="35"/>
  <c r="G1693" i="35"/>
  <c r="G1695" i="35"/>
  <c r="G1696" i="35"/>
  <c r="G1697" i="35"/>
  <c r="G1698" i="35"/>
  <c r="G1699" i="35"/>
  <c r="G1700" i="35"/>
  <c r="G1702" i="35"/>
  <c r="G1703" i="35"/>
  <c r="G1704" i="35"/>
  <c r="G1705" i="35"/>
  <c r="G1706" i="35"/>
  <c r="G1707" i="35"/>
  <c r="G1709" i="35"/>
  <c r="G1710" i="35"/>
  <c r="G1711" i="35"/>
  <c r="G1712" i="35"/>
  <c r="G1713" i="35"/>
  <c r="G1714" i="35"/>
  <c r="G1716" i="35"/>
  <c r="G1717" i="35"/>
  <c r="G1718" i="35"/>
  <c r="G1719" i="35"/>
  <c r="G1720" i="35"/>
  <c r="G1721" i="35"/>
  <c r="G1723" i="35"/>
  <c r="G1724" i="35"/>
  <c r="G1725" i="35"/>
  <c r="G1726" i="35"/>
  <c r="G1727" i="35"/>
  <c r="G1728" i="35"/>
  <c r="G1730" i="35"/>
  <c r="G1731" i="35"/>
  <c r="G1732" i="35"/>
  <c r="G1733" i="35"/>
  <c r="G1734" i="35"/>
  <c r="G1735" i="35"/>
  <c r="G1737" i="35"/>
  <c r="G1738" i="35"/>
  <c r="G1739" i="35"/>
  <c r="G1740" i="35"/>
  <c r="G1741" i="35"/>
  <c r="G1742" i="35"/>
  <c r="G1743" i="35"/>
  <c r="G1745" i="35"/>
  <c r="G1746" i="35"/>
  <c r="G1747" i="35"/>
  <c r="G1748" i="35"/>
  <c r="G1749" i="35"/>
  <c r="G1750" i="35"/>
  <c r="G1751" i="35"/>
  <c r="G1753" i="35"/>
  <c r="G1754" i="35"/>
  <c r="G1755" i="35"/>
  <c r="G1756" i="35"/>
  <c r="G1757" i="35"/>
  <c r="G1758" i="35"/>
  <c r="G1759" i="35"/>
  <c r="G1761" i="35"/>
  <c r="G1762" i="35"/>
  <c r="G1763" i="35"/>
  <c r="G1764" i="35"/>
  <c r="G1765" i="35"/>
  <c r="G1766" i="35"/>
  <c r="G1767" i="35"/>
  <c r="G1769" i="35"/>
  <c r="G1770" i="35"/>
  <c r="G1771" i="35"/>
  <c r="G1772" i="35"/>
  <c r="G1773" i="35"/>
  <c r="G1774" i="35"/>
  <c r="G1775" i="35"/>
  <c r="G1777" i="35"/>
  <c r="G1778" i="35"/>
  <c r="G1779" i="35"/>
  <c r="G1780" i="35"/>
  <c r="G1781" i="35"/>
  <c r="G1782" i="35"/>
  <c r="G1783" i="35"/>
  <c r="G1785" i="35"/>
  <c r="G1786" i="35"/>
  <c r="G1787" i="35"/>
  <c r="G1788" i="35"/>
  <c r="G1789" i="35"/>
  <c r="G1790" i="35"/>
  <c r="G1791" i="35"/>
  <c r="G1793" i="35"/>
  <c r="G1794" i="35"/>
  <c r="G1795" i="35"/>
  <c r="G1796" i="35"/>
  <c r="G1797" i="35"/>
  <c r="G1798" i="35"/>
  <c r="G1799" i="35"/>
  <c r="G1801" i="35"/>
  <c r="G1802" i="35"/>
  <c r="G1803" i="35"/>
  <c r="G1804" i="35"/>
  <c r="G1805" i="35"/>
  <c r="G1806" i="35"/>
  <c r="G1807" i="35"/>
  <c r="G1809" i="35"/>
  <c r="G1810" i="35"/>
  <c r="G1812" i="35"/>
  <c r="G1813" i="35"/>
  <c r="G1815" i="35"/>
  <c r="G1816" i="35"/>
  <c r="G1818" i="35"/>
  <c r="G1819" i="35"/>
  <c r="G1821" i="35"/>
  <c r="G1822" i="35"/>
  <c r="G1824" i="35"/>
  <c r="G1825" i="35"/>
  <c r="G1827" i="35"/>
  <c r="G1828" i="35"/>
  <c r="G1830" i="35"/>
  <c r="G1831" i="35"/>
  <c r="G1832" i="35"/>
  <c r="G1834" i="35"/>
  <c r="G1835" i="35"/>
  <c r="G1836" i="35"/>
  <c r="G1838" i="35"/>
  <c r="G1839" i="35"/>
  <c r="G1840" i="35"/>
  <c r="G1842" i="35"/>
  <c r="G1843" i="35"/>
  <c r="G1844" i="35"/>
  <c r="G1846" i="35"/>
  <c r="G1847" i="35"/>
  <c r="G1848" i="35"/>
  <c r="G1850" i="35"/>
  <c r="G1851" i="35"/>
  <c r="G1852" i="35"/>
  <c r="G1854" i="35"/>
  <c r="E437" i="37" s="1"/>
  <c r="G1856" i="35"/>
  <c r="E438" i="37" s="1"/>
  <c r="G1858" i="35"/>
  <c r="E439" i="37" s="1"/>
  <c r="G1860" i="35"/>
  <c r="E440" i="37" s="1"/>
  <c r="G1862" i="35"/>
  <c r="E441" i="37" s="1"/>
  <c r="G1864" i="35"/>
  <c r="E442" i="37" s="1"/>
  <c r="G1866" i="35"/>
  <c r="E443" i="37" s="1"/>
  <c r="G1868" i="35"/>
  <c r="E444" i="37" s="1"/>
  <c r="G1870" i="35"/>
  <c r="E445" i="37" s="1"/>
  <c r="G1876" i="35"/>
  <c r="E446" i="37" s="1"/>
  <c r="G1878" i="35"/>
  <c r="E447" i="37" s="1"/>
  <c r="G1880" i="35"/>
  <c r="E448" i="37" s="1"/>
  <c r="G1882" i="35"/>
  <c r="E449" i="37" s="1"/>
  <c r="G1884" i="35"/>
  <c r="E450" i="37" s="1"/>
  <c r="G1886" i="35"/>
  <c r="E451" i="37" s="1"/>
  <c r="G1888" i="35"/>
  <c r="E452" i="37" s="1"/>
  <c r="G1890" i="35"/>
  <c r="E453" i="37" s="1"/>
  <c r="G1892" i="35"/>
  <c r="E454" i="37" s="1"/>
  <c r="G1894" i="35"/>
  <c r="E455" i="37" s="1"/>
  <c r="G1896" i="35"/>
  <c r="E456" i="37" s="1"/>
  <c r="G1898" i="35"/>
  <c r="E457" i="37" s="1"/>
  <c r="G1900" i="35"/>
  <c r="E458" i="37" s="1"/>
  <c r="G1902" i="35"/>
  <c r="E459" i="37" s="1"/>
  <c r="G1904" i="35"/>
  <c r="E460" i="37" s="1"/>
  <c r="G1906" i="35"/>
  <c r="E461" i="37" s="1"/>
  <c r="G1908" i="35"/>
  <c r="E462" i="37" s="1"/>
  <c r="G1910" i="35"/>
  <c r="E463" i="37" s="1"/>
  <c r="G1912" i="35"/>
  <c r="E464" i="37" s="1"/>
  <c r="G1914" i="35"/>
  <c r="E465" i="37" s="1"/>
  <c r="G1916" i="35"/>
  <c r="E466" i="37" s="1"/>
  <c r="G1918" i="35"/>
  <c r="E467" i="37" s="1"/>
  <c r="G1920" i="35"/>
  <c r="E468" i="37" s="1"/>
  <c r="G1922" i="35"/>
  <c r="E469" i="37" s="1"/>
  <c r="G1924" i="35"/>
  <c r="E470" i="37" s="1"/>
  <c r="G1926" i="35"/>
  <c r="G1927" i="35"/>
  <c r="G1928" i="35"/>
  <c r="G1930" i="35"/>
  <c r="G1931" i="35"/>
  <c r="G1932" i="35"/>
  <c r="G1933" i="35"/>
  <c r="G1934" i="35"/>
  <c r="G1936" i="35"/>
  <c r="G1937" i="35"/>
  <c r="G1938" i="35"/>
  <c r="G1940" i="35"/>
  <c r="G1941" i="35"/>
  <c r="G1942" i="35"/>
  <c r="G1944" i="35"/>
  <c r="G1945" i="35"/>
  <c r="G1947" i="35"/>
  <c r="G1948" i="35"/>
  <c r="G1949" i="35"/>
  <c r="G1950" i="35"/>
  <c r="G1951" i="35"/>
  <c r="G1952" i="35"/>
  <c r="G1954" i="35"/>
  <c r="G1955" i="35"/>
  <c r="G1956" i="35"/>
  <c r="G1957" i="35"/>
  <c r="G1958" i="35"/>
  <c r="G1960" i="35"/>
  <c r="E478" i="37" s="1"/>
  <c r="G1962" i="35"/>
  <c r="E479" i="37" s="1"/>
  <c r="G1964" i="35"/>
  <c r="E480" i="37" s="1"/>
  <c r="G1966" i="35"/>
  <c r="E481" i="37" s="1"/>
  <c r="G1968" i="35"/>
  <c r="E482" i="37" s="1"/>
  <c r="G1970" i="35"/>
  <c r="E483" i="37" s="1"/>
  <c r="G1972" i="35"/>
  <c r="E484" i="37" s="1"/>
  <c r="G1974" i="35"/>
  <c r="E485" i="37" s="1"/>
  <c r="G1976" i="35"/>
  <c r="E486" i="37" s="1"/>
  <c r="G1978" i="35"/>
  <c r="E487" i="37" s="1"/>
  <c r="G1980" i="35"/>
  <c r="E488" i="37" s="1"/>
  <c r="G1982" i="35"/>
  <c r="E489" i="37" s="1"/>
  <c r="G1984" i="35"/>
  <c r="E490" i="37" s="1"/>
  <c r="G1986" i="35"/>
  <c r="E491" i="37" s="1"/>
  <c r="G1988" i="35"/>
  <c r="E492" i="37" s="1"/>
  <c r="G1990" i="35"/>
  <c r="E493" i="37" s="1"/>
  <c r="G1992" i="35"/>
  <c r="E494" i="37" s="1"/>
  <c r="G1994" i="35"/>
  <c r="E495" i="37" s="1"/>
  <c r="G1996" i="35"/>
  <c r="E496" i="37" s="1"/>
  <c r="G1998" i="35"/>
  <c r="E497" i="37" s="1"/>
  <c r="G2000" i="35"/>
  <c r="E498" i="37" s="1"/>
  <c r="G2002" i="35"/>
  <c r="E499" i="37" s="1"/>
  <c r="G2004" i="35"/>
  <c r="E500" i="37" s="1"/>
  <c r="G2006" i="35"/>
  <c r="E501" i="37" s="1"/>
  <c r="G2008" i="35"/>
  <c r="E502" i="37" s="1"/>
  <c r="G2010" i="35"/>
  <c r="E503" i="37" s="1"/>
  <c r="G2012" i="35"/>
  <c r="E504" i="37" s="1"/>
  <c r="G2014" i="35"/>
  <c r="E505" i="37" s="1"/>
  <c r="G2016" i="35"/>
  <c r="E506" i="37" s="1"/>
  <c r="G2018" i="35"/>
  <c r="E507" i="37" s="1"/>
  <c r="G2020" i="35"/>
  <c r="E508" i="37" s="1"/>
  <c r="G2022" i="35"/>
  <c r="E509" i="37" s="1"/>
  <c r="G2024" i="35"/>
  <c r="E510" i="37" s="1"/>
  <c r="G2026" i="35"/>
  <c r="E511" i="37" s="1"/>
  <c r="G2028" i="35"/>
  <c r="E512" i="37" s="1"/>
  <c r="G2030" i="35"/>
  <c r="E513" i="37" s="1"/>
  <c r="G2032" i="35"/>
  <c r="E514" i="37" s="1"/>
  <c r="G2034" i="35"/>
  <c r="E515" i="37" s="1"/>
  <c r="G2036" i="35"/>
  <c r="E516" i="37" s="1"/>
  <c r="G2038" i="35"/>
  <c r="E517" i="37" s="1"/>
  <c r="G2040" i="35"/>
  <c r="E518" i="37" s="1"/>
  <c r="G2042" i="35"/>
  <c r="E519" i="37" s="1"/>
  <c r="G2044" i="35"/>
  <c r="E520" i="37" s="1"/>
  <c r="G2046" i="35"/>
  <c r="E521" i="37" s="1"/>
  <c r="G2048" i="35"/>
  <c r="E522" i="37" s="1"/>
  <c r="G2050" i="35"/>
  <c r="E523" i="37" s="1"/>
  <c r="G2052" i="35"/>
  <c r="E524" i="37" s="1"/>
  <c r="G2054" i="35"/>
  <c r="E525" i="37" s="1"/>
  <c r="G2056" i="35"/>
  <c r="E526" i="37" s="1"/>
  <c r="G2058" i="35"/>
  <c r="E527" i="37" s="1"/>
  <c r="G2060" i="35"/>
  <c r="E528" i="37" s="1"/>
  <c r="G2062" i="35"/>
  <c r="E529" i="37" s="1"/>
  <c r="G2067" i="35"/>
  <c r="G2068" i="35"/>
  <c r="G2069" i="35"/>
  <c r="G2071" i="35"/>
  <c r="G2072" i="35"/>
  <c r="G2073" i="35"/>
  <c r="G2075" i="35"/>
  <c r="G2076" i="35"/>
  <c r="G2077" i="35"/>
  <c r="G2079" i="35"/>
  <c r="G2080" i="35"/>
  <c r="G2081" i="35"/>
  <c r="G2083" i="35"/>
  <c r="G2084" i="35"/>
  <c r="G2085" i="35"/>
  <c r="G2086" i="35"/>
  <c r="G2087" i="35"/>
  <c r="G2088" i="35"/>
  <c r="G2090" i="35"/>
  <c r="G2091" i="35"/>
  <c r="G2092" i="35"/>
  <c r="G2093" i="35"/>
  <c r="G2094" i="35"/>
  <c r="G2095" i="35"/>
  <c r="G2097" i="35"/>
  <c r="G2098" i="35"/>
  <c r="G2099" i="35"/>
  <c r="G2100" i="35"/>
  <c r="G2101" i="35"/>
  <c r="G2102" i="35"/>
  <c r="G2104" i="35"/>
  <c r="G2105" i="35"/>
  <c r="G2106" i="35"/>
  <c r="G2107" i="35"/>
  <c r="G2108" i="35"/>
  <c r="G2109" i="35"/>
  <c r="G2111" i="35"/>
  <c r="G2112" i="35"/>
  <c r="G2113" i="35"/>
  <c r="G2115" i="35"/>
  <c r="G2116" i="35"/>
  <c r="G2117" i="35"/>
  <c r="G2119" i="35"/>
  <c r="G2120" i="35"/>
  <c r="G2121" i="35"/>
  <c r="G2123" i="35"/>
  <c r="G2124" i="35"/>
  <c r="G2125" i="35"/>
  <c r="G2127" i="35"/>
  <c r="G2128" i="35"/>
  <c r="G2129" i="35"/>
  <c r="G2131" i="35"/>
  <c r="G2132" i="35"/>
  <c r="G2133" i="35"/>
  <c r="G2135" i="35"/>
  <c r="G2136" i="35"/>
  <c r="G2137" i="35"/>
  <c r="G2139" i="35"/>
  <c r="G2140" i="35"/>
  <c r="G2141" i="35"/>
  <c r="G2143" i="35"/>
  <c r="G2144" i="35"/>
  <c r="G2145" i="35"/>
  <c r="G2147" i="35"/>
  <c r="G2148" i="35"/>
  <c r="G2149" i="35"/>
  <c r="G2151" i="35"/>
  <c r="E548" i="37" s="1"/>
  <c r="G2153" i="35"/>
  <c r="E549" i="37" s="1"/>
  <c r="G2155" i="35"/>
  <c r="E550" i="37" s="1"/>
  <c r="G2157" i="35"/>
  <c r="E551" i="37" s="1"/>
  <c r="G2159" i="35"/>
  <c r="E552" i="37" s="1"/>
  <c r="G2161" i="35"/>
  <c r="E553" i="37" s="1"/>
  <c r="G2163" i="35"/>
  <c r="G2164" i="35"/>
  <c r="G2166" i="35"/>
  <c r="G2167" i="35"/>
  <c r="G2168" i="35"/>
  <c r="G2170" i="35"/>
  <c r="G2171" i="35"/>
  <c r="G2172" i="35"/>
  <c r="G2174" i="35"/>
  <c r="G2175" i="35"/>
  <c r="G2176" i="35"/>
  <c r="G2178" i="35"/>
  <c r="G2179" i="35"/>
  <c r="G2180" i="35"/>
  <c r="G2182" i="35"/>
  <c r="G2183" i="35"/>
  <c r="G2184" i="35"/>
  <c r="G2186" i="35"/>
  <c r="G2187" i="35"/>
  <c r="G2189" i="35"/>
  <c r="G2190" i="35"/>
  <c r="G2191" i="35"/>
  <c r="G2193" i="35"/>
  <c r="G2194" i="35"/>
  <c r="G2195" i="35"/>
  <c r="G2197" i="35"/>
  <c r="G2198" i="35"/>
  <c r="G2199" i="35"/>
  <c r="G2201" i="35"/>
  <c r="G2202" i="35"/>
  <c r="G2203" i="35"/>
  <c r="G2204" i="35"/>
  <c r="G2205" i="35"/>
  <c r="G2206" i="35"/>
  <c r="G2208" i="35"/>
  <c r="G2209" i="35"/>
  <c r="G2210" i="35"/>
  <c r="G2211" i="35"/>
  <c r="G2212" i="35"/>
  <c r="G2213" i="35"/>
  <c r="G2214" i="35"/>
  <c r="G2216" i="35"/>
  <c r="G2217" i="35"/>
  <c r="G2219" i="35"/>
  <c r="G2220" i="35"/>
  <c r="G2222" i="35"/>
  <c r="G2223" i="35"/>
  <c r="G2225" i="35"/>
  <c r="G2226" i="35"/>
  <c r="G2228" i="35"/>
  <c r="G2229" i="35"/>
  <c r="G2230" i="35"/>
  <c r="G2231" i="35"/>
  <c r="G2232" i="35"/>
  <c r="G2233" i="35"/>
  <c r="G2235" i="35"/>
  <c r="G2236" i="35"/>
  <c r="G2237" i="35"/>
  <c r="G2238" i="35"/>
  <c r="G2239" i="35"/>
  <c r="G2240" i="35"/>
  <c r="G2242" i="35"/>
  <c r="G2243" i="35"/>
  <c r="G2244" i="35"/>
  <c r="G2245" i="35"/>
  <c r="G2246" i="35"/>
  <c r="G2247" i="35"/>
  <c r="G2249" i="35"/>
  <c r="G2250" i="35"/>
  <c r="G2251" i="35"/>
  <c r="G2252" i="35"/>
  <c r="G2253" i="35"/>
  <c r="G2254" i="35"/>
  <c r="G2256" i="35"/>
  <c r="G2257" i="35"/>
  <c r="G2258" i="35"/>
  <c r="G2259" i="35"/>
  <c r="G2260" i="35"/>
  <c r="G2261" i="35"/>
  <c r="G2263" i="35"/>
  <c r="G2264" i="35"/>
  <c r="G2265" i="35"/>
  <c r="G2266" i="35"/>
  <c r="G2267" i="35"/>
  <c r="G2268" i="35"/>
  <c r="G2270" i="35"/>
  <c r="G2271" i="35"/>
  <c r="G2272" i="35"/>
  <c r="G2273" i="35"/>
  <c r="G2274" i="35"/>
  <c r="G2275" i="35"/>
  <c r="G2277" i="35"/>
  <c r="G2278" i="35"/>
  <c r="G2279" i="35"/>
  <c r="G2280" i="35"/>
  <c r="G2281" i="35"/>
  <c r="G2282" i="35"/>
  <c r="G2284" i="35"/>
  <c r="G2285" i="35"/>
  <c r="G2286" i="35"/>
  <c r="G2287" i="35"/>
  <c r="G2288" i="35"/>
  <c r="G2289" i="35"/>
  <c r="G2291" i="35"/>
  <c r="G2292" i="35"/>
  <c r="G2293" i="35"/>
  <c r="G2295" i="35"/>
  <c r="G2296" i="35"/>
  <c r="G2297" i="35"/>
  <c r="G2299" i="35"/>
  <c r="G2300" i="35"/>
  <c r="G2301" i="35"/>
  <c r="G2303" i="35"/>
  <c r="G2304" i="35"/>
  <c r="G2305" i="35"/>
  <c r="G2307" i="35"/>
  <c r="G2308" i="35"/>
  <c r="G2309" i="35"/>
  <c r="G2311" i="35"/>
  <c r="G2312" i="35"/>
  <c r="G2313" i="35"/>
  <c r="G2315" i="35"/>
  <c r="G2316" i="35"/>
  <c r="G2317" i="35"/>
  <c r="G2319" i="35"/>
  <c r="G2320" i="35"/>
  <c r="G2321" i="35"/>
  <c r="G2323" i="35"/>
  <c r="G2324" i="35"/>
  <c r="G2325" i="35"/>
  <c r="G2327" i="35"/>
  <c r="G2328" i="35"/>
  <c r="G2329" i="35"/>
  <c r="G2331" i="35"/>
  <c r="G2332" i="35"/>
  <c r="G2333" i="35"/>
  <c r="G2335" i="35"/>
  <c r="G2336" i="35"/>
  <c r="G2337" i="35"/>
  <c r="G2339" i="35"/>
  <c r="G2340" i="35"/>
  <c r="G2341" i="35"/>
  <c r="G2343" i="35"/>
  <c r="G2344" i="35"/>
  <c r="G2345" i="35"/>
  <c r="G2347" i="35"/>
  <c r="G2348" i="35"/>
  <c r="G2349" i="35"/>
  <c r="G2351" i="35"/>
  <c r="G2352" i="35"/>
  <c r="G2353" i="35"/>
  <c r="G2355" i="35"/>
  <c r="G2356" i="35"/>
  <c r="G2357" i="35"/>
  <c r="G2359" i="35"/>
  <c r="G2360" i="35"/>
  <c r="G2361" i="35"/>
  <c r="G2363" i="35"/>
  <c r="G2364" i="35"/>
  <c r="G2365" i="35"/>
  <c r="G2367" i="35"/>
  <c r="G2368" i="35"/>
  <c r="G2369" i="35"/>
  <c r="G2371" i="35"/>
  <c r="G2372" i="35"/>
  <c r="G2373" i="35"/>
  <c r="G2375" i="35"/>
  <c r="G2376" i="35"/>
  <c r="G2377" i="35"/>
  <c r="G2379" i="35"/>
  <c r="G2380" i="35"/>
  <c r="G2381" i="35"/>
  <c r="G2383" i="35"/>
  <c r="G2384" i="35"/>
  <c r="G2385" i="35"/>
  <c r="G2387" i="35"/>
  <c r="G2388" i="35"/>
  <c r="G2389" i="35"/>
  <c r="G2391" i="35"/>
  <c r="G2392" i="35"/>
  <c r="G2393" i="35"/>
  <c r="G2395" i="35"/>
  <c r="G2396" i="35"/>
  <c r="G2397" i="35"/>
  <c r="G2399" i="35"/>
  <c r="E606" i="37" s="1"/>
  <c r="G2401" i="35"/>
  <c r="E607" i="37" s="1"/>
  <c r="G2403" i="35"/>
  <c r="E608" i="37" s="1"/>
  <c r="G2405" i="35"/>
  <c r="E609" i="37" s="1"/>
  <c r="G2423" i="35"/>
  <c r="E610" i="37" s="1"/>
  <c r="G2425" i="35"/>
  <c r="E611" i="37" s="1"/>
  <c r="G2427" i="35"/>
  <c r="E612" i="37" s="1"/>
  <c r="G2429" i="35"/>
  <c r="E613" i="37" s="1"/>
  <c r="G2433" i="35"/>
  <c r="E614" i="37" s="1"/>
  <c r="G2435" i="35"/>
  <c r="E615" i="37" s="1"/>
  <c r="G2437" i="35"/>
  <c r="E616" i="37" s="1"/>
  <c r="G2439" i="35"/>
  <c r="E617" i="37" s="1"/>
  <c r="G2441" i="35"/>
  <c r="E618" i="37" s="1"/>
  <c r="G2443" i="35"/>
  <c r="E619" i="37" s="1"/>
  <c r="G2445" i="35"/>
  <c r="E620" i="37" s="1"/>
  <c r="G2449" i="35"/>
  <c r="G2450" i="35"/>
  <c r="G2451" i="35"/>
  <c r="G2453" i="35"/>
  <c r="G2454" i="35"/>
  <c r="G2455" i="35"/>
  <c r="G2457" i="35"/>
  <c r="G2458" i="35"/>
  <c r="G2459" i="35"/>
  <c r="G2461" i="35"/>
  <c r="G2462" i="35"/>
  <c r="G2463" i="35"/>
  <c r="G2465" i="35"/>
  <c r="G2466" i="35"/>
  <c r="G2467" i="35"/>
  <c r="G2469" i="35"/>
  <c r="G2470" i="35"/>
  <c r="G2471" i="35"/>
  <c r="G2473" i="35"/>
  <c r="G2474" i="35"/>
  <c r="G2475" i="35"/>
  <c r="G2477" i="35"/>
  <c r="G2478" i="35"/>
  <c r="G2479" i="35"/>
  <c r="G2481" i="35"/>
  <c r="G2482" i="35"/>
  <c r="G2483" i="35"/>
  <c r="G2485" i="35"/>
  <c r="G2486" i="35"/>
  <c r="G2487" i="35"/>
  <c r="G2488" i="35"/>
  <c r="G2489" i="35"/>
  <c r="G2491" i="35"/>
  <c r="G2492" i="35"/>
  <c r="G2493" i="35"/>
  <c r="G2494" i="35"/>
  <c r="G2495" i="35"/>
  <c r="G2496" i="35"/>
  <c r="G2498" i="35"/>
  <c r="G2499" i="35"/>
  <c r="G2501" i="35"/>
  <c r="G2502" i="35"/>
  <c r="G2504" i="35"/>
  <c r="G2505" i="35"/>
  <c r="G2507" i="35"/>
  <c r="G2508" i="35"/>
  <c r="G2510" i="35"/>
  <c r="G2511" i="35"/>
  <c r="G2513" i="35"/>
  <c r="G2514" i="35"/>
  <c r="G2516" i="35"/>
  <c r="G2517" i="35"/>
  <c r="G2519" i="35"/>
  <c r="G2520" i="35"/>
  <c r="G2522" i="35"/>
  <c r="G2523" i="35"/>
  <c r="G2525" i="35"/>
  <c r="G2526" i="35"/>
  <c r="G2528" i="35"/>
  <c r="G2529" i="35"/>
  <c r="G2530" i="35"/>
  <c r="G2531" i="35"/>
  <c r="G2532" i="35"/>
  <c r="G2533" i="35"/>
  <c r="G2535" i="35"/>
  <c r="G2536" i="35"/>
  <c r="G2537" i="35"/>
  <c r="G2538" i="35"/>
  <c r="G2539" i="35"/>
  <c r="G2540" i="35"/>
  <c r="G2542" i="35"/>
  <c r="G2543" i="35"/>
  <c r="G2544" i="35"/>
  <c r="G2545" i="35"/>
  <c r="G2546" i="35"/>
  <c r="G2547" i="35"/>
  <c r="G2549" i="35"/>
  <c r="G2550" i="35"/>
  <c r="G2551" i="35"/>
  <c r="G2552" i="35"/>
  <c r="G2553" i="35"/>
  <c r="G2554" i="35"/>
  <c r="G2556" i="35"/>
  <c r="G2557" i="35"/>
  <c r="G2558" i="35"/>
  <c r="G2559" i="35"/>
  <c r="G2560" i="35"/>
  <c r="G2561" i="35"/>
  <c r="G2563" i="35"/>
  <c r="G2564" i="35"/>
  <c r="G2565" i="35"/>
  <c r="G2566" i="35"/>
  <c r="G2567" i="35"/>
  <c r="G2568" i="35"/>
  <c r="G2570" i="35"/>
  <c r="G2571" i="35"/>
  <c r="G2572" i="35"/>
  <c r="G2573" i="35"/>
  <c r="G2574" i="35"/>
  <c r="G2575" i="35"/>
  <c r="G2577" i="35"/>
  <c r="G2578" i="35"/>
  <c r="G2579" i="35"/>
  <c r="G2580" i="35"/>
  <c r="G2581" i="35"/>
  <c r="G2582" i="35"/>
  <c r="G2584" i="35"/>
  <c r="G2585" i="35"/>
  <c r="G2586" i="35"/>
  <c r="G2587" i="35"/>
  <c r="G2588" i="35"/>
  <c r="G2589" i="35"/>
  <c r="G2591" i="35"/>
  <c r="G2592" i="35"/>
  <c r="G2593" i="35"/>
  <c r="G2594" i="35"/>
  <c r="G2595" i="35"/>
  <c r="G2596" i="35"/>
  <c r="G2598" i="35"/>
  <c r="G2599" i="35"/>
  <c r="G2600" i="35"/>
  <c r="G2601" i="35"/>
  <c r="G2602" i="35"/>
  <c r="G2603" i="35"/>
  <c r="G2604" i="35"/>
  <c r="G2606" i="35"/>
  <c r="G2607" i="35"/>
  <c r="G2608" i="35"/>
  <c r="G2609" i="35"/>
  <c r="G2610" i="35"/>
  <c r="G2611" i="35"/>
  <c r="G2612" i="35"/>
  <c r="G2614" i="35"/>
  <c r="G2615" i="35"/>
  <c r="G2616" i="35"/>
  <c r="G2617" i="35"/>
  <c r="G2618" i="35"/>
  <c r="G2619" i="35"/>
  <c r="G2620" i="35"/>
  <c r="G2622" i="35"/>
  <c r="G2623" i="35"/>
  <c r="G2624" i="35"/>
  <c r="G2625" i="35"/>
  <c r="G2626" i="35"/>
  <c r="G2627" i="35"/>
  <c r="G2628" i="35"/>
  <c r="G2630" i="35"/>
  <c r="G2631" i="35"/>
  <c r="G2632" i="35"/>
  <c r="G2633" i="35"/>
  <c r="G2634" i="35"/>
  <c r="G2635" i="35"/>
  <c r="G2636" i="35"/>
  <c r="G2638" i="35"/>
  <c r="G2639" i="35"/>
  <c r="G2640" i="35"/>
  <c r="G2641" i="35"/>
  <c r="G2642" i="35"/>
  <c r="G2643" i="35"/>
  <c r="G2644" i="35"/>
  <c r="G2646" i="35"/>
  <c r="G2647" i="35"/>
  <c r="G2648" i="35"/>
  <c r="G2649" i="35"/>
  <c r="G2650" i="35"/>
  <c r="G2651" i="35"/>
  <c r="G2652" i="35"/>
  <c r="G2654" i="35"/>
  <c r="G2655" i="35"/>
  <c r="G2656" i="35"/>
  <c r="G2657" i="35"/>
  <c r="G2658" i="35"/>
  <c r="G2659" i="35"/>
  <c r="G2660" i="35"/>
  <c r="G2662" i="35"/>
  <c r="G2663" i="35"/>
  <c r="G2664" i="35"/>
  <c r="G2665" i="35"/>
  <c r="G2666" i="35"/>
  <c r="G2667" i="35"/>
  <c r="G2668" i="35"/>
  <c r="G2670" i="35"/>
  <c r="G2671" i="35"/>
  <c r="G2673" i="35"/>
  <c r="G2674" i="35"/>
  <c r="G2676" i="35"/>
  <c r="G2677" i="35"/>
  <c r="G2679" i="35"/>
  <c r="G2680" i="35"/>
  <c r="G2682" i="35"/>
  <c r="G2683" i="35"/>
  <c r="G2685" i="35"/>
  <c r="G2686" i="35"/>
  <c r="G2688" i="35"/>
  <c r="G2689" i="35"/>
  <c r="G2691" i="35"/>
  <c r="G2692" i="35"/>
  <c r="G2693" i="35"/>
  <c r="G2695" i="35"/>
  <c r="G2696" i="35"/>
  <c r="G2697" i="35"/>
  <c r="G2699" i="35"/>
  <c r="G2700" i="35"/>
  <c r="G2701" i="35"/>
  <c r="G2703" i="35"/>
  <c r="G2704" i="35"/>
  <c r="G2705" i="35"/>
  <c r="G2707" i="35"/>
  <c r="G2708" i="35"/>
  <c r="G2709" i="35"/>
  <c r="G2711" i="35"/>
  <c r="G2712" i="35"/>
  <c r="G2713" i="35"/>
  <c r="G2715" i="35"/>
  <c r="E674" i="37" s="1"/>
  <c r="G2717" i="35"/>
  <c r="E675" i="37" s="1"/>
  <c r="G2719" i="35"/>
  <c r="E676" i="37" s="1"/>
  <c r="G2721" i="35"/>
  <c r="E677" i="37" s="1"/>
  <c r="G2723" i="35"/>
  <c r="E678" i="37" s="1"/>
  <c r="G2725" i="35"/>
  <c r="E679" i="37" s="1"/>
  <c r="G2727" i="35"/>
  <c r="E680" i="37" s="1"/>
  <c r="G2729" i="35"/>
  <c r="E681" i="37" s="1"/>
  <c r="G2731" i="35"/>
  <c r="E682" i="37" s="1"/>
  <c r="G2735" i="35"/>
  <c r="E683" i="37" s="1"/>
  <c r="G2737" i="35"/>
  <c r="E684" i="37" s="1"/>
  <c r="G2739" i="35"/>
  <c r="E685" i="37" s="1"/>
  <c r="G2741" i="35"/>
  <c r="E686" i="37" s="1"/>
  <c r="G2743" i="35"/>
  <c r="E687" i="37" s="1"/>
  <c r="G2745" i="35"/>
  <c r="E688" i="37" s="1"/>
  <c r="G2747" i="35"/>
  <c r="E689" i="37" s="1"/>
  <c r="G2749" i="35"/>
  <c r="E690" i="37" s="1"/>
  <c r="G2751" i="35"/>
  <c r="E691" i="37" s="1"/>
  <c r="G2753" i="35"/>
  <c r="E692" i="37" s="1"/>
  <c r="G2755" i="35"/>
  <c r="E693" i="37" s="1"/>
  <c r="G2757" i="35"/>
  <c r="E694" i="37" s="1"/>
  <c r="G2759" i="35"/>
  <c r="E695" i="37" s="1"/>
  <c r="G2761" i="35"/>
  <c r="E696" i="37" s="1"/>
  <c r="G2763" i="35"/>
  <c r="E697" i="37" s="1"/>
  <c r="G2765" i="35"/>
  <c r="E698" i="37" s="1"/>
  <c r="G2767" i="35"/>
  <c r="E699" i="37" s="1"/>
  <c r="G2769" i="35"/>
  <c r="E700" i="37" s="1"/>
  <c r="G2771" i="35"/>
  <c r="E701" i="37" s="1"/>
  <c r="G2773" i="35"/>
  <c r="E702" i="37" s="1"/>
  <c r="G2775" i="35"/>
  <c r="E703" i="37" s="1"/>
  <c r="G2777" i="35"/>
  <c r="E704" i="37" s="1"/>
  <c r="G2779" i="35"/>
  <c r="E705" i="37" s="1"/>
  <c r="G2781" i="35"/>
  <c r="E706" i="37" s="1"/>
  <c r="G2783" i="35"/>
  <c r="E707" i="37" s="1"/>
  <c r="G2785" i="35"/>
  <c r="E708" i="37" s="1"/>
  <c r="G2787" i="35"/>
  <c r="G2788" i="35"/>
  <c r="G2789" i="35"/>
  <c r="G2791" i="35"/>
  <c r="G2792" i="35"/>
  <c r="G2793" i="35"/>
  <c r="G2794" i="35"/>
  <c r="G2795" i="35"/>
  <c r="G2797" i="35"/>
  <c r="G2798" i="35"/>
  <c r="G2799" i="35"/>
  <c r="G2801" i="35"/>
  <c r="G2802" i="35"/>
  <c r="G2803" i="35"/>
  <c r="G2805" i="35"/>
  <c r="G2806" i="35"/>
  <c r="G2808" i="35"/>
  <c r="G2809" i="35"/>
  <c r="G2810" i="35"/>
  <c r="G2811" i="35"/>
  <c r="G2812" i="35"/>
  <c r="G2813" i="35"/>
  <c r="G2815" i="35"/>
  <c r="G2816" i="35"/>
  <c r="G2817" i="35"/>
  <c r="G2818" i="35"/>
  <c r="G2819" i="35"/>
  <c r="G2821" i="35"/>
  <c r="E716" i="37" s="1"/>
  <c r="G2823" i="35"/>
  <c r="E717" i="37" s="1"/>
  <c r="G2825" i="35"/>
  <c r="E718" i="37" s="1"/>
  <c r="G2827" i="35"/>
  <c r="E719" i="37" s="1"/>
  <c r="G2829" i="35"/>
  <c r="E720" i="37" s="1"/>
  <c r="G2831" i="35"/>
  <c r="E721" i="37" s="1"/>
  <c r="G2833" i="35"/>
  <c r="E722" i="37" s="1"/>
  <c r="G2835" i="35"/>
  <c r="E723" i="37" s="1"/>
  <c r="G2837" i="35"/>
  <c r="E724" i="37" s="1"/>
  <c r="G2839" i="35"/>
  <c r="E725" i="37" s="1"/>
  <c r="G2841" i="35"/>
  <c r="E726" i="37" s="1"/>
  <c r="G2843" i="35"/>
  <c r="E727" i="37" s="1"/>
  <c r="G2845" i="35"/>
  <c r="E728" i="37" s="1"/>
  <c r="G2847" i="35"/>
  <c r="E729" i="37" s="1"/>
  <c r="G2849" i="35"/>
  <c r="E730" i="37" s="1"/>
  <c r="G2851" i="35"/>
  <c r="E731" i="37" s="1"/>
  <c r="G2853" i="35"/>
  <c r="E732" i="37" s="1"/>
  <c r="G2855" i="35"/>
  <c r="E733" i="37" s="1"/>
  <c r="G2857" i="35"/>
  <c r="E734" i="37" s="1"/>
  <c r="G2859" i="35"/>
  <c r="E735" i="37" s="1"/>
  <c r="G2861" i="35"/>
  <c r="E736" i="37" s="1"/>
  <c r="G2863" i="35"/>
  <c r="E737" i="37" s="1"/>
  <c r="G2865" i="35"/>
  <c r="E738" i="37" s="1"/>
  <c r="G2867" i="35"/>
  <c r="E739" i="37" s="1"/>
  <c r="G2869" i="35"/>
  <c r="E740" i="37" s="1"/>
  <c r="G2871" i="35"/>
  <c r="E741" i="37" s="1"/>
  <c r="G2873" i="35"/>
  <c r="E742" i="37" s="1"/>
  <c r="G2875" i="35"/>
  <c r="E743" i="37" s="1"/>
  <c r="G2877" i="35"/>
  <c r="E744" i="37" s="1"/>
  <c r="G2879" i="35"/>
  <c r="E745" i="37" s="1"/>
  <c r="G2881" i="35"/>
  <c r="E746" i="37" s="1"/>
  <c r="G2883" i="35"/>
  <c r="E747" i="37" s="1"/>
  <c r="G2885" i="35"/>
  <c r="E748" i="37" s="1"/>
  <c r="G2887" i="35"/>
  <c r="E749" i="37" s="1"/>
  <c r="G2889" i="35"/>
  <c r="E750" i="37" s="1"/>
  <c r="G2891" i="35"/>
  <c r="E751" i="37" s="1"/>
  <c r="G2893" i="35"/>
  <c r="E752" i="37" s="1"/>
  <c r="G2895" i="35"/>
  <c r="E753" i="37" s="1"/>
  <c r="G2897" i="35"/>
  <c r="E754" i="37" s="1"/>
  <c r="G2899" i="35"/>
  <c r="E755" i="37" s="1"/>
  <c r="G2901" i="35"/>
  <c r="E756" i="37" s="1"/>
  <c r="G2903" i="35"/>
  <c r="E757" i="37" s="1"/>
  <c r="G2905" i="35"/>
  <c r="E758" i="37" s="1"/>
  <c r="G2907" i="35"/>
  <c r="E759" i="37" s="1"/>
  <c r="G2909" i="35"/>
  <c r="E760" i="37" s="1"/>
  <c r="G2911" i="35"/>
  <c r="E761" i="37" s="1"/>
  <c r="G2913" i="35"/>
  <c r="E762" i="37" s="1"/>
  <c r="G2915" i="35"/>
  <c r="E763" i="37" s="1"/>
  <c r="G2917" i="35"/>
  <c r="E764" i="37" s="1"/>
  <c r="G2919" i="35"/>
  <c r="E765" i="37" s="1"/>
  <c r="G2924" i="35"/>
  <c r="G2925" i="35"/>
  <c r="G2926" i="35"/>
  <c r="G2928" i="35"/>
  <c r="G2929" i="35"/>
  <c r="G2930" i="35"/>
  <c r="G2932" i="35"/>
  <c r="G2933" i="35"/>
  <c r="G2934" i="35"/>
  <c r="G2936" i="35"/>
  <c r="G2937" i="35"/>
  <c r="G2938" i="35"/>
  <c r="G2940" i="35"/>
  <c r="G2941" i="35"/>
  <c r="G2942" i="35"/>
  <c r="G2943" i="35"/>
  <c r="G2944" i="35"/>
  <c r="G2945" i="35"/>
  <c r="G2947" i="35"/>
  <c r="G2948" i="35"/>
  <c r="G2949" i="35"/>
  <c r="G2950" i="35"/>
  <c r="G2951" i="35"/>
  <c r="G2952" i="35"/>
  <c r="G2954" i="35"/>
  <c r="G2955" i="35"/>
  <c r="G2956" i="35"/>
  <c r="G2957" i="35"/>
  <c r="G2958" i="35"/>
  <c r="G2959" i="35"/>
  <c r="G2961" i="35"/>
  <c r="G2962" i="35"/>
  <c r="G2963" i="35"/>
  <c r="G2964" i="35"/>
  <c r="G2965" i="35"/>
  <c r="G2966" i="35"/>
  <c r="G2968" i="35"/>
  <c r="G2969" i="35"/>
  <c r="G2970" i="35"/>
  <c r="G2972" i="35"/>
  <c r="G2973" i="35"/>
  <c r="G2974" i="35"/>
  <c r="G2976" i="35"/>
  <c r="G2977" i="35"/>
  <c r="G2978" i="35"/>
  <c r="G2980" i="35"/>
  <c r="G2981" i="35"/>
  <c r="G2982" i="35"/>
  <c r="G2984" i="35"/>
  <c r="G2985" i="35"/>
  <c r="G2986" i="35"/>
  <c r="G2988" i="35"/>
  <c r="G2989" i="35"/>
  <c r="G2990" i="35"/>
  <c r="G2992" i="35"/>
  <c r="G2993" i="35"/>
  <c r="G2994" i="35"/>
  <c r="G2996" i="35"/>
  <c r="G2997" i="35"/>
  <c r="G2998" i="35"/>
  <c r="G3000" i="35"/>
  <c r="G3001" i="35"/>
  <c r="G3002" i="35"/>
  <c r="G3004" i="35"/>
  <c r="G3005" i="35"/>
  <c r="G3006" i="35"/>
  <c r="G3008" i="35"/>
  <c r="E784" i="37" s="1"/>
  <c r="G3010" i="35"/>
  <c r="E785" i="37" s="1"/>
  <c r="G3012" i="35"/>
  <c r="E786" i="37" s="1"/>
  <c r="G3014" i="35"/>
  <c r="E787" i="37" s="1"/>
  <c r="G3016" i="35"/>
  <c r="E788" i="37" s="1"/>
  <c r="G3018" i="35"/>
  <c r="E789" i="37" s="1"/>
  <c r="G3020" i="35"/>
  <c r="G3021" i="35"/>
  <c r="G3023" i="35"/>
  <c r="G3024" i="35"/>
  <c r="G3025" i="35"/>
  <c r="G3027" i="35"/>
  <c r="G3028" i="35"/>
  <c r="G3029" i="35"/>
  <c r="G3031" i="35"/>
  <c r="G3032" i="35"/>
  <c r="G3033" i="35"/>
  <c r="G3035" i="35"/>
  <c r="G3036" i="35"/>
  <c r="G3037" i="35"/>
  <c r="G3039" i="35"/>
  <c r="G3040" i="35"/>
  <c r="G3041" i="35"/>
  <c r="G3043" i="35"/>
  <c r="G3044" i="35"/>
  <c r="G3046" i="35"/>
  <c r="G3047" i="35"/>
  <c r="G3048" i="35"/>
  <c r="G3050" i="35"/>
  <c r="G3051" i="35"/>
  <c r="G3052" i="35"/>
  <c r="G3054" i="35"/>
  <c r="G3055" i="35"/>
  <c r="G3056" i="35"/>
  <c r="G3058" i="35"/>
  <c r="G3059" i="35"/>
  <c r="G3060" i="35"/>
  <c r="G3061" i="35"/>
  <c r="G3062" i="35"/>
  <c r="G3063" i="35"/>
  <c r="G3065" i="35"/>
  <c r="G3066" i="35"/>
  <c r="G3067" i="35"/>
  <c r="G3068" i="35"/>
  <c r="G3069" i="35"/>
  <c r="G3070" i="35"/>
  <c r="G3071" i="35"/>
  <c r="G3073" i="35"/>
  <c r="G3074" i="35"/>
  <c r="G3076" i="35"/>
  <c r="G3077" i="35"/>
  <c r="G3079" i="35"/>
  <c r="G3080" i="35"/>
  <c r="G3082" i="35"/>
  <c r="G3083" i="35"/>
  <c r="G3085" i="35"/>
  <c r="G3086" i="35"/>
  <c r="G3087" i="35"/>
  <c r="G3088" i="35"/>
  <c r="G3089" i="35"/>
  <c r="G3090" i="35"/>
  <c r="G3092" i="35"/>
  <c r="G3093" i="35"/>
  <c r="G3094" i="35"/>
  <c r="G3095" i="35"/>
  <c r="G3096" i="35"/>
  <c r="G3097" i="35"/>
  <c r="G3099" i="35"/>
  <c r="G3100" i="35"/>
  <c r="G3101" i="35"/>
  <c r="G3102" i="35"/>
  <c r="G3103" i="35"/>
  <c r="G3104" i="35"/>
  <c r="G3106" i="35"/>
  <c r="G3107" i="35"/>
  <c r="G3108" i="35"/>
  <c r="G3109" i="35"/>
  <c r="G3110" i="35"/>
  <c r="G3111" i="35"/>
  <c r="G3113" i="35"/>
  <c r="G3114" i="35"/>
  <c r="G3115" i="35"/>
  <c r="G3116" i="35"/>
  <c r="G3117" i="35"/>
  <c r="G3118" i="35"/>
  <c r="G3120" i="35"/>
  <c r="G3121" i="35"/>
  <c r="G3122" i="35"/>
  <c r="G3123" i="35"/>
  <c r="G3124" i="35"/>
  <c r="G3125" i="35"/>
  <c r="G3127" i="35"/>
  <c r="G3128" i="35"/>
  <c r="G3129" i="35"/>
  <c r="G3130" i="35"/>
  <c r="G3131" i="35"/>
  <c r="G3132" i="35"/>
  <c r="G3134" i="35"/>
  <c r="G3135" i="35"/>
  <c r="G3136" i="35"/>
  <c r="G3137" i="35"/>
  <c r="G3138" i="35"/>
  <c r="G3139" i="35"/>
  <c r="G3141" i="35"/>
  <c r="G3142" i="35"/>
  <c r="G3143" i="35"/>
  <c r="G3144" i="35"/>
  <c r="G3145" i="35"/>
  <c r="G3146" i="35"/>
  <c r="G3148" i="35"/>
  <c r="G3149" i="35"/>
  <c r="G3150" i="35"/>
  <c r="G3152" i="35"/>
  <c r="G3153" i="35"/>
  <c r="G3154" i="35"/>
  <c r="G3156" i="35"/>
  <c r="G3157" i="35"/>
  <c r="G3158" i="35"/>
  <c r="G3160" i="35"/>
  <c r="G3161" i="35"/>
  <c r="G3162" i="35"/>
  <c r="G3164" i="35"/>
  <c r="G3165" i="35"/>
  <c r="G3166" i="35"/>
  <c r="G3168" i="35"/>
  <c r="G3169" i="35"/>
  <c r="G3170" i="35"/>
  <c r="G3172" i="35"/>
  <c r="G3173" i="35"/>
  <c r="G3174" i="35"/>
  <c r="G3176" i="35"/>
  <c r="G3177" i="35"/>
  <c r="G3178" i="35"/>
  <c r="G3180" i="35"/>
  <c r="G3181" i="35"/>
  <c r="G3182" i="35"/>
  <c r="G3184" i="35"/>
  <c r="G3185" i="35"/>
  <c r="G3186" i="35"/>
  <c r="G3188" i="35"/>
  <c r="G3189" i="35"/>
  <c r="G3190" i="35"/>
  <c r="G3192" i="35"/>
  <c r="G3193" i="35"/>
  <c r="G3194" i="35"/>
  <c r="G3196" i="35"/>
  <c r="G3197" i="35"/>
  <c r="G3198" i="35"/>
  <c r="G3200" i="35"/>
  <c r="G3201" i="35"/>
  <c r="G3202" i="35"/>
  <c r="G3204" i="35"/>
  <c r="G3205" i="35"/>
  <c r="G3206" i="35"/>
  <c r="G3208" i="35"/>
  <c r="G3209" i="35"/>
  <c r="G3210" i="35"/>
  <c r="G3212" i="35"/>
  <c r="G3213" i="35"/>
  <c r="G3214" i="35"/>
  <c r="G3216" i="35"/>
  <c r="G3217" i="35"/>
  <c r="G3218" i="35"/>
  <c r="G3220" i="35"/>
  <c r="G3221" i="35"/>
  <c r="G3222" i="35"/>
  <c r="G3224" i="35"/>
  <c r="G3225" i="35"/>
  <c r="G3226" i="35"/>
  <c r="G3228" i="35"/>
  <c r="G3229" i="35"/>
  <c r="G3230" i="35"/>
  <c r="G3232" i="35"/>
  <c r="G3233" i="35"/>
  <c r="G3234" i="35"/>
  <c r="G3236" i="35"/>
  <c r="G3237" i="35"/>
  <c r="G3238" i="35"/>
  <c r="G3240" i="35"/>
  <c r="G3241" i="35"/>
  <c r="G3242" i="35"/>
  <c r="G3244" i="35"/>
  <c r="G3245" i="35"/>
  <c r="G3246" i="35"/>
  <c r="G3248" i="35"/>
  <c r="G3249" i="35"/>
  <c r="G3250" i="35"/>
  <c r="G3252" i="35"/>
  <c r="G3253" i="35"/>
  <c r="G3254" i="35"/>
  <c r="G3256" i="35"/>
  <c r="E842" i="37" s="1"/>
  <c r="G3258" i="35"/>
  <c r="E843" i="37" s="1"/>
  <c r="G3260" i="35"/>
  <c r="E844" i="37" s="1"/>
  <c r="G3262" i="35"/>
  <c r="E845" i="37" s="1"/>
  <c r="G3280" i="35"/>
  <c r="E846" i="37" s="1"/>
  <c r="G3282" i="35"/>
  <c r="E847" i="37" s="1"/>
  <c r="G3284" i="35"/>
  <c r="E848" i="37" s="1"/>
  <c r="G3286" i="35"/>
  <c r="E849" i="37" s="1"/>
  <c r="G3290" i="35"/>
  <c r="E850" i="37" s="1"/>
  <c r="G3292" i="35"/>
  <c r="E851" i="37" s="1"/>
  <c r="G3294" i="35"/>
  <c r="E852" i="37" s="1"/>
  <c r="G3296" i="35"/>
  <c r="E853" i="37" s="1"/>
  <c r="G3298" i="35"/>
  <c r="E854" i="37" s="1"/>
  <c r="G3300" i="35"/>
  <c r="E855" i="37" s="1"/>
  <c r="G3302" i="35"/>
  <c r="E856" i="37" s="1"/>
  <c r="G3306" i="35"/>
  <c r="G3307" i="35"/>
  <c r="G3308" i="35"/>
  <c r="G3310" i="35"/>
  <c r="G3311" i="35"/>
  <c r="G3312" i="35"/>
  <c r="G3314" i="35"/>
  <c r="G3315" i="35"/>
  <c r="G3316" i="35"/>
  <c r="G3318" i="35"/>
  <c r="G3319" i="35"/>
  <c r="G3320" i="35"/>
  <c r="G3322" i="35"/>
  <c r="G3323" i="35"/>
  <c r="G3324" i="35"/>
  <c r="G3326" i="35"/>
  <c r="G3327" i="35"/>
  <c r="G3328" i="35"/>
  <c r="G3330" i="35"/>
  <c r="G3331" i="35"/>
  <c r="G3332" i="35"/>
  <c r="G3334" i="35"/>
  <c r="G3335" i="35"/>
  <c r="G3336" i="35"/>
  <c r="G3338" i="35"/>
  <c r="G3339" i="35"/>
  <c r="G3340" i="35"/>
  <c r="G3342" i="35"/>
  <c r="G3343" i="35"/>
  <c r="G3344" i="35"/>
  <c r="G3345" i="35"/>
  <c r="G3346" i="35"/>
  <c r="G3348" i="35"/>
  <c r="G3349" i="35"/>
  <c r="G3350" i="35"/>
  <c r="G3351" i="35"/>
  <c r="G3352" i="35"/>
  <c r="G3353" i="35"/>
  <c r="G3355" i="35"/>
  <c r="G3356" i="35"/>
  <c r="G3358" i="35"/>
  <c r="G3359" i="35"/>
  <c r="G3361" i="35"/>
  <c r="G3362" i="35"/>
  <c r="G3364" i="35"/>
  <c r="G3365" i="35"/>
  <c r="G3367" i="35"/>
  <c r="G3368" i="35"/>
  <c r="G3370" i="35"/>
  <c r="G3371" i="35"/>
  <c r="G3373" i="35"/>
  <c r="G3374" i="35"/>
  <c r="G3376" i="35"/>
  <c r="G3377" i="35"/>
  <c r="G3379" i="35"/>
  <c r="G3380" i="35"/>
  <c r="G3382" i="35"/>
  <c r="G3383" i="35"/>
  <c r="G3385" i="35"/>
  <c r="G3386" i="35"/>
  <c r="G3387" i="35"/>
  <c r="G3388" i="35"/>
  <c r="G3389" i="35"/>
  <c r="G3390" i="35"/>
  <c r="G3392" i="35"/>
  <c r="G3393" i="35"/>
  <c r="G3394" i="35"/>
  <c r="G3395" i="35"/>
  <c r="G3396" i="35"/>
  <c r="G3397" i="35"/>
  <c r="G3399" i="35"/>
  <c r="G3400" i="35"/>
  <c r="G3401" i="35"/>
  <c r="G3402" i="35"/>
  <c r="G3403" i="35"/>
  <c r="G3404" i="35"/>
  <c r="G3406" i="35"/>
  <c r="G3407" i="35"/>
  <c r="G3408" i="35"/>
  <c r="G3409" i="35"/>
  <c r="G3410" i="35"/>
  <c r="G3411" i="35"/>
  <c r="G3413" i="35"/>
  <c r="G3414" i="35"/>
  <c r="G3415" i="35"/>
  <c r="G3416" i="35"/>
  <c r="G3417" i="35"/>
  <c r="G3418" i="35"/>
  <c r="G3420" i="35"/>
  <c r="G3421" i="35"/>
  <c r="G3422" i="35"/>
  <c r="G3423" i="35"/>
  <c r="G3424" i="35"/>
  <c r="G3425" i="35"/>
  <c r="G3427" i="35"/>
  <c r="G3428" i="35"/>
  <c r="G3429" i="35"/>
  <c r="G3430" i="35"/>
  <c r="G3431" i="35"/>
  <c r="G3432" i="35"/>
  <c r="G3434" i="35"/>
  <c r="G3435" i="35"/>
  <c r="G3436" i="35"/>
  <c r="G3437" i="35"/>
  <c r="G3438" i="35"/>
  <c r="G3439" i="35"/>
  <c r="G3441" i="35"/>
  <c r="G3442" i="35"/>
  <c r="G3443" i="35"/>
  <c r="G3444" i="35"/>
  <c r="G3445" i="35"/>
  <c r="G3446" i="35"/>
  <c r="G3448" i="35"/>
  <c r="G3449" i="35"/>
  <c r="G3450" i="35"/>
  <c r="G3451" i="35"/>
  <c r="G3452" i="35"/>
  <c r="G3453" i="35"/>
  <c r="G3455" i="35"/>
  <c r="G3456" i="35"/>
  <c r="G3457" i="35"/>
  <c r="G3458" i="35"/>
  <c r="G3459" i="35"/>
  <c r="G3460" i="35"/>
  <c r="G3461" i="35"/>
  <c r="G3463" i="35"/>
  <c r="G3464" i="35"/>
  <c r="G3465" i="35"/>
  <c r="G3466" i="35"/>
  <c r="G3467" i="35"/>
  <c r="G3468" i="35"/>
  <c r="G3469" i="35"/>
  <c r="G3471" i="35"/>
  <c r="G3472" i="35"/>
  <c r="G3473" i="35"/>
  <c r="G3474" i="35"/>
  <c r="G3475" i="35"/>
  <c r="G3476" i="35"/>
  <c r="G3477" i="35"/>
  <c r="G3479" i="35"/>
  <c r="G3480" i="35"/>
  <c r="G3481" i="35"/>
  <c r="G3482" i="35"/>
  <c r="G3483" i="35"/>
  <c r="G3484" i="35"/>
  <c r="G3485" i="35"/>
  <c r="G3487" i="35"/>
  <c r="G3488" i="35"/>
  <c r="G3489" i="35"/>
  <c r="G3490" i="35"/>
  <c r="G3491" i="35"/>
  <c r="G3492" i="35"/>
  <c r="G3493" i="35"/>
  <c r="G3495" i="35"/>
  <c r="G3496" i="35"/>
  <c r="G3497" i="35"/>
  <c r="G3498" i="35"/>
  <c r="G3499" i="35"/>
  <c r="G3500" i="35"/>
  <c r="G3501" i="35"/>
  <c r="G3503" i="35"/>
  <c r="G3504" i="35"/>
  <c r="G3505" i="35"/>
  <c r="G3506" i="35"/>
  <c r="G3507" i="35"/>
  <c r="G3508" i="35"/>
  <c r="G3509" i="35"/>
  <c r="G3511" i="35"/>
  <c r="G3512" i="35"/>
  <c r="G3513" i="35"/>
  <c r="G3514" i="35"/>
  <c r="G3515" i="35"/>
  <c r="G3516" i="35"/>
  <c r="G3517" i="35"/>
  <c r="G3519" i="35"/>
  <c r="G3520" i="35"/>
  <c r="G3521" i="35"/>
  <c r="G3522" i="35"/>
  <c r="G3523" i="35"/>
  <c r="G3524" i="35"/>
  <c r="G3525" i="35"/>
  <c r="G3527" i="35"/>
  <c r="G3528" i="35"/>
  <c r="G3530" i="35"/>
  <c r="G3531" i="35"/>
  <c r="G3533" i="35"/>
  <c r="G3534" i="35"/>
  <c r="G3536" i="35"/>
  <c r="G3537" i="35"/>
  <c r="G3539" i="35"/>
  <c r="G3540" i="35"/>
  <c r="G3542" i="35"/>
  <c r="G3543" i="35"/>
  <c r="G3545" i="35"/>
  <c r="G3546" i="35"/>
  <c r="G3548" i="35"/>
  <c r="G3549" i="35"/>
  <c r="G3550" i="35"/>
  <c r="G3552" i="35"/>
  <c r="G3553" i="35"/>
  <c r="G3554" i="35"/>
  <c r="G3556" i="35"/>
  <c r="G3557" i="35"/>
  <c r="G3558" i="35"/>
  <c r="G3560" i="35"/>
  <c r="G3561" i="35"/>
  <c r="G3562" i="35"/>
  <c r="G3564" i="35"/>
  <c r="G3565" i="35"/>
  <c r="G3566" i="35"/>
  <c r="G3568" i="35"/>
  <c r="G3569" i="35"/>
  <c r="G3570" i="35"/>
  <c r="G3572" i="35"/>
  <c r="E910" i="37" s="1"/>
  <c r="G3574" i="35"/>
  <c r="E911" i="37" s="1"/>
  <c r="G3576" i="35"/>
  <c r="E912" i="37" s="1"/>
  <c r="G3578" i="35"/>
  <c r="E913" i="37" s="1"/>
  <c r="G3580" i="35"/>
  <c r="E914" i="37" s="1"/>
  <c r="G3582" i="35"/>
  <c r="E915" i="37" s="1"/>
  <c r="G3584" i="35"/>
  <c r="E916" i="37" s="1"/>
  <c r="G3586" i="35"/>
  <c r="E917" i="37" s="1"/>
  <c r="G3588" i="35"/>
  <c r="E918" i="37" s="1"/>
  <c r="G3592" i="35"/>
  <c r="E919" i="37" s="1"/>
  <c r="G3594" i="35"/>
  <c r="E920" i="37" s="1"/>
  <c r="G3596" i="35"/>
  <c r="E921" i="37" s="1"/>
  <c r="G3598" i="35"/>
  <c r="E922" i="37" s="1"/>
  <c r="G3600" i="35"/>
  <c r="E923" i="37" s="1"/>
  <c r="G3602" i="35"/>
  <c r="E924" i="37" s="1"/>
  <c r="G3604" i="35"/>
  <c r="E925" i="37" s="1"/>
  <c r="G3606" i="35"/>
  <c r="E926" i="37" s="1"/>
  <c r="G3608" i="35"/>
  <c r="E927" i="37" s="1"/>
  <c r="G3610" i="35"/>
  <c r="E928" i="37" s="1"/>
  <c r="G3612" i="35"/>
  <c r="E929" i="37" s="1"/>
  <c r="G3614" i="35"/>
  <c r="E930" i="37" s="1"/>
  <c r="G3616" i="35"/>
  <c r="E931" i="37" s="1"/>
  <c r="G3618" i="35"/>
  <c r="E932" i="37" s="1"/>
  <c r="G3620" i="35"/>
  <c r="E933" i="37" s="1"/>
  <c r="G3622" i="35"/>
  <c r="E934" i="37" s="1"/>
  <c r="G3624" i="35"/>
  <c r="E935" i="37" s="1"/>
  <c r="G3626" i="35"/>
  <c r="E936" i="37" s="1"/>
  <c r="G3628" i="35"/>
  <c r="E937" i="37" s="1"/>
  <c r="G3630" i="35"/>
  <c r="E938" i="37" s="1"/>
  <c r="G3632" i="35"/>
  <c r="E939" i="37" s="1"/>
  <c r="G3634" i="35"/>
  <c r="E940" i="37" s="1"/>
  <c r="G3636" i="35"/>
  <c r="E941" i="37" s="1"/>
  <c r="G3638" i="35"/>
  <c r="E942" i="37" s="1"/>
  <c r="G3640" i="35"/>
  <c r="E943" i="37" s="1"/>
  <c r="G3642" i="35"/>
  <c r="E944" i="37" s="1"/>
  <c r="G3644" i="35"/>
  <c r="G3645" i="35"/>
  <c r="G3646" i="35"/>
  <c r="G3648" i="35"/>
  <c r="G3649" i="35"/>
  <c r="G3650" i="35"/>
  <c r="G3651" i="35"/>
  <c r="G3652" i="35"/>
  <c r="G3654" i="35"/>
  <c r="G3655" i="35"/>
  <c r="G3656" i="35"/>
  <c r="G3658" i="35"/>
  <c r="G3659" i="35"/>
  <c r="G3660" i="35"/>
  <c r="G3662" i="35"/>
  <c r="G3663" i="35"/>
  <c r="G3665" i="35"/>
  <c r="G3666" i="35"/>
  <c r="G3667" i="35"/>
  <c r="G3668" i="35"/>
  <c r="G3669" i="35"/>
  <c r="G3670" i="35"/>
  <c r="G3672" i="35"/>
  <c r="G3673" i="35"/>
  <c r="G3674" i="35"/>
  <c r="G3675" i="35"/>
  <c r="G3676" i="35"/>
  <c r="G3678" i="35"/>
  <c r="E952" i="37" s="1"/>
  <c r="G3680" i="35"/>
  <c r="E953" i="37" s="1"/>
  <c r="G3682" i="35"/>
  <c r="E954" i="37" s="1"/>
  <c r="G3684" i="35"/>
  <c r="E955" i="37" s="1"/>
  <c r="G3686" i="35"/>
  <c r="E956" i="37" s="1"/>
  <c r="G3688" i="35"/>
  <c r="E957" i="37" s="1"/>
  <c r="G3690" i="35"/>
  <c r="E958" i="37" s="1"/>
  <c r="G3692" i="35"/>
  <c r="E959" i="37" s="1"/>
  <c r="G3694" i="35"/>
  <c r="E960" i="37" s="1"/>
  <c r="G3696" i="35"/>
  <c r="E961" i="37" s="1"/>
  <c r="G3698" i="35"/>
  <c r="E962" i="37" s="1"/>
  <c r="G3700" i="35"/>
  <c r="E963" i="37" s="1"/>
  <c r="G3702" i="35"/>
  <c r="E964" i="37" s="1"/>
  <c r="G3704" i="35"/>
  <c r="E965" i="37" s="1"/>
  <c r="G3706" i="35"/>
  <c r="E966" i="37" s="1"/>
  <c r="G3708" i="35"/>
  <c r="E967" i="37" s="1"/>
  <c r="G3710" i="35"/>
  <c r="E968" i="37" s="1"/>
  <c r="G3712" i="35"/>
  <c r="E969" i="37" s="1"/>
  <c r="G3714" i="35"/>
  <c r="E970" i="37" s="1"/>
  <c r="G3716" i="35"/>
  <c r="E971" i="37" s="1"/>
  <c r="G3718" i="35"/>
  <c r="E972" i="37" s="1"/>
  <c r="G3720" i="35"/>
  <c r="E973" i="37" s="1"/>
  <c r="G3722" i="35"/>
  <c r="E974" i="37" s="1"/>
  <c r="G3724" i="35"/>
  <c r="E975" i="37" s="1"/>
  <c r="G3726" i="35"/>
  <c r="E976" i="37" s="1"/>
  <c r="G3728" i="35"/>
  <c r="E977" i="37" s="1"/>
  <c r="G3730" i="35"/>
  <c r="E978" i="37" s="1"/>
  <c r="G3732" i="35"/>
  <c r="E979" i="37" s="1"/>
  <c r="G3734" i="35"/>
  <c r="E980" i="37" s="1"/>
  <c r="G3736" i="35"/>
  <c r="E981" i="37" s="1"/>
  <c r="G3738" i="35"/>
  <c r="E982" i="37" s="1"/>
  <c r="G3740" i="35"/>
  <c r="E983" i="37" s="1"/>
  <c r="G3742" i="35"/>
  <c r="E984" i="37" s="1"/>
  <c r="G3744" i="35"/>
  <c r="E985" i="37" s="1"/>
  <c r="G3746" i="35"/>
  <c r="E986" i="37" s="1"/>
  <c r="G3748" i="35"/>
  <c r="E987" i="37" s="1"/>
  <c r="G3750" i="35"/>
  <c r="E988" i="37" s="1"/>
  <c r="G3752" i="35"/>
  <c r="E989" i="37" s="1"/>
  <c r="G3754" i="35"/>
  <c r="E990" i="37" s="1"/>
  <c r="G3756" i="35"/>
  <c r="E991" i="37" s="1"/>
  <c r="G3758" i="35"/>
  <c r="E992" i="37" s="1"/>
  <c r="G3760" i="35"/>
  <c r="E993" i="37" s="1"/>
  <c r="G3762" i="35"/>
  <c r="E994" i="37" s="1"/>
  <c r="G3764" i="35"/>
  <c r="E995" i="37" s="1"/>
  <c r="G3766" i="35"/>
  <c r="E996" i="37" s="1"/>
  <c r="G3768" i="35"/>
  <c r="E997" i="37" s="1"/>
  <c r="G3770" i="35"/>
  <c r="E998" i="37" s="1"/>
  <c r="G3772" i="35"/>
  <c r="E999" i="37" s="1"/>
  <c r="G3774" i="35"/>
  <c r="E1000" i="37" s="1"/>
  <c r="G3776" i="35"/>
  <c r="E1001" i="37" s="1"/>
  <c r="G3781" i="35"/>
  <c r="G3782" i="35"/>
  <c r="G3783" i="35"/>
  <c r="G3785" i="35"/>
  <c r="G3786" i="35"/>
  <c r="G3787" i="35"/>
  <c r="G3789" i="35"/>
  <c r="G3790" i="35"/>
  <c r="G3791" i="35"/>
  <c r="G3793" i="35"/>
  <c r="G3794" i="35"/>
  <c r="G3795" i="35"/>
  <c r="G3797" i="35"/>
  <c r="G3798" i="35"/>
  <c r="G3799" i="35"/>
  <c r="G3800" i="35"/>
  <c r="G3801" i="35"/>
  <c r="G3802" i="35"/>
  <c r="G3804" i="35"/>
  <c r="G3805" i="35"/>
  <c r="G3806" i="35"/>
  <c r="G3807" i="35"/>
  <c r="G3808" i="35"/>
  <c r="G3809" i="35"/>
  <c r="G3811" i="35"/>
  <c r="G3812" i="35"/>
  <c r="G3813" i="35"/>
  <c r="G3814" i="35"/>
  <c r="G3815" i="35"/>
  <c r="G3816" i="35"/>
  <c r="G3818" i="35"/>
  <c r="G3819" i="35"/>
  <c r="G3820" i="35"/>
  <c r="G3821" i="35"/>
  <c r="G3822" i="35"/>
  <c r="G3823" i="35"/>
  <c r="G3825" i="35"/>
  <c r="G3826" i="35"/>
  <c r="G3827" i="35"/>
  <c r="G3829" i="35"/>
  <c r="G3830" i="35"/>
  <c r="G3831" i="35"/>
  <c r="G3833" i="35"/>
  <c r="G3834" i="35"/>
  <c r="G3835" i="35"/>
  <c r="G3837" i="35"/>
  <c r="G3838" i="35"/>
  <c r="G3839" i="35"/>
  <c r="G3841" i="35"/>
  <c r="G3842" i="35"/>
  <c r="G3843" i="35"/>
  <c r="G3845" i="35"/>
  <c r="G3846" i="35"/>
  <c r="G3847" i="35"/>
  <c r="G3849" i="35"/>
  <c r="G3850" i="35"/>
  <c r="G3851" i="35"/>
  <c r="G3853" i="35"/>
  <c r="G3854" i="35"/>
  <c r="G3855" i="35"/>
  <c r="G3857" i="35"/>
  <c r="G3858" i="35"/>
  <c r="G3859" i="35"/>
  <c r="G3861" i="35"/>
  <c r="G3862" i="35"/>
  <c r="G3863" i="35"/>
  <c r="G3865" i="35"/>
  <c r="E1020" i="37" s="1"/>
  <c r="G3867" i="35"/>
  <c r="E1021" i="37" s="1"/>
  <c r="G3869" i="35"/>
  <c r="E1022" i="37" s="1"/>
  <c r="G3871" i="35"/>
  <c r="E1023" i="37" s="1"/>
  <c r="G3873" i="35"/>
  <c r="E1024" i="37" s="1"/>
  <c r="G3875" i="35"/>
  <c r="E1025" i="37" s="1"/>
  <c r="G3877" i="35"/>
  <c r="G3878" i="35"/>
  <c r="G3880" i="35"/>
  <c r="G3881" i="35"/>
  <c r="G3882" i="35"/>
  <c r="G3884" i="35"/>
  <c r="G3885" i="35"/>
  <c r="G3886" i="35"/>
  <c r="G3888" i="35"/>
  <c r="G3889" i="35"/>
  <c r="G3891" i="35"/>
  <c r="E1030" i="37" s="1"/>
  <c r="G3893" i="35"/>
  <c r="E1031" i="37" s="1"/>
  <c r="G3895" i="35"/>
  <c r="G3896" i="35"/>
  <c r="G3897" i="35"/>
  <c r="G3899" i="35"/>
  <c r="G3900" i="35"/>
  <c r="G3901" i="35"/>
  <c r="G3903" i="35"/>
  <c r="G3904" i="35"/>
  <c r="G3905" i="35"/>
  <c r="G3907" i="35"/>
  <c r="G3908" i="35"/>
  <c r="G3909" i="35"/>
  <c r="G3910" i="35"/>
  <c r="G3911" i="35"/>
  <c r="G3912" i="35"/>
  <c r="G3913" i="35"/>
  <c r="G3915" i="35"/>
  <c r="G3916" i="35"/>
  <c r="G3917" i="35"/>
  <c r="G3918" i="35"/>
  <c r="G3919" i="35"/>
  <c r="G3920" i="35"/>
  <c r="G3922" i="35"/>
  <c r="G3923" i="35"/>
  <c r="G3924" i="35"/>
  <c r="G3926" i="35"/>
  <c r="G3927" i="35"/>
  <c r="G3928" i="35"/>
  <c r="G3930" i="35"/>
  <c r="G3931" i="35"/>
  <c r="G3932" i="35"/>
  <c r="G3934" i="35"/>
  <c r="G3935" i="35"/>
  <c r="G3936" i="35"/>
  <c r="G3938" i="35"/>
  <c r="G3939" i="35"/>
  <c r="G3940" i="35"/>
  <c r="G3942" i="35"/>
  <c r="G3943" i="35"/>
  <c r="G3944" i="35"/>
  <c r="G3946" i="35"/>
  <c r="G3947" i="35"/>
  <c r="G3948" i="35"/>
  <c r="G3950" i="35"/>
  <c r="E1044" i="37" s="1"/>
  <c r="G3952" i="35"/>
  <c r="E1045" i="37" s="1"/>
  <c r="G3954" i="35"/>
  <c r="E1046" i="37" s="1"/>
  <c r="G3956" i="35"/>
  <c r="E1047" i="37" s="1"/>
  <c r="G3976" i="35"/>
  <c r="E1048" i="37" s="1"/>
  <c r="G3978" i="35"/>
  <c r="G3979" i="35"/>
  <c r="G3980" i="35"/>
  <c r="G3982" i="35"/>
  <c r="G3983" i="35"/>
  <c r="G3984" i="35"/>
  <c r="G3986" i="35"/>
  <c r="G3987" i="35"/>
  <c r="G3988" i="35"/>
  <c r="G3990" i="35"/>
  <c r="G3991" i="35"/>
  <c r="G3992" i="35"/>
  <c r="G3994" i="35"/>
  <c r="G3995" i="35"/>
  <c r="G3996" i="35"/>
  <c r="G3998" i="35"/>
  <c r="G3999" i="35"/>
  <c r="G4000" i="35"/>
  <c r="G4002" i="35"/>
  <c r="G4003" i="35"/>
  <c r="G4004" i="35"/>
  <c r="G4006" i="35"/>
  <c r="G4007" i="35"/>
  <c r="G4008" i="35"/>
  <c r="G4009" i="35"/>
  <c r="G4010" i="35"/>
  <c r="G4012" i="35"/>
  <c r="G4013" i="35"/>
  <c r="G4014" i="35"/>
  <c r="G4015" i="35"/>
  <c r="G4016" i="35"/>
  <c r="G4017" i="35"/>
  <c r="G4019" i="35"/>
  <c r="G4020" i="35"/>
  <c r="G4021" i="35"/>
  <c r="G4022" i="35"/>
  <c r="G4023" i="35"/>
  <c r="G4024" i="35"/>
  <c r="G4025" i="35"/>
  <c r="G4027" i="35"/>
  <c r="G4028" i="35"/>
  <c r="G4029" i="35"/>
  <c r="G4031" i="35"/>
  <c r="G4032" i="35"/>
  <c r="G4033" i="35"/>
  <c r="G4035" i="35"/>
  <c r="G4036" i="35"/>
  <c r="G4037" i="35"/>
  <c r="G4039" i="35"/>
  <c r="G4040" i="35"/>
  <c r="G4041" i="35"/>
  <c r="G4043" i="35"/>
  <c r="E1063" i="37" s="1"/>
  <c r="G4045" i="35"/>
  <c r="E1064" i="37" s="1"/>
  <c r="G4047" i="35"/>
  <c r="E1065" i="37" s="1"/>
  <c r="G4049" i="35"/>
  <c r="E1066" i="37" s="1"/>
  <c r="G4051" i="35"/>
  <c r="E1067" i="37" s="1"/>
  <c r="G4053" i="35"/>
  <c r="E1068" i="37" s="1"/>
  <c r="G4057" i="35"/>
  <c r="E1069" i="37" s="1"/>
  <c r="G4059" i="35"/>
  <c r="E1070" i="37" s="1"/>
  <c r="G4061" i="35"/>
  <c r="E1071" i="37" s="1"/>
  <c r="G4063" i="35"/>
  <c r="E1072" i="37" s="1"/>
  <c r="G4065" i="35"/>
  <c r="E1073" i="37" s="1"/>
  <c r="G4067" i="35"/>
  <c r="E1074" i="37" s="1"/>
  <c r="G4071" i="35"/>
  <c r="E1075" i="37" s="1"/>
  <c r="G4073" i="35"/>
  <c r="E1076" i="37" s="1"/>
  <c r="G4075" i="35"/>
  <c r="E1077" i="37" s="1"/>
  <c r="G4079" i="35"/>
  <c r="E1079" i="37" s="1"/>
  <c r="G4081" i="35"/>
  <c r="E1080" i="37" s="1"/>
  <c r="G4083" i="35"/>
  <c r="E1081" i="37" s="1"/>
  <c r="G4085" i="35"/>
  <c r="E1082" i="37" s="1"/>
  <c r="G4087" i="35"/>
  <c r="E1083" i="37" s="1"/>
  <c r="G4089" i="35"/>
  <c r="E1084" i="37" s="1"/>
  <c r="G4091" i="35"/>
  <c r="E1085" i="37" s="1"/>
  <c r="G4093" i="35"/>
  <c r="E1086" i="37" s="1"/>
  <c r="G4095" i="35"/>
  <c r="E1087" i="37" s="1"/>
  <c r="G4100" i="35"/>
  <c r="G4101" i="35"/>
  <c r="G4102" i="35"/>
  <c r="G4104" i="35"/>
  <c r="G4105" i="35"/>
  <c r="G4106" i="35"/>
  <c r="G4108" i="35"/>
  <c r="G4109" i="35"/>
  <c r="G4110" i="35"/>
  <c r="G4112" i="35"/>
  <c r="G4113" i="35"/>
  <c r="G4114" i="35"/>
  <c r="G4116" i="35"/>
  <c r="G4117" i="35"/>
  <c r="G4118" i="35"/>
  <c r="G4120" i="35"/>
  <c r="G4121" i="35"/>
  <c r="G4122" i="35"/>
  <c r="G4124" i="35"/>
  <c r="G4125" i="35"/>
  <c r="G4126" i="35"/>
  <c r="G4128" i="35"/>
  <c r="G4129" i="35"/>
  <c r="G4130" i="35"/>
  <c r="G4132" i="35"/>
  <c r="G4133" i="35"/>
  <c r="G4136" i="35"/>
  <c r="G4137" i="35"/>
  <c r="G4139" i="35"/>
  <c r="G4140" i="35"/>
  <c r="G4141" i="35"/>
  <c r="G4143" i="35"/>
  <c r="G4144" i="35"/>
  <c r="G4145" i="35"/>
  <c r="G4147" i="35"/>
  <c r="G4148" i="35"/>
  <c r="G4150" i="35"/>
  <c r="E1101" i="37" s="1"/>
  <c r="G4152" i="35"/>
  <c r="E1102" i="37" s="1"/>
  <c r="G4154" i="35"/>
  <c r="G4155" i="35"/>
  <c r="G4156" i="35"/>
  <c r="G4158" i="35"/>
  <c r="G4159" i="35"/>
  <c r="G4160" i="35"/>
  <c r="G4162" i="35"/>
  <c r="G4163" i="35"/>
  <c r="G4164" i="35"/>
  <c r="G4166" i="35"/>
  <c r="G4167" i="35"/>
  <c r="G4168" i="35"/>
  <c r="G4169" i="35"/>
  <c r="G4170" i="35"/>
  <c r="G4171" i="35"/>
  <c r="G4172" i="35"/>
  <c r="G4173" i="35"/>
  <c r="G4175" i="35"/>
  <c r="G4176" i="35"/>
  <c r="G4177" i="35"/>
  <c r="G4178" i="35"/>
  <c r="G4179" i="35"/>
  <c r="G4180" i="35"/>
  <c r="G4182" i="35"/>
  <c r="G4183" i="35"/>
  <c r="G4184" i="35"/>
  <c r="G4186" i="35"/>
  <c r="G4187" i="35"/>
  <c r="G4188" i="35"/>
  <c r="G4190" i="35"/>
  <c r="G4191" i="35"/>
  <c r="G4192" i="35"/>
  <c r="G4194" i="35"/>
  <c r="G4195" i="35"/>
  <c r="G4196" i="35"/>
  <c r="G4198" i="35"/>
  <c r="G4199" i="35"/>
  <c r="G4200" i="35"/>
  <c r="G4202" i="35"/>
  <c r="G4203" i="35"/>
  <c r="G4204" i="35"/>
  <c r="G4206" i="35"/>
  <c r="G4207" i="35"/>
  <c r="G4208" i="35"/>
  <c r="G4210" i="35"/>
  <c r="E1115" i="37" s="1"/>
  <c r="G4212" i="35"/>
  <c r="E1116" i="37" s="1"/>
  <c r="G4214" i="35"/>
  <c r="E1117" i="37" s="1"/>
  <c r="G4216" i="35"/>
  <c r="E1118" i="37" s="1"/>
  <c r="G4236" i="35"/>
  <c r="E1119" i="37" s="1"/>
  <c r="G4238" i="35"/>
  <c r="G4239" i="35"/>
  <c r="G4240" i="35"/>
  <c r="G4242" i="35"/>
  <c r="G4243" i="35"/>
  <c r="G4244" i="35"/>
  <c r="G4246" i="35"/>
  <c r="G4247" i="35"/>
  <c r="G4248" i="35"/>
  <c r="G4250" i="35"/>
  <c r="G4251" i="35"/>
  <c r="G4252" i="35"/>
  <c r="G4254" i="35"/>
  <c r="G4255" i="35"/>
  <c r="G4256" i="35"/>
  <c r="G4258" i="35"/>
  <c r="G4259" i="35"/>
  <c r="G4260" i="35"/>
  <c r="G4262" i="35"/>
  <c r="G4263" i="35"/>
  <c r="G4264" i="35"/>
  <c r="G4266" i="35"/>
  <c r="G4267" i="35"/>
  <c r="G4268" i="35"/>
  <c r="G4269" i="35"/>
  <c r="G4270" i="35"/>
  <c r="G4272" i="35"/>
  <c r="G4273" i="35"/>
  <c r="G4274" i="35"/>
  <c r="G4275" i="35"/>
  <c r="G4276" i="35"/>
  <c r="G4277" i="35"/>
  <c r="G4279" i="35"/>
  <c r="G4280" i="35"/>
  <c r="G4281" i="35"/>
  <c r="G4282" i="35"/>
  <c r="G4283" i="35"/>
  <c r="G4284" i="35"/>
  <c r="G4285" i="35"/>
  <c r="G4287" i="35"/>
  <c r="G4288" i="35"/>
  <c r="G4289" i="35"/>
  <c r="G4291" i="35"/>
  <c r="G4292" i="35"/>
  <c r="G4293" i="35"/>
  <c r="G4295" i="35"/>
  <c r="G4296" i="35"/>
  <c r="G4297" i="35"/>
  <c r="G4299" i="35"/>
  <c r="G4300" i="35"/>
  <c r="G4301" i="35"/>
  <c r="G4303" i="35"/>
  <c r="E1134" i="37" s="1"/>
  <c r="G4305" i="35"/>
  <c r="E1135" i="37" s="1"/>
  <c r="G4307" i="35"/>
  <c r="E1136" i="37" s="1"/>
  <c r="G4309" i="35"/>
  <c r="E1137" i="37" s="1"/>
  <c r="G4311" i="35"/>
  <c r="E1138" i="37" s="1"/>
  <c r="G4313" i="35"/>
  <c r="E1139" i="37" s="1"/>
  <c r="G4317" i="35"/>
  <c r="E1140" i="37" s="1"/>
  <c r="G4319" i="35"/>
  <c r="E1141" i="37" s="1"/>
  <c r="G4321" i="35"/>
  <c r="E1142" i="37" s="1"/>
  <c r="G4323" i="35"/>
  <c r="E1143" i="37" s="1"/>
  <c r="G4325" i="35"/>
  <c r="E1144" i="37" s="1"/>
  <c r="G4327" i="35"/>
  <c r="E1145" i="37" s="1"/>
  <c r="G4331" i="35"/>
  <c r="E1146" i="37" s="1"/>
  <c r="G4333" i="35"/>
  <c r="E1147" i="37" s="1"/>
  <c r="G4335" i="35"/>
  <c r="E1148" i="37" s="1"/>
  <c r="G4337" i="35"/>
  <c r="E1149" i="37" s="1"/>
  <c r="G4339" i="35"/>
  <c r="E1150" i="37" s="1"/>
  <c r="G4341" i="35"/>
  <c r="E1151" i="37" s="1"/>
  <c r="G4343" i="35"/>
  <c r="E1152" i="37" s="1"/>
  <c r="G4345" i="35"/>
  <c r="E1153" i="37" s="1"/>
  <c r="G4347" i="35"/>
  <c r="E1154" i="37" s="1"/>
  <c r="G4349" i="35"/>
  <c r="E1155" i="37" s="1"/>
  <c r="G4351" i="35"/>
  <c r="E1156" i="37" s="1"/>
  <c r="G4353" i="35"/>
  <c r="E1157" i="37" s="1"/>
  <c r="G4355" i="35"/>
  <c r="E1158" i="37" s="1"/>
  <c r="G4360" i="35"/>
  <c r="G4361" i="35"/>
  <c r="G4362" i="35"/>
  <c r="G4364" i="35"/>
  <c r="G4365" i="35"/>
  <c r="G4366" i="35"/>
  <c r="G4368" i="35"/>
  <c r="G4369" i="35"/>
  <c r="G4370" i="35"/>
  <c r="G4372" i="35"/>
  <c r="G4373" i="35"/>
  <c r="G4374" i="35"/>
  <c r="G4376" i="35"/>
  <c r="G4377" i="35"/>
  <c r="G4378" i="35"/>
  <c r="G4380" i="35"/>
  <c r="G4381" i="35"/>
  <c r="G4382" i="35"/>
  <c r="G4384" i="35"/>
  <c r="G4385" i="35"/>
  <c r="G4386" i="35"/>
  <c r="G4388" i="35"/>
  <c r="G4389" i="35"/>
  <c r="G4390" i="35"/>
  <c r="G4392" i="35"/>
  <c r="G4393" i="35"/>
  <c r="G4396" i="35"/>
  <c r="G4397" i="35"/>
  <c r="G4399" i="35"/>
  <c r="G4400" i="35"/>
  <c r="G4401" i="35"/>
  <c r="G4403" i="35"/>
  <c r="G4404" i="35"/>
  <c r="G4405" i="35"/>
  <c r="G4407" i="35"/>
  <c r="G4408" i="35"/>
  <c r="G4409" i="35"/>
  <c r="G4411" i="35"/>
  <c r="G4412" i="35"/>
  <c r="G4413" i="35"/>
  <c r="G4415" i="35"/>
  <c r="G4416" i="35"/>
  <c r="G4417" i="35"/>
  <c r="G4418" i="35"/>
  <c r="G4419" i="35"/>
  <c r="G4420" i="35"/>
  <c r="G4421" i="35"/>
  <c r="G4422" i="35"/>
  <c r="G4423" i="35"/>
  <c r="G4425" i="35"/>
  <c r="G4426" i="35"/>
  <c r="G4427" i="35"/>
  <c r="G4428" i="35"/>
  <c r="G4429" i="35"/>
  <c r="G4430" i="35"/>
  <c r="G4431" i="35"/>
  <c r="G4432" i="35"/>
  <c r="G4433" i="35"/>
  <c r="G4435" i="35"/>
  <c r="G4436" i="35"/>
  <c r="G4437" i="35"/>
  <c r="G4438" i="35"/>
  <c r="G4439" i="35"/>
  <c r="G4440" i="35"/>
  <c r="G4441" i="35"/>
  <c r="G4442" i="35"/>
  <c r="G4443" i="35"/>
  <c r="G4445" i="35"/>
  <c r="G4446" i="35"/>
  <c r="E1177" i="37"/>
  <c r="G4450" i="35"/>
  <c r="G4451" i="35"/>
  <c r="G4453" i="35"/>
  <c r="E1179" i="37" s="1"/>
  <c r="E1180" i="37"/>
  <c r="E1181" i="37"/>
  <c r="G4459" i="35"/>
  <c r="G4460" i="35"/>
  <c r="G4462" i="35"/>
  <c r="G4463" i="35"/>
  <c r="G4465" i="35"/>
  <c r="E1184" i="37" s="1"/>
  <c r="G4467" i="35"/>
  <c r="E1185" i="37" s="1"/>
  <c r="G4469" i="35"/>
  <c r="E1186" i="37" s="1"/>
  <c r="G4471" i="35"/>
  <c r="E1187" i="37" s="1"/>
  <c r="G4473" i="35"/>
  <c r="E1188" i="37" s="1"/>
  <c r="G4475" i="35"/>
  <c r="E1189" i="37" s="1"/>
  <c r="G4477" i="35"/>
  <c r="E1190" i="37" s="1"/>
  <c r="G4479" i="35"/>
  <c r="E1191" i="37" s="1"/>
  <c r="G4481" i="35"/>
  <c r="E1192" i="37" s="1"/>
  <c r="G4483" i="35"/>
  <c r="E1193" i="37" s="1"/>
  <c r="G4485" i="35"/>
  <c r="E1194" i="37" s="1"/>
  <c r="G4487" i="35"/>
  <c r="E1195" i="37" s="1"/>
  <c r="G4489" i="35"/>
  <c r="E1196" i="37" s="1"/>
  <c r="G4491" i="35"/>
  <c r="E1197" i="37" s="1"/>
  <c r="G4493" i="35"/>
  <c r="E1198" i="37" s="1"/>
  <c r="G4495" i="35"/>
  <c r="E1199" i="37" s="1"/>
  <c r="G4497" i="35"/>
  <c r="E1200" i="37" s="1"/>
  <c r="G4499" i="35"/>
  <c r="E1201" i="37" s="1"/>
  <c r="G4501" i="35"/>
  <c r="E1202" i="37" s="1"/>
  <c r="G4503" i="35"/>
  <c r="E1203" i="37" s="1"/>
  <c r="G4505" i="35"/>
  <c r="E1204" i="37" s="1"/>
  <c r="G4507" i="35"/>
  <c r="E1205" i="37" s="1"/>
  <c r="G4509" i="35"/>
  <c r="E1206" i="37" s="1"/>
  <c r="G4511" i="35"/>
  <c r="E1207" i="37" s="1"/>
  <c r="G4513" i="35"/>
  <c r="E1208" i="37" s="1"/>
  <c r="G4515" i="35"/>
  <c r="E1209" i="37" s="1"/>
  <c r="G4517" i="35"/>
  <c r="E1210" i="37" s="1"/>
  <c r="G4519" i="35"/>
  <c r="E1211" i="37" s="1"/>
  <c r="G4521" i="35"/>
  <c r="E1212" i="37" s="1"/>
  <c r="G4523" i="35"/>
  <c r="E1213" i="37" s="1"/>
  <c r="G4525" i="35"/>
  <c r="E1214" i="37" s="1"/>
  <c r="G4527" i="35"/>
  <c r="E1215" i="37" s="1"/>
  <c r="G4529" i="35"/>
  <c r="E1216" i="37" s="1"/>
  <c r="G4531" i="35"/>
  <c r="E1217" i="37" s="1"/>
  <c r="G4533" i="35"/>
  <c r="E1218" i="37" s="1"/>
  <c r="G4535" i="35"/>
  <c r="E1219" i="37" s="1"/>
  <c r="G4537" i="35"/>
  <c r="E1220" i="37" s="1"/>
  <c r="G4539" i="35"/>
  <c r="E1221" i="37" s="1"/>
  <c r="G4541" i="35"/>
  <c r="E1222" i="37" s="1"/>
  <c r="G4543" i="35"/>
  <c r="E1223" i="37" s="1"/>
  <c r="G4545" i="35"/>
  <c r="E1224" i="37" s="1"/>
  <c r="G4547" i="35"/>
  <c r="E1225" i="37" s="1"/>
  <c r="G4549" i="35"/>
  <c r="E1226" i="37" s="1"/>
  <c r="G4551" i="35"/>
  <c r="E1227" i="37" s="1"/>
  <c r="G4553" i="35"/>
  <c r="E1228" i="37" s="1"/>
  <c r="G4555" i="35"/>
  <c r="E1229" i="37" s="1"/>
  <c r="G4557" i="35"/>
  <c r="E1230" i="37" s="1"/>
  <c r="G4559" i="35"/>
  <c r="E1231" i="37" s="1"/>
  <c r="G4561" i="35"/>
  <c r="E1232" i="37" s="1"/>
  <c r="G4563" i="35"/>
  <c r="E1233" i="37" s="1"/>
  <c r="G4565" i="35"/>
  <c r="E1234" i="37" s="1"/>
  <c r="G4567" i="35"/>
  <c r="E1235" i="37" s="1"/>
  <c r="G4569" i="35"/>
  <c r="E1236" i="37" s="1"/>
  <c r="G4571" i="35"/>
  <c r="E1237" i="37" s="1"/>
  <c r="G4573" i="35"/>
  <c r="E1238" i="37" s="1"/>
  <c r="G4575" i="35"/>
  <c r="E1239" i="37" s="1"/>
  <c r="G4577" i="35"/>
  <c r="E1240" i="37" s="1"/>
  <c r="G4579" i="35"/>
  <c r="E1241" i="37" s="1"/>
  <c r="G4581" i="35"/>
  <c r="E1242" i="37" s="1"/>
  <c r="G4583" i="35"/>
  <c r="E1243" i="37" s="1"/>
  <c r="G4585" i="35"/>
  <c r="E1244" i="37" s="1"/>
  <c r="G4587" i="35"/>
  <c r="E1245" i="37" s="1"/>
  <c r="G4589" i="35"/>
  <c r="E1246" i="37" s="1"/>
  <c r="G4591" i="35"/>
  <c r="E1247" i="37" s="1"/>
  <c r="G4593" i="35"/>
  <c r="E1248" i="37" s="1"/>
  <c r="G4595" i="35"/>
  <c r="E1249" i="37" s="1"/>
  <c r="G4597" i="35"/>
  <c r="E1250" i="37" s="1"/>
  <c r="G4599" i="35"/>
  <c r="E1251" i="37" s="1"/>
  <c r="G4601" i="35"/>
  <c r="E1252" i="37" s="1"/>
  <c r="G4603" i="35"/>
  <c r="E1253" i="37" s="1"/>
  <c r="G4605" i="35"/>
  <c r="E1254" i="37" s="1"/>
  <c r="G4607" i="35"/>
  <c r="E1255" i="37" s="1"/>
  <c r="G4609" i="35"/>
  <c r="E1256" i="37" s="1"/>
  <c r="G4611" i="35"/>
  <c r="E1257" i="37" s="1"/>
  <c r="G4613" i="35"/>
  <c r="E1258" i="37" s="1"/>
  <c r="G4615" i="35"/>
  <c r="E1259" i="37" s="1"/>
  <c r="G4617" i="35"/>
  <c r="E1260" i="37" s="1"/>
  <c r="G4619" i="35"/>
  <c r="E1261" i="37" s="1"/>
  <c r="G4621" i="35"/>
  <c r="E1262" i="37" s="1"/>
  <c r="G4623" i="35"/>
  <c r="E1263" i="37" s="1"/>
  <c r="G4625" i="35"/>
  <c r="E1264" i="37" s="1"/>
  <c r="G4627" i="35"/>
  <c r="E1265" i="37" s="1"/>
  <c r="G4629" i="35"/>
  <c r="E1266" i="37" s="1"/>
  <c r="G4631" i="35"/>
  <c r="E1267" i="37" s="1"/>
  <c r="G4633" i="35"/>
  <c r="E1268" i="37" s="1"/>
  <c r="G4635" i="35"/>
  <c r="E1269" i="37" s="1"/>
  <c r="G4637" i="35"/>
  <c r="E1270" i="37" s="1"/>
  <c r="G4639" i="35"/>
  <c r="E1271" i="37" s="1"/>
  <c r="G4641" i="35"/>
  <c r="E1272" i="37" s="1"/>
  <c r="G4643" i="35"/>
  <c r="E1273" i="37" s="1"/>
  <c r="G4645" i="35"/>
  <c r="E1274" i="37" s="1"/>
  <c r="G4647" i="35"/>
  <c r="E1275" i="37" s="1"/>
  <c r="G4649" i="35"/>
  <c r="E1276" i="37" s="1"/>
  <c r="G4651" i="35"/>
  <c r="E1277" i="37" s="1"/>
  <c r="G4653" i="35"/>
  <c r="E1278" i="37" s="1"/>
  <c r="G4655" i="35"/>
  <c r="E1279" i="37" s="1"/>
  <c r="G4657" i="35"/>
  <c r="E1280" i="37" s="1"/>
  <c r="G4659" i="35"/>
  <c r="E1281" i="37" s="1"/>
  <c r="G4661" i="35"/>
  <c r="E1282" i="37" s="1"/>
  <c r="G4663" i="35"/>
  <c r="E1283" i="37" s="1"/>
  <c r="G4665" i="35"/>
  <c r="E1284" i="37" s="1"/>
  <c r="G4667" i="35"/>
  <c r="E1285" i="37" s="1"/>
  <c r="G4669" i="35"/>
  <c r="E1286" i="37" s="1"/>
  <c r="G4671" i="35"/>
  <c r="E1287" i="37" s="1"/>
  <c r="G4673" i="35"/>
  <c r="E1288" i="37" s="1"/>
  <c r="G4675" i="35"/>
  <c r="E1289" i="37" s="1"/>
  <c r="G4677" i="35"/>
  <c r="E1290" i="37" s="1"/>
  <c r="G4679" i="35"/>
  <c r="E1291" i="37" s="1"/>
  <c r="G4681" i="35"/>
  <c r="E1292" i="37" s="1"/>
  <c r="G4683" i="35"/>
  <c r="E1293" i="37" s="1"/>
  <c r="G4685" i="35"/>
  <c r="E1294" i="37" s="1"/>
  <c r="G4687" i="35"/>
  <c r="E1295" i="37" s="1"/>
  <c r="G4689" i="35"/>
  <c r="E1296" i="37" s="1"/>
  <c r="G4691" i="35"/>
  <c r="E1297" i="37" s="1"/>
  <c r="G4693" i="35"/>
  <c r="E1298" i="37" s="1"/>
  <c r="G4695" i="35"/>
  <c r="E1299" i="37" s="1"/>
  <c r="G4697" i="35"/>
  <c r="E1300" i="37" s="1"/>
  <c r="G4699" i="35"/>
  <c r="E1301" i="37" s="1"/>
  <c r="G4701" i="35"/>
  <c r="E1302" i="37" s="1"/>
  <c r="G4703" i="35"/>
  <c r="E1303" i="37" s="1"/>
  <c r="G4705" i="35"/>
  <c r="E1304" i="37" s="1"/>
  <c r="G4707" i="35"/>
  <c r="E1305" i="37" s="1"/>
  <c r="E1307" i="37"/>
  <c r="E1310" i="37"/>
  <c r="E1311" i="37"/>
  <c r="E1312" i="37"/>
  <c r="E1315" i="37"/>
  <c r="E1316" i="37"/>
  <c r="E1317" i="37"/>
  <c r="E1319" i="37"/>
  <c r="E1322" i="37"/>
  <c r="E1323" i="37"/>
  <c r="E1324" i="37"/>
  <c r="E1327" i="37"/>
  <c r="E1328" i="37"/>
  <c r="E1329" i="37"/>
  <c r="E1334" i="37"/>
  <c r="G4832" i="35"/>
  <c r="G4833" i="35"/>
  <c r="G4834" i="35"/>
  <c r="G4836" i="35"/>
  <c r="G4837" i="35"/>
  <c r="G4838" i="35"/>
  <c r="E1381" i="37"/>
  <c r="E1382" i="37"/>
  <c r="E1383" i="37"/>
  <c r="E1384" i="37"/>
  <c r="E1385" i="37"/>
  <c r="E1386" i="37"/>
  <c r="E1387" i="37"/>
  <c r="E1388" i="37"/>
  <c r="E1389" i="37"/>
  <c r="E1390" i="37"/>
  <c r="E1391" i="37"/>
  <c r="E1392" i="37"/>
  <c r="E1393" i="37"/>
  <c r="E1394" i="37"/>
  <c r="E1395" i="37"/>
  <c r="E1396" i="37"/>
  <c r="E1397" i="37"/>
  <c r="E1398" i="37"/>
  <c r="E1399" i="37"/>
  <c r="E1400" i="37"/>
  <c r="E1401" i="37"/>
  <c r="E1402" i="37"/>
  <c r="E1403" i="37"/>
  <c r="E1404" i="37"/>
  <c r="E1405" i="37"/>
  <c r="E1406" i="37"/>
  <c r="E1407" i="37"/>
  <c r="E1408" i="37"/>
  <c r="E1409" i="37"/>
  <c r="E1410" i="37"/>
  <c r="E1411" i="37"/>
  <c r="E1412" i="37"/>
  <c r="E1413" i="37"/>
  <c r="E1414" i="37"/>
  <c r="E1415" i="37"/>
  <c r="E1416" i="37"/>
  <c r="E1417" i="37"/>
  <c r="E1418" i="37"/>
  <c r="E1419" i="37"/>
  <c r="E1420" i="37"/>
  <c r="E1421" i="37"/>
  <c r="E1422" i="37"/>
  <c r="E1423" i="37"/>
  <c r="E1424" i="37"/>
  <c r="E1425" i="37"/>
  <c r="E1426" i="37"/>
  <c r="E1427" i="37"/>
  <c r="E1428" i="37"/>
  <c r="E1429" i="37"/>
  <c r="E1430" i="37"/>
  <c r="E1431" i="37"/>
  <c r="E1432" i="37"/>
  <c r="E1433" i="37"/>
  <c r="E1434" i="37"/>
  <c r="E1435" i="37"/>
  <c r="E1436" i="37"/>
  <c r="E1437" i="37"/>
  <c r="E1438" i="37"/>
  <c r="E1439" i="37"/>
  <c r="E1440" i="37"/>
  <c r="E1441" i="37"/>
  <c r="E1442" i="37"/>
  <c r="E1443" i="37"/>
  <c r="E1444" i="37"/>
  <c r="E1445" i="37"/>
  <c r="E1446" i="37"/>
  <c r="E1447" i="37"/>
  <c r="E1448" i="37"/>
  <c r="E1449" i="37"/>
  <c r="E1450" i="37"/>
  <c r="E1451" i="37"/>
  <c r="E1452" i="37"/>
  <c r="E1453" i="37"/>
  <c r="E1454" i="37"/>
  <c r="E1455" i="37"/>
  <c r="E1456" i="37"/>
  <c r="E1457" i="37"/>
  <c r="E1458" i="37"/>
  <c r="E1459" i="37"/>
  <c r="E1460" i="37"/>
  <c r="E1461" i="37"/>
  <c r="E1462" i="37"/>
  <c r="E1463" i="37"/>
  <c r="E1464" i="37"/>
  <c r="E1465" i="37"/>
  <c r="G5194" i="35"/>
  <c r="G5195" i="35"/>
  <c r="G5196" i="35"/>
  <c r="G5198" i="35"/>
  <c r="G5199" i="35"/>
  <c r="G5200" i="35"/>
  <c r="G5202" i="35"/>
  <c r="G5203" i="35"/>
  <c r="G5204" i="35"/>
  <c r="G5206" i="35"/>
  <c r="G5207" i="35"/>
  <c r="G5208" i="35"/>
  <c r="G5210" i="35"/>
  <c r="G5211" i="35"/>
  <c r="G5212" i="35"/>
  <c r="G5214" i="35"/>
  <c r="G5215" i="35"/>
  <c r="G5216" i="35"/>
  <c r="G5218" i="35"/>
  <c r="G5219" i="35"/>
  <c r="G5220" i="35"/>
  <c r="G5222" i="35"/>
  <c r="G5223" i="35"/>
  <c r="G5224" i="35"/>
  <c r="G5226" i="35"/>
  <c r="G5227" i="35"/>
  <c r="G5228" i="35"/>
  <c r="G5230" i="35"/>
  <c r="G5231" i="35"/>
  <c r="G5232" i="35"/>
  <c r="G5234" i="35"/>
  <c r="G5235" i="35"/>
  <c r="G5236" i="35"/>
  <c r="G5238" i="35"/>
  <c r="G5239" i="35"/>
  <c r="G5240" i="35"/>
  <c r="G5242" i="35"/>
  <c r="G5243" i="35"/>
  <c r="G5244" i="35"/>
  <c r="G5246" i="35"/>
  <c r="G5247" i="35"/>
  <c r="G5248" i="35"/>
  <c r="G5250" i="35"/>
  <c r="G5251" i="35"/>
  <c r="G5252" i="35"/>
  <c r="G5254" i="35"/>
  <c r="G5255" i="35"/>
  <c r="G5256" i="35"/>
  <c r="G5258" i="35"/>
  <c r="G5259" i="35"/>
  <c r="G5260" i="35"/>
  <c r="G5262" i="35"/>
  <c r="G5263" i="35"/>
  <c r="G5264" i="35"/>
  <c r="G5266" i="35"/>
  <c r="G5267" i="35"/>
  <c r="G5268" i="35"/>
  <c r="G5270" i="35"/>
  <c r="G5271" i="35"/>
  <c r="G5272" i="35"/>
  <c r="G5274" i="35"/>
  <c r="G5275" i="35"/>
  <c r="G5276" i="35"/>
  <c r="G5278" i="35"/>
  <c r="G5279" i="35"/>
  <c r="G5280" i="35"/>
  <c r="G5282" i="35"/>
  <c r="G5283" i="35"/>
  <c r="G5284" i="35"/>
  <c r="G5286" i="35"/>
  <c r="G5287" i="35"/>
  <c r="G5288" i="35"/>
  <c r="G5290" i="35"/>
  <c r="G5291" i="35"/>
  <c r="G5292" i="35"/>
  <c r="G5294" i="35"/>
  <c r="G5295" i="35"/>
  <c r="G5296" i="35"/>
  <c r="G5298" i="35"/>
  <c r="G5299" i="35"/>
  <c r="G5300" i="35"/>
  <c r="G5302" i="35"/>
  <c r="G5303" i="35"/>
  <c r="G5304" i="35"/>
  <c r="G5306" i="35"/>
  <c r="G5307" i="35"/>
  <c r="G5308" i="35"/>
  <c r="G5310" i="35"/>
  <c r="G5311" i="35"/>
  <c r="G5312" i="35"/>
  <c r="G5314" i="35"/>
  <c r="G5315" i="35"/>
  <c r="G5316" i="35"/>
  <c r="G5318" i="35"/>
  <c r="G5319" i="35"/>
  <c r="G5320" i="35"/>
  <c r="G5322" i="35"/>
  <c r="G5323" i="35"/>
  <c r="G5324" i="35"/>
  <c r="G5326" i="35"/>
  <c r="G5327" i="35"/>
  <c r="G5328" i="35"/>
  <c r="G5330" i="35"/>
  <c r="G5331" i="35"/>
  <c r="G5332" i="35"/>
  <c r="G5334" i="35"/>
  <c r="G5335" i="35"/>
  <c r="G5336" i="35"/>
  <c r="G5338" i="35"/>
  <c r="G5339" i="35"/>
  <c r="G5340" i="35"/>
  <c r="G5342" i="35"/>
  <c r="G5343" i="35"/>
  <c r="G5344" i="35"/>
  <c r="G5346" i="35"/>
  <c r="G5347" i="35"/>
  <c r="G5348" i="35"/>
  <c r="G5350" i="35"/>
  <c r="G5351" i="35"/>
  <c r="G5352" i="35"/>
  <c r="G5354" i="35"/>
  <c r="G5355" i="35"/>
  <c r="G5356" i="35"/>
  <c r="G5358" i="35"/>
  <c r="G5359" i="35"/>
  <c r="G5360" i="35"/>
  <c r="G5362" i="35"/>
  <c r="G5363" i="35"/>
  <c r="G5364" i="35"/>
  <c r="G5366" i="35"/>
  <c r="G5367" i="35"/>
  <c r="G5368" i="35"/>
  <c r="G5370" i="35"/>
  <c r="G5371" i="35"/>
  <c r="G5372" i="35"/>
  <c r="G5374" i="35"/>
  <c r="G5375" i="35"/>
  <c r="G5376" i="35"/>
  <c r="G5378" i="35"/>
  <c r="G5379" i="35"/>
  <c r="G5380" i="35"/>
  <c r="G5382" i="35"/>
  <c r="G5383" i="35"/>
  <c r="G5384" i="35"/>
  <c r="G5386" i="35"/>
  <c r="G5387" i="35"/>
  <c r="G5388" i="35"/>
  <c r="G5390" i="35"/>
  <c r="G5391" i="35"/>
  <c r="G5392" i="35"/>
  <c r="G5394" i="35"/>
  <c r="G5395" i="35"/>
  <c r="G5396" i="35"/>
  <c r="G5398" i="35"/>
  <c r="G5399" i="35"/>
  <c r="G5400" i="35"/>
  <c r="G5402" i="35"/>
  <c r="G5403" i="35"/>
  <c r="G5404" i="35"/>
  <c r="G5406" i="35"/>
  <c r="G5407" i="35"/>
  <c r="G5408" i="35"/>
  <c r="G5410" i="35"/>
  <c r="G5411" i="35"/>
  <c r="G5412" i="35"/>
  <c r="G5413" i="35"/>
  <c r="G5414" i="35"/>
  <c r="G5415" i="35"/>
  <c r="G5416" i="35"/>
  <c r="G5418" i="35"/>
  <c r="G5419" i="35"/>
  <c r="G5420" i="35"/>
  <c r="G5421" i="35"/>
  <c r="G5422" i="35"/>
  <c r="G5423" i="35"/>
  <c r="G5424" i="35"/>
  <c r="G5426" i="35"/>
  <c r="G5427" i="35"/>
  <c r="G5428" i="35"/>
  <c r="G5429" i="35"/>
  <c r="G5430" i="35"/>
  <c r="G5431" i="35"/>
  <c r="G5432" i="35"/>
  <c r="G5434" i="35"/>
  <c r="G5435" i="35"/>
  <c r="G5436" i="35"/>
  <c r="G5437" i="35"/>
  <c r="G5438" i="35"/>
  <c r="G5439" i="35"/>
  <c r="G5440" i="35"/>
  <c r="G5442" i="35"/>
  <c r="G5443" i="35"/>
  <c r="G5444" i="35"/>
  <c r="G5445" i="35"/>
  <c r="G5446" i="35"/>
  <c r="G5447" i="35"/>
  <c r="G5448" i="35"/>
  <c r="G5450" i="35"/>
  <c r="G5451" i="35"/>
  <c r="G5452" i="35"/>
  <c r="G5453" i="35"/>
  <c r="G5454" i="35"/>
  <c r="G5455" i="35"/>
  <c r="G5456" i="35"/>
  <c r="G5458" i="35"/>
  <c r="G5459" i="35"/>
  <c r="G5460" i="35"/>
  <c r="G5461" i="35"/>
  <c r="G5462" i="35"/>
  <c r="G5463" i="35"/>
  <c r="G5464" i="35"/>
  <c r="G5466" i="35"/>
  <c r="G5467" i="35"/>
  <c r="G5468" i="35"/>
  <c r="G5469" i="35"/>
  <c r="G5470" i="35"/>
  <c r="G5471" i="35"/>
  <c r="G5472" i="35"/>
  <c r="G5474" i="35"/>
  <c r="G5475" i="35"/>
  <c r="G5476" i="35"/>
  <c r="G5477" i="35"/>
  <c r="G5478" i="35"/>
  <c r="G5479" i="35"/>
  <c r="G5480" i="35"/>
  <c r="G5482" i="35"/>
  <c r="G5483" i="35"/>
  <c r="G5484" i="35"/>
  <c r="G5485" i="35"/>
  <c r="G5486" i="35"/>
  <c r="G5487" i="35"/>
  <c r="G5488" i="35"/>
  <c r="G5490" i="35"/>
  <c r="G5491" i="35"/>
  <c r="G5492" i="35"/>
  <c r="G5494" i="35"/>
  <c r="G5495" i="35"/>
  <c r="G5496" i="35"/>
  <c r="G5498" i="35"/>
  <c r="G5499" i="35"/>
  <c r="G5500" i="35"/>
  <c r="G5502" i="35"/>
  <c r="G5503" i="35"/>
  <c r="G5504" i="35"/>
  <c r="G5506" i="35"/>
  <c r="G5507" i="35"/>
  <c r="G5508" i="35"/>
  <c r="G5510" i="35"/>
  <c r="G5511" i="35"/>
  <c r="G5512" i="35"/>
  <c r="G5514" i="35"/>
  <c r="G5515" i="35"/>
  <c r="G5516" i="35"/>
  <c r="G5518" i="35"/>
  <c r="G5519" i="35"/>
  <c r="G5520" i="35"/>
  <c r="G5522" i="35"/>
  <c r="G5523" i="35"/>
  <c r="G5524" i="35"/>
  <c r="G5526" i="35"/>
  <c r="G5527" i="35"/>
  <c r="G5528" i="35"/>
  <c r="G5530" i="35"/>
  <c r="G5531" i="35"/>
  <c r="G5533" i="35"/>
  <c r="G5534" i="35"/>
  <c r="G5536" i="35"/>
  <c r="G5537" i="35"/>
  <c r="G5539" i="35"/>
  <c r="G5540" i="35"/>
  <c r="G5542" i="35"/>
  <c r="G5543" i="35"/>
  <c r="G5545" i="35"/>
  <c r="G5546" i="35"/>
  <c r="G5548" i="35"/>
  <c r="G5549" i="35"/>
  <c r="G5551" i="35"/>
  <c r="G5552" i="35"/>
  <c r="G5554" i="35"/>
  <c r="G5555" i="35"/>
  <c r="G5557" i="35"/>
  <c r="G5558" i="35"/>
  <c r="G5560" i="35"/>
  <c r="G5561" i="35"/>
  <c r="G5563" i="35"/>
  <c r="G5564" i="35"/>
  <c r="G5566" i="35"/>
  <c r="G5567" i="35"/>
  <c r="G5569" i="35"/>
  <c r="G5570" i="35"/>
  <c r="G5572" i="35"/>
  <c r="G5573" i="35"/>
  <c r="G5575" i="35"/>
  <c r="G5576" i="35"/>
  <c r="G5578" i="35"/>
  <c r="G5579" i="35"/>
  <c r="G5581" i="35"/>
  <c r="G5582" i="35"/>
  <c r="G5584" i="35"/>
  <c r="G5585" i="35"/>
  <c r="G5587" i="35"/>
  <c r="G5588" i="35"/>
  <c r="G5590" i="35"/>
  <c r="G5591" i="35"/>
  <c r="G5592" i="35"/>
  <c r="G5593" i="35"/>
  <c r="G5594" i="35"/>
  <c r="G5595" i="35"/>
  <c r="G5596" i="35"/>
  <c r="G5598" i="35"/>
  <c r="G5599" i="35"/>
  <c r="G5600" i="35"/>
  <c r="G5601" i="35"/>
  <c r="G5602" i="35"/>
  <c r="G5603" i="35"/>
  <c r="G5604" i="35"/>
  <c r="G5606" i="35"/>
  <c r="G5607" i="35"/>
  <c r="G5608" i="35"/>
  <c r="G5609" i="35"/>
  <c r="G5610" i="35"/>
  <c r="G5611" i="35"/>
  <c r="G5612" i="35"/>
  <c r="G5614" i="35"/>
  <c r="G5615" i="35"/>
  <c r="G5616" i="35"/>
  <c r="G5617" i="35"/>
  <c r="G5618" i="35"/>
  <c r="G5619" i="35"/>
  <c r="G5620" i="35"/>
  <c r="G5622" i="35"/>
  <c r="G5623" i="35"/>
  <c r="G5624" i="35"/>
  <c r="G5625" i="35"/>
  <c r="G5626" i="35"/>
  <c r="G5627" i="35"/>
  <c r="G5628" i="35"/>
  <c r="G5630" i="35"/>
  <c r="G5631" i="35"/>
  <c r="G5632" i="35"/>
  <c r="G5633" i="35"/>
  <c r="G5634" i="35"/>
  <c r="G5635" i="35"/>
  <c r="G5636" i="35"/>
  <c r="G5638" i="35"/>
  <c r="G5639" i="35"/>
  <c r="G5640" i="35"/>
  <c r="G5641" i="35"/>
  <c r="G5642" i="35"/>
  <c r="G5643" i="35"/>
  <c r="G5644" i="35"/>
  <c r="G5646" i="35"/>
  <c r="G5647" i="35"/>
  <c r="G5648" i="35"/>
  <c r="G5649" i="35"/>
  <c r="G5650" i="35"/>
  <c r="G5651" i="35"/>
  <c r="G5652" i="35"/>
  <c r="G5654" i="35"/>
  <c r="G5655" i="35"/>
  <c r="G5656" i="35"/>
  <c r="G5657" i="35"/>
  <c r="G5658" i="35"/>
  <c r="G5659" i="35"/>
  <c r="G5660" i="35"/>
  <c r="G5662" i="35"/>
  <c r="G5663" i="35"/>
  <c r="G5664" i="35"/>
  <c r="G5665" i="35"/>
  <c r="G5666" i="35"/>
  <c r="G5667" i="35"/>
  <c r="G5668" i="35"/>
  <c r="G5670" i="35"/>
  <c r="G5671" i="35"/>
  <c r="G5672" i="35"/>
  <c r="G5674" i="35"/>
  <c r="G5675" i="35"/>
  <c r="G5676" i="35"/>
  <c r="G5678" i="35"/>
  <c r="G5679" i="35"/>
  <c r="G5680" i="35"/>
  <c r="G5682" i="35"/>
  <c r="G5683" i="35"/>
  <c r="G5684" i="35"/>
  <c r="G5686" i="35"/>
  <c r="G5687" i="35"/>
  <c r="G5688" i="35"/>
  <c r="G5690" i="35"/>
  <c r="G5691" i="35"/>
  <c r="G5692" i="35"/>
  <c r="G5694" i="35"/>
  <c r="G5695" i="35"/>
  <c r="G5696" i="35"/>
  <c r="G5698" i="35"/>
  <c r="G5699" i="35"/>
  <c r="G5700" i="35"/>
  <c r="G5702" i="35"/>
  <c r="G5703" i="35"/>
  <c r="G5704" i="35"/>
  <c r="G5706" i="35"/>
  <c r="G5707" i="35"/>
  <c r="G5708" i="35"/>
  <c r="G5710" i="35"/>
  <c r="G5711" i="35"/>
  <c r="G5713" i="35"/>
  <c r="G5714" i="35"/>
  <c r="G5716" i="35"/>
  <c r="G5717" i="35"/>
  <c r="G5719" i="35"/>
  <c r="G5720" i="35"/>
  <c r="G5722" i="35"/>
  <c r="G5723" i="35"/>
  <c r="G5725" i="35"/>
  <c r="G5726" i="35"/>
  <c r="G5728" i="35"/>
  <c r="G5729" i="35"/>
  <c r="G5731" i="35"/>
  <c r="G5732" i="35"/>
  <c r="G5734" i="35"/>
  <c r="G5735" i="35"/>
  <c r="G5737" i="35"/>
  <c r="G5738" i="35"/>
  <c r="G5740" i="35"/>
  <c r="G5741" i="35"/>
  <c r="G5743" i="35"/>
  <c r="G5744" i="35"/>
  <c r="G5746" i="35"/>
  <c r="G5747" i="35"/>
  <c r="G5749" i="35"/>
  <c r="G5750" i="35"/>
  <c r="G5752" i="35"/>
  <c r="G5753" i="35"/>
  <c r="G5755" i="35"/>
  <c r="G5756" i="35"/>
  <c r="G5758" i="35"/>
  <c r="G5759" i="35"/>
  <c r="G5761" i="35"/>
  <c r="G5762" i="35"/>
  <c r="G5764" i="35"/>
  <c r="G5765" i="35"/>
  <c r="G5767" i="35"/>
  <c r="G5768" i="35"/>
  <c r="G5770" i="35"/>
  <c r="G5771" i="35"/>
  <c r="G5772" i="35"/>
  <c r="G5773" i="35"/>
  <c r="G5774" i="35"/>
  <c r="G5775" i="35"/>
  <c r="G5776" i="35"/>
  <c r="G5778" i="35"/>
  <c r="G5779" i="35"/>
  <c r="G5780" i="35"/>
  <c r="G5782" i="35"/>
  <c r="G5783" i="35"/>
  <c r="G5785" i="35"/>
  <c r="G5786" i="35"/>
  <c r="G5788" i="35"/>
  <c r="G5789" i="35"/>
  <c r="G5790" i="35"/>
  <c r="G5791" i="35"/>
  <c r="G5792" i="35"/>
  <c r="G5793" i="35"/>
  <c r="G5794" i="35"/>
  <c r="G5796" i="35"/>
  <c r="G5797" i="35"/>
  <c r="G5798" i="35"/>
  <c r="G5800" i="35"/>
  <c r="G5801" i="35"/>
  <c r="G5803" i="35"/>
  <c r="G5804" i="35"/>
  <c r="G5806" i="35"/>
  <c r="G5807" i="35"/>
  <c r="G5808" i="35"/>
  <c r="G5809" i="35"/>
  <c r="G5810" i="35"/>
  <c r="G5811" i="35"/>
  <c r="G5813" i="35"/>
  <c r="G5814" i="35"/>
  <c r="G5815" i="35"/>
  <c r="G5816" i="35"/>
  <c r="G5817" i="35"/>
  <c r="G5818" i="35"/>
  <c r="G5820" i="35"/>
  <c r="G5821" i="35"/>
  <c r="G5822" i="35"/>
  <c r="G5823" i="35"/>
  <c r="G5824" i="35"/>
  <c r="G5825" i="35"/>
  <c r="G5827" i="35"/>
  <c r="G5828" i="35"/>
  <c r="G5829" i="35"/>
  <c r="G5830" i="35"/>
  <c r="G5831" i="35"/>
  <c r="G5832" i="35"/>
  <c r="G5834" i="35"/>
  <c r="G5835" i="35"/>
  <c r="G5836" i="35"/>
  <c r="G5837" i="35"/>
  <c r="G5838" i="35"/>
  <c r="G5839" i="35"/>
  <c r="G5841" i="35"/>
  <c r="G5842" i="35"/>
  <c r="G5843" i="35"/>
  <c r="G5844" i="35"/>
  <c r="G5845" i="35"/>
  <c r="G5846" i="35"/>
  <c r="G5848" i="35"/>
  <c r="G5849" i="35"/>
  <c r="G5850" i="35"/>
  <c r="G5851" i="35"/>
  <c r="G5852" i="35"/>
  <c r="G5853" i="35"/>
  <c r="G5855" i="35"/>
  <c r="G5856" i="35"/>
  <c r="G5857" i="35"/>
  <c r="G5858" i="35"/>
  <c r="G5859" i="35"/>
  <c r="G5860" i="35"/>
  <c r="G5862" i="35"/>
  <c r="G5863" i="35"/>
  <c r="G5864" i="35"/>
  <c r="G5865" i="35"/>
  <c r="G5866" i="35"/>
  <c r="G5867" i="35"/>
  <c r="G5869" i="35"/>
  <c r="G5870" i="35"/>
  <c r="G5871" i="35"/>
  <c r="G5872" i="35"/>
  <c r="G5873" i="35"/>
  <c r="G5874" i="35"/>
  <c r="G5876" i="35"/>
  <c r="G5877" i="35"/>
  <c r="G5878" i="35"/>
  <c r="G5879" i="35"/>
  <c r="G5880" i="35"/>
  <c r="G5881" i="35"/>
  <c r="G5883" i="35"/>
  <c r="G5884" i="35"/>
  <c r="G5885" i="35"/>
  <c r="G5886" i="35"/>
  <c r="G5887" i="35"/>
  <c r="G5888" i="35"/>
  <c r="G5890" i="35"/>
  <c r="G5891" i="35"/>
  <c r="G5892" i="35"/>
  <c r="G5893" i="35"/>
  <c r="G5894" i="35"/>
  <c r="G5895" i="35"/>
  <c r="G5897" i="35"/>
  <c r="G5898" i="35"/>
  <c r="G5899" i="35"/>
  <c r="G5900" i="35"/>
  <c r="G5901" i="35"/>
  <c r="G5902" i="35"/>
  <c r="G5904" i="35"/>
  <c r="G5905" i="35"/>
  <c r="G5906" i="35"/>
  <c r="G5907" i="35"/>
  <c r="G5908" i="35"/>
  <c r="G5909" i="35"/>
  <c r="G5911" i="35"/>
  <c r="G5912" i="35"/>
  <c r="G5913" i="35"/>
  <c r="G5914" i="35"/>
  <c r="G5915" i="35"/>
  <c r="G5916" i="35"/>
  <c r="G5918" i="35"/>
  <c r="G5919" i="35"/>
  <c r="G5920" i="35"/>
  <c r="G5921" i="35"/>
  <c r="G5922" i="35"/>
  <c r="G5923" i="35"/>
  <c r="G5925" i="35"/>
  <c r="G5926" i="35"/>
  <c r="G5927" i="35"/>
  <c r="G5928" i="35"/>
  <c r="G5929" i="35"/>
  <c r="G5930" i="35"/>
  <c r="G5932" i="35"/>
  <c r="G5933" i="35"/>
  <c r="G5934" i="35"/>
  <c r="G5935" i="35"/>
  <c r="G5936" i="35"/>
  <c r="G5937" i="35"/>
  <c r="G5939" i="35"/>
  <c r="G5940" i="35"/>
  <c r="G5941" i="35"/>
  <c r="G5942" i="35"/>
  <c r="G5943" i="35"/>
  <c r="G5944" i="35"/>
  <c r="G5946" i="35"/>
  <c r="G5947" i="35"/>
  <c r="G5948" i="35"/>
  <c r="G5949" i="35"/>
  <c r="G5950" i="35"/>
  <c r="G5951" i="35"/>
  <c r="G5953" i="35"/>
  <c r="G5954" i="35"/>
  <c r="G5955" i="35"/>
  <c r="G5956" i="35"/>
  <c r="G5957" i="35"/>
  <c r="G5958" i="35"/>
  <c r="G5960" i="35"/>
  <c r="G5961" i="35"/>
  <c r="G5962" i="35"/>
  <c r="G5963" i="35"/>
  <c r="G5964" i="35"/>
  <c r="G5965" i="35"/>
  <c r="G5967" i="35"/>
  <c r="G5968" i="35"/>
  <c r="G5969" i="35"/>
  <c r="G5970" i="35"/>
  <c r="G5971" i="35"/>
  <c r="G5972" i="35"/>
  <c r="G5974" i="35"/>
  <c r="G5975" i="35"/>
  <c r="G5976" i="35"/>
  <c r="G5977" i="35"/>
  <c r="G5978" i="35"/>
  <c r="G5979" i="35"/>
  <c r="G5981" i="35"/>
  <c r="G5982" i="35"/>
  <c r="G5983" i="35"/>
  <c r="G5984" i="35"/>
  <c r="G5985" i="35"/>
  <c r="G5986" i="35"/>
  <c r="G5988" i="35"/>
  <c r="G5989" i="35"/>
  <c r="G5990" i="35"/>
  <c r="G5991" i="35"/>
  <c r="G5992" i="35"/>
  <c r="G5993" i="35"/>
  <c r="G5995" i="35"/>
  <c r="G5996" i="35"/>
  <c r="G5997" i="35"/>
  <c r="G5998" i="35"/>
  <c r="G5999" i="35"/>
  <c r="G6000" i="35"/>
  <c r="G6002" i="35"/>
  <c r="G6003" i="35"/>
  <c r="G6004" i="35"/>
  <c r="G6005" i="35"/>
  <c r="G6006" i="35"/>
  <c r="G6007" i="35"/>
  <c r="G6009" i="35"/>
  <c r="G6010" i="35"/>
  <c r="G6011" i="35"/>
  <c r="G6012" i="35"/>
  <c r="G6013" i="35"/>
  <c r="G6014" i="35"/>
  <c r="G6016" i="35"/>
  <c r="G6017" i="35"/>
  <c r="G6018" i="35"/>
  <c r="G6019" i="35"/>
  <c r="G6020" i="35"/>
  <c r="G6021" i="35"/>
  <c r="G6023" i="35"/>
  <c r="G6024" i="35"/>
  <c r="G6025" i="35"/>
  <c r="G6026" i="35"/>
  <c r="G6027" i="35"/>
  <c r="G6028" i="35"/>
  <c r="G6030" i="35"/>
  <c r="G6031" i="35"/>
  <c r="G6032" i="35"/>
  <c r="G6033" i="35"/>
  <c r="G6034" i="35"/>
  <c r="G6035" i="35"/>
  <c r="G6037" i="35"/>
  <c r="G6038" i="35"/>
  <c r="G6039" i="35"/>
  <c r="G6040" i="35"/>
  <c r="G6041" i="35"/>
  <c r="G6042" i="35"/>
  <c r="G6044" i="35"/>
  <c r="G6045" i="35"/>
  <c r="G6046" i="35"/>
  <c r="G6047" i="35"/>
  <c r="G6048" i="35"/>
  <c r="G6049" i="35"/>
  <c r="G6051" i="35"/>
  <c r="G6052" i="35"/>
  <c r="G6053" i="35"/>
  <c r="G6054" i="35"/>
  <c r="G6055" i="35"/>
  <c r="G6056" i="35"/>
  <c r="F2" i="33"/>
  <c r="F3" i="33"/>
  <c r="F4" i="33"/>
  <c r="F5" i="33"/>
  <c r="F6" i="33"/>
  <c r="F7" i="33"/>
  <c r="F8" i="33"/>
  <c r="F9" i="33"/>
  <c r="F10" i="33"/>
  <c r="F11" i="33"/>
  <c r="F12" i="33"/>
  <c r="F13" i="33"/>
  <c r="F14" i="33"/>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68" i="33"/>
  <c r="F69" i="33"/>
  <c r="F70" i="33"/>
  <c r="F71" i="33"/>
  <c r="F72" i="33"/>
  <c r="F73" i="33"/>
  <c r="F74" i="33"/>
  <c r="F75" i="33"/>
  <c r="F76" i="33"/>
  <c r="F77" i="33"/>
  <c r="F78" i="33"/>
  <c r="F79" i="33"/>
  <c r="F80" i="33"/>
  <c r="F81" i="33"/>
  <c r="F82" i="33"/>
  <c r="F83" i="33"/>
  <c r="F84" i="33"/>
  <c r="F85" i="33"/>
  <c r="F86" i="33"/>
  <c r="F87" i="33"/>
  <c r="F88" i="33"/>
  <c r="F89" i="33"/>
  <c r="F90" i="33"/>
  <c r="F91" i="33"/>
  <c r="F92" i="33"/>
  <c r="F93" i="33"/>
  <c r="F94" i="33"/>
  <c r="F95" i="33"/>
  <c r="F96" i="33"/>
  <c r="F97" i="33"/>
  <c r="F98" i="33"/>
  <c r="F99" i="33"/>
  <c r="F100" i="33"/>
  <c r="F101" i="33"/>
  <c r="F102" i="33"/>
  <c r="F103" i="33"/>
  <c r="F104" i="33"/>
  <c r="F105" i="33"/>
  <c r="F106" i="33"/>
  <c r="F107" i="33"/>
  <c r="F108" i="33"/>
  <c r="F109" i="33"/>
  <c r="F110" i="33"/>
  <c r="F111" i="33"/>
  <c r="F112" i="33"/>
  <c r="F113" i="33"/>
  <c r="F114" i="33"/>
  <c r="F115" i="33"/>
  <c r="F116" i="33"/>
  <c r="F117" i="33"/>
  <c r="F118" i="33"/>
  <c r="F119" i="33"/>
  <c r="F120" i="33"/>
  <c r="F121" i="33"/>
  <c r="F122" i="33"/>
  <c r="F123" i="33"/>
  <c r="F124" i="33"/>
  <c r="F125" i="33"/>
  <c r="F126" i="33"/>
  <c r="F127" i="33"/>
  <c r="F128" i="33"/>
  <c r="F129" i="33"/>
  <c r="F130" i="33"/>
  <c r="F131" i="33"/>
  <c r="F132" i="33"/>
  <c r="F133" i="33"/>
  <c r="F134" i="33"/>
  <c r="F135" i="33"/>
  <c r="F136" i="33"/>
  <c r="F137" i="33"/>
  <c r="F138" i="33"/>
  <c r="F139" i="33"/>
  <c r="F140" i="33"/>
  <c r="F141" i="33"/>
  <c r="F142" i="33"/>
  <c r="F143" i="33"/>
  <c r="F144" i="33"/>
  <c r="F145" i="33"/>
  <c r="F146" i="33"/>
  <c r="F147" i="33"/>
  <c r="F148" i="33"/>
  <c r="F149" i="33"/>
  <c r="F150" i="33"/>
  <c r="F151" i="33"/>
  <c r="F152" i="33"/>
  <c r="F153" i="33"/>
  <c r="F154" i="33"/>
  <c r="F155" i="33"/>
  <c r="F156" i="33"/>
  <c r="F157" i="33"/>
  <c r="F158" i="33"/>
  <c r="F159" i="33"/>
  <c r="F160" i="33"/>
  <c r="F161" i="33"/>
  <c r="F162" i="33"/>
  <c r="F163" i="33"/>
  <c r="F164" i="33"/>
  <c r="F165" i="33"/>
  <c r="F166" i="33"/>
  <c r="F167" i="33"/>
  <c r="F168" i="33"/>
  <c r="F169" i="33"/>
  <c r="F170" i="33"/>
  <c r="F171" i="33"/>
  <c r="F172" i="33"/>
  <c r="F173" i="33"/>
  <c r="F174" i="33"/>
  <c r="F175" i="33"/>
  <c r="F176" i="33"/>
  <c r="F177" i="33"/>
  <c r="F178" i="33"/>
  <c r="F179" i="33"/>
  <c r="F180" i="33"/>
  <c r="F181" i="33"/>
  <c r="F182" i="33"/>
  <c r="F183" i="33"/>
  <c r="F184" i="33"/>
  <c r="F185" i="33"/>
  <c r="F186" i="33"/>
  <c r="F187" i="33"/>
  <c r="F188" i="33"/>
  <c r="F189" i="33"/>
  <c r="F190" i="33"/>
  <c r="F191" i="33"/>
  <c r="F192" i="33"/>
  <c r="F193" i="33"/>
  <c r="F194" i="33"/>
  <c r="F195" i="33"/>
  <c r="F196" i="33"/>
  <c r="F197" i="33"/>
  <c r="F198" i="33"/>
  <c r="F199" i="33"/>
  <c r="F200" i="33"/>
  <c r="F201" i="33"/>
  <c r="F202" i="33"/>
  <c r="F203" i="33"/>
  <c r="F204" i="33"/>
  <c r="F205" i="33"/>
  <c r="F206" i="33"/>
  <c r="F207" i="33"/>
  <c r="F208" i="33"/>
  <c r="F209" i="33"/>
  <c r="F210" i="33"/>
  <c r="F211" i="33"/>
  <c r="F212" i="33"/>
  <c r="F213" i="33"/>
  <c r="F214" i="33"/>
  <c r="F215" i="33"/>
  <c r="F216" i="33"/>
  <c r="F217" i="33"/>
  <c r="F218" i="33"/>
  <c r="F219" i="33"/>
  <c r="F220" i="33"/>
  <c r="F221" i="33"/>
  <c r="F222" i="33"/>
  <c r="F223" i="33"/>
  <c r="F224" i="33"/>
  <c r="F225" i="33"/>
  <c r="F226" i="33"/>
  <c r="F227" i="33"/>
  <c r="F228" i="33"/>
  <c r="F229" i="33"/>
  <c r="F230" i="33"/>
  <c r="F231" i="33"/>
  <c r="F232" i="33"/>
  <c r="F233" i="33"/>
  <c r="F234" i="33"/>
  <c r="F235" i="33"/>
  <c r="F236" i="33"/>
  <c r="F237" i="33"/>
  <c r="F238" i="33"/>
  <c r="F239" i="33"/>
  <c r="F240" i="33"/>
  <c r="F241" i="33"/>
  <c r="F242" i="33"/>
  <c r="F243" i="33"/>
  <c r="F244" i="33"/>
  <c r="F245" i="33"/>
  <c r="F246" i="33"/>
  <c r="F247" i="33"/>
  <c r="F248" i="33"/>
  <c r="F249" i="33"/>
  <c r="F250" i="33"/>
  <c r="F251" i="33"/>
  <c r="F252" i="33"/>
  <c r="F253" i="33"/>
  <c r="F254" i="33"/>
  <c r="F255" i="33"/>
  <c r="F256" i="33"/>
  <c r="F257" i="33"/>
  <c r="C258" i="33"/>
  <c r="C259" i="33"/>
  <c r="C260" i="33"/>
  <c r="C261" i="33"/>
  <c r="C262" i="33"/>
  <c r="C263" i="33"/>
  <c r="C264" i="33"/>
  <c r="C265" i="33"/>
  <c r="C266" i="33"/>
  <c r="C267" i="33"/>
  <c r="C268" i="33"/>
  <c r="C269" i="33"/>
  <c r="C270" i="33"/>
  <c r="C271" i="33"/>
  <c r="C272" i="33"/>
  <c r="C273" i="33"/>
  <c r="C274" i="33"/>
  <c r="C275" i="33"/>
  <c r="C276" i="33"/>
  <c r="C277" i="33"/>
  <c r="C278" i="33"/>
  <c r="C279" i="33"/>
  <c r="C280" i="33"/>
  <c r="C281" i="33"/>
  <c r="C282" i="33"/>
  <c r="C283" i="33"/>
  <c r="C284" i="33"/>
  <c r="C285" i="33"/>
  <c r="C286" i="33"/>
  <c r="C287" i="33"/>
  <c r="C288" i="33"/>
  <c r="C289" i="33"/>
  <c r="C290" i="33"/>
  <c r="C291" i="33"/>
  <c r="C292" i="33"/>
  <c r="C293" i="33"/>
  <c r="C294" i="33"/>
  <c r="C295" i="33"/>
  <c r="C296" i="33"/>
  <c r="C297" i="33"/>
  <c r="C298" i="33"/>
  <c r="C299" i="33"/>
  <c r="C300" i="33"/>
  <c r="C301" i="33"/>
  <c r="C302" i="33"/>
  <c r="C303" i="33"/>
  <c r="C304" i="33"/>
  <c r="C305" i="33"/>
  <c r="C306" i="33"/>
  <c r="C307" i="33"/>
  <c r="C308" i="33"/>
  <c r="C309" i="33"/>
  <c r="C310" i="33"/>
  <c r="C311" i="33"/>
  <c r="C312" i="33"/>
  <c r="C313" i="33"/>
  <c r="C314" i="33"/>
  <c r="C315" i="33"/>
  <c r="C317" i="33"/>
  <c r="C318" i="33"/>
  <c r="C319" i="33"/>
  <c r="C320" i="33"/>
  <c r="C321" i="33"/>
  <c r="C322" i="33"/>
  <c r="C323" i="33"/>
  <c r="C324" i="33"/>
  <c r="C325" i="33"/>
  <c r="C326" i="33"/>
  <c r="C327" i="33"/>
  <c r="C328" i="33"/>
  <c r="C329" i="33"/>
  <c r="C330" i="33"/>
  <c r="C331" i="33"/>
  <c r="C332" i="33"/>
  <c r="C333" i="33"/>
  <c r="C334" i="33"/>
  <c r="C335" i="33"/>
  <c r="C336" i="33"/>
  <c r="C337" i="33"/>
  <c r="C338" i="33"/>
  <c r="C339" i="33"/>
  <c r="C340" i="33"/>
  <c r="C341" i="33"/>
  <c r="C342" i="33"/>
  <c r="C343" i="33"/>
  <c r="C344" i="33"/>
  <c r="C345" i="33"/>
  <c r="C346" i="33"/>
  <c r="C347" i="33"/>
  <c r="C348" i="33"/>
  <c r="C349" i="33"/>
  <c r="C350" i="33"/>
  <c r="C351" i="33"/>
  <c r="C352" i="33"/>
  <c r="C353" i="33"/>
  <c r="C354" i="33"/>
  <c r="C355" i="33"/>
  <c r="C356" i="33"/>
  <c r="C357" i="33"/>
  <c r="C358" i="33"/>
  <c r="C359" i="33"/>
  <c r="C360" i="33"/>
  <c r="C361" i="33"/>
  <c r="C362" i="33"/>
  <c r="C363" i="33"/>
  <c r="C364" i="33"/>
  <c r="C365" i="33"/>
  <c r="C366" i="33"/>
  <c r="C367" i="33"/>
  <c r="C368" i="33"/>
  <c r="C369" i="33"/>
  <c r="C370" i="33"/>
  <c r="C371" i="33"/>
  <c r="C372" i="33"/>
  <c r="C373" i="33"/>
  <c r="C374" i="33"/>
  <c r="C375" i="33"/>
  <c r="C376" i="33"/>
  <c r="C377" i="33"/>
  <c r="C378" i="33"/>
  <c r="C379" i="33"/>
  <c r="C380" i="33"/>
  <c r="C381" i="33"/>
  <c r="C382" i="33"/>
  <c r="C383" i="33"/>
  <c r="C384" i="33"/>
  <c r="C385" i="33"/>
  <c r="C386" i="33"/>
  <c r="C387" i="33"/>
  <c r="C388" i="33"/>
  <c r="C389" i="33"/>
  <c r="C390" i="33"/>
  <c r="C391" i="33"/>
  <c r="C392" i="33"/>
  <c r="C393" i="33"/>
  <c r="C394" i="33"/>
  <c r="C395" i="33"/>
  <c r="C396" i="33"/>
  <c r="C397" i="33"/>
  <c r="C398" i="33"/>
  <c r="C399" i="33"/>
  <c r="C401" i="33"/>
  <c r="C402" i="33"/>
  <c r="C403" i="33"/>
  <c r="C404" i="33"/>
  <c r="C405" i="33"/>
  <c r="C406" i="33"/>
  <c r="C407" i="33"/>
  <c r="C408" i="33"/>
  <c r="C409" i="33"/>
  <c r="C410" i="33"/>
  <c r="C411" i="33"/>
  <c r="C412" i="33"/>
  <c r="C413" i="33"/>
  <c r="C414" i="33"/>
  <c r="C417" i="33"/>
  <c r="C418" i="33"/>
  <c r="C419" i="33"/>
  <c r="C420" i="33"/>
  <c r="C421" i="33"/>
  <c r="C422" i="33"/>
  <c r="C423" i="33"/>
  <c r="C424" i="33"/>
  <c r="C425" i="33"/>
  <c r="C426" i="33"/>
  <c r="C427" i="33"/>
  <c r="C428" i="33"/>
  <c r="C429" i="33"/>
  <c r="C430" i="33"/>
  <c r="C431" i="33"/>
  <c r="C432" i="33"/>
  <c r="C433" i="33"/>
  <c r="C434" i="33"/>
  <c r="C435" i="33"/>
  <c r="C436" i="33"/>
  <c r="C437" i="33"/>
  <c r="C438" i="33"/>
  <c r="C439" i="33"/>
  <c r="C440" i="33"/>
  <c r="C441" i="33"/>
  <c r="C442" i="33"/>
  <c r="C443" i="33"/>
  <c r="C444" i="33"/>
  <c r="C445" i="33"/>
  <c r="C446" i="33"/>
  <c r="C447" i="33"/>
  <c r="C448" i="33"/>
  <c r="C449" i="33"/>
  <c r="C450" i="33"/>
  <c r="C451" i="33"/>
  <c r="C452" i="33"/>
  <c r="C453" i="33"/>
  <c r="C454" i="33"/>
  <c r="C455" i="33"/>
  <c r="C456" i="33"/>
  <c r="C457" i="33"/>
  <c r="C458" i="33"/>
  <c r="C459" i="33"/>
  <c r="C460" i="33"/>
  <c r="C461" i="33"/>
  <c r="C462" i="33"/>
  <c r="C463" i="33"/>
  <c r="C464" i="33"/>
  <c r="C465" i="33"/>
  <c r="C466" i="33"/>
  <c r="C467" i="33"/>
  <c r="C468" i="33"/>
  <c r="C469" i="33"/>
  <c r="C470" i="33"/>
  <c r="C471" i="33"/>
  <c r="C472" i="33"/>
  <c r="C473" i="33"/>
  <c r="C474" i="33"/>
  <c r="C475" i="33"/>
  <c r="C476" i="33"/>
  <c r="C477" i="33"/>
  <c r="C478" i="33"/>
  <c r="C479" i="33"/>
  <c r="C480" i="33"/>
  <c r="C481" i="33"/>
  <c r="C482" i="33"/>
  <c r="C483" i="33"/>
  <c r="C484" i="33"/>
  <c r="C485" i="33"/>
  <c r="C486" i="33"/>
  <c r="C487" i="33"/>
  <c r="C488" i="33"/>
  <c r="C489" i="33"/>
  <c r="C490" i="33"/>
  <c r="C491" i="33"/>
  <c r="C492" i="33"/>
  <c r="C493" i="33"/>
  <c r="C494" i="33"/>
  <c r="C495" i="33"/>
  <c r="C496" i="33"/>
  <c r="C497" i="33"/>
  <c r="C498" i="33"/>
  <c r="C499" i="33"/>
  <c r="C500" i="33"/>
  <c r="C501" i="33"/>
  <c r="C502" i="33"/>
  <c r="C503" i="33"/>
  <c r="C504" i="33"/>
  <c r="C505" i="33"/>
  <c r="C506" i="33"/>
  <c r="C507" i="33"/>
  <c r="C508" i="33"/>
  <c r="C509" i="33"/>
  <c r="C510" i="33"/>
  <c r="C511" i="33"/>
  <c r="C512" i="33"/>
  <c r="C513" i="33"/>
  <c r="C514" i="33"/>
  <c r="C515" i="33"/>
  <c r="C516" i="33"/>
  <c r="C517" i="33"/>
  <c r="C518" i="33"/>
  <c r="C519" i="33"/>
  <c r="C520" i="33"/>
  <c r="C521" i="33"/>
  <c r="C522" i="33"/>
  <c r="C523" i="33"/>
  <c r="C524" i="33"/>
  <c r="C525" i="33"/>
  <c r="C526" i="33"/>
  <c r="C527" i="33"/>
  <c r="C528" i="33"/>
  <c r="C529" i="33"/>
  <c r="C530" i="33"/>
  <c r="C531" i="33"/>
  <c r="C532" i="33"/>
  <c r="C533" i="33"/>
  <c r="C534" i="33"/>
  <c r="C535" i="33"/>
  <c r="C536" i="33"/>
  <c r="C537" i="33"/>
  <c r="C538" i="33"/>
  <c r="C539" i="33"/>
  <c r="C540" i="33"/>
  <c r="C541" i="33"/>
  <c r="C542" i="33"/>
  <c r="C543" i="33"/>
  <c r="C544" i="33"/>
  <c r="C545" i="33"/>
  <c r="C546" i="33"/>
  <c r="C547" i="33"/>
  <c r="C548" i="33"/>
  <c r="C549" i="33"/>
  <c r="C550" i="33"/>
  <c r="C551" i="33"/>
  <c r="C552" i="33"/>
  <c r="C553" i="33"/>
  <c r="C554" i="33"/>
  <c r="C555" i="33"/>
  <c r="C556" i="33"/>
  <c r="C557" i="33"/>
  <c r="C558" i="33"/>
  <c r="C559" i="33"/>
  <c r="C560" i="33"/>
  <c r="C561" i="33"/>
  <c r="C562" i="33"/>
  <c r="C563" i="33"/>
  <c r="C564" i="33"/>
  <c r="C565" i="33"/>
  <c r="C566" i="33"/>
  <c r="C567" i="33"/>
  <c r="C568" i="33"/>
  <c r="C569" i="33"/>
  <c r="C570" i="33"/>
  <c r="C571" i="33"/>
  <c r="C572" i="33"/>
  <c r="C573" i="33"/>
  <c r="C574" i="33"/>
  <c r="C575" i="33"/>
  <c r="C576" i="33"/>
  <c r="C577" i="33"/>
  <c r="C578" i="33"/>
  <c r="C579" i="33"/>
  <c r="C580" i="33"/>
  <c r="C581" i="33"/>
  <c r="C582" i="33"/>
  <c r="C583" i="33"/>
  <c r="C584" i="33"/>
  <c r="C585" i="33"/>
  <c r="C586" i="33"/>
  <c r="C587" i="33"/>
  <c r="C588" i="33"/>
  <c r="C589" i="33"/>
  <c r="C590" i="33"/>
  <c r="C591" i="33"/>
  <c r="C592" i="33"/>
  <c r="C593" i="33"/>
  <c r="C594" i="33"/>
  <c r="C595" i="33"/>
  <c r="C596" i="33"/>
  <c r="C597" i="33"/>
  <c r="C598" i="33"/>
  <c r="C599" i="33"/>
  <c r="C600" i="33"/>
  <c r="E600" i="33" s="1"/>
  <c r="F600" i="33" s="1"/>
  <c r="C601" i="33"/>
  <c r="C602" i="33"/>
  <c r="C603" i="33"/>
  <c r="C604" i="33"/>
  <c r="E604" i="33" s="1"/>
  <c r="F604" i="33" s="1"/>
  <c r="C605" i="33"/>
  <c r="E605" i="33" s="1"/>
  <c r="C606" i="33"/>
  <c r="E606" i="33" s="1"/>
  <c r="F606" i="33" s="1"/>
  <c r="C607" i="33"/>
  <c r="C608" i="33"/>
  <c r="C609" i="33"/>
  <c r="C610" i="33"/>
  <c r="E610" i="33" s="1"/>
  <c r="F610" i="33" s="1"/>
  <c r="C611" i="33"/>
  <c r="C612" i="33"/>
  <c r="C613" i="33"/>
  <c r="C614" i="33"/>
  <c r="E614" i="33" s="1"/>
  <c r="F614" i="33" s="1"/>
  <c r="C615" i="33"/>
  <c r="C616" i="33"/>
  <c r="E616" i="33" s="1"/>
  <c r="F616" i="33" s="1"/>
  <c r="C617" i="33"/>
  <c r="C618" i="33"/>
  <c r="C619" i="33"/>
  <c r="C620" i="33"/>
  <c r="C621" i="33"/>
  <c r="C622" i="33"/>
  <c r="E622" i="33" s="1"/>
  <c r="F622" i="33" s="1"/>
  <c r="C623" i="33"/>
  <c r="E623" i="33" s="1"/>
  <c r="F623" i="33" s="1"/>
  <c r="C624" i="33"/>
  <c r="C625" i="33"/>
  <c r="C626" i="33"/>
  <c r="E626" i="33" s="1"/>
  <c r="F626" i="33" s="1"/>
  <c r="C627" i="33"/>
  <c r="C628" i="33"/>
  <c r="C629" i="33"/>
  <c r="E629" i="33" s="1"/>
  <c r="F629" i="33" s="1"/>
  <c r="C630" i="33"/>
  <c r="E630" i="33" s="1"/>
  <c r="F630" i="33" s="1"/>
  <c r="C631" i="33"/>
  <c r="C632" i="33"/>
  <c r="C633" i="33"/>
  <c r="C634" i="33"/>
  <c r="E634" i="33" s="1"/>
  <c r="F634" i="33" s="1"/>
  <c r="C635" i="33"/>
  <c r="C636" i="33"/>
  <c r="C637" i="33"/>
  <c r="C638" i="33"/>
  <c r="E638" i="33" s="1"/>
  <c r="F638" i="33" s="1"/>
  <c r="C639" i="33"/>
  <c r="C640" i="33"/>
  <c r="C641" i="33"/>
  <c r="E641" i="33" s="1"/>
  <c r="C642" i="33"/>
  <c r="E642" i="33" s="1"/>
  <c r="F642" i="33" s="1"/>
  <c r="C643" i="33"/>
  <c r="C644" i="33"/>
  <c r="C645" i="33"/>
  <c r="C646" i="33"/>
  <c r="E646" i="33" s="1"/>
  <c r="F646" i="33" s="1"/>
  <c r="C647" i="33"/>
  <c r="C648" i="33"/>
  <c r="E648" i="33" s="1"/>
  <c r="F648" i="33" s="1"/>
  <c r="C649" i="33"/>
  <c r="C650" i="33"/>
  <c r="C651" i="33"/>
  <c r="C652" i="33"/>
  <c r="E652" i="33" s="1"/>
  <c r="F652" i="33" s="1"/>
  <c r="C653" i="33"/>
  <c r="C654" i="33"/>
  <c r="C655" i="33"/>
  <c r="E655" i="33" s="1"/>
  <c r="F655" i="33" s="1"/>
  <c r="C656" i="33"/>
  <c r="E656" i="33" s="1"/>
  <c r="F656" i="33" s="1"/>
  <c r="C657" i="33"/>
  <c r="C658" i="33"/>
  <c r="C659" i="33"/>
  <c r="C660" i="33"/>
  <c r="E660" i="33" s="1"/>
  <c r="F660" i="33" s="1"/>
  <c r="C661" i="33"/>
  <c r="C662" i="33"/>
  <c r="C663" i="33"/>
  <c r="E663" i="33" s="1"/>
  <c r="F663" i="33" s="1"/>
  <c r="C664" i="33"/>
  <c r="C665" i="33"/>
  <c r="E665" i="33" s="1"/>
  <c r="C666" i="33"/>
  <c r="C667" i="33"/>
  <c r="C668" i="33"/>
  <c r="C669" i="33"/>
  <c r="C670" i="33"/>
  <c r="E670" i="33" s="1"/>
  <c r="F670" i="33" s="1"/>
  <c r="C671" i="33"/>
  <c r="C672" i="33"/>
  <c r="C673" i="33"/>
  <c r="C674" i="33"/>
  <c r="C675" i="33"/>
  <c r="C676" i="33"/>
  <c r="C677" i="33"/>
  <c r="C678" i="33"/>
  <c r="C679" i="33"/>
  <c r="C680" i="33"/>
  <c r="E680" i="33" s="1"/>
  <c r="F680" i="33" s="1"/>
  <c r="C681" i="33"/>
  <c r="E681" i="33" s="1"/>
  <c r="F681" i="33" s="1"/>
  <c r="C682" i="33"/>
  <c r="C683" i="33"/>
  <c r="C684" i="33"/>
  <c r="C685" i="33"/>
  <c r="C686" i="33"/>
  <c r="C687" i="33"/>
  <c r="C688" i="33"/>
  <c r="C689" i="33"/>
  <c r="C690" i="33"/>
  <c r="E690" i="33" s="1"/>
  <c r="F690" i="33" s="1"/>
  <c r="C691" i="33"/>
  <c r="E691" i="33" s="1"/>
  <c r="F691" i="33" s="1"/>
  <c r="C692" i="33"/>
  <c r="C693" i="33"/>
  <c r="C694" i="33"/>
  <c r="C695" i="33"/>
  <c r="C696" i="33"/>
  <c r="C697" i="33"/>
  <c r="C698" i="33"/>
  <c r="C699" i="33"/>
  <c r="C700" i="33"/>
  <c r="C701" i="33"/>
  <c r="C702" i="33"/>
  <c r="C703" i="33"/>
  <c r="C704" i="33"/>
  <c r="C705" i="33"/>
  <c r="C706" i="33"/>
  <c r="C707" i="33"/>
  <c r="C708" i="33"/>
  <c r="E708" i="33" s="1"/>
  <c r="F708" i="33" s="1"/>
  <c r="C709" i="33"/>
  <c r="C710" i="33"/>
  <c r="C711" i="33"/>
  <c r="C712" i="33"/>
  <c r="C713" i="33"/>
  <c r="E713" i="33" s="1"/>
  <c r="F713" i="33" s="1"/>
  <c r="C714" i="33"/>
  <c r="C715" i="33"/>
  <c r="C716" i="33"/>
  <c r="C717" i="33"/>
  <c r="C718" i="33"/>
  <c r="C719" i="33"/>
  <c r="C720" i="33"/>
  <c r="C722" i="33"/>
  <c r="C723" i="33"/>
  <c r="C724" i="33"/>
  <c r="C725" i="33"/>
  <c r="C726" i="33"/>
  <c r="C727" i="33"/>
  <c r="E727" i="33" s="1"/>
  <c r="F727" i="33" s="1"/>
  <c r="C728" i="33"/>
  <c r="C729" i="33"/>
  <c r="C730" i="33"/>
  <c r="C731" i="33"/>
  <c r="C732" i="33"/>
  <c r="C733" i="33"/>
  <c r="C734" i="33"/>
  <c r="C735" i="33"/>
  <c r="C736" i="33"/>
  <c r="C737" i="33"/>
  <c r="C738" i="33"/>
  <c r="C739" i="33"/>
  <c r="C740" i="33"/>
  <c r="C741" i="33"/>
  <c r="C742" i="33"/>
  <c r="C743" i="33"/>
  <c r="C744" i="33"/>
  <c r="C745" i="33"/>
  <c r="C746" i="33"/>
  <c r="C747" i="33"/>
  <c r="C748" i="33"/>
  <c r="E748" i="33" s="1"/>
  <c r="F748" i="33" s="1"/>
  <c r="C749" i="33"/>
  <c r="C750" i="33"/>
  <c r="E750" i="33" s="1"/>
  <c r="F750" i="33" s="1"/>
  <c r="C751" i="33"/>
  <c r="C752" i="33"/>
  <c r="E752" i="33" s="1"/>
  <c r="C753" i="33"/>
  <c r="C754" i="33"/>
  <c r="C755" i="33"/>
  <c r="C756" i="33"/>
  <c r="C757" i="33"/>
  <c r="C758" i="33"/>
  <c r="C759" i="33"/>
  <c r="C760" i="33"/>
  <c r="C761" i="33"/>
  <c r="C762" i="33"/>
  <c r="C763" i="33"/>
  <c r="E763" i="33" s="1"/>
  <c r="F763" i="33" s="1"/>
  <c r="C764" i="33"/>
  <c r="C765" i="33"/>
  <c r="C766" i="33"/>
  <c r="E766" i="33" s="1"/>
  <c r="F766" i="33" s="1"/>
  <c r="C767" i="33"/>
  <c r="C768" i="33"/>
  <c r="C769" i="33"/>
  <c r="C770" i="33"/>
  <c r="C771" i="33"/>
  <c r="C772" i="33"/>
  <c r="C773" i="33"/>
  <c r="C774" i="33"/>
  <c r="C775" i="33"/>
  <c r="C776" i="33"/>
  <c r="C777" i="33"/>
  <c r="E777" i="33" s="1"/>
  <c r="F777" i="33" s="1"/>
  <c r="C778" i="33"/>
  <c r="C779" i="33"/>
  <c r="C780" i="33"/>
  <c r="C781" i="33"/>
  <c r="E781" i="33" s="1"/>
  <c r="F781" i="33" s="1"/>
  <c r="C782" i="33"/>
  <c r="E782" i="33" s="1"/>
  <c r="F782" i="33" s="1"/>
  <c r="C783" i="33"/>
  <c r="C784" i="33"/>
  <c r="C785" i="33"/>
  <c r="C786" i="33"/>
  <c r="C787" i="33"/>
  <c r="C788" i="33"/>
  <c r="C789" i="33"/>
  <c r="C790" i="33"/>
  <c r="C791" i="33"/>
  <c r="C792" i="33"/>
  <c r="E792" i="33" s="1"/>
  <c r="F792" i="33" s="1"/>
  <c r="C793" i="33"/>
  <c r="C794" i="33"/>
  <c r="C795" i="33"/>
  <c r="C796" i="33"/>
  <c r="C797" i="33"/>
  <c r="C798" i="33"/>
  <c r="C799" i="33"/>
  <c r="C800" i="33"/>
  <c r="C801" i="33"/>
  <c r="C802" i="33"/>
  <c r="C803" i="33"/>
  <c r="E803" i="33" s="1"/>
  <c r="F803" i="33" s="1"/>
  <c r="C804" i="33"/>
  <c r="C806" i="33"/>
  <c r="C807" i="33"/>
  <c r="E807" i="33" s="1"/>
  <c r="C808" i="33"/>
  <c r="C809" i="33"/>
  <c r="C810" i="33"/>
  <c r="C811" i="33"/>
  <c r="C812" i="33"/>
  <c r="C813" i="33"/>
  <c r="C814" i="33"/>
  <c r="C815" i="33"/>
  <c r="C816" i="33"/>
  <c r="C817" i="33"/>
  <c r="C818" i="33"/>
  <c r="C819" i="33"/>
  <c r="C822" i="33"/>
  <c r="C823" i="33"/>
  <c r="C824" i="33"/>
  <c r="E824" i="33" s="1"/>
  <c r="F824" i="33" s="1"/>
  <c r="C825" i="33"/>
  <c r="C826" i="33"/>
  <c r="C827" i="33"/>
  <c r="C828" i="33"/>
  <c r="C829" i="33"/>
  <c r="C830" i="33"/>
  <c r="C831" i="33"/>
  <c r="C832" i="33"/>
  <c r="C833" i="33"/>
  <c r="C834" i="33"/>
  <c r="C835" i="33"/>
  <c r="C836" i="33"/>
  <c r="E836" i="33" s="1"/>
  <c r="F836" i="33" s="1"/>
  <c r="C837" i="33"/>
  <c r="C838" i="33"/>
  <c r="C839" i="33"/>
  <c r="C840" i="33"/>
  <c r="C841" i="33"/>
  <c r="C842" i="33"/>
  <c r="C843" i="33"/>
  <c r="C844" i="33"/>
  <c r="C845" i="33"/>
  <c r="C846" i="33"/>
  <c r="C847" i="33"/>
  <c r="C848" i="33"/>
  <c r="C849" i="33"/>
  <c r="C850" i="33"/>
  <c r="C851" i="33"/>
  <c r="C852" i="33"/>
  <c r="C853" i="33"/>
  <c r="C854" i="33"/>
  <c r="C855" i="33"/>
  <c r="C856" i="33"/>
  <c r="C857" i="33"/>
  <c r="C858" i="33"/>
  <c r="C859" i="33"/>
  <c r="C860" i="33"/>
  <c r="E860" i="33" s="1"/>
  <c r="F860" i="33" s="1"/>
  <c r="C861" i="33"/>
  <c r="C862" i="33"/>
  <c r="C863" i="33"/>
  <c r="C864" i="33"/>
  <c r="C865" i="33"/>
  <c r="C866" i="33"/>
  <c r="C867" i="33"/>
  <c r="C868" i="33"/>
  <c r="E868" i="33" s="1"/>
  <c r="F868" i="33" s="1"/>
  <c r="C869" i="33"/>
  <c r="C870" i="33"/>
  <c r="C871" i="33"/>
  <c r="C872" i="33"/>
  <c r="C873" i="33"/>
  <c r="C874" i="33"/>
  <c r="C875" i="33"/>
  <c r="C876" i="33"/>
  <c r="C877" i="33"/>
  <c r="C878" i="33"/>
  <c r="C879" i="33"/>
  <c r="C880" i="33"/>
  <c r="C881" i="33"/>
  <c r="E881" i="33" s="1"/>
  <c r="F881" i="33" s="1"/>
  <c r="C882" i="33"/>
  <c r="C883" i="33"/>
  <c r="C884" i="33"/>
  <c r="C885" i="33"/>
  <c r="C886" i="33"/>
  <c r="C887" i="33"/>
  <c r="E887" i="33" s="1"/>
  <c r="F887" i="33" s="1"/>
  <c r="C888" i="33"/>
  <c r="C889" i="33"/>
  <c r="C890" i="33"/>
  <c r="C891" i="33"/>
  <c r="C892" i="33"/>
  <c r="C893" i="33"/>
  <c r="C894" i="33"/>
  <c r="C895" i="33"/>
  <c r="C896" i="33"/>
  <c r="C897" i="33"/>
  <c r="C898" i="33"/>
  <c r="C899" i="33"/>
  <c r="C900" i="33"/>
  <c r="C901" i="33"/>
  <c r="C902" i="33"/>
  <c r="C903" i="33"/>
  <c r="C904" i="33"/>
  <c r="E904" i="33" s="1"/>
  <c r="F904" i="33" s="1"/>
  <c r="C905" i="33"/>
  <c r="C906" i="33"/>
  <c r="E906" i="33" s="1"/>
  <c r="F906" i="33" s="1"/>
  <c r="C907" i="33"/>
  <c r="C908" i="33"/>
  <c r="C909" i="33"/>
  <c r="C910" i="33"/>
  <c r="C911" i="33"/>
  <c r="C912" i="33"/>
  <c r="C913" i="33"/>
  <c r="C914" i="33"/>
  <c r="C915" i="33"/>
  <c r="C916" i="33"/>
  <c r="C917" i="33"/>
  <c r="C918" i="33"/>
  <c r="C919" i="33"/>
  <c r="C920" i="33"/>
  <c r="C921" i="33"/>
  <c r="E921" i="33" s="1"/>
  <c r="F921" i="33" s="1"/>
  <c r="C922" i="33"/>
  <c r="C923" i="33"/>
  <c r="C924" i="33"/>
  <c r="C925" i="33"/>
  <c r="C926" i="33"/>
  <c r="C927" i="33"/>
  <c r="C928" i="33"/>
  <c r="C929" i="33"/>
  <c r="C930" i="33"/>
  <c r="C931" i="33"/>
  <c r="C932" i="33"/>
  <c r="C933" i="33"/>
  <c r="E933" i="33" s="1"/>
  <c r="C934" i="33"/>
  <c r="E934" i="33" s="1"/>
  <c r="F934" i="33" s="1"/>
  <c r="C935" i="33"/>
  <c r="C936" i="33"/>
  <c r="C937" i="33"/>
  <c r="C938" i="33"/>
  <c r="C939" i="33"/>
  <c r="C940" i="33"/>
  <c r="C941" i="33"/>
  <c r="C942" i="33"/>
  <c r="C943" i="33"/>
  <c r="E943" i="33" s="1"/>
  <c r="F943" i="33" s="1"/>
  <c r="C944" i="33"/>
  <c r="E944" i="33" s="1"/>
  <c r="F944" i="33" s="1"/>
  <c r="C945" i="33"/>
  <c r="C946" i="33"/>
  <c r="C947" i="33"/>
  <c r="C948" i="33"/>
  <c r="C949" i="33"/>
  <c r="C950" i="33"/>
  <c r="C951" i="33"/>
  <c r="C952" i="33"/>
  <c r="C953" i="33"/>
  <c r="C954" i="33"/>
  <c r="C955" i="33"/>
  <c r="C956" i="33"/>
  <c r="C957" i="33"/>
  <c r="C958" i="33"/>
  <c r="C959" i="33"/>
  <c r="E959" i="33" s="1"/>
  <c r="F959" i="33" s="1"/>
  <c r="C960" i="33"/>
  <c r="C961" i="33"/>
  <c r="C962" i="33"/>
  <c r="C963" i="33"/>
  <c r="C964" i="33"/>
  <c r="C965" i="33"/>
  <c r="C966" i="33"/>
  <c r="C967" i="33"/>
  <c r="C968" i="33"/>
  <c r="C969" i="33"/>
  <c r="C970" i="33"/>
  <c r="C971" i="33"/>
  <c r="C972" i="33"/>
  <c r="C973" i="33"/>
  <c r="C974" i="33"/>
  <c r="C975" i="33"/>
  <c r="E975" i="33" s="1"/>
  <c r="F975" i="33" s="1"/>
  <c r="C976" i="33"/>
  <c r="C977" i="33"/>
  <c r="C978" i="33"/>
  <c r="C979" i="33"/>
  <c r="C980" i="33"/>
  <c r="C981" i="33"/>
  <c r="C982" i="33"/>
  <c r="C983" i="33"/>
  <c r="C984" i="33"/>
  <c r="C985" i="33"/>
  <c r="E985" i="33" s="1"/>
  <c r="F985" i="33" s="1"/>
  <c r="C986" i="33"/>
  <c r="C987" i="33"/>
  <c r="C988" i="33"/>
  <c r="C989" i="33"/>
  <c r="C990" i="33"/>
  <c r="C991" i="33"/>
  <c r="C992" i="33"/>
  <c r="C993" i="33"/>
  <c r="C994" i="33"/>
  <c r="C995" i="33"/>
  <c r="E995" i="33" s="1"/>
  <c r="F995" i="33" s="1"/>
  <c r="C996" i="33"/>
  <c r="C997" i="33"/>
  <c r="C998" i="33"/>
  <c r="C999" i="33"/>
  <c r="C1000" i="33"/>
  <c r="C1001" i="33"/>
  <c r="C1002" i="33"/>
  <c r="C1003" i="33"/>
  <c r="C1004" i="33"/>
  <c r="C1005" i="33"/>
  <c r="C1006" i="33"/>
  <c r="C1007" i="33"/>
  <c r="C1008" i="33"/>
  <c r="C1009" i="33"/>
  <c r="C1010" i="33"/>
  <c r="E1010" i="33" s="1"/>
  <c r="F1010" i="33" s="1"/>
  <c r="C1011" i="33"/>
  <c r="C1012" i="33"/>
  <c r="E1012" i="33" s="1"/>
  <c r="F1012" i="33" s="1"/>
  <c r="C1013" i="33"/>
  <c r="C1014" i="33"/>
  <c r="C1015" i="33"/>
  <c r="C1016" i="33"/>
  <c r="C1017" i="33"/>
  <c r="C1018" i="33"/>
  <c r="C1019" i="33"/>
  <c r="C1020" i="33"/>
  <c r="C1021" i="33"/>
  <c r="C1022" i="33"/>
  <c r="C1023" i="33"/>
  <c r="C1024" i="33"/>
  <c r="C1025" i="33"/>
  <c r="C1026" i="33"/>
  <c r="C1027" i="33"/>
  <c r="C1028" i="33"/>
  <c r="C1029" i="33"/>
  <c r="C1030" i="33"/>
  <c r="C1031" i="33"/>
  <c r="C1032" i="33"/>
  <c r="C1033" i="33"/>
  <c r="C1034" i="33"/>
  <c r="C1035" i="33"/>
  <c r="C1036" i="33"/>
  <c r="C1037" i="33"/>
  <c r="C1038" i="33"/>
  <c r="C1039" i="33"/>
  <c r="C1040" i="33"/>
  <c r="C1041" i="33"/>
  <c r="C1042" i="33"/>
  <c r="C1043" i="33"/>
  <c r="E1043" i="33" s="1"/>
  <c r="F1043" i="33" s="1"/>
  <c r="C1044" i="33"/>
  <c r="E1044" i="33" s="1"/>
  <c r="F1044" i="33" s="1"/>
  <c r="C1045" i="33"/>
  <c r="C1046" i="33"/>
  <c r="C1047" i="33"/>
  <c r="C1048" i="33"/>
  <c r="C1049" i="33"/>
  <c r="C1050" i="33"/>
  <c r="C1051" i="33"/>
  <c r="C1052" i="33"/>
  <c r="C1053" i="33"/>
  <c r="C1054" i="33"/>
  <c r="C1055" i="33"/>
  <c r="C1056" i="33"/>
  <c r="C1057" i="33"/>
  <c r="C1058" i="33"/>
  <c r="C1059" i="33"/>
  <c r="C1060" i="33"/>
  <c r="C1061" i="33"/>
  <c r="C1062" i="33"/>
  <c r="C1063" i="33"/>
  <c r="C1064" i="33"/>
  <c r="C1065" i="33"/>
  <c r="E1065" i="33" s="1"/>
  <c r="F1065" i="33" s="1"/>
  <c r="C1066" i="33"/>
  <c r="C1067" i="33"/>
  <c r="C1068" i="33"/>
  <c r="C1069" i="33"/>
  <c r="C1070" i="33"/>
  <c r="E1070" i="33" s="1"/>
  <c r="F1070" i="33" s="1"/>
  <c r="C1071" i="33"/>
  <c r="C1072" i="33"/>
  <c r="C1073" i="33"/>
  <c r="C1074" i="33"/>
  <c r="E1074" i="33" s="1"/>
  <c r="F1074" i="33" s="1"/>
  <c r="C1075" i="33"/>
  <c r="C1076" i="33"/>
  <c r="C1077" i="33"/>
  <c r="C1078" i="33"/>
  <c r="E1078" i="33" s="1"/>
  <c r="F1078" i="33" s="1"/>
  <c r="C1079" i="33"/>
  <c r="E1079" i="33" s="1"/>
  <c r="F1079" i="33" s="1"/>
  <c r="C1080" i="33"/>
  <c r="C1081" i="33"/>
  <c r="C1082" i="33"/>
  <c r="E1082" i="33" s="1"/>
  <c r="F1082" i="33" s="1"/>
  <c r="C1083" i="33"/>
  <c r="C1084" i="33"/>
  <c r="C1085" i="33"/>
  <c r="C1086" i="33"/>
  <c r="E1086" i="33" s="1"/>
  <c r="F1086" i="33" s="1"/>
  <c r="C1087" i="33"/>
  <c r="C1088" i="33"/>
  <c r="C1089" i="33"/>
  <c r="C1090" i="33"/>
  <c r="E1090" i="33" s="1"/>
  <c r="F1090" i="33" s="1"/>
  <c r="C1091" i="33"/>
  <c r="C1092" i="33"/>
  <c r="E1092" i="33" s="1"/>
  <c r="F1092" i="33" s="1"/>
  <c r="C1093" i="33"/>
  <c r="C1094" i="33"/>
  <c r="E1094" i="33" s="1"/>
  <c r="F1094" i="33" s="1"/>
  <c r="C1095" i="33"/>
  <c r="C1096" i="33"/>
  <c r="E1096" i="33" s="1"/>
  <c r="F1096" i="33" s="1"/>
  <c r="C1097" i="33"/>
  <c r="E1097" i="33" s="1"/>
  <c r="F1097" i="33" s="1"/>
  <c r="C1098" i="33"/>
  <c r="E1098" i="33" s="1"/>
  <c r="F1098" i="33" s="1"/>
  <c r="C1099" i="33"/>
  <c r="C1100" i="33"/>
  <c r="E1100" i="33" s="1"/>
  <c r="F1100" i="33" s="1"/>
  <c r="C1101" i="33"/>
  <c r="C1102" i="33"/>
  <c r="E1102" i="33" s="1"/>
  <c r="F1102" i="33" s="1"/>
  <c r="C1103" i="33"/>
  <c r="C1104" i="33"/>
  <c r="E1104" i="33" s="1"/>
  <c r="F1104" i="33" s="1"/>
  <c r="C1105" i="33"/>
  <c r="C1106" i="33"/>
  <c r="E1106" i="33" s="1"/>
  <c r="F1106" i="33" s="1"/>
  <c r="C1107" i="33"/>
  <c r="C1108" i="33"/>
  <c r="E1108" i="33" s="1"/>
  <c r="F1108" i="33" s="1"/>
  <c r="C1109" i="33"/>
  <c r="C1110" i="33"/>
  <c r="E1110" i="33" s="1"/>
  <c r="F1110" i="33" s="1"/>
  <c r="C1111" i="33"/>
  <c r="C1112" i="33"/>
  <c r="E1112" i="33" s="1"/>
  <c r="F1112" i="33" s="1"/>
  <c r="C1113" i="33"/>
  <c r="C1114" i="33"/>
  <c r="E1114" i="33" s="1"/>
  <c r="F1114" i="33" s="1"/>
  <c r="C1115" i="33"/>
  <c r="C1116" i="33"/>
  <c r="E1116" i="33" s="1"/>
  <c r="F1116" i="33" s="1"/>
  <c r="C1117" i="33"/>
  <c r="C1118" i="33"/>
  <c r="E1118" i="33" s="1"/>
  <c r="F1118" i="33" s="1"/>
  <c r="C1119" i="33"/>
  <c r="C1120" i="33"/>
  <c r="E1120" i="33" s="1"/>
  <c r="F1120" i="33" s="1"/>
  <c r="C1121" i="33"/>
  <c r="C1122" i="33"/>
  <c r="E1122" i="33" s="1"/>
  <c r="F1122" i="33" s="1"/>
  <c r="C1123" i="33"/>
  <c r="C1124" i="33"/>
  <c r="E1124" i="33" s="1"/>
  <c r="F1124" i="33" s="1"/>
  <c r="C1125" i="33"/>
  <c r="C1127" i="33"/>
  <c r="E1127" i="33" s="1"/>
  <c r="F1127" i="33" s="1"/>
  <c r="C1128" i="33"/>
  <c r="C1129" i="33"/>
  <c r="E1129" i="33" s="1"/>
  <c r="F1129" i="33" s="1"/>
  <c r="C1130" i="33"/>
  <c r="C1131" i="33"/>
  <c r="C1132" i="33"/>
  <c r="E1132" i="33" s="1"/>
  <c r="F1132" i="33" s="1"/>
  <c r="C1133" i="33"/>
  <c r="C1134" i="33"/>
  <c r="C1135" i="33"/>
  <c r="E1135" i="33" s="1"/>
  <c r="F1135" i="33" s="1"/>
  <c r="C1136" i="33"/>
  <c r="E1136" i="33" s="1"/>
  <c r="F1136" i="33" s="1"/>
  <c r="C1137" i="33"/>
  <c r="C1138" i="33"/>
  <c r="C1139" i="33"/>
  <c r="E1139" i="33" s="1"/>
  <c r="F1139" i="33" s="1"/>
  <c r="C1140" i="33"/>
  <c r="C1141" i="33"/>
  <c r="E1141" i="33" s="1"/>
  <c r="F1141" i="33" s="1"/>
  <c r="C1142" i="33"/>
  <c r="C1143" i="33"/>
  <c r="E1143" i="33" s="1"/>
  <c r="F1143" i="33" s="1"/>
  <c r="C1144" i="33"/>
  <c r="E1144" i="33" s="1"/>
  <c r="F1144" i="33" s="1"/>
  <c r="C1145" i="33"/>
  <c r="C1146" i="33"/>
  <c r="C1147" i="33"/>
  <c r="E1147" i="33" s="1"/>
  <c r="F1147" i="33" s="1"/>
  <c r="C1148" i="33"/>
  <c r="E1148" i="33" s="1"/>
  <c r="F1148" i="33" s="1"/>
  <c r="C1149" i="33"/>
  <c r="C1150" i="33"/>
  <c r="C1151" i="33"/>
  <c r="C1152" i="33"/>
  <c r="C1153" i="33"/>
  <c r="E1153" i="33" s="1"/>
  <c r="F1153" i="33" s="1"/>
  <c r="C1154" i="33"/>
  <c r="C1155" i="33"/>
  <c r="E1155" i="33" s="1"/>
  <c r="F1155" i="33" s="1"/>
  <c r="C1156" i="33"/>
  <c r="C1157" i="33"/>
  <c r="E1157" i="33" s="1"/>
  <c r="F1157" i="33" s="1"/>
  <c r="C1158" i="33"/>
  <c r="C1159" i="33"/>
  <c r="E1159" i="33" s="1"/>
  <c r="F1159" i="33" s="1"/>
  <c r="C1160" i="33"/>
  <c r="C1161" i="33"/>
  <c r="E1161" i="33" s="1"/>
  <c r="F1161" i="33" s="1"/>
  <c r="C1162" i="33"/>
  <c r="C1163" i="33"/>
  <c r="E1163" i="33" s="1"/>
  <c r="F1163" i="33" s="1"/>
  <c r="C1164" i="33"/>
  <c r="C1165" i="33"/>
  <c r="C1166" i="33"/>
  <c r="E1166" i="33" s="1"/>
  <c r="F1166" i="33" s="1"/>
  <c r="C1167" i="33"/>
  <c r="E1167" i="33" s="1"/>
  <c r="F1167" i="33" s="1"/>
  <c r="C1168" i="33"/>
  <c r="C1169" i="33"/>
  <c r="E1169" i="33" s="1"/>
  <c r="F1169" i="33" s="1"/>
  <c r="C1170" i="33"/>
  <c r="C1171" i="33"/>
  <c r="E1171" i="33" s="1"/>
  <c r="F1171" i="33" s="1"/>
  <c r="C1172" i="33"/>
  <c r="C1173" i="33"/>
  <c r="C1174" i="33"/>
  <c r="C1175" i="33"/>
  <c r="C1176" i="33"/>
  <c r="C1177" i="33"/>
  <c r="E1177" i="33" s="1"/>
  <c r="F1177" i="33" s="1"/>
  <c r="C1178" i="33"/>
  <c r="C1179" i="33"/>
  <c r="E1179" i="33" s="1"/>
  <c r="F1179" i="33" s="1"/>
  <c r="C1180" i="33"/>
  <c r="C1181" i="33"/>
  <c r="E1181" i="33" s="1"/>
  <c r="F1181" i="33" s="1"/>
  <c r="C1182" i="33"/>
  <c r="C1183" i="33"/>
  <c r="E1183" i="33" s="1"/>
  <c r="F1183" i="33" s="1"/>
  <c r="C1184" i="33"/>
  <c r="C1185" i="33"/>
  <c r="C1186" i="33"/>
  <c r="C1187" i="33"/>
  <c r="E1187" i="33" s="1"/>
  <c r="F1187" i="33" s="1"/>
  <c r="C1188" i="33"/>
  <c r="C1189" i="33"/>
  <c r="E1189" i="33" s="1"/>
  <c r="F1189" i="33" s="1"/>
  <c r="C1190" i="33"/>
  <c r="C1191" i="33"/>
  <c r="C1192" i="33"/>
  <c r="C1193" i="33"/>
  <c r="E1193" i="33" s="1"/>
  <c r="F1193" i="33" s="1"/>
  <c r="C1194" i="33"/>
  <c r="E1194" i="33" s="1"/>
  <c r="F1194" i="33" s="1"/>
  <c r="C1195" i="33"/>
  <c r="C1196" i="33"/>
  <c r="C1197" i="33"/>
  <c r="E1197" i="33" s="1"/>
  <c r="F1197" i="33" s="1"/>
  <c r="C1198" i="33"/>
  <c r="C1199" i="33"/>
  <c r="E1199" i="33" s="1"/>
  <c r="F1199" i="33" s="1"/>
  <c r="C1200" i="33"/>
  <c r="C1201" i="33"/>
  <c r="E1201" i="33" s="1"/>
  <c r="F1201" i="33" s="1"/>
  <c r="C1202" i="33"/>
  <c r="C1203" i="33"/>
  <c r="E1203" i="33" s="1"/>
  <c r="F1203" i="33" s="1"/>
  <c r="C1204" i="33"/>
  <c r="C1205" i="33"/>
  <c r="C1206" i="33"/>
  <c r="C1207" i="33"/>
  <c r="C1208" i="33"/>
  <c r="C1210" i="33"/>
  <c r="C1211" i="33"/>
  <c r="E1211" i="33" s="1"/>
  <c r="F1211" i="33" s="1"/>
  <c r="C1212" i="33"/>
  <c r="C1213" i="33"/>
  <c r="C1214" i="33"/>
  <c r="E1214" i="33" s="1"/>
  <c r="F1214" i="33" s="1"/>
  <c r="C1215" i="33"/>
  <c r="C1216" i="33"/>
  <c r="E1216" i="33" s="1"/>
  <c r="F1216" i="33" s="1"/>
  <c r="C1217" i="33"/>
  <c r="C1218" i="33"/>
  <c r="C1219" i="33"/>
  <c r="C1220" i="33"/>
  <c r="E1220" i="33" s="1"/>
  <c r="F1220" i="33" s="1"/>
  <c r="C1221" i="33"/>
  <c r="C1222" i="33"/>
  <c r="E1222" i="33" s="1"/>
  <c r="F1222" i="33" s="1"/>
  <c r="C1223" i="33"/>
  <c r="C1226" i="33"/>
  <c r="E1226" i="33" s="1"/>
  <c r="F1226" i="33" s="1"/>
  <c r="C1227" i="33"/>
  <c r="C1228" i="33"/>
  <c r="E1228" i="33" s="1"/>
  <c r="F1228" i="33" s="1"/>
  <c r="C1229" i="33"/>
  <c r="C1230" i="33"/>
  <c r="E1230" i="33" s="1"/>
  <c r="F1230" i="33" s="1"/>
  <c r="C1231" i="33"/>
  <c r="C1232" i="33"/>
  <c r="C1233" i="33"/>
  <c r="C1234" i="33"/>
  <c r="E1234" i="33" s="1"/>
  <c r="F1234" i="33" s="1"/>
  <c r="C1235" i="33"/>
  <c r="C1236" i="33"/>
  <c r="E1236" i="33" s="1"/>
  <c r="F1236" i="33" s="1"/>
  <c r="C1237" i="33"/>
  <c r="E1237" i="33" s="1"/>
  <c r="F1237" i="33" s="1"/>
  <c r="C1238" i="33"/>
  <c r="E1238" i="33" s="1"/>
  <c r="F1238" i="33" s="1"/>
  <c r="C1239" i="33"/>
  <c r="C1240" i="33"/>
  <c r="C1241" i="33"/>
  <c r="C1242" i="33"/>
  <c r="E1242" i="33" s="1"/>
  <c r="F1242" i="33" s="1"/>
  <c r="C1243" i="33"/>
  <c r="E1243" i="33" s="1"/>
  <c r="F1243" i="33" s="1"/>
  <c r="C1244" i="33"/>
  <c r="C1245" i="33"/>
  <c r="C1246" i="33"/>
  <c r="E1246" i="33" s="1"/>
  <c r="F1246" i="33" s="1"/>
  <c r="C1247" i="33"/>
  <c r="C1248" i="33"/>
  <c r="E1248" i="33" s="1"/>
  <c r="F1248" i="33" s="1"/>
  <c r="C1249" i="33"/>
  <c r="C1250" i="33"/>
  <c r="C1251" i="33"/>
  <c r="C1252" i="33"/>
  <c r="E1252" i="33" s="1"/>
  <c r="F1252" i="33" s="1"/>
  <c r="C1253" i="33"/>
  <c r="E1253" i="33" s="1"/>
  <c r="F1253" i="33" s="1"/>
  <c r="C1254" i="33"/>
  <c r="C1255" i="33"/>
  <c r="C1256" i="33"/>
  <c r="E1256" i="33" s="1"/>
  <c r="F1256" i="33" s="1"/>
  <c r="C1257" i="33"/>
  <c r="E1257" i="33" s="1"/>
  <c r="F1257" i="33" s="1"/>
  <c r="C1258" i="33"/>
  <c r="E1258" i="33" s="1"/>
  <c r="F1258" i="33" s="1"/>
  <c r="C1259" i="33"/>
  <c r="E1259" i="33" s="1"/>
  <c r="F1259" i="33" s="1"/>
  <c r="C1260" i="33"/>
  <c r="E1260" i="33" s="1"/>
  <c r="F1260" i="33" s="1"/>
  <c r="C1261" i="33"/>
  <c r="C1262" i="33"/>
  <c r="C1263" i="33"/>
  <c r="C1264" i="33"/>
  <c r="E1264" i="33" s="1"/>
  <c r="F1264" i="33" s="1"/>
  <c r="C1265" i="33"/>
  <c r="C1266" i="33"/>
  <c r="C1267" i="33"/>
  <c r="C1268" i="33"/>
  <c r="E1268" i="33" s="1"/>
  <c r="F1268" i="33" s="1"/>
  <c r="C1269" i="33"/>
  <c r="C1270" i="33"/>
  <c r="C1271" i="33"/>
  <c r="C1272" i="33"/>
  <c r="E1272" i="33" s="1"/>
  <c r="F1272" i="33" s="1"/>
  <c r="C1273" i="33"/>
  <c r="E1273" i="33" s="1"/>
  <c r="F1273" i="33" s="1"/>
  <c r="C1274" i="33"/>
  <c r="E1274" i="33" s="1"/>
  <c r="F1274" i="33" s="1"/>
  <c r="C1275" i="33"/>
  <c r="C1276" i="33"/>
  <c r="E1276" i="33" s="1"/>
  <c r="F1276" i="33" s="1"/>
  <c r="C1277" i="33"/>
  <c r="C1278" i="33"/>
  <c r="C1279" i="33"/>
  <c r="E1279" i="33" s="1"/>
  <c r="F1279" i="33" s="1"/>
  <c r="C1280" i="33"/>
  <c r="C1281" i="33"/>
  <c r="C1282" i="33"/>
  <c r="E1282" i="33" s="1"/>
  <c r="F1282" i="33" s="1"/>
  <c r="C1283" i="33"/>
  <c r="E1283" i="33" s="1"/>
  <c r="F1283" i="33" s="1"/>
  <c r="C1284" i="33"/>
  <c r="C1285" i="33"/>
  <c r="C1286" i="33"/>
  <c r="E1286" i="33" s="1"/>
  <c r="F1286" i="33" s="1"/>
  <c r="C1287" i="33"/>
  <c r="C1288" i="33"/>
  <c r="E1288" i="33" s="1"/>
  <c r="F1288" i="33" s="1"/>
  <c r="C1289" i="33"/>
  <c r="C1290" i="33"/>
  <c r="C1291" i="33"/>
  <c r="E1291" i="33" s="1"/>
  <c r="F1291" i="33" s="1"/>
  <c r="C1292" i="33"/>
  <c r="E1292" i="33" s="1"/>
  <c r="F1292" i="33" s="1"/>
  <c r="C1293" i="33"/>
  <c r="C1294" i="33"/>
  <c r="C1295" i="33"/>
  <c r="C1296" i="33"/>
  <c r="E1296" i="33" s="1"/>
  <c r="F1296" i="33" s="1"/>
  <c r="C1297" i="33"/>
  <c r="E1297" i="33" s="1"/>
  <c r="F1297" i="33" s="1"/>
  <c r="C1298" i="33"/>
  <c r="C1299" i="33"/>
  <c r="C1300" i="33"/>
  <c r="E1300" i="33" s="1"/>
  <c r="F1300" i="33" s="1"/>
  <c r="C1301" i="33"/>
  <c r="C1302" i="33"/>
  <c r="E1302" i="33" s="1"/>
  <c r="F1302" i="33" s="1"/>
  <c r="C1303" i="33"/>
  <c r="E1303" i="33" s="1"/>
  <c r="C1304" i="33"/>
  <c r="C1305" i="33"/>
  <c r="C1306" i="33"/>
  <c r="C1307" i="33"/>
  <c r="E1307" i="33" s="1"/>
  <c r="F1307" i="33" s="1"/>
  <c r="C1308" i="33"/>
  <c r="E1308" i="33" s="1"/>
  <c r="F1308" i="33" s="1"/>
  <c r="C1309" i="33"/>
  <c r="C1310" i="33"/>
  <c r="C1311" i="33"/>
  <c r="C1312" i="33"/>
  <c r="E1312" i="33" s="1"/>
  <c r="F1312" i="33" s="1"/>
  <c r="C1313" i="33"/>
  <c r="C1314" i="33"/>
  <c r="E1314" i="33" s="1"/>
  <c r="F1314" i="33" s="1"/>
  <c r="C1315" i="33"/>
  <c r="E1315" i="33" s="1"/>
  <c r="F1315" i="33" s="1"/>
  <c r="C1316" i="33"/>
  <c r="C1317" i="33"/>
  <c r="C1318" i="33"/>
  <c r="E1318" i="33" s="1"/>
  <c r="F1318" i="33" s="1"/>
  <c r="C1319" i="33"/>
  <c r="C1320" i="33"/>
  <c r="C1321" i="33"/>
  <c r="C1322" i="33"/>
  <c r="E1322" i="33" s="1"/>
  <c r="F1322" i="33" s="1"/>
  <c r="C1323" i="33"/>
  <c r="C1324" i="33"/>
  <c r="C1325" i="33"/>
  <c r="C1326" i="33"/>
  <c r="C1327" i="33"/>
  <c r="C1328" i="33"/>
  <c r="C1329" i="33"/>
  <c r="E1329" i="33" s="1"/>
  <c r="F1329" i="33" s="1"/>
  <c r="C1330" i="33"/>
  <c r="C1331" i="33"/>
  <c r="C1332" i="33"/>
  <c r="E1332" i="33" s="1"/>
  <c r="F1332" i="33" s="1"/>
  <c r="C1333" i="33"/>
  <c r="C1334" i="33"/>
  <c r="E1334" i="33" s="1"/>
  <c r="F1334" i="33" s="1"/>
  <c r="C1335" i="33"/>
  <c r="E1335" i="33" s="1"/>
  <c r="F1335" i="33" s="1"/>
  <c r="C1336" i="33"/>
  <c r="C1337" i="33"/>
  <c r="C1338" i="33"/>
  <c r="E1338" i="33" s="1"/>
  <c r="F1338" i="33" s="1"/>
  <c r="C1339" i="33"/>
  <c r="C1340" i="33"/>
  <c r="C1341" i="33"/>
  <c r="E1341" i="33" s="1"/>
  <c r="F1341" i="33" s="1"/>
  <c r="C1342" i="33"/>
  <c r="E1342" i="33" s="1"/>
  <c r="F1342" i="33" s="1"/>
  <c r="C1343" i="33"/>
  <c r="E1343" i="33" s="1"/>
  <c r="F1343" i="33" s="1"/>
  <c r="C1344" i="33"/>
  <c r="E1344" i="33" s="1"/>
  <c r="F1344" i="33" s="1"/>
  <c r="C1345" i="33"/>
  <c r="C1346" i="33"/>
  <c r="C1347" i="33"/>
  <c r="C1348" i="33"/>
  <c r="C1349" i="33"/>
  <c r="C1350" i="33"/>
  <c r="E1350" i="33" s="1"/>
  <c r="F1350" i="33" s="1"/>
  <c r="C1351" i="33"/>
  <c r="C1352" i="33"/>
  <c r="C1353" i="33"/>
  <c r="C1354" i="33"/>
  <c r="E1354" i="33" s="1"/>
  <c r="F1354" i="33" s="1"/>
  <c r="C1355" i="33"/>
  <c r="C1356" i="33"/>
  <c r="E1356" i="33" s="1"/>
  <c r="F1356" i="33" s="1"/>
  <c r="C1357" i="33"/>
  <c r="C1358" i="33"/>
  <c r="C1359" i="33"/>
  <c r="C1360" i="33"/>
  <c r="E1360" i="33" s="1"/>
  <c r="F1360" i="33" s="1"/>
  <c r="C1361" i="33"/>
  <c r="C1362" i="33"/>
  <c r="C1363" i="33"/>
  <c r="E1363" i="33" s="1"/>
  <c r="F1363" i="33" s="1"/>
  <c r="C1364" i="33"/>
  <c r="E1364" i="33" s="1"/>
  <c r="F1364" i="33" s="1"/>
  <c r="C1365" i="33"/>
  <c r="C1366" i="33"/>
  <c r="C1367" i="33"/>
  <c r="C1368" i="33"/>
  <c r="E1368" i="33" s="1"/>
  <c r="F1368" i="33" s="1"/>
  <c r="C1369" i="33"/>
  <c r="C1370" i="33"/>
  <c r="E1370" i="33" s="1"/>
  <c r="F1370" i="33" s="1"/>
  <c r="C1371" i="33"/>
  <c r="C1372" i="33"/>
  <c r="C1373" i="33"/>
  <c r="C1374" i="33"/>
  <c r="C1375" i="33"/>
  <c r="C1376" i="33"/>
  <c r="E1376" i="33" s="1"/>
  <c r="F1376" i="33" s="1"/>
  <c r="C1377" i="33"/>
  <c r="C1378" i="33"/>
  <c r="C1379" i="33"/>
  <c r="C1380" i="33"/>
  <c r="E1380" i="33" s="1"/>
  <c r="F1380" i="33" s="1"/>
  <c r="C1381" i="33"/>
  <c r="C1382" i="33"/>
  <c r="E1382" i="33" s="1"/>
  <c r="F1382" i="33" s="1"/>
  <c r="C1383" i="33"/>
  <c r="C1384" i="33"/>
  <c r="C1385" i="33"/>
  <c r="C1386" i="33"/>
  <c r="E1386" i="33" s="1"/>
  <c r="F1386" i="33" s="1"/>
  <c r="C1387" i="33"/>
  <c r="E1387" i="33" s="1"/>
  <c r="C1388" i="33"/>
  <c r="C1389" i="33"/>
  <c r="C1390" i="33"/>
  <c r="E1390" i="33" s="1"/>
  <c r="F1390" i="33" s="1"/>
  <c r="C1391" i="33"/>
  <c r="C1392" i="33"/>
  <c r="C1393" i="33"/>
  <c r="C1394" i="33"/>
  <c r="E1394" i="33" s="1"/>
  <c r="F1394" i="33" s="1"/>
  <c r="C1395" i="33"/>
  <c r="C1396" i="33"/>
  <c r="E1396" i="33" s="1"/>
  <c r="F1396" i="33" s="1"/>
  <c r="C1397" i="33"/>
  <c r="C1398" i="33"/>
  <c r="C1399" i="33"/>
  <c r="C1400" i="33"/>
  <c r="C1401" i="33"/>
  <c r="C1402" i="33"/>
  <c r="E1402" i="33" s="1"/>
  <c r="F1402" i="33" s="1"/>
  <c r="C1403" i="33"/>
  <c r="E1403" i="33" s="1"/>
  <c r="F1403" i="33" s="1"/>
  <c r="C1404" i="33"/>
  <c r="C1405" i="33"/>
  <c r="C1406" i="33"/>
  <c r="E1406" i="33" s="1"/>
  <c r="F1406" i="33" s="1"/>
  <c r="C1407" i="33"/>
  <c r="C1408" i="33"/>
  <c r="C1409" i="33"/>
  <c r="C1410" i="33"/>
  <c r="E1410" i="33" s="1"/>
  <c r="F1410" i="33" s="1"/>
  <c r="C1411" i="33"/>
  <c r="C1412" i="33"/>
  <c r="C1413" i="33"/>
  <c r="C1414" i="33"/>
  <c r="C1415" i="33"/>
  <c r="C1416" i="33"/>
  <c r="E1416" i="33" s="1"/>
  <c r="F1416" i="33" s="1"/>
  <c r="C1417" i="33"/>
  <c r="E1417" i="33" s="1"/>
  <c r="F1417" i="33" s="1"/>
  <c r="C1418" i="33"/>
  <c r="C1419" i="33"/>
  <c r="C1420" i="33"/>
  <c r="C1421" i="33"/>
  <c r="C1422" i="33"/>
  <c r="E1422" i="33" s="1"/>
  <c r="F1422" i="33" s="1"/>
  <c r="C1423" i="33"/>
  <c r="E1423" i="33" s="1"/>
  <c r="F1423" i="33" s="1"/>
  <c r="C1424" i="33"/>
  <c r="E1424" i="33" s="1"/>
  <c r="F1424" i="33" s="1"/>
  <c r="C1425" i="33"/>
  <c r="C1426" i="33"/>
  <c r="C1427" i="33"/>
  <c r="E1427" i="33" s="1"/>
  <c r="F1427" i="33" s="1"/>
  <c r="C1428" i="33"/>
  <c r="C1429" i="33"/>
  <c r="C1430" i="33"/>
  <c r="E1430" i="33" s="1"/>
  <c r="F1430" i="33" s="1"/>
  <c r="C1431" i="33"/>
  <c r="C1432" i="33"/>
  <c r="C1433" i="33"/>
  <c r="E1433" i="33" s="1"/>
  <c r="F1433" i="33" s="1"/>
  <c r="C1434" i="33"/>
  <c r="E1434" i="33" s="1"/>
  <c r="F1434" i="33" s="1"/>
  <c r="C1435" i="33"/>
  <c r="C1436" i="33"/>
  <c r="E1436" i="33" s="1"/>
  <c r="F1436" i="33" s="1"/>
  <c r="C1437" i="33"/>
  <c r="C1438" i="33"/>
  <c r="C1439" i="33"/>
  <c r="C1440" i="33"/>
  <c r="E1440" i="33" s="1"/>
  <c r="F1440" i="33" s="1"/>
  <c r="C1441" i="33"/>
  <c r="C1442" i="33"/>
  <c r="C1443" i="33"/>
  <c r="C1444" i="33"/>
  <c r="E1444" i="33" s="1"/>
  <c r="F1444" i="33" s="1"/>
  <c r="C1445" i="33"/>
  <c r="C1446" i="33"/>
  <c r="C1447" i="33"/>
  <c r="C1448" i="33"/>
  <c r="E1448" i="33" s="1"/>
  <c r="F1448" i="33" s="1"/>
  <c r="C1449" i="33"/>
  <c r="E1449" i="33" s="1"/>
  <c r="F1449" i="33" s="1"/>
  <c r="C1450" i="33"/>
  <c r="C1451" i="33"/>
  <c r="C1452" i="33"/>
  <c r="E1452" i="33" s="1"/>
  <c r="F1452" i="33" s="1"/>
  <c r="C1453" i="33"/>
  <c r="C1454" i="33"/>
  <c r="C1455" i="33"/>
  <c r="C1456" i="33"/>
  <c r="C1457" i="33"/>
  <c r="C1458" i="33"/>
  <c r="E1458" i="33" s="1"/>
  <c r="F1458" i="33" s="1"/>
  <c r="C1459" i="33"/>
  <c r="C1460" i="33"/>
  <c r="C1461" i="33"/>
  <c r="C1462" i="33"/>
  <c r="E1462" i="33" s="1"/>
  <c r="F1462" i="33" s="1"/>
  <c r="C1463" i="33"/>
  <c r="C1464" i="33"/>
  <c r="C1465" i="33"/>
  <c r="C1466" i="33"/>
  <c r="E1466" i="33" s="1"/>
  <c r="F1466" i="33" s="1"/>
  <c r="C1467" i="33"/>
  <c r="C1468" i="33"/>
  <c r="C1469" i="33"/>
  <c r="C1470" i="33"/>
  <c r="E1470" i="33" s="1"/>
  <c r="F1470" i="33" s="1"/>
  <c r="C1471" i="33"/>
  <c r="C1472" i="33"/>
  <c r="E1472" i="33" s="1"/>
  <c r="F1472" i="33" s="1"/>
  <c r="C1473" i="33"/>
  <c r="C1474" i="33"/>
  <c r="E1474" i="33" s="1"/>
  <c r="F1474" i="33" s="1"/>
  <c r="C1475" i="33"/>
  <c r="C1476" i="33"/>
  <c r="C1477" i="33"/>
  <c r="C1478" i="33"/>
  <c r="E1478" i="33" s="1"/>
  <c r="F1478" i="33" s="1"/>
  <c r="C1479" i="33"/>
  <c r="C1480" i="33"/>
  <c r="C1481" i="33"/>
  <c r="C1482" i="33"/>
  <c r="E1482" i="33" s="1"/>
  <c r="F1482" i="33" s="1"/>
  <c r="C1483" i="33"/>
  <c r="C1484" i="33"/>
  <c r="C1485" i="33"/>
  <c r="C1486" i="33"/>
  <c r="E1486" i="33" s="1"/>
  <c r="F1486" i="33" s="1"/>
  <c r="C1487" i="33"/>
  <c r="E1487" i="33" s="1"/>
  <c r="F1487" i="33" s="1"/>
  <c r="C1488" i="33"/>
  <c r="C1489" i="33"/>
  <c r="C1490" i="33"/>
  <c r="E1490" i="33" s="1"/>
  <c r="F1490" i="33" s="1"/>
  <c r="C1491" i="33"/>
  <c r="C1492" i="33"/>
  <c r="C1493" i="33"/>
  <c r="C1494" i="33"/>
  <c r="E1494" i="33" s="1"/>
  <c r="F1494" i="33" s="1"/>
  <c r="C1495" i="33"/>
  <c r="C1496" i="33"/>
  <c r="C1497" i="33"/>
  <c r="C1498" i="33"/>
  <c r="E1498" i="33" s="1"/>
  <c r="F1498" i="33" s="1"/>
  <c r="C1499" i="33"/>
  <c r="E1499" i="33" s="1"/>
  <c r="F1499" i="33" s="1"/>
  <c r="C1500" i="33"/>
  <c r="C1501" i="33"/>
  <c r="C1502" i="33"/>
  <c r="E1502" i="33" s="1"/>
  <c r="F1502" i="33" s="1"/>
  <c r="C1503" i="33"/>
  <c r="C1504" i="33"/>
  <c r="C1505" i="33"/>
  <c r="C1506" i="33"/>
  <c r="E1506" i="33" s="1"/>
  <c r="F1506" i="33" s="1"/>
  <c r="C1507" i="33"/>
  <c r="C1508" i="33"/>
  <c r="C1509" i="33"/>
  <c r="C1510" i="33"/>
  <c r="C1511" i="33"/>
  <c r="C1512" i="33"/>
  <c r="E1512" i="33" s="1"/>
  <c r="F1512" i="33" s="1"/>
  <c r="C1513" i="33"/>
  <c r="C1514" i="33"/>
  <c r="C1515" i="33"/>
  <c r="C1516" i="33"/>
  <c r="E1516" i="33" s="1"/>
  <c r="F1516" i="33" s="1"/>
  <c r="C1517" i="33"/>
  <c r="C1518" i="33"/>
  <c r="C1519" i="33"/>
  <c r="C1520" i="33"/>
  <c r="E1520" i="33" s="1"/>
  <c r="F1520" i="33" s="1"/>
  <c r="C1521" i="33"/>
  <c r="E1521" i="33" s="1"/>
  <c r="F1521" i="33" s="1"/>
  <c r="C1522" i="33"/>
  <c r="C1523" i="33"/>
  <c r="C1524" i="33"/>
  <c r="E1524" i="33" s="1"/>
  <c r="F1524" i="33" s="1"/>
  <c r="C1525" i="33"/>
  <c r="C1526" i="33"/>
  <c r="C1527" i="33"/>
  <c r="C1528" i="33"/>
  <c r="E1528" i="33" s="1"/>
  <c r="F1528" i="33" s="1"/>
  <c r="C1530" i="33"/>
  <c r="C1531" i="33"/>
  <c r="C1532" i="33"/>
  <c r="E1532" i="33" s="1"/>
  <c r="F1532" i="33" s="1"/>
  <c r="C1533" i="33"/>
  <c r="C1534" i="33"/>
  <c r="C1535" i="33"/>
  <c r="C1536" i="33"/>
  <c r="C1537" i="33"/>
  <c r="C1538" i="33"/>
  <c r="C1539" i="33"/>
  <c r="E1539" i="33" s="1"/>
  <c r="F1539" i="33" s="1"/>
  <c r="C1540" i="33"/>
  <c r="C1541" i="33"/>
  <c r="C1542" i="33"/>
  <c r="E1542" i="33" s="1"/>
  <c r="F1542" i="33" s="1"/>
  <c r="C1543" i="33"/>
  <c r="E1543" i="33" s="1"/>
  <c r="F1543" i="33" s="1"/>
  <c r="C1544" i="33"/>
  <c r="C1545" i="33"/>
  <c r="C1546" i="33"/>
  <c r="C1547" i="33"/>
  <c r="E1547" i="33" s="1"/>
  <c r="F1547" i="33" s="1"/>
  <c r="C1548" i="33"/>
  <c r="C1549" i="33"/>
  <c r="E1549" i="33" s="1"/>
  <c r="F1549" i="33" s="1"/>
  <c r="C1550" i="33"/>
  <c r="C1551" i="33"/>
  <c r="C1552" i="33"/>
  <c r="C1553" i="33"/>
  <c r="C1554" i="33"/>
  <c r="C1555" i="33"/>
  <c r="E1555" i="33" s="1"/>
  <c r="F1555" i="33" s="1"/>
  <c r="C1556" i="33"/>
  <c r="C1557" i="33"/>
  <c r="E1557" i="33" s="1"/>
  <c r="F1557" i="33" s="1"/>
  <c r="C1558" i="33"/>
  <c r="C1559" i="33"/>
  <c r="C1560" i="33"/>
  <c r="C1561" i="33"/>
  <c r="C1562" i="33"/>
  <c r="C1563" i="33"/>
  <c r="E1563" i="33" s="1"/>
  <c r="F1563" i="33" s="1"/>
  <c r="C1564" i="33"/>
  <c r="C1565" i="33"/>
  <c r="C1566" i="33"/>
  <c r="C1567" i="33"/>
  <c r="E1567" i="33" s="1"/>
  <c r="F1567" i="33" s="1"/>
  <c r="C1568" i="33"/>
  <c r="C1569" i="33"/>
  <c r="C1570" i="33"/>
  <c r="E1570" i="33" s="1"/>
  <c r="F1570" i="33" s="1"/>
  <c r="C1571" i="33"/>
  <c r="E1571" i="33" s="1"/>
  <c r="F1571" i="33" s="1"/>
  <c r="C1572" i="33"/>
  <c r="C1573" i="33"/>
  <c r="C1574" i="33"/>
  <c r="C1575" i="33"/>
  <c r="E1575" i="33" s="1"/>
  <c r="F1575" i="33" s="1"/>
  <c r="C1576" i="33"/>
  <c r="E1576" i="33" s="1"/>
  <c r="C1577" i="33"/>
  <c r="E1577" i="33" s="1"/>
  <c r="F1577" i="33" s="1"/>
  <c r="C1578" i="33"/>
  <c r="E1578" i="33" s="1"/>
  <c r="F1578" i="33" s="1"/>
  <c r="C1579" i="33"/>
  <c r="C1580" i="33"/>
  <c r="C1581" i="33"/>
  <c r="E1581" i="33" s="1"/>
  <c r="F1581" i="33" s="1"/>
  <c r="C1582" i="33"/>
  <c r="C1583" i="33"/>
  <c r="C1584" i="33"/>
  <c r="C1585" i="33"/>
  <c r="C1586" i="33"/>
  <c r="C1587" i="33"/>
  <c r="E1587" i="33" s="1"/>
  <c r="F1587" i="33" s="1"/>
  <c r="C1588" i="33"/>
  <c r="C1589" i="33"/>
  <c r="E1589" i="33" s="1"/>
  <c r="F1589" i="33" s="1"/>
  <c r="C1590" i="33"/>
  <c r="C1591" i="33"/>
  <c r="C1592" i="33"/>
  <c r="C1593" i="33"/>
  <c r="C1594" i="33"/>
  <c r="C1595" i="33"/>
  <c r="E1595" i="33" s="1"/>
  <c r="F1595" i="33" s="1"/>
  <c r="C1596" i="33"/>
  <c r="C1597" i="33"/>
  <c r="C1598" i="33"/>
  <c r="E1598" i="33" s="1"/>
  <c r="F1598" i="33" s="1"/>
  <c r="C1599" i="33"/>
  <c r="E1599" i="33" s="1"/>
  <c r="F1599" i="33" s="1"/>
  <c r="C1600" i="33"/>
  <c r="C1601" i="33"/>
  <c r="C1602" i="33"/>
  <c r="C1603" i="33"/>
  <c r="E1603" i="33" s="1"/>
  <c r="F1603" i="33" s="1"/>
  <c r="C1604" i="33"/>
  <c r="E1604" i="33" s="1"/>
  <c r="F1604" i="33" s="1"/>
  <c r="C1605" i="33"/>
  <c r="C1606" i="33"/>
  <c r="C1607" i="33"/>
  <c r="E1607" i="33" s="1"/>
  <c r="F1607" i="33" s="1"/>
  <c r="C1608" i="33"/>
  <c r="C1609" i="33"/>
  <c r="E1609" i="33" s="1"/>
  <c r="F1609" i="33" s="1"/>
  <c r="C1610" i="33"/>
  <c r="C1611" i="33"/>
  <c r="C1613" i="33"/>
  <c r="C1614" i="33"/>
  <c r="C1615" i="33"/>
  <c r="C1616" i="33"/>
  <c r="E1616" i="33" s="1"/>
  <c r="F1616" i="33" s="1"/>
  <c r="C1617" i="33"/>
  <c r="C1618" i="33"/>
  <c r="C1619" i="33"/>
  <c r="E1619" i="33" s="1"/>
  <c r="F1619" i="33" s="1"/>
  <c r="C1620" i="33"/>
  <c r="E1620" i="33" s="1"/>
  <c r="F1620" i="33" s="1"/>
  <c r="C1621" i="33"/>
  <c r="C1622" i="33"/>
  <c r="C1623" i="33"/>
  <c r="C1624" i="33"/>
  <c r="C1625" i="33"/>
  <c r="C1626" i="33"/>
  <c r="E1626" i="33" s="1"/>
  <c r="F1626" i="33" s="1"/>
  <c r="C1629" i="33"/>
  <c r="C1630" i="33"/>
  <c r="C1631" i="33"/>
  <c r="C1632" i="33"/>
  <c r="C1633" i="33"/>
  <c r="E1633" i="33" s="1"/>
  <c r="C1634" i="33"/>
  <c r="C1635" i="33"/>
  <c r="C1636" i="33"/>
  <c r="E1636" i="33" s="1"/>
  <c r="F1636" i="33" s="1"/>
  <c r="C1637" i="33"/>
  <c r="C1638" i="33"/>
  <c r="C1639" i="33"/>
  <c r="C1640" i="33"/>
  <c r="E1640" i="33" s="1"/>
  <c r="F1640" i="33" s="1"/>
  <c r="C1641" i="33"/>
  <c r="C1642" i="33"/>
  <c r="E1642" i="33" s="1"/>
  <c r="F1642" i="33" s="1"/>
  <c r="C1643" i="33"/>
  <c r="C1644" i="33"/>
  <c r="C1645" i="33"/>
  <c r="C1646" i="33"/>
  <c r="E1646" i="33" s="1"/>
  <c r="F1646" i="33" s="1"/>
  <c r="C1647" i="33"/>
  <c r="C1648" i="33"/>
  <c r="C1649" i="33"/>
  <c r="C1650" i="33"/>
  <c r="C1651" i="33"/>
  <c r="C1652" i="33"/>
  <c r="C1653" i="33"/>
  <c r="C1654" i="33"/>
  <c r="C1655" i="33"/>
  <c r="C1656" i="33"/>
  <c r="E1656" i="33" s="1"/>
  <c r="F1656" i="33" s="1"/>
  <c r="C1657" i="33"/>
  <c r="E1657" i="33" s="1"/>
  <c r="F1657" i="33" s="1"/>
  <c r="C1658" i="33"/>
  <c r="E1658" i="33" s="1"/>
  <c r="F1658" i="33" s="1"/>
  <c r="C1659" i="33"/>
  <c r="C1660" i="33"/>
  <c r="E1660" i="33" s="1"/>
  <c r="F1660" i="33" s="1"/>
  <c r="C1661" i="33"/>
  <c r="C1662" i="33"/>
  <c r="C1663" i="33"/>
  <c r="C1664" i="33"/>
  <c r="C1665" i="33"/>
  <c r="C1666" i="33"/>
  <c r="E1666" i="33" s="1"/>
  <c r="F1666" i="33" s="1"/>
  <c r="C1667" i="33"/>
  <c r="C1668" i="33"/>
  <c r="C1669" i="33"/>
  <c r="E1669" i="33" s="1"/>
  <c r="F1669" i="33" s="1"/>
  <c r="C1670" i="33"/>
  <c r="E1670" i="33" s="1"/>
  <c r="F1670" i="33" s="1"/>
  <c r="C1671" i="33"/>
  <c r="C1672" i="33"/>
  <c r="C1673" i="33"/>
  <c r="C1674" i="33"/>
  <c r="E1674" i="33" s="1"/>
  <c r="F1674" i="33" s="1"/>
  <c r="C1675" i="33"/>
  <c r="C1676" i="33"/>
  <c r="C1677" i="33"/>
  <c r="C1678" i="33"/>
  <c r="C1679" i="33"/>
  <c r="C1680" i="33"/>
  <c r="C1681" i="33"/>
  <c r="C1682" i="33"/>
  <c r="E1682" i="33" s="1"/>
  <c r="F1682" i="33" s="1"/>
  <c r="C1683" i="33"/>
  <c r="C1684" i="33"/>
  <c r="C1685" i="33"/>
  <c r="C1686" i="33"/>
  <c r="C1687" i="33"/>
  <c r="C1688" i="33"/>
  <c r="E1688" i="33" s="1"/>
  <c r="F1688" i="33" s="1"/>
  <c r="C1689" i="33"/>
  <c r="C1690" i="33"/>
  <c r="C1691" i="33"/>
  <c r="C1692" i="33"/>
  <c r="E1692" i="33" s="1"/>
  <c r="F1692" i="33" s="1"/>
  <c r="C1693" i="33"/>
  <c r="C1694" i="33"/>
  <c r="C1695" i="33"/>
  <c r="C1696" i="33"/>
  <c r="E1696" i="33" s="1"/>
  <c r="F1696" i="33" s="1"/>
  <c r="C1697" i="33"/>
  <c r="E1697" i="33" s="1"/>
  <c r="F1697" i="33" s="1"/>
  <c r="C1698" i="33"/>
  <c r="C1699" i="33"/>
  <c r="C1700" i="33"/>
  <c r="C1701" i="33"/>
  <c r="C1702" i="33"/>
  <c r="E1702" i="33" s="1"/>
  <c r="F1702" i="33" s="1"/>
  <c r="C1703" i="33"/>
  <c r="C1704" i="33"/>
  <c r="C1705" i="33"/>
  <c r="C1706" i="33"/>
  <c r="C1707" i="33"/>
  <c r="C1708" i="33"/>
  <c r="E1708" i="33" s="1"/>
  <c r="F1708" i="33" s="1"/>
  <c r="C1709" i="33"/>
  <c r="C1710" i="33"/>
  <c r="C1711" i="33"/>
  <c r="C1712" i="33"/>
  <c r="C1713" i="33"/>
  <c r="C1714" i="33"/>
  <c r="E1714" i="33" s="1"/>
  <c r="F1714" i="33" s="1"/>
  <c r="C1715" i="33"/>
  <c r="C1716" i="33"/>
  <c r="C1717" i="33"/>
  <c r="C1718" i="33"/>
  <c r="E1718" i="33" s="1"/>
  <c r="F1718" i="33" s="1"/>
  <c r="C1719" i="33"/>
  <c r="C1720" i="33"/>
  <c r="C1721" i="33"/>
  <c r="C1722" i="33"/>
  <c r="E1722" i="33" s="1"/>
  <c r="F1722" i="33" s="1"/>
  <c r="C1723" i="33"/>
  <c r="E1723" i="33" s="1"/>
  <c r="F1723" i="33" s="1"/>
  <c r="C1724" i="33"/>
  <c r="C1725" i="33"/>
  <c r="C1726" i="33"/>
  <c r="C1727" i="33"/>
  <c r="C1728" i="33"/>
  <c r="E1728" i="33" s="1"/>
  <c r="F1728" i="33" s="1"/>
  <c r="C1729" i="33"/>
  <c r="C1730" i="33"/>
  <c r="C1731" i="33"/>
  <c r="C1732" i="33"/>
  <c r="C1733" i="33"/>
  <c r="C1734" i="33"/>
  <c r="E1734" i="33" s="1"/>
  <c r="F1734" i="33" s="1"/>
  <c r="C1735" i="33"/>
  <c r="C1736" i="33"/>
  <c r="C1737" i="33"/>
  <c r="C1738" i="33"/>
  <c r="E1738" i="33" s="1"/>
  <c r="F1738" i="33" s="1"/>
  <c r="C1739" i="33"/>
  <c r="C1740" i="33"/>
  <c r="C1741" i="33"/>
  <c r="E1741" i="33" s="1"/>
  <c r="F1741" i="33" s="1"/>
  <c r="C1742" i="33"/>
  <c r="C1743" i="33"/>
  <c r="C1744" i="33"/>
  <c r="C1745" i="33"/>
  <c r="C1746" i="33"/>
  <c r="C1747" i="33"/>
  <c r="C1748" i="33"/>
  <c r="E1748" i="33" s="1"/>
  <c r="F1748" i="33" s="1"/>
  <c r="C1749" i="33"/>
  <c r="C1750" i="33"/>
  <c r="C1751" i="33"/>
  <c r="C1752" i="33"/>
  <c r="E1752" i="33" s="1"/>
  <c r="F1752" i="33" s="1"/>
  <c r="C1753" i="33"/>
  <c r="C1754" i="33"/>
  <c r="C1755" i="33"/>
  <c r="C1756" i="33"/>
  <c r="C1757" i="33"/>
  <c r="C1758" i="33"/>
  <c r="E1758" i="33" s="1"/>
  <c r="F1758" i="33" s="1"/>
  <c r="C1759" i="33"/>
  <c r="C1760" i="33"/>
  <c r="C1761" i="33"/>
  <c r="E1761" i="33" s="1"/>
  <c r="F1761" i="33" s="1"/>
  <c r="C1762" i="33"/>
  <c r="E1762" i="33" s="1"/>
  <c r="F1762" i="33" s="1"/>
  <c r="C1763" i="33"/>
  <c r="C1764" i="33"/>
  <c r="C1765" i="33"/>
  <c r="C1766" i="33"/>
  <c r="E1766" i="33" s="1"/>
  <c r="F1766" i="33" s="1"/>
  <c r="C1767" i="33"/>
  <c r="C1768" i="33"/>
  <c r="E1768" i="33" s="1"/>
  <c r="F1768" i="33" s="1"/>
  <c r="C1769" i="33"/>
  <c r="C1770" i="33"/>
  <c r="C1771" i="33"/>
  <c r="C1772" i="33"/>
  <c r="C1773" i="33"/>
  <c r="C1774" i="33"/>
  <c r="C1775" i="33"/>
  <c r="C1776" i="33"/>
  <c r="C1777" i="33"/>
  <c r="C1778" i="33"/>
  <c r="E1778" i="33" s="1"/>
  <c r="F1778" i="33" s="1"/>
  <c r="C1779" i="33"/>
  <c r="C1780" i="33"/>
  <c r="C1781" i="33"/>
  <c r="C1782" i="33"/>
  <c r="E1782" i="33" s="1"/>
  <c r="F1782" i="33" s="1"/>
  <c r="C1783" i="33"/>
  <c r="C1784" i="33"/>
  <c r="C1785" i="33"/>
  <c r="C1786" i="33"/>
  <c r="C1787" i="33"/>
  <c r="C1788" i="33"/>
  <c r="E1788" i="33" s="1"/>
  <c r="F1788" i="33" s="1"/>
  <c r="C1789" i="33"/>
  <c r="C1790" i="33"/>
  <c r="C1791" i="33"/>
  <c r="C1792" i="33"/>
  <c r="E1792" i="33" s="1"/>
  <c r="F1792" i="33" s="1"/>
  <c r="C1793" i="33"/>
  <c r="C1794" i="33"/>
  <c r="C1795" i="33"/>
  <c r="C1796" i="33"/>
  <c r="C1797" i="33"/>
  <c r="C1798" i="33"/>
  <c r="C1799" i="33"/>
  <c r="C1800" i="33"/>
  <c r="E1800" i="33" s="1"/>
  <c r="F1800" i="33" s="1"/>
  <c r="C1801" i="33"/>
  <c r="C1802" i="33"/>
  <c r="C1803" i="33"/>
  <c r="E1803" i="33" s="1"/>
  <c r="F1803" i="33" s="1"/>
  <c r="C1804" i="33"/>
  <c r="E1804" i="33" s="1"/>
  <c r="F1804" i="33" s="1"/>
  <c r="C1805" i="33"/>
  <c r="E1805" i="33" s="1"/>
  <c r="F1805" i="33" s="1"/>
  <c r="C1806" i="33"/>
  <c r="E1806" i="33" s="1"/>
  <c r="F1806" i="33" s="1"/>
  <c r="C1807" i="33"/>
  <c r="C1808" i="33"/>
  <c r="C1809" i="33"/>
  <c r="C1810" i="33"/>
  <c r="C1811" i="33"/>
  <c r="C1812" i="33"/>
  <c r="C1813" i="33"/>
  <c r="C1814" i="33"/>
  <c r="E1814" i="33" s="1"/>
  <c r="F1814" i="33" s="1"/>
  <c r="C1815" i="33"/>
  <c r="C1816" i="33"/>
  <c r="E1816" i="33" s="1"/>
  <c r="F1816" i="33" s="1"/>
  <c r="C1817" i="33"/>
  <c r="C1818" i="33"/>
  <c r="C1819" i="33"/>
  <c r="C1820" i="33"/>
  <c r="E1820" i="33" s="1"/>
  <c r="F1820" i="33" s="1"/>
  <c r="C1821" i="33"/>
  <c r="C1822" i="33"/>
  <c r="C1823" i="33"/>
  <c r="C1824" i="33"/>
  <c r="C1825" i="33"/>
  <c r="C1826" i="33"/>
  <c r="C1827" i="33"/>
  <c r="C1828" i="33"/>
  <c r="E1828" i="33" s="1"/>
  <c r="F1828" i="33" s="1"/>
  <c r="C1829" i="33"/>
  <c r="C1830" i="33"/>
  <c r="E1830" i="33" s="1"/>
  <c r="F1830" i="33" s="1"/>
  <c r="C1831" i="33"/>
  <c r="C1832" i="33"/>
  <c r="C1833" i="33"/>
  <c r="C1834" i="33"/>
  <c r="E1834" i="33" s="1"/>
  <c r="F1834" i="33" s="1"/>
  <c r="C1835" i="33"/>
  <c r="C1836" i="33"/>
  <c r="C1837" i="33"/>
  <c r="E1837" i="33" s="1"/>
  <c r="F1837" i="33" s="1"/>
  <c r="C1838" i="33"/>
  <c r="E1838" i="33" s="1"/>
  <c r="F1838" i="33" s="1"/>
  <c r="C1839" i="33"/>
  <c r="C1840" i="33"/>
  <c r="C1841" i="33"/>
  <c r="C1842" i="33"/>
  <c r="C1843" i="33"/>
  <c r="C1844" i="33"/>
  <c r="C1845" i="33"/>
  <c r="C1846" i="33"/>
  <c r="E1846" i="33" s="1"/>
  <c r="F1846" i="33" s="1"/>
  <c r="C1847" i="33"/>
  <c r="C1848" i="33"/>
  <c r="E1848" i="33" s="1"/>
  <c r="F1848" i="33" s="1"/>
  <c r="C1849" i="33"/>
  <c r="C1850" i="33"/>
  <c r="C1851" i="33"/>
  <c r="C1852" i="33"/>
  <c r="E1852" i="33" s="1"/>
  <c r="F1852" i="33" s="1"/>
  <c r="C1853" i="33"/>
  <c r="C1854" i="33"/>
  <c r="C1855" i="33"/>
  <c r="C1856" i="33"/>
  <c r="E1856" i="33" s="1"/>
  <c r="F1856" i="33" s="1"/>
  <c r="C1857" i="33"/>
  <c r="E1857" i="33" s="1"/>
  <c r="F1857" i="33" s="1"/>
  <c r="C1858" i="33"/>
  <c r="C1859" i="33"/>
  <c r="C1860" i="33"/>
  <c r="E1860" i="33" s="1"/>
  <c r="F1860" i="33" s="1"/>
  <c r="C1861" i="33"/>
  <c r="C1862" i="33"/>
  <c r="C1863" i="33"/>
  <c r="C1864" i="33"/>
  <c r="C1865" i="33"/>
  <c r="E1865" i="33" s="1"/>
  <c r="F1865" i="33" s="1"/>
  <c r="C1866" i="33"/>
  <c r="C1867" i="33"/>
  <c r="C1868" i="33"/>
  <c r="E1868" i="33" s="1"/>
  <c r="F1868" i="33" s="1"/>
  <c r="C1869" i="33"/>
  <c r="C1870" i="33"/>
  <c r="C1871" i="33"/>
  <c r="C1872" i="33"/>
  <c r="C1873" i="33"/>
  <c r="C1874" i="33"/>
  <c r="C1875" i="33"/>
  <c r="C1876" i="33"/>
  <c r="C1877" i="33"/>
  <c r="C1878" i="33"/>
  <c r="E1878" i="33" s="1"/>
  <c r="F1878" i="33" s="1"/>
  <c r="C1879" i="33"/>
  <c r="E1879" i="33" s="1"/>
  <c r="F1879" i="33" s="1"/>
  <c r="C1880" i="33"/>
  <c r="C1881" i="33"/>
  <c r="C1882" i="33"/>
  <c r="E1882" i="33" s="1"/>
  <c r="F1882" i="33" s="1"/>
  <c r="C1883" i="33"/>
  <c r="C1884" i="33"/>
  <c r="C1885" i="33"/>
  <c r="C1886" i="33"/>
  <c r="E1886" i="33" s="1"/>
  <c r="F1886" i="33" s="1"/>
  <c r="C1887" i="33"/>
  <c r="C1888" i="33"/>
  <c r="C1889" i="33"/>
  <c r="C1890" i="33"/>
  <c r="E1890" i="33" s="1"/>
  <c r="F1890" i="33" s="1"/>
  <c r="C1891" i="33"/>
  <c r="C1892" i="33"/>
  <c r="C1893" i="33"/>
  <c r="C1894" i="33"/>
  <c r="E1894" i="33" s="1"/>
  <c r="F1894" i="33" s="1"/>
  <c r="C1895" i="33"/>
  <c r="E1895" i="33" s="1"/>
  <c r="F1895" i="33" s="1"/>
  <c r="C1896" i="33"/>
  <c r="C1897" i="33"/>
  <c r="C1898" i="33"/>
  <c r="E1898" i="33" s="1"/>
  <c r="F1898" i="33" s="1"/>
  <c r="C1899" i="33"/>
  <c r="C1900" i="33"/>
  <c r="E1900" i="33" s="1"/>
  <c r="F1900" i="33" s="1"/>
  <c r="C1901" i="33"/>
  <c r="C1902" i="33"/>
  <c r="C1903" i="33"/>
  <c r="C1904" i="33"/>
  <c r="C1905" i="33"/>
  <c r="C1906" i="33"/>
  <c r="C1907" i="33"/>
  <c r="C1908" i="33"/>
  <c r="E1908" i="33" s="1"/>
  <c r="F1908" i="33" s="1"/>
  <c r="C1909" i="33"/>
  <c r="C1910" i="33"/>
  <c r="C1911" i="33"/>
  <c r="C1912" i="33"/>
  <c r="C1913" i="33"/>
  <c r="E1913" i="33" s="1"/>
  <c r="F1913" i="33" s="1"/>
  <c r="C1914" i="33"/>
  <c r="C1915" i="33"/>
  <c r="C1916" i="33"/>
  <c r="C1917" i="33"/>
  <c r="C1918" i="33"/>
  <c r="C1919" i="33"/>
  <c r="C1920" i="33"/>
  <c r="C1921" i="33"/>
  <c r="C1922" i="33"/>
  <c r="E1922" i="33" s="1"/>
  <c r="F1922" i="33" s="1"/>
  <c r="C1923" i="33"/>
  <c r="C1924" i="33"/>
  <c r="C1925" i="33"/>
  <c r="C1926" i="33"/>
  <c r="E1926" i="33" s="1"/>
  <c r="F1926" i="33" s="1"/>
  <c r="C1927" i="33"/>
  <c r="E1927" i="33" s="1"/>
  <c r="F1927" i="33" s="1"/>
  <c r="C1928" i="33"/>
  <c r="C1929" i="33"/>
  <c r="C1930" i="33"/>
  <c r="E1930" i="33" s="1"/>
  <c r="F1930" i="33" s="1"/>
  <c r="C1931" i="33"/>
  <c r="C1932" i="33"/>
  <c r="C1933" i="33"/>
  <c r="C1934" i="33"/>
  <c r="E1934" i="33" s="1"/>
  <c r="F1934" i="33" s="1"/>
  <c r="C1935" i="33"/>
  <c r="C1936" i="33"/>
  <c r="C1937" i="33"/>
  <c r="C1938" i="33"/>
  <c r="C1939" i="33"/>
  <c r="C1940" i="33"/>
  <c r="E1940" i="33" s="1"/>
  <c r="F1940" i="33" s="1"/>
  <c r="C1941" i="33"/>
  <c r="C1942" i="33"/>
  <c r="C1943" i="33"/>
  <c r="C1944" i="33"/>
  <c r="E1944" i="33" s="1"/>
  <c r="F1944" i="33" s="1"/>
  <c r="C1945" i="33"/>
  <c r="E1945" i="33" s="1"/>
  <c r="F1945" i="33" s="1"/>
  <c r="C1946" i="33"/>
  <c r="E1946" i="33" s="1"/>
  <c r="F1946" i="33" s="1"/>
  <c r="C1947" i="33"/>
  <c r="C1948" i="33"/>
  <c r="C1949" i="33"/>
  <c r="E1949" i="33" s="1"/>
  <c r="F1949" i="33" s="1"/>
  <c r="C1950" i="33"/>
  <c r="C1951" i="33"/>
  <c r="C1952" i="33"/>
  <c r="C1953" i="33"/>
  <c r="C1954" i="33"/>
  <c r="E1954" i="33" s="1"/>
  <c r="F1954" i="33" s="1"/>
  <c r="C1955" i="33"/>
  <c r="C1956" i="33"/>
  <c r="C1957" i="33"/>
  <c r="C1958" i="33"/>
  <c r="C1959" i="33"/>
  <c r="C1960" i="33"/>
  <c r="C1961" i="33"/>
  <c r="C1962" i="33"/>
  <c r="C1963" i="33"/>
  <c r="C1964" i="33"/>
  <c r="C1965" i="33"/>
  <c r="E1965" i="33" s="1"/>
  <c r="F1965" i="33" s="1"/>
  <c r="C1966" i="33"/>
  <c r="C1967" i="33"/>
  <c r="C1968" i="33"/>
  <c r="E1968" i="33" s="1"/>
  <c r="F1968" i="33" s="1"/>
  <c r="C1969" i="33"/>
  <c r="C1970" i="33"/>
  <c r="C1971" i="33"/>
  <c r="E1971" i="33" s="1"/>
  <c r="F1971" i="33" s="1"/>
  <c r="C1972" i="33"/>
  <c r="C1973" i="33"/>
  <c r="C1974" i="33"/>
  <c r="C1975" i="33"/>
  <c r="C1976" i="33"/>
  <c r="C1977" i="33"/>
  <c r="C1978" i="33"/>
  <c r="C1979" i="33"/>
  <c r="C1980" i="33"/>
  <c r="C1981" i="33"/>
  <c r="E1981" i="33" s="1"/>
  <c r="F1981" i="33" s="1"/>
  <c r="C1982" i="33"/>
  <c r="C1983" i="33"/>
  <c r="C1984" i="33"/>
  <c r="C1985" i="33"/>
  <c r="C1986" i="33"/>
  <c r="C1987" i="33"/>
  <c r="E1987" i="33" s="1"/>
  <c r="F1987" i="33" s="1"/>
  <c r="C1988" i="33"/>
  <c r="C1989" i="33"/>
  <c r="C1990" i="33"/>
  <c r="C1991" i="33"/>
  <c r="C1992" i="33"/>
  <c r="C1993" i="33"/>
  <c r="C1994" i="33"/>
  <c r="C1995" i="33"/>
  <c r="E1995" i="33" s="1"/>
  <c r="F1995" i="33" s="1"/>
  <c r="C1996" i="33"/>
  <c r="C1997" i="33"/>
  <c r="C1998" i="33"/>
  <c r="E1998" i="33" s="1"/>
  <c r="F1998" i="33" s="1"/>
  <c r="C1999" i="33"/>
  <c r="C2000" i="33"/>
  <c r="C2001" i="33"/>
  <c r="C2002" i="33"/>
  <c r="C2003" i="33"/>
  <c r="C2004" i="33"/>
  <c r="C2005" i="33"/>
  <c r="E2005" i="33" s="1"/>
  <c r="F2005" i="33" s="1"/>
  <c r="C2006" i="33"/>
  <c r="E2006" i="33" s="1"/>
  <c r="F2006" i="33" s="1"/>
  <c r="C2007" i="33"/>
  <c r="C2008" i="33"/>
  <c r="C2009" i="33"/>
  <c r="C2010" i="33"/>
  <c r="C2011" i="33"/>
  <c r="C2012" i="33"/>
  <c r="E2012" i="33" s="1"/>
  <c r="F2012" i="33" s="1"/>
  <c r="C2013" i="33"/>
  <c r="C2014" i="33"/>
  <c r="C2015" i="33"/>
  <c r="C2016" i="33"/>
  <c r="C2017" i="33"/>
  <c r="C2018" i="33"/>
  <c r="C2019" i="33"/>
  <c r="E2019" i="33" s="1"/>
  <c r="F2019" i="33" s="1"/>
  <c r="C2020" i="33"/>
  <c r="C2021" i="33"/>
  <c r="C2022" i="33"/>
  <c r="C2023" i="33"/>
  <c r="C2024" i="33"/>
  <c r="C2025" i="33"/>
  <c r="C2026" i="33"/>
  <c r="C2027" i="33"/>
  <c r="E2027" i="33" s="1"/>
  <c r="F2027" i="33" s="1"/>
  <c r="C2028" i="33"/>
  <c r="E2028" i="33" s="1"/>
  <c r="F2028" i="33" s="1"/>
  <c r="C2029" i="33"/>
  <c r="C2030" i="33"/>
  <c r="C2031" i="33"/>
  <c r="E2031" i="33" s="1"/>
  <c r="F2031" i="33" s="1"/>
  <c r="C2032" i="33"/>
  <c r="C2033" i="33"/>
  <c r="C2034" i="33"/>
  <c r="C2035" i="33"/>
  <c r="C2036" i="33"/>
  <c r="C2037" i="33"/>
  <c r="C2038" i="33"/>
  <c r="C2039" i="33"/>
  <c r="E2039" i="33" s="1"/>
  <c r="F2039" i="33" s="1"/>
  <c r="C2040" i="33"/>
  <c r="E2040" i="33" s="1"/>
  <c r="F2040" i="33" s="1"/>
  <c r="C2041" i="33"/>
  <c r="C2042" i="33"/>
  <c r="C2043" i="33"/>
  <c r="C2044" i="33"/>
  <c r="C2045" i="33"/>
  <c r="C2046" i="33"/>
  <c r="C2047" i="33"/>
  <c r="C2048" i="33"/>
  <c r="C2049" i="33"/>
  <c r="C2050" i="33"/>
  <c r="C2051" i="33"/>
  <c r="E2051" i="33" s="1"/>
  <c r="F2051" i="33" s="1"/>
  <c r="C2052" i="33"/>
  <c r="C2053" i="33"/>
  <c r="C2054" i="33"/>
  <c r="C2055" i="33"/>
  <c r="C2056" i="33"/>
  <c r="C2057" i="33"/>
  <c r="C2058" i="33"/>
  <c r="C2059" i="33"/>
  <c r="C2060" i="33"/>
  <c r="C2061" i="33"/>
  <c r="E2061" i="33" s="1"/>
  <c r="F2061" i="33" s="1"/>
  <c r="C2062" i="33"/>
  <c r="C2063" i="33"/>
  <c r="C2064" i="33"/>
  <c r="C2065" i="33"/>
  <c r="C2066" i="33"/>
  <c r="C2067" i="33"/>
  <c r="C2068" i="33"/>
  <c r="C2069" i="33"/>
  <c r="C2070" i="33"/>
  <c r="E2070" i="33" s="1"/>
  <c r="F2070" i="33" s="1"/>
  <c r="C2071" i="33"/>
  <c r="C2072" i="33"/>
  <c r="E2072" i="33" s="1"/>
  <c r="F2072" i="33" s="1"/>
  <c r="C2073" i="33"/>
  <c r="C2074" i="33"/>
  <c r="E2074" i="33" s="1"/>
  <c r="F2074" i="33" s="1"/>
  <c r="C2075" i="33"/>
  <c r="C2076" i="33"/>
  <c r="E2076" i="33" s="1"/>
  <c r="F2076" i="33" s="1"/>
  <c r="C2077" i="33"/>
  <c r="C2078" i="33"/>
  <c r="C2079" i="33"/>
  <c r="C2080" i="33"/>
  <c r="C2081" i="33"/>
  <c r="C2082" i="33"/>
  <c r="C2083" i="33"/>
  <c r="E2083" i="33" s="1"/>
  <c r="F2083" i="33" s="1"/>
  <c r="C2084" i="33"/>
  <c r="C2085" i="33"/>
  <c r="C2086" i="33"/>
  <c r="C2087" i="33"/>
  <c r="C2088" i="33"/>
  <c r="C2089" i="33"/>
  <c r="C2090" i="33"/>
  <c r="C2091" i="33"/>
  <c r="C2092" i="33"/>
  <c r="E2092" i="33" s="1"/>
  <c r="F2092" i="33" s="1"/>
  <c r="C2093" i="33"/>
  <c r="C2094" i="33"/>
  <c r="E2094" i="33" s="1"/>
  <c r="F2094" i="33" s="1"/>
  <c r="C2095" i="33"/>
  <c r="C2096" i="33"/>
  <c r="C2097" i="33"/>
  <c r="E2097" i="33" s="1"/>
  <c r="F2097" i="33" s="1"/>
  <c r="C2098" i="33"/>
  <c r="E2098" i="33" s="1"/>
  <c r="F2098" i="33" s="1"/>
  <c r="C2099" i="33"/>
  <c r="C2100" i="33"/>
  <c r="C2101" i="33"/>
  <c r="C2102" i="33"/>
  <c r="C2103" i="33"/>
  <c r="C2104" i="33"/>
  <c r="E2104" i="33" s="1"/>
  <c r="F2104" i="33" s="1"/>
  <c r="C2105" i="33"/>
  <c r="E2105" i="33" s="1"/>
  <c r="F2105" i="33" s="1"/>
  <c r="C2106" i="33"/>
  <c r="C2107" i="33"/>
  <c r="C2108" i="33"/>
  <c r="C2109" i="33"/>
  <c r="C2110" i="33"/>
  <c r="C2111" i="33"/>
  <c r="C2112" i="33"/>
  <c r="E2112" i="33" s="1"/>
  <c r="F2112" i="33" s="1"/>
  <c r="C2113" i="33"/>
  <c r="C2114" i="33"/>
  <c r="C2115" i="33"/>
  <c r="E2115" i="33" s="1"/>
  <c r="F2115" i="33" s="1"/>
  <c r="C2116" i="33"/>
  <c r="E2116" i="33" s="1"/>
  <c r="F2116" i="33" s="1"/>
  <c r="C2117" i="33"/>
  <c r="C2118" i="33"/>
  <c r="C2119" i="33"/>
  <c r="C2120" i="33"/>
  <c r="C2121" i="33"/>
  <c r="C2122" i="33"/>
  <c r="C2123" i="33"/>
  <c r="C2124" i="33"/>
  <c r="C2125" i="33"/>
  <c r="C2126" i="33"/>
  <c r="C2127" i="33"/>
  <c r="E2127" i="33" s="1"/>
  <c r="F2127" i="33" s="1"/>
  <c r="C2128" i="33"/>
  <c r="C2129" i="33"/>
  <c r="C2130" i="33"/>
  <c r="C2131" i="33"/>
  <c r="C2132" i="33"/>
  <c r="C2133" i="33"/>
  <c r="C2134" i="33"/>
  <c r="C2135" i="33"/>
  <c r="C2136" i="33"/>
  <c r="C2137" i="33"/>
  <c r="E2137" i="33" s="1"/>
  <c r="F2137" i="33" s="1"/>
  <c r="C2138" i="33"/>
  <c r="C2139" i="33"/>
  <c r="C2140" i="33"/>
  <c r="C2141" i="33"/>
  <c r="C2142" i="33"/>
  <c r="C2143" i="33"/>
  <c r="E2143" i="33" s="1"/>
  <c r="F2143" i="33" s="1"/>
  <c r="C2144" i="33"/>
  <c r="C2145" i="33"/>
  <c r="C2146" i="33"/>
  <c r="C2147" i="33"/>
  <c r="C2148" i="33"/>
  <c r="C2149" i="33"/>
  <c r="C2150" i="33"/>
  <c r="E2150" i="33" s="1"/>
  <c r="F2150" i="33" s="1"/>
  <c r="C2151" i="33"/>
  <c r="E2151" i="33" s="1"/>
  <c r="F2151" i="33" s="1"/>
  <c r="C2152" i="33"/>
  <c r="C2153" i="33"/>
  <c r="C2154" i="33"/>
  <c r="C2155" i="33"/>
  <c r="C2156" i="33"/>
  <c r="C2157" i="33"/>
  <c r="C2158" i="33"/>
  <c r="C2159" i="33"/>
  <c r="C2160" i="33"/>
  <c r="C2161" i="33"/>
  <c r="E2161" i="33" s="1"/>
  <c r="F2161" i="33" s="1"/>
  <c r="C2162" i="33"/>
  <c r="C2163" i="33"/>
  <c r="E2163" i="33" s="1"/>
  <c r="F2163" i="33" s="1"/>
  <c r="C2164" i="33"/>
  <c r="C2165" i="33"/>
  <c r="C2166" i="33"/>
  <c r="C2167" i="33"/>
  <c r="C2168" i="33"/>
  <c r="C2169" i="33"/>
  <c r="C2170" i="33"/>
  <c r="C2171" i="33"/>
  <c r="C2172" i="33"/>
  <c r="C2173" i="33"/>
  <c r="C2174" i="33"/>
  <c r="C2175" i="33"/>
  <c r="E2175" i="33" s="1"/>
  <c r="F2175" i="33" s="1"/>
  <c r="C2176" i="33"/>
  <c r="C2177" i="33"/>
  <c r="C2178" i="33"/>
  <c r="C2179" i="33"/>
  <c r="C2180" i="33"/>
  <c r="C2181" i="33"/>
  <c r="C2182" i="33"/>
  <c r="C2183" i="33"/>
  <c r="E2183" i="33" s="1"/>
  <c r="F2183" i="33" s="1"/>
  <c r="C2184" i="33"/>
  <c r="C2185" i="33"/>
  <c r="C2186" i="33"/>
  <c r="C2187" i="33"/>
  <c r="C2188" i="33"/>
  <c r="C2189" i="33"/>
  <c r="C2190" i="33"/>
  <c r="C2191" i="33"/>
  <c r="C2192" i="33"/>
  <c r="C2193" i="33"/>
  <c r="C2194" i="33"/>
  <c r="C2195" i="33"/>
  <c r="C2196" i="33"/>
  <c r="C2197" i="33"/>
  <c r="C2198" i="33"/>
  <c r="C2199" i="33"/>
  <c r="C2200" i="33"/>
  <c r="C2201" i="33"/>
  <c r="C2202" i="33"/>
  <c r="C2203" i="33"/>
  <c r="E2203" i="33" s="1"/>
  <c r="F2203" i="33" s="1"/>
  <c r="C2204" i="33"/>
  <c r="C2205" i="33"/>
  <c r="C2206" i="33"/>
  <c r="E2206" i="33" s="1"/>
  <c r="F2206" i="33" s="1"/>
  <c r="C2207" i="33"/>
  <c r="C2208" i="33"/>
  <c r="C2209" i="33"/>
  <c r="C2210" i="33"/>
  <c r="C2211" i="33"/>
  <c r="C2212" i="33"/>
  <c r="E2212" i="33" s="1"/>
  <c r="F2212" i="33" s="1"/>
  <c r="C2213" i="33"/>
  <c r="C2214" i="33"/>
  <c r="C2215" i="33"/>
  <c r="C2216" i="33"/>
  <c r="C2217" i="33"/>
  <c r="C2218" i="33"/>
  <c r="C2219" i="33"/>
  <c r="C2220" i="33"/>
  <c r="E2220" i="33" s="1"/>
  <c r="F2220" i="33" s="1"/>
  <c r="C2221" i="33"/>
  <c r="C2222" i="33"/>
  <c r="C2223" i="33"/>
  <c r="C2224" i="33"/>
  <c r="C2231" i="33"/>
  <c r="C2232" i="33"/>
  <c r="C2233" i="33"/>
  <c r="E2233" i="33" s="1"/>
  <c r="F2233" i="33" s="1"/>
  <c r="C2234" i="33"/>
  <c r="C2235" i="33"/>
  <c r="E2235" i="33" s="1"/>
  <c r="F2235" i="33" s="1"/>
  <c r="C2236" i="33"/>
  <c r="C2237" i="33"/>
  <c r="E2237" i="33" s="1"/>
  <c r="F2237" i="33" s="1"/>
  <c r="C2238" i="33"/>
  <c r="E2238" i="33" s="1"/>
  <c r="F2238" i="33" s="1"/>
  <c r="C2239" i="33"/>
  <c r="C2240" i="33"/>
  <c r="C2241" i="33"/>
  <c r="C2242" i="33"/>
  <c r="C2243" i="33"/>
  <c r="E2243" i="33" s="1"/>
  <c r="C2244" i="33"/>
  <c r="E2244" i="33" s="1"/>
  <c r="F2244" i="33" s="1"/>
  <c r="C2245" i="33"/>
  <c r="C2246" i="33"/>
  <c r="C2247" i="33"/>
  <c r="C2248" i="33"/>
  <c r="E2248" i="33" s="1"/>
  <c r="F2248" i="33" s="1"/>
  <c r="C2249" i="33"/>
  <c r="C2250" i="33"/>
  <c r="C2251" i="33"/>
  <c r="C2252" i="33"/>
  <c r="E2252" i="33" s="1"/>
  <c r="F2252" i="33" s="1"/>
  <c r="C2253" i="33"/>
  <c r="E2253" i="33" s="1"/>
  <c r="F2253" i="33" s="1"/>
  <c r="F2254" i="33"/>
  <c r="F2258" i="33"/>
  <c r="F2262" i="33"/>
  <c r="F2266" i="33"/>
  <c r="F2270" i="33"/>
  <c r="F2274" i="33"/>
  <c r="F2278" i="33"/>
  <c r="F2282" i="33"/>
  <c r="C2284" i="33"/>
  <c r="E2284" i="33" s="1"/>
  <c r="F2284" i="33" s="1"/>
  <c r="C2285" i="33"/>
  <c r="C2286" i="33"/>
  <c r="C2287" i="33"/>
  <c r="C2288" i="33"/>
  <c r="E2288" i="33" s="1"/>
  <c r="F2288" i="33" s="1"/>
  <c r="C2289" i="33"/>
  <c r="C2290" i="33"/>
  <c r="C2291" i="33"/>
  <c r="C2292" i="33"/>
  <c r="C2293" i="33"/>
  <c r="C2294" i="33"/>
  <c r="E2294" i="33" s="1"/>
  <c r="F2294" i="33" s="1"/>
  <c r="C2295" i="33"/>
  <c r="E2295" i="33" s="1"/>
  <c r="F2295" i="33" s="1"/>
  <c r="C2296" i="33"/>
  <c r="C2297" i="33"/>
  <c r="E2297" i="33" s="1"/>
  <c r="F2297" i="33" s="1"/>
  <c r="C2298" i="33"/>
  <c r="E2298" i="33" s="1"/>
  <c r="F2298" i="33" s="1"/>
  <c r="C2299" i="33"/>
  <c r="C2300" i="33"/>
  <c r="E2300" i="33" s="1"/>
  <c r="F2300" i="33" s="1"/>
  <c r="C2301" i="33"/>
  <c r="C2302" i="33"/>
  <c r="C2303" i="33"/>
  <c r="C2304" i="33"/>
  <c r="E2304" i="33" s="1"/>
  <c r="F2304" i="33" s="1"/>
  <c r="C2305" i="33"/>
  <c r="E2305" i="33" s="1"/>
  <c r="F2305" i="33" s="1"/>
  <c r="C2306" i="33"/>
  <c r="C2307" i="33"/>
  <c r="C2308" i="33"/>
  <c r="E2308" i="33" s="1"/>
  <c r="F2308" i="33" s="1"/>
  <c r="C2309" i="33"/>
  <c r="E2309" i="33" s="1"/>
  <c r="F2309" i="33" s="1"/>
  <c r="C2310" i="33"/>
  <c r="C2311" i="33"/>
  <c r="E2311" i="33" s="1"/>
  <c r="F2311" i="33" s="1"/>
  <c r="C2312" i="33"/>
  <c r="E2312" i="33" s="1"/>
  <c r="F2312" i="33" s="1"/>
  <c r="C2313" i="33"/>
  <c r="C2314" i="33"/>
  <c r="E2314" i="33" s="1"/>
  <c r="F2314" i="33" s="1"/>
  <c r="C2315" i="33"/>
  <c r="C2316" i="33"/>
  <c r="C2317" i="33"/>
  <c r="C2318" i="33"/>
  <c r="C2319" i="33"/>
  <c r="C2320" i="33"/>
  <c r="E2320" i="33" s="1"/>
  <c r="F2320" i="33" s="1"/>
  <c r="C2321" i="33"/>
  <c r="E2321" i="33" s="1"/>
  <c r="F2321" i="33" s="1"/>
  <c r="C2322" i="33"/>
  <c r="C2323" i="33"/>
  <c r="C2324" i="33"/>
  <c r="E2324" i="33" s="1"/>
  <c r="F2324" i="33" s="1"/>
  <c r="C2325" i="33"/>
  <c r="C2326" i="33"/>
  <c r="C2327" i="33"/>
  <c r="C2328" i="33"/>
  <c r="C2329" i="33"/>
  <c r="C2330" i="33"/>
  <c r="E2330" i="33" s="1"/>
  <c r="F2330" i="33" s="1"/>
  <c r="C2331" i="33"/>
  <c r="E2331" i="33" s="1"/>
  <c r="F2331" i="33" s="1"/>
  <c r="C2332" i="33"/>
  <c r="C2333" i="33"/>
  <c r="E2333" i="33" s="1"/>
  <c r="F2333" i="33" s="1"/>
  <c r="C2334" i="33"/>
  <c r="E2334" i="33" s="1"/>
  <c r="F2334" i="33" s="1"/>
  <c r="C2335" i="33"/>
  <c r="C2336" i="33"/>
  <c r="E2336" i="33" s="1"/>
  <c r="F2336" i="33" s="1"/>
  <c r="C2337" i="33"/>
  <c r="E2337" i="33" s="1"/>
  <c r="F2337" i="33" s="1"/>
  <c r="C2338" i="33"/>
  <c r="C2339" i="33"/>
  <c r="C2340" i="33"/>
  <c r="E2340" i="33" s="1"/>
  <c r="F2340" i="33" s="1"/>
  <c r="C2341" i="33"/>
  <c r="C2342" i="33"/>
  <c r="C2343" i="33"/>
  <c r="C2344" i="33"/>
  <c r="E2344" i="33" s="1"/>
  <c r="F2344" i="33" s="1"/>
  <c r="C2345" i="33"/>
  <c r="E2345" i="33" s="1"/>
  <c r="F2345" i="33" s="1"/>
  <c r="C2346" i="33"/>
  <c r="C2347" i="33"/>
  <c r="C2348" i="33"/>
  <c r="E2348" i="33" s="1"/>
  <c r="F2348" i="33" s="1"/>
  <c r="C2349" i="33"/>
  <c r="C2350" i="33"/>
  <c r="C2351" i="33"/>
  <c r="C2352" i="33"/>
  <c r="E2352" i="33" s="1"/>
  <c r="F2352" i="33" s="1"/>
  <c r="C2353" i="33"/>
  <c r="C2354" i="33"/>
  <c r="C2355" i="33"/>
  <c r="C2356" i="33"/>
  <c r="E2356" i="33" s="1"/>
  <c r="F2356" i="33" s="1"/>
  <c r="C2357" i="33"/>
  <c r="E2357" i="33" s="1"/>
  <c r="F2357" i="33" s="1"/>
  <c r="C2358" i="33"/>
  <c r="C2359" i="33"/>
  <c r="C2360" i="33"/>
  <c r="E2360" i="33" s="1"/>
  <c r="F2360" i="33" s="1"/>
  <c r="C2361" i="33"/>
  <c r="C2362" i="33"/>
  <c r="C2363" i="33"/>
  <c r="C2364" i="33"/>
  <c r="E2364" i="33" s="1"/>
  <c r="F2364" i="33" s="1"/>
  <c r="C2365" i="33"/>
  <c r="C2366" i="33"/>
  <c r="C2367" i="33"/>
  <c r="E2367" i="33" s="1"/>
  <c r="F2367" i="33" s="1"/>
  <c r="C2368" i="33"/>
  <c r="C2369" i="33"/>
  <c r="E2369" i="33" s="1"/>
  <c r="F2369" i="33" s="1"/>
  <c r="C2370" i="33"/>
  <c r="E2370" i="33" s="1"/>
  <c r="F2370" i="33" s="1"/>
  <c r="C2371" i="33"/>
  <c r="C2372" i="33"/>
  <c r="C2373" i="33"/>
  <c r="E2373" i="33" s="1"/>
  <c r="F2373" i="33" s="1"/>
  <c r="C2374" i="33"/>
  <c r="E2374" i="33" s="1"/>
  <c r="F2374" i="33" s="1"/>
  <c r="C2375" i="33"/>
  <c r="C2376" i="33"/>
  <c r="C2377" i="33"/>
  <c r="E2377" i="33" s="1"/>
  <c r="F2377" i="33" s="1"/>
  <c r="C2378" i="33"/>
  <c r="E2378" i="33" s="1"/>
  <c r="F2378" i="33" s="1"/>
  <c r="C2379" i="33"/>
  <c r="C2380" i="33"/>
  <c r="C2381" i="33"/>
  <c r="E2381" i="33" s="1"/>
  <c r="F2381" i="33" s="1"/>
  <c r="C2382" i="33"/>
  <c r="E2382" i="33" s="1"/>
  <c r="F2382" i="33" s="1"/>
  <c r="C2383" i="33"/>
  <c r="E2383" i="33" s="1"/>
  <c r="F2383" i="33" s="1"/>
  <c r="C2384" i="33"/>
  <c r="C2385" i="33"/>
  <c r="C2386" i="33"/>
  <c r="C2387" i="33"/>
  <c r="C2388" i="33"/>
  <c r="C2389" i="33"/>
  <c r="E2389" i="33" s="1"/>
  <c r="F2389" i="33" s="1"/>
  <c r="C2390" i="33"/>
  <c r="E2390" i="33" s="1"/>
  <c r="F2390" i="33" s="1"/>
  <c r="C2391" i="33"/>
  <c r="C2392" i="33"/>
  <c r="C2393" i="33"/>
  <c r="C2394" i="33"/>
  <c r="E2394" i="33" s="1"/>
  <c r="F2394" i="33" s="1"/>
  <c r="C2395" i="33"/>
  <c r="C2396" i="33"/>
  <c r="C2397" i="33"/>
  <c r="E2397" i="33" s="1"/>
  <c r="F2397" i="33" s="1"/>
  <c r="C2398" i="33"/>
  <c r="E2398" i="33" s="1"/>
  <c r="F2398" i="33" s="1"/>
  <c r="C2399" i="33"/>
  <c r="C2400" i="33"/>
  <c r="E2400" i="33" s="1"/>
  <c r="F2400" i="33" s="1"/>
  <c r="C2401" i="33"/>
  <c r="C2402" i="33"/>
  <c r="C2403" i="33"/>
  <c r="C2404" i="33"/>
  <c r="C2405" i="33"/>
  <c r="E2405" i="33" s="1"/>
  <c r="F2405" i="33" s="1"/>
  <c r="C2406" i="33"/>
  <c r="E2406" i="33" s="1"/>
  <c r="F2406" i="33" s="1"/>
  <c r="C2407" i="33"/>
  <c r="C2408" i="33"/>
  <c r="C2409" i="33"/>
  <c r="E2409" i="33" s="1"/>
  <c r="F2409" i="33" s="1"/>
  <c r="C2410" i="33"/>
  <c r="E2410" i="33" s="1"/>
  <c r="F2410" i="33" s="1"/>
  <c r="C2411" i="33"/>
  <c r="C2412" i="33"/>
  <c r="C2413" i="33"/>
  <c r="C2414" i="33"/>
  <c r="C2415" i="33"/>
  <c r="C2416" i="33"/>
  <c r="C2417" i="33"/>
  <c r="E2417" i="33" s="1"/>
  <c r="F2417" i="33" s="1"/>
  <c r="C2418" i="33"/>
  <c r="C2419" i="33"/>
  <c r="C2420" i="33"/>
  <c r="E2420" i="33" s="1"/>
  <c r="F2420" i="33" s="1"/>
  <c r="C2421" i="33"/>
  <c r="C2422" i="33"/>
  <c r="C2423" i="33"/>
  <c r="C2424" i="33"/>
  <c r="E2424" i="33" s="1"/>
  <c r="F2424" i="33" s="1"/>
  <c r="C2425" i="33"/>
  <c r="C2426" i="33"/>
  <c r="C2427" i="33"/>
  <c r="C2428" i="33"/>
  <c r="E2428" i="33" s="1"/>
  <c r="F2428" i="33" s="1"/>
  <c r="C2429" i="33"/>
  <c r="E2429" i="33" s="1"/>
  <c r="F2429" i="33" s="1"/>
  <c r="C2430" i="33"/>
  <c r="C2431" i="33"/>
  <c r="C2432" i="33"/>
  <c r="E2432" i="33" s="1"/>
  <c r="F2432" i="33" s="1"/>
  <c r="C2433" i="33"/>
  <c r="C2434" i="33"/>
  <c r="C2435" i="33"/>
  <c r="C2436" i="33"/>
  <c r="E2436" i="33" s="1"/>
  <c r="F2436" i="33" s="1"/>
  <c r="C2437" i="33"/>
  <c r="C2438" i="33"/>
  <c r="C2439" i="33"/>
  <c r="E2439" i="33" s="1"/>
  <c r="F2439" i="33" s="1"/>
  <c r="C2440" i="33"/>
  <c r="C2441" i="33"/>
  <c r="C2442" i="33"/>
  <c r="E2442" i="33" s="1"/>
  <c r="F2442" i="33" s="1"/>
  <c r="C2443" i="33"/>
  <c r="C2444" i="33"/>
  <c r="C2445" i="33"/>
  <c r="C2446" i="33"/>
  <c r="C2447" i="33"/>
  <c r="C2448" i="33"/>
  <c r="C2449" i="33"/>
  <c r="E2449" i="33" s="1"/>
  <c r="F2449" i="33" s="1"/>
  <c r="C2450" i="33"/>
  <c r="E2450" i="33" s="1"/>
  <c r="F2450" i="33" s="1"/>
  <c r="C2451" i="33"/>
  <c r="C2452" i="33"/>
  <c r="C2453" i="33"/>
  <c r="C2454" i="33"/>
  <c r="E2454" i="33" s="1"/>
  <c r="F2454" i="33" s="1"/>
  <c r="C2455" i="33"/>
  <c r="E2455" i="33" s="1"/>
  <c r="F2455" i="33" s="1"/>
  <c r="C2456" i="33"/>
  <c r="C2457" i="33"/>
  <c r="C2458" i="33"/>
  <c r="C2459" i="33"/>
  <c r="C2460" i="33"/>
  <c r="E2460" i="33" s="1"/>
  <c r="F2460" i="33" s="1"/>
  <c r="C2461" i="33"/>
  <c r="C2462" i="33"/>
  <c r="E2462" i="33" s="1"/>
  <c r="F2462" i="33" s="1"/>
  <c r="C2463" i="33"/>
  <c r="C2464" i="33"/>
  <c r="C2465" i="33"/>
  <c r="C2466" i="33"/>
  <c r="E2466" i="33" s="1"/>
  <c r="F2466" i="33" s="1"/>
  <c r="C2467" i="33"/>
  <c r="C2468" i="33"/>
  <c r="C2469" i="33"/>
  <c r="E2469" i="33" s="1"/>
  <c r="F2469" i="33" s="1"/>
  <c r="C2470" i="33"/>
  <c r="E2470" i="33" s="1"/>
  <c r="F2470" i="33" s="1"/>
  <c r="C2471" i="33"/>
  <c r="C2472" i="33"/>
  <c r="E2472" i="33" s="1"/>
  <c r="F2472" i="33" s="1"/>
  <c r="C2473" i="33"/>
  <c r="C2474" i="33"/>
  <c r="C2475" i="33"/>
  <c r="C2476" i="33"/>
  <c r="C2477" i="33"/>
  <c r="C2478" i="33"/>
  <c r="E2478" i="33" s="1"/>
  <c r="F2478" i="33" s="1"/>
  <c r="C2479" i="33"/>
  <c r="C2480" i="33"/>
  <c r="C2481" i="33"/>
  <c r="E2481" i="33" s="1"/>
  <c r="F2481" i="33" s="1"/>
  <c r="C2482" i="33"/>
  <c r="C2483" i="33"/>
  <c r="C2484" i="33"/>
  <c r="C2485" i="33"/>
  <c r="C2486" i="33"/>
  <c r="E2486" i="33" s="1"/>
  <c r="F2486" i="33" s="1"/>
  <c r="C2487" i="33"/>
  <c r="C2488" i="33"/>
  <c r="C2489" i="33"/>
  <c r="E2489" i="33" s="1"/>
  <c r="F2489" i="33" s="1"/>
  <c r="C2490" i="33"/>
  <c r="C2491" i="33"/>
  <c r="C2492" i="33"/>
  <c r="E2492" i="33" s="1"/>
  <c r="F2492" i="33" s="1"/>
  <c r="C2493" i="33"/>
  <c r="C2494" i="33"/>
  <c r="C2495" i="33"/>
  <c r="C2496" i="33"/>
  <c r="C2497" i="33"/>
  <c r="C2498" i="33"/>
  <c r="C2499" i="33"/>
  <c r="C2500" i="33"/>
  <c r="E2500" i="33" s="1"/>
  <c r="F2500" i="33" s="1"/>
  <c r="C2501" i="33"/>
  <c r="C2502" i="33"/>
  <c r="C2503" i="33"/>
  <c r="C2504" i="33"/>
  <c r="E2504" i="33" s="1"/>
  <c r="F2504" i="33" s="1"/>
  <c r="C2505" i="33"/>
  <c r="C2506" i="33"/>
  <c r="C2507" i="33"/>
  <c r="C2508" i="33"/>
  <c r="E2508" i="33" s="1"/>
  <c r="F2508" i="33" s="1"/>
  <c r="C2509" i="33"/>
  <c r="C2510" i="33"/>
  <c r="C2511" i="33"/>
  <c r="E2511" i="33" s="1"/>
  <c r="F2511" i="33" s="1"/>
  <c r="C2512" i="33"/>
  <c r="C2513" i="33"/>
  <c r="C2514" i="33"/>
  <c r="E2514" i="33" s="1"/>
  <c r="F2514" i="33" s="1"/>
  <c r="C2515" i="33"/>
  <c r="C2516" i="33"/>
  <c r="C2517" i="33"/>
  <c r="C2518" i="33"/>
  <c r="C2519" i="33"/>
  <c r="C2520" i="33"/>
  <c r="C2521" i="33"/>
  <c r="C2522" i="33"/>
  <c r="E2522" i="33" s="1"/>
  <c r="F2522" i="33" s="1"/>
  <c r="C2523" i="33"/>
  <c r="C2524" i="33"/>
  <c r="C2525" i="33"/>
  <c r="C2526" i="33"/>
  <c r="C2527" i="33"/>
  <c r="E2527" i="33" s="1"/>
  <c r="F2527" i="33" s="1"/>
  <c r="C2528" i="33"/>
  <c r="E2528" i="33" s="1"/>
  <c r="F2528" i="33" s="1"/>
  <c r="C2529" i="33"/>
  <c r="C2530" i="33"/>
  <c r="C2531" i="33"/>
  <c r="C2532" i="33"/>
  <c r="E2532" i="33" s="1"/>
  <c r="F2532" i="33" s="1"/>
  <c r="C2533" i="33"/>
  <c r="C2534" i="33"/>
  <c r="C2535" i="33"/>
  <c r="C2536" i="33"/>
  <c r="E2536" i="33" s="1"/>
  <c r="F2536" i="33" s="1"/>
  <c r="C2537" i="33"/>
  <c r="C2538" i="33"/>
  <c r="C2539" i="33"/>
  <c r="C2540" i="33"/>
  <c r="E2540" i="33" s="1"/>
  <c r="F2540" i="33" s="1"/>
  <c r="C2541" i="33"/>
  <c r="C2542" i="33"/>
  <c r="C2543" i="33"/>
  <c r="C2544" i="33"/>
  <c r="C2545" i="33"/>
  <c r="C2546" i="33"/>
  <c r="C2547" i="33"/>
  <c r="C2548" i="33"/>
  <c r="E2548" i="33" s="1"/>
  <c r="F2548" i="33" s="1"/>
  <c r="C2549" i="33"/>
  <c r="E2549" i="33" s="1"/>
  <c r="F2549" i="33" s="1"/>
  <c r="C2550" i="33"/>
  <c r="C2551" i="33"/>
  <c r="C2552" i="33"/>
  <c r="C2553" i="33"/>
  <c r="E2553" i="33" s="1"/>
  <c r="F2553" i="33" s="1"/>
  <c r="C2554" i="33"/>
  <c r="C2555" i="33"/>
  <c r="C2556" i="33"/>
  <c r="C2557" i="33"/>
  <c r="C2558" i="33"/>
  <c r="E2558" i="33" s="1"/>
  <c r="F2558" i="33" s="1"/>
  <c r="C2559" i="33"/>
  <c r="C2560" i="33"/>
  <c r="C2561" i="33"/>
  <c r="E2561" i="33" s="1"/>
  <c r="F2561" i="33" s="1"/>
  <c r="C2562" i="33"/>
  <c r="E2562" i="33" s="1"/>
  <c r="F2562" i="33" s="1"/>
  <c r="C2563" i="33"/>
  <c r="C2564" i="33"/>
  <c r="C2565" i="33"/>
  <c r="C2566" i="33"/>
  <c r="C2567" i="33"/>
  <c r="C2568" i="33"/>
  <c r="C2569" i="33"/>
  <c r="C2570" i="33"/>
  <c r="E2570" i="33" s="1"/>
  <c r="F2570" i="33" s="1"/>
  <c r="C2571" i="33"/>
  <c r="C2572" i="33"/>
  <c r="C2573" i="33"/>
  <c r="C2574" i="33"/>
  <c r="E2574" i="33" s="1"/>
  <c r="F2574" i="33" s="1"/>
  <c r="C2575" i="33"/>
  <c r="C2576" i="33"/>
  <c r="C2577" i="33"/>
  <c r="C2578" i="33"/>
  <c r="E2578" i="33" s="1"/>
  <c r="F2578" i="33" s="1"/>
  <c r="C2579" i="33"/>
  <c r="C2580" i="33"/>
  <c r="E2580" i="33" s="1"/>
  <c r="F2580" i="33" s="1"/>
  <c r="C2581" i="33"/>
  <c r="C2582" i="33"/>
  <c r="C2583" i="33"/>
  <c r="E2583" i="33" s="1"/>
  <c r="F2583" i="33" s="1"/>
  <c r="C2584" i="33"/>
  <c r="E2584" i="33" s="1"/>
  <c r="F2584" i="33" s="1"/>
  <c r="C2585" i="33"/>
  <c r="C2586" i="33"/>
  <c r="C2587" i="33"/>
  <c r="C2588" i="33"/>
  <c r="C2589" i="33"/>
  <c r="C2590" i="33"/>
  <c r="C2591" i="33"/>
  <c r="C2592" i="33"/>
  <c r="C2593" i="33"/>
  <c r="E2593" i="33" s="1"/>
  <c r="F2593" i="33" s="1"/>
  <c r="C2594" i="33"/>
  <c r="E2594" i="33" s="1"/>
  <c r="F2594" i="33" s="1"/>
  <c r="C2595" i="33"/>
  <c r="C2596" i="33"/>
  <c r="C2597" i="33"/>
  <c r="C2598" i="33"/>
  <c r="C2599" i="33"/>
  <c r="E2599" i="33" s="1"/>
  <c r="F2599" i="33" s="1"/>
  <c r="C2600" i="33"/>
  <c r="E2600" i="33" s="1"/>
  <c r="F2600" i="33" s="1"/>
  <c r="C2601" i="33"/>
  <c r="C2602" i="33"/>
  <c r="C2603" i="33"/>
  <c r="C2604" i="33"/>
  <c r="E2604" i="33" s="1"/>
  <c r="F2604" i="33" s="1"/>
  <c r="C2605" i="33"/>
  <c r="C2606" i="33"/>
  <c r="C2607" i="33"/>
  <c r="C2608" i="33"/>
  <c r="E2608" i="33" s="1"/>
  <c r="F2608" i="33" s="1"/>
  <c r="C2609" i="33"/>
  <c r="E2609" i="33" s="1"/>
  <c r="F2609" i="33" s="1"/>
  <c r="C2610" i="33"/>
  <c r="C2611" i="33"/>
  <c r="C2612" i="33"/>
  <c r="E2612" i="33" s="1"/>
  <c r="F2612" i="33" s="1"/>
  <c r="C2613" i="33"/>
  <c r="C2614" i="33"/>
  <c r="C2615" i="33"/>
  <c r="C2616" i="33"/>
  <c r="E2616" i="33" s="1"/>
  <c r="F2616" i="33" s="1"/>
  <c r="C2617" i="33"/>
  <c r="C2618" i="33"/>
  <c r="C2619" i="33"/>
  <c r="C2620" i="33"/>
  <c r="E2620" i="33" s="1"/>
  <c r="F2620" i="33" s="1"/>
  <c r="C2621" i="33"/>
  <c r="E2621" i="33" s="1"/>
  <c r="F2621" i="33" s="1"/>
  <c r="C2622" i="33"/>
  <c r="C2623" i="33"/>
  <c r="C2624" i="33"/>
  <c r="C2625" i="33"/>
  <c r="E2625" i="33" s="1"/>
  <c r="F2625" i="33" s="1"/>
  <c r="C2626" i="33"/>
  <c r="E2626" i="33" s="1"/>
  <c r="F2626" i="33" s="1"/>
  <c r="C2627" i="33"/>
  <c r="C2628" i="33"/>
  <c r="C2629" i="33"/>
  <c r="C2630" i="33"/>
  <c r="C2631" i="33"/>
  <c r="C2632" i="33"/>
  <c r="C2633" i="33"/>
  <c r="C2634" i="33"/>
  <c r="C2635" i="33"/>
  <c r="C2636" i="33"/>
  <c r="E2636" i="33" s="1"/>
  <c r="F2636" i="33" s="1"/>
  <c r="C2637" i="33"/>
  <c r="C2638" i="33"/>
  <c r="C2639" i="33"/>
  <c r="C2640" i="33"/>
  <c r="E2640" i="33" s="1"/>
  <c r="F2640" i="33" s="1"/>
  <c r="C2641" i="33"/>
  <c r="C2642" i="33"/>
  <c r="C2643" i="33"/>
  <c r="C2644" i="33"/>
  <c r="E2644" i="33" s="1"/>
  <c r="F2644" i="33" s="1"/>
  <c r="C2645" i="33"/>
  <c r="C2646" i="33"/>
  <c r="C2647" i="33"/>
  <c r="C2648" i="33"/>
  <c r="E2648" i="33" s="1"/>
  <c r="F2648" i="33" s="1"/>
  <c r="C2649" i="33"/>
  <c r="C2650" i="33"/>
  <c r="C2651" i="33"/>
  <c r="C2652" i="33"/>
  <c r="C2653" i="33"/>
  <c r="C2654" i="33"/>
  <c r="C2655" i="33"/>
  <c r="C2656" i="33"/>
  <c r="E2656" i="33" s="1"/>
  <c r="F2656" i="33" s="1"/>
  <c r="C2657" i="33"/>
  <c r="C2658" i="33"/>
  <c r="C2659" i="33"/>
  <c r="C2660" i="33"/>
  <c r="C2661" i="33"/>
  <c r="C2662" i="33"/>
  <c r="C2663" i="33"/>
  <c r="C2664" i="33"/>
  <c r="C2665" i="33"/>
  <c r="C2666" i="33"/>
  <c r="E2666" i="33" s="1"/>
  <c r="F2666" i="33" s="1"/>
  <c r="C2667" i="33"/>
  <c r="C2668" i="33"/>
  <c r="C2669" i="33"/>
  <c r="C2670" i="33"/>
  <c r="E2670" i="33" s="1"/>
  <c r="F2670" i="33" s="1"/>
  <c r="C2671" i="33"/>
  <c r="E2671" i="33" s="1"/>
  <c r="C2672" i="33"/>
  <c r="C2673" i="33"/>
  <c r="C2674" i="33"/>
  <c r="C2675" i="33"/>
  <c r="C2676" i="33"/>
  <c r="E2676" i="33" s="1"/>
  <c r="F2676" i="33" s="1"/>
  <c r="C2677" i="33"/>
  <c r="C2678" i="33"/>
  <c r="E2678" i="33" s="1"/>
  <c r="F2678" i="33" s="1"/>
  <c r="C2679" i="33"/>
  <c r="F2680" i="33"/>
  <c r="F2681" i="33"/>
  <c r="F2690" i="33"/>
  <c r="F2692" i="33"/>
  <c r="F2694" i="33"/>
  <c r="F2695" i="33"/>
  <c r="F2696" i="33"/>
  <c r="F2698" i="33"/>
  <c r="F2699" i="33"/>
  <c r="F2700" i="33"/>
  <c r="F2702" i="33"/>
  <c r="F2704" i="33"/>
  <c r="F2705" i="33"/>
  <c r="F2706" i="33"/>
  <c r="F2707" i="33"/>
  <c r="F2709" i="33"/>
  <c r="F2710" i="33"/>
  <c r="F2711" i="33"/>
  <c r="F2712" i="33"/>
  <c r="F2713" i="33"/>
  <c r="F2714" i="33"/>
  <c r="F2715" i="33"/>
  <c r="F2716" i="33"/>
  <c r="F2717" i="33"/>
  <c r="F2720" i="33"/>
  <c r="F2721" i="33"/>
  <c r="F2722" i="33"/>
  <c r="F2724" i="33"/>
  <c r="F2725" i="33"/>
  <c r="F2726" i="33"/>
  <c r="F2727" i="33"/>
  <c r="F2728" i="33"/>
  <c r="F2730" i="33"/>
  <c r="F2732" i="33"/>
  <c r="F2734" i="33"/>
  <c r="F2736" i="33"/>
  <c r="F2743" i="33"/>
  <c r="F2744" i="33"/>
  <c r="F2746" i="33"/>
  <c r="F2747" i="33"/>
  <c r="F2748" i="33"/>
  <c r="F2750" i="33"/>
  <c r="F2752" i="33"/>
  <c r="F2753" i="33"/>
  <c r="F2754" i="33"/>
  <c r="F2755" i="33"/>
  <c r="F2756" i="33"/>
  <c r="F2758" i="33"/>
  <c r="F2759" i="33"/>
  <c r="F2760" i="33"/>
  <c r="F2762" i="33"/>
  <c r="F2763" i="33"/>
  <c r="F2766" i="33"/>
  <c r="F2767" i="33"/>
  <c r="F2768" i="33"/>
  <c r="F2770" i="33"/>
  <c r="F2771" i="33"/>
  <c r="F2772" i="33"/>
  <c r="F2773" i="33"/>
  <c r="F2776" i="33"/>
  <c r="F2777" i="33"/>
  <c r="F2778" i="33"/>
  <c r="F2780" i="33"/>
  <c r="F2781" i="33"/>
  <c r="F2782" i="33"/>
  <c r="F2784" i="33"/>
  <c r="F2785" i="33"/>
  <c r="F2786" i="33"/>
  <c r="F2788" i="33"/>
  <c r="F2789" i="33"/>
  <c r="F2792" i="33"/>
  <c r="F2793" i="33"/>
  <c r="F2794" i="33"/>
  <c r="F2796" i="33"/>
  <c r="F2797" i="33"/>
  <c r="F2798" i="33"/>
  <c r="F2799" i="33"/>
  <c r="F2800" i="33"/>
  <c r="F2802" i="33"/>
  <c r="F2804" i="33"/>
  <c r="F2806" i="33"/>
  <c r="F2808" i="33"/>
  <c r="F2810" i="33"/>
  <c r="F2811" i="33"/>
  <c r="F2812" i="33"/>
  <c r="F2813" i="33"/>
  <c r="F2815" i="33"/>
  <c r="F2816" i="33"/>
  <c r="F2818" i="33"/>
  <c r="F2819" i="33"/>
  <c r="F2820" i="33"/>
  <c r="F2822" i="33"/>
  <c r="F2823" i="33"/>
  <c r="F2824" i="33"/>
  <c r="F2826" i="33"/>
  <c r="F2827" i="33"/>
  <c r="F2828" i="33"/>
  <c r="F2829" i="33"/>
  <c r="F2830" i="33"/>
  <c r="F2831" i="33"/>
  <c r="F2833" i="33"/>
  <c r="F2840" i="33"/>
  <c r="F2842" i="33"/>
  <c r="F2843" i="33"/>
  <c r="F2845" i="33"/>
  <c r="F2846" i="33"/>
  <c r="F2847" i="33"/>
  <c r="F2848" i="33"/>
  <c r="F2849" i="33"/>
  <c r="F2856" i="33"/>
  <c r="F2857" i="33"/>
  <c r="F2858" i="33"/>
  <c r="F2860" i="33"/>
  <c r="F2861" i="33"/>
  <c r="F2862" i="33"/>
  <c r="F2864" i="33"/>
  <c r="F2865" i="33"/>
  <c r="F2866" i="33"/>
  <c r="F2868" i="33"/>
  <c r="F2870" i="33"/>
  <c r="F2872" i="33"/>
  <c r="F2875" i="33"/>
  <c r="F2876" i="33"/>
  <c r="F2877" i="33"/>
  <c r="F2878" i="33"/>
  <c r="F2879" i="33"/>
  <c r="F2880" i="33"/>
  <c r="F2882" i="33"/>
  <c r="F2883" i="33"/>
  <c r="F2884" i="33"/>
  <c r="F2886" i="33"/>
  <c r="F2887" i="33"/>
  <c r="F2888" i="33"/>
  <c r="F2890" i="33"/>
  <c r="F2891" i="33"/>
  <c r="F2892" i="33"/>
  <c r="F2893" i="33"/>
  <c r="F2894" i="33"/>
  <c r="F2895" i="33"/>
  <c r="F2897" i="33"/>
  <c r="F2898" i="33"/>
  <c r="F2900" i="33"/>
  <c r="F2902" i="33"/>
  <c r="F2904" i="33"/>
  <c r="F2905" i="33"/>
  <c r="F2906" i="33"/>
  <c r="F2908" i="33"/>
  <c r="F2909" i="33"/>
  <c r="F2910" i="33"/>
  <c r="F2912" i="33"/>
  <c r="F2913" i="33"/>
  <c r="F2914" i="33"/>
  <c r="F2918" i="33"/>
  <c r="F2919" i="33"/>
  <c r="F2920" i="33"/>
  <c r="F2922" i="33"/>
  <c r="F2923" i="33"/>
  <c r="F2924" i="33"/>
  <c r="F2926" i="33"/>
  <c r="F2927" i="33"/>
  <c r="F2928" i="33"/>
  <c r="F2930" i="33"/>
  <c r="F2931" i="33"/>
  <c r="F2934" i="33"/>
  <c r="F2935" i="33"/>
  <c r="F2936" i="33"/>
  <c r="F2938" i="33"/>
  <c r="F2939" i="33"/>
  <c r="F2940" i="33"/>
  <c r="F2943" i="33"/>
  <c r="F2944" i="33"/>
  <c r="F2946" i="33"/>
  <c r="F2947" i="33"/>
  <c r="F2948" i="33"/>
  <c r="F2950" i="33"/>
  <c r="F2951" i="33"/>
  <c r="F2952" i="33"/>
  <c r="F2954" i="33"/>
  <c r="F2955" i="33"/>
  <c r="F2956" i="33"/>
  <c r="F2958" i="33"/>
  <c r="F2959" i="33"/>
  <c r="F2960" i="33"/>
  <c r="F2962" i="33"/>
  <c r="F2963" i="33"/>
  <c r="F2965" i="33"/>
  <c r="F2966" i="33"/>
  <c r="F2967" i="33"/>
  <c r="F2968" i="33"/>
  <c r="F2969" i="33"/>
  <c r="F2970" i="33"/>
  <c r="F2972" i="33"/>
  <c r="F2974" i="33"/>
  <c r="F2976" i="33"/>
  <c r="F2977" i="33"/>
  <c r="F2978" i="33"/>
  <c r="F2980" i="33"/>
  <c r="F2981" i="33"/>
  <c r="F2982" i="33"/>
  <c r="F2984" i="33"/>
  <c r="F2985" i="33"/>
  <c r="F2986" i="33"/>
  <c r="F2988" i="33"/>
  <c r="F2990" i="33"/>
  <c r="F2992" i="33"/>
  <c r="F2994" i="33"/>
  <c r="F2995" i="33"/>
  <c r="F2996" i="33"/>
  <c r="F2997" i="33"/>
  <c r="F2999" i="33"/>
  <c r="F3000" i="33"/>
  <c r="F3002" i="33"/>
  <c r="F3003" i="33"/>
  <c r="F3004" i="33"/>
  <c r="F3006" i="33"/>
  <c r="F3007" i="33"/>
  <c r="F3008" i="33"/>
  <c r="F3010" i="33"/>
  <c r="F3011" i="33"/>
  <c r="F1857" i="34"/>
  <c r="F1855" i="34"/>
  <c r="F1852" i="34"/>
  <c r="F1847" i="34"/>
  <c r="F1845" i="34"/>
  <c r="F1843" i="34"/>
  <c r="F1840" i="34"/>
  <c r="F1835" i="34"/>
  <c r="F1833" i="34"/>
  <c r="F1831" i="34"/>
  <c r="F1829" i="34"/>
  <c r="F1827" i="34"/>
  <c r="F1824" i="34"/>
  <c r="F1822" i="34"/>
  <c r="F1820" i="34"/>
  <c r="F1818" i="34"/>
  <c r="F1816" i="34"/>
  <c r="F1814" i="34"/>
  <c r="F1812" i="34"/>
  <c r="F1810" i="34"/>
  <c r="F1808" i="34"/>
  <c r="F1806" i="34"/>
  <c r="F1804" i="34"/>
  <c r="F1802" i="34"/>
  <c r="F1799" i="34"/>
  <c r="F1797" i="34"/>
  <c r="F1795" i="34"/>
  <c r="F1793" i="34"/>
  <c r="F1792" i="34"/>
  <c r="F1790" i="34"/>
  <c r="F1788" i="34"/>
  <c r="F1786" i="34"/>
  <c r="F1784" i="34"/>
  <c r="F1782" i="34"/>
  <c r="F1780" i="34"/>
  <c r="F1778" i="34"/>
  <c r="F1776" i="34"/>
  <c r="F1774" i="34"/>
  <c r="F1772" i="34"/>
  <c r="F1770" i="34"/>
  <c r="F1768" i="34"/>
  <c r="F1767" i="34"/>
  <c r="F1765" i="34"/>
  <c r="F1763" i="34"/>
  <c r="F1761" i="34"/>
  <c r="F1758" i="34"/>
  <c r="F1756" i="34"/>
  <c r="F1754" i="34"/>
  <c r="F1752" i="34"/>
  <c r="F1750" i="34"/>
  <c r="F1748" i="34"/>
  <c r="F1746" i="34"/>
  <c r="F1744" i="34"/>
  <c r="F1742" i="34"/>
  <c r="F1740" i="34"/>
  <c r="F1738" i="34"/>
  <c r="F1736" i="34"/>
  <c r="F1733" i="34"/>
  <c r="F1731" i="34"/>
  <c r="F1729" i="34"/>
  <c r="F1727" i="34"/>
  <c r="F1726" i="34"/>
  <c r="F1724" i="34"/>
  <c r="F1722" i="34"/>
  <c r="F1720" i="34"/>
  <c r="F1718" i="34"/>
  <c r="F1716" i="34"/>
  <c r="F1714" i="34"/>
  <c r="F1712" i="34"/>
  <c r="F1710" i="34"/>
  <c r="F1708" i="34"/>
  <c r="F1706" i="34"/>
  <c r="F1704" i="34"/>
  <c r="F1702" i="34"/>
  <c r="F1701" i="34"/>
  <c r="F1699" i="34"/>
  <c r="F1697" i="34"/>
  <c r="F1695" i="34"/>
  <c r="F1692" i="34"/>
  <c r="F1690" i="34"/>
  <c r="F1688" i="34"/>
  <c r="F1686" i="34"/>
  <c r="F1684" i="34"/>
  <c r="F1682" i="34"/>
  <c r="F1680" i="34"/>
  <c r="F1678" i="34"/>
  <c r="F1676" i="34"/>
  <c r="F1674" i="34"/>
  <c r="F1672" i="34"/>
  <c r="F1670" i="34"/>
  <c r="F1667" i="34"/>
  <c r="F1665" i="34"/>
  <c r="F1663" i="34"/>
  <c r="F1661" i="34"/>
  <c r="F1660" i="34"/>
  <c r="F1658" i="34"/>
  <c r="F1656" i="34"/>
  <c r="F1654" i="34"/>
  <c r="F1652" i="34"/>
  <c r="F1650" i="34"/>
  <c r="F1648" i="34"/>
  <c r="F1646" i="34"/>
  <c r="F1644" i="34"/>
  <c r="F1642" i="34"/>
  <c r="F1640" i="34"/>
  <c r="F1638" i="34"/>
  <c r="F1636" i="34"/>
  <c r="F1634" i="34"/>
  <c r="F1632" i="34"/>
  <c r="F1630" i="34"/>
  <c r="F1628" i="34"/>
  <c r="F1626" i="34"/>
  <c r="F1624" i="34"/>
  <c r="F1623" i="34"/>
  <c r="F1621" i="34"/>
  <c r="F1619" i="34"/>
  <c r="F1617" i="34"/>
  <c r="F1615" i="34"/>
  <c r="F1613" i="34"/>
  <c r="F1610" i="34"/>
  <c r="F1608" i="34"/>
  <c r="F1606" i="34"/>
  <c r="F1604" i="34"/>
  <c r="F1602" i="34"/>
  <c r="F1600" i="34"/>
  <c r="F1599" i="34"/>
  <c r="F1597" i="34"/>
  <c r="F1595" i="34"/>
  <c r="F1593" i="34"/>
  <c r="F1591" i="34"/>
  <c r="F1589" i="34"/>
  <c r="F1586" i="34"/>
  <c r="F1584" i="34"/>
  <c r="F1582" i="34"/>
  <c r="F1580" i="34"/>
  <c r="F1578" i="34"/>
  <c r="F1576" i="34"/>
  <c r="F1575" i="34"/>
  <c r="F1573" i="34"/>
  <c r="F1571" i="34"/>
  <c r="F1569" i="34"/>
  <c r="F1567" i="34"/>
  <c r="F1565" i="34"/>
  <c r="F1562" i="34"/>
  <c r="F1560" i="34"/>
  <c r="F1558" i="34"/>
  <c r="F1556" i="34"/>
  <c r="F1554" i="34"/>
  <c r="F1552" i="34"/>
  <c r="F1551" i="34"/>
  <c r="F1549" i="34"/>
  <c r="F1547" i="34"/>
  <c r="F1545" i="34"/>
  <c r="F1543" i="34"/>
  <c r="F1541" i="34"/>
  <c r="F1539" i="34"/>
  <c r="F1537" i="34"/>
  <c r="F1535" i="34"/>
  <c r="F1533" i="34"/>
  <c r="F1530" i="34"/>
  <c r="F1528" i="34"/>
  <c r="F1526" i="34"/>
  <c r="F1524" i="34"/>
  <c r="F1522" i="34"/>
  <c r="F1520" i="34"/>
  <c r="F1518" i="34"/>
  <c r="F1516" i="34"/>
  <c r="F1514" i="34"/>
  <c r="F1512" i="34"/>
  <c r="F1510" i="34"/>
  <c r="F1508" i="34"/>
  <c r="F1505" i="34"/>
  <c r="F1503" i="34"/>
  <c r="F1501" i="34"/>
  <c r="F1499" i="34"/>
  <c r="F1498" i="34"/>
  <c r="F1496" i="34"/>
  <c r="F1494" i="34"/>
  <c r="F1492" i="34"/>
  <c r="F1490" i="34"/>
  <c r="F1488" i="34"/>
  <c r="F1486" i="34"/>
  <c r="F1484" i="34"/>
  <c r="F1482" i="34"/>
  <c r="F1480" i="34"/>
  <c r="F1478" i="34"/>
  <c r="F1476" i="34"/>
  <c r="F1474" i="34"/>
  <c r="F1473" i="34"/>
  <c r="F1471" i="34"/>
  <c r="F1469" i="34"/>
  <c r="F1467" i="34"/>
  <c r="F1465" i="34"/>
  <c r="F1463" i="34"/>
  <c r="F1461" i="34"/>
  <c r="F1459" i="34"/>
  <c r="F1457" i="34"/>
  <c r="F1454" i="34"/>
  <c r="F1452" i="34"/>
  <c r="F1450" i="34"/>
  <c r="F1448" i="34"/>
  <c r="F1446" i="34"/>
  <c r="F1444" i="34"/>
  <c r="F1442" i="34"/>
  <c r="F1440" i="34"/>
  <c r="F1438" i="34"/>
  <c r="F1436" i="34"/>
  <c r="F1434" i="34"/>
  <c r="F1432" i="34"/>
  <c r="F1430" i="34"/>
  <c r="F1427" i="34"/>
  <c r="F1425" i="34"/>
  <c r="F1423" i="34"/>
  <c r="F1421" i="34"/>
  <c r="L25" i="1" s="1"/>
  <c r="F1419" i="34"/>
  <c r="F1417" i="34"/>
  <c r="F1415" i="34"/>
  <c r="F1413" i="34"/>
  <c r="F1411" i="34"/>
  <c r="F1409" i="34"/>
  <c r="F1407" i="34"/>
  <c r="F1405" i="34"/>
  <c r="F1403" i="34"/>
  <c r="F1400" i="34"/>
  <c r="F1398" i="34"/>
  <c r="F1396" i="34"/>
  <c r="F1394" i="34"/>
  <c r="F1392" i="34"/>
  <c r="F1390" i="34"/>
  <c r="F1388" i="34"/>
  <c r="F1386" i="34"/>
  <c r="F1384" i="34"/>
  <c r="F1382" i="34"/>
  <c r="F1380" i="34"/>
  <c r="F1378" i="34"/>
  <c r="F1376" i="34"/>
  <c r="F1373" i="34"/>
  <c r="F1371" i="34"/>
  <c r="F1369" i="34"/>
  <c r="F1367" i="34"/>
  <c r="F1365" i="34"/>
  <c r="F1363" i="34"/>
  <c r="F1361" i="34"/>
  <c r="F1358" i="34"/>
  <c r="F1357" i="34"/>
  <c r="F1355" i="34"/>
  <c r="F1353" i="34"/>
  <c r="F1351" i="34"/>
  <c r="F1349" i="34"/>
  <c r="F1347" i="34"/>
  <c r="F1345" i="34"/>
  <c r="F1343" i="34"/>
  <c r="F1341" i="34"/>
  <c r="F1340" i="34"/>
  <c r="F1338" i="34"/>
  <c r="F1336" i="34"/>
  <c r="F1334" i="34"/>
  <c r="F1332" i="34"/>
  <c r="F1330" i="34"/>
  <c r="F1328" i="34"/>
  <c r="F1326" i="34"/>
  <c r="F1324" i="34"/>
  <c r="F1321" i="34"/>
  <c r="F1319" i="34"/>
  <c r="F1317" i="34"/>
  <c r="F1315" i="34"/>
  <c r="F1313" i="34"/>
  <c r="F1311" i="34"/>
  <c r="F1309" i="34"/>
  <c r="F1307" i="34"/>
  <c r="F1305" i="34"/>
  <c r="F1303" i="34"/>
  <c r="F1301" i="34"/>
  <c r="F1299" i="34"/>
  <c r="F1297" i="34"/>
  <c r="F1294" i="34"/>
  <c r="F1292" i="34"/>
  <c r="F1290" i="34"/>
  <c r="F1288" i="34"/>
  <c r="F1286" i="34"/>
  <c r="F1284" i="34"/>
  <c r="F1282" i="34"/>
  <c r="F1280" i="34"/>
  <c r="F1278" i="34"/>
  <c r="F1276" i="34"/>
  <c r="F1274" i="34"/>
  <c r="F1272" i="34"/>
  <c r="F1270" i="34"/>
  <c r="F1267" i="34"/>
  <c r="F1265" i="34"/>
  <c r="F1263" i="34"/>
  <c r="F1261" i="34"/>
  <c r="F1259" i="34"/>
  <c r="F1257" i="34"/>
  <c r="F1255" i="34"/>
  <c r="F1253" i="34"/>
  <c r="F1251" i="34"/>
  <c r="F1249" i="34"/>
  <c r="F1247" i="34"/>
  <c r="F1245" i="34"/>
  <c r="F1243" i="34"/>
  <c r="F1240" i="34"/>
  <c r="F1238" i="34"/>
  <c r="F1236" i="34"/>
  <c r="F1234" i="34"/>
  <c r="F1232" i="34"/>
  <c r="F1230" i="34"/>
  <c r="F1228" i="34"/>
  <c r="F1226" i="34"/>
  <c r="F1224" i="34"/>
  <c r="F1222" i="34"/>
  <c r="F1220" i="34"/>
  <c r="F1218" i="34"/>
  <c r="F1216" i="34"/>
  <c r="F1213" i="34"/>
  <c r="F1211" i="34"/>
  <c r="F1209" i="34"/>
  <c r="F1207" i="34"/>
  <c r="F1205" i="34"/>
  <c r="F1203" i="34"/>
  <c r="F1201" i="34"/>
  <c r="F1199" i="34"/>
  <c r="F1197" i="34"/>
  <c r="F1195" i="34"/>
  <c r="F1193" i="34"/>
  <c r="F1191" i="34"/>
  <c r="F1189" i="34"/>
  <c r="F1186" i="34"/>
  <c r="F1184" i="34"/>
  <c r="F1182" i="34"/>
  <c r="F1180" i="34"/>
  <c r="F1178" i="34"/>
  <c r="F1176" i="34"/>
  <c r="F1174" i="34"/>
  <c r="F1172" i="34"/>
  <c r="F1170" i="34"/>
  <c r="F1168" i="34"/>
  <c r="F1166" i="34"/>
  <c r="F1164" i="34"/>
  <c r="F1162" i="34"/>
  <c r="F1159" i="34"/>
  <c r="F1157" i="34"/>
  <c r="F1155" i="34"/>
  <c r="F1153" i="34"/>
  <c r="F1151" i="34"/>
  <c r="F1149" i="34"/>
  <c r="F1147" i="34"/>
  <c r="F1145" i="34"/>
  <c r="F1143" i="34"/>
  <c r="F1141" i="34"/>
  <c r="F1139" i="34"/>
  <c r="F1137" i="34"/>
  <c r="F1135" i="34"/>
  <c r="F1132" i="34"/>
  <c r="F1130" i="34"/>
  <c r="F1128" i="34"/>
  <c r="F1126" i="34"/>
  <c r="F1124" i="34"/>
  <c r="F1122" i="34"/>
  <c r="F1120" i="34"/>
  <c r="F1118" i="34"/>
  <c r="F1116" i="34"/>
  <c r="F1114" i="34"/>
  <c r="F1112" i="34"/>
  <c r="F1110" i="34"/>
  <c r="F1108" i="34"/>
  <c r="F1105" i="34"/>
  <c r="F1103" i="34"/>
  <c r="F1101" i="34"/>
  <c r="F1099" i="34"/>
  <c r="F1097" i="34"/>
  <c r="F1095" i="34"/>
  <c r="F1093" i="34"/>
  <c r="F1091" i="34"/>
  <c r="F1089" i="34"/>
  <c r="F1087" i="34"/>
  <c r="F1085" i="34"/>
  <c r="F1083" i="34"/>
  <c r="F1081" i="34"/>
  <c r="F1078" i="34"/>
  <c r="F1076" i="34"/>
  <c r="F1074" i="34"/>
  <c r="F1072" i="34"/>
  <c r="F1070" i="34"/>
  <c r="F1068" i="34"/>
  <c r="F1066" i="34"/>
  <c r="F1064" i="34"/>
  <c r="F1062" i="34"/>
  <c r="F1060" i="34"/>
  <c r="F1058" i="34"/>
  <c r="F1056" i="34"/>
  <c r="F1054" i="34"/>
  <c r="F1051" i="34"/>
  <c r="F1049" i="34"/>
  <c r="F1047" i="34"/>
  <c r="F1045" i="34"/>
  <c r="F1043" i="34"/>
  <c r="F1041" i="34"/>
  <c r="F1039" i="34"/>
  <c r="F1037" i="34"/>
  <c r="F1035" i="34"/>
  <c r="F1033" i="34"/>
  <c r="F1031" i="34"/>
  <c r="F1029" i="34"/>
  <c r="F1027" i="34"/>
  <c r="F1024" i="34"/>
  <c r="F1022" i="34"/>
  <c r="F1020" i="34"/>
  <c r="F1018" i="34"/>
  <c r="F1016" i="34"/>
  <c r="F1014" i="34"/>
  <c r="F1012" i="34"/>
  <c r="F1010" i="34"/>
  <c r="F1008" i="34"/>
  <c r="F1006" i="34"/>
  <c r="F1004" i="34"/>
  <c r="F1002" i="34"/>
  <c r="F1000" i="34"/>
  <c r="F997" i="34"/>
  <c r="F995" i="34"/>
  <c r="F993" i="34"/>
  <c r="F991" i="34"/>
  <c r="F989" i="34"/>
  <c r="F987" i="34"/>
  <c r="F985" i="34"/>
  <c r="F983" i="34"/>
  <c r="F981" i="34"/>
  <c r="F979" i="34"/>
  <c r="F977" i="34"/>
  <c r="F975" i="34"/>
  <c r="F973" i="34"/>
  <c r="F970" i="34"/>
  <c r="F968" i="34"/>
  <c r="F966" i="34"/>
  <c r="F964" i="34"/>
  <c r="F962" i="34"/>
  <c r="F960" i="34"/>
  <c r="F958" i="34"/>
  <c r="F956" i="34"/>
  <c r="F954" i="34"/>
  <c r="F952" i="34"/>
  <c r="F950" i="34"/>
  <c r="F948" i="34"/>
  <c r="F946" i="34"/>
  <c r="F943" i="34"/>
  <c r="F941" i="34"/>
  <c r="F939" i="34"/>
  <c r="F937" i="34"/>
  <c r="F935" i="34"/>
  <c r="F933" i="34"/>
  <c r="F931" i="34"/>
  <c r="F929" i="34"/>
  <c r="F927" i="34"/>
  <c r="F925" i="34"/>
  <c r="F923" i="34"/>
  <c r="F921" i="34"/>
  <c r="F919" i="34"/>
  <c r="F916" i="34"/>
  <c r="F914" i="34"/>
  <c r="F912" i="34"/>
  <c r="F910" i="34"/>
  <c r="F908" i="34"/>
  <c r="F906" i="34"/>
  <c r="F904" i="34"/>
  <c r="F902" i="34"/>
  <c r="F900" i="34"/>
  <c r="F898" i="34"/>
  <c r="F896" i="34"/>
  <c r="F894" i="34"/>
  <c r="F892" i="34"/>
  <c r="F889" i="34"/>
  <c r="F887" i="34"/>
  <c r="F885" i="34"/>
  <c r="F883" i="34"/>
  <c r="F881" i="34"/>
  <c r="F879" i="34"/>
  <c r="F877" i="34"/>
  <c r="F875" i="34"/>
  <c r="F873" i="34"/>
  <c r="F871" i="34"/>
  <c r="F869" i="34"/>
  <c r="F867" i="34"/>
  <c r="F865" i="34"/>
  <c r="F862" i="34"/>
  <c r="F860" i="34"/>
  <c r="F858" i="34"/>
  <c r="F856" i="34"/>
  <c r="F854" i="34"/>
  <c r="F852" i="34"/>
  <c r="F850" i="34"/>
  <c r="F848" i="34"/>
  <c r="F846" i="34"/>
  <c r="F844" i="34"/>
  <c r="F842" i="34"/>
  <c r="F840" i="34"/>
  <c r="F838" i="34"/>
  <c r="F835" i="34"/>
  <c r="F833" i="34"/>
  <c r="F831" i="34"/>
  <c r="F829" i="34"/>
  <c r="F827" i="34"/>
  <c r="F825" i="34"/>
  <c r="F823" i="34"/>
  <c r="F821" i="34"/>
  <c r="F819" i="34"/>
  <c r="F817" i="34"/>
  <c r="F815" i="34"/>
  <c r="F813" i="34"/>
  <c r="F811" i="34"/>
  <c r="F808" i="34"/>
  <c r="F806" i="34"/>
  <c r="F804" i="34"/>
  <c r="F802" i="34"/>
  <c r="F800" i="34"/>
  <c r="F798" i="34"/>
  <c r="F796" i="34"/>
  <c r="F794" i="34"/>
  <c r="F792" i="34"/>
  <c r="F790" i="34"/>
  <c r="F788" i="34"/>
  <c r="F786" i="34"/>
  <c r="F784" i="34"/>
  <c r="F781" i="34"/>
  <c r="F779" i="34"/>
  <c r="F777" i="34"/>
  <c r="F775" i="34"/>
  <c r="F773" i="34"/>
  <c r="F771" i="34"/>
  <c r="F769" i="34"/>
  <c r="F767" i="34"/>
  <c r="F765" i="34"/>
  <c r="F763" i="34"/>
  <c r="F761" i="34"/>
  <c r="F759" i="34"/>
  <c r="F757" i="34"/>
  <c r="F754" i="34"/>
  <c r="F752" i="34"/>
  <c r="F750" i="34"/>
  <c r="F748" i="34"/>
  <c r="F746" i="34"/>
  <c r="F744" i="34"/>
  <c r="F742" i="34"/>
  <c r="F740" i="34"/>
  <c r="F738" i="34"/>
  <c r="F736" i="34"/>
  <c r="F734" i="34"/>
  <c r="F732" i="34"/>
  <c r="F730" i="34"/>
  <c r="F727" i="34"/>
  <c r="F725" i="34"/>
  <c r="F723" i="34"/>
  <c r="F721" i="34"/>
  <c r="F719" i="34"/>
  <c r="F717" i="34"/>
  <c r="F715" i="34"/>
  <c r="F713" i="34"/>
  <c r="F711" i="34"/>
  <c r="F709" i="34"/>
  <c r="F707" i="34"/>
  <c r="F705" i="34"/>
  <c r="F703" i="34"/>
  <c r="F700" i="34"/>
  <c r="F698" i="34"/>
  <c r="F696" i="34"/>
  <c r="F694" i="34"/>
  <c r="F692" i="34"/>
  <c r="F690" i="34"/>
  <c r="F688" i="34"/>
  <c r="F686" i="34"/>
  <c r="F684" i="34"/>
  <c r="F682" i="34"/>
  <c r="F680" i="34"/>
  <c r="F678" i="34"/>
  <c r="F676" i="34"/>
  <c r="F673" i="34"/>
  <c r="F671" i="34"/>
  <c r="F669" i="34"/>
  <c r="F667" i="34"/>
  <c r="F665" i="34"/>
  <c r="F663" i="34"/>
  <c r="F661" i="34"/>
  <c r="F659" i="34"/>
  <c r="F657" i="34"/>
  <c r="F655" i="34"/>
  <c r="F653" i="34"/>
  <c r="F651" i="34"/>
  <c r="F649" i="34"/>
  <c r="F646" i="34"/>
  <c r="F644" i="34"/>
  <c r="F642" i="34"/>
  <c r="F640" i="34"/>
  <c r="F638" i="34"/>
  <c r="F636" i="34"/>
  <c r="F634" i="34"/>
  <c r="F629" i="34"/>
  <c r="F625" i="34"/>
  <c r="F621" i="34"/>
  <c r="F617" i="34"/>
  <c r="F612" i="34"/>
  <c r="F610" i="34"/>
  <c r="F609" i="34"/>
  <c r="F604" i="34"/>
  <c r="F602" i="34"/>
  <c r="F597" i="34"/>
  <c r="F593" i="34"/>
  <c r="F589" i="34"/>
  <c r="F588" i="34"/>
  <c r="F586" i="34"/>
  <c r="F584" i="34"/>
  <c r="F582" i="34"/>
  <c r="F580" i="34"/>
  <c r="F578" i="34"/>
  <c r="F573" i="34"/>
  <c r="F569" i="34"/>
  <c r="F565" i="34"/>
  <c r="F564" i="34"/>
  <c r="F562" i="34"/>
  <c r="F560" i="34"/>
  <c r="F558" i="34"/>
  <c r="F556" i="34"/>
  <c r="F554" i="34"/>
  <c r="F553" i="34"/>
  <c r="F549" i="34"/>
  <c r="F545" i="34"/>
  <c r="F544" i="34"/>
  <c r="F542" i="34"/>
  <c r="F537" i="34"/>
  <c r="F536" i="34"/>
  <c r="F534" i="34"/>
  <c r="F529" i="34"/>
  <c r="F526" i="34"/>
  <c r="F524" i="34"/>
  <c r="F522" i="34"/>
  <c r="F520" i="34"/>
  <c r="F518" i="34"/>
  <c r="F516" i="34"/>
  <c r="F513" i="34"/>
  <c r="F509" i="34"/>
  <c r="F505" i="34"/>
  <c r="F504" i="34"/>
  <c r="F502" i="34"/>
  <c r="F500" i="34"/>
  <c r="F498" i="34"/>
  <c r="F496" i="34"/>
  <c r="F494" i="34"/>
  <c r="F492" i="34"/>
  <c r="F490" i="34"/>
  <c r="F488" i="34"/>
  <c r="F486" i="34"/>
  <c r="F484" i="34"/>
  <c r="F482" i="34"/>
  <c r="F480" i="34"/>
  <c r="F478" i="34"/>
  <c r="F476" i="34"/>
  <c r="F474" i="34"/>
  <c r="F472" i="34"/>
  <c r="F470" i="34"/>
  <c r="F468" i="34"/>
  <c r="F466" i="34"/>
  <c r="F464" i="34"/>
  <c r="F462" i="34"/>
  <c r="F460" i="34"/>
  <c r="F458" i="34"/>
  <c r="F457" i="34"/>
  <c r="F453" i="34"/>
  <c r="F449" i="34"/>
  <c r="F445" i="34"/>
  <c r="F441" i="34"/>
  <c r="F437" i="34"/>
  <c r="F433" i="34"/>
  <c r="F429" i="34"/>
  <c r="F425" i="34"/>
  <c r="F421" i="34"/>
  <c r="F417" i="34"/>
  <c r="F413" i="34"/>
  <c r="F409" i="34"/>
  <c r="F405" i="34"/>
  <c r="F401" i="34"/>
  <c r="F397" i="34"/>
  <c r="F395" i="34"/>
  <c r="F393" i="34"/>
  <c r="F389" i="34"/>
  <c r="F385" i="34"/>
  <c r="F381" i="34"/>
  <c r="F377" i="34"/>
  <c r="F373" i="34"/>
  <c r="F369" i="34"/>
  <c r="F365" i="34"/>
  <c r="F361" i="34"/>
  <c r="F357" i="34"/>
  <c r="F353" i="34"/>
  <c r="F349" i="34"/>
  <c r="F345" i="34"/>
  <c r="F341" i="34"/>
  <c r="F337" i="34"/>
  <c r="F333" i="34"/>
  <c r="F329" i="34"/>
  <c r="F325" i="34"/>
  <c r="F321" i="34"/>
  <c r="F317" i="34"/>
  <c r="F313" i="34"/>
  <c r="F309" i="34"/>
  <c r="F305" i="34"/>
  <c r="F301" i="34"/>
  <c r="F297" i="34"/>
  <c r="F293" i="34"/>
  <c r="F289" i="34"/>
  <c r="F285" i="34"/>
  <c r="F281" i="34"/>
  <c r="F277" i="34"/>
  <c r="F273" i="34"/>
  <c r="F269" i="34"/>
  <c r="F267" i="34"/>
  <c r="F265" i="34"/>
  <c r="F261" i="34"/>
  <c r="F257" i="34"/>
  <c r="F253" i="34"/>
  <c r="F249" i="34"/>
  <c r="F245" i="34"/>
  <c r="F241" i="34"/>
  <c r="F237" i="34"/>
  <c r="F233" i="34"/>
  <c r="F228" i="34"/>
  <c r="F226" i="34"/>
  <c r="F224" i="34"/>
  <c r="F222" i="34"/>
  <c r="F220" i="34"/>
  <c r="F218" i="34"/>
  <c r="F216" i="34"/>
  <c r="F214" i="34"/>
  <c r="F212" i="34"/>
  <c r="F210" i="34"/>
  <c r="F208" i="34"/>
  <c r="F206" i="34"/>
  <c r="F204" i="34"/>
  <c r="F202" i="34"/>
  <c r="F200" i="34"/>
  <c r="F198" i="34"/>
  <c r="F196" i="34"/>
  <c r="F194" i="34"/>
  <c r="F192" i="34"/>
  <c r="F190" i="34"/>
  <c r="F188" i="34"/>
  <c r="F186" i="34"/>
  <c r="F184" i="34"/>
  <c r="F182" i="34"/>
  <c r="F180" i="34"/>
  <c r="F178" i="34"/>
  <c r="F176" i="34"/>
  <c r="F174" i="34"/>
  <c r="F172" i="34"/>
  <c r="F170" i="34"/>
  <c r="F168" i="34"/>
  <c r="F166" i="34"/>
  <c r="F164" i="34"/>
  <c r="F162" i="34"/>
  <c r="F160" i="34"/>
  <c r="F158" i="34"/>
  <c r="F156" i="34"/>
  <c r="F154" i="34"/>
  <c r="F152" i="34"/>
  <c r="F150" i="34"/>
  <c r="F148" i="34"/>
  <c r="F146" i="34"/>
  <c r="F144" i="34"/>
  <c r="F142" i="34"/>
  <c r="F140" i="34"/>
  <c r="F138" i="34"/>
  <c r="F136" i="34"/>
  <c r="F134" i="34"/>
  <c r="F132" i="34"/>
  <c r="F130" i="34"/>
  <c r="F128" i="34"/>
  <c r="F126" i="34"/>
  <c r="F124" i="34"/>
  <c r="F122" i="34"/>
  <c r="F120" i="34"/>
  <c r="F118" i="34"/>
  <c r="F116" i="34"/>
  <c r="F114" i="34"/>
  <c r="F112" i="34"/>
  <c r="F110" i="34"/>
  <c r="F108" i="34"/>
  <c r="F106" i="34"/>
  <c r="F104" i="34"/>
  <c r="F102" i="34"/>
  <c r="F100" i="34"/>
  <c r="F98" i="34"/>
  <c r="F96" i="34"/>
  <c r="F94" i="34"/>
  <c r="F92" i="34"/>
  <c r="F90" i="34"/>
  <c r="F88" i="34"/>
  <c r="F86" i="34"/>
  <c r="F84" i="34"/>
  <c r="F82" i="34"/>
  <c r="F80" i="34"/>
  <c r="F78" i="34"/>
  <c r="F76" i="34"/>
  <c r="F74" i="34"/>
  <c r="F72" i="34"/>
  <c r="F70" i="34"/>
  <c r="F68" i="34"/>
  <c r="F66" i="34"/>
  <c r="F64" i="34"/>
  <c r="F62" i="34"/>
  <c r="F60" i="34"/>
  <c r="F58" i="34"/>
  <c r="F56" i="34"/>
  <c r="F54" i="34"/>
  <c r="F52" i="34"/>
  <c r="F50" i="34"/>
  <c r="F48" i="34"/>
  <c r="F46" i="34"/>
  <c r="F44" i="34"/>
  <c r="F42" i="34"/>
  <c r="F40" i="34"/>
  <c r="F38" i="34"/>
  <c r="F36" i="34"/>
  <c r="F34" i="34"/>
  <c r="F32" i="34"/>
  <c r="F30" i="34"/>
  <c r="F28" i="34"/>
  <c r="F26" i="34"/>
  <c r="F24" i="34"/>
  <c r="F22" i="34"/>
  <c r="F20" i="34"/>
  <c r="F18" i="34"/>
  <c r="F16" i="34"/>
  <c r="F14" i="34"/>
  <c r="F12" i="34"/>
  <c r="F10" i="34"/>
  <c r="F8" i="34"/>
  <c r="F6" i="34"/>
  <c r="F4" i="34"/>
  <c r="F2" i="34"/>
  <c r="F1856" i="34"/>
  <c r="F1853" i="34"/>
  <c r="F1851" i="34"/>
  <c r="F1849" i="34"/>
  <c r="F1848" i="34"/>
  <c r="F1844" i="34"/>
  <c r="F1841" i="34"/>
  <c r="F1839" i="34"/>
  <c r="F1837" i="34"/>
  <c r="F1836" i="34"/>
  <c r="F1832" i="34"/>
  <c r="F1830" i="34"/>
  <c r="F1828" i="34"/>
  <c r="F1826" i="34"/>
  <c r="F1825" i="34"/>
  <c r="F1823" i="34"/>
  <c r="F1821" i="34"/>
  <c r="F1819" i="34"/>
  <c r="F1817" i="34"/>
  <c r="F1815" i="34"/>
  <c r="F1813" i="34"/>
  <c r="F1811" i="34"/>
  <c r="F1809" i="34"/>
  <c r="F1807" i="34"/>
  <c r="F1805" i="34"/>
  <c r="F1803" i="34"/>
  <c r="F1801" i="34"/>
  <c r="F1800" i="34"/>
  <c r="F1798" i="34"/>
  <c r="F1796" i="34"/>
  <c r="F1794" i="34"/>
  <c r="F1791" i="34"/>
  <c r="F1789" i="34"/>
  <c r="F1787" i="34"/>
  <c r="F1785" i="34"/>
  <c r="F1783" i="34"/>
  <c r="F1781" i="34"/>
  <c r="F1779" i="34"/>
  <c r="F1777" i="34"/>
  <c r="F1775" i="34"/>
  <c r="F1773" i="34"/>
  <c r="F1771" i="34"/>
  <c r="F1769" i="34"/>
  <c r="F1766" i="34"/>
  <c r="F1764" i="34"/>
  <c r="F1762" i="34"/>
  <c r="F1760" i="34"/>
  <c r="F1759" i="34"/>
  <c r="F1757" i="34"/>
  <c r="F1755" i="34"/>
  <c r="F1753" i="34"/>
  <c r="F1751" i="34"/>
  <c r="F1749" i="34"/>
  <c r="F1747" i="34"/>
  <c r="F1745" i="34"/>
  <c r="F1743" i="34"/>
  <c r="F1741" i="34"/>
  <c r="F1739" i="34"/>
  <c r="F1737" i="34"/>
  <c r="F1735" i="34"/>
  <c r="F1734" i="34"/>
  <c r="F1732" i="34"/>
  <c r="F1730" i="34"/>
  <c r="F1728" i="34"/>
  <c r="F1725" i="34"/>
  <c r="F1723" i="34"/>
  <c r="F1721" i="34"/>
  <c r="F1719" i="34"/>
  <c r="F1717" i="34"/>
  <c r="F1715" i="34"/>
  <c r="F1713" i="34"/>
  <c r="F1711" i="34"/>
  <c r="F1709" i="34"/>
  <c r="F1707" i="34"/>
  <c r="F1705" i="34"/>
  <c r="F1703" i="34"/>
  <c r="F1700" i="34"/>
  <c r="F1698" i="34"/>
  <c r="F1696" i="34"/>
  <c r="F1694" i="34"/>
  <c r="F1693" i="34"/>
  <c r="F1691" i="34"/>
  <c r="F1689" i="34"/>
  <c r="F1687" i="34"/>
  <c r="F1685" i="34"/>
  <c r="F1683" i="34"/>
  <c r="F1681" i="34"/>
  <c r="F1679" i="34"/>
  <c r="F1677" i="34"/>
  <c r="F1675" i="34"/>
  <c r="F1673" i="34"/>
  <c r="F1671" i="34"/>
  <c r="F1669" i="34"/>
  <c r="F1668" i="34"/>
  <c r="F1666" i="34"/>
  <c r="F1664" i="34"/>
  <c r="F1662" i="34"/>
  <c r="F1659" i="34"/>
  <c r="F1657" i="34"/>
  <c r="F1655" i="34"/>
  <c r="F1653" i="34"/>
  <c r="F1651" i="34"/>
  <c r="F1649" i="34"/>
  <c r="F1647" i="34"/>
  <c r="F1645" i="34"/>
  <c r="F1643" i="34"/>
  <c r="F1641" i="34"/>
  <c r="F1639" i="34"/>
  <c r="F1637" i="34"/>
  <c r="F1635" i="34"/>
  <c r="F1633" i="34"/>
  <c r="F1631" i="34"/>
  <c r="F1629" i="34"/>
  <c r="F1627" i="34"/>
  <c r="F1625" i="34"/>
  <c r="F1622" i="34"/>
  <c r="F1620" i="34"/>
  <c r="F1618" i="34"/>
  <c r="F1616" i="34"/>
  <c r="F1614" i="34"/>
  <c r="F1612" i="34"/>
  <c r="F1611" i="34"/>
  <c r="F1609" i="34"/>
  <c r="F1607" i="34"/>
  <c r="F1605" i="34"/>
  <c r="F1603" i="34"/>
  <c r="F1601" i="34"/>
  <c r="F1598" i="34"/>
  <c r="F1596" i="34"/>
  <c r="F1594" i="34"/>
  <c r="F1592" i="34"/>
  <c r="F1590" i="34"/>
  <c r="F1588" i="34"/>
  <c r="F1587" i="34"/>
  <c r="F1585" i="34"/>
  <c r="F1583" i="34"/>
  <c r="F1581" i="34"/>
  <c r="F1579" i="34"/>
  <c r="F1577" i="34"/>
  <c r="F1574" i="34"/>
  <c r="F1572" i="34"/>
  <c r="F1570" i="34"/>
  <c r="F1568" i="34"/>
  <c r="F1566" i="34"/>
  <c r="F1564" i="34"/>
  <c r="F1563" i="34"/>
  <c r="F1561" i="34"/>
  <c r="F1559" i="34"/>
  <c r="F1557" i="34"/>
  <c r="F1555" i="34"/>
  <c r="F1553" i="34"/>
  <c r="F1550" i="34"/>
  <c r="F1548" i="34"/>
  <c r="F1546" i="34"/>
  <c r="F1544" i="34"/>
  <c r="F1542" i="34"/>
  <c r="F1540" i="34"/>
  <c r="F1538" i="34"/>
  <c r="F1536" i="34"/>
  <c r="F1534" i="34"/>
  <c r="F1532" i="34"/>
  <c r="F1531" i="34"/>
  <c r="F1529" i="34"/>
  <c r="F1527" i="34"/>
  <c r="F1525" i="34"/>
  <c r="F1523" i="34"/>
  <c r="F1521" i="34"/>
  <c r="F1519" i="34"/>
  <c r="F1517" i="34"/>
  <c r="F1515" i="34"/>
  <c r="F1513" i="34"/>
  <c r="F1511" i="34"/>
  <c r="F1509" i="34"/>
  <c r="F1507" i="34"/>
  <c r="F1506" i="34"/>
  <c r="F1504" i="34"/>
  <c r="F1502" i="34"/>
  <c r="F1500" i="34"/>
  <c r="F1497" i="34"/>
  <c r="F1495" i="34"/>
  <c r="F1493" i="34"/>
  <c r="F1491" i="34"/>
  <c r="F1489" i="34"/>
  <c r="F1487" i="34"/>
  <c r="F1485" i="34"/>
  <c r="F1483" i="34"/>
  <c r="F1481" i="34"/>
  <c r="F1479" i="34"/>
  <c r="F1477" i="34"/>
  <c r="F1475" i="34"/>
  <c r="F1472" i="34"/>
  <c r="F1470" i="34"/>
  <c r="F1468" i="34"/>
  <c r="F1466" i="34"/>
  <c r="F1464" i="34"/>
  <c r="F1462" i="34"/>
  <c r="F1460" i="34"/>
  <c r="F1458" i="34"/>
  <c r="F1456" i="34"/>
  <c r="F1455" i="34"/>
  <c r="F1453" i="34"/>
  <c r="F1451" i="34"/>
  <c r="F1449" i="34"/>
  <c r="F1447" i="34"/>
  <c r="F1445" i="34"/>
  <c r="F1443" i="34"/>
  <c r="F1441" i="34"/>
  <c r="F1439" i="34"/>
  <c r="F1437" i="34"/>
  <c r="F1435" i="34"/>
  <c r="F1433" i="34"/>
  <c r="F1431" i="34"/>
  <c r="F1429" i="34"/>
  <c r="F1428" i="34"/>
  <c r="F1426" i="34"/>
  <c r="F1424" i="34"/>
  <c r="F1422" i="34"/>
  <c r="F1420" i="34"/>
  <c r="F1418" i="34"/>
  <c r="F1416" i="34"/>
  <c r="F1414" i="34"/>
  <c r="F1412" i="34"/>
  <c r="F1410" i="34"/>
  <c r="F1408" i="34"/>
  <c r="F1406" i="34"/>
  <c r="F1404" i="34"/>
  <c r="F1402" i="34"/>
  <c r="F1401" i="34"/>
  <c r="F1399" i="34"/>
  <c r="F1397" i="34"/>
  <c r="F1395" i="34"/>
  <c r="F1393" i="34"/>
  <c r="F1391" i="34"/>
  <c r="F1389" i="34"/>
  <c r="F1387" i="34"/>
  <c r="F1385" i="34"/>
  <c r="F1383" i="34"/>
  <c r="F1381" i="34"/>
  <c r="F1379" i="34"/>
  <c r="F1377" i="34"/>
  <c r="F1375" i="34"/>
  <c r="F1374" i="34"/>
  <c r="F1372" i="34"/>
  <c r="F1370" i="34"/>
  <c r="F1368" i="34"/>
  <c r="F1366" i="34"/>
  <c r="F1364" i="34"/>
  <c r="F1362" i="34"/>
  <c r="F1360" i="34"/>
  <c r="F1359" i="34"/>
  <c r="F1356" i="34"/>
  <c r="F1354" i="34"/>
  <c r="F1352" i="34"/>
  <c r="F1350" i="34"/>
  <c r="F1348" i="34"/>
  <c r="F1346" i="34"/>
  <c r="F1344" i="34"/>
  <c r="F1342" i="34"/>
  <c r="F1339" i="34"/>
  <c r="F1337" i="34"/>
  <c r="F1335" i="34"/>
  <c r="F1333" i="34"/>
  <c r="F1331" i="34"/>
  <c r="F1329" i="34"/>
  <c r="F1327" i="34"/>
  <c r="F1325" i="34"/>
  <c r="F1323" i="34"/>
  <c r="F1322" i="34"/>
  <c r="F1320" i="34"/>
  <c r="F1318" i="34"/>
  <c r="F1316" i="34"/>
  <c r="F1314" i="34"/>
  <c r="F1312" i="34"/>
  <c r="F1310" i="34"/>
  <c r="F1308" i="34"/>
  <c r="F1306" i="34"/>
  <c r="F1304" i="34"/>
  <c r="F1302" i="34"/>
  <c r="F1300" i="34"/>
  <c r="F1298" i="34"/>
  <c r="F1296" i="34"/>
  <c r="F1295" i="34"/>
  <c r="F1293" i="34"/>
  <c r="F1291" i="34"/>
  <c r="F1289" i="34"/>
  <c r="F1287" i="34"/>
  <c r="F1285" i="34"/>
  <c r="F1283" i="34"/>
  <c r="F1281" i="34"/>
  <c r="F1279" i="34"/>
  <c r="F1277" i="34"/>
  <c r="F1275" i="34"/>
  <c r="F1273" i="34"/>
  <c r="F1271" i="34"/>
  <c r="F1269" i="34"/>
  <c r="F1268" i="34"/>
  <c r="F1266" i="34"/>
  <c r="F1264" i="34"/>
  <c r="F1262" i="34"/>
  <c r="F1260" i="34"/>
  <c r="F1258" i="34"/>
  <c r="F1256" i="34"/>
  <c r="F1254" i="34"/>
  <c r="F1252" i="34"/>
  <c r="F1250" i="34"/>
  <c r="F1248" i="34"/>
  <c r="F1246" i="34"/>
  <c r="F1244" i="34"/>
  <c r="F1242" i="34"/>
  <c r="F1241" i="34"/>
  <c r="F1239" i="34"/>
  <c r="F1237" i="34"/>
  <c r="F1235" i="34"/>
  <c r="F1233" i="34"/>
  <c r="F1231" i="34"/>
  <c r="F1229" i="34"/>
  <c r="F1227" i="34"/>
  <c r="F1225" i="34"/>
  <c r="F1223" i="34"/>
  <c r="F1221" i="34"/>
  <c r="F1219" i="34"/>
  <c r="F1217" i="34"/>
  <c r="F1215" i="34"/>
  <c r="F1214" i="34"/>
  <c r="F1212" i="34"/>
  <c r="F1210" i="34"/>
  <c r="F1208" i="34"/>
  <c r="F1206" i="34"/>
  <c r="F1204" i="34"/>
  <c r="F1202" i="34"/>
  <c r="F1200" i="34"/>
  <c r="F1198" i="34"/>
  <c r="F1196" i="34"/>
  <c r="F1194" i="34"/>
  <c r="F1192" i="34"/>
  <c r="F1190" i="34"/>
  <c r="F1188" i="34"/>
  <c r="F1187" i="34"/>
  <c r="F1185" i="34"/>
  <c r="F1183" i="34"/>
  <c r="F1181" i="34"/>
  <c r="F1179" i="34"/>
  <c r="F1177" i="34"/>
  <c r="F1175" i="34"/>
  <c r="F1173" i="34"/>
  <c r="F1171" i="34"/>
  <c r="F1169" i="34"/>
  <c r="F1167" i="34"/>
  <c r="F1165" i="34"/>
  <c r="F1163" i="34"/>
  <c r="F1161" i="34"/>
  <c r="F1160" i="34"/>
  <c r="F1158" i="34"/>
  <c r="F1156" i="34"/>
  <c r="F1154" i="34"/>
  <c r="F1152" i="34"/>
  <c r="F1150" i="34"/>
  <c r="F1148" i="34"/>
  <c r="F1146" i="34"/>
  <c r="F1144" i="34"/>
  <c r="F1142" i="34"/>
  <c r="F1140" i="34"/>
  <c r="F1138" i="34"/>
  <c r="F1136" i="34"/>
  <c r="F1134" i="34"/>
  <c r="F1133" i="34"/>
  <c r="F1131" i="34"/>
  <c r="F1129" i="34"/>
  <c r="F1127" i="34"/>
  <c r="F1125" i="34"/>
  <c r="F1123" i="34"/>
  <c r="F1121" i="34"/>
  <c r="F1119" i="34"/>
  <c r="F1117" i="34"/>
  <c r="F1115" i="34"/>
  <c r="F1113" i="34"/>
  <c r="F1111" i="34"/>
  <c r="F1109" i="34"/>
  <c r="F1107" i="34"/>
  <c r="F1106" i="34"/>
  <c r="F1104" i="34"/>
  <c r="F1102" i="34"/>
  <c r="F1100" i="34"/>
  <c r="F1098" i="34"/>
  <c r="F1096" i="34"/>
  <c r="F1094" i="34"/>
  <c r="F1092" i="34"/>
  <c r="F1090" i="34"/>
  <c r="F1088" i="34"/>
  <c r="F1086" i="34"/>
  <c r="F1084" i="34"/>
  <c r="F1082" i="34"/>
  <c r="F1080" i="34"/>
  <c r="F1079" i="34"/>
  <c r="F1077" i="34"/>
  <c r="F1075" i="34"/>
  <c r="F1073" i="34"/>
  <c r="F1071" i="34"/>
  <c r="F1069" i="34"/>
  <c r="F1067" i="34"/>
  <c r="F1065" i="34"/>
  <c r="F1063" i="34"/>
  <c r="F1061" i="34"/>
  <c r="F1059" i="34"/>
  <c r="F1057" i="34"/>
  <c r="F1055" i="34"/>
  <c r="F1053" i="34"/>
  <c r="F1052" i="34"/>
  <c r="F1050" i="34"/>
  <c r="F1048" i="34"/>
  <c r="F1046" i="34"/>
  <c r="F1044" i="34"/>
  <c r="F1042" i="34"/>
  <c r="F1040" i="34"/>
  <c r="F1038" i="34"/>
  <c r="F1036" i="34"/>
  <c r="F1034" i="34"/>
  <c r="F1032" i="34"/>
  <c r="F1030" i="34"/>
  <c r="F1028" i="34"/>
  <c r="F1026" i="34"/>
  <c r="F1025" i="34"/>
  <c r="F1023" i="34"/>
  <c r="F1021" i="34"/>
  <c r="F1019" i="34"/>
  <c r="F1017" i="34"/>
  <c r="F1015" i="34"/>
  <c r="F1013" i="34"/>
  <c r="F1011" i="34"/>
  <c r="F1009" i="34"/>
  <c r="F1007" i="34"/>
  <c r="F1005" i="34"/>
  <c r="F1003" i="34"/>
  <c r="F1001" i="34"/>
  <c r="F999" i="34"/>
  <c r="F998" i="34"/>
  <c r="F996" i="34"/>
  <c r="F994" i="34"/>
  <c r="F992" i="34"/>
  <c r="F990" i="34"/>
  <c r="F988" i="34"/>
  <c r="F986" i="34"/>
  <c r="F984" i="34"/>
  <c r="F982" i="34"/>
  <c r="F980" i="34"/>
  <c r="F978" i="34"/>
  <c r="F976" i="34"/>
  <c r="F974" i="34"/>
  <c r="F972" i="34"/>
  <c r="F971" i="34"/>
  <c r="F969" i="34"/>
  <c r="F967" i="34"/>
  <c r="F965" i="34"/>
  <c r="F963" i="34"/>
  <c r="F961" i="34"/>
  <c r="F959" i="34"/>
  <c r="F957" i="34"/>
  <c r="F955" i="34"/>
  <c r="F953" i="34"/>
  <c r="F951" i="34"/>
  <c r="F949" i="34"/>
  <c r="F947" i="34"/>
  <c r="F945" i="34"/>
  <c r="F944" i="34"/>
  <c r="F942" i="34"/>
  <c r="F940" i="34"/>
  <c r="F938" i="34"/>
  <c r="F936" i="34"/>
  <c r="F934" i="34"/>
  <c r="F932" i="34"/>
  <c r="F930" i="34"/>
  <c r="F928" i="34"/>
  <c r="F926" i="34"/>
  <c r="F924" i="34"/>
  <c r="F922" i="34"/>
  <c r="F920" i="34"/>
  <c r="F918" i="34"/>
  <c r="F917" i="34"/>
  <c r="F915" i="34"/>
  <c r="F913" i="34"/>
  <c r="F911" i="34"/>
  <c r="F909" i="34"/>
  <c r="F907" i="34"/>
  <c r="F905" i="34"/>
  <c r="F903" i="34"/>
  <c r="F901" i="34"/>
  <c r="F899" i="34"/>
  <c r="F897" i="34"/>
  <c r="F895" i="34"/>
  <c r="F893" i="34"/>
  <c r="F891" i="34"/>
  <c r="F890" i="34"/>
  <c r="F888" i="34"/>
  <c r="F886" i="34"/>
  <c r="F884" i="34"/>
  <c r="F882" i="34"/>
  <c r="F880" i="34"/>
  <c r="F878" i="34"/>
  <c r="F876" i="34"/>
  <c r="F874" i="34"/>
  <c r="F872" i="34"/>
  <c r="F870" i="34"/>
  <c r="F868" i="34"/>
  <c r="F866" i="34"/>
  <c r="F864" i="34"/>
  <c r="F863" i="34"/>
  <c r="F861" i="34"/>
  <c r="F859" i="34"/>
  <c r="F857" i="34"/>
  <c r="F855" i="34"/>
  <c r="F853" i="34"/>
  <c r="F851" i="34"/>
  <c r="F849" i="34"/>
  <c r="F847" i="34"/>
  <c r="F845" i="34"/>
  <c r="F843" i="34"/>
  <c r="F841" i="34"/>
  <c r="F839" i="34"/>
  <c r="F837" i="34"/>
  <c r="F836" i="34"/>
  <c r="F834" i="34"/>
  <c r="F832" i="34"/>
  <c r="F830" i="34"/>
  <c r="F828" i="34"/>
  <c r="F826" i="34"/>
  <c r="F824" i="34"/>
  <c r="F822" i="34"/>
  <c r="F820" i="34"/>
  <c r="F818" i="34"/>
  <c r="F816" i="34"/>
  <c r="F814" i="34"/>
  <c r="F812" i="34"/>
  <c r="F810" i="34"/>
  <c r="F809" i="34"/>
  <c r="F807" i="34"/>
  <c r="F805" i="34"/>
  <c r="F803" i="34"/>
  <c r="F801" i="34"/>
  <c r="F799" i="34"/>
  <c r="F797" i="34"/>
  <c r="F795" i="34"/>
  <c r="F793" i="34"/>
  <c r="F791" i="34"/>
  <c r="F789" i="34"/>
  <c r="F787" i="34"/>
  <c r="F785" i="34"/>
  <c r="F783" i="34"/>
  <c r="F782" i="34"/>
  <c r="F780" i="34"/>
  <c r="F778" i="34"/>
  <c r="F776" i="34"/>
  <c r="F774" i="34"/>
  <c r="F772" i="34"/>
  <c r="F770" i="34"/>
  <c r="F768" i="34"/>
  <c r="F766" i="34"/>
  <c r="F764" i="34"/>
  <c r="F762" i="34"/>
  <c r="F760" i="34"/>
  <c r="F758" i="34"/>
  <c r="F756" i="34"/>
  <c r="F755" i="34"/>
  <c r="F753" i="34"/>
  <c r="F751" i="34"/>
  <c r="F749" i="34"/>
  <c r="F747" i="34"/>
  <c r="F745" i="34"/>
  <c r="F743" i="34"/>
  <c r="F741" i="34"/>
  <c r="F739" i="34"/>
  <c r="F737" i="34"/>
  <c r="F735" i="34"/>
  <c r="F733" i="34"/>
  <c r="F731" i="34"/>
  <c r="F729" i="34"/>
  <c r="F728" i="34"/>
  <c r="F726" i="34"/>
  <c r="F724" i="34"/>
  <c r="F722" i="34"/>
  <c r="F720" i="34"/>
  <c r="F718" i="34"/>
  <c r="F716" i="34"/>
  <c r="F714" i="34"/>
  <c r="F712" i="34"/>
  <c r="F710" i="34"/>
  <c r="F708" i="34"/>
  <c r="F706" i="34"/>
  <c r="F704" i="34"/>
  <c r="F702" i="34"/>
  <c r="F701" i="34"/>
  <c r="F699" i="34"/>
  <c r="F697" i="34"/>
  <c r="F695" i="34"/>
  <c r="F693" i="34"/>
  <c r="F691" i="34"/>
  <c r="F689" i="34"/>
  <c r="F687" i="34"/>
  <c r="F685" i="34"/>
  <c r="F683" i="34"/>
  <c r="F681" i="34"/>
  <c r="F679" i="34"/>
  <c r="F677" i="34"/>
  <c r="F675" i="34"/>
  <c r="F674" i="34"/>
  <c r="F672" i="34"/>
  <c r="F670" i="34"/>
  <c r="F668" i="34"/>
  <c r="F666" i="34"/>
  <c r="F664" i="34"/>
  <c r="F662" i="34"/>
  <c r="F660" i="34"/>
  <c r="F658" i="34"/>
  <c r="F656" i="34"/>
  <c r="F654" i="34"/>
  <c r="F652" i="34"/>
  <c r="F650" i="34"/>
  <c r="F648" i="34"/>
  <c r="F647" i="34"/>
  <c r="F645" i="34"/>
  <c r="F643" i="34"/>
  <c r="F641" i="34"/>
  <c r="F639" i="34"/>
  <c r="F637" i="34"/>
  <c r="F633" i="34"/>
  <c r="F632" i="34"/>
  <c r="F630" i="34"/>
  <c r="F628" i="34"/>
  <c r="F626" i="34"/>
  <c r="F624" i="34"/>
  <c r="F622" i="34"/>
  <c r="F620" i="34"/>
  <c r="F618" i="34"/>
  <c r="F616" i="34"/>
  <c r="F614" i="34"/>
  <c r="F613" i="34"/>
  <c r="F608" i="34"/>
  <c r="F606" i="34"/>
  <c r="F605" i="34"/>
  <c r="F601" i="34"/>
  <c r="F600" i="34"/>
  <c r="F598" i="34"/>
  <c r="F596" i="34"/>
  <c r="F594" i="34"/>
  <c r="F592" i="34"/>
  <c r="F590" i="34"/>
  <c r="F585" i="34"/>
  <c r="F581" i="34"/>
  <c r="F577" i="34"/>
  <c r="F576" i="34"/>
  <c r="F574" i="34"/>
  <c r="F572" i="34"/>
  <c r="F570" i="34"/>
  <c r="F568" i="34"/>
  <c r="F566" i="34"/>
  <c r="F561" i="34"/>
  <c r="F557" i="34"/>
  <c r="F552" i="34"/>
  <c r="F550" i="34"/>
  <c r="F548" i="34"/>
  <c r="F546" i="34"/>
  <c r="F541" i="34"/>
  <c r="F540" i="34"/>
  <c r="F538" i="34"/>
  <c r="F533" i="34"/>
  <c r="F532" i="34"/>
  <c r="F530" i="34"/>
  <c r="F528" i="34"/>
  <c r="F525" i="34"/>
  <c r="F521" i="34"/>
  <c r="F517" i="34"/>
  <c r="F514" i="34"/>
  <c r="F512" i="34"/>
  <c r="F510" i="34"/>
  <c r="F508" i="34"/>
  <c r="F506" i="34"/>
  <c r="F501" i="34"/>
  <c r="F497" i="34"/>
  <c r="F493" i="34"/>
  <c r="F489" i="34"/>
  <c r="F487" i="34"/>
  <c r="F485" i="34"/>
  <c r="F481" i="34"/>
  <c r="F477" i="34"/>
  <c r="F473" i="34"/>
  <c r="F469" i="34"/>
  <c r="F465" i="34"/>
  <c r="F461" i="34"/>
  <c r="F456" i="34"/>
  <c r="F454" i="34"/>
  <c r="F452" i="34"/>
  <c r="F450" i="34"/>
  <c r="F448" i="34"/>
  <c r="F446" i="34"/>
  <c r="F444" i="34"/>
  <c r="F442" i="34"/>
  <c r="F440" i="34"/>
  <c r="F438" i="34"/>
  <c r="F436" i="34"/>
  <c r="F434" i="34"/>
  <c r="F432" i="34"/>
  <c r="F430" i="34"/>
  <c r="F428" i="34"/>
  <c r="F426" i="34"/>
  <c r="F424" i="34"/>
  <c r="F422" i="34"/>
  <c r="F420" i="34"/>
  <c r="F418" i="34"/>
  <c r="F416" i="34"/>
  <c r="F414" i="34"/>
  <c r="F412" i="34"/>
  <c r="F410" i="34"/>
  <c r="F408" i="34"/>
  <c r="F406" i="34"/>
  <c r="F404" i="34"/>
  <c r="F402" i="34"/>
  <c r="F400" i="34"/>
  <c r="F398" i="34"/>
  <c r="F396" i="34"/>
  <c r="F394" i="34"/>
  <c r="F392" i="34"/>
  <c r="F390" i="34"/>
  <c r="F388" i="34"/>
  <c r="F386" i="34"/>
  <c r="F384" i="34"/>
  <c r="F382" i="34"/>
  <c r="F380" i="34"/>
  <c r="F378" i="34"/>
  <c r="F376" i="34"/>
  <c r="F374" i="34"/>
  <c r="F372" i="34"/>
  <c r="F370" i="34"/>
  <c r="F368" i="34"/>
  <c r="F366" i="34"/>
  <c r="F364" i="34"/>
  <c r="F362" i="34"/>
  <c r="F360" i="34"/>
  <c r="F358" i="34"/>
  <c r="F356" i="34"/>
  <c r="F354" i="34"/>
  <c r="F352" i="34"/>
  <c r="F350" i="34"/>
  <c r="F348" i="34"/>
  <c r="F346" i="34"/>
  <c r="F344" i="34"/>
  <c r="F342" i="34"/>
  <c r="F340" i="34"/>
  <c r="F338" i="34"/>
  <c r="F336" i="34"/>
  <c r="F334" i="34"/>
  <c r="F332" i="34"/>
  <c r="F330" i="34"/>
  <c r="F328" i="34"/>
  <c r="F326" i="34"/>
  <c r="F324" i="34"/>
  <c r="F322" i="34"/>
  <c r="F320" i="34"/>
  <c r="F318" i="34"/>
  <c r="F316" i="34"/>
  <c r="F314" i="34"/>
  <c r="F312" i="34"/>
  <c r="F310" i="34"/>
  <c r="F308" i="34"/>
  <c r="F306" i="34"/>
  <c r="F304" i="34"/>
  <c r="F302" i="34"/>
  <c r="F300" i="34"/>
  <c r="F298" i="34"/>
  <c r="F296" i="34"/>
  <c r="F294" i="34"/>
  <c r="F292" i="34"/>
  <c r="F290" i="34"/>
  <c r="F288" i="34"/>
  <c r="F286" i="34"/>
  <c r="F284" i="34"/>
  <c r="F282" i="34"/>
  <c r="F280" i="34"/>
  <c r="F278" i="34"/>
  <c r="F276" i="34"/>
  <c r="F274" i="34"/>
  <c r="F272" i="34"/>
  <c r="F270" i="34"/>
  <c r="F268" i="34"/>
  <c r="F266" i="34"/>
  <c r="F264" i="34"/>
  <c r="F262" i="34"/>
  <c r="F260" i="34"/>
  <c r="F258" i="34"/>
  <c r="F256" i="34"/>
  <c r="F254" i="34"/>
  <c r="F252" i="34"/>
  <c r="F250" i="34"/>
  <c r="F248" i="34"/>
  <c r="F246" i="34"/>
  <c r="F244" i="34"/>
  <c r="F242" i="34"/>
  <c r="F240" i="34"/>
  <c r="F238" i="34"/>
  <c r="F236" i="34"/>
  <c r="F234" i="34"/>
  <c r="F232" i="34"/>
  <c r="F230" i="34"/>
  <c r="F229" i="34"/>
  <c r="F225" i="34"/>
  <c r="F221" i="34"/>
  <c r="F217" i="34"/>
  <c r="F213" i="34"/>
  <c r="F209" i="34"/>
  <c r="F205" i="34"/>
  <c r="F201" i="34"/>
  <c r="F199" i="34"/>
  <c r="F197" i="34"/>
  <c r="F193" i="34"/>
  <c r="F189" i="34"/>
  <c r="F185" i="34"/>
  <c r="F181" i="34"/>
  <c r="F177" i="34"/>
  <c r="F173" i="34"/>
  <c r="F169" i="34"/>
  <c r="F167" i="34"/>
  <c r="F165" i="34"/>
  <c r="F161" i="34"/>
  <c r="F157" i="34"/>
  <c r="F153" i="34"/>
  <c r="F149" i="34"/>
  <c r="F145" i="34"/>
  <c r="F141" i="34"/>
  <c r="F137" i="34"/>
  <c r="F135" i="34"/>
  <c r="F3009" i="33"/>
  <c r="F2998" i="33"/>
  <c r="F2983" i="33"/>
  <c r="F2973" i="33"/>
  <c r="F2971" i="33"/>
  <c r="F2961" i="33"/>
  <c r="F2942" i="33"/>
  <c r="F2929" i="33"/>
  <c r="F2925" i="33"/>
  <c r="F2921" i="33"/>
  <c r="F2917" i="33"/>
  <c r="F2911" i="33"/>
  <c r="F2901" i="33"/>
  <c r="F2899" i="33"/>
  <c r="F2889" i="33"/>
  <c r="F2874" i="33"/>
  <c r="F2863" i="33"/>
  <c r="F2854" i="33"/>
  <c r="F2853" i="33"/>
  <c r="F2852" i="33"/>
  <c r="F2851" i="33"/>
  <c r="F2850" i="33"/>
  <c r="F2841" i="33"/>
  <c r="F2838" i="33"/>
  <c r="F2837" i="33"/>
  <c r="F2836" i="33"/>
  <c r="F2835" i="33"/>
  <c r="F2834" i="33"/>
  <c r="F2825" i="33"/>
  <c r="F2814" i="33"/>
  <c r="F3005" i="33"/>
  <c r="F3001" i="33"/>
  <c r="F2993" i="33"/>
  <c r="F2991" i="33"/>
  <c r="F2989" i="33"/>
  <c r="F2987" i="33"/>
  <c r="F2979" i="33"/>
  <c r="F2975" i="33"/>
  <c r="F2964" i="33"/>
  <c r="F2957" i="33"/>
  <c r="F2953" i="33"/>
  <c r="F2949" i="33"/>
  <c r="F2945" i="33"/>
  <c r="F2941" i="33"/>
  <c r="F2937" i="33"/>
  <c r="F2933" i="33"/>
  <c r="F2932" i="33"/>
  <c r="F2916" i="33"/>
  <c r="F2915" i="33"/>
  <c r="F2907" i="33"/>
  <c r="F2903" i="33"/>
  <c r="F2896" i="33"/>
  <c r="F2885" i="33"/>
  <c r="F2881" i="33"/>
  <c r="F2873" i="33"/>
  <c r="F2871" i="33"/>
  <c r="F2869" i="33"/>
  <c r="F2867" i="33"/>
  <c r="F2859" i="33"/>
  <c r="F2855" i="33"/>
  <c r="F2844" i="33"/>
  <c r="F2839" i="33"/>
  <c r="F2832" i="33"/>
  <c r="F2821" i="33"/>
  <c r="F2817" i="33"/>
  <c r="F2809" i="33"/>
  <c r="F2807" i="33"/>
  <c r="F2805" i="33"/>
  <c r="F2803" i="33"/>
  <c r="F2795" i="33"/>
  <c r="F2791" i="33"/>
  <c r="F2787" i="33"/>
  <c r="F2783" i="33"/>
  <c r="F2779" i="33"/>
  <c r="F2775" i="33"/>
  <c r="F2764" i="33"/>
  <c r="F2749" i="33"/>
  <c r="F2745" i="33"/>
  <c r="F2737" i="33"/>
  <c r="F2735" i="33"/>
  <c r="F2733" i="33"/>
  <c r="F2731" i="33"/>
  <c r="F2723" i="33"/>
  <c r="F2719" i="33"/>
  <c r="F2708" i="33"/>
  <c r="F2701" i="33"/>
  <c r="F2697" i="33"/>
  <c r="F2689" i="33"/>
  <c r="F2688" i="33"/>
  <c r="F2687" i="33"/>
  <c r="F2686" i="33"/>
  <c r="F2685" i="33"/>
  <c r="F2684" i="33"/>
  <c r="F2683" i="33"/>
  <c r="F2671" i="33"/>
  <c r="F2283" i="33"/>
  <c r="F2281" i="33"/>
  <c r="F2279" i="33"/>
  <c r="F2277" i="33"/>
  <c r="F2275" i="33"/>
  <c r="F2273" i="33"/>
  <c r="F2271" i="33"/>
  <c r="F2269" i="33"/>
  <c r="F2267" i="33"/>
  <c r="F2265" i="33"/>
  <c r="F2263" i="33"/>
  <c r="F2261" i="33"/>
  <c r="F2259" i="33"/>
  <c r="F2257" i="33"/>
  <c r="F2255" i="33"/>
  <c r="F1576" i="33"/>
  <c r="F1303" i="33"/>
  <c r="F933" i="33"/>
  <c r="F665" i="33"/>
  <c r="F605" i="33"/>
  <c r="F2801" i="33"/>
  <c r="F2790" i="33"/>
  <c r="F2774" i="33"/>
  <c r="F2769" i="33"/>
  <c r="F2765" i="33"/>
  <c r="F2761" i="33"/>
  <c r="F2757" i="33"/>
  <c r="F2751" i="33"/>
  <c r="F2742" i="33"/>
  <c r="F2741" i="33"/>
  <c r="F2740" i="33"/>
  <c r="F2739" i="33"/>
  <c r="F2738" i="33"/>
  <c r="F2729" i="33"/>
  <c r="F2718" i="33"/>
  <c r="F2703" i="33"/>
  <c r="F2693" i="33"/>
  <c r="F2691" i="33"/>
  <c r="F2682" i="33"/>
  <c r="F2280" i="33"/>
  <c r="F2276" i="33"/>
  <c r="F2272" i="33"/>
  <c r="F2268" i="33"/>
  <c r="F2264" i="33"/>
  <c r="F2260" i="33"/>
  <c r="F2256" i="33"/>
  <c r="F1633" i="33"/>
  <c r="F1387" i="33"/>
  <c r="F807" i="33"/>
  <c r="F752" i="33"/>
  <c r="F641" i="33"/>
  <c r="L10" i="1" l="1"/>
  <c r="G1439" i="37"/>
  <c r="E33" i="38"/>
  <c r="E29" i="38"/>
  <c r="E201" i="38"/>
  <c r="G201" i="38" s="1"/>
  <c r="F201" i="38" s="1"/>
  <c r="L18" i="1"/>
  <c r="G1180" i="37"/>
  <c r="G1181" i="37"/>
  <c r="F1181" i="37" s="1"/>
  <c r="L26" i="1"/>
  <c r="E133" i="34"/>
  <c r="F133" i="34" s="1"/>
  <c r="E131" i="34"/>
  <c r="F131" i="34" s="1"/>
  <c r="E129" i="34"/>
  <c r="F129" i="34" s="1"/>
  <c r="E127" i="34"/>
  <c r="F127" i="34" s="1"/>
  <c r="E125" i="34"/>
  <c r="F125" i="34" s="1"/>
  <c r="E123" i="34"/>
  <c r="F123" i="34" s="1"/>
  <c r="E121" i="34"/>
  <c r="F121" i="34" s="1"/>
  <c r="E119" i="34"/>
  <c r="F119" i="34" s="1"/>
  <c r="E117" i="34"/>
  <c r="F117" i="34" s="1"/>
  <c r="E115" i="34"/>
  <c r="F115" i="34" s="1"/>
  <c r="E113" i="34"/>
  <c r="F113" i="34" s="1"/>
  <c r="E111" i="34"/>
  <c r="F111" i="34" s="1"/>
  <c r="E109" i="34"/>
  <c r="F109" i="34" s="1"/>
  <c r="E107" i="34"/>
  <c r="F107" i="34" s="1"/>
  <c r="E105" i="34"/>
  <c r="F105" i="34" s="1"/>
  <c r="E103" i="34"/>
  <c r="F103" i="34" s="1"/>
  <c r="E101" i="34"/>
  <c r="F101" i="34" s="1"/>
  <c r="E99" i="34"/>
  <c r="F99" i="34" s="1"/>
  <c r="E97" i="34"/>
  <c r="F97" i="34" s="1"/>
  <c r="E95" i="34"/>
  <c r="F95" i="34" s="1"/>
  <c r="E93" i="34"/>
  <c r="F93" i="34" s="1"/>
  <c r="E91" i="34"/>
  <c r="F91" i="34" s="1"/>
  <c r="E89" i="34"/>
  <c r="F89" i="34" s="1"/>
  <c r="E87" i="34"/>
  <c r="F87" i="34" s="1"/>
  <c r="E85" i="34"/>
  <c r="F85" i="34" s="1"/>
  <c r="E83" i="34"/>
  <c r="F83" i="34" s="1"/>
  <c r="E81" i="34"/>
  <c r="F81" i="34" s="1"/>
  <c r="E79" i="34"/>
  <c r="F79" i="34" s="1"/>
  <c r="E77" i="34"/>
  <c r="F77" i="34" s="1"/>
  <c r="E75" i="34"/>
  <c r="F75" i="34" s="1"/>
  <c r="E73" i="34"/>
  <c r="F73" i="34" s="1"/>
  <c r="E71" i="34"/>
  <c r="F71" i="34" s="1"/>
  <c r="E69" i="34"/>
  <c r="F69" i="34" s="1"/>
  <c r="E67" i="34"/>
  <c r="F67" i="34" s="1"/>
  <c r="E65" i="34"/>
  <c r="F65" i="34" s="1"/>
  <c r="E63" i="34"/>
  <c r="F63" i="34" s="1"/>
  <c r="E61" i="34"/>
  <c r="F61" i="34" s="1"/>
  <c r="E59" i="34"/>
  <c r="F59" i="34" s="1"/>
  <c r="E57" i="34"/>
  <c r="F57" i="34" s="1"/>
  <c r="E55" i="34"/>
  <c r="F55" i="34" s="1"/>
  <c r="E53" i="34"/>
  <c r="F53" i="34" s="1"/>
  <c r="E51" i="34"/>
  <c r="F51" i="34" s="1"/>
  <c r="E49" i="34"/>
  <c r="F49" i="34" s="1"/>
  <c r="E47" i="34"/>
  <c r="F47" i="34" s="1"/>
  <c r="E45" i="34"/>
  <c r="F45" i="34" s="1"/>
  <c r="E43" i="34"/>
  <c r="F43" i="34" s="1"/>
  <c r="E41" i="34"/>
  <c r="F41" i="34" s="1"/>
  <c r="E39" i="34"/>
  <c r="F39" i="34" s="1"/>
  <c r="E37" i="34"/>
  <c r="F37" i="34" s="1"/>
  <c r="E35" i="34"/>
  <c r="F35" i="34" s="1"/>
  <c r="E33" i="34"/>
  <c r="F33" i="34" s="1"/>
  <c r="E31" i="34"/>
  <c r="F31" i="34" s="1"/>
  <c r="E27" i="34"/>
  <c r="F27" i="34" s="1"/>
  <c r="E25" i="34"/>
  <c r="F25" i="34" s="1"/>
  <c r="E23" i="34"/>
  <c r="F23" i="34" s="1"/>
  <c r="E21" i="34"/>
  <c r="F21" i="34" s="1"/>
  <c r="E19" i="34"/>
  <c r="F19" i="34" s="1"/>
  <c r="E17" i="34"/>
  <c r="F17" i="34" s="1"/>
  <c r="E15" i="34"/>
  <c r="F15" i="34" s="1"/>
  <c r="E13" i="34"/>
  <c r="F13" i="34" s="1"/>
  <c r="E11" i="34"/>
  <c r="F11" i="34" s="1"/>
  <c r="E9" i="34"/>
  <c r="F9" i="34" s="1"/>
  <c r="E7" i="34"/>
  <c r="F7" i="34" s="1"/>
  <c r="E5" i="34"/>
  <c r="F5" i="34" s="1"/>
  <c r="E3" i="34"/>
  <c r="F3" i="34" s="1"/>
  <c r="L27" i="1"/>
  <c r="L24" i="1"/>
  <c r="E2674" i="33"/>
  <c r="F2674" i="33" s="1"/>
  <c r="E2672" i="33"/>
  <c r="F2672" i="33" s="1"/>
  <c r="E2664" i="33"/>
  <c r="F2664" i="33" s="1"/>
  <c r="E2662" i="33"/>
  <c r="F2662" i="33" s="1"/>
  <c r="E2660" i="33"/>
  <c r="F2660" i="33" s="1"/>
  <c r="E2658" i="33"/>
  <c r="F2658" i="33" s="1"/>
  <c r="E2652" i="33"/>
  <c r="F2652" i="33" s="1"/>
  <c r="E2646" i="33"/>
  <c r="F2646" i="33" s="1"/>
  <c r="E2638" i="33"/>
  <c r="F2638" i="33" s="1"/>
  <c r="E2624" i="33"/>
  <c r="F2624" i="33" s="1"/>
  <c r="E2622" i="33"/>
  <c r="F2622" i="33" s="1"/>
  <c r="E2614" i="33"/>
  <c r="F2614" i="33" s="1"/>
  <c r="E2606" i="33"/>
  <c r="F2606" i="33" s="1"/>
  <c r="E2598" i="33"/>
  <c r="F2598" i="33" s="1"/>
  <c r="E2596" i="33"/>
  <c r="F2596" i="33" s="1"/>
  <c r="E2582" i="33"/>
  <c r="F2582" i="33" s="1"/>
  <c r="E2572" i="33"/>
  <c r="F2572" i="33" s="1"/>
  <c r="E2568" i="33"/>
  <c r="F2568" i="33" s="1"/>
  <c r="E2560" i="33"/>
  <c r="F2560" i="33" s="1"/>
  <c r="E2556" i="33"/>
  <c r="F2556" i="33" s="1"/>
  <c r="E2546" i="33"/>
  <c r="F2546" i="33" s="1"/>
  <c r="E2544" i="33"/>
  <c r="F2544" i="33" s="1"/>
  <c r="E2542" i="33"/>
  <c r="F2542" i="33" s="1"/>
  <c r="E2534" i="33"/>
  <c r="F2534" i="33" s="1"/>
  <c r="E2526" i="33"/>
  <c r="F2526" i="33" s="1"/>
  <c r="E2524" i="33"/>
  <c r="F2524" i="33" s="1"/>
  <c r="E2520" i="33"/>
  <c r="F2520" i="33" s="1"/>
  <c r="E2518" i="33"/>
  <c r="F2518" i="33" s="1"/>
  <c r="E2516" i="33"/>
  <c r="F2516" i="33" s="1"/>
  <c r="E2506" i="33"/>
  <c r="F2506" i="33" s="1"/>
  <c r="E2496" i="33"/>
  <c r="F2496" i="33" s="1"/>
  <c r="E2494" i="33"/>
  <c r="F2494" i="33" s="1"/>
  <c r="E2476" i="33"/>
  <c r="F2476" i="33" s="1"/>
  <c r="E2474" i="33"/>
  <c r="F2474" i="33" s="1"/>
  <c r="E2468" i="33"/>
  <c r="F2468" i="33" s="1"/>
  <c r="E2464" i="33"/>
  <c r="F2464" i="33" s="1"/>
  <c r="E2452" i="33"/>
  <c r="F2452" i="33" s="1"/>
  <c r="E2448" i="33"/>
  <c r="F2448" i="33" s="1"/>
  <c r="E2440" i="33"/>
  <c r="F2440" i="33" s="1"/>
  <c r="E2438" i="33"/>
  <c r="F2438" i="33" s="1"/>
  <c r="E2430" i="33"/>
  <c r="F2430" i="33" s="1"/>
  <c r="E2422" i="33"/>
  <c r="F2422" i="33" s="1"/>
  <c r="E2418" i="33"/>
  <c r="F2418" i="33" s="1"/>
  <c r="E2414" i="33"/>
  <c r="F2414" i="33" s="1"/>
  <c r="E2412" i="33"/>
  <c r="F2412" i="33" s="1"/>
  <c r="E2402" i="33"/>
  <c r="F2402" i="33" s="1"/>
  <c r="E2392" i="33"/>
  <c r="F2392" i="33" s="1"/>
  <c r="E2388" i="33"/>
  <c r="F2388" i="33" s="1"/>
  <c r="E2386" i="33"/>
  <c r="F2386" i="33" s="1"/>
  <c r="E2384" i="33"/>
  <c r="F2384" i="33" s="1"/>
  <c r="E2372" i="33"/>
  <c r="F2372" i="33" s="1"/>
  <c r="E2368" i="33"/>
  <c r="F2368" i="33" s="1"/>
  <c r="E2366" i="33"/>
  <c r="F2366" i="33" s="1"/>
  <c r="E2358" i="33"/>
  <c r="F2358" i="33" s="1"/>
  <c r="E2350" i="33"/>
  <c r="F2350" i="33" s="1"/>
  <c r="E2338" i="33"/>
  <c r="F2338" i="33" s="1"/>
  <c r="E2332" i="33"/>
  <c r="F2332" i="33" s="1"/>
  <c r="E2322" i="33"/>
  <c r="F2322" i="33" s="1"/>
  <c r="E2306" i="33"/>
  <c r="F2306" i="33" s="1"/>
  <c r="E2292" i="33"/>
  <c r="F2292" i="33" s="1"/>
  <c r="E2290" i="33"/>
  <c r="F2290" i="33" s="1"/>
  <c r="E2250" i="33"/>
  <c r="F2250" i="33" s="1"/>
  <c r="E2242" i="33"/>
  <c r="F2242" i="33" s="1"/>
  <c r="E2240" i="33"/>
  <c r="F2240" i="33" s="1"/>
  <c r="E2234" i="33"/>
  <c r="F2234" i="33" s="1"/>
  <c r="E2218" i="33"/>
  <c r="F2218" i="33" s="1"/>
  <c r="E2216" i="33"/>
  <c r="F2216" i="33" s="1"/>
  <c r="E2214" i="33"/>
  <c r="F2214" i="33" s="1"/>
  <c r="E2202" i="33"/>
  <c r="F2202" i="33" s="1"/>
  <c r="E2198" i="33"/>
  <c r="F2198" i="33" s="1"/>
  <c r="E2194" i="33"/>
  <c r="F2194" i="33" s="1"/>
  <c r="E2192" i="33"/>
  <c r="F2192" i="33" s="1"/>
  <c r="E2188" i="33"/>
  <c r="F2188" i="33" s="1"/>
  <c r="E2184" i="33"/>
  <c r="F2184" i="33" s="1"/>
  <c r="E2180" i="33"/>
  <c r="F2180" i="33" s="1"/>
  <c r="E2178" i="33"/>
  <c r="F2178" i="33" s="1"/>
  <c r="E2176" i="33"/>
  <c r="F2176" i="33" s="1"/>
  <c r="E2174" i="33"/>
  <c r="F2174" i="33" s="1"/>
  <c r="E2172" i="33"/>
  <c r="F2172" i="33" s="1"/>
  <c r="E2170" i="33"/>
  <c r="F2170" i="33" s="1"/>
  <c r="E2166" i="33"/>
  <c r="F2166" i="33" s="1"/>
  <c r="E2164" i="33"/>
  <c r="F2164" i="33" s="1"/>
  <c r="E2162" i="33"/>
  <c r="F2162" i="33" s="1"/>
  <c r="E2160" i="33"/>
  <c r="F2160" i="33" s="1"/>
  <c r="E2158" i="33"/>
  <c r="F2158" i="33" s="1"/>
  <c r="E2156" i="33"/>
  <c r="F2156" i="33" s="1"/>
  <c r="E2154" i="33"/>
  <c r="F2154" i="33" s="1"/>
  <c r="E2152" i="33"/>
  <c r="F2152" i="33" s="1"/>
  <c r="E2148" i="33"/>
  <c r="F2148" i="33" s="1"/>
  <c r="E2146" i="33"/>
  <c r="F2146" i="33" s="1"/>
  <c r="E2144" i="33"/>
  <c r="F2144" i="33" s="1"/>
  <c r="E2142" i="33"/>
  <c r="F2142" i="33" s="1"/>
  <c r="E2140" i="33"/>
  <c r="F2140" i="33" s="1"/>
  <c r="E2138" i="33"/>
  <c r="F2138" i="33" s="1"/>
  <c r="E2136" i="33"/>
  <c r="F2136" i="33" s="1"/>
  <c r="E2134" i="33"/>
  <c r="F2134" i="33" s="1"/>
  <c r="E2132" i="33"/>
  <c r="F2132" i="33" s="1"/>
  <c r="E2130" i="33"/>
  <c r="F2130" i="33" s="1"/>
  <c r="E2128" i="33"/>
  <c r="F2128" i="33" s="1"/>
  <c r="E2126" i="33"/>
  <c r="F2126" i="33" s="1"/>
  <c r="E2124" i="33"/>
  <c r="F2124" i="33" s="1"/>
  <c r="E2122" i="33"/>
  <c r="F2122" i="33" s="1"/>
  <c r="E2120" i="33"/>
  <c r="F2120" i="33" s="1"/>
  <c r="E2118" i="33"/>
  <c r="F2118" i="33" s="1"/>
  <c r="E2114" i="33"/>
  <c r="F2114" i="33" s="1"/>
  <c r="E2110" i="33"/>
  <c r="F2110" i="33" s="1"/>
  <c r="E2108" i="33"/>
  <c r="F2108" i="33" s="1"/>
  <c r="E2106" i="33"/>
  <c r="F2106" i="33" s="1"/>
  <c r="E2090" i="33"/>
  <c r="F2090" i="33" s="1"/>
  <c r="E2086" i="33"/>
  <c r="F2086" i="33" s="1"/>
  <c r="E2080" i="33"/>
  <c r="F2080" i="33" s="1"/>
  <c r="E2066" i="33"/>
  <c r="F2066" i="33" s="1"/>
  <c r="E2062" i="33"/>
  <c r="F2062" i="33" s="1"/>
  <c r="E2058" i="33"/>
  <c r="F2058" i="33" s="1"/>
  <c r="E2054" i="33"/>
  <c r="F2054" i="33" s="1"/>
  <c r="E2026" i="33"/>
  <c r="F2026" i="33" s="1"/>
  <c r="E2024" i="33"/>
  <c r="F2024" i="33" s="1"/>
  <c r="E2022" i="33"/>
  <c r="F2022" i="33" s="1"/>
  <c r="E2020" i="33"/>
  <c r="F2020" i="33" s="1"/>
  <c r="E2018" i="33"/>
  <c r="F2018" i="33" s="1"/>
  <c r="E2016" i="33"/>
  <c r="F2016" i="33" s="1"/>
  <c r="E2014" i="33"/>
  <c r="F2014" i="33" s="1"/>
  <c r="E2004" i="33"/>
  <c r="F2004" i="33" s="1"/>
  <c r="E2002" i="33"/>
  <c r="F2002" i="33" s="1"/>
  <c r="E2000" i="33"/>
  <c r="F2000" i="33" s="1"/>
  <c r="E1996" i="33"/>
  <c r="F1996" i="33" s="1"/>
  <c r="E1992" i="33"/>
  <c r="F1992" i="33" s="1"/>
  <c r="E1990" i="33"/>
  <c r="F1990" i="33" s="1"/>
  <c r="E1986" i="33"/>
  <c r="F1986" i="33" s="1"/>
  <c r="E1980" i="33"/>
  <c r="F1980" i="33" s="1"/>
  <c r="E1966" i="33"/>
  <c r="F1966" i="33" s="1"/>
  <c r="E1962" i="33"/>
  <c r="F1962" i="33" s="1"/>
  <c r="E1960" i="33"/>
  <c r="F1960" i="33" s="1"/>
  <c r="E1958" i="33"/>
  <c r="F1958" i="33" s="1"/>
  <c r="E1956" i="33"/>
  <c r="F1956" i="33" s="1"/>
  <c r="E1932" i="33"/>
  <c r="F1932" i="33" s="1"/>
  <c r="E1928" i="33"/>
  <c r="F1928" i="33" s="1"/>
  <c r="E1918" i="33"/>
  <c r="F1918" i="33" s="1"/>
  <c r="E1916" i="33"/>
  <c r="F1916" i="33" s="1"/>
  <c r="E1914" i="33"/>
  <c r="F1914" i="33" s="1"/>
  <c r="E1912" i="33"/>
  <c r="F1912" i="33" s="1"/>
  <c r="E1910" i="33"/>
  <c r="F1910" i="33" s="1"/>
  <c r="E1906" i="33"/>
  <c r="F1906" i="33" s="1"/>
  <c r="E1892" i="33"/>
  <c r="F1892" i="33" s="1"/>
  <c r="E1884" i="33"/>
  <c r="F1884" i="33" s="1"/>
  <c r="E1874" i="33"/>
  <c r="F1874" i="33" s="1"/>
  <c r="E1866" i="33"/>
  <c r="F1866" i="33" s="1"/>
  <c r="E1864" i="33"/>
  <c r="F1864" i="33" s="1"/>
  <c r="E1862" i="33"/>
  <c r="F1862" i="33" s="1"/>
  <c r="E1858" i="33"/>
  <c r="F1858" i="33" s="1"/>
  <c r="E1836" i="33"/>
  <c r="F1836" i="33" s="1"/>
  <c r="E1818" i="33"/>
  <c r="F1818" i="33" s="1"/>
  <c r="E1796" i="33"/>
  <c r="F1796" i="33" s="1"/>
  <c r="E1794" i="33"/>
  <c r="F1794" i="33" s="1"/>
  <c r="E1786" i="33"/>
  <c r="F1786" i="33" s="1"/>
  <c r="E1784" i="33"/>
  <c r="F1784" i="33" s="1"/>
  <c r="E1774" i="33"/>
  <c r="F1774" i="33" s="1"/>
  <c r="E1760" i="33"/>
  <c r="F1760" i="33" s="1"/>
  <c r="E1756" i="33"/>
  <c r="F1756" i="33" s="1"/>
  <c r="E1754" i="33"/>
  <c r="F1754" i="33" s="1"/>
  <c r="E1744" i="33"/>
  <c r="F1744" i="33" s="1"/>
  <c r="E1736" i="33"/>
  <c r="F1736" i="33" s="1"/>
  <c r="E1726" i="33"/>
  <c r="F1726" i="33" s="1"/>
  <c r="E1724" i="33"/>
  <c r="F1724" i="33" s="1"/>
  <c r="E1716" i="33"/>
  <c r="F1716" i="33" s="1"/>
  <c r="E1700" i="33"/>
  <c r="F1700" i="33" s="1"/>
  <c r="E1698" i="33"/>
  <c r="F1698" i="33" s="1"/>
  <c r="E1690" i="33"/>
  <c r="F1690" i="33" s="1"/>
  <c r="E1680" i="33"/>
  <c r="F1680" i="33" s="1"/>
  <c r="E1678" i="33"/>
  <c r="F1678" i="33" s="1"/>
  <c r="E1676" i="33"/>
  <c r="F1676" i="33" s="1"/>
  <c r="E1668" i="33"/>
  <c r="F1668" i="33" s="1"/>
  <c r="E1654" i="33"/>
  <c r="F1654" i="33" s="1"/>
  <c r="E1652" i="33"/>
  <c r="F1652" i="33" s="1"/>
  <c r="E1650" i="33"/>
  <c r="F1650" i="33" s="1"/>
  <c r="E1648" i="33"/>
  <c r="F1648" i="33" s="1"/>
  <c r="E1634" i="33"/>
  <c r="F1634" i="33" s="1"/>
  <c r="E1632" i="33"/>
  <c r="F1632" i="33" s="1"/>
  <c r="E1630" i="33"/>
  <c r="F1630" i="33" s="1"/>
  <c r="E1618" i="33"/>
  <c r="F1618" i="33" s="1"/>
  <c r="E1601" i="33"/>
  <c r="F1601" i="33" s="1"/>
  <c r="E1593" i="33"/>
  <c r="F1593" i="33" s="1"/>
  <c r="E1591" i="33"/>
  <c r="F1591" i="33" s="1"/>
  <c r="E1585" i="33"/>
  <c r="F1585" i="33" s="1"/>
  <c r="E1583" i="33"/>
  <c r="F1583" i="33" s="1"/>
  <c r="E1569" i="33"/>
  <c r="F1569" i="33" s="1"/>
  <c r="E1565" i="33"/>
  <c r="F1565" i="33" s="1"/>
  <c r="E1504" i="33"/>
  <c r="F1504" i="33" s="1"/>
  <c r="E2679" i="33"/>
  <c r="F2679" i="33" s="1"/>
  <c r="E2677" i="33"/>
  <c r="F2677" i="33" s="1"/>
  <c r="E2675" i="33"/>
  <c r="F2675" i="33" s="1"/>
  <c r="E2673" i="33"/>
  <c r="F2673" i="33" s="1"/>
  <c r="E2669" i="33"/>
  <c r="F2669" i="33" s="1"/>
  <c r="E2667" i="33"/>
  <c r="F2667" i="33" s="1"/>
  <c r="E2665" i="33"/>
  <c r="F2665" i="33" s="1"/>
  <c r="E2663" i="33"/>
  <c r="F2663" i="33" s="1"/>
  <c r="E2661" i="33"/>
  <c r="F2661" i="33" s="1"/>
  <c r="E2659" i="33"/>
  <c r="F2659" i="33" s="1"/>
  <c r="E2657" i="33"/>
  <c r="F2657" i="33" s="1"/>
  <c r="E2655" i="33"/>
  <c r="F2655" i="33" s="1"/>
  <c r="E2653" i="33"/>
  <c r="F2653" i="33" s="1"/>
  <c r="E2651" i="33"/>
  <c r="F2651" i="33" s="1"/>
  <c r="E2649" i="33"/>
  <c r="F2649" i="33" s="1"/>
  <c r="E2647" i="33"/>
  <c r="F2647" i="33" s="1"/>
  <c r="E2645" i="33"/>
  <c r="F2645" i="33" s="1"/>
  <c r="E2643" i="33"/>
  <c r="F2643" i="33" s="1"/>
  <c r="E2641" i="33"/>
  <c r="F2641" i="33" s="1"/>
  <c r="E2639" i="33"/>
  <c r="F2639" i="33" s="1"/>
  <c r="E2637" i="33"/>
  <c r="F2637" i="33" s="1"/>
  <c r="E2635" i="33"/>
  <c r="F2635" i="33" s="1"/>
  <c r="E2633" i="33"/>
  <c r="F2633" i="33" s="1"/>
  <c r="E2631" i="33"/>
  <c r="F2631" i="33" s="1"/>
  <c r="E2629" i="33"/>
  <c r="F2629" i="33" s="1"/>
  <c r="E2627" i="33"/>
  <c r="F2627" i="33" s="1"/>
  <c r="E2623" i="33"/>
  <c r="F2623" i="33" s="1"/>
  <c r="E2619" i="33"/>
  <c r="F2619" i="33" s="1"/>
  <c r="E2617" i="33"/>
  <c r="F2617" i="33" s="1"/>
  <c r="E2615" i="33"/>
  <c r="F2615" i="33" s="1"/>
  <c r="E2613" i="33"/>
  <c r="F2613" i="33" s="1"/>
  <c r="E2611" i="33"/>
  <c r="F2611" i="33" s="1"/>
  <c r="E2607" i="33"/>
  <c r="F2607" i="33" s="1"/>
  <c r="E2605" i="33"/>
  <c r="F2605" i="33" s="1"/>
  <c r="E2603" i="33"/>
  <c r="F2603" i="33" s="1"/>
  <c r="E2601" i="33"/>
  <c r="F2601" i="33" s="1"/>
  <c r="E2597" i="33"/>
  <c r="F2597" i="33" s="1"/>
  <c r="E2595" i="33"/>
  <c r="F2595" i="33" s="1"/>
  <c r="E2591" i="33"/>
  <c r="F2591" i="33" s="1"/>
  <c r="E2589" i="33"/>
  <c r="F2589" i="33" s="1"/>
  <c r="E2587" i="33"/>
  <c r="F2587" i="33" s="1"/>
  <c r="E2585" i="33"/>
  <c r="F2585" i="33" s="1"/>
  <c r="E2581" i="33"/>
  <c r="F2581" i="33" s="1"/>
  <c r="E2579" i="33"/>
  <c r="F2579" i="33" s="1"/>
  <c r="E2577" i="33"/>
  <c r="F2577" i="33" s="1"/>
  <c r="E2575" i="33"/>
  <c r="F2575" i="33" s="1"/>
  <c r="E2573" i="33"/>
  <c r="F2573" i="33" s="1"/>
  <c r="E2571" i="33"/>
  <c r="F2571" i="33" s="1"/>
  <c r="E2569" i="33"/>
  <c r="F2569" i="33" s="1"/>
  <c r="E2567" i="33"/>
  <c r="F2567" i="33" s="1"/>
  <c r="E2565" i="33"/>
  <c r="F2565" i="33" s="1"/>
  <c r="E2563" i="33"/>
  <c r="F2563" i="33" s="1"/>
  <c r="E2559" i="33"/>
  <c r="F2559" i="33" s="1"/>
  <c r="E2557" i="33"/>
  <c r="F2557" i="33" s="1"/>
  <c r="E2555" i="33"/>
  <c r="F2555" i="33" s="1"/>
  <c r="E2551" i="33"/>
  <c r="F2551" i="33" s="1"/>
  <c r="E2547" i="33"/>
  <c r="F2547" i="33" s="1"/>
  <c r="E2545" i="33"/>
  <c r="F2545" i="33" s="1"/>
  <c r="E2543" i="33"/>
  <c r="F2543" i="33" s="1"/>
  <c r="E2541" i="33"/>
  <c r="F2541" i="33" s="1"/>
  <c r="E2539" i="33"/>
  <c r="F2539" i="33" s="1"/>
  <c r="E2537" i="33"/>
  <c r="F2537" i="33" s="1"/>
  <c r="E2535" i="33"/>
  <c r="F2535" i="33" s="1"/>
  <c r="E2533" i="33"/>
  <c r="F2533" i="33" s="1"/>
  <c r="E2531" i="33"/>
  <c r="F2531" i="33" s="1"/>
  <c r="E2529" i="33"/>
  <c r="F2529" i="33" s="1"/>
  <c r="E2525" i="33"/>
  <c r="F2525" i="33" s="1"/>
  <c r="E2523" i="33"/>
  <c r="F2523" i="33" s="1"/>
  <c r="E2521" i="33"/>
  <c r="F2521" i="33" s="1"/>
  <c r="E2519" i="33"/>
  <c r="F2519" i="33" s="1"/>
  <c r="E2517" i="33"/>
  <c r="F2517" i="33" s="1"/>
  <c r="E2515" i="33"/>
  <c r="F2515" i="33" s="1"/>
  <c r="E2513" i="33"/>
  <c r="F2513" i="33" s="1"/>
  <c r="E2509" i="33"/>
  <c r="F2509" i="33" s="1"/>
  <c r="E2507" i="33"/>
  <c r="F2507" i="33" s="1"/>
  <c r="E2505" i="33"/>
  <c r="F2505" i="33" s="1"/>
  <c r="E2503" i="33"/>
  <c r="F2503" i="33" s="1"/>
  <c r="E2501" i="33"/>
  <c r="F2501" i="33" s="1"/>
  <c r="E2499" i="33"/>
  <c r="F2499" i="33" s="1"/>
  <c r="E2497" i="33"/>
  <c r="F2497" i="33" s="1"/>
  <c r="E2495" i="33"/>
  <c r="F2495" i="33" s="1"/>
  <c r="E2493" i="33"/>
  <c r="F2493" i="33" s="1"/>
  <c r="E2491" i="33"/>
  <c r="F2491" i="33" s="1"/>
  <c r="E2487" i="33"/>
  <c r="F2487" i="33" s="1"/>
  <c r="E2485" i="33"/>
  <c r="F2485" i="33" s="1"/>
  <c r="E2483" i="33"/>
  <c r="F2483" i="33" s="1"/>
  <c r="E2479" i="33"/>
  <c r="F2479" i="33" s="1"/>
  <c r="E2477" i="33"/>
  <c r="F2477" i="33" s="1"/>
  <c r="E2475" i="33"/>
  <c r="F2475" i="33" s="1"/>
  <c r="E2473" i="33"/>
  <c r="F2473" i="33" s="1"/>
  <c r="E2471" i="33"/>
  <c r="F2471" i="33" s="1"/>
  <c r="E2467" i="33"/>
  <c r="F2467" i="33" s="1"/>
  <c r="E2465" i="33"/>
  <c r="F2465" i="33" s="1"/>
  <c r="E2463" i="33"/>
  <c r="F2463" i="33" s="1"/>
  <c r="E2461" i="33"/>
  <c r="F2461" i="33" s="1"/>
  <c r="E2459" i="33"/>
  <c r="F2459" i="33" s="1"/>
  <c r="E2457" i="33"/>
  <c r="F2457" i="33" s="1"/>
  <c r="E2453" i="33"/>
  <c r="F2453" i="33" s="1"/>
  <c r="E2451" i="33"/>
  <c r="F2451" i="33" s="1"/>
  <c r="E2447" i="33"/>
  <c r="F2447" i="33" s="1"/>
  <c r="E2445" i="33"/>
  <c r="F2445" i="33" s="1"/>
  <c r="E2443" i="33"/>
  <c r="F2443" i="33" s="1"/>
  <c r="E2441" i="33"/>
  <c r="F2441" i="33" s="1"/>
  <c r="E2437" i="33"/>
  <c r="F2437" i="33" s="1"/>
  <c r="E2435" i="33"/>
  <c r="F2435" i="33" s="1"/>
  <c r="E2433" i="33"/>
  <c r="F2433" i="33" s="1"/>
  <c r="E2431" i="33"/>
  <c r="F2431" i="33" s="1"/>
  <c r="E2427" i="33"/>
  <c r="F2427" i="33" s="1"/>
  <c r="E2425" i="33"/>
  <c r="F2425" i="33" s="1"/>
  <c r="E2423" i="33"/>
  <c r="F2423" i="33" s="1"/>
  <c r="E2421" i="33"/>
  <c r="F2421" i="33" s="1"/>
  <c r="E2419" i="33"/>
  <c r="F2419" i="33" s="1"/>
  <c r="E2415" i="33"/>
  <c r="F2415" i="33" s="1"/>
  <c r="E2413" i="33"/>
  <c r="F2413" i="33" s="1"/>
  <c r="E2411" i="33"/>
  <c r="F2411" i="33" s="1"/>
  <c r="E2407" i="33"/>
  <c r="F2407" i="33" s="1"/>
  <c r="E2403" i="33"/>
  <c r="F2403" i="33" s="1"/>
  <c r="E2401" i="33"/>
  <c r="F2401" i="33" s="1"/>
  <c r="E2399" i="33"/>
  <c r="F2399" i="33" s="1"/>
  <c r="E2395" i="33"/>
  <c r="F2395" i="33" s="1"/>
  <c r="E2393" i="33"/>
  <c r="F2393" i="33" s="1"/>
  <c r="E2391" i="33"/>
  <c r="F2391" i="33" s="1"/>
  <c r="E2387" i="33"/>
  <c r="F2387" i="33" s="1"/>
  <c r="E2385" i="33"/>
  <c r="F2385" i="33" s="1"/>
  <c r="E2379" i="33"/>
  <c r="F2379" i="33" s="1"/>
  <c r="E2375" i="33"/>
  <c r="F2375" i="33" s="1"/>
  <c r="E2371" i="33"/>
  <c r="F2371" i="33" s="1"/>
  <c r="E2365" i="33"/>
  <c r="F2365" i="33" s="1"/>
  <c r="E2363" i="33"/>
  <c r="F2363" i="33" s="1"/>
  <c r="E2361" i="33"/>
  <c r="F2361" i="33" s="1"/>
  <c r="E2359" i="33"/>
  <c r="F2359" i="33" s="1"/>
  <c r="E2355" i="33"/>
  <c r="F2355" i="33" s="1"/>
  <c r="E2353" i="33"/>
  <c r="F2353" i="33" s="1"/>
  <c r="E2351" i="33"/>
  <c r="F2351" i="33" s="1"/>
  <c r="E2349" i="33"/>
  <c r="F2349" i="33" s="1"/>
  <c r="E2347" i="33"/>
  <c r="F2347" i="33" s="1"/>
  <c r="E2343" i="33"/>
  <c r="F2343" i="33" s="1"/>
  <c r="E2341" i="33"/>
  <c r="F2341" i="33" s="1"/>
  <c r="E2339" i="33"/>
  <c r="F2339" i="33" s="1"/>
  <c r="E2335" i="33"/>
  <c r="F2335" i="33" s="1"/>
  <c r="E2329" i="33"/>
  <c r="F2329" i="33" s="1"/>
  <c r="E2327" i="33"/>
  <c r="F2327" i="33" s="1"/>
  <c r="E2325" i="33"/>
  <c r="F2325" i="33" s="1"/>
  <c r="E2323" i="33"/>
  <c r="F2323" i="33" s="1"/>
  <c r="E2319" i="33"/>
  <c r="F2319" i="33" s="1"/>
  <c r="E2317" i="33"/>
  <c r="F2317" i="33" s="1"/>
  <c r="E2315" i="33"/>
  <c r="F2315" i="33" s="1"/>
  <c r="E2313" i="33"/>
  <c r="F2313" i="33" s="1"/>
  <c r="E2307" i="33"/>
  <c r="F2307" i="33" s="1"/>
  <c r="E2303" i="33"/>
  <c r="F2303" i="33" s="1"/>
  <c r="E2301" i="33"/>
  <c r="F2301" i="33" s="1"/>
  <c r="E2299" i="33"/>
  <c r="F2299" i="33" s="1"/>
  <c r="E2293" i="33"/>
  <c r="F2293" i="33" s="1"/>
  <c r="E2291" i="33"/>
  <c r="F2291" i="33" s="1"/>
  <c r="E2289" i="33"/>
  <c r="F2289" i="33" s="1"/>
  <c r="E2287" i="33"/>
  <c r="F2287" i="33" s="1"/>
  <c r="E2285" i="33"/>
  <c r="F2285" i="33" s="1"/>
  <c r="E2251" i="33"/>
  <c r="F2251" i="33" s="1"/>
  <c r="E2249" i="33"/>
  <c r="F2249" i="33" s="1"/>
  <c r="E2247" i="33"/>
  <c r="F2247" i="33" s="1"/>
  <c r="E2245" i="33"/>
  <c r="F2245" i="33" s="1"/>
  <c r="F2243" i="33"/>
  <c r="E2241" i="33"/>
  <c r="F2241" i="33" s="1"/>
  <c r="E2239" i="33"/>
  <c r="F2239" i="33" s="1"/>
  <c r="E2231" i="33"/>
  <c r="F2231" i="33" s="1"/>
  <c r="E2223" i="33"/>
  <c r="F2223" i="33" s="1"/>
  <c r="E2221" i="33"/>
  <c r="F2221" i="33" s="1"/>
  <c r="E2219" i="33"/>
  <c r="F2219" i="33" s="1"/>
  <c r="E2217" i="33"/>
  <c r="F2217" i="33" s="1"/>
  <c r="E2215" i="33"/>
  <c r="F2215" i="33" s="1"/>
  <c r="E2213" i="33"/>
  <c r="F2213" i="33" s="1"/>
  <c r="E2211" i="33"/>
  <c r="F2211" i="33" s="1"/>
  <c r="E2209" i="33"/>
  <c r="F2209" i="33" s="1"/>
  <c r="E2207" i="33"/>
  <c r="F2207" i="33" s="1"/>
  <c r="E2205" i="33"/>
  <c r="F2205" i="33" s="1"/>
  <c r="E2201" i="33"/>
  <c r="F2201" i="33" s="1"/>
  <c r="E2199" i="33"/>
  <c r="F2199" i="33" s="1"/>
  <c r="E2197" i="33"/>
  <c r="F2197" i="33" s="1"/>
  <c r="E2195" i="33"/>
  <c r="F2195" i="33" s="1"/>
  <c r="E2193" i="33"/>
  <c r="F2193" i="33" s="1"/>
  <c r="E2191" i="33"/>
  <c r="F2191" i="33" s="1"/>
  <c r="E2189" i="33"/>
  <c r="F2189" i="33" s="1"/>
  <c r="E2187" i="33"/>
  <c r="F2187" i="33" s="1"/>
  <c r="E2185" i="33"/>
  <c r="F2185" i="33" s="1"/>
  <c r="E2181" i="33"/>
  <c r="F2181" i="33" s="1"/>
  <c r="E2179" i="33"/>
  <c r="F2179" i="33" s="1"/>
  <c r="E2177" i="33"/>
  <c r="F2177" i="33" s="1"/>
  <c r="E2173" i="33"/>
  <c r="F2173" i="33" s="1"/>
  <c r="E2171" i="33"/>
  <c r="F2171" i="33" s="1"/>
  <c r="E2169" i="33"/>
  <c r="F2169" i="33" s="1"/>
  <c r="E2167" i="33"/>
  <c r="F2167" i="33" s="1"/>
  <c r="E2165" i="33"/>
  <c r="F2165" i="33" s="1"/>
  <c r="E2159" i="33"/>
  <c r="F2159" i="33" s="1"/>
  <c r="E2157" i="33"/>
  <c r="F2157" i="33" s="1"/>
  <c r="E2155" i="33"/>
  <c r="F2155" i="33" s="1"/>
  <c r="E2153" i="33"/>
  <c r="F2153" i="33" s="1"/>
  <c r="E2149" i="33"/>
  <c r="F2149" i="33" s="1"/>
  <c r="E2147" i="33"/>
  <c r="F2147" i="33" s="1"/>
  <c r="E2145" i="33"/>
  <c r="F2145" i="33" s="1"/>
  <c r="E2141" i="33"/>
  <c r="F2141" i="33" s="1"/>
  <c r="E2139" i="33"/>
  <c r="F2139" i="33" s="1"/>
  <c r="E2135" i="33"/>
  <c r="F2135" i="33" s="1"/>
  <c r="E2133" i="33"/>
  <c r="F2133" i="33" s="1"/>
  <c r="E2131" i="33"/>
  <c r="F2131" i="33" s="1"/>
  <c r="E2129" i="33"/>
  <c r="F2129" i="33" s="1"/>
  <c r="E2125" i="33"/>
  <c r="F2125" i="33" s="1"/>
  <c r="E2123" i="33"/>
  <c r="F2123" i="33" s="1"/>
  <c r="E2121" i="33"/>
  <c r="F2121" i="33" s="1"/>
  <c r="E2119" i="33"/>
  <c r="F2119" i="33" s="1"/>
  <c r="E2117" i="33"/>
  <c r="F2117" i="33" s="1"/>
  <c r="E2113" i="33"/>
  <c r="F2113" i="33" s="1"/>
  <c r="E2111" i="33"/>
  <c r="F2111" i="33" s="1"/>
  <c r="E2109" i="33"/>
  <c r="F2109" i="33" s="1"/>
  <c r="E2107" i="33"/>
  <c r="F2107" i="33" s="1"/>
  <c r="E2103" i="33"/>
  <c r="F2103" i="33" s="1"/>
  <c r="E2101" i="33"/>
  <c r="F2101" i="33" s="1"/>
  <c r="E2099" i="33"/>
  <c r="F2099" i="33" s="1"/>
  <c r="E2095" i="33"/>
  <c r="F2095" i="33" s="1"/>
  <c r="E2093" i="33"/>
  <c r="F2093" i="33" s="1"/>
  <c r="E2091" i="33"/>
  <c r="F2091" i="33" s="1"/>
  <c r="E2089" i="33"/>
  <c r="F2089" i="33" s="1"/>
  <c r="E2087" i="33"/>
  <c r="F2087" i="33" s="1"/>
  <c r="E2085" i="33"/>
  <c r="F2085" i="33" s="1"/>
  <c r="E2081" i="33"/>
  <c r="F2081" i="33" s="1"/>
  <c r="E2079" i="33"/>
  <c r="F2079" i="33" s="1"/>
  <c r="E2077" i="33"/>
  <c r="F2077" i="33" s="1"/>
  <c r="E2075" i="33"/>
  <c r="F2075" i="33" s="1"/>
  <c r="E2073" i="33"/>
  <c r="F2073" i="33" s="1"/>
  <c r="E2071" i="33"/>
  <c r="F2071" i="33" s="1"/>
  <c r="E2069" i="33"/>
  <c r="F2069" i="33" s="1"/>
  <c r="E2067" i="33"/>
  <c r="F2067" i="33" s="1"/>
  <c r="E2065" i="33"/>
  <c r="F2065" i="33" s="1"/>
  <c r="E2063" i="33"/>
  <c r="F2063" i="33" s="1"/>
  <c r="E2059" i="33"/>
  <c r="F2059" i="33" s="1"/>
  <c r="E2057" i="33"/>
  <c r="F2057" i="33" s="1"/>
  <c r="E2055" i="33"/>
  <c r="F2055" i="33" s="1"/>
  <c r="E2053" i="33"/>
  <c r="F2053" i="33" s="1"/>
  <c r="E2049" i="33"/>
  <c r="F2049" i="33" s="1"/>
  <c r="E2047" i="33"/>
  <c r="F2047" i="33" s="1"/>
  <c r="E2045" i="33"/>
  <c r="F2045" i="33" s="1"/>
  <c r="E2043" i="33"/>
  <c r="F2043" i="33" s="1"/>
  <c r="E2041" i="33"/>
  <c r="F2041" i="33" s="1"/>
  <c r="E2037" i="33"/>
  <c r="F2037" i="33" s="1"/>
  <c r="E2035" i="33"/>
  <c r="F2035" i="33" s="1"/>
  <c r="E2033" i="33"/>
  <c r="F2033" i="33" s="1"/>
  <c r="E2029" i="33"/>
  <c r="F2029" i="33" s="1"/>
  <c r="E2025" i="33"/>
  <c r="F2025" i="33" s="1"/>
  <c r="E2023" i="33"/>
  <c r="F2023" i="33" s="1"/>
  <c r="E2021" i="33"/>
  <c r="F2021" i="33" s="1"/>
  <c r="E2017" i="33"/>
  <c r="F2017" i="33" s="1"/>
  <c r="E2015" i="33"/>
  <c r="F2015" i="33" s="1"/>
  <c r="E2013" i="33"/>
  <c r="F2013" i="33" s="1"/>
  <c r="E2011" i="33"/>
  <c r="F2011" i="33" s="1"/>
  <c r="E2009" i="33"/>
  <c r="F2009" i="33" s="1"/>
  <c r="E2007" i="33"/>
  <c r="F2007" i="33" s="1"/>
  <c r="E2003" i="33"/>
  <c r="F2003" i="33" s="1"/>
  <c r="E2001" i="33"/>
  <c r="F2001" i="33" s="1"/>
  <c r="E1999" i="33"/>
  <c r="F1999" i="33" s="1"/>
  <c r="E1997" i="33"/>
  <c r="F1997" i="33" s="1"/>
  <c r="E1993" i="33"/>
  <c r="F1993" i="33" s="1"/>
  <c r="E1991" i="33"/>
  <c r="F1991" i="33" s="1"/>
  <c r="E1989" i="33"/>
  <c r="F1989" i="33" s="1"/>
  <c r="E1985" i="33"/>
  <c r="F1985" i="33" s="1"/>
  <c r="E1983" i="33"/>
  <c r="F1983" i="33" s="1"/>
  <c r="E1979" i="33"/>
  <c r="F1979" i="33" s="1"/>
  <c r="E1977" i="33"/>
  <c r="F1977" i="33" s="1"/>
  <c r="E1975" i="33"/>
  <c r="F1975" i="33" s="1"/>
  <c r="E1973" i="33"/>
  <c r="F1973" i="33" s="1"/>
  <c r="E1969" i="33"/>
  <c r="F1969" i="33" s="1"/>
  <c r="E1967" i="33"/>
  <c r="F1967" i="33" s="1"/>
  <c r="E1963" i="33"/>
  <c r="F1963" i="33" s="1"/>
  <c r="E1961" i="33"/>
  <c r="F1961" i="33" s="1"/>
  <c r="E1959" i="33"/>
  <c r="F1959" i="33" s="1"/>
  <c r="E1957" i="33"/>
  <c r="F1957" i="33" s="1"/>
  <c r="E1955" i="33"/>
  <c r="F1955" i="33" s="1"/>
  <c r="E1953" i="33"/>
  <c r="F1953" i="33" s="1"/>
  <c r="E1951" i="33"/>
  <c r="F1951" i="33" s="1"/>
  <c r="E1947" i="33"/>
  <c r="F1947" i="33" s="1"/>
  <c r="E1943" i="33"/>
  <c r="F1943" i="33" s="1"/>
  <c r="E1941" i="33"/>
  <c r="F1941" i="33" s="1"/>
  <c r="E1939" i="33"/>
  <c r="F1939" i="33" s="1"/>
  <c r="E1937" i="33"/>
  <c r="F1937" i="33" s="1"/>
  <c r="E1935" i="33"/>
  <c r="F1935" i="33" s="1"/>
  <c r="E1933" i="33"/>
  <c r="F1933" i="33" s="1"/>
  <c r="E1931" i="33"/>
  <c r="F1931" i="33" s="1"/>
  <c r="E1929" i="33"/>
  <c r="F1929" i="33" s="1"/>
  <c r="E1925" i="33"/>
  <c r="F1925" i="33" s="1"/>
  <c r="E1923" i="33"/>
  <c r="F1923" i="33" s="1"/>
  <c r="E1921" i="33"/>
  <c r="F1921" i="33" s="1"/>
  <c r="E1919" i="33"/>
  <c r="F1919" i="33" s="1"/>
  <c r="E1917" i="33"/>
  <c r="F1917" i="33" s="1"/>
  <c r="E1915" i="33"/>
  <c r="F1915" i="33" s="1"/>
  <c r="E1911" i="33"/>
  <c r="F1911" i="33" s="1"/>
  <c r="E1909" i="33"/>
  <c r="F1909" i="33" s="1"/>
  <c r="E1907" i="33"/>
  <c r="F1907" i="33" s="1"/>
  <c r="E1905" i="33"/>
  <c r="F1905" i="33" s="1"/>
  <c r="E1903" i="33"/>
  <c r="F1903" i="33" s="1"/>
  <c r="E1901" i="33"/>
  <c r="F1901" i="33" s="1"/>
  <c r="E1899" i="33"/>
  <c r="F1899" i="33" s="1"/>
  <c r="E1897" i="33"/>
  <c r="F1897" i="33" s="1"/>
  <c r="E1893" i="33"/>
  <c r="F1893" i="33" s="1"/>
  <c r="E1891" i="33"/>
  <c r="F1891" i="33" s="1"/>
  <c r="E1889" i="33"/>
  <c r="F1889" i="33" s="1"/>
  <c r="E1887" i="33"/>
  <c r="F1887" i="33" s="1"/>
  <c r="E1885" i="33"/>
  <c r="F1885" i="33" s="1"/>
  <c r="E1883" i="33"/>
  <c r="F1883" i="33" s="1"/>
  <c r="E1881" i="33"/>
  <c r="F1881" i="33" s="1"/>
  <c r="E1877" i="33"/>
  <c r="F1877" i="33" s="1"/>
  <c r="E1875" i="33"/>
  <c r="F1875" i="33" s="1"/>
  <c r="E1873" i="33"/>
  <c r="F1873" i="33" s="1"/>
  <c r="E1871" i="33"/>
  <c r="F1871" i="33" s="1"/>
  <c r="E1869" i="33"/>
  <c r="F1869" i="33" s="1"/>
  <c r="E1867" i="33"/>
  <c r="F1867" i="33" s="1"/>
  <c r="E1863" i="33"/>
  <c r="F1863" i="33" s="1"/>
  <c r="E1861" i="33"/>
  <c r="F1861" i="33" s="1"/>
  <c r="E1859" i="33"/>
  <c r="F1859" i="33" s="1"/>
  <c r="E1855" i="33"/>
  <c r="F1855" i="33" s="1"/>
  <c r="E1853" i="33"/>
  <c r="F1853" i="33" s="1"/>
  <c r="E1851" i="33"/>
  <c r="F1851" i="33" s="1"/>
  <c r="E1849" i="33"/>
  <c r="F1849" i="33" s="1"/>
  <c r="E1847" i="33"/>
  <c r="F1847" i="33" s="1"/>
  <c r="E1845" i="33"/>
  <c r="F1845" i="33" s="1"/>
  <c r="E1843" i="33"/>
  <c r="F1843" i="33" s="1"/>
  <c r="E1841" i="33"/>
  <c r="F1841" i="33" s="1"/>
  <c r="E1839" i="33"/>
  <c r="F1839" i="33" s="1"/>
  <c r="E1835" i="33"/>
  <c r="F1835" i="33" s="1"/>
  <c r="E1833" i="33"/>
  <c r="F1833" i="33" s="1"/>
  <c r="E1831" i="33"/>
  <c r="F1831" i="33" s="1"/>
  <c r="E1829" i="33"/>
  <c r="F1829" i="33" s="1"/>
  <c r="E1827" i="33"/>
  <c r="F1827" i="33" s="1"/>
  <c r="E1825" i="33"/>
  <c r="F1825" i="33" s="1"/>
  <c r="E1823" i="33"/>
  <c r="F1823" i="33" s="1"/>
  <c r="E1821" i="33"/>
  <c r="F1821" i="33" s="1"/>
  <c r="E1819" i="33"/>
  <c r="F1819" i="33" s="1"/>
  <c r="E1817" i="33"/>
  <c r="F1817" i="33" s="1"/>
  <c r="E1815" i="33"/>
  <c r="F1815" i="33" s="1"/>
  <c r="E1813" i="33"/>
  <c r="F1813" i="33" s="1"/>
  <c r="E1811" i="33"/>
  <c r="F1811" i="33" s="1"/>
  <c r="E1809" i="33"/>
  <c r="F1809" i="33" s="1"/>
  <c r="E1807" i="33"/>
  <c r="F1807" i="33" s="1"/>
  <c r="E1801" i="33"/>
  <c r="F1801" i="33" s="1"/>
  <c r="E1799" i="33"/>
  <c r="F1799" i="33" s="1"/>
  <c r="E1797" i="33"/>
  <c r="F1797" i="33" s="1"/>
  <c r="E1795" i="33"/>
  <c r="F1795" i="33" s="1"/>
  <c r="E1793" i="33"/>
  <c r="F1793" i="33" s="1"/>
  <c r="E1791" i="33"/>
  <c r="F1791" i="33" s="1"/>
  <c r="E1789" i="33"/>
  <c r="F1789" i="33" s="1"/>
  <c r="E1787" i="33"/>
  <c r="F1787" i="33" s="1"/>
  <c r="E1785" i="33"/>
  <c r="F1785" i="33" s="1"/>
  <c r="E1783" i="33"/>
  <c r="F1783" i="33" s="1"/>
  <c r="E1781" i="33"/>
  <c r="F1781" i="33" s="1"/>
  <c r="E1779" i="33"/>
  <c r="F1779" i="33" s="1"/>
  <c r="E1777" i="33"/>
  <c r="F1777" i="33" s="1"/>
  <c r="E1775" i="33"/>
  <c r="F1775" i="33" s="1"/>
  <c r="E1773" i="33"/>
  <c r="F1773" i="33" s="1"/>
  <c r="E1771" i="33"/>
  <c r="F1771" i="33" s="1"/>
  <c r="E1769" i="33"/>
  <c r="F1769" i="33" s="1"/>
  <c r="E1767" i="33"/>
  <c r="F1767" i="33" s="1"/>
  <c r="E1765" i="33"/>
  <c r="F1765" i="33" s="1"/>
  <c r="E1763" i="33"/>
  <c r="F1763" i="33" s="1"/>
  <c r="E1759" i="33"/>
  <c r="F1759" i="33" s="1"/>
  <c r="E1757" i="33"/>
  <c r="F1757" i="33" s="1"/>
  <c r="E1755" i="33"/>
  <c r="F1755" i="33" s="1"/>
  <c r="E1753" i="33"/>
  <c r="F1753" i="33" s="1"/>
  <c r="E1751" i="33"/>
  <c r="F1751" i="33" s="1"/>
  <c r="E1749" i="33"/>
  <c r="F1749" i="33" s="1"/>
  <c r="E1747" i="33"/>
  <c r="F1747" i="33" s="1"/>
  <c r="E1745" i="33"/>
  <c r="F1745" i="33" s="1"/>
  <c r="E1743" i="33"/>
  <c r="F1743" i="33" s="1"/>
  <c r="E1739" i="33"/>
  <c r="F1739" i="33" s="1"/>
  <c r="E1737" i="33"/>
  <c r="F1737" i="33" s="1"/>
  <c r="E1735" i="33"/>
  <c r="F1735" i="33" s="1"/>
  <c r="E1733" i="33"/>
  <c r="F1733" i="33" s="1"/>
  <c r="E1731" i="33"/>
  <c r="F1731" i="33" s="1"/>
  <c r="E1729" i="33"/>
  <c r="F1729" i="33" s="1"/>
  <c r="E1727" i="33"/>
  <c r="F1727" i="33" s="1"/>
  <c r="E1725" i="33"/>
  <c r="F1725" i="33" s="1"/>
  <c r="E1721" i="33"/>
  <c r="F1721" i="33" s="1"/>
  <c r="E1719" i="33"/>
  <c r="F1719" i="33" s="1"/>
  <c r="E1717" i="33"/>
  <c r="F1717" i="33" s="1"/>
  <c r="E1715" i="33"/>
  <c r="F1715" i="33" s="1"/>
  <c r="E1713" i="33"/>
  <c r="F1713" i="33" s="1"/>
  <c r="E1711" i="33"/>
  <c r="F1711" i="33" s="1"/>
  <c r="E1709" i="33"/>
  <c r="F1709" i="33" s="1"/>
  <c r="E1707" i="33"/>
  <c r="F1707" i="33" s="1"/>
  <c r="E1705" i="33"/>
  <c r="F1705" i="33" s="1"/>
  <c r="E1703" i="33"/>
  <c r="F1703" i="33" s="1"/>
  <c r="E1701" i="33"/>
  <c r="F1701" i="33" s="1"/>
  <c r="E1699" i="33"/>
  <c r="F1699" i="33" s="1"/>
  <c r="E1695" i="33"/>
  <c r="F1695" i="33" s="1"/>
  <c r="E1693" i="33"/>
  <c r="F1693" i="33" s="1"/>
  <c r="E1691" i="33"/>
  <c r="F1691" i="33" s="1"/>
  <c r="E1689" i="33"/>
  <c r="F1689" i="33" s="1"/>
  <c r="E1687" i="33"/>
  <c r="F1687" i="33" s="1"/>
  <c r="E1685" i="33"/>
  <c r="F1685" i="33" s="1"/>
  <c r="E1683" i="33"/>
  <c r="F1683" i="33" s="1"/>
  <c r="E1681" i="33"/>
  <c r="F1681" i="33" s="1"/>
  <c r="E1679" i="33"/>
  <c r="F1679" i="33" s="1"/>
  <c r="E1677" i="33"/>
  <c r="F1677" i="33" s="1"/>
  <c r="E1675" i="33"/>
  <c r="F1675" i="33" s="1"/>
  <c r="E1673" i="33"/>
  <c r="F1673" i="33" s="1"/>
  <c r="E1671" i="33"/>
  <c r="F1671" i="33" s="1"/>
  <c r="E1667" i="33"/>
  <c r="F1667" i="33" s="1"/>
  <c r="E1665" i="33"/>
  <c r="F1665" i="33" s="1"/>
  <c r="E1663" i="33"/>
  <c r="F1663" i="33" s="1"/>
  <c r="E1661" i="33"/>
  <c r="F1661" i="33" s="1"/>
  <c r="E1659" i="33"/>
  <c r="F1659" i="33" s="1"/>
  <c r="E1655" i="33"/>
  <c r="F1655" i="33" s="1"/>
  <c r="E1653" i="33"/>
  <c r="F1653" i="33" s="1"/>
  <c r="E1651" i="33"/>
  <c r="F1651" i="33" s="1"/>
  <c r="E1649" i="33"/>
  <c r="F1649" i="33" s="1"/>
  <c r="E1647" i="33"/>
  <c r="F1647" i="33" s="1"/>
  <c r="E1645" i="33"/>
  <c r="F1645" i="33" s="1"/>
  <c r="E1643" i="33"/>
  <c r="F1643" i="33" s="1"/>
  <c r="E1641" i="33"/>
  <c r="F1641" i="33" s="1"/>
  <c r="E1639" i="33"/>
  <c r="F1639" i="33" s="1"/>
  <c r="E1637" i="33"/>
  <c r="F1637" i="33" s="1"/>
  <c r="E1635" i="33"/>
  <c r="F1635" i="33" s="1"/>
  <c r="E1631" i="33"/>
  <c r="F1631" i="33" s="1"/>
  <c r="E1629" i="33"/>
  <c r="F1629" i="33" s="1"/>
  <c r="E1625" i="33"/>
  <c r="F1625" i="33" s="1"/>
  <c r="E1623" i="33"/>
  <c r="F1623" i="33" s="1"/>
  <c r="E1621" i="33"/>
  <c r="F1621" i="33" s="1"/>
  <c r="E1617" i="33"/>
  <c r="F1617" i="33" s="1"/>
  <c r="E1615" i="33"/>
  <c r="F1615" i="33" s="1"/>
  <c r="E1613" i="33"/>
  <c r="F1613" i="33" s="1"/>
  <c r="E1610" i="33"/>
  <c r="F1610" i="33" s="1"/>
  <c r="E1608" i="33"/>
  <c r="F1608" i="33" s="1"/>
  <c r="E1606" i="33"/>
  <c r="F1606" i="33" s="1"/>
  <c r="E1602" i="33"/>
  <c r="F1602" i="33" s="1"/>
  <c r="E1600" i="33"/>
  <c r="F1600" i="33" s="1"/>
  <c r="E1596" i="33"/>
  <c r="F1596" i="33" s="1"/>
  <c r="E1594" i="33"/>
  <c r="F1594" i="33" s="1"/>
  <c r="E1592" i="33"/>
  <c r="F1592" i="33" s="1"/>
  <c r="E1590" i="33"/>
  <c r="F1590" i="33" s="1"/>
  <c r="E1588" i="33"/>
  <c r="F1588" i="33" s="1"/>
  <c r="E1586" i="33"/>
  <c r="F1586" i="33" s="1"/>
  <c r="E1584" i="33"/>
  <c r="F1584" i="33" s="1"/>
  <c r="E1582" i="33"/>
  <c r="F1582" i="33" s="1"/>
  <c r="E1580" i="33"/>
  <c r="F1580" i="33" s="1"/>
  <c r="E1574" i="33"/>
  <c r="F1574" i="33" s="1"/>
  <c r="E1572" i="33"/>
  <c r="F1572" i="33" s="1"/>
  <c r="E1568" i="33"/>
  <c r="F1568" i="33" s="1"/>
  <c r="E1566" i="33"/>
  <c r="F1566" i="33" s="1"/>
  <c r="E1564" i="33"/>
  <c r="F1564" i="33" s="1"/>
  <c r="E1562" i="33"/>
  <c r="F1562" i="33" s="1"/>
  <c r="E1560" i="33"/>
  <c r="F1560" i="33" s="1"/>
  <c r="E1558" i="33"/>
  <c r="F1558" i="33" s="1"/>
  <c r="E1556" i="33"/>
  <c r="F1556" i="33" s="1"/>
  <c r="E1554" i="33"/>
  <c r="F1554" i="33" s="1"/>
  <c r="E1552" i="33"/>
  <c r="F1552" i="33" s="1"/>
  <c r="E1550" i="33"/>
  <c r="F1550" i="33" s="1"/>
  <c r="E1548" i="33"/>
  <c r="F1548" i="33" s="1"/>
  <c r="E1546" i="33"/>
  <c r="F1546" i="33" s="1"/>
  <c r="E1544" i="33"/>
  <c r="F1544" i="33" s="1"/>
  <c r="E1540" i="33"/>
  <c r="F1540" i="33" s="1"/>
  <c r="E1538" i="33"/>
  <c r="F1538" i="33" s="1"/>
  <c r="E1536" i="33"/>
  <c r="F1536" i="33" s="1"/>
  <c r="E1535" i="33"/>
  <c r="F1535" i="33" s="1"/>
  <c r="E1533" i="33"/>
  <c r="F1533" i="33" s="1"/>
  <c r="E1530" i="33"/>
  <c r="F1530" i="33" s="1"/>
  <c r="E1527" i="33"/>
  <c r="F1527" i="33" s="1"/>
  <c r="E1525" i="33"/>
  <c r="F1525" i="33" s="1"/>
  <c r="E1523" i="33"/>
  <c r="F1523" i="33" s="1"/>
  <c r="E1519" i="33"/>
  <c r="F1519" i="33" s="1"/>
  <c r="E1517" i="33"/>
  <c r="F1517" i="33" s="1"/>
  <c r="E1515" i="33"/>
  <c r="F1515" i="33" s="1"/>
  <c r="E1513" i="33"/>
  <c r="F1513" i="33" s="1"/>
  <c r="E1511" i="33"/>
  <c r="F1511" i="33" s="1"/>
  <c r="E1509" i="33"/>
  <c r="F1509" i="33" s="1"/>
  <c r="E1507" i="33"/>
  <c r="F1507" i="33" s="1"/>
  <c r="E1505" i="33"/>
  <c r="F1505" i="33" s="1"/>
  <c r="E1503" i="33"/>
  <c r="F1503" i="33" s="1"/>
  <c r="E1501" i="33"/>
  <c r="F1501" i="33" s="1"/>
  <c r="E1497" i="33"/>
  <c r="F1497" i="33" s="1"/>
  <c r="E1495" i="33"/>
  <c r="F1495" i="33" s="1"/>
  <c r="E1493" i="33"/>
  <c r="F1493" i="33" s="1"/>
  <c r="E1491" i="33"/>
  <c r="F1491" i="33" s="1"/>
  <c r="E1489" i="33"/>
  <c r="F1489" i="33" s="1"/>
  <c r="E1485" i="33"/>
  <c r="F1485" i="33" s="1"/>
  <c r="E1483" i="33"/>
  <c r="F1483" i="33" s="1"/>
  <c r="E1481" i="33"/>
  <c r="F1481" i="33" s="1"/>
  <c r="E1479" i="33"/>
  <c r="F1479" i="33" s="1"/>
  <c r="E1477" i="33"/>
  <c r="F1477" i="33" s="1"/>
  <c r="E1475" i="33"/>
  <c r="F1475" i="33" s="1"/>
  <c r="E1473" i="33"/>
  <c r="F1473" i="33" s="1"/>
  <c r="E1471" i="33"/>
  <c r="F1471" i="33" s="1"/>
  <c r="E1469" i="33"/>
  <c r="F1469" i="33" s="1"/>
  <c r="E1467" i="33"/>
  <c r="F1467" i="33" s="1"/>
  <c r="E1465" i="33"/>
  <c r="F1465" i="33" s="1"/>
  <c r="E1463" i="33"/>
  <c r="F1463" i="33" s="1"/>
  <c r="E1461" i="33"/>
  <c r="F1461" i="33" s="1"/>
  <c r="E1459" i="33"/>
  <c r="F1459" i="33" s="1"/>
  <c r="E1457" i="33"/>
  <c r="F1457" i="33" s="1"/>
  <c r="E1455" i="33"/>
  <c r="F1455" i="33" s="1"/>
  <c r="E1453" i="33"/>
  <c r="F1453" i="33" s="1"/>
  <c r="E1451" i="33"/>
  <c r="F1451" i="33" s="1"/>
  <c r="E1447" i="33"/>
  <c r="F1447" i="33" s="1"/>
  <c r="E1445" i="33"/>
  <c r="F1445" i="33" s="1"/>
  <c r="E1443" i="33"/>
  <c r="F1443" i="33" s="1"/>
  <c r="E1441" i="33"/>
  <c r="F1441" i="33" s="1"/>
  <c r="E1439" i="33"/>
  <c r="F1439" i="33" s="1"/>
  <c r="E1437" i="33"/>
  <c r="F1437" i="33" s="1"/>
  <c r="E1435" i="33"/>
  <c r="F1435" i="33" s="1"/>
  <c r="E1431" i="33"/>
  <c r="F1431" i="33" s="1"/>
  <c r="E1429" i="33"/>
  <c r="F1429" i="33" s="1"/>
  <c r="E1425" i="33"/>
  <c r="F1425" i="33" s="1"/>
  <c r="E1421" i="33"/>
  <c r="F1421" i="33" s="1"/>
  <c r="E1419" i="33"/>
  <c r="F1419" i="33" s="1"/>
  <c r="E1415" i="33"/>
  <c r="F1415" i="33" s="1"/>
  <c r="E1413" i="33"/>
  <c r="F1413" i="33" s="1"/>
  <c r="E1411" i="33"/>
  <c r="F1411" i="33" s="1"/>
  <c r="E1409" i="33"/>
  <c r="F1409" i="33" s="1"/>
  <c r="E1407" i="33"/>
  <c r="F1407" i="33" s="1"/>
  <c r="E1405" i="33"/>
  <c r="F1405" i="33" s="1"/>
  <c r="E1401" i="33"/>
  <c r="F1401" i="33" s="1"/>
  <c r="E1399" i="33"/>
  <c r="F1399" i="33" s="1"/>
  <c r="E1397" i="33"/>
  <c r="F1397" i="33" s="1"/>
  <c r="E1395" i="33"/>
  <c r="F1395" i="33" s="1"/>
  <c r="E1393" i="33"/>
  <c r="F1393" i="33" s="1"/>
  <c r="E1391" i="33"/>
  <c r="F1391" i="33" s="1"/>
  <c r="E1389" i="33"/>
  <c r="F1389" i="33" s="1"/>
  <c r="E1385" i="33"/>
  <c r="F1385" i="33" s="1"/>
  <c r="E1383" i="33"/>
  <c r="F1383" i="33" s="1"/>
  <c r="E1381" i="33"/>
  <c r="F1381" i="33" s="1"/>
  <c r="E1379" i="33"/>
  <c r="F1379" i="33" s="1"/>
  <c r="E1377" i="33"/>
  <c r="F1377" i="33" s="1"/>
  <c r="E1375" i="33"/>
  <c r="F1375" i="33" s="1"/>
  <c r="E1373" i="33"/>
  <c r="F1373" i="33" s="1"/>
  <c r="E1371" i="33"/>
  <c r="F1371" i="33" s="1"/>
  <c r="E1369" i="33"/>
  <c r="F1369" i="33" s="1"/>
  <c r="E1367" i="33"/>
  <c r="F1367" i="33" s="1"/>
  <c r="E1365" i="33"/>
  <c r="F1365" i="33" s="1"/>
  <c r="E1361" i="33"/>
  <c r="F1361" i="33" s="1"/>
  <c r="E1359" i="33"/>
  <c r="F1359" i="33" s="1"/>
  <c r="E1357" i="33"/>
  <c r="F1357" i="33" s="1"/>
  <c r="E1355" i="33"/>
  <c r="F1355" i="33" s="1"/>
  <c r="E1353" i="33"/>
  <c r="F1353" i="33" s="1"/>
  <c r="E1351" i="33"/>
  <c r="F1351" i="33" s="1"/>
  <c r="E1349" i="33"/>
  <c r="F1349" i="33" s="1"/>
  <c r="E1347" i="33"/>
  <c r="F1347" i="33" s="1"/>
  <c r="E1345" i="33"/>
  <c r="F1345" i="33" s="1"/>
  <c r="E1339" i="33"/>
  <c r="F1339" i="33" s="1"/>
  <c r="E1337" i="33"/>
  <c r="F1337" i="33" s="1"/>
  <c r="E1333" i="33"/>
  <c r="F1333" i="33" s="1"/>
  <c r="E1331" i="33"/>
  <c r="F1331" i="33" s="1"/>
  <c r="E1327" i="33"/>
  <c r="F1327" i="33" s="1"/>
  <c r="E1325" i="33"/>
  <c r="F1325" i="33" s="1"/>
  <c r="E1323" i="33"/>
  <c r="F1323" i="33" s="1"/>
  <c r="E1321" i="33"/>
  <c r="F1321" i="33" s="1"/>
  <c r="E1319" i="33"/>
  <c r="F1319" i="33" s="1"/>
  <c r="E1317" i="33"/>
  <c r="F1317" i="33" s="1"/>
  <c r="E1313" i="33"/>
  <c r="F1313" i="33" s="1"/>
  <c r="E1311" i="33"/>
  <c r="F1311" i="33" s="1"/>
  <c r="E1309" i="33"/>
  <c r="F1309" i="33" s="1"/>
  <c r="E1305" i="33"/>
  <c r="F1305" i="33" s="1"/>
  <c r="E1301" i="33"/>
  <c r="F1301" i="33" s="1"/>
  <c r="E1299" i="33"/>
  <c r="F1299" i="33" s="1"/>
  <c r="E1295" i="33"/>
  <c r="F1295" i="33" s="1"/>
  <c r="E1293" i="33"/>
  <c r="F1293" i="33" s="1"/>
  <c r="E1289" i="33"/>
  <c r="F1289" i="33" s="1"/>
  <c r="E1287" i="33"/>
  <c r="F1287" i="33" s="1"/>
  <c r="E1285" i="33"/>
  <c r="F1285" i="33" s="1"/>
  <c r="E1281" i="33"/>
  <c r="F1281" i="33" s="1"/>
  <c r="E1277" i="33"/>
  <c r="F1277" i="33" s="1"/>
  <c r="E1275" i="33"/>
  <c r="F1275" i="33" s="1"/>
  <c r="E1271" i="33"/>
  <c r="F1271" i="33" s="1"/>
  <c r="E1269" i="33"/>
  <c r="F1269" i="33" s="1"/>
  <c r="E1267" i="33"/>
  <c r="F1267" i="33" s="1"/>
  <c r="E1265" i="33"/>
  <c r="F1265" i="33" s="1"/>
  <c r="E1263" i="33"/>
  <c r="F1263" i="33" s="1"/>
  <c r="E1261" i="33"/>
  <c r="F1261" i="33" s="1"/>
  <c r="E1255" i="33"/>
  <c r="F1255" i="33" s="1"/>
  <c r="E1251" i="33"/>
  <c r="F1251" i="33" s="1"/>
  <c r="E1249" i="33"/>
  <c r="F1249" i="33" s="1"/>
  <c r="E1247" i="33"/>
  <c r="F1247" i="33" s="1"/>
  <c r="E1245" i="33"/>
  <c r="F1245" i="33" s="1"/>
  <c r="E1241" i="33"/>
  <c r="F1241" i="33" s="1"/>
  <c r="E1239" i="33"/>
  <c r="F1239" i="33" s="1"/>
  <c r="E1235" i="33"/>
  <c r="F1235" i="33" s="1"/>
  <c r="E1233" i="33"/>
  <c r="F1233" i="33" s="1"/>
  <c r="E1231" i="33"/>
  <c r="F1231" i="33" s="1"/>
  <c r="E1229" i="33"/>
  <c r="F1229" i="33" s="1"/>
  <c r="E1227" i="33"/>
  <c r="F1227" i="33" s="1"/>
  <c r="E1223" i="33"/>
  <c r="F1223" i="33" s="1"/>
  <c r="E1221" i="33"/>
  <c r="F1221" i="33" s="1"/>
  <c r="E1219" i="33"/>
  <c r="F1219" i="33" s="1"/>
  <c r="E1217" i="33"/>
  <c r="F1217" i="33" s="1"/>
  <c r="E1215" i="33"/>
  <c r="F1215" i="33" s="1"/>
  <c r="E1213" i="33"/>
  <c r="F1213" i="33" s="1"/>
  <c r="E1208" i="33"/>
  <c r="F1208" i="33" s="1"/>
  <c r="E1206" i="33"/>
  <c r="F1206" i="33" s="1"/>
  <c r="E1204" i="33"/>
  <c r="F1204" i="33" s="1"/>
  <c r="E1202" i="33"/>
  <c r="F1202" i="33" s="1"/>
  <c r="E1200" i="33"/>
  <c r="F1200" i="33" s="1"/>
  <c r="E1198" i="33"/>
  <c r="F1198" i="33" s="1"/>
  <c r="E1196" i="33"/>
  <c r="F1196" i="33" s="1"/>
  <c r="E1192" i="33"/>
  <c r="F1192" i="33" s="1"/>
  <c r="E1190" i="33"/>
  <c r="F1190" i="33" s="1"/>
  <c r="E1188" i="33"/>
  <c r="F1188" i="33" s="1"/>
  <c r="E1186" i="33"/>
  <c r="F1186" i="33" s="1"/>
  <c r="E1184" i="33"/>
  <c r="F1184" i="33" s="1"/>
  <c r="E1182" i="33"/>
  <c r="F1182" i="33" s="1"/>
  <c r="E1180" i="33"/>
  <c r="F1180" i="33" s="1"/>
  <c r="E1178" i="33"/>
  <c r="F1178" i="33" s="1"/>
  <c r="E1176" i="33"/>
  <c r="F1176" i="33" s="1"/>
  <c r="E1174" i="33"/>
  <c r="F1174" i="33" s="1"/>
  <c r="E1172" i="33"/>
  <c r="F1172" i="33" s="1"/>
  <c r="E1170" i="33"/>
  <c r="F1170" i="33" s="1"/>
  <c r="E1168" i="33"/>
  <c r="F1168" i="33" s="1"/>
  <c r="E1164" i="33"/>
  <c r="F1164" i="33" s="1"/>
  <c r="E1162" i="33"/>
  <c r="F1162" i="33" s="1"/>
  <c r="E1160" i="33"/>
  <c r="F1160" i="33" s="1"/>
  <c r="E1158" i="33"/>
  <c r="F1158" i="33" s="1"/>
  <c r="E1156" i="33"/>
  <c r="F1156" i="33" s="1"/>
  <c r="E1154" i="33"/>
  <c r="F1154" i="33" s="1"/>
  <c r="E1152" i="33"/>
  <c r="F1152" i="33" s="1"/>
  <c r="E1150" i="33"/>
  <c r="F1150" i="33" s="1"/>
  <c r="E1146" i="33"/>
  <c r="F1146" i="33" s="1"/>
  <c r="E1142" i="33"/>
  <c r="F1142" i="33" s="1"/>
  <c r="E1140" i="33"/>
  <c r="F1140" i="33" s="1"/>
  <c r="E1138" i="33"/>
  <c r="F1138" i="33" s="1"/>
  <c r="E1134" i="33"/>
  <c r="F1134" i="33" s="1"/>
  <c r="E1131" i="33"/>
  <c r="F1131" i="33" s="1"/>
  <c r="E1128" i="33"/>
  <c r="F1128" i="33" s="1"/>
  <c r="E1125" i="33"/>
  <c r="F1125" i="33" s="1"/>
  <c r="E1123" i="33"/>
  <c r="F1123" i="33" s="1"/>
  <c r="E1121" i="33"/>
  <c r="F1121" i="33" s="1"/>
  <c r="E1119" i="33"/>
  <c r="F1119" i="33" s="1"/>
  <c r="E1117" i="33"/>
  <c r="F1117" i="33" s="1"/>
  <c r="E1115" i="33"/>
  <c r="F1115" i="33" s="1"/>
  <c r="E1113" i="33"/>
  <c r="F1113" i="33" s="1"/>
  <c r="E1111" i="33"/>
  <c r="F1111" i="33" s="1"/>
  <c r="E1109" i="33"/>
  <c r="F1109" i="33" s="1"/>
  <c r="E1107" i="33"/>
  <c r="F1107" i="33" s="1"/>
  <c r="E1105" i="33"/>
  <c r="F1105" i="33" s="1"/>
  <c r="E1103" i="33"/>
  <c r="F1103" i="33" s="1"/>
  <c r="E1101" i="33"/>
  <c r="F1101" i="33" s="1"/>
  <c r="E1099" i="33"/>
  <c r="F1099" i="33" s="1"/>
  <c r="E1095" i="33"/>
  <c r="F1095" i="33" s="1"/>
  <c r="E1093" i="33"/>
  <c r="F1093" i="33" s="1"/>
  <c r="E1091" i="33"/>
  <c r="F1091" i="33" s="1"/>
  <c r="E1089" i="33"/>
  <c r="F1089" i="33" s="1"/>
  <c r="E1087" i="33"/>
  <c r="F1087" i="33" s="1"/>
  <c r="E1085" i="33"/>
  <c r="F1085" i="33" s="1"/>
  <c r="E1083" i="33"/>
  <c r="F1083" i="33" s="1"/>
  <c r="E1081" i="33"/>
  <c r="F1081" i="33" s="1"/>
  <c r="E1077" i="33"/>
  <c r="F1077" i="33" s="1"/>
  <c r="E1075" i="33"/>
  <c r="F1075" i="33" s="1"/>
  <c r="E1073" i="33"/>
  <c r="F1073" i="33" s="1"/>
  <c r="E1071" i="33"/>
  <c r="F1071" i="33" s="1"/>
  <c r="E1069" i="33"/>
  <c r="F1069" i="33" s="1"/>
  <c r="E1067" i="33"/>
  <c r="F1067" i="33" s="1"/>
  <c r="E1063" i="33"/>
  <c r="F1063" i="33" s="1"/>
  <c r="E1061" i="33"/>
  <c r="F1061" i="33" s="1"/>
  <c r="E1059" i="33"/>
  <c r="F1059" i="33" s="1"/>
  <c r="E1057" i="33"/>
  <c r="F1057" i="33" s="1"/>
  <c r="E1055" i="33"/>
  <c r="F1055" i="33" s="1"/>
  <c r="E1053" i="33"/>
  <c r="F1053" i="33" s="1"/>
  <c r="E1051" i="33"/>
  <c r="F1051" i="33" s="1"/>
  <c r="E1049" i="33"/>
  <c r="F1049" i="33" s="1"/>
  <c r="E1047" i="33"/>
  <c r="F1047" i="33" s="1"/>
  <c r="E1045" i="33"/>
  <c r="F1045" i="33" s="1"/>
  <c r="E1041" i="33"/>
  <c r="F1041" i="33" s="1"/>
  <c r="E1039" i="33"/>
  <c r="F1039" i="33" s="1"/>
  <c r="E1037" i="33"/>
  <c r="F1037" i="33" s="1"/>
  <c r="E1035" i="33"/>
  <c r="F1035" i="33" s="1"/>
  <c r="E1033" i="33"/>
  <c r="F1033" i="33" s="1"/>
  <c r="E1031" i="33"/>
  <c r="F1031" i="33" s="1"/>
  <c r="E1029" i="33"/>
  <c r="F1029" i="33" s="1"/>
  <c r="E1027" i="33"/>
  <c r="F1027" i="33" s="1"/>
  <c r="E1025" i="33"/>
  <c r="F1025" i="33" s="1"/>
  <c r="E1023" i="33"/>
  <c r="F1023" i="33" s="1"/>
  <c r="E1021" i="33"/>
  <c r="F1021" i="33" s="1"/>
  <c r="E1019" i="33"/>
  <c r="F1019" i="33" s="1"/>
  <c r="E1017" i="33"/>
  <c r="F1017" i="33" s="1"/>
  <c r="E1015" i="33"/>
  <c r="F1015" i="33" s="1"/>
  <c r="E1013" i="33"/>
  <c r="F1013" i="33" s="1"/>
  <c r="E1011" i="33"/>
  <c r="F1011" i="33" s="1"/>
  <c r="E1009" i="33"/>
  <c r="F1009" i="33" s="1"/>
  <c r="E1007" i="33"/>
  <c r="F1007" i="33" s="1"/>
  <c r="E1005" i="33"/>
  <c r="F1005" i="33" s="1"/>
  <c r="E1003" i="33"/>
  <c r="F1003" i="33" s="1"/>
  <c r="E1001" i="33"/>
  <c r="F1001" i="33" s="1"/>
  <c r="E999" i="33"/>
  <c r="F999" i="33" s="1"/>
  <c r="E997" i="33"/>
  <c r="F997" i="33" s="1"/>
  <c r="E993" i="33"/>
  <c r="F993" i="33" s="1"/>
  <c r="E991" i="33"/>
  <c r="F991" i="33" s="1"/>
  <c r="E989" i="33"/>
  <c r="F989" i="33" s="1"/>
  <c r="E987" i="33"/>
  <c r="F987" i="33" s="1"/>
  <c r="E983" i="33"/>
  <c r="F983" i="33" s="1"/>
  <c r="E981" i="33"/>
  <c r="F981" i="33" s="1"/>
  <c r="E979" i="33"/>
  <c r="F979" i="33" s="1"/>
  <c r="E977" i="33"/>
  <c r="F977" i="33" s="1"/>
  <c r="E973" i="33"/>
  <c r="F973" i="33" s="1"/>
  <c r="E971" i="33"/>
  <c r="F971" i="33" s="1"/>
  <c r="E969" i="33"/>
  <c r="F969" i="33" s="1"/>
  <c r="E967" i="33"/>
  <c r="F967" i="33" s="1"/>
  <c r="E965" i="33"/>
  <c r="F965" i="33" s="1"/>
  <c r="E963" i="33"/>
  <c r="F963" i="33" s="1"/>
  <c r="E961" i="33"/>
  <c r="F961" i="33" s="1"/>
  <c r="E957" i="33"/>
  <c r="F957" i="33" s="1"/>
  <c r="E955" i="33"/>
  <c r="F955" i="33" s="1"/>
  <c r="E953" i="33"/>
  <c r="F953" i="33" s="1"/>
  <c r="E951" i="33"/>
  <c r="F951" i="33" s="1"/>
  <c r="E949" i="33"/>
  <c r="F949" i="33" s="1"/>
  <c r="E947" i="33"/>
  <c r="F947" i="33" s="1"/>
  <c r="E945" i="33"/>
  <c r="F945" i="33" s="1"/>
  <c r="E941" i="33"/>
  <c r="F941" i="33" s="1"/>
  <c r="E939" i="33"/>
  <c r="F939" i="33" s="1"/>
  <c r="E937" i="33"/>
  <c r="F937" i="33" s="1"/>
  <c r="E935" i="33"/>
  <c r="F935" i="33" s="1"/>
  <c r="E931" i="33"/>
  <c r="F931" i="33" s="1"/>
  <c r="E929" i="33"/>
  <c r="F929" i="33" s="1"/>
  <c r="E927" i="33"/>
  <c r="F927" i="33" s="1"/>
  <c r="E925" i="33"/>
  <c r="F925" i="33" s="1"/>
  <c r="E923" i="33"/>
  <c r="F923" i="33" s="1"/>
  <c r="E919" i="33"/>
  <c r="F919" i="33" s="1"/>
  <c r="E917" i="33"/>
  <c r="F917" i="33" s="1"/>
  <c r="E915" i="33"/>
  <c r="F915" i="33" s="1"/>
  <c r="E913" i="33"/>
  <c r="F913" i="33" s="1"/>
  <c r="E911" i="33"/>
  <c r="F911" i="33" s="1"/>
  <c r="E909" i="33"/>
  <c r="F909" i="33" s="1"/>
  <c r="E907" i="33"/>
  <c r="F907" i="33" s="1"/>
  <c r="E905" i="33"/>
  <c r="F905" i="33" s="1"/>
  <c r="E903" i="33"/>
  <c r="F903" i="33" s="1"/>
  <c r="E901" i="33"/>
  <c r="F901" i="33" s="1"/>
  <c r="E899" i="33"/>
  <c r="F899" i="33" s="1"/>
  <c r="E897" i="33"/>
  <c r="F897" i="33" s="1"/>
  <c r="E895" i="33"/>
  <c r="F895" i="33" s="1"/>
  <c r="E893" i="33"/>
  <c r="F893" i="33" s="1"/>
  <c r="E891" i="33"/>
  <c r="F891" i="33" s="1"/>
  <c r="E889" i="33"/>
  <c r="F889" i="33" s="1"/>
  <c r="E885" i="33"/>
  <c r="F885" i="33" s="1"/>
  <c r="E883" i="33"/>
  <c r="F883" i="33" s="1"/>
  <c r="E879" i="33"/>
  <c r="F879" i="33" s="1"/>
  <c r="E877" i="33"/>
  <c r="F877" i="33" s="1"/>
  <c r="E875" i="33"/>
  <c r="F875" i="33" s="1"/>
  <c r="E873" i="33"/>
  <c r="F873" i="33" s="1"/>
  <c r="E871" i="33"/>
  <c r="F871" i="33" s="1"/>
  <c r="E869" i="33"/>
  <c r="F869" i="33" s="1"/>
  <c r="E867" i="33"/>
  <c r="F867" i="33" s="1"/>
  <c r="E865" i="33"/>
  <c r="F865" i="33" s="1"/>
  <c r="E863" i="33"/>
  <c r="F863" i="33" s="1"/>
  <c r="E861" i="33"/>
  <c r="F861" i="33" s="1"/>
  <c r="E859" i="33"/>
  <c r="F859" i="33" s="1"/>
  <c r="E857" i="33"/>
  <c r="F857" i="33" s="1"/>
  <c r="E855" i="33"/>
  <c r="F855" i="33" s="1"/>
  <c r="E853" i="33"/>
  <c r="F853" i="33" s="1"/>
  <c r="E851" i="33"/>
  <c r="F851" i="33" s="1"/>
  <c r="E849" i="33"/>
  <c r="F849" i="33" s="1"/>
  <c r="E847" i="33"/>
  <c r="F847" i="33" s="1"/>
  <c r="E845" i="33"/>
  <c r="F845" i="33" s="1"/>
  <c r="E843" i="33"/>
  <c r="F843" i="33" s="1"/>
  <c r="E841" i="33"/>
  <c r="F841" i="33" s="1"/>
  <c r="E839" i="33"/>
  <c r="F839" i="33" s="1"/>
  <c r="E837" i="33"/>
  <c r="F837" i="33" s="1"/>
  <c r="E835" i="33"/>
  <c r="F835" i="33" s="1"/>
  <c r="E833" i="33"/>
  <c r="F833" i="33" s="1"/>
  <c r="E831" i="33"/>
  <c r="F831" i="33" s="1"/>
  <c r="E829" i="33"/>
  <c r="F829" i="33" s="1"/>
  <c r="E827" i="33"/>
  <c r="F827" i="33" s="1"/>
  <c r="E825" i="33"/>
  <c r="F825" i="33" s="1"/>
  <c r="E823" i="33"/>
  <c r="F823" i="33" s="1"/>
  <c r="E819" i="33"/>
  <c r="F819" i="33" s="1"/>
  <c r="E817" i="33"/>
  <c r="F817" i="33" s="1"/>
  <c r="E815" i="33"/>
  <c r="F815" i="33" s="1"/>
  <c r="E813" i="33"/>
  <c r="F813" i="33" s="1"/>
  <c r="E811" i="33"/>
  <c r="F811" i="33" s="1"/>
  <c r="E809" i="33"/>
  <c r="F809" i="33" s="1"/>
  <c r="E804" i="33"/>
  <c r="F804" i="33" s="1"/>
  <c r="E802" i="33"/>
  <c r="F802" i="33" s="1"/>
  <c r="E800" i="33"/>
  <c r="F800" i="33" s="1"/>
  <c r="E798" i="33"/>
  <c r="F798" i="33" s="1"/>
  <c r="E796" i="33"/>
  <c r="F796" i="33" s="1"/>
  <c r="E794" i="33"/>
  <c r="F794" i="33" s="1"/>
  <c r="E790" i="33"/>
  <c r="F790" i="33" s="1"/>
  <c r="E788" i="33"/>
  <c r="F788" i="33" s="1"/>
  <c r="E786" i="33"/>
  <c r="F786" i="33" s="1"/>
  <c r="E784" i="33"/>
  <c r="F784" i="33" s="1"/>
  <c r="E780" i="33"/>
  <c r="F780" i="33" s="1"/>
  <c r="E778" i="33"/>
  <c r="F778" i="33" s="1"/>
  <c r="E776" i="33"/>
  <c r="F776" i="33" s="1"/>
  <c r="E774" i="33"/>
  <c r="F774" i="33" s="1"/>
  <c r="E772" i="33"/>
  <c r="F772" i="33" s="1"/>
  <c r="E770" i="33"/>
  <c r="F770" i="33" s="1"/>
  <c r="E768" i="33"/>
  <c r="F768" i="33" s="1"/>
  <c r="E764" i="33"/>
  <c r="F764" i="33" s="1"/>
  <c r="E762" i="33"/>
  <c r="F762" i="33" s="1"/>
  <c r="E760" i="33"/>
  <c r="F760" i="33" s="1"/>
  <c r="E758" i="33"/>
  <c r="F758" i="33" s="1"/>
  <c r="E756" i="33"/>
  <c r="F756" i="33" s="1"/>
  <c r="E754" i="33"/>
  <c r="F754" i="33" s="1"/>
  <c r="E746" i="33"/>
  <c r="F746" i="33" s="1"/>
  <c r="E744" i="33"/>
  <c r="F744" i="33" s="1"/>
  <c r="E742" i="33"/>
  <c r="F742" i="33" s="1"/>
  <c r="E740" i="33"/>
  <c r="F740" i="33" s="1"/>
  <c r="E738" i="33"/>
  <c r="F738" i="33" s="1"/>
  <c r="E736" i="33"/>
  <c r="F736" i="33" s="1"/>
  <c r="E734" i="33"/>
  <c r="F734" i="33" s="1"/>
  <c r="E732" i="33"/>
  <c r="F732" i="33" s="1"/>
  <c r="E730" i="33"/>
  <c r="F730" i="33" s="1"/>
  <c r="E728" i="33"/>
  <c r="F728" i="33" s="1"/>
  <c r="E725" i="33"/>
  <c r="F725" i="33" s="1"/>
  <c r="E722" i="33"/>
  <c r="F722" i="33" s="1"/>
  <c r="E719" i="33"/>
  <c r="F719" i="33" s="1"/>
  <c r="E717" i="33"/>
  <c r="F717" i="33" s="1"/>
  <c r="E715" i="33"/>
  <c r="F715" i="33" s="1"/>
  <c r="E711" i="33"/>
  <c r="F711" i="33" s="1"/>
  <c r="E709" i="33"/>
  <c r="F709" i="33" s="1"/>
  <c r="E707" i="33"/>
  <c r="F707" i="33" s="1"/>
  <c r="E705" i="33"/>
  <c r="F705" i="33" s="1"/>
  <c r="E703" i="33"/>
  <c r="F703" i="33" s="1"/>
  <c r="E701" i="33"/>
  <c r="F701" i="33" s="1"/>
  <c r="E699" i="33"/>
  <c r="F699" i="33" s="1"/>
  <c r="E697" i="33"/>
  <c r="F697" i="33" s="1"/>
  <c r="E695" i="33"/>
  <c r="F695" i="33" s="1"/>
  <c r="E693" i="33"/>
  <c r="F693" i="33" s="1"/>
  <c r="E689" i="33"/>
  <c r="F689" i="33" s="1"/>
  <c r="E687" i="33"/>
  <c r="F687" i="33" s="1"/>
  <c r="E685" i="33"/>
  <c r="F685" i="33" s="1"/>
  <c r="E683" i="33"/>
  <c r="F683" i="33" s="1"/>
  <c r="E679" i="33"/>
  <c r="F679" i="33" s="1"/>
  <c r="E677" i="33"/>
  <c r="F677" i="33" s="1"/>
  <c r="E675" i="33"/>
  <c r="F675" i="33" s="1"/>
  <c r="E673" i="33"/>
  <c r="F673" i="33" s="1"/>
  <c r="E671" i="33"/>
  <c r="F671" i="33" s="1"/>
  <c r="E669" i="33"/>
  <c r="F669" i="33" s="1"/>
  <c r="E667" i="33"/>
  <c r="F667" i="33" s="1"/>
  <c r="E661" i="33"/>
  <c r="F661" i="33" s="1"/>
  <c r="E659" i="33"/>
  <c r="F659" i="33" s="1"/>
  <c r="E657" i="33"/>
  <c r="F657" i="33" s="1"/>
  <c r="E653" i="33"/>
  <c r="F653" i="33" s="1"/>
  <c r="E651" i="33"/>
  <c r="F651" i="33" s="1"/>
  <c r="E649" i="33"/>
  <c r="F649" i="33" s="1"/>
  <c r="E647" i="33"/>
  <c r="F647" i="33" s="1"/>
  <c r="E645" i="33"/>
  <c r="F645" i="33" s="1"/>
  <c r="E643" i="33"/>
  <c r="F643" i="33" s="1"/>
  <c r="E639" i="33"/>
  <c r="F639" i="33" s="1"/>
  <c r="E637" i="33"/>
  <c r="F637" i="33" s="1"/>
  <c r="E635" i="33"/>
  <c r="F635" i="33" s="1"/>
  <c r="E633" i="33"/>
  <c r="F633" i="33" s="1"/>
  <c r="E631" i="33"/>
  <c r="F631" i="33" s="1"/>
  <c r="E627" i="33"/>
  <c r="F627" i="33" s="1"/>
  <c r="E625" i="33"/>
  <c r="F625" i="33" s="1"/>
  <c r="E621" i="33"/>
  <c r="F621" i="33" s="1"/>
  <c r="E619" i="33"/>
  <c r="F619" i="33" s="1"/>
  <c r="E617" i="33"/>
  <c r="F617" i="33" s="1"/>
  <c r="E615" i="33"/>
  <c r="F615" i="33" s="1"/>
  <c r="E613" i="33"/>
  <c r="F613" i="33" s="1"/>
  <c r="E611" i="33"/>
  <c r="F611" i="33" s="1"/>
  <c r="E609" i="33"/>
  <c r="F609" i="33" s="1"/>
  <c r="E607" i="33"/>
  <c r="F607" i="33" s="1"/>
  <c r="E603" i="33"/>
  <c r="F603" i="33" s="1"/>
  <c r="E601" i="33"/>
  <c r="F601" i="33" s="1"/>
  <c r="E599" i="33"/>
  <c r="F599" i="33" s="1"/>
  <c r="E597" i="33"/>
  <c r="F597" i="33" s="1"/>
  <c r="E595" i="33"/>
  <c r="F595" i="33" s="1"/>
  <c r="E593" i="33"/>
  <c r="F593" i="33" s="1"/>
  <c r="E591" i="33"/>
  <c r="F591" i="33" s="1"/>
  <c r="E589" i="33"/>
  <c r="F589" i="33" s="1"/>
  <c r="E587" i="33"/>
  <c r="F587" i="33" s="1"/>
  <c r="E585" i="33"/>
  <c r="F585" i="33" s="1"/>
  <c r="E583" i="33"/>
  <c r="F583" i="33" s="1"/>
  <c r="E581" i="33"/>
  <c r="F581" i="33" s="1"/>
  <c r="E579" i="33"/>
  <c r="F579" i="33" s="1"/>
  <c r="E577" i="33"/>
  <c r="F577" i="33" s="1"/>
  <c r="E575" i="33"/>
  <c r="F575" i="33" s="1"/>
  <c r="E573" i="33"/>
  <c r="F573" i="33" s="1"/>
  <c r="E571" i="33"/>
  <c r="F571" i="33" s="1"/>
  <c r="E569" i="33"/>
  <c r="F569" i="33" s="1"/>
  <c r="E567" i="33"/>
  <c r="F567" i="33" s="1"/>
  <c r="E565" i="33"/>
  <c r="F565" i="33" s="1"/>
  <c r="E563" i="33"/>
  <c r="F563" i="33" s="1"/>
  <c r="E561" i="33"/>
  <c r="F561" i="33" s="1"/>
  <c r="E559" i="33"/>
  <c r="F559" i="33" s="1"/>
  <c r="E557" i="33"/>
  <c r="F557" i="33" s="1"/>
  <c r="E555" i="33"/>
  <c r="F555" i="33" s="1"/>
  <c r="E553" i="33"/>
  <c r="F553" i="33" s="1"/>
  <c r="E551" i="33"/>
  <c r="F551" i="33" s="1"/>
  <c r="E549" i="33"/>
  <c r="F549" i="33" s="1"/>
  <c r="E547" i="33"/>
  <c r="F547" i="33" s="1"/>
  <c r="E545" i="33"/>
  <c r="F545" i="33" s="1"/>
  <c r="E543" i="33"/>
  <c r="F543" i="33" s="1"/>
  <c r="E541" i="33"/>
  <c r="F541" i="33" s="1"/>
  <c r="E539" i="33"/>
  <c r="F539" i="33" s="1"/>
  <c r="E537" i="33"/>
  <c r="F537" i="33" s="1"/>
  <c r="E535" i="33"/>
  <c r="F535" i="33" s="1"/>
  <c r="E533" i="33"/>
  <c r="F533" i="33" s="1"/>
  <c r="E531" i="33"/>
  <c r="F531" i="33" s="1"/>
  <c r="E529" i="33"/>
  <c r="F529" i="33" s="1"/>
  <c r="E527" i="33"/>
  <c r="F527" i="33" s="1"/>
  <c r="E525" i="33"/>
  <c r="F525" i="33" s="1"/>
  <c r="E523" i="33"/>
  <c r="F523" i="33" s="1"/>
  <c r="E521" i="33"/>
  <c r="F521" i="33" s="1"/>
  <c r="E519" i="33"/>
  <c r="F519" i="33" s="1"/>
  <c r="E517" i="33"/>
  <c r="F517" i="33" s="1"/>
  <c r="E515" i="33"/>
  <c r="F515" i="33" s="1"/>
  <c r="E513" i="33"/>
  <c r="F513" i="33" s="1"/>
  <c r="E511" i="33"/>
  <c r="F511" i="33" s="1"/>
  <c r="E509" i="33"/>
  <c r="F509" i="33" s="1"/>
  <c r="E507" i="33"/>
  <c r="F507" i="33" s="1"/>
  <c r="E505" i="33"/>
  <c r="F505" i="33" s="1"/>
  <c r="E503" i="33"/>
  <c r="F503" i="33" s="1"/>
  <c r="E501" i="33"/>
  <c r="F501" i="33" s="1"/>
  <c r="E499" i="33"/>
  <c r="F499" i="33" s="1"/>
  <c r="E497" i="33"/>
  <c r="F497" i="33" s="1"/>
  <c r="E495" i="33"/>
  <c r="F495" i="33" s="1"/>
  <c r="E493" i="33"/>
  <c r="F493" i="33" s="1"/>
  <c r="E491" i="33"/>
  <c r="F491" i="33" s="1"/>
  <c r="E489" i="33"/>
  <c r="F489" i="33" s="1"/>
  <c r="E487" i="33"/>
  <c r="F487" i="33" s="1"/>
  <c r="E485" i="33"/>
  <c r="F485" i="33" s="1"/>
  <c r="E483" i="33"/>
  <c r="F483" i="33" s="1"/>
  <c r="E481" i="33"/>
  <c r="F481" i="33" s="1"/>
  <c r="E479" i="33"/>
  <c r="F479" i="33" s="1"/>
  <c r="E477" i="33"/>
  <c r="F477" i="33" s="1"/>
  <c r="E475" i="33"/>
  <c r="F475" i="33" s="1"/>
  <c r="E473" i="33"/>
  <c r="F473" i="33" s="1"/>
  <c r="E471" i="33"/>
  <c r="F471" i="33" s="1"/>
  <c r="E469" i="33"/>
  <c r="F469" i="33" s="1"/>
  <c r="E467" i="33"/>
  <c r="F467" i="33" s="1"/>
  <c r="E465" i="33"/>
  <c r="F465" i="33" s="1"/>
  <c r="E463" i="33"/>
  <c r="F463" i="33" s="1"/>
  <c r="E461" i="33"/>
  <c r="F461" i="33" s="1"/>
  <c r="E459" i="33"/>
  <c r="F459" i="33" s="1"/>
  <c r="E457" i="33"/>
  <c r="F457" i="33" s="1"/>
  <c r="E455" i="33"/>
  <c r="F455" i="33" s="1"/>
  <c r="E453" i="33"/>
  <c r="F453" i="33" s="1"/>
  <c r="E451" i="33"/>
  <c r="F451" i="33" s="1"/>
  <c r="E449" i="33"/>
  <c r="F449" i="33" s="1"/>
  <c r="E447" i="33"/>
  <c r="F447" i="33" s="1"/>
  <c r="E445" i="33"/>
  <c r="F445" i="33" s="1"/>
  <c r="E443" i="33"/>
  <c r="F443" i="33" s="1"/>
  <c r="E441" i="33"/>
  <c r="F441" i="33" s="1"/>
  <c r="E439" i="33"/>
  <c r="F439" i="33" s="1"/>
  <c r="E437" i="33"/>
  <c r="F437" i="33" s="1"/>
  <c r="E435" i="33"/>
  <c r="F435" i="33" s="1"/>
  <c r="E433" i="33"/>
  <c r="F433" i="33" s="1"/>
  <c r="E431" i="33"/>
  <c r="F431" i="33" s="1"/>
  <c r="E429" i="33"/>
  <c r="F429" i="33" s="1"/>
  <c r="E427" i="33"/>
  <c r="F427" i="33" s="1"/>
  <c r="E425" i="33"/>
  <c r="F425" i="33" s="1"/>
  <c r="E423" i="33"/>
  <c r="F423" i="33" s="1"/>
  <c r="E421" i="33"/>
  <c r="F421" i="33" s="1"/>
  <c r="E419" i="33"/>
  <c r="F419" i="33" s="1"/>
  <c r="E417" i="33"/>
  <c r="F417" i="33" s="1"/>
  <c r="E413" i="33"/>
  <c r="F413" i="33" s="1"/>
  <c r="E411" i="33"/>
  <c r="F411" i="33" s="1"/>
  <c r="E409" i="33"/>
  <c r="F409" i="33" s="1"/>
  <c r="E407" i="33"/>
  <c r="F407" i="33" s="1"/>
  <c r="E405" i="33"/>
  <c r="F405" i="33" s="1"/>
  <c r="E403" i="33"/>
  <c r="F403" i="33" s="1"/>
  <c r="E401" i="33"/>
  <c r="F401" i="33" s="1"/>
  <c r="E398" i="33"/>
  <c r="F398" i="33" s="1"/>
  <c r="E396" i="33"/>
  <c r="F396" i="33" s="1"/>
  <c r="E394" i="33"/>
  <c r="F394" i="33" s="1"/>
  <c r="E392" i="33"/>
  <c r="F392" i="33" s="1"/>
  <c r="E390" i="33"/>
  <c r="F390" i="33" s="1"/>
  <c r="E388" i="33"/>
  <c r="F388" i="33" s="1"/>
  <c r="E386" i="33"/>
  <c r="F386" i="33" s="1"/>
  <c r="E384" i="33"/>
  <c r="F384" i="33" s="1"/>
  <c r="E382" i="33"/>
  <c r="F382" i="33" s="1"/>
  <c r="E380" i="33"/>
  <c r="F380" i="33" s="1"/>
  <c r="E378" i="33"/>
  <c r="F378" i="33" s="1"/>
  <c r="E376" i="33"/>
  <c r="F376" i="33" s="1"/>
  <c r="E374" i="33"/>
  <c r="F374" i="33" s="1"/>
  <c r="E372" i="33"/>
  <c r="F372" i="33" s="1"/>
  <c r="E370" i="33"/>
  <c r="F370" i="33" s="1"/>
  <c r="E368" i="33"/>
  <c r="F368" i="33" s="1"/>
  <c r="E366" i="33"/>
  <c r="F366" i="33" s="1"/>
  <c r="E364" i="33"/>
  <c r="F364" i="33" s="1"/>
  <c r="E362" i="33"/>
  <c r="F362" i="33" s="1"/>
  <c r="E360" i="33"/>
  <c r="F360" i="33" s="1"/>
  <c r="E358" i="33"/>
  <c r="F358" i="33" s="1"/>
  <c r="E356" i="33"/>
  <c r="F356" i="33" s="1"/>
  <c r="E354" i="33"/>
  <c r="F354" i="33" s="1"/>
  <c r="E352" i="33"/>
  <c r="F352" i="33" s="1"/>
  <c r="E350" i="33"/>
  <c r="F350" i="33" s="1"/>
  <c r="E348" i="33"/>
  <c r="F348" i="33" s="1"/>
  <c r="E346" i="33"/>
  <c r="F346" i="33" s="1"/>
  <c r="E344" i="33"/>
  <c r="F344" i="33" s="1"/>
  <c r="E342" i="33"/>
  <c r="F342" i="33" s="1"/>
  <c r="E340" i="33"/>
  <c r="F340" i="33" s="1"/>
  <c r="E338" i="33"/>
  <c r="F338" i="33" s="1"/>
  <c r="E336" i="33"/>
  <c r="F336" i="33" s="1"/>
  <c r="E334" i="33"/>
  <c r="F334" i="33" s="1"/>
  <c r="E332" i="33"/>
  <c r="F332" i="33" s="1"/>
  <c r="E330" i="33"/>
  <c r="F330" i="33" s="1"/>
  <c r="E328" i="33"/>
  <c r="F328" i="33" s="1"/>
  <c r="E326" i="33"/>
  <c r="F326" i="33" s="1"/>
  <c r="E324" i="33"/>
  <c r="F324" i="33" s="1"/>
  <c r="E321" i="33"/>
  <c r="F321" i="33" s="1"/>
  <c r="E319" i="33"/>
  <c r="F319" i="33" s="1"/>
  <c r="E317" i="33"/>
  <c r="F317" i="33" s="1"/>
  <c r="E314" i="33"/>
  <c r="F314" i="33" s="1"/>
  <c r="E312" i="33"/>
  <c r="F312" i="33" s="1"/>
  <c r="E310" i="33"/>
  <c r="F310" i="33" s="1"/>
  <c r="E308" i="33"/>
  <c r="F308" i="33" s="1"/>
  <c r="E306" i="33"/>
  <c r="F306" i="33" s="1"/>
  <c r="E304" i="33"/>
  <c r="F304" i="33" s="1"/>
  <c r="E302" i="33"/>
  <c r="F302" i="33" s="1"/>
  <c r="E300" i="33"/>
  <c r="F300" i="33" s="1"/>
  <c r="E298" i="33"/>
  <c r="F298" i="33" s="1"/>
  <c r="E296" i="33"/>
  <c r="F296" i="33" s="1"/>
  <c r="E294" i="33"/>
  <c r="F294" i="33" s="1"/>
  <c r="E292" i="33"/>
  <c r="F292" i="33" s="1"/>
  <c r="E290" i="33"/>
  <c r="F290" i="33" s="1"/>
  <c r="E288" i="33"/>
  <c r="F288" i="33" s="1"/>
  <c r="E286" i="33"/>
  <c r="F286" i="33" s="1"/>
  <c r="E284" i="33"/>
  <c r="F284" i="33" s="1"/>
  <c r="E282" i="33"/>
  <c r="F282" i="33" s="1"/>
  <c r="E280" i="33"/>
  <c r="F280" i="33" s="1"/>
  <c r="E278" i="33"/>
  <c r="F278" i="33" s="1"/>
  <c r="E276" i="33"/>
  <c r="F276" i="33" s="1"/>
  <c r="E274" i="33"/>
  <c r="F274" i="33" s="1"/>
  <c r="E272" i="33"/>
  <c r="F272" i="33" s="1"/>
  <c r="E270" i="33"/>
  <c r="F270" i="33" s="1"/>
  <c r="E268" i="33"/>
  <c r="F268" i="33" s="1"/>
  <c r="E266" i="33"/>
  <c r="F266" i="33" s="1"/>
  <c r="E264" i="33"/>
  <c r="F264" i="33" s="1"/>
  <c r="E262" i="33"/>
  <c r="F262" i="33" s="1"/>
  <c r="E260" i="33"/>
  <c r="F260" i="33" s="1"/>
  <c r="E258" i="33"/>
  <c r="F258" i="33" s="1"/>
  <c r="E2668" i="33"/>
  <c r="F2668" i="33" s="1"/>
  <c r="E2654" i="33"/>
  <c r="F2654" i="33" s="1"/>
  <c r="E2650" i="33"/>
  <c r="F2650" i="33" s="1"/>
  <c r="E2642" i="33"/>
  <c r="F2642" i="33" s="1"/>
  <c r="E2634" i="33"/>
  <c r="F2634" i="33" s="1"/>
  <c r="E2632" i="33"/>
  <c r="F2632" i="33" s="1"/>
  <c r="E2630" i="33"/>
  <c r="F2630" i="33" s="1"/>
  <c r="E2628" i="33"/>
  <c r="F2628" i="33" s="1"/>
  <c r="E2618" i="33"/>
  <c r="F2618" i="33" s="1"/>
  <c r="E2610" i="33"/>
  <c r="F2610" i="33" s="1"/>
  <c r="E2602" i="33"/>
  <c r="F2602" i="33" s="1"/>
  <c r="E2592" i="33"/>
  <c r="F2592" i="33" s="1"/>
  <c r="E2590" i="33"/>
  <c r="F2590" i="33" s="1"/>
  <c r="E2588" i="33"/>
  <c r="F2588" i="33" s="1"/>
  <c r="E2586" i="33"/>
  <c r="F2586" i="33" s="1"/>
  <c r="E2576" i="33"/>
  <c r="F2576" i="33" s="1"/>
  <c r="E2566" i="33"/>
  <c r="F2566" i="33" s="1"/>
  <c r="E2564" i="33"/>
  <c r="F2564" i="33" s="1"/>
  <c r="E2554" i="33"/>
  <c r="F2554" i="33" s="1"/>
  <c r="E2552" i="33"/>
  <c r="F2552" i="33" s="1"/>
  <c r="E2550" i="33"/>
  <c r="F2550" i="33" s="1"/>
  <c r="E2538" i="33"/>
  <c r="F2538" i="33" s="1"/>
  <c r="E2530" i="33"/>
  <c r="F2530" i="33" s="1"/>
  <c r="E2512" i="33"/>
  <c r="F2512" i="33" s="1"/>
  <c r="E2510" i="33"/>
  <c r="F2510" i="33" s="1"/>
  <c r="E2502" i="33"/>
  <c r="F2502" i="33" s="1"/>
  <c r="E2498" i="33"/>
  <c r="F2498" i="33" s="1"/>
  <c r="E2490" i="33"/>
  <c r="F2490" i="33" s="1"/>
  <c r="E2488" i="33"/>
  <c r="F2488" i="33" s="1"/>
  <c r="E2484" i="33"/>
  <c r="F2484" i="33" s="1"/>
  <c r="E2482" i="33"/>
  <c r="F2482" i="33" s="1"/>
  <c r="E2480" i="33"/>
  <c r="F2480" i="33" s="1"/>
  <c r="E2458" i="33"/>
  <c r="F2458" i="33" s="1"/>
  <c r="E2456" i="33"/>
  <c r="F2456" i="33" s="1"/>
  <c r="E2446" i="33"/>
  <c r="F2446" i="33" s="1"/>
  <c r="E2444" i="33"/>
  <c r="F2444" i="33" s="1"/>
  <c r="E2434" i="33"/>
  <c r="F2434" i="33" s="1"/>
  <c r="E2426" i="33"/>
  <c r="F2426" i="33" s="1"/>
  <c r="E2416" i="33"/>
  <c r="F2416" i="33" s="1"/>
  <c r="E2408" i="33"/>
  <c r="F2408" i="33" s="1"/>
  <c r="E2404" i="33"/>
  <c r="F2404" i="33" s="1"/>
  <c r="E2396" i="33"/>
  <c r="F2396" i="33" s="1"/>
  <c r="E2380" i="33"/>
  <c r="F2380" i="33" s="1"/>
  <c r="E2376" i="33"/>
  <c r="F2376" i="33" s="1"/>
  <c r="E2362" i="33"/>
  <c r="F2362" i="33" s="1"/>
  <c r="E2354" i="33"/>
  <c r="F2354" i="33" s="1"/>
  <c r="E2346" i="33"/>
  <c r="F2346" i="33" s="1"/>
  <c r="E2342" i="33"/>
  <c r="F2342" i="33" s="1"/>
  <c r="E2328" i="33"/>
  <c r="F2328" i="33" s="1"/>
  <c r="E2326" i="33"/>
  <c r="F2326" i="33" s="1"/>
  <c r="E2318" i="33"/>
  <c r="F2318" i="33" s="1"/>
  <c r="E2316" i="33"/>
  <c r="F2316" i="33" s="1"/>
  <c r="E2310" i="33"/>
  <c r="F2310" i="33" s="1"/>
  <c r="E2302" i="33"/>
  <c r="F2302" i="33" s="1"/>
  <c r="E2296" i="33"/>
  <c r="F2296" i="33" s="1"/>
  <c r="E2286" i="33"/>
  <c r="F2286" i="33" s="1"/>
  <c r="E2246" i="33"/>
  <c r="F2246" i="33" s="1"/>
  <c r="E2236" i="33"/>
  <c r="F2236" i="33" s="1"/>
  <c r="E2232" i="33"/>
  <c r="F2232" i="33" s="1"/>
  <c r="E2224" i="33"/>
  <c r="F2224" i="33" s="1"/>
  <c r="E2222" i="33"/>
  <c r="F2222" i="33" s="1"/>
  <c r="E2210" i="33"/>
  <c r="F2210" i="33" s="1"/>
  <c r="E2208" i="33"/>
  <c r="F2208" i="33" s="1"/>
  <c r="E2204" i="33"/>
  <c r="F2204" i="33" s="1"/>
  <c r="E2200" i="33"/>
  <c r="F2200" i="33" s="1"/>
  <c r="E2196" i="33"/>
  <c r="F2196" i="33" s="1"/>
  <c r="E2190" i="33"/>
  <c r="F2190" i="33" s="1"/>
  <c r="E2186" i="33"/>
  <c r="F2186" i="33" s="1"/>
  <c r="E2182" i="33"/>
  <c r="F2182" i="33" s="1"/>
  <c r="E2168" i="33"/>
  <c r="F2168" i="33" s="1"/>
  <c r="E2102" i="33"/>
  <c r="F2102" i="33" s="1"/>
  <c r="E2100" i="33"/>
  <c r="F2100" i="33" s="1"/>
  <c r="E2096" i="33"/>
  <c r="F2096" i="33" s="1"/>
  <c r="E2088" i="33"/>
  <c r="F2088" i="33" s="1"/>
  <c r="E2084" i="33"/>
  <c r="F2084" i="33" s="1"/>
  <c r="E2082" i="33"/>
  <c r="F2082" i="33" s="1"/>
  <c r="E2078" i="33"/>
  <c r="F2078" i="33" s="1"/>
  <c r="E2068" i="33"/>
  <c r="F2068" i="33" s="1"/>
  <c r="E2064" i="33"/>
  <c r="F2064" i="33" s="1"/>
  <c r="E2060" i="33"/>
  <c r="F2060" i="33" s="1"/>
  <c r="E2056" i="33"/>
  <c r="F2056" i="33" s="1"/>
  <c r="E2052" i="33"/>
  <c r="F2052" i="33" s="1"/>
  <c r="E2050" i="33"/>
  <c r="F2050" i="33" s="1"/>
  <c r="E2048" i="33"/>
  <c r="F2048" i="33" s="1"/>
  <c r="E2046" i="33"/>
  <c r="F2046" i="33" s="1"/>
  <c r="E2044" i="33"/>
  <c r="F2044" i="33" s="1"/>
  <c r="E2042" i="33"/>
  <c r="F2042" i="33" s="1"/>
  <c r="E2038" i="33"/>
  <c r="F2038" i="33" s="1"/>
  <c r="E2036" i="33"/>
  <c r="F2036" i="33" s="1"/>
  <c r="E2034" i="33"/>
  <c r="F2034" i="33" s="1"/>
  <c r="E2032" i="33"/>
  <c r="F2032" i="33" s="1"/>
  <c r="E2030" i="33"/>
  <c r="F2030" i="33" s="1"/>
  <c r="E2010" i="33"/>
  <c r="F2010" i="33" s="1"/>
  <c r="E2008" i="33"/>
  <c r="F2008" i="33" s="1"/>
  <c r="E1994" i="33"/>
  <c r="F1994" i="33" s="1"/>
  <c r="E1988" i="33"/>
  <c r="F1988" i="33" s="1"/>
  <c r="E1984" i="33"/>
  <c r="F1984" i="33" s="1"/>
  <c r="E1982" i="33"/>
  <c r="F1982" i="33" s="1"/>
  <c r="E1978" i="33"/>
  <c r="F1978" i="33" s="1"/>
  <c r="E1976" i="33"/>
  <c r="F1976" i="33" s="1"/>
  <c r="E1974" i="33"/>
  <c r="F1974" i="33" s="1"/>
  <c r="E1972" i="33"/>
  <c r="F1972" i="33" s="1"/>
  <c r="E1970" i="33"/>
  <c r="F1970" i="33" s="1"/>
  <c r="E1964" i="33"/>
  <c r="F1964" i="33" s="1"/>
  <c r="E1952" i="33"/>
  <c r="F1952" i="33" s="1"/>
  <c r="E1950" i="33"/>
  <c r="F1950" i="33" s="1"/>
  <c r="E1948" i="33"/>
  <c r="F1948" i="33" s="1"/>
  <c r="E1942" i="33"/>
  <c r="F1942" i="33" s="1"/>
  <c r="E1938" i="33"/>
  <c r="F1938" i="33" s="1"/>
  <c r="E1936" i="33"/>
  <c r="F1936" i="33" s="1"/>
  <c r="E1924" i="33"/>
  <c r="F1924" i="33" s="1"/>
  <c r="E1920" i="33"/>
  <c r="F1920" i="33" s="1"/>
  <c r="E1904" i="33"/>
  <c r="F1904" i="33" s="1"/>
  <c r="E1902" i="33"/>
  <c r="F1902" i="33" s="1"/>
  <c r="E1896" i="33"/>
  <c r="F1896" i="33" s="1"/>
  <c r="E1888" i="33"/>
  <c r="F1888" i="33" s="1"/>
  <c r="E1880" i="33"/>
  <c r="F1880" i="33" s="1"/>
  <c r="E1876" i="33"/>
  <c r="F1876" i="33" s="1"/>
  <c r="E1872" i="33"/>
  <c r="F1872" i="33" s="1"/>
  <c r="E1870" i="33"/>
  <c r="F1870" i="33" s="1"/>
  <c r="E1854" i="33"/>
  <c r="F1854" i="33" s="1"/>
  <c r="E1850" i="33"/>
  <c r="F1850" i="33" s="1"/>
  <c r="E1844" i="33"/>
  <c r="F1844" i="33" s="1"/>
  <c r="E1842" i="33"/>
  <c r="F1842" i="33" s="1"/>
  <c r="E1840" i="33"/>
  <c r="F1840" i="33" s="1"/>
  <c r="E1832" i="33"/>
  <c r="F1832" i="33" s="1"/>
  <c r="E1826" i="33"/>
  <c r="F1826" i="33" s="1"/>
  <c r="E1824" i="33"/>
  <c r="F1824" i="33" s="1"/>
  <c r="E1822" i="33"/>
  <c r="F1822" i="33" s="1"/>
  <c r="E1812" i="33"/>
  <c r="F1812" i="33" s="1"/>
  <c r="E1810" i="33"/>
  <c r="F1810" i="33" s="1"/>
  <c r="E1808" i="33"/>
  <c r="F1808" i="33" s="1"/>
  <c r="E1802" i="33"/>
  <c r="F1802" i="33" s="1"/>
  <c r="E1798" i="33"/>
  <c r="F1798" i="33" s="1"/>
  <c r="E1790" i="33"/>
  <c r="F1790" i="33" s="1"/>
  <c r="E1780" i="33"/>
  <c r="F1780" i="33" s="1"/>
  <c r="E1776" i="33"/>
  <c r="F1776" i="33" s="1"/>
  <c r="E1772" i="33"/>
  <c r="F1772" i="33" s="1"/>
  <c r="E1770" i="33"/>
  <c r="F1770" i="33" s="1"/>
  <c r="E1764" i="33"/>
  <c r="F1764" i="33" s="1"/>
  <c r="E1750" i="33"/>
  <c r="F1750" i="33" s="1"/>
  <c r="E1746" i="33"/>
  <c r="F1746" i="33" s="1"/>
  <c r="E1742" i="33"/>
  <c r="F1742" i="33" s="1"/>
  <c r="E1740" i="33"/>
  <c r="F1740" i="33" s="1"/>
  <c r="E1732" i="33"/>
  <c r="F1732" i="33" s="1"/>
  <c r="E1730" i="33"/>
  <c r="F1730" i="33" s="1"/>
  <c r="E1720" i="33"/>
  <c r="F1720" i="33" s="1"/>
  <c r="E1712" i="33"/>
  <c r="F1712" i="33" s="1"/>
  <c r="E1710" i="33"/>
  <c r="F1710" i="33" s="1"/>
  <c r="E1706" i="33"/>
  <c r="F1706" i="33" s="1"/>
  <c r="E1704" i="33"/>
  <c r="F1704" i="33" s="1"/>
  <c r="E1694" i="33"/>
  <c r="F1694" i="33" s="1"/>
  <c r="E1686" i="33"/>
  <c r="F1686" i="33" s="1"/>
  <c r="E1684" i="33"/>
  <c r="F1684" i="33" s="1"/>
  <c r="E1672" i="33"/>
  <c r="F1672" i="33" s="1"/>
  <c r="E1664" i="33"/>
  <c r="F1664" i="33" s="1"/>
  <c r="E1662" i="33"/>
  <c r="F1662" i="33" s="1"/>
  <c r="E1644" i="33"/>
  <c r="F1644" i="33" s="1"/>
  <c r="E1638" i="33"/>
  <c r="F1638" i="33" s="1"/>
  <c r="E1624" i="33"/>
  <c r="F1624" i="33" s="1"/>
  <c r="E1622" i="33"/>
  <c r="F1622" i="33" s="1"/>
  <c r="E1614" i="33"/>
  <c r="F1614" i="33" s="1"/>
  <c r="E1611" i="33"/>
  <c r="F1611" i="33" s="1"/>
  <c r="E1605" i="33"/>
  <c r="F1605" i="33" s="1"/>
  <c r="E1597" i="33"/>
  <c r="F1597" i="33" s="1"/>
  <c r="E1579" i="33"/>
  <c r="F1579" i="33" s="1"/>
  <c r="E1573" i="33"/>
  <c r="F1573" i="33" s="1"/>
  <c r="E1561" i="33"/>
  <c r="F1561" i="33" s="1"/>
  <c r="E1559" i="33"/>
  <c r="F1559" i="33" s="1"/>
  <c r="E1553" i="33"/>
  <c r="F1553" i="33" s="1"/>
  <c r="E1551" i="33"/>
  <c r="F1551" i="33" s="1"/>
  <c r="E1545" i="33"/>
  <c r="F1545" i="33" s="1"/>
  <c r="E1541" i="33"/>
  <c r="F1541" i="33" s="1"/>
  <c r="E1537" i="33"/>
  <c r="F1537" i="33" s="1"/>
  <c r="E1534" i="33"/>
  <c r="F1534" i="33" s="1"/>
  <c r="E1531" i="33"/>
  <c r="F1531" i="33" s="1"/>
  <c r="E1526" i="33"/>
  <c r="F1526" i="33" s="1"/>
  <c r="E1522" i="33"/>
  <c r="F1522" i="33" s="1"/>
  <c r="E1518" i="33"/>
  <c r="F1518" i="33" s="1"/>
  <c r="E1514" i="33"/>
  <c r="F1514" i="33" s="1"/>
  <c r="E1510" i="33"/>
  <c r="F1510" i="33" s="1"/>
  <c r="E1508" i="33"/>
  <c r="F1508" i="33" s="1"/>
  <c r="E1500" i="33"/>
  <c r="F1500" i="33" s="1"/>
  <c r="E1496" i="33"/>
  <c r="F1496" i="33" s="1"/>
  <c r="E1492" i="33"/>
  <c r="F1492" i="33" s="1"/>
  <c r="E1488" i="33"/>
  <c r="F1488" i="33" s="1"/>
  <c r="E1484" i="33"/>
  <c r="F1484" i="33" s="1"/>
  <c r="E1480" i="33"/>
  <c r="F1480" i="33" s="1"/>
  <c r="E1476" i="33"/>
  <c r="F1476" i="33" s="1"/>
  <c r="E1468" i="33"/>
  <c r="F1468" i="33" s="1"/>
  <c r="E1464" i="33"/>
  <c r="F1464" i="33" s="1"/>
  <c r="E1460" i="33"/>
  <c r="F1460" i="33" s="1"/>
  <c r="E1456" i="33"/>
  <c r="F1456" i="33" s="1"/>
  <c r="E1454" i="33"/>
  <c r="F1454" i="33" s="1"/>
  <c r="E1450" i="33"/>
  <c r="F1450" i="33" s="1"/>
  <c r="E1446" i="33"/>
  <c r="F1446" i="33" s="1"/>
  <c r="E1442" i="33"/>
  <c r="F1442" i="33" s="1"/>
  <c r="E1438" i="33"/>
  <c r="F1438" i="33" s="1"/>
  <c r="E1432" i="33"/>
  <c r="F1432" i="33" s="1"/>
  <c r="E1428" i="33"/>
  <c r="F1428" i="33" s="1"/>
  <c r="E1426" i="33"/>
  <c r="F1426" i="33" s="1"/>
  <c r="E1420" i="33"/>
  <c r="F1420" i="33" s="1"/>
  <c r="E1418" i="33"/>
  <c r="F1418" i="33" s="1"/>
  <c r="E1414" i="33"/>
  <c r="F1414" i="33" s="1"/>
  <c r="E1412" i="33"/>
  <c r="F1412" i="33" s="1"/>
  <c r="E1408" i="33"/>
  <c r="F1408" i="33" s="1"/>
  <c r="E1404" i="33"/>
  <c r="F1404" i="33" s="1"/>
  <c r="E1400" i="33"/>
  <c r="F1400" i="33" s="1"/>
  <c r="E1398" i="33"/>
  <c r="F1398" i="33" s="1"/>
  <c r="E1392" i="33"/>
  <c r="F1392" i="33" s="1"/>
  <c r="E1388" i="33"/>
  <c r="F1388" i="33" s="1"/>
  <c r="E1384" i="33"/>
  <c r="F1384" i="33" s="1"/>
  <c r="E1378" i="33"/>
  <c r="F1378" i="33" s="1"/>
  <c r="E1374" i="33"/>
  <c r="F1374" i="33" s="1"/>
  <c r="E1372" i="33"/>
  <c r="F1372" i="33" s="1"/>
  <c r="E1366" i="33"/>
  <c r="F1366" i="33" s="1"/>
  <c r="E1362" i="33"/>
  <c r="F1362" i="33" s="1"/>
  <c r="E1358" i="33"/>
  <c r="F1358" i="33" s="1"/>
  <c r="E1352" i="33"/>
  <c r="F1352" i="33" s="1"/>
  <c r="E1348" i="33"/>
  <c r="F1348" i="33" s="1"/>
  <c r="E1346" i="33"/>
  <c r="F1346" i="33" s="1"/>
  <c r="E1340" i="33"/>
  <c r="F1340" i="33" s="1"/>
  <c r="E1336" i="33"/>
  <c r="F1336" i="33" s="1"/>
  <c r="E1330" i="33"/>
  <c r="F1330" i="33" s="1"/>
  <c r="E1328" i="33"/>
  <c r="F1328" i="33" s="1"/>
  <c r="E1326" i="33"/>
  <c r="F1326" i="33" s="1"/>
  <c r="E1324" i="33"/>
  <c r="F1324" i="33" s="1"/>
  <c r="E1320" i="33"/>
  <c r="F1320" i="33" s="1"/>
  <c r="E1316" i="33"/>
  <c r="F1316" i="33" s="1"/>
  <c r="E1310" i="33"/>
  <c r="F1310" i="33" s="1"/>
  <c r="E1306" i="33"/>
  <c r="F1306" i="33" s="1"/>
  <c r="E1304" i="33"/>
  <c r="F1304" i="33" s="1"/>
  <c r="E1298" i="33"/>
  <c r="F1298" i="33" s="1"/>
  <c r="E1294" i="33"/>
  <c r="F1294" i="33" s="1"/>
  <c r="E1290" i="33"/>
  <c r="F1290" i="33" s="1"/>
  <c r="E1284" i="33"/>
  <c r="F1284" i="33" s="1"/>
  <c r="E1280" i="33"/>
  <c r="F1280" i="33" s="1"/>
  <c r="E1278" i="33"/>
  <c r="F1278" i="33" s="1"/>
  <c r="E1270" i="33"/>
  <c r="F1270" i="33" s="1"/>
  <c r="E1266" i="33"/>
  <c r="F1266" i="33" s="1"/>
  <c r="E1262" i="33"/>
  <c r="F1262" i="33" s="1"/>
  <c r="E1254" i="33"/>
  <c r="F1254" i="33" s="1"/>
  <c r="E1250" i="33"/>
  <c r="F1250" i="33" s="1"/>
  <c r="E1244" i="33"/>
  <c r="F1244" i="33" s="1"/>
  <c r="E1240" i="33"/>
  <c r="F1240" i="33" s="1"/>
  <c r="E1232" i="33"/>
  <c r="F1232" i="33" s="1"/>
  <c r="E1218" i="33"/>
  <c r="F1218" i="33" s="1"/>
  <c r="E1212" i="33"/>
  <c r="F1212" i="33" s="1"/>
  <c r="E1210" i="33"/>
  <c r="F1210" i="33" s="1"/>
  <c r="E1207" i="33"/>
  <c r="F1207" i="33" s="1"/>
  <c r="E1205" i="33"/>
  <c r="F1205" i="33" s="1"/>
  <c r="E1195" i="33"/>
  <c r="F1195" i="33" s="1"/>
  <c r="E1191" i="33"/>
  <c r="F1191" i="33" s="1"/>
  <c r="E1185" i="33"/>
  <c r="F1185" i="33" s="1"/>
  <c r="E1175" i="33"/>
  <c r="F1175" i="33" s="1"/>
  <c r="E1173" i="33"/>
  <c r="F1173" i="33" s="1"/>
  <c r="E1165" i="33"/>
  <c r="F1165" i="33" s="1"/>
  <c r="E1151" i="33"/>
  <c r="F1151" i="33" s="1"/>
  <c r="E1149" i="33"/>
  <c r="F1149" i="33" s="1"/>
  <c r="E1145" i="33"/>
  <c r="F1145" i="33" s="1"/>
  <c r="E1137" i="33"/>
  <c r="F1137" i="33" s="1"/>
  <c r="E1133" i="33"/>
  <c r="F1133" i="33" s="1"/>
  <c r="E1130" i="33"/>
  <c r="F1130" i="33" s="1"/>
  <c r="E1088" i="33"/>
  <c r="F1088" i="33" s="1"/>
  <c r="E1084" i="33"/>
  <c r="F1084" i="33" s="1"/>
  <c r="E1080" i="33"/>
  <c r="F1080" i="33" s="1"/>
  <c r="E1076" i="33"/>
  <c r="F1076" i="33" s="1"/>
  <c r="E1072" i="33"/>
  <c r="F1072" i="33" s="1"/>
  <c r="E1068" i="33"/>
  <c r="F1068" i="33" s="1"/>
  <c r="E1066" i="33"/>
  <c r="F1066" i="33" s="1"/>
  <c r="E1064" i="33"/>
  <c r="F1064" i="33" s="1"/>
  <c r="E1062" i="33"/>
  <c r="F1062" i="33" s="1"/>
  <c r="E1060" i="33"/>
  <c r="F1060" i="33" s="1"/>
  <c r="E1058" i="33"/>
  <c r="F1058" i="33" s="1"/>
  <c r="E1056" i="33"/>
  <c r="F1056" i="33" s="1"/>
  <c r="E1054" i="33"/>
  <c r="F1054" i="33" s="1"/>
  <c r="E1052" i="33"/>
  <c r="F1052" i="33" s="1"/>
  <c r="E1050" i="33"/>
  <c r="F1050" i="33" s="1"/>
  <c r="E1048" i="33"/>
  <c r="F1048" i="33" s="1"/>
  <c r="E1046" i="33"/>
  <c r="F1046" i="33" s="1"/>
  <c r="E1042" i="33"/>
  <c r="F1042" i="33" s="1"/>
  <c r="E1040" i="33"/>
  <c r="F1040" i="33" s="1"/>
  <c r="E1038" i="33"/>
  <c r="F1038" i="33" s="1"/>
  <c r="E1036" i="33"/>
  <c r="F1036" i="33" s="1"/>
  <c r="E1034" i="33"/>
  <c r="F1034" i="33" s="1"/>
  <c r="E1032" i="33"/>
  <c r="F1032" i="33" s="1"/>
  <c r="E1030" i="33"/>
  <c r="F1030" i="33" s="1"/>
  <c r="E1028" i="33"/>
  <c r="F1028" i="33" s="1"/>
  <c r="E1026" i="33"/>
  <c r="F1026" i="33" s="1"/>
  <c r="E1024" i="33"/>
  <c r="F1024" i="33" s="1"/>
  <c r="E1022" i="33"/>
  <c r="F1022" i="33" s="1"/>
  <c r="E1020" i="33"/>
  <c r="F1020" i="33" s="1"/>
  <c r="E1018" i="33"/>
  <c r="F1018" i="33" s="1"/>
  <c r="E1016" i="33"/>
  <c r="F1016" i="33" s="1"/>
  <c r="E1014" i="33"/>
  <c r="F1014" i="33" s="1"/>
  <c r="E1008" i="33"/>
  <c r="F1008" i="33" s="1"/>
  <c r="E1006" i="33"/>
  <c r="F1006" i="33" s="1"/>
  <c r="E1004" i="33"/>
  <c r="F1004" i="33" s="1"/>
  <c r="E1002" i="33"/>
  <c r="F1002" i="33" s="1"/>
  <c r="E1000" i="33"/>
  <c r="F1000" i="33" s="1"/>
  <c r="E998" i="33"/>
  <c r="F998" i="33" s="1"/>
  <c r="E996" i="33"/>
  <c r="F996" i="33" s="1"/>
  <c r="E994" i="33"/>
  <c r="F994" i="33" s="1"/>
  <c r="E992" i="33"/>
  <c r="F992" i="33" s="1"/>
  <c r="E990" i="33"/>
  <c r="F990" i="33" s="1"/>
  <c r="E988" i="33"/>
  <c r="F988" i="33" s="1"/>
  <c r="E986" i="33"/>
  <c r="F986" i="33" s="1"/>
  <c r="E984" i="33"/>
  <c r="F984" i="33" s="1"/>
  <c r="E982" i="33"/>
  <c r="F982" i="33" s="1"/>
  <c r="E980" i="33"/>
  <c r="F980" i="33" s="1"/>
  <c r="E978" i="33"/>
  <c r="F978" i="33" s="1"/>
  <c r="E976" i="33"/>
  <c r="F976" i="33" s="1"/>
  <c r="E974" i="33"/>
  <c r="F974" i="33" s="1"/>
  <c r="E972" i="33"/>
  <c r="F972" i="33" s="1"/>
  <c r="E970" i="33"/>
  <c r="F970" i="33" s="1"/>
  <c r="E968" i="33"/>
  <c r="F968" i="33" s="1"/>
  <c r="E966" i="33"/>
  <c r="F966" i="33" s="1"/>
  <c r="E964" i="33"/>
  <c r="F964" i="33" s="1"/>
  <c r="E962" i="33"/>
  <c r="F962" i="33" s="1"/>
  <c r="E960" i="33"/>
  <c r="F960" i="33" s="1"/>
  <c r="E958" i="33"/>
  <c r="F958" i="33" s="1"/>
  <c r="E956" i="33"/>
  <c r="F956" i="33" s="1"/>
  <c r="E954" i="33"/>
  <c r="F954" i="33" s="1"/>
  <c r="E952" i="33"/>
  <c r="F952" i="33" s="1"/>
  <c r="E950" i="33"/>
  <c r="F950" i="33" s="1"/>
  <c r="E948" i="33"/>
  <c r="F948" i="33" s="1"/>
  <c r="E946" i="33"/>
  <c r="F946" i="33" s="1"/>
  <c r="E942" i="33"/>
  <c r="F942" i="33" s="1"/>
  <c r="E940" i="33"/>
  <c r="F940" i="33" s="1"/>
  <c r="E938" i="33"/>
  <c r="F938" i="33" s="1"/>
  <c r="E936" i="33"/>
  <c r="F936" i="33" s="1"/>
  <c r="E932" i="33"/>
  <c r="F932" i="33" s="1"/>
  <c r="E930" i="33"/>
  <c r="F930" i="33" s="1"/>
  <c r="E928" i="33"/>
  <c r="F928" i="33" s="1"/>
  <c r="E926" i="33"/>
  <c r="F926" i="33" s="1"/>
  <c r="E924" i="33"/>
  <c r="F924" i="33" s="1"/>
  <c r="E922" i="33"/>
  <c r="F922" i="33" s="1"/>
  <c r="E920" i="33"/>
  <c r="F920" i="33" s="1"/>
  <c r="E918" i="33"/>
  <c r="F918" i="33" s="1"/>
  <c r="E916" i="33"/>
  <c r="F916" i="33" s="1"/>
  <c r="E914" i="33"/>
  <c r="F914" i="33" s="1"/>
  <c r="E912" i="33"/>
  <c r="F912" i="33" s="1"/>
  <c r="E910" i="33"/>
  <c r="F910" i="33" s="1"/>
  <c r="E908" i="33"/>
  <c r="F908" i="33" s="1"/>
  <c r="E902" i="33"/>
  <c r="F902" i="33" s="1"/>
  <c r="E900" i="33"/>
  <c r="F900" i="33" s="1"/>
  <c r="E898" i="33"/>
  <c r="F898" i="33" s="1"/>
  <c r="E896" i="33"/>
  <c r="F896" i="33" s="1"/>
  <c r="E894" i="33"/>
  <c r="F894" i="33" s="1"/>
  <c r="E892" i="33"/>
  <c r="F892" i="33" s="1"/>
  <c r="E890" i="33"/>
  <c r="F890" i="33" s="1"/>
  <c r="E888" i="33"/>
  <c r="F888" i="33" s="1"/>
  <c r="E886" i="33"/>
  <c r="F886" i="33" s="1"/>
  <c r="E884" i="33"/>
  <c r="F884" i="33" s="1"/>
  <c r="E882" i="33"/>
  <c r="F882" i="33" s="1"/>
  <c r="E880" i="33"/>
  <c r="F880" i="33" s="1"/>
  <c r="E878" i="33"/>
  <c r="F878" i="33" s="1"/>
  <c r="E876" i="33"/>
  <c r="F876" i="33" s="1"/>
  <c r="E874" i="33"/>
  <c r="F874" i="33" s="1"/>
  <c r="E872" i="33"/>
  <c r="F872" i="33" s="1"/>
  <c r="E870" i="33"/>
  <c r="F870" i="33" s="1"/>
  <c r="E866" i="33"/>
  <c r="F866" i="33" s="1"/>
  <c r="E864" i="33"/>
  <c r="F864" i="33" s="1"/>
  <c r="E862" i="33"/>
  <c r="F862" i="33" s="1"/>
  <c r="E858" i="33"/>
  <c r="F858" i="33" s="1"/>
  <c r="E856" i="33"/>
  <c r="F856" i="33" s="1"/>
  <c r="E854" i="33"/>
  <c r="F854" i="33" s="1"/>
  <c r="E852" i="33"/>
  <c r="F852" i="33" s="1"/>
  <c r="E850" i="33"/>
  <c r="F850" i="33" s="1"/>
  <c r="E848" i="33"/>
  <c r="F848" i="33" s="1"/>
  <c r="E846" i="33"/>
  <c r="F846" i="33" s="1"/>
  <c r="E844" i="33"/>
  <c r="F844" i="33" s="1"/>
  <c r="E842" i="33"/>
  <c r="F842" i="33" s="1"/>
  <c r="E840" i="33"/>
  <c r="F840" i="33" s="1"/>
  <c r="E838" i="33"/>
  <c r="F838" i="33" s="1"/>
  <c r="E834" i="33"/>
  <c r="F834" i="33" s="1"/>
  <c r="E832" i="33"/>
  <c r="F832" i="33" s="1"/>
  <c r="E830" i="33"/>
  <c r="F830" i="33" s="1"/>
  <c r="E828" i="33"/>
  <c r="F828" i="33" s="1"/>
  <c r="E826" i="33"/>
  <c r="F826" i="33" s="1"/>
  <c r="E822" i="33"/>
  <c r="F822" i="33" s="1"/>
  <c r="E818" i="33"/>
  <c r="F818" i="33" s="1"/>
  <c r="E816" i="33"/>
  <c r="F816" i="33" s="1"/>
  <c r="E814" i="33"/>
  <c r="F814" i="33" s="1"/>
  <c r="E812" i="33"/>
  <c r="F812" i="33" s="1"/>
  <c r="E810" i="33"/>
  <c r="F810" i="33" s="1"/>
  <c r="E808" i="33"/>
  <c r="F808" i="33" s="1"/>
  <c r="E806" i="33"/>
  <c r="F806" i="33" s="1"/>
  <c r="E801" i="33"/>
  <c r="F801" i="33" s="1"/>
  <c r="E799" i="33"/>
  <c r="F799" i="33" s="1"/>
  <c r="E797" i="33"/>
  <c r="F797" i="33" s="1"/>
  <c r="E795" i="33"/>
  <c r="F795" i="33" s="1"/>
  <c r="E793" i="33"/>
  <c r="F793" i="33" s="1"/>
  <c r="E791" i="33"/>
  <c r="F791" i="33" s="1"/>
  <c r="E789" i="33"/>
  <c r="F789" i="33" s="1"/>
  <c r="E787" i="33"/>
  <c r="F787" i="33" s="1"/>
  <c r="E785" i="33"/>
  <c r="F785" i="33" s="1"/>
  <c r="E783" i="33"/>
  <c r="F783" i="33" s="1"/>
  <c r="E779" i="33"/>
  <c r="F779" i="33" s="1"/>
  <c r="E775" i="33"/>
  <c r="F775" i="33" s="1"/>
  <c r="E773" i="33"/>
  <c r="F773" i="33" s="1"/>
  <c r="E771" i="33"/>
  <c r="F771" i="33" s="1"/>
  <c r="E769" i="33"/>
  <c r="F769" i="33" s="1"/>
  <c r="E767" i="33"/>
  <c r="F767" i="33" s="1"/>
  <c r="E765" i="33"/>
  <c r="F765" i="33" s="1"/>
  <c r="E761" i="33"/>
  <c r="F761" i="33" s="1"/>
  <c r="E759" i="33"/>
  <c r="F759" i="33" s="1"/>
  <c r="E757" i="33"/>
  <c r="F757" i="33" s="1"/>
  <c r="E755" i="33"/>
  <c r="F755" i="33" s="1"/>
  <c r="E753" i="33"/>
  <c r="F753" i="33" s="1"/>
  <c r="E751" i="33"/>
  <c r="F751" i="33" s="1"/>
  <c r="E749" i="33"/>
  <c r="F749" i="33" s="1"/>
  <c r="E747" i="33"/>
  <c r="F747" i="33" s="1"/>
  <c r="E745" i="33"/>
  <c r="F745" i="33" s="1"/>
  <c r="E743" i="33"/>
  <c r="F743" i="33" s="1"/>
  <c r="E741" i="33"/>
  <c r="F741" i="33" s="1"/>
  <c r="E739" i="33"/>
  <c r="F739" i="33" s="1"/>
  <c r="E737" i="33"/>
  <c r="F737" i="33" s="1"/>
  <c r="E735" i="33"/>
  <c r="F735" i="33" s="1"/>
  <c r="E733" i="33"/>
  <c r="F733" i="33" s="1"/>
  <c r="E731" i="33"/>
  <c r="F731" i="33" s="1"/>
  <c r="E729" i="33"/>
  <c r="F729" i="33" s="1"/>
  <c r="E726" i="33"/>
  <c r="F726" i="33" s="1"/>
  <c r="E724" i="33"/>
  <c r="F724" i="33" s="1"/>
  <c r="E723" i="33"/>
  <c r="F723" i="33" s="1"/>
  <c r="E720" i="33"/>
  <c r="F720" i="33" s="1"/>
  <c r="E718" i="33"/>
  <c r="F718" i="33" s="1"/>
  <c r="E716" i="33"/>
  <c r="F716" i="33" s="1"/>
  <c r="E714" i="33"/>
  <c r="F714" i="33" s="1"/>
  <c r="E712" i="33"/>
  <c r="F712" i="33" s="1"/>
  <c r="E710" i="33"/>
  <c r="F710" i="33" s="1"/>
  <c r="E706" i="33"/>
  <c r="F706" i="33" s="1"/>
  <c r="E704" i="33"/>
  <c r="F704" i="33" s="1"/>
  <c r="E702" i="33"/>
  <c r="F702" i="33" s="1"/>
  <c r="E700" i="33"/>
  <c r="F700" i="33" s="1"/>
  <c r="E698" i="33"/>
  <c r="F698" i="33" s="1"/>
  <c r="E696" i="33"/>
  <c r="F696" i="33" s="1"/>
  <c r="E694" i="33"/>
  <c r="F694" i="33" s="1"/>
  <c r="E692" i="33"/>
  <c r="F692" i="33" s="1"/>
  <c r="E688" i="33"/>
  <c r="F688" i="33" s="1"/>
  <c r="E686" i="33"/>
  <c r="F686" i="33" s="1"/>
  <c r="E684" i="33"/>
  <c r="F684" i="33" s="1"/>
  <c r="E682" i="33"/>
  <c r="F682" i="33" s="1"/>
  <c r="E678" i="33"/>
  <c r="F678" i="33" s="1"/>
  <c r="E676" i="33"/>
  <c r="F676" i="33" s="1"/>
  <c r="E674" i="33"/>
  <c r="F674" i="33" s="1"/>
  <c r="E672" i="33"/>
  <c r="F672" i="33" s="1"/>
  <c r="E668" i="33"/>
  <c r="F668" i="33" s="1"/>
  <c r="E666" i="33"/>
  <c r="F666" i="33" s="1"/>
  <c r="E664" i="33"/>
  <c r="F664" i="33" s="1"/>
  <c r="E662" i="33"/>
  <c r="F662" i="33" s="1"/>
  <c r="E658" i="33"/>
  <c r="F658" i="33" s="1"/>
  <c r="E654" i="33"/>
  <c r="F654" i="33" s="1"/>
  <c r="E650" i="33"/>
  <c r="F650" i="33" s="1"/>
  <c r="E644" i="33"/>
  <c r="F644" i="33" s="1"/>
  <c r="E640" i="33"/>
  <c r="F640" i="33" s="1"/>
  <c r="E636" i="33"/>
  <c r="F636" i="33" s="1"/>
  <c r="E632" i="33"/>
  <c r="F632" i="33" s="1"/>
  <c r="E628" i="33"/>
  <c r="F628" i="33" s="1"/>
  <c r="E624" i="33"/>
  <c r="F624" i="33" s="1"/>
  <c r="E620" i="33"/>
  <c r="F620" i="33" s="1"/>
  <c r="E618" i="33"/>
  <c r="F618" i="33" s="1"/>
  <c r="E612" i="33"/>
  <c r="F612" i="33" s="1"/>
  <c r="E608" i="33"/>
  <c r="F608" i="33" s="1"/>
  <c r="E602" i="33"/>
  <c r="F602" i="33" s="1"/>
  <c r="E598" i="33"/>
  <c r="F598" i="33" s="1"/>
  <c r="E596" i="33"/>
  <c r="F596" i="33" s="1"/>
  <c r="E594" i="33"/>
  <c r="F594" i="33" s="1"/>
  <c r="E592" i="33"/>
  <c r="F592" i="33" s="1"/>
  <c r="E590" i="33"/>
  <c r="F590" i="33" s="1"/>
  <c r="E588" i="33"/>
  <c r="F588" i="33" s="1"/>
  <c r="E586" i="33"/>
  <c r="F586" i="33" s="1"/>
  <c r="E584" i="33"/>
  <c r="F584" i="33" s="1"/>
  <c r="E582" i="33"/>
  <c r="F582" i="33" s="1"/>
  <c r="E580" i="33"/>
  <c r="F580" i="33" s="1"/>
  <c r="E578" i="33"/>
  <c r="F578" i="33" s="1"/>
  <c r="E576" i="33"/>
  <c r="F576" i="33" s="1"/>
  <c r="E574" i="33"/>
  <c r="F574" i="33" s="1"/>
  <c r="E572" i="33"/>
  <c r="F572" i="33" s="1"/>
  <c r="E570" i="33"/>
  <c r="F570" i="33" s="1"/>
  <c r="E568" i="33"/>
  <c r="F568" i="33" s="1"/>
  <c r="E566" i="33"/>
  <c r="F566" i="33" s="1"/>
  <c r="E564" i="33"/>
  <c r="F564" i="33" s="1"/>
  <c r="E562" i="33"/>
  <c r="F562" i="33" s="1"/>
  <c r="E560" i="33"/>
  <c r="F560" i="33" s="1"/>
  <c r="E558" i="33"/>
  <c r="F558" i="33" s="1"/>
  <c r="E556" i="33"/>
  <c r="F556" i="33" s="1"/>
  <c r="E554" i="33"/>
  <c r="F554" i="33" s="1"/>
  <c r="E552" i="33"/>
  <c r="F552" i="33" s="1"/>
  <c r="E550" i="33"/>
  <c r="F550" i="33" s="1"/>
  <c r="E548" i="33"/>
  <c r="F548" i="33" s="1"/>
  <c r="E546" i="33"/>
  <c r="F546" i="33" s="1"/>
  <c r="E544" i="33"/>
  <c r="F544" i="33" s="1"/>
  <c r="E542" i="33"/>
  <c r="F542" i="33" s="1"/>
  <c r="E540" i="33"/>
  <c r="F540" i="33" s="1"/>
  <c r="E538" i="33"/>
  <c r="F538" i="33" s="1"/>
  <c r="E536" i="33"/>
  <c r="F536" i="33" s="1"/>
  <c r="E534" i="33"/>
  <c r="F534" i="33" s="1"/>
  <c r="E532" i="33"/>
  <c r="F532" i="33" s="1"/>
  <c r="E530" i="33"/>
  <c r="F530" i="33" s="1"/>
  <c r="E528" i="33"/>
  <c r="F528" i="33" s="1"/>
  <c r="E526" i="33"/>
  <c r="F526" i="33" s="1"/>
  <c r="E524" i="33"/>
  <c r="F524" i="33" s="1"/>
  <c r="E522" i="33"/>
  <c r="F522" i="33" s="1"/>
  <c r="E520" i="33"/>
  <c r="F520" i="33" s="1"/>
  <c r="E518" i="33"/>
  <c r="F518" i="33" s="1"/>
  <c r="E516" i="33"/>
  <c r="F516" i="33" s="1"/>
  <c r="E514" i="33"/>
  <c r="F514" i="33" s="1"/>
  <c r="E512" i="33"/>
  <c r="F512" i="33" s="1"/>
  <c r="E510" i="33"/>
  <c r="F510" i="33" s="1"/>
  <c r="E508" i="33"/>
  <c r="F508" i="33" s="1"/>
  <c r="E506" i="33"/>
  <c r="F506" i="33" s="1"/>
  <c r="E504" i="33"/>
  <c r="F504" i="33" s="1"/>
  <c r="E502" i="33"/>
  <c r="F502" i="33" s="1"/>
  <c r="E500" i="33"/>
  <c r="F500" i="33" s="1"/>
  <c r="E498" i="33"/>
  <c r="F498" i="33" s="1"/>
  <c r="E496" i="33"/>
  <c r="F496" i="33" s="1"/>
  <c r="E494" i="33"/>
  <c r="F494" i="33" s="1"/>
  <c r="E492" i="33"/>
  <c r="F492" i="33" s="1"/>
  <c r="E490" i="33"/>
  <c r="F490" i="33" s="1"/>
  <c r="E488" i="33"/>
  <c r="F488" i="33" s="1"/>
  <c r="E486" i="33"/>
  <c r="F486" i="33" s="1"/>
  <c r="E484" i="33"/>
  <c r="F484" i="33" s="1"/>
  <c r="E482" i="33"/>
  <c r="F482" i="33" s="1"/>
  <c r="E480" i="33"/>
  <c r="F480" i="33" s="1"/>
  <c r="E478" i="33"/>
  <c r="F478" i="33" s="1"/>
  <c r="E476" i="33"/>
  <c r="F476" i="33" s="1"/>
  <c r="E474" i="33"/>
  <c r="F474" i="33" s="1"/>
  <c r="E472" i="33"/>
  <c r="F472" i="33" s="1"/>
  <c r="E470" i="33"/>
  <c r="F470" i="33" s="1"/>
  <c r="E468" i="33"/>
  <c r="F468" i="33" s="1"/>
  <c r="E466" i="33"/>
  <c r="F466" i="33" s="1"/>
  <c r="E464" i="33"/>
  <c r="F464" i="33" s="1"/>
  <c r="E462" i="33"/>
  <c r="F462" i="33" s="1"/>
  <c r="E460" i="33"/>
  <c r="F460" i="33" s="1"/>
  <c r="E458" i="33"/>
  <c r="F458" i="33" s="1"/>
  <c r="E456" i="33"/>
  <c r="F456" i="33" s="1"/>
  <c r="E454" i="33"/>
  <c r="F454" i="33" s="1"/>
  <c r="E452" i="33"/>
  <c r="F452" i="33" s="1"/>
  <c r="E450" i="33"/>
  <c r="F450" i="33" s="1"/>
  <c r="E448" i="33"/>
  <c r="F448" i="33" s="1"/>
  <c r="E446" i="33"/>
  <c r="F446" i="33" s="1"/>
  <c r="E444" i="33"/>
  <c r="F444" i="33" s="1"/>
  <c r="E442" i="33"/>
  <c r="F442" i="33" s="1"/>
  <c r="E440" i="33"/>
  <c r="F440" i="33" s="1"/>
  <c r="E438" i="33"/>
  <c r="F438" i="33" s="1"/>
  <c r="E436" i="33"/>
  <c r="F436" i="33" s="1"/>
  <c r="E434" i="33"/>
  <c r="F434" i="33" s="1"/>
  <c r="E432" i="33"/>
  <c r="F432" i="33" s="1"/>
  <c r="E430" i="33"/>
  <c r="F430" i="33" s="1"/>
  <c r="E428" i="33"/>
  <c r="F428" i="33" s="1"/>
  <c r="E426" i="33"/>
  <c r="F426" i="33" s="1"/>
  <c r="E424" i="33"/>
  <c r="F424" i="33" s="1"/>
  <c r="E422" i="33"/>
  <c r="F422" i="33" s="1"/>
  <c r="E420" i="33"/>
  <c r="F420" i="33" s="1"/>
  <c r="E418" i="33"/>
  <c r="F418" i="33" s="1"/>
  <c r="E414" i="33"/>
  <c r="F414" i="33" s="1"/>
  <c r="E412" i="33"/>
  <c r="F412" i="33" s="1"/>
  <c r="E410" i="33"/>
  <c r="F410" i="33" s="1"/>
  <c r="E408" i="33"/>
  <c r="F408" i="33" s="1"/>
  <c r="E406" i="33"/>
  <c r="F406" i="33" s="1"/>
  <c r="E404" i="33"/>
  <c r="F404" i="33" s="1"/>
  <c r="E402" i="33"/>
  <c r="F402" i="33" s="1"/>
  <c r="E399" i="33"/>
  <c r="F399" i="33" s="1"/>
  <c r="E397" i="33"/>
  <c r="F397" i="33" s="1"/>
  <c r="E395" i="33"/>
  <c r="F395" i="33" s="1"/>
  <c r="E393" i="33"/>
  <c r="F393" i="33" s="1"/>
  <c r="E391" i="33"/>
  <c r="F391" i="33" s="1"/>
  <c r="E389" i="33"/>
  <c r="F389" i="33" s="1"/>
  <c r="E387" i="33"/>
  <c r="F387" i="33" s="1"/>
  <c r="E385" i="33"/>
  <c r="F385" i="33" s="1"/>
  <c r="E383" i="33"/>
  <c r="F383" i="33" s="1"/>
  <c r="E381" i="33"/>
  <c r="F381" i="33" s="1"/>
  <c r="E379" i="33"/>
  <c r="F379" i="33" s="1"/>
  <c r="E377" i="33"/>
  <c r="F377" i="33" s="1"/>
  <c r="E375" i="33"/>
  <c r="F375" i="33" s="1"/>
  <c r="E373" i="33"/>
  <c r="F373" i="33" s="1"/>
  <c r="E371" i="33"/>
  <c r="F371" i="33" s="1"/>
  <c r="E369" i="33"/>
  <c r="F369" i="33" s="1"/>
  <c r="E367" i="33"/>
  <c r="F367" i="33" s="1"/>
  <c r="E365" i="33"/>
  <c r="F365" i="33" s="1"/>
  <c r="E363" i="33"/>
  <c r="F363" i="33" s="1"/>
  <c r="E361" i="33"/>
  <c r="F361" i="33" s="1"/>
  <c r="E359" i="33"/>
  <c r="F359" i="33" s="1"/>
  <c r="E357" i="33"/>
  <c r="F357" i="33" s="1"/>
  <c r="E355" i="33"/>
  <c r="F355" i="33" s="1"/>
  <c r="E353" i="33"/>
  <c r="F353" i="33" s="1"/>
  <c r="E351" i="33"/>
  <c r="F351" i="33" s="1"/>
  <c r="E349" i="33"/>
  <c r="F349" i="33" s="1"/>
  <c r="E347" i="33"/>
  <c r="F347" i="33" s="1"/>
  <c r="E345" i="33"/>
  <c r="F345" i="33" s="1"/>
  <c r="E343" i="33"/>
  <c r="F343" i="33" s="1"/>
  <c r="E341" i="33"/>
  <c r="F341" i="33" s="1"/>
  <c r="E339" i="33"/>
  <c r="F339" i="33" s="1"/>
  <c r="E337" i="33"/>
  <c r="F337" i="33" s="1"/>
  <c r="E335" i="33"/>
  <c r="F335" i="33" s="1"/>
  <c r="E333" i="33"/>
  <c r="F333" i="33" s="1"/>
  <c r="E331" i="33"/>
  <c r="F331" i="33" s="1"/>
  <c r="E329" i="33"/>
  <c r="F329" i="33" s="1"/>
  <c r="E327" i="33"/>
  <c r="F327" i="33" s="1"/>
  <c r="E325" i="33"/>
  <c r="F325" i="33" s="1"/>
  <c r="E323" i="33"/>
  <c r="F323" i="33" s="1"/>
  <c r="E322" i="33"/>
  <c r="F322" i="33" s="1"/>
  <c r="E320" i="33"/>
  <c r="F320" i="33" s="1"/>
  <c r="E318" i="33"/>
  <c r="F318" i="33" s="1"/>
  <c r="E315" i="33"/>
  <c r="F315" i="33" s="1"/>
  <c r="E313" i="33"/>
  <c r="F313" i="33" s="1"/>
  <c r="E311" i="33"/>
  <c r="F311" i="33" s="1"/>
  <c r="E309" i="33"/>
  <c r="F309" i="33" s="1"/>
  <c r="E307" i="33"/>
  <c r="F307" i="33" s="1"/>
  <c r="E305" i="33"/>
  <c r="F305" i="33" s="1"/>
  <c r="E303" i="33"/>
  <c r="F303" i="33" s="1"/>
  <c r="E301" i="33"/>
  <c r="F301" i="33" s="1"/>
  <c r="E299" i="33"/>
  <c r="F299" i="33" s="1"/>
  <c r="E297" i="33"/>
  <c r="F297" i="33" s="1"/>
  <c r="E295" i="33"/>
  <c r="F295" i="33" s="1"/>
  <c r="E293" i="33"/>
  <c r="F293" i="33" s="1"/>
  <c r="E291" i="33"/>
  <c r="F291" i="33" s="1"/>
  <c r="E289" i="33"/>
  <c r="F289" i="33" s="1"/>
  <c r="E287" i="33"/>
  <c r="F287" i="33" s="1"/>
  <c r="E285" i="33"/>
  <c r="F285" i="33" s="1"/>
  <c r="E283" i="33"/>
  <c r="F283" i="33" s="1"/>
  <c r="E281" i="33"/>
  <c r="F281" i="33" s="1"/>
  <c r="E279" i="33"/>
  <c r="F279" i="33" s="1"/>
  <c r="E277" i="33"/>
  <c r="F277" i="33" s="1"/>
  <c r="E275" i="33"/>
  <c r="F275" i="33" s="1"/>
  <c r="E273" i="33"/>
  <c r="F273" i="33" s="1"/>
  <c r="E271" i="33"/>
  <c r="F271" i="33" s="1"/>
  <c r="E269" i="33"/>
  <c r="F269" i="33" s="1"/>
  <c r="E267" i="33"/>
  <c r="F267" i="33" s="1"/>
  <c r="E265" i="33"/>
  <c r="F265" i="33" s="1"/>
  <c r="E263" i="33"/>
  <c r="F263" i="33" s="1"/>
  <c r="E261" i="33"/>
  <c r="F261" i="33" s="1"/>
  <c r="E259" i="33"/>
  <c r="F259" i="33" s="1"/>
  <c r="E29" i="34"/>
  <c r="F29" i="34" s="1"/>
  <c r="E28" i="38"/>
  <c r="G28" i="38" s="1"/>
  <c r="F28" i="38" s="1"/>
  <c r="E11" i="38"/>
  <c r="E193" i="38"/>
  <c r="G193" i="38" s="1"/>
  <c r="F193" i="38" s="1"/>
  <c r="E2" i="38"/>
  <c r="G2" i="38" s="1"/>
  <c r="G1177" i="37"/>
  <c r="F1177" i="37" s="1"/>
  <c r="E196" i="38"/>
  <c r="G196" i="38" s="1"/>
  <c r="F196" i="38" s="1"/>
  <c r="E195" i="38"/>
  <c r="G195" i="38" s="1"/>
  <c r="F195" i="38" s="1"/>
  <c r="E194" i="38"/>
  <c r="D141" i="38"/>
  <c r="E192" i="38"/>
  <c r="G192" i="38" s="1"/>
  <c r="F192" i="38" s="1"/>
  <c r="D135" i="38"/>
  <c r="D140" i="38"/>
  <c r="D134" i="38"/>
  <c r="D45" i="38"/>
  <c r="D43" i="38"/>
  <c r="D41" i="38"/>
  <c r="D39" i="38"/>
  <c r="D37" i="38"/>
  <c r="D36" i="38"/>
  <c r="D34" i="38"/>
  <c r="D31" i="38"/>
  <c r="D29" i="38"/>
  <c r="D44" i="38"/>
  <c r="D42" i="38"/>
  <c r="D40" i="38"/>
  <c r="D38" i="38"/>
  <c r="D35" i="38"/>
  <c r="D33" i="38"/>
  <c r="D32" i="38"/>
  <c r="D30" i="38"/>
  <c r="D121" i="38"/>
  <c r="G121" i="38" s="1"/>
  <c r="F121" i="38" s="1"/>
  <c r="D119" i="38"/>
  <c r="D117" i="38"/>
  <c r="G117" i="38" s="1"/>
  <c r="F117" i="38" s="1"/>
  <c r="D115" i="38"/>
  <c r="G115" i="38" s="1"/>
  <c r="F115" i="38" s="1"/>
  <c r="D113" i="38"/>
  <c r="G113" i="38" s="1"/>
  <c r="F113" i="38" s="1"/>
  <c r="D111" i="38"/>
  <c r="D109" i="38"/>
  <c r="G109" i="38" s="1"/>
  <c r="F109" i="38" s="1"/>
  <c r="D107" i="38"/>
  <c r="G107" i="38" s="1"/>
  <c r="F107" i="38" s="1"/>
  <c r="D105" i="38"/>
  <c r="G105" i="38" s="1"/>
  <c r="F105" i="38" s="1"/>
  <c r="D103" i="38"/>
  <c r="D101" i="38"/>
  <c r="G101" i="38" s="1"/>
  <c r="F101" i="38" s="1"/>
  <c r="D99" i="38"/>
  <c r="G99" i="38" s="1"/>
  <c r="D120" i="38"/>
  <c r="G120" i="38" s="1"/>
  <c r="D118" i="38"/>
  <c r="G118" i="38" s="1"/>
  <c r="F118" i="38" s="1"/>
  <c r="D116" i="38"/>
  <c r="G116" i="38" s="1"/>
  <c r="F116" i="38" s="1"/>
  <c r="D114" i="38"/>
  <c r="G114" i="38" s="1"/>
  <c r="F114" i="38" s="1"/>
  <c r="D112" i="38"/>
  <c r="G112" i="38" s="1"/>
  <c r="F112" i="38" s="1"/>
  <c r="D110" i="38"/>
  <c r="G110" i="38" s="1"/>
  <c r="F110" i="38" s="1"/>
  <c r="D108" i="38"/>
  <c r="G108" i="38" s="1"/>
  <c r="F108" i="38" s="1"/>
  <c r="D106" i="38"/>
  <c r="G106" i="38" s="1"/>
  <c r="F106" i="38" s="1"/>
  <c r="D104" i="38"/>
  <c r="G104" i="38" s="1"/>
  <c r="F104" i="38" s="1"/>
  <c r="D102" i="38"/>
  <c r="G102" i="38" s="1"/>
  <c r="F102" i="38" s="1"/>
  <c r="D100" i="38"/>
  <c r="G100" i="38" s="1"/>
  <c r="F100" i="38" s="1"/>
  <c r="E1609" i="37"/>
  <c r="G1609" i="37" s="1"/>
  <c r="F1609" i="37" s="1"/>
  <c r="E1608" i="37"/>
  <c r="G1608" i="37" s="1"/>
  <c r="F1608" i="37" s="1"/>
  <c r="E1605" i="37"/>
  <c r="E1604" i="37"/>
  <c r="G1604" i="37" s="1"/>
  <c r="F1604" i="37" s="1"/>
  <c r="E1601" i="37"/>
  <c r="G1601" i="37" s="1"/>
  <c r="F1601" i="37" s="1"/>
  <c r="E1600" i="37"/>
  <c r="G1600" i="37" s="1"/>
  <c r="F1600" i="37" s="1"/>
  <c r="E1599" i="37"/>
  <c r="G1599" i="37" s="1"/>
  <c r="F1599" i="37" s="1"/>
  <c r="E1598" i="37"/>
  <c r="G1598" i="37" s="1"/>
  <c r="F1598" i="37" s="1"/>
  <c r="E1597" i="37"/>
  <c r="E1596" i="37"/>
  <c r="G1596" i="37" s="1"/>
  <c r="F1596" i="37" s="1"/>
  <c r="E1595" i="37"/>
  <c r="G1595" i="37" s="1"/>
  <c r="F1595" i="37" s="1"/>
  <c r="E1594" i="37"/>
  <c r="G1594" i="37" s="1"/>
  <c r="F1594" i="37" s="1"/>
  <c r="E1593" i="37"/>
  <c r="G1593" i="37" s="1"/>
  <c r="F1593" i="37" s="1"/>
  <c r="E1592" i="37"/>
  <c r="G1592" i="37" s="1"/>
  <c r="F1592" i="37" s="1"/>
  <c r="E1591" i="37"/>
  <c r="G1591" i="37" s="1"/>
  <c r="F1591" i="37" s="1"/>
  <c r="E1590" i="37"/>
  <c r="G1590" i="37" s="1"/>
  <c r="F1590" i="37" s="1"/>
  <c r="E1589" i="37"/>
  <c r="G1589" i="37" s="1"/>
  <c r="F1589" i="37" s="1"/>
  <c r="E1588" i="37"/>
  <c r="G1588" i="37" s="1"/>
  <c r="F1588" i="37" s="1"/>
  <c r="E1587" i="37"/>
  <c r="G1587" i="37" s="1"/>
  <c r="F1587" i="37" s="1"/>
  <c r="E1586" i="37"/>
  <c r="G1586" i="37" s="1"/>
  <c r="F1586" i="37" s="1"/>
  <c r="E1585" i="37"/>
  <c r="G1585" i="37" s="1"/>
  <c r="F1585" i="37" s="1"/>
  <c r="E1584" i="37"/>
  <c r="G1584" i="37" s="1"/>
  <c r="F1584" i="37" s="1"/>
  <c r="E1583" i="37"/>
  <c r="G1583" i="37" s="1"/>
  <c r="F1583" i="37" s="1"/>
  <c r="E1582" i="37"/>
  <c r="G1582" i="37" s="1"/>
  <c r="F1582" i="37" s="1"/>
  <c r="E1561" i="37"/>
  <c r="G1561" i="37" s="1"/>
  <c r="F1561" i="37" s="1"/>
  <c r="E1560" i="37"/>
  <c r="G1560" i="37" s="1"/>
  <c r="F1560" i="37" s="1"/>
  <c r="E1559" i="37"/>
  <c r="G1559" i="37" s="1"/>
  <c r="F1559" i="37" s="1"/>
  <c r="E1558" i="37"/>
  <c r="G1558" i="37" s="1"/>
  <c r="F1558" i="37" s="1"/>
  <c r="E1557" i="37"/>
  <c r="G1557" i="37" s="1"/>
  <c r="F1557" i="37" s="1"/>
  <c r="E1556" i="37"/>
  <c r="G1556" i="37" s="1"/>
  <c r="F1556" i="37" s="1"/>
  <c r="E1555" i="37"/>
  <c r="G1555" i="37" s="1"/>
  <c r="F1555" i="37" s="1"/>
  <c r="E1554" i="37"/>
  <c r="G1554" i="37" s="1"/>
  <c r="F1554" i="37" s="1"/>
  <c r="E1553" i="37"/>
  <c r="G1553" i="37" s="1"/>
  <c r="F1553" i="37" s="1"/>
  <c r="E1552" i="37"/>
  <c r="G1552" i="37" s="1"/>
  <c r="F1552" i="37" s="1"/>
  <c r="E1551" i="37"/>
  <c r="G1551" i="37" s="1"/>
  <c r="F1551" i="37" s="1"/>
  <c r="E1550" i="37"/>
  <c r="G1550" i="37" s="1"/>
  <c r="F1550" i="37" s="1"/>
  <c r="E1549" i="37"/>
  <c r="G1549" i="37" s="1"/>
  <c r="F1549" i="37" s="1"/>
  <c r="E1548" i="37"/>
  <c r="G1548" i="37" s="1"/>
  <c r="F1548" i="37" s="1"/>
  <c r="E1547" i="37"/>
  <c r="G1547" i="37" s="1"/>
  <c r="F1547" i="37" s="1"/>
  <c r="E1546" i="37"/>
  <c r="G1546" i="37" s="1"/>
  <c r="F1546" i="37" s="1"/>
  <c r="E1545" i="37"/>
  <c r="E1544" i="37"/>
  <c r="G1544" i="37" s="1"/>
  <c r="F1544" i="37" s="1"/>
  <c r="E1543" i="37"/>
  <c r="G1543" i="37" s="1"/>
  <c r="F1543" i="37" s="1"/>
  <c r="E1542" i="37"/>
  <c r="G1542" i="37" s="1"/>
  <c r="F1542" i="37" s="1"/>
  <c r="E1029" i="37"/>
  <c r="G1029" i="37" s="1"/>
  <c r="F1029" i="37" s="1"/>
  <c r="E149" i="38"/>
  <c r="G149" i="38" s="1"/>
  <c r="F149" i="38" s="1"/>
  <c r="E148" i="38"/>
  <c r="G148" i="38" s="1"/>
  <c r="F148" i="38" s="1"/>
  <c r="E98" i="38"/>
  <c r="G98" i="38" s="1"/>
  <c r="F98" i="38" s="1"/>
  <c r="E82" i="38"/>
  <c r="G82" i="38" s="1"/>
  <c r="F82" i="38" s="1"/>
  <c r="E81" i="38"/>
  <c r="G81" i="38" s="1"/>
  <c r="F81" i="38" s="1"/>
  <c r="E72" i="38"/>
  <c r="E71" i="38"/>
  <c r="G71" i="38" s="1"/>
  <c r="F71" i="38" s="1"/>
  <c r="E45" i="38"/>
  <c r="E44" i="38"/>
  <c r="E43" i="38"/>
  <c r="E42" i="38"/>
  <c r="E40" i="38"/>
  <c r="E39" i="38"/>
  <c r="E38" i="38"/>
  <c r="E37" i="38"/>
  <c r="E36" i="38"/>
  <c r="E35" i="38"/>
  <c r="E32" i="38"/>
  <c r="E31" i="38"/>
  <c r="E1026" i="37"/>
  <c r="G1026" i="37" s="1"/>
  <c r="F1026" i="37" s="1"/>
  <c r="E877" i="37"/>
  <c r="G877" i="37" s="1"/>
  <c r="F877" i="37" s="1"/>
  <c r="E876" i="37"/>
  <c r="G876" i="37" s="1"/>
  <c r="F876" i="37" s="1"/>
  <c r="E875" i="37"/>
  <c r="G875" i="37" s="1"/>
  <c r="F875" i="37" s="1"/>
  <c r="E874" i="37"/>
  <c r="G874" i="37" s="1"/>
  <c r="F874" i="37" s="1"/>
  <c r="E873" i="37"/>
  <c r="G873" i="37" s="1"/>
  <c r="F873" i="37" s="1"/>
  <c r="E872" i="37"/>
  <c r="G872" i="37" s="1"/>
  <c r="F872" i="37" s="1"/>
  <c r="E871" i="37"/>
  <c r="G871" i="37" s="1"/>
  <c r="F871" i="37" s="1"/>
  <c r="E870" i="37"/>
  <c r="G870" i="37" s="1"/>
  <c r="F870" i="37" s="1"/>
  <c r="E869" i="37"/>
  <c r="G869" i="37" s="1"/>
  <c r="F869" i="37" s="1"/>
  <c r="E868" i="37"/>
  <c r="G868" i="37" s="1"/>
  <c r="F868" i="37" s="1"/>
  <c r="E805" i="37"/>
  <c r="G805" i="37" s="1"/>
  <c r="F805" i="37" s="1"/>
  <c r="E804" i="37"/>
  <c r="G804" i="37" s="1"/>
  <c r="F804" i="37" s="1"/>
  <c r="E803" i="37"/>
  <c r="G803" i="37" s="1"/>
  <c r="F803" i="37" s="1"/>
  <c r="E802" i="37"/>
  <c r="G802" i="37" s="1"/>
  <c r="F802" i="37" s="1"/>
  <c r="E796" i="37"/>
  <c r="G796" i="37" s="1"/>
  <c r="F796" i="37" s="1"/>
  <c r="E157" i="38"/>
  <c r="G157" i="38" s="1"/>
  <c r="F157" i="38" s="1"/>
  <c r="E156" i="38"/>
  <c r="G156" i="38" s="1"/>
  <c r="F156" i="38" s="1"/>
  <c r="E155" i="38"/>
  <c r="G155" i="38" s="1"/>
  <c r="F155" i="38" s="1"/>
  <c r="E154" i="38"/>
  <c r="G154" i="38" s="1"/>
  <c r="F154" i="38" s="1"/>
  <c r="E27" i="38"/>
  <c r="G27" i="38" s="1"/>
  <c r="F27" i="38" s="1"/>
  <c r="E26" i="38"/>
  <c r="E25" i="38"/>
  <c r="G25" i="38" s="1"/>
  <c r="F25" i="38" s="1"/>
  <c r="E23" i="38"/>
  <c r="G23" i="38" s="1"/>
  <c r="F23" i="38" s="1"/>
  <c r="E22" i="38"/>
  <c r="G22" i="38" s="1"/>
  <c r="F22" i="38" s="1"/>
  <c r="E21" i="38"/>
  <c r="G21" i="38" s="1"/>
  <c r="F21" i="38" s="1"/>
  <c r="E20" i="38"/>
  <c r="E19" i="38"/>
  <c r="G19" i="38" s="1"/>
  <c r="F19" i="38" s="1"/>
  <c r="E18" i="38"/>
  <c r="G18" i="38" s="1"/>
  <c r="F18" i="38" s="1"/>
  <c r="E17" i="38"/>
  <c r="G17" i="38" s="1"/>
  <c r="F17" i="38" s="1"/>
  <c r="E16" i="38"/>
  <c r="G16" i="38" s="1"/>
  <c r="F16" i="38" s="1"/>
  <c r="E15" i="38"/>
  <c r="G15" i="38" s="1"/>
  <c r="F15" i="38" s="1"/>
  <c r="E14" i="38"/>
  <c r="G14" i="38" s="1"/>
  <c r="F14" i="38" s="1"/>
  <c r="E13" i="38"/>
  <c r="G13" i="38" s="1"/>
  <c r="F13" i="38" s="1"/>
  <c r="E10" i="38"/>
  <c r="G10" i="38" s="1"/>
  <c r="F10" i="38" s="1"/>
  <c r="E9" i="38"/>
  <c r="E8" i="38"/>
  <c r="G8" i="38" s="1"/>
  <c r="F8" i="38" s="1"/>
  <c r="E7" i="38"/>
  <c r="G7" i="38" s="1"/>
  <c r="F7" i="38" s="1"/>
  <c r="E6" i="38"/>
  <c r="G6" i="38" s="1"/>
  <c r="F6" i="38" s="1"/>
  <c r="E5" i="38"/>
  <c r="G5" i="38" s="1"/>
  <c r="F5" i="38" s="1"/>
  <c r="E4" i="38"/>
  <c r="G4" i="38" s="1"/>
  <c r="F4" i="38" s="1"/>
  <c r="E554" i="37"/>
  <c r="G554" i="37" s="1"/>
  <c r="F554" i="37" s="1"/>
  <c r="E404" i="37"/>
  <c r="G404" i="37" s="1"/>
  <c r="F404" i="37" s="1"/>
  <c r="E403" i="37"/>
  <c r="G403" i="37" s="1"/>
  <c r="F403" i="37" s="1"/>
  <c r="E402" i="37"/>
  <c r="G402" i="37" s="1"/>
  <c r="F402" i="37" s="1"/>
  <c r="E401" i="37"/>
  <c r="G401" i="37" s="1"/>
  <c r="F401" i="37" s="1"/>
  <c r="E400" i="37"/>
  <c r="G400" i="37" s="1"/>
  <c r="F400" i="37" s="1"/>
  <c r="E399" i="37"/>
  <c r="G399" i="37" s="1"/>
  <c r="F399" i="37" s="1"/>
  <c r="E398" i="37"/>
  <c r="G398" i="37" s="1"/>
  <c r="F398" i="37" s="1"/>
  <c r="E397" i="37"/>
  <c r="G397" i="37" s="1"/>
  <c r="F397" i="37" s="1"/>
  <c r="E396" i="37"/>
  <c r="G396" i="37" s="1"/>
  <c r="F396" i="37" s="1"/>
  <c r="E395" i="37"/>
  <c r="G395" i="37" s="1"/>
  <c r="F395" i="37" s="1"/>
  <c r="E332" i="37"/>
  <c r="G332" i="37" s="1"/>
  <c r="F332" i="37" s="1"/>
  <c r="E331" i="37"/>
  <c r="G331" i="37" s="1"/>
  <c r="F331" i="37" s="1"/>
  <c r="E330" i="37"/>
  <c r="G330" i="37" s="1"/>
  <c r="F330" i="37" s="1"/>
  <c r="E329" i="37"/>
  <c r="G329" i="37" s="1"/>
  <c r="F329" i="37" s="1"/>
  <c r="E323" i="37"/>
  <c r="G323" i="37" s="1"/>
  <c r="F323" i="37" s="1"/>
  <c r="E153" i="38"/>
  <c r="G153" i="38" s="1"/>
  <c r="F153" i="38" s="1"/>
  <c r="E152" i="38"/>
  <c r="E151" i="38"/>
  <c r="G151" i="38" s="1"/>
  <c r="F151" i="38" s="1"/>
  <c r="E150" i="38"/>
  <c r="G150" i="38" s="1"/>
  <c r="F150" i="38" s="1"/>
  <c r="E480" i="38"/>
  <c r="G480" i="38" s="1"/>
  <c r="F480" i="38" s="1"/>
  <c r="E472" i="38"/>
  <c r="E414" i="38"/>
  <c r="G414" i="38" s="1"/>
  <c r="F414" i="38" s="1"/>
  <c r="E413" i="38"/>
  <c r="G413" i="38" s="1"/>
  <c r="F413" i="38" s="1"/>
  <c r="E412" i="38"/>
  <c r="E411" i="38"/>
  <c r="G411" i="38" s="1"/>
  <c r="F411" i="38" s="1"/>
  <c r="E410" i="38"/>
  <c r="G410" i="38" s="1"/>
  <c r="F410" i="38" s="1"/>
  <c r="E409" i="38"/>
  <c r="G409" i="38" s="1"/>
  <c r="F409" i="38" s="1"/>
  <c r="E408" i="38"/>
  <c r="G408" i="38" s="1"/>
  <c r="F408" i="38" s="1"/>
  <c r="E407" i="38"/>
  <c r="E406" i="38"/>
  <c r="G406" i="38" s="1"/>
  <c r="F406" i="38" s="1"/>
  <c r="E405" i="38"/>
  <c r="G405" i="38" s="1"/>
  <c r="F405" i="38" s="1"/>
  <c r="E404" i="38"/>
  <c r="G404" i="38" s="1"/>
  <c r="F404" i="38" s="1"/>
  <c r="E403" i="38"/>
  <c r="G403" i="38" s="1"/>
  <c r="F403" i="38" s="1"/>
  <c r="E402" i="38"/>
  <c r="G402" i="38" s="1"/>
  <c r="F402" i="38" s="1"/>
  <c r="E401" i="38"/>
  <c r="G401" i="38" s="1"/>
  <c r="F401" i="38" s="1"/>
  <c r="E400" i="38"/>
  <c r="G400" i="38" s="1"/>
  <c r="F400" i="38" s="1"/>
  <c r="E399" i="38"/>
  <c r="E398" i="38"/>
  <c r="G398" i="38" s="1"/>
  <c r="F398" i="38" s="1"/>
  <c r="E397" i="38"/>
  <c r="G397" i="38" s="1"/>
  <c r="F397" i="38" s="1"/>
  <c r="E396" i="38"/>
  <c r="G396" i="38" s="1"/>
  <c r="F396" i="38" s="1"/>
  <c r="E395" i="38"/>
  <c r="G395" i="38" s="1"/>
  <c r="F395" i="38" s="1"/>
  <c r="E394" i="38"/>
  <c r="G394" i="38" s="1"/>
  <c r="F394" i="38" s="1"/>
  <c r="E393" i="38"/>
  <c r="G393" i="38" s="1"/>
  <c r="F393" i="38" s="1"/>
  <c r="E392" i="38"/>
  <c r="G392" i="38" s="1"/>
  <c r="F392" i="38" s="1"/>
  <c r="E391" i="38"/>
  <c r="E390" i="38"/>
  <c r="G390" i="38" s="1"/>
  <c r="F390" i="38" s="1"/>
  <c r="E389" i="38"/>
  <c r="G389" i="38" s="1"/>
  <c r="F389" i="38" s="1"/>
  <c r="E388" i="38"/>
  <c r="G388" i="38" s="1"/>
  <c r="F388" i="38" s="1"/>
  <c r="E1182" i="37"/>
  <c r="G1182" i="37" s="1"/>
  <c r="F1182" i="37" s="1"/>
  <c r="E1176" i="37"/>
  <c r="G1176" i="37" s="1"/>
  <c r="F1176" i="37" s="1"/>
  <c r="D1334" i="37"/>
  <c r="G1334" i="37" s="1"/>
  <c r="F1334" i="37" s="1"/>
  <c r="D1168" i="37"/>
  <c r="E713" i="37"/>
  <c r="G713" i="37" s="1"/>
  <c r="F713" i="37" s="1"/>
  <c r="E667" i="37"/>
  <c r="G667" i="37" s="1"/>
  <c r="F667" i="37" s="1"/>
  <c r="E666" i="37"/>
  <c r="G666" i="37" s="1"/>
  <c r="F666" i="37" s="1"/>
  <c r="E665" i="37"/>
  <c r="G665" i="37" s="1"/>
  <c r="F665" i="37" s="1"/>
  <c r="E664" i="37"/>
  <c r="G664" i="37" s="1"/>
  <c r="F664" i="37" s="1"/>
  <c r="E663" i="37"/>
  <c r="G663" i="37" s="1"/>
  <c r="F663" i="37" s="1"/>
  <c r="E662" i="37"/>
  <c r="G662" i="37" s="1"/>
  <c r="F662" i="37" s="1"/>
  <c r="E661" i="37"/>
  <c r="G661" i="37" s="1"/>
  <c r="F661" i="37" s="1"/>
  <c r="E238" i="37"/>
  <c r="G238" i="37" s="1"/>
  <c r="F238" i="37" s="1"/>
  <c r="E193" i="37"/>
  <c r="G193" i="37" s="1"/>
  <c r="F193" i="37" s="1"/>
  <c r="E192" i="37"/>
  <c r="G192" i="37" s="1"/>
  <c r="F192" i="37" s="1"/>
  <c r="E191" i="37"/>
  <c r="G191" i="37" s="1"/>
  <c r="F191" i="37" s="1"/>
  <c r="E190" i="37"/>
  <c r="G190" i="37" s="1"/>
  <c r="F190" i="37" s="1"/>
  <c r="E189" i="37"/>
  <c r="G189" i="37" s="1"/>
  <c r="F189" i="37" s="1"/>
  <c r="E188" i="37"/>
  <c r="G188" i="37" s="1"/>
  <c r="F188" i="37" s="1"/>
  <c r="E187" i="37"/>
  <c r="G187" i="37" s="1"/>
  <c r="F187" i="37" s="1"/>
  <c r="E86" i="37"/>
  <c r="G86" i="37" s="1"/>
  <c r="F86" i="37" s="1"/>
  <c r="G11" i="38"/>
  <c r="F11" i="38" s="1"/>
  <c r="G607" i="38"/>
  <c r="G605" i="38"/>
  <c r="F605" i="38" s="1"/>
  <c r="G494" i="38"/>
  <c r="F494" i="38" s="1"/>
  <c r="G492" i="38"/>
  <c r="F492" i="38" s="1"/>
  <c r="G490" i="38"/>
  <c r="F490" i="38" s="1"/>
  <c r="G488" i="38"/>
  <c r="F488" i="38" s="1"/>
  <c r="G486" i="38"/>
  <c r="F486" i="38" s="1"/>
  <c r="G484" i="38"/>
  <c r="F484" i="38" s="1"/>
  <c r="G472" i="38"/>
  <c r="F472" i="38" s="1"/>
  <c r="G412" i="38"/>
  <c r="F412" i="38" s="1"/>
  <c r="G606" i="38"/>
  <c r="F606" i="38" s="1"/>
  <c r="G604" i="38"/>
  <c r="F604" i="38" s="1"/>
  <c r="G493" i="38"/>
  <c r="F493" i="38" s="1"/>
  <c r="G491" i="38"/>
  <c r="F491" i="38" s="1"/>
  <c r="G489" i="38"/>
  <c r="F489" i="38" s="1"/>
  <c r="G487" i="38"/>
  <c r="F487" i="38" s="1"/>
  <c r="G485" i="38"/>
  <c r="F485" i="38" s="1"/>
  <c r="G483" i="38"/>
  <c r="F483" i="38" s="1"/>
  <c r="G407" i="38"/>
  <c r="F407" i="38" s="1"/>
  <c r="G399" i="38"/>
  <c r="F399" i="38" s="1"/>
  <c r="G391" i="38"/>
  <c r="F391" i="38" s="1"/>
  <c r="G194" i="38"/>
  <c r="F194" i="38" s="1"/>
  <c r="G169" i="38"/>
  <c r="F169" i="38" s="1"/>
  <c r="G167" i="38"/>
  <c r="F167" i="38" s="1"/>
  <c r="G163" i="38"/>
  <c r="F163" i="38" s="1"/>
  <c r="G161" i="38"/>
  <c r="F161" i="38" s="1"/>
  <c r="G119" i="38"/>
  <c r="F119" i="38" s="1"/>
  <c r="G111" i="38"/>
  <c r="F111" i="38" s="1"/>
  <c r="G103" i="38"/>
  <c r="F103" i="38" s="1"/>
  <c r="G97" i="38"/>
  <c r="F97" i="38" s="1"/>
  <c r="G96" i="38"/>
  <c r="F96" i="38" s="1"/>
  <c r="G95" i="38"/>
  <c r="F95" i="38" s="1"/>
  <c r="G94" i="38"/>
  <c r="F94" i="38" s="1"/>
  <c r="G93" i="38"/>
  <c r="F93" i="38" s="1"/>
  <c r="G92" i="38"/>
  <c r="F92" i="38" s="1"/>
  <c r="G91" i="38"/>
  <c r="F91" i="38" s="1"/>
  <c r="G86" i="38"/>
  <c r="F86" i="38" s="1"/>
  <c r="G84" i="38"/>
  <c r="F84" i="38" s="1"/>
  <c r="G80" i="38"/>
  <c r="F80" i="38" s="1"/>
  <c r="G79" i="38"/>
  <c r="F79" i="38" s="1"/>
  <c r="G78" i="38"/>
  <c r="F78" i="38" s="1"/>
  <c r="G77" i="38"/>
  <c r="F77" i="38" s="1"/>
  <c r="G76" i="38"/>
  <c r="F76" i="38" s="1"/>
  <c r="G75" i="38"/>
  <c r="F75" i="38" s="1"/>
  <c r="G74" i="38"/>
  <c r="F74" i="38" s="1"/>
  <c r="G72" i="38"/>
  <c r="F72" i="38" s="1"/>
  <c r="G70" i="38"/>
  <c r="F70" i="38" s="1"/>
  <c r="G68" i="38"/>
  <c r="F68" i="38" s="1"/>
  <c r="G66" i="38"/>
  <c r="F66" i="38" s="1"/>
  <c r="G64" i="38"/>
  <c r="G61" i="38"/>
  <c r="F61" i="38" s="1"/>
  <c r="G60" i="38"/>
  <c r="F60" i="38" s="1"/>
  <c r="G59" i="38"/>
  <c r="F59" i="38" s="1"/>
  <c r="G58" i="38"/>
  <c r="F58" i="38" s="1"/>
  <c r="G57" i="38"/>
  <c r="F57" i="38" s="1"/>
  <c r="G56" i="38"/>
  <c r="F56" i="38" s="1"/>
  <c r="G55" i="38"/>
  <c r="F55" i="38" s="1"/>
  <c r="G51" i="38"/>
  <c r="F51" i="38" s="1"/>
  <c r="G49" i="38"/>
  <c r="F49" i="38" s="1"/>
  <c r="G47" i="38"/>
  <c r="F47" i="38" s="1"/>
  <c r="G9" i="38"/>
  <c r="F9" i="38" s="1"/>
  <c r="G170" i="38"/>
  <c r="F170" i="38" s="1"/>
  <c r="G168" i="38"/>
  <c r="F168" i="38" s="1"/>
  <c r="G164" i="38"/>
  <c r="F164" i="38" s="1"/>
  <c r="G162" i="38"/>
  <c r="F162" i="38" s="1"/>
  <c r="G160" i="38"/>
  <c r="F160" i="38" s="1"/>
  <c r="G152" i="38"/>
  <c r="F152" i="38" s="1"/>
  <c r="G146" i="38"/>
  <c r="F146" i="38" s="1"/>
  <c r="G89" i="38"/>
  <c r="F89" i="38" s="1"/>
  <c r="G85" i="38"/>
  <c r="F85" i="38" s="1"/>
  <c r="G69" i="38"/>
  <c r="F69" i="38" s="1"/>
  <c r="G67" i="38"/>
  <c r="F67" i="38" s="1"/>
  <c r="G65" i="38"/>
  <c r="F65" i="38" s="1"/>
  <c r="G52" i="38"/>
  <c r="F52" i="38" s="1"/>
  <c r="G50" i="38"/>
  <c r="F50" i="38" s="1"/>
  <c r="G48" i="38"/>
  <c r="F48" i="38" s="1"/>
  <c r="G46" i="38"/>
  <c r="G26" i="38"/>
  <c r="F26" i="38" s="1"/>
  <c r="G20" i="38"/>
  <c r="F20" i="38" s="1"/>
  <c r="G1465" i="37"/>
  <c r="F1465" i="37" s="1"/>
  <c r="G1463" i="37"/>
  <c r="F1463" i="37" s="1"/>
  <c r="G1461" i="37"/>
  <c r="F1461" i="37" s="1"/>
  <c r="G1459" i="37"/>
  <c r="F1459" i="37" s="1"/>
  <c r="G1457" i="37"/>
  <c r="F1457" i="37" s="1"/>
  <c r="G1455" i="37"/>
  <c r="F1455" i="37" s="1"/>
  <c r="G1453" i="37"/>
  <c r="F1453" i="37" s="1"/>
  <c r="G1451" i="37"/>
  <c r="F1451" i="37" s="1"/>
  <c r="G1449" i="37"/>
  <c r="F1449" i="37" s="1"/>
  <c r="G1447" i="37"/>
  <c r="F1447" i="37" s="1"/>
  <c r="G1445" i="37"/>
  <c r="F1445" i="37" s="1"/>
  <c r="G1443" i="37"/>
  <c r="F1443" i="37" s="1"/>
  <c r="G1441" i="37"/>
  <c r="F1441" i="37" s="1"/>
  <c r="F1439" i="37"/>
  <c r="G1437" i="37"/>
  <c r="F1437" i="37" s="1"/>
  <c r="G1435" i="37"/>
  <c r="F1435" i="37" s="1"/>
  <c r="G1433" i="37"/>
  <c r="F1433" i="37" s="1"/>
  <c r="G1431" i="37"/>
  <c r="F1431" i="37" s="1"/>
  <c r="G1429" i="37"/>
  <c r="F1429" i="37" s="1"/>
  <c r="G1427" i="37"/>
  <c r="F1427" i="37" s="1"/>
  <c r="G1425" i="37"/>
  <c r="F1425" i="37" s="1"/>
  <c r="G1423" i="37"/>
  <c r="F1423" i="37" s="1"/>
  <c r="G1421" i="37"/>
  <c r="F1421" i="37" s="1"/>
  <c r="G1419" i="37"/>
  <c r="F1419" i="37" s="1"/>
  <c r="G1417" i="37"/>
  <c r="F1417" i="37" s="1"/>
  <c r="G1415" i="37"/>
  <c r="F1415" i="37" s="1"/>
  <c r="G1413" i="37"/>
  <c r="F1413" i="37" s="1"/>
  <c r="G1411" i="37"/>
  <c r="F1411" i="37" s="1"/>
  <c r="G1409" i="37"/>
  <c r="F1409" i="37" s="1"/>
  <c r="G1407" i="37"/>
  <c r="F1407" i="37" s="1"/>
  <c r="G1405" i="37"/>
  <c r="F1405" i="37" s="1"/>
  <c r="G1403" i="37"/>
  <c r="F1403" i="37" s="1"/>
  <c r="G1401" i="37"/>
  <c r="F1401" i="37" s="1"/>
  <c r="G1399" i="37"/>
  <c r="F1399" i="37" s="1"/>
  <c r="G1397" i="37"/>
  <c r="F1397" i="37" s="1"/>
  <c r="G1395" i="37"/>
  <c r="F1395" i="37" s="1"/>
  <c r="G1393" i="37"/>
  <c r="F1393" i="37" s="1"/>
  <c r="G1391" i="37"/>
  <c r="F1391" i="37" s="1"/>
  <c r="G1389" i="37"/>
  <c r="F1389" i="37" s="1"/>
  <c r="G1387" i="37"/>
  <c r="F1387" i="37" s="1"/>
  <c r="G1385" i="37"/>
  <c r="F1385" i="37" s="1"/>
  <c r="G1383" i="37"/>
  <c r="F1383" i="37" s="1"/>
  <c r="G1381" i="37"/>
  <c r="F1381" i="37" s="1"/>
  <c r="G1117" i="37"/>
  <c r="F1117" i="37" s="1"/>
  <c r="G1115" i="37"/>
  <c r="F1115" i="37" s="1"/>
  <c r="G1101" i="37"/>
  <c r="F1101" i="37" s="1"/>
  <c r="G1046" i="37"/>
  <c r="F1046" i="37" s="1"/>
  <c r="G1044" i="37"/>
  <c r="F1044" i="37" s="1"/>
  <c r="G1001" i="37"/>
  <c r="F1001" i="37" s="1"/>
  <c r="G999" i="37"/>
  <c r="F999" i="37" s="1"/>
  <c r="G997" i="37"/>
  <c r="F997" i="37" s="1"/>
  <c r="G995" i="37"/>
  <c r="F995" i="37" s="1"/>
  <c r="G993" i="37"/>
  <c r="F993" i="37" s="1"/>
  <c r="G991" i="37"/>
  <c r="F991" i="37" s="1"/>
  <c r="G989" i="37"/>
  <c r="F989" i="37" s="1"/>
  <c r="G987" i="37"/>
  <c r="F987" i="37" s="1"/>
  <c r="G985" i="37"/>
  <c r="F985" i="37" s="1"/>
  <c r="G983" i="37"/>
  <c r="F983" i="37" s="1"/>
  <c r="G981" i="37"/>
  <c r="F981" i="37" s="1"/>
  <c r="G979" i="37"/>
  <c r="F979" i="37" s="1"/>
  <c r="G977" i="37"/>
  <c r="F977" i="37" s="1"/>
  <c r="G975" i="37"/>
  <c r="F975" i="37" s="1"/>
  <c r="G973" i="37"/>
  <c r="F973" i="37" s="1"/>
  <c r="G971" i="37"/>
  <c r="F971" i="37" s="1"/>
  <c r="G969" i="37"/>
  <c r="F969" i="37" s="1"/>
  <c r="G967" i="37"/>
  <c r="F967" i="37" s="1"/>
  <c r="G965" i="37"/>
  <c r="F965" i="37" s="1"/>
  <c r="G963" i="37"/>
  <c r="F963" i="37" s="1"/>
  <c r="G961" i="37"/>
  <c r="F961" i="37" s="1"/>
  <c r="G959" i="37"/>
  <c r="F959" i="37" s="1"/>
  <c r="G957" i="37"/>
  <c r="F957" i="37" s="1"/>
  <c r="G955" i="37"/>
  <c r="F955" i="37" s="1"/>
  <c r="G953" i="37"/>
  <c r="F953" i="37" s="1"/>
  <c r="G943" i="37"/>
  <c r="F943" i="37" s="1"/>
  <c r="G941" i="37"/>
  <c r="F941" i="37" s="1"/>
  <c r="G939" i="37"/>
  <c r="F939" i="37" s="1"/>
  <c r="G937" i="37"/>
  <c r="F937" i="37" s="1"/>
  <c r="G935" i="37"/>
  <c r="F935" i="37" s="1"/>
  <c r="G933" i="37"/>
  <c r="F933" i="37" s="1"/>
  <c r="G931" i="37"/>
  <c r="F931" i="37" s="1"/>
  <c r="G929" i="37"/>
  <c r="F929" i="37" s="1"/>
  <c r="G927" i="37"/>
  <c r="F927" i="37" s="1"/>
  <c r="G925" i="37"/>
  <c r="F925" i="37" s="1"/>
  <c r="G923" i="37"/>
  <c r="F923" i="37" s="1"/>
  <c r="G921" i="37"/>
  <c r="F921" i="37" s="1"/>
  <c r="G919" i="37"/>
  <c r="F919" i="37" s="1"/>
  <c r="G918" i="37"/>
  <c r="F918" i="37" s="1"/>
  <c r="G916" i="37"/>
  <c r="F916" i="37" s="1"/>
  <c r="G914" i="37"/>
  <c r="F914" i="37" s="1"/>
  <c r="G912" i="37"/>
  <c r="F912" i="37" s="1"/>
  <c r="G910" i="37"/>
  <c r="F910" i="37" s="1"/>
  <c r="G855" i="37"/>
  <c r="F855" i="37" s="1"/>
  <c r="G853" i="37"/>
  <c r="F853" i="37" s="1"/>
  <c r="G851" i="37"/>
  <c r="F851" i="37" s="1"/>
  <c r="G848" i="37"/>
  <c r="F848" i="37" s="1"/>
  <c r="G846" i="37"/>
  <c r="F846" i="37" s="1"/>
  <c r="G844" i="37"/>
  <c r="F844" i="37" s="1"/>
  <c r="G842" i="37"/>
  <c r="F842" i="37" s="1"/>
  <c r="G788" i="37"/>
  <c r="F788" i="37" s="1"/>
  <c r="G786" i="37"/>
  <c r="F786" i="37" s="1"/>
  <c r="G784" i="37"/>
  <c r="F784" i="37" s="1"/>
  <c r="G529" i="37"/>
  <c r="F529" i="37" s="1"/>
  <c r="G527" i="37"/>
  <c r="F527" i="37" s="1"/>
  <c r="G525" i="37"/>
  <c r="F525" i="37" s="1"/>
  <c r="G523" i="37"/>
  <c r="F523" i="37" s="1"/>
  <c r="G521" i="37"/>
  <c r="F521" i="37" s="1"/>
  <c r="G519" i="37"/>
  <c r="F519" i="37" s="1"/>
  <c r="G517" i="37"/>
  <c r="F517" i="37" s="1"/>
  <c r="G515" i="37"/>
  <c r="F515" i="37" s="1"/>
  <c r="G513" i="37"/>
  <c r="F513" i="37" s="1"/>
  <c r="G511" i="37"/>
  <c r="F511" i="37" s="1"/>
  <c r="G509" i="37"/>
  <c r="F509" i="37" s="1"/>
  <c r="G507" i="37"/>
  <c r="F507" i="37" s="1"/>
  <c r="G505" i="37"/>
  <c r="F505" i="37" s="1"/>
  <c r="G503" i="37"/>
  <c r="F503" i="37" s="1"/>
  <c r="G501" i="37"/>
  <c r="F501" i="37" s="1"/>
  <c r="G499" i="37"/>
  <c r="F499" i="37" s="1"/>
  <c r="G497" i="37"/>
  <c r="F497" i="37" s="1"/>
  <c r="G495" i="37"/>
  <c r="F495" i="37" s="1"/>
  <c r="G493" i="37"/>
  <c r="F493" i="37" s="1"/>
  <c r="G491" i="37"/>
  <c r="F491" i="37" s="1"/>
  <c r="G489" i="37"/>
  <c r="F489" i="37" s="1"/>
  <c r="G487" i="37"/>
  <c r="F487" i="37" s="1"/>
  <c r="G485" i="37"/>
  <c r="F485" i="37" s="1"/>
  <c r="G483" i="37"/>
  <c r="F483" i="37" s="1"/>
  <c r="G481" i="37"/>
  <c r="F481" i="37" s="1"/>
  <c r="G479" i="37"/>
  <c r="F479" i="37" s="1"/>
  <c r="G469" i="37"/>
  <c r="F469" i="37" s="1"/>
  <c r="G467" i="37"/>
  <c r="F467" i="37" s="1"/>
  <c r="G465" i="37"/>
  <c r="F465" i="37" s="1"/>
  <c r="G463" i="37"/>
  <c r="F463" i="37" s="1"/>
  <c r="G461" i="37"/>
  <c r="F461" i="37" s="1"/>
  <c r="G459" i="37"/>
  <c r="F459" i="37" s="1"/>
  <c r="G457" i="37"/>
  <c r="F457" i="37" s="1"/>
  <c r="G455" i="37"/>
  <c r="F455" i="37" s="1"/>
  <c r="G453" i="37"/>
  <c r="F453" i="37" s="1"/>
  <c r="G451" i="37"/>
  <c r="F451" i="37" s="1"/>
  <c r="G449" i="37"/>
  <c r="F449" i="37" s="1"/>
  <c r="G447" i="37"/>
  <c r="F447" i="37" s="1"/>
  <c r="G445" i="37"/>
  <c r="F445" i="37" s="1"/>
  <c r="G443" i="37"/>
  <c r="F443" i="37" s="1"/>
  <c r="G441" i="37"/>
  <c r="F441" i="37" s="1"/>
  <c r="G439" i="37"/>
  <c r="F439" i="37" s="1"/>
  <c r="G437" i="37"/>
  <c r="F437" i="37" s="1"/>
  <c r="G382" i="37"/>
  <c r="F382" i="37" s="1"/>
  <c r="G380" i="37"/>
  <c r="F380" i="37" s="1"/>
  <c r="G378" i="37"/>
  <c r="F378" i="37" s="1"/>
  <c r="G375" i="37"/>
  <c r="F375" i="37" s="1"/>
  <c r="G373" i="37"/>
  <c r="F373" i="37" s="1"/>
  <c r="G371" i="37"/>
  <c r="F371" i="37" s="1"/>
  <c r="G369" i="37"/>
  <c r="F369" i="37" s="1"/>
  <c r="G315" i="37"/>
  <c r="F315" i="37" s="1"/>
  <c r="G313" i="37"/>
  <c r="F313" i="37" s="1"/>
  <c r="G311" i="37"/>
  <c r="F311" i="37" s="1"/>
  <c r="G1605" i="37"/>
  <c r="F1605" i="37" s="1"/>
  <c r="G1597" i="37"/>
  <c r="F1597" i="37" s="1"/>
  <c r="G1545" i="37"/>
  <c r="F1545" i="37" s="1"/>
  <c r="G1328" i="37"/>
  <c r="F1328" i="37" s="1"/>
  <c r="G1324" i="37"/>
  <c r="F1324" i="37" s="1"/>
  <c r="G1316" i="37"/>
  <c r="F1316" i="37" s="1"/>
  <c r="G1312" i="37"/>
  <c r="F1312" i="37" s="1"/>
  <c r="G1310" i="37"/>
  <c r="F1310" i="37" s="1"/>
  <c r="G1304" i="37"/>
  <c r="F1304" i="37" s="1"/>
  <c r="G1300" i="37"/>
  <c r="F1300" i="37" s="1"/>
  <c r="G1296" i="37"/>
  <c r="F1296" i="37" s="1"/>
  <c r="G1292" i="37"/>
  <c r="F1292" i="37" s="1"/>
  <c r="G1288" i="37"/>
  <c r="F1288" i="37" s="1"/>
  <c r="G1284" i="37"/>
  <c r="F1284" i="37" s="1"/>
  <c r="G1280" i="37"/>
  <c r="F1280" i="37" s="1"/>
  <c r="G1276" i="37"/>
  <c r="F1276" i="37" s="1"/>
  <c r="G1272" i="37"/>
  <c r="F1272" i="37" s="1"/>
  <c r="G1268" i="37"/>
  <c r="F1268" i="37" s="1"/>
  <c r="G1264" i="37"/>
  <c r="F1264" i="37" s="1"/>
  <c r="G1260" i="37"/>
  <c r="F1260" i="37" s="1"/>
  <c r="G1256" i="37"/>
  <c r="F1256" i="37" s="1"/>
  <c r="G1252" i="37"/>
  <c r="F1252" i="37" s="1"/>
  <c r="G1248" i="37"/>
  <c r="F1248" i="37" s="1"/>
  <c r="G1244" i="37"/>
  <c r="F1244" i="37" s="1"/>
  <c r="G1240" i="37"/>
  <c r="F1240" i="37" s="1"/>
  <c r="G1238" i="37"/>
  <c r="F1238" i="37" s="1"/>
  <c r="G1234" i="37"/>
  <c r="F1234" i="37" s="1"/>
  <c r="G1230" i="37"/>
  <c r="F1230" i="37" s="1"/>
  <c r="G1226" i="37"/>
  <c r="F1226" i="37" s="1"/>
  <c r="G1222" i="37"/>
  <c r="F1222" i="37" s="1"/>
  <c r="G1218" i="37"/>
  <c r="F1218" i="37" s="1"/>
  <c r="G1214" i="37"/>
  <c r="F1214" i="37" s="1"/>
  <c r="G1208" i="37"/>
  <c r="F1208" i="37" s="1"/>
  <c r="G1206" i="37"/>
  <c r="F1206" i="37" s="1"/>
  <c r="G1202" i="37"/>
  <c r="F1202" i="37" s="1"/>
  <c r="G1198" i="37"/>
  <c r="F1198" i="37" s="1"/>
  <c r="G1192" i="37"/>
  <c r="F1192" i="37" s="1"/>
  <c r="G1188" i="37"/>
  <c r="F1188" i="37" s="1"/>
  <c r="G1184" i="37"/>
  <c r="F1184" i="37" s="1"/>
  <c r="F1180" i="37"/>
  <c r="G1156" i="37"/>
  <c r="F1156" i="37" s="1"/>
  <c r="G1154" i="37"/>
  <c r="F1154" i="37" s="1"/>
  <c r="G1150" i="37"/>
  <c r="F1150" i="37" s="1"/>
  <c r="G1146" i="37"/>
  <c r="F1146" i="37" s="1"/>
  <c r="G1143" i="37"/>
  <c r="F1143" i="37" s="1"/>
  <c r="G1136" i="37"/>
  <c r="F1136" i="37" s="1"/>
  <c r="G1085" i="37"/>
  <c r="F1085" i="37" s="1"/>
  <c r="G1081" i="37"/>
  <c r="F1081" i="37" s="1"/>
  <c r="G1077" i="37"/>
  <c r="F1077" i="37" s="1"/>
  <c r="G1074" i="37"/>
  <c r="F1074" i="37" s="1"/>
  <c r="G1072" i="37"/>
  <c r="F1072" i="37" s="1"/>
  <c r="G1067" i="37"/>
  <c r="F1067" i="37" s="1"/>
  <c r="G1065" i="37"/>
  <c r="F1065" i="37" s="1"/>
  <c r="G1024" i="37"/>
  <c r="F1024" i="37" s="1"/>
  <c r="G1020" i="37"/>
  <c r="F1020" i="37" s="1"/>
  <c r="G761" i="37"/>
  <c r="F761" i="37" s="1"/>
  <c r="G759" i="37"/>
  <c r="F759" i="37" s="1"/>
  <c r="G755" i="37"/>
  <c r="F755" i="37" s="1"/>
  <c r="G751" i="37"/>
  <c r="F751" i="37" s="1"/>
  <c r="G747" i="37"/>
  <c r="F747" i="37" s="1"/>
  <c r="G743" i="37"/>
  <c r="F743" i="37" s="1"/>
  <c r="G739" i="37"/>
  <c r="F739" i="37" s="1"/>
  <c r="G735" i="37"/>
  <c r="F735" i="37" s="1"/>
  <c r="G731" i="37"/>
  <c r="F731" i="37" s="1"/>
  <c r="G727" i="37"/>
  <c r="F727" i="37" s="1"/>
  <c r="G723" i="37"/>
  <c r="F723" i="37" s="1"/>
  <c r="G719" i="37"/>
  <c r="F719" i="37" s="1"/>
  <c r="G707" i="37"/>
  <c r="F707" i="37" s="1"/>
  <c r="G703" i="37"/>
  <c r="F703" i="37" s="1"/>
  <c r="G697" i="37"/>
  <c r="F697" i="37" s="1"/>
  <c r="G693" i="37"/>
  <c r="F693" i="37" s="1"/>
  <c r="G689" i="37"/>
  <c r="F689" i="37" s="1"/>
  <c r="G687" i="37"/>
  <c r="F687" i="37" s="1"/>
  <c r="G683" i="37"/>
  <c r="F683" i="37" s="1"/>
  <c r="G680" i="37"/>
  <c r="F680" i="37" s="1"/>
  <c r="G676" i="37"/>
  <c r="F676" i="37" s="1"/>
  <c r="G617" i="37"/>
  <c r="F617" i="37" s="1"/>
  <c r="G610" i="37"/>
  <c r="F610" i="37" s="1"/>
  <c r="G606" i="37"/>
  <c r="F606" i="37" s="1"/>
  <c r="G548" i="37"/>
  <c r="F548" i="37" s="1"/>
  <c r="G292" i="37"/>
  <c r="F292" i="37" s="1"/>
  <c r="G290" i="37"/>
  <c r="F290" i="37" s="1"/>
  <c r="G288" i="37"/>
  <c r="F288" i="37" s="1"/>
  <c r="G286" i="37"/>
  <c r="F286" i="37" s="1"/>
  <c r="G284" i="37"/>
  <c r="F284" i="37" s="1"/>
  <c r="G282" i="37"/>
  <c r="F282" i="37" s="1"/>
  <c r="G280" i="37"/>
  <c r="F280" i="37" s="1"/>
  <c r="G278" i="37"/>
  <c r="F278" i="37" s="1"/>
  <c r="G276" i="37"/>
  <c r="F276" i="37" s="1"/>
  <c r="G274" i="37"/>
  <c r="F274" i="37" s="1"/>
  <c r="G272" i="37"/>
  <c r="F272" i="37" s="1"/>
  <c r="G270" i="37"/>
  <c r="F270" i="37" s="1"/>
  <c r="G268" i="37"/>
  <c r="F268" i="37" s="1"/>
  <c r="G266" i="37"/>
  <c r="F266" i="37" s="1"/>
  <c r="G264" i="37"/>
  <c r="F264" i="37" s="1"/>
  <c r="G262" i="37"/>
  <c r="F262" i="37" s="1"/>
  <c r="G260" i="37"/>
  <c r="F260" i="37" s="1"/>
  <c r="G258" i="37"/>
  <c r="F258" i="37" s="1"/>
  <c r="G256" i="37"/>
  <c r="F256" i="37" s="1"/>
  <c r="G254" i="37"/>
  <c r="F254" i="37" s="1"/>
  <c r="G252" i="37"/>
  <c r="F252" i="37" s="1"/>
  <c r="G250" i="37"/>
  <c r="F250" i="37" s="1"/>
  <c r="G248" i="37"/>
  <c r="F248" i="37" s="1"/>
  <c r="G246" i="37"/>
  <c r="F246" i="37" s="1"/>
  <c r="G244" i="37"/>
  <c r="F244" i="37" s="1"/>
  <c r="G242" i="37"/>
  <c r="F242" i="37" s="1"/>
  <c r="G232" i="37"/>
  <c r="F232" i="37" s="1"/>
  <c r="G230" i="37"/>
  <c r="F230" i="37" s="1"/>
  <c r="G228" i="37"/>
  <c r="F228" i="37" s="1"/>
  <c r="G226" i="37"/>
  <c r="F226" i="37" s="1"/>
  <c r="G224" i="37"/>
  <c r="F224" i="37" s="1"/>
  <c r="G222" i="37"/>
  <c r="F222" i="37" s="1"/>
  <c r="G220" i="37"/>
  <c r="F220" i="37" s="1"/>
  <c r="G218" i="37"/>
  <c r="F218" i="37" s="1"/>
  <c r="G216" i="37"/>
  <c r="F216" i="37" s="1"/>
  <c r="G214" i="37"/>
  <c r="F214" i="37" s="1"/>
  <c r="G212" i="37"/>
  <c r="F212" i="37" s="1"/>
  <c r="G210" i="37"/>
  <c r="F210" i="37" s="1"/>
  <c r="G208" i="37"/>
  <c r="F208" i="37" s="1"/>
  <c r="G206" i="37"/>
  <c r="F206" i="37" s="1"/>
  <c r="G204" i="37"/>
  <c r="F204" i="37" s="1"/>
  <c r="G202" i="37"/>
  <c r="F202" i="37" s="1"/>
  <c r="G200" i="37"/>
  <c r="F200" i="37" s="1"/>
  <c r="G145" i="37"/>
  <c r="F145" i="37" s="1"/>
  <c r="G143" i="37"/>
  <c r="F143" i="37" s="1"/>
  <c r="G141" i="37"/>
  <c r="F141" i="37" s="1"/>
  <c r="G138" i="37"/>
  <c r="F138" i="37" s="1"/>
  <c r="G136" i="37"/>
  <c r="F136" i="37" s="1"/>
  <c r="G134" i="37"/>
  <c r="F134" i="37" s="1"/>
  <c r="G132" i="37"/>
  <c r="F132" i="37" s="1"/>
  <c r="G80" i="37"/>
  <c r="F80" i="37" s="1"/>
  <c r="G78" i="37"/>
  <c r="F78" i="37" s="1"/>
  <c r="G60" i="37"/>
  <c r="F60" i="37" s="1"/>
  <c r="G54" i="37"/>
  <c r="F54" i="37" s="1"/>
  <c r="G52" i="37"/>
  <c r="F52" i="37" s="1"/>
  <c r="G50" i="37"/>
  <c r="F50" i="37" s="1"/>
  <c r="G46" i="37"/>
  <c r="F46" i="37" s="1"/>
  <c r="G1322" i="37"/>
  <c r="F1322" i="37" s="1"/>
  <c r="G1302" i="37"/>
  <c r="F1302" i="37" s="1"/>
  <c r="G1298" i="37"/>
  <c r="F1298" i="37" s="1"/>
  <c r="G1294" i="37"/>
  <c r="F1294" i="37" s="1"/>
  <c r="G1290" i="37"/>
  <c r="F1290" i="37" s="1"/>
  <c r="G1286" i="37"/>
  <c r="F1286" i="37" s="1"/>
  <c r="G1282" i="37"/>
  <c r="F1282" i="37" s="1"/>
  <c r="G1278" i="37"/>
  <c r="F1278" i="37" s="1"/>
  <c r="G1274" i="37"/>
  <c r="F1274" i="37" s="1"/>
  <c r="G1270" i="37"/>
  <c r="F1270" i="37" s="1"/>
  <c r="G1266" i="37"/>
  <c r="F1266" i="37" s="1"/>
  <c r="G1262" i="37"/>
  <c r="F1262" i="37" s="1"/>
  <c r="G1258" i="37"/>
  <c r="F1258" i="37" s="1"/>
  <c r="G1254" i="37"/>
  <c r="F1254" i="37" s="1"/>
  <c r="G1250" i="37"/>
  <c r="F1250" i="37" s="1"/>
  <c r="G1246" i="37"/>
  <c r="F1246" i="37" s="1"/>
  <c r="G1242" i="37"/>
  <c r="F1242" i="37" s="1"/>
  <c r="G1236" i="37"/>
  <c r="F1236" i="37" s="1"/>
  <c r="G1232" i="37"/>
  <c r="F1232" i="37" s="1"/>
  <c r="G1228" i="37"/>
  <c r="F1228" i="37" s="1"/>
  <c r="G1224" i="37"/>
  <c r="F1224" i="37" s="1"/>
  <c r="G1220" i="37"/>
  <c r="F1220" i="37" s="1"/>
  <c r="G1216" i="37"/>
  <c r="F1216" i="37" s="1"/>
  <c r="G1212" i="37"/>
  <c r="F1212" i="37" s="1"/>
  <c r="G1210" i="37"/>
  <c r="F1210" i="37" s="1"/>
  <c r="G1204" i="37"/>
  <c r="F1204" i="37" s="1"/>
  <c r="G1200" i="37"/>
  <c r="F1200" i="37" s="1"/>
  <c r="G1196" i="37"/>
  <c r="F1196" i="37" s="1"/>
  <c r="G1194" i="37"/>
  <c r="F1194" i="37" s="1"/>
  <c r="G1190" i="37"/>
  <c r="F1190" i="37" s="1"/>
  <c r="G1186" i="37"/>
  <c r="F1186" i="37" s="1"/>
  <c r="G1158" i="37"/>
  <c r="F1158" i="37" s="1"/>
  <c r="G1152" i="37"/>
  <c r="F1152" i="37" s="1"/>
  <c r="G1148" i="37"/>
  <c r="F1148" i="37" s="1"/>
  <c r="G1145" i="37"/>
  <c r="F1145" i="37" s="1"/>
  <c r="G1141" i="37"/>
  <c r="F1141" i="37" s="1"/>
  <c r="G1138" i="37"/>
  <c r="F1138" i="37" s="1"/>
  <c r="G1134" i="37"/>
  <c r="F1134" i="37" s="1"/>
  <c r="G1087" i="37"/>
  <c r="F1087" i="37" s="1"/>
  <c r="G1083" i="37"/>
  <c r="F1083" i="37" s="1"/>
  <c r="G1079" i="37"/>
  <c r="F1079" i="37" s="1"/>
  <c r="G1075" i="37"/>
  <c r="F1075" i="37" s="1"/>
  <c r="G1070" i="37"/>
  <c r="F1070" i="37" s="1"/>
  <c r="G1063" i="37"/>
  <c r="F1063" i="37" s="1"/>
  <c r="G1030" i="37"/>
  <c r="F1030" i="37" s="1"/>
  <c r="G1022" i="37"/>
  <c r="F1022" i="37" s="1"/>
  <c r="G765" i="37"/>
  <c r="F765" i="37" s="1"/>
  <c r="G763" i="37"/>
  <c r="F763" i="37" s="1"/>
  <c r="G757" i="37"/>
  <c r="F757" i="37" s="1"/>
  <c r="G753" i="37"/>
  <c r="F753" i="37" s="1"/>
  <c r="G749" i="37"/>
  <c r="F749" i="37" s="1"/>
  <c r="G745" i="37"/>
  <c r="F745" i="37" s="1"/>
  <c r="G741" i="37"/>
  <c r="F741" i="37" s="1"/>
  <c r="G737" i="37"/>
  <c r="F737" i="37" s="1"/>
  <c r="G733" i="37"/>
  <c r="F733" i="37" s="1"/>
  <c r="G729" i="37"/>
  <c r="F729" i="37" s="1"/>
  <c r="G725" i="37"/>
  <c r="F725" i="37" s="1"/>
  <c r="G721" i="37"/>
  <c r="F721" i="37" s="1"/>
  <c r="G717" i="37"/>
  <c r="F717" i="37" s="1"/>
  <c r="G705" i="37"/>
  <c r="F705" i="37" s="1"/>
  <c r="G701" i="37"/>
  <c r="F701" i="37" s="1"/>
  <c r="G699" i="37"/>
  <c r="F699" i="37" s="1"/>
  <c r="G695" i="37"/>
  <c r="F695" i="37" s="1"/>
  <c r="G691" i="37"/>
  <c r="F691" i="37" s="1"/>
  <c r="G685" i="37"/>
  <c r="F685" i="37" s="1"/>
  <c r="G682" i="37"/>
  <c r="F682" i="37" s="1"/>
  <c r="G678" i="37"/>
  <c r="F678" i="37" s="1"/>
  <c r="G674" i="37"/>
  <c r="F674" i="37" s="1"/>
  <c r="G619" i="37"/>
  <c r="F619" i="37" s="1"/>
  <c r="G615" i="37"/>
  <c r="F615" i="37" s="1"/>
  <c r="G612" i="37"/>
  <c r="F612" i="37" s="1"/>
  <c r="G608" i="37"/>
  <c r="F608" i="37" s="1"/>
  <c r="G552" i="37"/>
  <c r="F552" i="37" s="1"/>
  <c r="G550" i="37"/>
  <c r="F550" i="37" s="1"/>
  <c r="G1464" i="37"/>
  <c r="F1464" i="37" s="1"/>
  <c r="G1462" i="37"/>
  <c r="F1462" i="37" s="1"/>
  <c r="G1460" i="37"/>
  <c r="F1460" i="37" s="1"/>
  <c r="G1458" i="37"/>
  <c r="F1458" i="37" s="1"/>
  <c r="G1456" i="37"/>
  <c r="F1456" i="37" s="1"/>
  <c r="G1454" i="37"/>
  <c r="F1454" i="37" s="1"/>
  <c r="G1452" i="37"/>
  <c r="F1452" i="37" s="1"/>
  <c r="G1450" i="37"/>
  <c r="F1450" i="37" s="1"/>
  <c r="G1448" i="37"/>
  <c r="F1448" i="37" s="1"/>
  <c r="G1446" i="37"/>
  <c r="F1446" i="37" s="1"/>
  <c r="G1444" i="37"/>
  <c r="F1444" i="37" s="1"/>
  <c r="G1442" i="37"/>
  <c r="F1442" i="37" s="1"/>
  <c r="G1440" i="37"/>
  <c r="F1440" i="37" s="1"/>
  <c r="G1438" i="37"/>
  <c r="F1438" i="37" s="1"/>
  <c r="G1436" i="37"/>
  <c r="F1436" i="37" s="1"/>
  <c r="G1434" i="37"/>
  <c r="F1434" i="37" s="1"/>
  <c r="G1432" i="37"/>
  <c r="F1432" i="37" s="1"/>
  <c r="G1430" i="37"/>
  <c r="F1430" i="37" s="1"/>
  <c r="G1428" i="37"/>
  <c r="F1428" i="37" s="1"/>
  <c r="G1426" i="37"/>
  <c r="F1426" i="37" s="1"/>
  <c r="G1424" i="37"/>
  <c r="F1424" i="37" s="1"/>
  <c r="G1422" i="37"/>
  <c r="F1422" i="37" s="1"/>
  <c r="G1420" i="37"/>
  <c r="F1420" i="37" s="1"/>
  <c r="G1418" i="37"/>
  <c r="F1418" i="37" s="1"/>
  <c r="G1416" i="37"/>
  <c r="F1416" i="37" s="1"/>
  <c r="G1414" i="37"/>
  <c r="F1414" i="37" s="1"/>
  <c r="G1412" i="37"/>
  <c r="F1412" i="37" s="1"/>
  <c r="G1410" i="37"/>
  <c r="F1410" i="37" s="1"/>
  <c r="G1408" i="37"/>
  <c r="F1408" i="37" s="1"/>
  <c r="G1406" i="37"/>
  <c r="F1406" i="37" s="1"/>
  <c r="G1404" i="37"/>
  <c r="F1404" i="37" s="1"/>
  <c r="G1402" i="37"/>
  <c r="F1402" i="37" s="1"/>
  <c r="G1400" i="37"/>
  <c r="F1400" i="37" s="1"/>
  <c r="G1398" i="37"/>
  <c r="F1398" i="37" s="1"/>
  <c r="G1396" i="37"/>
  <c r="F1396" i="37" s="1"/>
  <c r="G1394" i="37"/>
  <c r="F1394" i="37" s="1"/>
  <c r="G1392" i="37"/>
  <c r="F1392" i="37" s="1"/>
  <c r="G1390" i="37"/>
  <c r="F1390" i="37" s="1"/>
  <c r="G1388" i="37"/>
  <c r="F1388" i="37" s="1"/>
  <c r="G1386" i="37"/>
  <c r="F1386" i="37" s="1"/>
  <c r="G1384" i="37"/>
  <c r="F1384" i="37" s="1"/>
  <c r="G1382" i="37"/>
  <c r="F1382" i="37" s="1"/>
  <c r="G1329" i="37"/>
  <c r="F1329" i="37" s="1"/>
  <c r="G1327" i="37"/>
  <c r="F1327" i="37" s="1"/>
  <c r="G1323" i="37"/>
  <c r="F1323" i="37" s="1"/>
  <c r="G1317" i="37"/>
  <c r="F1317" i="37" s="1"/>
  <c r="G1315" i="37"/>
  <c r="F1315" i="37" s="1"/>
  <c r="G1311" i="37"/>
  <c r="F1311" i="37" s="1"/>
  <c r="G1305" i="37"/>
  <c r="F1305" i="37" s="1"/>
  <c r="G1303" i="37"/>
  <c r="F1303" i="37" s="1"/>
  <c r="G1301" i="37"/>
  <c r="F1301" i="37" s="1"/>
  <c r="G1299" i="37"/>
  <c r="F1299" i="37" s="1"/>
  <c r="G1297" i="37"/>
  <c r="F1297" i="37" s="1"/>
  <c r="G1295" i="37"/>
  <c r="F1295" i="37" s="1"/>
  <c r="G1293" i="37"/>
  <c r="F1293" i="37" s="1"/>
  <c r="G1291" i="37"/>
  <c r="F1291" i="37" s="1"/>
  <c r="G1289" i="37"/>
  <c r="F1289" i="37" s="1"/>
  <c r="G1287" i="37"/>
  <c r="F1287" i="37" s="1"/>
  <c r="G1285" i="37"/>
  <c r="F1285" i="37" s="1"/>
  <c r="G1283" i="37"/>
  <c r="F1283" i="37" s="1"/>
  <c r="G1281" i="37"/>
  <c r="F1281" i="37" s="1"/>
  <c r="G1279" i="37"/>
  <c r="F1279" i="37" s="1"/>
  <c r="G1277" i="37"/>
  <c r="F1277" i="37" s="1"/>
  <c r="G1275" i="37"/>
  <c r="F1275" i="37" s="1"/>
  <c r="G1273" i="37"/>
  <c r="F1273" i="37" s="1"/>
  <c r="G1271" i="37"/>
  <c r="F1271" i="37" s="1"/>
  <c r="G1269" i="37"/>
  <c r="F1269" i="37" s="1"/>
  <c r="G1267" i="37"/>
  <c r="F1267" i="37" s="1"/>
  <c r="G1265" i="37"/>
  <c r="F1265" i="37" s="1"/>
  <c r="G1263" i="37"/>
  <c r="F1263" i="37" s="1"/>
  <c r="G1261" i="37"/>
  <c r="F1261" i="37" s="1"/>
  <c r="G1259" i="37"/>
  <c r="F1259" i="37" s="1"/>
  <c r="G1257" i="37"/>
  <c r="F1257" i="37" s="1"/>
  <c r="G1255" i="37"/>
  <c r="F1255" i="37" s="1"/>
  <c r="G1253" i="37"/>
  <c r="F1253" i="37" s="1"/>
  <c r="G1251" i="37"/>
  <c r="F1251" i="37" s="1"/>
  <c r="G1249" i="37"/>
  <c r="F1249" i="37" s="1"/>
  <c r="G1247" i="37"/>
  <c r="F1247" i="37" s="1"/>
  <c r="G1245" i="37"/>
  <c r="F1245" i="37" s="1"/>
  <c r="G1243" i="37"/>
  <c r="F1243" i="37" s="1"/>
  <c r="G1241" i="37"/>
  <c r="F1241" i="37" s="1"/>
  <c r="G1239" i="37"/>
  <c r="F1239" i="37" s="1"/>
  <c r="G1237" i="37"/>
  <c r="F1237" i="37" s="1"/>
  <c r="G1235" i="37"/>
  <c r="F1235" i="37" s="1"/>
  <c r="G1233" i="37"/>
  <c r="F1233" i="37" s="1"/>
  <c r="G1231" i="37"/>
  <c r="F1231" i="37" s="1"/>
  <c r="G1229" i="37"/>
  <c r="F1229" i="37" s="1"/>
  <c r="G1227" i="37"/>
  <c r="F1227" i="37" s="1"/>
  <c r="G1225" i="37"/>
  <c r="F1225" i="37" s="1"/>
  <c r="G1223" i="37"/>
  <c r="F1223" i="37" s="1"/>
  <c r="G1221" i="37"/>
  <c r="F1221" i="37" s="1"/>
  <c r="G1219" i="37"/>
  <c r="F1219" i="37" s="1"/>
  <c r="G1217" i="37"/>
  <c r="F1217" i="37" s="1"/>
  <c r="G1215" i="37"/>
  <c r="F1215" i="37" s="1"/>
  <c r="G1213" i="37"/>
  <c r="F1213" i="37" s="1"/>
  <c r="G1211" i="37"/>
  <c r="F1211" i="37" s="1"/>
  <c r="G1209" i="37"/>
  <c r="F1209" i="37" s="1"/>
  <c r="G1207" i="37"/>
  <c r="F1207" i="37" s="1"/>
  <c r="G1205" i="37"/>
  <c r="F1205" i="37" s="1"/>
  <c r="G1203" i="37"/>
  <c r="F1203" i="37" s="1"/>
  <c r="G1201" i="37"/>
  <c r="F1201" i="37" s="1"/>
  <c r="G1199" i="37"/>
  <c r="F1199" i="37" s="1"/>
  <c r="G1197" i="37"/>
  <c r="F1197" i="37" s="1"/>
  <c r="G1195" i="37"/>
  <c r="F1195" i="37" s="1"/>
  <c r="G1193" i="37"/>
  <c r="F1193" i="37" s="1"/>
  <c r="G1191" i="37"/>
  <c r="F1191" i="37" s="1"/>
  <c r="G1189" i="37"/>
  <c r="F1189" i="37" s="1"/>
  <c r="G1187" i="37"/>
  <c r="F1187" i="37" s="1"/>
  <c r="G1185" i="37"/>
  <c r="F1185" i="37" s="1"/>
  <c r="G1179" i="37"/>
  <c r="F1179" i="37" s="1"/>
  <c r="G1157" i="37"/>
  <c r="F1157" i="37" s="1"/>
  <c r="G1155" i="37"/>
  <c r="F1155" i="37" s="1"/>
  <c r="G1153" i="37"/>
  <c r="F1153" i="37" s="1"/>
  <c r="G1151" i="37"/>
  <c r="F1151" i="37" s="1"/>
  <c r="G1149" i="37"/>
  <c r="F1149" i="37" s="1"/>
  <c r="G1147" i="37"/>
  <c r="F1147" i="37" s="1"/>
  <c r="G1144" i="37"/>
  <c r="F1144" i="37" s="1"/>
  <c r="G1142" i="37"/>
  <c r="F1142" i="37" s="1"/>
  <c r="G1140" i="37"/>
  <c r="F1140" i="37" s="1"/>
  <c r="G1139" i="37"/>
  <c r="F1139" i="37" s="1"/>
  <c r="G1137" i="37"/>
  <c r="F1137" i="37" s="1"/>
  <c r="G1135" i="37"/>
  <c r="F1135" i="37" s="1"/>
  <c r="G1119" i="37"/>
  <c r="F1119" i="37" s="1"/>
  <c r="G1118" i="37"/>
  <c r="F1118" i="37" s="1"/>
  <c r="G1116" i="37"/>
  <c r="F1116" i="37" s="1"/>
  <c r="G1102" i="37"/>
  <c r="F1102" i="37" s="1"/>
  <c r="G1086" i="37"/>
  <c r="F1086" i="37" s="1"/>
  <c r="G1084" i="37"/>
  <c r="F1084" i="37" s="1"/>
  <c r="G1082" i="37"/>
  <c r="F1082" i="37" s="1"/>
  <c r="G1080" i="37"/>
  <c r="F1080" i="37" s="1"/>
  <c r="G1078" i="37"/>
  <c r="F1078" i="37" s="1"/>
  <c r="G1076" i="37"/>
  <c r="F1076" i="37" s="1"/>
  <c r="G1073" i="37"/>
  <c r="F1073" i="37" s="1"/>
  <c r="G1071" i="37"/>
  <c r="F1071" i="37" s="1"/>
  <c r="G1069" i="37"/>
  <c r="F1069" i="37" s="1"/>
  <c r="G1068" i="37"/>
  <c r="F1068" i="37" s="1"/>
  <c r="G1066" i="37"/>
  <c r="F1066" i="37" s="1"/>
  <c r="G1064" i="37"/>
  <c r="F1064" i="37" s="1"/>
  <c r="G1048" i="37"/>
  <c r="F1048" i="37" s="1"/>
  <c r="G1047" i="37"/>
  <c r="F1047" i="37" s="1"/>
  <c r="G1045" i="37"/>
  <c r="F1045" i="37" s="1"/>
  <c r="G1031" i="37"/>
  <c r="F1031" i="37" s="1"/>
  <c r="G1025" i="37"/>
  <c r="F1025" i="37" s="1"/>
  <c r="G1023" i="37"/>
  <c r="F1023" i="37" s="1"/>
  <c r="G1021" i="37"/>
  <c r="F1021" i="37" s="1"/>
  <c r="G1000" i="37"/>
  <c r="F1000" i="37" s="1"/>
  <c r="G998" i="37"/>
  <c r="F998" i="37" s="1"/>
  <c r="G996" i="37"/>
  <c r="F996" i="37" s="1"/>
  <c r="G994" i="37"/>
  <c r="F994" i="37" s="1"/>
  <c r="G992" i="37"/>
  <c r="F992" i="37" s="1"/>
  <c r="G990" i="37"/>
  <c r="F990" i="37" s="1"/>
  <c r="G988" i="37"/>
  <c r="F988" i="37" s="1"/>
  <c r="G986" i="37"/>
  <c r="F986" i="37" s="1"/>
  <c r="G984" i="37"/>
  <c r="F984" i="37" s="1"/>
  <c r="G982" i="37"/>
  <c r="F982" i="37" s="1"/>
  <c r="G980" i="37"/>
  <c r="F980" i="37" s="1"/>
  <c r="G978" i="37"/>
  <c r="F978" i="37" s="1"/>
  <c r="G976" i="37"/>
  <c r="F976" i="37" s="1"/>
  <c r="G974" i="37"/>
  <c r="F974" i="37" s="1"/>
  <c r="G972" i="37"/>
  <c r="F972" i="37" s="1"/>
  <c r="G970" i="37"/>
  <c r="F970" i="37" s="1"/>
  <c r="G968" i="37"/>
  <c r="F968" i="37" s="1"/>
  <c r="G966" i="37"/>
  <c r="F966" i="37" s="1"/>
  <c r="G964" i="37"/>
  <c r="F964" i="37" s="1"/>
  <c r="G962" i="37"/>
  <c r="F962" i="37" s="1"/>
  <c r="G960" i="37"/>
  <c r="F960" i="37" s="1"/>
  <c r="G958" i="37"/>
  <c r="F958" i="37" s="1"/>
  <c r="G956" i="37"/>
  <c r="F956" i="37" s="1"/>
  <c r="G954" i="37"/>
  <c r="F954" i="37" s="1"/>
  <c r="G952" i="37"/>
  <c r="F952" i="37" s="1"/>
  <c r="G944" i="37"/>
  <c r="F944" i="37" s="1"/>
  <c r="G942" i="37"/>
  <c r="F942" i="37" s="1"/>
  <c r="G940" i="37"/>
  <c r="F940" i="37" s="1"/>
  <c r="G938" i="37"/>
  <c r="F938" i="37" s="1"/>
  <c r="G936" i="37"/>
  <c r="F936" i="37" s="1"/>
  <c r="G934" i="37"/>
  <c r="F934" i="37" s="1"/>
  <c r="G932" i="37"/>
  <c r="F932" i="37" s="1"/>
  <c r="G930" i="37"/>
  <c r="F930" i="37" s="1"/>
  <c r="G928" i="37"/>
  <c r="F928" i="37" s="1"/>
  <c r="G926" i="37"/>
  <c r="F926" i="37" s="1"/>
  <c r="G924" i="37"/>
  <c r="F924" i="37" s="1"/>
  <c r="G922" i="37"/>
  <c r="F922" i="37" s="1"/>
  <c r="G920" i="37"/>
  <c r="F920" i="37" s="1"/>
  <c r="G917" i="37"/>
  <c r="F917" i="37" s="1"/>
  <c r="G915" i="37"/>
  <c r="F915" i="37" s="1"/>
  <c r="G913" i="37"/>
  <c r="F913" i="37" s="1"/>
  <c r="G911" i="37"/>
  <c r="F911" i="37" s="1"/>
  <c r="G856" i="37"/>
  <c r="F856" i="37" s="1"/>
  <c r="G854" i="37"/>
  <c r="F854" i="37" s="1"/>
  <c r="G852" i="37"/>
  <c r="F852" i="37" s="1"/>
  <c r="G850" i="37"/>
  <c r="F850" i="37" s="1"/>
  <c r="G849" i="37"/>
  <c r="F849" i="37" s="1"/>
  <c r="G847" i="37"/>
  <c r="F847" i="37" s="1"/>
  <c r="G845" i="37"/>
  <c r="F845" i="37" s="1"/>
  <c r="G843" i="37"/>
  <c r="F843" i="37" s="1"/>
  <c r="G789" i="37"/>
  <c r="F789" i="37" s="1"/>
  <c r="G787" i="37"/>
  <c r="F787" i="37" s="1"/>
  <c r="G785" i="37"/>
  <c r="F785" i="37" s="1"/>
  <c r="G764" i="37"/>
  <c r="F764" i="37" s="1"/>
  <c r="G762" i="37"/>
  <c r="F762" i="37" s="1"/>
  <c r="G760" i="37"/>
  <c r="F760" i="37" s="1"/>
  <c r="G758" i="37"/>
  <c r="F758" i="37" s="1"/>
  <c r="G756" i="37"/>
  <c r="F756" i="37" s="1"/>
  <c r="G754" i="37"/>
  <c r="F754" i="37" s="1"/>
  <c r="G752" i="37"/>
  <c r="F752" i="37" s="1"/>
  <c r="G750" i="37"/>
  <c r="F750" i="37" s="1"/>
  <c r="G748" i="37"/>
  <c r="F748" i="37" s="1"/>
  <c r="G746" i="37"/>
  <c r="F746" i="37" s="1"/>
  <c r="G744" i="37"/>
  <c r="F744" i="37" s="1"/>
  <c r="G742" i="37"/>
  <c r="F742" i="37" s="1"/>
  <c r="G740" i="37"/>
  <c r="F740" i="37" s="1"/>
  <c r="G738" i="37"/>
  <c r="F738" i="37" s="1"/>
  <c r="G736" i="37"/>
  <c r="F736" i="37" s="1"/>
  <c r="G734" i="37"/>
  <c r="F734" i="37" s="1"/>
  <c r="G732" i="37"/>
  <c r="F732" i="37" s="1"/>
  <c r="G730" i="37"/>
  <c r="F730" i="37" s="1"/>
  <c r="G728" i="37"/>
  <c r="F728" i="37" s="1"/>
  <c r="G726" i="37"/>
  <c r="F726" i="37" s="1"/>
  <c r="G724" i="37"/>
  <c r="F724" i="37" s="1"/>
  <c r="G722" i="37"/>
  <c r="F722" i="37" s="1"/>
  <c r="G720" i="37"/>
  <c r="F720" i="37" s="1"/>
  <c r="G718" i="37"/>
  <c r="F718" i="37" s="1"/>
  <c r="G716" i="37"/>
  <c r="F716" i="37" s="1"/>
  <c r="G708" i="37"/>
  <c r="F708" i="37" s="1"/>
  <c r="G706" i="37"/>
  <c r="F706" i="37" s="1"/>
  <c r="G704" i="37"/>
  <c r="F704" i="37" s="1"/>
  <c r="G702" i="37"/>
  <c r="F702" i="37" s="1"/>
  <c r="G700" i="37"/>
  <c r="F700" i="37" s="1"/>
  <c r="G698" i="37"/>
  <c r="F698" i="37" s="1"/>
  <c r="G696" i="37"/>
  <c r="F696" i="37" s="1"/>
  <c r="G694" i="37"/>
  <c r="F694" i="37" s="1"/>
  <c r="G692" i="37"/>
  <c r="F692" i="37" s="1"/>
  <c r="G690" i="37"/>
  <c r="F690" i="37" s="1"/>
  <c r="G688" i="37"/>
  <c r="F688" i="37" s="1"/>
  <c r="G686" i="37"/>
  <c r="F686" i="37" s="1"/>
  <c r="G684" i="37"/>
  <c r="F684" i="37" s="1"/>
  <c r="G681" i="37"/>
  <c r="F681" i="37" s="1"/>
  <c r="G679" i="37"/>
  <c r="F679" i="37" s="1"/>
  <c r="G677" i="37"/>
  <c r="F677" i="37" s="1"/>
  <c r="G675" i="37"/>
  <c r="F675" i="37" s="1"/>
  <c r="G620" i="37"/>
  <c r="F620" i="37" s="1"/>
  <c r="G618" i="37"/>
  <c r="F618" i="37" s="1"/>
  <c r="G616" i="37"/>
  <c r="F616" i="37" s="1"/>
  <c r="G614" i="37"/>
  <c r="F614" i="37" s="1"/>
  <c r="G613" i="37"/>
  <c r="F613" i="37" s="1"/>
  <c r="G611" i="37"/>
  <c r="F611" i="37" s="1"/>
  <c r="G609" i="37"/>
  <c r="F609" i="37" s="1"/>
  <c r="G607" i="37"/>
  <c r="F607" i="37" s="1"/>
  <c r="G553" i="37"/>
  <c r="F553" i="37" s="1"/>
  <c r="G551" i="37"/>
  <c r="F551" i="37" s="1"/>
  <c r="G549" i="37"/>
  <c r="F549" i="37" s="1"/>
  <c r="G528" i="37"/>
  <c r="F528" i="37" s="1"/>
  <c r="G526" i="37"/>
  <c r="F526" i="37" s="1"/>
  <c r="G524" i="37"/>
  <c r="F524" i="37" s="1"/>
  <c r="G522" i="37"/>
  <c r="F522" i="37" s="1"/>
  <c r="G520" i="37"/>
  <c r="F520" i="37" s="1"/>
  <c r="G518" i="37"/>
  <c r="F518" i="37" s="1"/>
  <c r="G516" i="37"/>
  <c r="F516" i="37" s="1"/>
  <c r="G514" i="37"/>
  <c r="F514" i="37" s="1"/>
  <c r="G512" i="37"/>
  <c r="F512" i="37" s="1"/>
  <c r="G510" i="37"/>
  <c r="F510" i="37" s="1"/>
  <c r="G508" i="37"/>
  <c r="F508" i="37" s="1"/>
  <c r="G506" i="37"/>
  <c r="F506" i="37" s="1"/>
  <c r="G504" i="37"/>
  <c r="F504" i="37" s="1"/>
  <c r="G502" i="37"/>
  <c r="F502" i="37" s="1"/>
  <c r="G500" i="37"/>
  <c r="F500" i="37" s="1"/>
  <c r="G498" i="37"/>
  <c r="F498" i="37" s="1"/>
  <c r="G496" i="37"/>
  <c r="F496" i="37" s="1"/>
  <c r="G494" i="37"/>
  <c r="F494" i="37" s="1"/>
  <c r="G492" i="37"/>
  <c r="F492" i="37" s="1"/>
  <c r="G490" i="37"/>
  <c r="F490" i="37" s="1"/>
  <c r="G488" i="37"/>
  <c r="F488" i="37" s="1"/>
  <c r="G486" i="37"/>
  <c r="F486" i="37" s="1"/>
  <c r="G484" i="37"/>
  <c r="F484" i="37" s="1"/>
  <c r="G482" i="37"/>
  <c r="F482" i="37" s="1"/>
  <c r="G480" i="37"/>
  <c r="F480" i="37" s="1"/>
  <c r="G478" i="37"/>
  <c r="F478" i="37" s="1"/>
  <c r="G470" i="37"/>
  <c r="F470" i="37" s="1"/>
  <c r="G468" i="37"/>
  <c r="F468" i="37" s="1"/>
  <c r="G466" i="37"/>
  <c r="F466" i="37" s="1"/>
  <c r="G464" i="37"/>
  <c r="F464" i="37" s="1"/>
  <c r="G462" i="37"/>
  <c r="F462" i="37" s="1"/>
  <c r="G460" i="37"/>
  <c r="F460" i="37" s="1"/>
  <c r="G458" i="37"/>
  <c r="F458" i="37" s="1"/>
  <c r="G456" i="37"/>
  <c r="F456" i="37" s="1"/>
  <c r="G454" i="37"/>
  <c r="F454" i="37" s="1"/>
  <c r="G452" i="37"/>
  <c r="F452" i="37" s="1"/>
  <c r="G450" i="37"/>
  <c r="F450" i="37" s="1"/>
  <c r="G448" i="37"/>
  <c r="F448" i="37" s="1"/>
  <c r="G446" i="37"/>
  <c r="F446" i="37" s="1"/>
  <c r="G444" i="37"/>
  <c r="F444" i="37" s="1"/>
  <c r="G442" i="37"/>
  <c r="F442" i="37" s="1"/>
  <c r="G440" i="37"/>
  <c r="F440" i="37" s="1"/>
  <c r="G438" i="37"/>
  <c r="F438" i="37" s="1"/>
  <c r="G383" i="37"/>
  <c r="F383" i="37" s="1"/>
  <c r="G381" i="37"/>
  <c r="F381" i="37" s="1"/>
  <c r="G379" i="37"/>
  <c r="F379" i="37" s="1"/>
  <c r="G377" i="37"/>
  <c r="F377" i="37" s="1"/>
  <c r="G376" i="37"/>
  <c r="F376" i="37" s="1"/>
  <c r="G374" i="37"/>
  <c r="F374" i="37" s="1"/>
  <c r="G372" i="37"/>
  <c r="F372" i="37" s="1"/>
  <c r="G370" i="37"/>
  <c r="F370" i="37" s="1"/>
  <c r="G316" i="37"/>
  <c r="F316" i="37" s="1"/>
  <c r="G314" i="37"/>
  <c r="F314" i="37" s="1"/>
  <c r="G312" i="37"/>
  <c r="F312" i="37" s="1"/>
  <c r="G291" i="37"/>
  <c r="F291" i="37" s="1"/>
  <c r="G289" i="37"/>
  <c r="F289" i="37" s="1"/>
  <c r="G287" i="37"/>
  <c r="F287" i="37" s="1"/>
  <c r="G285" i="37"/>
  <c r="F285" i="37" s="1"/>
  <c r="G283" i="37"/>
  <c r="F283" i="37" s="1"/>
  <c r="G281" i="37"/>
  <c r="F281" i="37" s="1"/>
  <c r="G279" i="37"/>
  <c r="F279" i="37" s="1"/>
  <c r="G277" i="37"/>
  <c r="F277" i="37" s="1"/>
  <c r="G275" i="37"/>
  <c r="F275" i="37" s="1"/>
  <c r="G273" i="37"/>
  <c r="F273" i="37" s="1"/>
  <c r="G271" i="37"/>
  <c r="F271" i="37" s="1"/>
  <c r="G269" i="37"/>
  <c r="F269" i="37" s="1"/>
  <c r="G267" i="37"/>
  <c r="F267" i="37" s="1"/>
  <c r="G265" i="37"/>
  <c r="F265" i="37" s="1"/>
  <c r="G263" i="37"/>
  <c r="F263" i="37" s="1"/>
  <c r="G261" i="37"/>
  <c r="F261" i="37" s="1"/>
  <c r="G259" i="37"/>
  <c r="F259" i="37" s="1"/>
  <c r="G257" i="37"/>
  <c r="F257" i="37" s="1"/>
  <c r="G255" i="37"/>
  <c r="F255" i="37" s="1"/>
  <c r="G253" i="37"/>
  <c r="F253" i="37" s="1"/>
  <c r="G251" i="37"/>
  <c r="F251" i="37" s="1"/>
  <c r="G249" i="37"/>
  <c r="F249" i="37" s="1"/>
  <c r="G247" i="37"/>
  <c r="F247" i="37" s="1"/>
  <c r="G245" i="37"/>
  <c r="F245" i="37" s="1"/>
  <c r="G243" i="37"/>
  <c r="F243" i="37" s="1"/>
  <c r="G241" i="37"/>
  <c r="F241" i="37" s="1"/>
  <c r="G233" i="37"/>
  <c r="F233" i="37" s="1"/>
  <c r="G231" i="37"/>
  <c r="F231" i="37" s="1"/>
  <c r="G229" i="37"/>
  <c r="F229" i="37" s="1"/>
  <c r="G227" i="37"/>
  <c r="F227" i="37" s="1"/>
  <c r="G225" i="37"/>
  <c r="F225" i="37" s="1"/>
  <c r="G223" i="37"/>
  <c r="F223" i="37" s="1"/>
  <c r="G221" i="37"/>
  <c r="F221" i="37" s="1"/>
  <c r="G219" i="37"/>
  <c r="F219" i="37" s="1"/>
  <c r="G217" i="37"/>
  <c r="F217" i="37" s="1"/>
  <c r="G215" i="37"/>
  <c r="F215" i="37" s="1"/>
  <c r="G213" i="37"/>
  <c r="F213" i="37" s="1"/>
  <c r="G211" i="37"/>
  <c r="F211" i="37" s="1"/>
  <c r="G209" i="37"/>
  <c r="F209" i="37" s="1"/>
  <c r="G207" i="37"/>
  <c r="F207" i="37" s="1"/>
  <c r="G205" i="37"/>
  <c r="F205" i="37" s="1"/>
  <c r="G203" i="37"/>
  <c r="F203" i="37" s="1"/>
  <c r="G201" i="37"/>
  <c r="F201" i="37" s="1"/>
  <c r="G146" i="37"/>
  <c r="F146" i="37" s="1"/>
  <c r="G144" i="37"/>
  <c r="F144" i="37" s="1"/>
  <c r="G142" i="37"/>
  <c r="F142" i="37" s="1"/>
  <c r="G140" i="37"/>
  <c r="F140" i="37" s="1"/>
  <c r="G139" i="37"/>
  <c r="F139" i="37" s="1"/>
  <c r="G137" i="37"/>
  <c r="F137" i="37" s="1"/>
  <c r="G135" i="37"/>
  <c r="F135" i="37" s="1"/>
  <c r="G133" i="37"/>
  <c r="F133" i="37" s="1"/>
  <c r="G79" i="37"/>
  <c r="F79" i="37" s="1"/>
  <c r="G77" i="37"/>
  <c r="F77" i="37" s="1"/>
  <c r="G61" i="37"/>
  <c r="F61" i="37" s="1"/>
  <c r="G55" i="37"/>
  <c r="F55" i="37" s="1"/>
  <c r="G53" i="37"/>
  <c r="F53" i="37" s="1"/>
  <c r="G51" i="37"/>
  <c r="F51" i="37" s="1"/>
  <c r="G49" i="37"/>
  <c r="F49" i="37" s="1"/>
  <c r="G47" i="37"/>
  <c r="F47" i="37" s="1"/>
  <c r="G37" i="37"/>
  <c r="F37" i="37" s="1"/>
  <c r="G5" i="37"/>
  <c r="F5" i="37" s="1"/>
  <c r="E1183" i="37"/>
  <c r="G1183" i="37" s="1"/>
  <c r="E1607" i="37"/>
  <c r="E1603" i="37"/>
  <c r="E1581" i="37"/>
  <c r="E1579" i="37"/>
  <c r="E1577" i="37"/>
  <c r="E1575" i="37"/>
  <c r="E1573" i="37"/>
  <c r="E1571" i="37"/>
  <c r="E1569" i="37"/>
  <c r="E1567" i="37"/>
  <c r="E1565" i="37"/>
  <c r="E1563" i="37"/>
  <c r="E1541" i="37"/>
  <c r="E1539" i="37"/>
  <c r="E1537" i="37"/>
  <c r="E1535" i="37"/>
  <c r="E1533" i="37"/>
  <c r="E1531" i="37"/>
  <c r="E1529" i="37"/>
  <c r="E1527" i="37"/>
  <c r="E1525" i="37"/>
  <c r="E1523" i="37"/>
  <c r="E1521" i="37"/>
  <c r="E1519" i="37"/>
  <c r="E1517" i="37"/>
  <c r="E1515" i="37"/>
  <c r="E1513" i="37"/>
  <c r="E1511" i="37"/>
  <c r="E1509" i="37"/>
  <c r="E1507" i="37"/>
  <c r="E1505" i="37"/>
  <c r="E1503" i="37"/>
  <c r="E1501" i="37"/>
  <c r="E1499" i="37"/>
  <c r="E1497" i="37"/>
  <c r="E1495" i="37"/>
  <c r="E1493" i="37"/>
  <c r="E1491" i="37"/>
  <c r="E1489" i="37"/>
  <c r="E1487" i="37"/>
  <c r="E1485" i="37"/>
  <c r="E1483" i="37"/>
  <c r="E1481" i="37"/>
  <c r="E1479" i="37"/>
  <c r="E1477" i="37"/>
  <c r="E1475" i="37"/>
  <c r="E1473" i="37"/>
  <c r="E1471" i="37"/>
  <c r="E1469" i="37"/>
  <c r="E1467" i="37"/>
  <c r="E1379" i="37"/>
  <c r="E1377" i="37"/>
  <c r="E1375" i="37"/>
  <c r="E1373" i="37"/>
  <c r="E1371" i="37"/>
  <c r="E1369" i="37"/>
  <c r="E1367" i="37"/>
  <c r="E1365" i="37"/>
  <c r="E1363" i="37"/>
  <c r="E1361" i="37"/>
  <c r="E1359" i="37"/>
  <c r="E1357" i="37"/>
  <c r="E1355" i="37"/>
  <c r="E1353" i="37"/>
  <c r="E1351" i="37"/>
  <c r="E1349" i="37"/>
  <c r="E1347" i="37"/>
  <c r="E1345" i="37"/>
  <c r="E1343" i="37"/>
  <c r="E1341" i="37"/>
  <c r="E1339" i="37"/>
  <c r="E1337" i="37"/>
  <c r="E1335" i="37"/>
  <c r="E1178" i="37"/>
  <c r="E1175" i="37"/>
  <c r="E1173" i="37"/>
  <c r="E1171" i="37"/>
  <c r="E1169" i="37"/>
  <c r="E1168" i="37"/>
  <c r="E1167" i="37"/>
  <c r="E1165" i="37"/>
  <c r="E1163" i="37"/>
  <c r="E1161" i="37"/>
  <c r="E1159" i="37"/>
  <c r="E1133" i="37"/>
  <c r="E1131" i="37"/>
  <c r="E1129" i="37"/>
  <c r="E1128" i="37"/>
  <c r="E1126" i="37"/>
  <c r="E1124" i="37"/>
  <c r="E1122" i="37"/>
  <c r="E1120" i="37"/>
  <c r="E1113" i="37"/>
  <c r="E1111" i="37"/>
  <c r="E1109" i="37"/>
  <c r="E1105" i="37"/>
  <c r="E1103" i="37"/>
  <c r="E1100" i="37"/>
  <c r="E1098" i="37"/>
  <c r="E1097" i="37"/>
  <c r="E1096" i="37"/>
  <c r="E1094" i="37"/>
  <c r="E1092" i="37"/>
  <c r="E1090" i="37"/>
  <c r="E1088" i="37"/>
  <c r="E1062" i="37"/>
  <c r="E1060" i="37"/>
  <c r="E1058" i="37"/>
  <c r="E1057" i="37"/>
  <c r="E1055" i="37"/>
  <c r="E1053" i="37"/>
  <c r="E1051" i="37"/>
  <c r="E1049" i="37"/>
  <c r="E1042" i="37"/>
  <c r="E1040" i="37"/>
  <c r="E1038" i="37"/>
  <c r="E1035" i="37"/>
  <c r="E1033" i="37"/>
  <c r="E1028" i="37"/>
  <c r="E1019" i="37"/>
  <c r="E1017" i="37"/>
  <c r="E1015" i="37"/>
  <c r="E1013" i="37"/>
  <c r="E1011" i="37"/>
  <c r="E1005" i="37"/>
  <c r="E1003" i="37"/>
  <c r="E951" i="37"/>
  <c r="E950" i="37"/>
  <c r="E949" i="37"/>
  <c r="E947" i="37"/>
  <c r="E945" i="37"/>
  <c r="E908" i="37"/>
  <c r="E906" i="37"/>
  <c r="E904" i="37"/>
  <c r="E903" i="37"/>
  <c r="E902" i="37"/>
  <c r="E901" i="37"/>
  <c r="E900" i="37"/>
  <c r="E899" i="37"/>
  <c r="E898" i="37"/>
  <c r="E897" i="37"/>
  <c r="E895" i="37"/>
  <c r="E893" i="37"/>
  <c r="E891" i="37"/>
  <c r="E889" i="37"/>
  <c r="E866" i="37"/>
  <c r="E864" i="37"/>
  <c r="E862" i="37"/>
  <c r="E860" i="37"/>
  <c r="E858" i="37"/>
  <c r="E840" i="37"/>
  <c r="E838" i="37"/>
  <c r="E836" i="37"/>
  <c r="E834" i="37"/>
  <c r="E832" i="37"/>
  <c r="E830" i="37"/>
  <c r="E828" i="37"/>
  <c r="E826" i="37"/>
  <c r="E824" i="37"/>
  <c r="E822" i="37"/>
  <c r="E820" i="37"/>
  <c r="E818" i="37"/>
  <c r="E816" i="37"/>
  <c r="E801" i="37"/>
  <c r="E800" i="37"/>
  <c r="E798" i="37"/>
  <c r="E795" i="37"/>
  <c r="E793" i="37"/>
  <c r="E791" i="37"/>
  <c r="E790" i="37"/>
  <c r="E782" i="37"/>
  <c r="E780" i="37"/>
  <c r="E778" i="37"/>
  <c r="E776" i="37"/>
  <c r="E774" i="37"/>
  <c r="E773" i="37"/>
  <c r="E772" i="37"/>
  <c r="E771" i="37"/>
  <c r="E770" i="37"/>
  <c r="E768" i="37"/>
  <c r="E766" i="37"/>
  <c r="E712" i="37"/>
  <c r="E710" i="37"/>
  <c r="E673" i="37"/>
  <c r="E671" i="37"/>
  <c r="E669" i="37"/>
  <c r="E660" i="37"/>
  <c r="E658" i="37"/>
  <c r="E656" i="37"/>
  <c r="E654" i="37"/>
  <c r="E652" i="37"/>
  <c r="E651" i="37"/>
  <c r="E650" i="37"/>
  <c r="E649" i="37"/>
  <c r="E648" i="37"/>
  <c r="E647" i="37"/>
  <c r="E646" i="37"/>
  <c r="E645" i="37"/>
  <c r="E644" i="37"/>
  <c r="E643" i="37"/>
  <c r="E642" i="37"/>
  <c r="E641" i="37"/>
  <c r="E640" i="37"/>
  <c r="E639" i="37"/>
  <c r="E638" i="37"/>
  <c r="E637" i="37"/>
  <c r="E636" i="37"/>
  <c r="E635" i="37"/>
  <c r="E634" i="37"/>
  <c r="E633" i="37"/>
  <c r="E632" i="37"/>
  <c r="E631" i="37"/>
  <c r="E629" i="37"/>
  <c r="E627" i="37"/>
  <c r="E625" i="37"/>
  <c r="E623" i="37"/>
  <c r="E621" i="37"/>
  <c r="E605" i="37"/>
  <c r="E603" i="37"/>
  <c r="E601" i="37"/>
  <c r="E599" i="37"/>
  <c r="E597" i="37"/>
  <c r="E595" i="37"/>
  <c r="E593" i="37"/>
  <c r="E591" i="37"/>
  <c r="E589" i="37"/>
  <c r="E587" i="37"/>
  <c r="E585" i="37"/>
  <c r="E583" i="37"/>
  <c r="E581" i="37"/>
  <c r="E579" i="37"/>
  <c r="E578" i="37"/>
  <c r="E577" i="37"/>
  <c r="E576" i="37"/>
  <c r="E575" i="37"/>
  <c r="E574" i="37"/>
  <c r="E573" i="37"/>
  <c r="E572" i="37"/>
  <c r="E571" i="37"/>
  <c r="E570" i="37"/>
  <c r="E569" i="37"/>
  <c r="E568" i="37"/>
  <c r="E567" i="37"/>
  <c r="E566" i="37"/>
  <c r="E563" i="37"/>
  <c r="E561" i="37"/>
  <c r="E560" i="37"/>
  <c r="E558" i="37"/>
  <c r="E556" i="37"/>
  <c r="E547" i="37"/>
  <c r="E545" i="37"/>
  <c r="E543" i="37"/>
  <c r="E541" i="37"/>
  <c r="E539" i="37"/>
  <c r="E533" i="37"/>
  <c r="E531" i="37"/>
  <c r="E477" i="37"/>
  <c r="E476" i="37"/>
  <c r="E475" i="37"/>
  <c r="E473" i="37"/>
  <c r="E471" i="37"/>
  <c r="E435" i="37"/>
  <c r="E433" i="37"/>
  <c r="E431" i="37"/>
  <c r="E430" i="37"/>
  <c r="E429" i="37"/>
  <c r="E428" i="37"/>
  <c r="E427" i="37"/>
  <c r="E426" i="37"/>
  <c r="E425" i="37"/>
  <c r="E424" i="37"/>
  <c r="E422" i="37"/>
  <c r="E420" i="37"/>
  <c r="E418" i="37"/>
  <c r="E416" i="37"/>
  <c r="E393" i="37"/>
  <c r="E391" i="37"/>
  <c r="E389" i="37"/>
  <c r="E387" i="37"/>
  <c r="E385" i="37"/>
  <c r="E367" i="37"/>
  <c r="E365" i="37"/>
  <c r="E363" i="37"/>
  <c r="E361" i="37"/>
  <c r="E359" i="37"/>
  <c r="E357" i="37"/>
  <c r="E355" i="37"/>
  <c r="E353" i="37"/>
  <c r="E351" i="37"/>
  <c r="E349" i="37"/>
  <c r="E347" i="37"/>
  <c r="E345" i="37"/>
  <c r="E343" i="37"/>
  <c r="E328" i="37"/>
  <c r="E327" i="37"/>
  <c r="E325" i="37"/>
  <c r="E322" i="37"/>
  <c r="E320" i="37"/>
  <c r="E318" i="37"/>
  <c r="E317" i="37"/>
  <c r="E309" i="37"/>
  <c r="E307" i="37"/>
  <c r="E305" i="37"/>
  <c r="E303" i="37"/>
  <c r="E301" i="37"/>
  <c r="E300" i="37"/>
  <c r="E299" i="37"/>
  <c r="E298" i="37"/>
  <c r="E297" i="37"/>
  <c r="E295" i="37"/>
  <c r="E293" i="37"/>
  <c r="E237" i="37"/>
  <c r="E235" i="37"/>
  <c r="E199" i="37"/>
  <c r="E197" i="37"/>
  <c r="E195" i="37"/>
  <c r="E186" i="37"/>
  <c r="E184" i="37"/>
  <c r="E182" i="37"/>
  <c r="E180" i="37"/>
  <c r="E178" i="37"/>
  <c r="E177" i="37"/>
  <c r="E176" i="37"/>
  <c r="E175" i="37"/>
  <c r="E174" i="37"/>
  <c r="E173" i="37"/>
  <c r="E172" i="37"/>
  <c r="E171" i="37"/>
  <c r="E170" i="37"/>
  <c r="E169" i="37"/>
  <c r="E168" i="37"/>
  <c r="E167" i="37"/>
  <c r="E166" i="37"/>
  <c r="E165" i="37"/>
  <c r="E164" i="37"/>
  <c r="E163" i="37"/>
  <c r="E162" i="37"/>
  <c r="E161" i="37"/>
  <c r="E160" i="37"/>
  <c r="E159" i="37"/>
  <c r="E158" i="37"/>
  <c r="E157" i="37"/>
  <c r="E155" i="37"/>
  <c r="E153" i="37"/>
  <c r="E151" i="37"/>
  <c r="E149" i="37"/>
  <c r="E147" i="37"/>
  <c r="E129" i="37"/>
  <c r="E127" i="37"/>
  <c r="E125" i="37"/>
  <c r="E123" i="37"/>
  <c r="E121" i="37"/>
  <c r="E119" i="37"/>
  <c r="E117" i="37"/>
  <c r="E115" i="37"/>
  <c r="E113" i="37"/>
  <c r="E111" i="37"/>
  <c r="E109" i="37"/>
  <c r="E107" i="37"/>
  <c r="E105" i="37"/>
  <c r="E104" i="37"/>
  <c r="E103" i="37"/>
  <c r="E102" i="37"/>
  <c r="E101" i="37"/>
  <c r="E100" i="37"/>
  <c r="E99" i="37"/>
  <c r="E98" i="37"/>
  <c r="E97" i="37"/>
  <c r="E96" i="37"/>
  <c r="E95" i="37"/>
  <c r="E94" i="37"/>
  <c r="E93" i="37"/>
  <c r="E92" i="37"/>
  <c r="E91" i="37"/>
  <c r="E90" i="37"/>
  <c r="E88" i="37"/>
  <c r="E85" i="37"/>
  <c r="E83" i="37"/>
  <c r="E81" i="37"/>
  <c r="E75" i="37"/>
  <c r="E73" i="37"/>
  <c r="E71" i="37"/>
  <c r="E43" i="37"/>
  <c r="E41" i="37"/>
  <c r="E40" i="37"/>
  <c r="E39" i="37"/>
  <c r="E38" i="37"/>
  <c r="E4" i="37"/>
  <c r="E3" i="37"/>
  <c r="E2" i="37"/>
  <c r="G2" i="37" s="1"/>
  <c r="F2" i="37" s="1"/>
  <c r="D1333" i="37"/>
  <c r="D1319" i="37"/>
  <c r="G1319" i="37" s="1"/>
  <c r="F1319" i="37" s="1"/>
  <c r="D1307" i="37"/>
  <c r="G1307" i="37" s="1"/>
  <c r="F1307" i="37" s="1"/>
  <c r="D1097" i="37"/>
  <c r="E603" i="38"/>
  <c r="E602" i="38"/>
  <c r="E601" i="38"/>
  <c r="E600" i="38"/>
  <c r="E599" i="38"/>
  <c r="E598" i="38"/>
  <c r="E597" i="38"/>
  <c r="E596" i="38"/>
  <c r="E595" i="38"/>
  <c r="E594" i="38"/>
  <c r="E593" i="38"/>
  <c r="E592" i="38"/>
  <c r="E591" i="38"/>
  <c r="E590" i="38"/>
  <c r="E589" i="38"/>
  <c r="E588" i="38"/>
  <c r="E587" i="38"/>
  <c r="E586" i="38"/>
  <c r="E585" i="38"/>
  <c r="E584" i="38"/>
  <c r="E583" i="38"/>
  <c r="E582" i="38"/>
  <c r="E581" i="38"/>
  <c r="E580" i="38"/>
  <c r="E579" i="38"/>
  <c r="E578" i="38"/>
  <c r="E577" i="38"/>
  <c r="E576" i="38"/>
  <c r="E575" i="38"/>
  <c r="E574" i="38"/>
  <c r="E573" i="38"/>
  <c r="E572" i="38"/>
  <c r="E571" i="38"/>
  <c r="E570" i="38"/>
  <c r="E569" i="38"/>
  <c r="E568" i="38"/>
  <c r="E567" i="38"/>
  <c r="E566" i="38"/>
  <c r="E565" i="38"/>
  <c r="E564" i="38"/>
  <c r="E563" i="38"/>
  <c r="E562" i="38"/>
  <c r="E561" i="38"/>
  <c r="E560" i="38"/>
  <c r="E559" i="38"/>
  <c r="E558" i="38"/>
  <c r="E557" i="38"/>
  <c r="E556" i="38"/>
  <c r="E555" i="38"/>
  <c r="E554" i="38"/>
  <c r="E553" i="38"/>
  <c r="E552" i="38"/>
  <c r="E551" i="38"/>
  <c r="E550" i="38"/>
  <c r="E549" i="38"/>
  <c r="E548" i="38"/>
  <c r="E547" i="38"/>
  <c r="E546" i="38"/>
  <c r="E545" i="38"/>
  <c r="E544" i="38"/>
  <c r="E543" i="38"/>
  <c r="E542" i="38"/>
  <c r="E541" i="38"/>
  <c r="E540" i="38"/>
  <c r="E539" i="38"/>
  <c r="E538" i="38"/>
  <c r="E537" i="38"/>
  <c r="E536" i="38"/>
  <c r="E535" i="38"/>
  <c r="E534" i="38"/>
  <c r="E533" i="38"/>
  <c r="E532" i="38"/>
  <c r="E531" i="38"/>
  <c r="E530" i="38"/>
  <c r="E529" i="38"/>
  <c r="E528" i="38"/>
  <c r="E527" i="38"/>
  <c r="E526" i="38"/>
  <c r="E525" i="38"/>
  <c r="E524" i="38"/>
  <c r="E523" i="38"/>
  <c r="E522" i="38"/>
  <c r="E521" i="38"/>
  <c r="E520" i="38"/>
  <c r="E519" i="38"/>
  <c r="E518" i="38"/>
  <c r="E517" i="38"/>
  <c r="E516" i="38"/>
  <c r="E515" i="38"/>
  <c r="E514" i="38"/>
  <c r="E513" i="38"/>
  <c r="E512" i="38"/>
  <c r="E511" i="38"/>
  <c r="E510" i="38"/>
  <c r="E509" i="38"/>
  <c r="E508" i="38"/>
  <c r="E507" i="38"/>
  <c r="E505" i="38"/>
  <c r="E503" i="38"/>
  <c r="E501" i="38"/>
  <c r="E499" i="38"/>
  <c r="E497" i="38"/>
  <c r="E495" i="38"/>
  <c r="E482" i="38"/>
  <c r="E479" i="38"/>
  <c r="E477" i="38"/>
  <c r="E476" i="38"/>
  <c r="E474" i="38"/>
  <c r="E471" i="38"/>
  <c r="E469" i="38"/>
  <c r="E466" i="38"/>
  <c r="E465" i="38"/>
  <c r="E462" i="38"/>
  <c r="E461" i="38"/>
  <c r="E460" i="38"/>
  <c r="E457" i="38"/>
  <c r="E456" i="38"/>
  <c r="E453" i="38"/>
  <c r="E452" i="38"/>
  <c r="E449" i="38"/>
  <c r="E448" i="38"/>
  <c r="E445" i="38"/>
  <c r="E444" i="38"/>
  <c r="E441" i="38"/>
  <c r="E440" i="38"/>
  <c r="E437" i="38"/>
  <c r="E436" i="38"/>
  <c r="E433" i="38"/>
  <c r="E432" i="38"/>
  <c r="E429" i="38"/>
  <c r="E428" i="38"/>
  <c r="E425" i="38"/>
  <c r="E424" i="38"/>
  <c r="E421" i="38"/>
  <c r="E420" i="38"/>
  <c r="E417" i="38"/>
  <c r="E416" i="38"/>
  <c r="E387" i="38"/>
  <c r="E385" i="38"/>
  <c r="E383" i="38"/>
  <c r="E381" i="38"/>
  <c r="E379" i="38"/>
  <c r="E377" i="38"/>
  <c r="E375" i="38"/>
  <c r="E373" i="38"/>
  <c r="E371" i="38"/>
  <c r="E369" i="38"/>
  <c r="E367" i="38"/>
  <c r="E365" i="38"/>
  <c r="E363" i="38"/>
  <c r="E361" i="38"/>
  <c r="E359" i="38"/>
  <c r="E357" i="38"/>
  <c r="E355" i="38"/>
  <c r="E353" i="38"/>
  <c r="E351" i="38"/>
  <c r="E349" i="38"/>
  <c r="E347" i="38"/>
  <c r="E345" i="38"/>
  <c r="E343" i="38"/>
  <c r="E341" i="38"/>
  <c r="E339" i="38"/>
  <c r="E337" i="38"/>
  <c r="E335" i="38"/>
  <c r="E333" i="38"/>
  <c r="E331" i="38"/>
  <c r="E329" i="38"/>
  <c r="E327" i="38"/>
  <c r="E325" i="38"/>
  <c r="E323" i="38"/>
  <c r="E321" i="38"/>
  <c r="E319" i="38"/>
  <c r="E317" i="38"/>
  <c r="E315" i="38"/>
  <c r="E313" i="38"/>
  <c r="E311" i="38"/>
  <c r="E309" i="38"/>
  <c r="E307" i="38"/>
  <c r="E305" i="38"/>
  <c r="E303" i="38"/>
  <c r="E301" i="38"/>
  <c r="E299" i="38"/>
  <c r="E297" i="38"/>
  <c r="E295" i="38"/>
  <c r="E293" i="38"/>
  <c r="E291" i="38"/>
  <c r="E289" i="38"/>
  <c r="E287" i="38"/>
  <c r="E286" i="38"/>
  <c r="E285" i="38"/>
  <c r="E284" i="38"/>
  <c r="E283" i="38"/>
  <c r="E282" i="38"/>
  <c r="E281" i="38"/>
  <c r="E280" i="38"/>
  <c r="E279" i="38"/>
  <c r="E278" i="38"/>
  <c r="E277" i="38"/>
  <c r="E276" i="38"/>
  <c r="E275" i="38"/>
  <c r="E274" i="38"/>
  <c r="E273" i="38"/>
  <c r="E272" i="38"/>
  <c r="E271" i="38"/>
  <c r="E270" i="38"/>
  <c r="E269" i="38"/>
  <c r="E268" i="38"/>
  <c r="E266" i="38"/>
  <c r="E264" i="38"/>
  <c r="E262" i="38"/>
  <c r="E260" i="38"/>
  <c r="E258" i="38"/>
  <c r="E256" i="38"/>
  <c r="E254" i="38"/>
  <c r="E252" i="38"/>
  <c r="E250" i="38"/>
  <c r="E229" i="38"/>
  <c r="E227" i="38"/>
  <c r="E225" i="38"/>
  <c r="E223" i="38"/>
  <c r="E221" i="38"/>
  <c r="E219" i="38"/>
  <c r="E217" i="38"/>
  <c r="E215" i="38"/>
  <c r="E213" i="38"/>
  <c r="E211" i="38"/>
  <c r="E209" i="38"/>
  <c r="E207" i="38"/>
  <c r="E205" i="38"/>
  <c r="E203" i="38"/>
  <c r="E200" i="38"/>
  <c r="E198" i="38"/>
  <c r="E191" i="38"/>
  <c r="E189" i="38"/>
  <c r="E187" i="38"/>
  <c r="E185" i="38"/>
  <c r="E183" i="38"/>
  <c r="E181" i="38"/>
  <c r="E179" i="38"/>
  <c r="E178" i="38"/>
  <c r="E177" i="38"/>
  <c r="E176" i="38"/>
  <c r="E175" i="38"/>
  <c r="E173" i="38"/>
  <c r="E172" i="38"/>
  <c r="E171" i="38"/>
  <c r="E165" i="38"/>
  <c r="E145" i="38"/>
  <c r="E144" i="38"/>
  <c r="E143" i="38"/>
  <c r="E142" i="38"/>
  <c r="E141" i="38"/>
  <c r="E140" i="38"/>
  <c r="E139" i="38"/>
  <c r="E138" i="38"/>
  <c r="E137" i="38"/>
  <c r="E136" i="38"/>
  <c r="E135" i="38"/>
  <c r="E134" i="38"/>
  <c r="E133" i="38"/>
  <c r="E132" i="38"/>
  <c r="E131" i="38"/>
  <c r="E130" i="38"/>
  <c r="E129" i="38"/>
  <c r="E128" i="38"/>
  <c r="E127" i="38"/>
  <c r="E126" i="38"/>
  <c r="E125" i="38"/>
  <c r="E124" i="38"/>
  <c r="E123" i="38"/>
  <c r="E122" i="38"/>
  <c r="E90" i="38"/>
  <c r="E63" i="38"/>
  <c r="E62" i="38"/>
  <c r="E54" i="38"/>
  <c r="E53" i="38"/>
  <c r="E1645" i="37"/>
  <c r="E1644" i="37"/>
  <c r="E1643" i="37"/>
  <c r="E1642" i="37"/>
  <c r="E1641" i="37"/>
  <c r="E1640" i="37"/>
  <c r="E1639" i="37"/>
  <c r="E1638" i="37"/>
  <c r="E1637" i="37"/>
  <c r="E1636" i="37"/>
  <c r="E1635" i="37"/>
  <c r="E1634" i="37"/>
  <c r="E1633" i="37"/>
  <c r="E1632" i="37"/>
  <c r="E1631" i="37"/>
  <c r="E1630" i="37"/>
  <c r="E1629" i="37"/>
  <c r="E1628" i="37"/>
  <c r="E1627" i="37"/>
  <c r="E1626" i="37"/>
  <c r="E1625" i="37"/>
  <c r="E1624" i="37"/>
  <c r="E1623" i="37"/>
  <c r="E1622" i="37"/>
  <c r="E1621" i="37"/>
  <c r="E1620" i="37"/>
  <c r="E1619" i="37"/>
  <c r="E1618" i="37"/>
  <c r="E1617" i="37"/>
  <c r="E1616" i="37"/>
  <c r="E1615" i="37"/>
  <c r="E1614" i="37"/>
  <c r="E1613" i="37"/>
  <c r="E1612" i="37"/>
  <c r="E1611" i="37"/>
  <c r="E1610" i="37"/>
  <c r="E1606" i="37"/>
  <c r="E1602" i="37"/>
  <c r="E1580" i="37"/>
  <c r="E1578" i="37"/>
  <c r="E1576" i="37"/>
  <c r="E1574" i="37"/>
  <c r="E1572" i="37"/>
  <c r="E1570" i="37"/>
  <c r="E1568" i="37"/>
  <c r="E1566" i="37"/>
  <c r="E1564" i="37"/>
  <c r="E1562" i="37"/>
  <c r="E1540" i="37"/>
  <c r="E1538" i="37"/>
  <c r="E1536" i="37"/>
  <c r="E1534" i="37"/>
  <c r="E1532" i="37"/>
  <c r="E1530" i="37"/>
  <c r="E1528" i="37"/>
  <c r="E1526" i="37"/>
  <c r="E1524" i="37"/>
  <c r="E1522" i="37"/>
  <c r="E1520" i="37"/>
  <c r="E1518" i="37"/>
  <c r="E1516" i="37"/>
  <c r="E1514" i="37"/>
  <c r="E1512" i="37"/>
  <c r="E1510" i="37"/>
  <c r="E1508" i="37"/>
  <c r="E1506" i="37"/>
  <c r="E1504" i="37"/>
  <c r="E1502" i="37"/>
  <c r="E1500" i="37"/>
  <c r="E1498" i="37"/>
  <c r="E1496" i="37"/>
  <c r="E1494" i="37"/>
  <c r="E1492" i="37"/>
  <c r="E1490" i="37"/>
  <c r="E1488" i="37"/>
  <c r="E1486" i="37"/>
  <c r="E1484" i="37"/>
  <c r="E1482" i="37"/>
  <c r="E1480" i="37"/>
  <c r="E1478" i="37"/>
  <c r="E1476" i="37"/>
  <c r="E1474" i="37"/>
  <c r="E1472" i="37"/>
  <c r="E1470" i="37"/>
  <c r="E1468" i="37"/>
  <c r="E1466" i="37"/>
  <c r="E1380" i="37"/>
  <c r="E1378" i="37"/>
  <c r="E1376" i="37"/>
  <c r="E1374" i="37"/>
  <c r="E1372" i="37"/>
  <c r="E1370" i="37"/>
  <c r="E1368" i="37"/>
  <c r="E1366" i="37"/>
  <c r="E1364" i="37"/>
  <c r="E1362" i="37"/>
  <c r="E1360" i="37"/>
  <c r="E1358" i="37"/>
  <c r="E1356" i="37"/>
  <c r="E1354" i="37"/>
  <c r="E1352" i="37"/>
  <c r="E1350" i="37"/>
  <c r="E1348" i="37"/>
  <c r="E1346" i="37"/>
  <c r="E1344" i="37"/>
  <c r="E1342" i="37"/>
  <c r="E1340" i="37"/>
  <c r="E1338" i="37"/>
  <c r="E1336" i="37"/>
  <c r="E1333" i="37"/>
  <c r="E1332" i="37"/>
  <c r="E1331" i="37"/>
  <c r="E1330" i="37"/>
  <c r="E1326" i="37"/>
  <c r="E1325" i="37"/>
  <c r="E1321" i="37"/>
  <c r="E1320" i="37"/>
  <c r="E1318" i="37"/>
  <c r="E1314" i="37"/>
  <c r="E1313" i="37"/>
  <c r="E1309" i="37"/>
  <c r="E1308" i="37"/>
  <c r="E1306" i="37"/>
  <c r="E1174" i="37"/>
  <c r="E1172" i="37"/>
  <c r="E1170" i="37"/>
  <c r="E1166" i="37"/>
  <c r="E1164" i="37"/>
  <c r="E1162" i="37"/>
  <c r="E1160" i="37"/>
  <c r="E1132" i="37"/>
  <c r="E1130" i="37"/>
  <c r="E1127" i="37"/>
  <c r="E1125" i="37"/>
  <c r="E1123" i="37"/>
  <c r="E1121" i="37"/>
  <c r="E1114" i="37"/>
  <c r="E1112" i="37"/>
  <c r="E1110" i="37"/>
  <c r="E1108" i="37"/>
  <c r="E1107" i="37"/>
  <c r="E1106" i="37"/>
  <c r="E1104" i="37"/>
  <c r="E1099" i="37"/>
  <c r="E1095" i="37"/>
  <c r="E1093" i="37"/>
  <c r="E1091" i="37"/>
  <c r="E1089" i="37"/>
  <c r="E1061" i="37"/>
  <c r="E1059" i="37"/>
  <c r="E1056" i="37"/>
  <c r="E1054" i="37"/>
  <c r="E1052" i="37"/>
  <c r="E1050" i="37"/>
  <c r="E1043" i="37"/>
  <c r="E1041" i="37"/>
  <c r="E1039" i="37"/>
  <c r="E1037" i="37"/>
  <c r="E1036" i="37"/>
  <c r="E1034" i="37"/>
  <c r="E1032" i="37"/>
  <c r="E1027" i="37"/>
  <c r="E1018" i="37"/>
  <c r="E1016" i="37"/>
  <c r="E1014" i="37"/>
  <c r="E1012" i="37"/>
  <c r="E1010" i="37"/>
  <c r="E1009" i="37"/>
  <c r="E1008" i="37"/>
  <c r="E1007" i="37"/>
  <c r="E1006" i="37"/>
  <c r="E1004" i="37"/>
  <c r="E1002" i="37"/>
  <c r="E948" i="37"/>
  <c r="E946" i="37"/>
  <c r="E909" i="37"/>
  <c r="E907" i="37"/>
  <c r="E905" i="37"/>
  <c r="E896" i="37"/>
  <c r="E894" i="37"/>
  <c r="E892" i="37"/>
  <c r="E890" i="37"/>
  <c r="E888" i="37"/>
  <c r="E887" i="37"/>
  <c r="E886" i="37"/>
  <c r="E885" i="37"/>
  <c r="E884" i="37"/>
  <c r="E883" i="37"/>
  <c r="E882" i="37"/>
  <c r="E881" i="37"/>
  <c r="E880" i="37"/>
  <c r="E879" i="37"/>
  <c r="E878" i="37"/>
  <c r="E867" i="37"/>
  <c r="E865" i="37"/>
  <c r="E863" i="37"/>
  <c r="E861" i="37"/>
  <c r="E859" i="37"/>
  <c r="E857" i="37"/>
  <c r="E841" i="37"/>
  <c r="E839" i="37"/>
  <c r="E837" i="37"/>
  <c r="E835" i="37"/>
  <c r="E833" i="37"/>
  <c r="E831" i="37"/>
  <c r="E829" i="37"/>
  <c r="E827" i="37"/>
  <c r="E825" i="37"/>
  <c r="E823" i="37"/>
  <c r="E821" i="37"/>
  <c r="E819" i="37"/>
  <c r="E817" i="37"/>
  <c r="E815" i="37"/>
  <c r="E814" i="37"/>
  <c r="E813" i="37"/>
  <c r="E812" i="37"/>
  <c r="E811" i="37"/>
  <c r="E810" i="37"/>
  <c r="E809" i="37"/>
  <c r="E808" i="37"/>
  <c r="E807" i="37"/>
  <c r="E806" i="37"/>
  <c r="E799" i="37"/>
  <c r="E797" i="37"/>
  <c r="E794" i="37"/>
  <c r="E792" i="37"/>
  <c r="E783" i="37"/>
  <c r="E781" i="37"/>
  <c r="E779" i="37"/>
  <c r="E777" i="37"/>
  <c r="E775" i="37"/>
  <c r="E769" i="37"/>
  <c r="E767" i="37"/>
  <c r="E715" i="37"/>
  <c r="E714" i="37"/>
  <c r="E711" i="37"/>
  <c r="E709" i="37"/>
  <c r="E672" i="37"/>
  <c r="E670" i="37"/>
  <c r="E668" i="37"/>
  <c r="E659" i="37"/>
  <c r="E657" i="37"/>
  <c r="E655" i="37"/>
  <c r="E653" i="37"/>
  <c r="E630" i="37"/>
  <c r="E628" i="37"/>
  <c r="E626" i="37"/>
  <c r="E624" i="37"/>
  <c r="E622" i="37"/>
  <c r="E604" i="37"/>
  <c r="E602" i="37"/>
  <c r="E600" i="37"/>
  <c r="E598" i="37"/>
  <c r="E596" i="37"/>
  <c r="E594" i="37"/>
  <c r="E592" i="37"/>
  <c r="E590" i="37"/>
  <c r="E588" i="37"/>
  <c r="E586" i="37"/>
  <c r="E584" i="37"/>
  <c r="E582" i="37"/>
  <c r="E580" i="37"/>
  <c r="E565" i="37"/>
  <c r="E564" i="37"/>
  <c r="E562" i="37"/>
  <c r="E559" i="37"/>
  <c r="E557" i="37"/>
  <c r="E555" i="37"/>
  <c r="E546" i="37"/>
  <c r="E544" i="37"/>
  <c r="E542" i="37"/>
  <c r="E540" i="37"/>
  <c r="E538" i="37"/>
  <c r="E537" i="37"/>
  <c r="E536" i="37"/>
  <c r="E535" i="37"/>
  <c r="E534" i="37"/>
  <c r="E532" i="37"/>
  <c r="E530" i="37"/>
  <c r="E474" i="37"/>
  <c r="E472" i="37"/>
  <c r="E436" i="37"/>
  <c r="E434" i="37"/>
  <c r="E432" i="37"/>
  <c r="E423" i="37"/>
  <c r="E421" i="37"/>
  <c r="E419" i="37"/>
  <c r="E417" i="37"/>
  <c r="E415" i="37"/>
  <c r="E414" i="37"/>
  <c r="E413" i="37"/>
  <c r="E412" i="37"/>
  <c r="E411" i="37"/>
  <c r="E410" i="37"/>
  <c r="E409" i="37"/>
  <c r="E408" i="37"/>
  <c r="E407" i="37"/>
  <c r="E406" i="37"/>
  <c r="E405" i="37"/>
  <c r="E394" i="37"/>
  <c r="E392" i="37"/>
  <c r="E390" i="37"/>
  <c r="E388" i="37"/>
  <c r="E386" i="37"/>
  <c r="E384" i="37"/>
  <c r="E368" i="37"/>
  <c r="E366" i="37"/>
  <c r="E364" i="37"/>
  <c r="E362" i="37"/>
  <c r="E360" i="37"/>
  <c r="E358" i="37"/>
  <c r="E356" i="37"/>
  <c r="E354" i="37"/>
  <c r="E352" i="37"/>
  <c r="E350" i="37"/>
  <c r="E348" i="37"/>
  <c r="E346" i="37"/>
  <c r="E344" i="37"/>
  <c r="E342" i="37"/>
  <c r="E341" i="37"/>
  <c r="E340" i="37"/>
  <c r="E339" i="37"/>
  <c r="E338" i="37"/>
  <c r="E337" i="37"/>
  <c r="E336" i="37"/>
  <c r="E335" i="37"/>
  <c r="E334" i="37"/>
  <c r="E333" i="37"/>
  <c r="E326" i="37"/>
  <c r="E324" i="37"/>
  <c r="E321" i="37"/>
  <c r="E319" i="37"/>
  <c r="E310" i="37"/>
  <c r="E308" i="37"/>
  <c r="E306" i="37"/>
  <c r="E304" i="37"/>
  <c r="E302" i="37"/>
  <c r="E296" i="37"/>
  <c r="E294" i="37"/>
  <c r="E240" i="37"/>
  <c r="E239" i="37"/>
  <c r="E236" i="37"/>
  <c r="E234" i="37"/>
  <c r="E198" i="37"/>
  <c r="E196" i="37"/>
  <c r="E194" i="37"/>
  <c r="E185" i="37"/>
  <c r="E183" i="37"/>
  <c r="E181" i="37"/>
  <c r="E179" i="37"/>
  <c r="E156" i="37"/>
  <c r="E154" i="37"/>
  <c r="E152" i="37"/>
  <c r="E150" i="37"/>
  <c r="E148" i="37"/>
  <c r="E130" i="37"/>
  <c r="E128" i="37"/>
  <c r="E126" i="37"/>
  <c r="E124" i="37"/>
  <c r="E122" i="37"/>
  <c r="E120" i="37"/>
  <c r="E118" i="37"/>
  <c r="E116" i="37"/>
  <c r="E114" i="37"/>
  <c r="E112" i="37"/>
  <c r="E110" i="37"/>
  <c r="E108" i="37"/>
  <c r="E106" i="37"/>
  <c r="E89" i="37"/>
  <c r="E87" i="37"/>
  <c r="E84" i="37"/>
  <c r="E82" i="37"/>
  <c r="E76" i="37"/>
  <c r="E74" i="37"/>
  <c r="E72" i="37"/>
  <c r="E70" i="37"/>
  <c r="E69" i="37"/>
  <c r="E68" i="37"/>
  <c r="E67" i="37"/>
  <c r="E66" i="37"/>
  <c r="E65" i="37"/>
  <c r="E64" i="37"/>
  <c r="E63" i="37"/>
  <c r="E62" i="37"/>
  <c r="E59" i="37"/>
  <c r="E58" i="37"/>
  <c r="E57" i="37"/>
  <c r="E56" i="37"/>
  <c r="E48" i="37"/>
  <c r="E45" i="37"/>
  <c r="E44" i="37"/>
  <c r="E42" i="37"/>
  <c r="E36" i="37"/>
  <c r="E35" i="37"/>
  <c r="E34" i="37"/>
  <c r="E33" i="37"/>
  <c r="E32" i="37"/>
  <c r="E31" i="37"/>
  <c r="E30" i="37"/>
  <c r="E29" i="37"/>
  <c r="E28" i="37"/>
  <c r="E27" i="37"/>
  <c r="E26" i="37"/>
  <c r="E25" i="37"/>
  <c r="E24" i="37"/>
  <c r="E23" i="37"/>
  <c r="E22" i="37"/>
  <c r="E21" i="37"/>
  <c r="E20" i="37"/>
  <c r="E19" i="37"/>
  <c r="E18" i="37"/>
  <c r="E17" i="37"/>
  <c r="E16" i="37"/>
  <c r="E15" i="37"/>
  <c r="E14" i="37"/>
  <c r="E13" i="37"/>
  <c r="E12" i="37"/>
  <c r="E11" i="37"/>
  <c r="E10" i="37"/>
  <c r="E9" i="37"/>
  <c r="E8" i="37"/>
  <c r="E7" i="37"/>
  <c r="E6" i="37"/>
  <c r="D1318" i="37"/>
  <c r="D1306" i="37"/>
  <c r="E506" i="38"/>
  <c r="E504" i="38"/>
  <c r="E502" i="38"/>
  <c r="E500" i="38"/>
  <c r="E498" i="38"/>
  <c r="E496" i="38"/>
  <c r="E481" i="38"/>
  <c r="E478" i="38"/>
  <c r="E475" i="38"/>
  <c r="E473" i="38"/>
  <c r="E470" i="38"/>
  <c r="E468" i="38"/>
  <c r="E467" i="38"/>
  <c r="E464" i="38"/>
  <c r="E463" i="38"/>
  <c r="E459" i="38"/>
  <c r="E458" i="38"/>
  <c r="E455" i="38"/>
  <c r="E454" i="38"/>
  <c r="E451" i="38"/>
  <c r="E450" i="38"/>
  <c r="E447" i="38"/>
  <c r="E446" i="38"/>
  <c r="E443" i="38"/>
  <c r="E442" i="38"/>
  <c r="E439" i="38"/>
  <c r="E438" i="38"/>
  <c r="E435" i="38"/>
  <c r="E434" i="38"/>
  <c r="E431" i="38"/>
  <c r="E430" i="38"/>
  <c r="E427" i="38"/>
  <c r="E426" i="38"/>
  <c r="E423" i="38"/>
  <c r="E422" i="38"/>
  <c r="E419" i="38"/>
  <c r="E418" i="38"/>
  <c r="E415" i="38"/>
  <c r="E386" i="38"/>
  <c r="E384" i="38"/>
  <c r="E382" i="38"/>
  <c r="E380" i="38"/>
  <c r="E378" i="38"/>
  <c r="E376" i="38"/>
  <c r="E374" i="38"/>
  <c r="E372" i="38"/>
  <c r="E370" i="38"/>
  <c r="E368" i="38"/>
  <c r="E366" i="38"/>
  <c r="E364" i="38"/>
  <c r="E362" i="38"/>
  <c r="E360" i="38"/>
  <c r="E358" i="38"/>
  <c r="E356" i="38"/>
  <c r="E354" i="38"/>
  <c r="E352" i="38"/>
  <c r="E350" i="38"/>
  <c r="E348" i="38"/>
  <c r="E346" i="38"/>
  <c r="E344" i="38"/>
  <c r="E342" i="38"/>
  <c r="E340" i="38"/>
  <c r="E338" i="38"/>
  <c r="E336" i="38"/>
  <c r="E334" i="38"/>
  <c r="E332" i="38"/>
  <c r="E330" i="38"/>
  <c r="E328" i="38"/>
  <c r="E326" i="38"/>
  <c r="E324" i="38"/>
  <c r="E322" i="38"/>
  <c r="E320" i="38"/>
  <c r="E318" i="38"/>
  <c r="E316" i="38"/>
  <c r="E314" i="38"/>
  <c r="E312" i="38"/>
  <c r="E310" i="38"/>
  <c r="E308" i="38"/>
  <c r="E306" i="38"/>
  <c r="E304" i="38"/>
  <c r="E302" i="38"/>
  <c r="E300" i="38"/>
  <c r="E298" i="38"/>
  <c r="E296" i="38"/>
  <c r="E294" i="38"/>
  <c r="E292" i="38"/>
  <c r="E290" i="38"/>
  <c r="E288" i="38"/>
  <c r="E267" i="38"/>
  <c r="E265" i="38"/>
  <c r="E263" i="38"/>
  <c r="E261" i="38"/>
  <c r="E259" i="38"/>
  <c r="E257" i="38"/>
  <c r="E255" i="38"/>
  <c r="E253" i="38"/>
  <c r="E251" i="38"/>
  <c r="E249" i="38"/>
  <c r="E248" i="38"/>
  <c r="E247" i="38"/>
  <c r="E246" i="38"/>
  <c r="E245" i="38"/>
  <c r="E244" i="38"/>
  <c r="E243" i="38"/>
  <c r="E242" i="38"/>
  <c r="E241" i="38"/>
  <c r="E240" i="38"/>
  <c r="E239" i="38"/>
  <c r="E238" i="38"/>
  <c r="E237" i="38"/>
  <c r="E236" i="38"/>
  <c r="E235" i="38"/>
  <c r="E234" i="38"/>
  <c r="E233" i="38"/>
  <c r="E232" i="38"/>
  <c r="E231" i="38"/>
  <c r="E230" i="38"/>
  <c r="E228" i="38"/>
  <c r="E226" i="38"/>
  <c r="E224" i="38"/>
  <c r="E222" i="38"/>
  <c r="E220" i="38"/>
  <c r="E218" i="38"/>
  <c r="E216" i="38"/>
  <c r="E214" i="38"/>
  <c r="E212" i="38"/>
  <c r="E210" i="38"/>
  <c r="E208" i="38"/>
  <c r="E206" i="38"/>
  <c r="E204" i="38"/>
  <c r="E202" i="38"/>
  <c r="E199" i="38"/>
  <c r="E197" i="38"/>
  <c r="E190" i="38"/>
  <c r="E188" i="38"/>
  <c r="E186" i="38"/>
  <c r="E184" i="38"/>
  <c r="E182" i="38"/>
  <c r="E180" i="38"/>
  <c r="E174" i="38"/>
  <c r="E166" i="38"/>
  <c r="E159" i="38"/>
  <c r="E158" i="38"/>
  <c r="E147" i="38"/>
  <c r="E83" i="38"/>
  <c r="E73" i="38"/>
  <c r="E41" i="38"/>
  <c r="E34" i="38"/>
  <c r="E30" i="38"/>
  <c r="E24" i="38"/>
  <c r="E12" i="38"/>
  <c r="E3" i="38"/>
  <c r="G1306" i="37" l="1"/>
  <c r="F1306" i="37" s="1"/>
  <c r="G1318" i="37"/>
  <c r="F1318" i="37" s="1"/>
  <c r="G1097" i="37"/>
  <c r="F1097" i="37" s="1"/>
  <c r="G37" i="38"/>
  <c r="F37" i="38" s="1"/>
  <c r="F64" i="38"/>
  <c r="L19" i="1"/>
  <c r="L17" i="1"/>
  <c r="L16" i="1"/>
  <c r="L15" i="1"/>
  <c r="F607" i="38"/>
  <c r="F1183" i="37"/>
  <c r="L23" i="1"/>
  <c r="L12" i="1"/>
  <c r="L14" i="1"/>
  <c r="L11" i="1"/>
  <c r="L13" i="1"/>
  <c r="F120" i="38"/>
  <c r="G44" i="38"/>
  <c r="F44" i="38" s="1"/>
  <c r="G35" i="38"/>
  <c r="F35" i="38" s="1"/>
  <c r="G43" i="38"/>
  <c r="F43" i="38" s="1"/>
  <c r="G32" i="38"/>
  <c r="F32" i="38" s="1"/>
  <c r="G40" i="38"/>
  <c r="F40" i="38" s="1"/>
  <c r="G31" i="38"/>
  <c r="F31" i="38" s="1"/>
  <c r="G39" i="38"/>
  <c r="F39" i="38" s="1"/>
  <c r="G36" i="38"/>
  <c r="F36" i="38" s="1"/>
  <c r="G33" i="38"/>
  <c r="F33" i="38" s="1"/>
  <c r="G38" i="38"/>
  <c r="F38" i="38" s="1"/>
  <c r="G42" i="38"/>
  <c r="F42" i="38" s="1"/>
  <c r="G29" i="38"/>
  <c r="F29" i="38" s="1"/>
  <c r="G45" i="38"/>
  <c r="F45" i="38" s="1"/>
  <c r="F99" i="38"/>
  <c r="F2" i="38"/>
  <c r="F46" i="38"/>
  <c r="G147" i="38"/>
  <c r="F147" i="38" s="1"/>
  <c r="G159" i="38"/>
  <c r="F159" i="38" s="1"/>
  <c r="G174" i="38"/>
  <c r="F174" i="38" s="1"/>
  <c r="G182" i="38"/>
  <c r="F182" i="38" s="1"/>
  <c r="G186" i="38"/>
  <c r="F186" i="38" s="1"/>
  <c r="G190" i="38"/>
  <c r="F190" i="38" s="1"/>
  <c r="G204" i="38"/>
  <c r="F204" i="38" s="1"/>
  <c r="G208" i="38"/>
  <c r="F208" i="38" s="1"/>
  <c r="G212" i="38"/>
  <c r="F212" i="38" s="1"/>
  <c r="G216" i="38"/>
  <c r="F216" i="38" s="1"/>
  <c r="G220" i="38"/>
  <c r="F220" i="38" s="1"/>
  <c r="G224" i="38"/>
  <c r="F224" i="38" s="1"/>
  <c r="G228" i="38"/>
  <c r="F228" i="38" s="1"/>
  <c r="G288" i="38"/>
  <c r="F288" i="38" s="1"/>
  <c r="G292" i="38"/>
  <c r="F292" i="38" s="1"/>
  <c r="G296" i="38"/>
  <c r="F296" i="38" s="1"/>
  <c r="G300" i="38"/>
  <c r="F300" i="38" s="1"/>
  <c r="G304" i="38"/>
  <c r="F304" i="38" s="1"/>
  <c r="G308" i="38"/>
  <c r="F308" i="38" s="1"/>
  <c r="G312" i="38"/>
  <c r="F312" i="38" s="1"/>
  <c r="G316" i="38"/>
  <c r="F316" i="38" s="1"/>
  <c r="G320" i="38"/>
  <c r="F320" i="38" s="1"/>
  <c r="G324" i="38"/>
  <c r="F324" i="38" s="1"/>
  <c r="G328" i="38"/>
  <c r="F328" i="38" s="1"/>
  <c r="G332" i="38"/>
  <c r="F332" i="38" s="1"/>
  <c r="G336" i="38"/>
  <c r="F336" i="38" s="1"/>
  <c r="G340" i="38"/>
  <c r="F340" i="38" s="1"/>
  <c r="G344" i="38"/>
  <c r="F344" i="38" s="1"/>
  <c r="G348" i="38"/>
  <c r="F348" i="38" s="1"/>
  <c r="G352" i="38"/>
  <c r="F352" i="38" s="1"/>
  <c r="G356" i="38"/>
  <c r="F356" i="38" s="1"/>
  <c r="G360" i="38"/>
  <c r="F360" i="38" s="1"/>
  <c r="G364" i="38"/>
  <c r="F364" i="38" s="1"/>
  <c r="G368" i="38"/>
  <c r="F368" i="38" s="1"/>
  <c r="G372" i="38"/>
  <c r="F372" i="38" s="1"/>
  <c r="G376" i="38"/>
  <c r="F376" i="38" s="1"/>
  <c r="G380" i="38"/>
  <c r="F380" i="38" s="1"/>
  <c r="G384" i="38"/>
  <c r="F384" i="38" s="1"/>
  <c r="G415" i="38"/>
  <c r="F415" i="38" s="1"/>
  <c r="G419" i="38"/>
  <c r="F419" i="38" s="1"/>
  <c r="G423" i="38"/>
  <c r="F423" i="38" s="1"/>
  <c r="G427" i="38"/>
  <c r="F427" i="38" s="1"/>
  <c r="G431" i="38"/>
  <c r="F431" i="38" s="1"/>
  <c r="G435" i="38"/>
  <c r="F435" i="38" s="1"/>
  <c r="G439" i="38"/>
  <c r="F439" i="38" s="1"/>
  <c r="G443" i="38"/>
  <c r="F443" i="38" s="1"/>
  <c r="G447" i="38"/>
  <c r="F447" i="38" s="1"/>
  <c r="G451" i="38"/>
  <c r="F451" i="38" s="1"/>
  <c r="G455" i="38"/>
  <c r="F455" i="38" s="1"/>
  <c r="G459" i="38"/>
  <c r="F459" i="38" s="1"/>
  <c r="G464" i="38"/>
  <c r="F464" i="38" s="1"/>
  <c r="G468" i="38"/>
  <c r="F468" i="38" s="1"/>
  <c r="G473" i="38"/>
  <c r="F473" i="38" s="1"/>
  <c r="G478" i="38"/>
  <c r="F478" i="38" s="1"/>
  <c r="G496" i="38"/>
  <c r="F496" i="38" s="1"/>
  <c r="G500" i="38"/>
  <c r="F500" i="38" s="1"/>
  <c r="G504" i="38"/>
  <c r="F504" i="38" s="1"/>
  <c r="G165" i="38"/>
  <c r="F165" i="38" s="1"/>
  <c r="G200" i="38"/>
  <c r="F200" i="38" s="1"/>
  <c r="G252" i="38"/>
  <c r="F252" i="38" s="1"/>
  <c r="G256" i="38"/>
  <c r="F256" i="38" s="1"/>
  <c r="G260" i="38"/>
  <c r="F260" i="38" s="1"/>
  <c r="G264" i="38"/>
  <c r="F264" i="38" s="1"/>
  <c r="G268" i="38"/>
  <c r="F268" i="38" s="1"/>
  <c r="G270" i="38"/>
  <c r="F270" i="38" s="1"/>
  <c r="G272" i="38"/>
  <c r="F272" i="38" s="1"/>
  <c r="G274" i="38"/>
  <c r="F274" i="38" s="1"/>
  <c r="G276" i="38"/>
  <c r="F276" i="38" s="1"/>
  <c r="G278" i="38"/>
  <c r="F278" i="38" s="1"/>
  <c r="G280" i="38"/>
  <c r="F280" i="38" s="1"/>
  <c r="G282" i="38"/>
  <c r="F282" i="38" s="1"/>
  <c r="G284" i="38"/>
  <c r="F284" i="38" s="1"/>
  <c r="G286" i="38"/>
  <c r="F286" i="38" s="1"/>
  <c r="G297" i="38"/>
  <c r="F297" i="38" s="1"/>
  <c r="G301" i="38"/>
  <c r="F301" i="38" s="1"/>
  <c r="G305" i="38"/>
  <c r="F305" i="38" s="1"/>
  <c r="G309" i="38"/>
  <c r="F309" i="38" s="1"/>
  <c r="G313" i="38"/>
  <c r="F313" i="38" s="1"/>
  <c r="G317" i="38"/>
  <c r="F317" i="38" s="1"/>
  <c r="G321" i="38"/>
  <c r="F321" i="38" s="1"/>
  <c r="G325" i="38"/>
  <c r="F325" i="38" s="1"/>
  <c r="G329" i="38"/>
  <c r="F329" i="38" s="1"/>
  <c r="G333" i="38"/>
  <c r="F333" i="38" s="1"/>
  <c r="G337" i="38"/>
  <c r="F337" i="38" s="1"/>
  <c r="G341" i="38"/>
  <c r="F341" i="38" s="1"/>
  <c r="G345" i="38"/>
  <c r="F345" i="38" s="1"/>
  <c r="G349" i="38"/>
  <c r="F349" i="38" s="1"/>
  <c r="G353" i="38"/>
  <c r="F353" i="38" s="1"/>
  <c r="G357" i="38"/>
  <c r="F357" i="38" s="1"/>
  <c r="G361" i="38"/>
  <c r="F361" i="38" s="1"/>
  <c r="G365" i="38"/>
  <c r="F365" i="38" s="1"/>
  <c r="G369" i="38"/>
  <c r="F369" i="38" s="1"/>
  <c r="G373" i="38"/>
  <c r="F373" i="38" s="1"/>
  <c r="G377" i="38"/>
  <c r="F377" i="38" s="1"/>
  <c r="G381" i="38"/>
  <c r="F381" i="38" s="1"/>
  <c r="G385" i="38"/>
  <c r="F385" i="38" s="1"/>
  <c r="G416" i="38"/>
  <c r="F416" i="38" s="1"/>
  <c r="G420" i="38"/>
  <c r="F420" i="38" s="1"/>
  <c r="G424" i="38"/>
  <c r="F424" i="38" s="1"/>
  <c r="G428" i="38"/>
  <c r="F428" i="38" s="1"/>
  <c r="G432" i="38"/>
  <c r="F432" i="38" s="1"/>
  <c r="G436" i="38"/>
  <c r="F436" i="38" s="1"/>
  <c r="G440" i="38"/>
  <c r="F440" i="38" s="1"/>
  <c r="G444" i="38"/>
  <c r="F444" i="38" s="1"/>
  <c r="G448" i="38"/>
  <c r="F448" i="38" s="1"/>
  <c r="G452" i="38"/>
  <c r="F452" i="38" s="1"/>
  <c r="G456" i="38"/>
  <c r="F456" i="38" s="1"/>
  <c r="G460" i="38"/>
  <c r="F460" i="38" s="1"/>
  <c r="G462" i="38"/>
  <c r="F462" i="38" s="1"/>
  <c r="G466" i="38"/>
  <c r="F466" i="38" s="1"/>
  <c r="G471" i="38"/>
  <c r="F471" i="38" s="1"/>
  <c r="G476" i="38"/>
  <c r="F476" i="38" s="1"/>
  <c r="G479" i="38"/>
  <c r="F479" i="38" s="1"/>
  <c r="G495" i="38"/>
  <c r="F495" i="38" s="1"/>
  <c r="G499" i="38"/>
  <c r="F499" i="38" s="1"/>
  <c r="G503" i="38"/>
  <c r="F503" i="38" s="1"/>
  <c r="G507" i="38"/>
  <c r="F507" i="38" s="1"/>
  <c r="G509" i="38"/>
  <c r="F509" i="38" s="1"/>
  <c r="G511" i="38"/>
  <c r="F511" i="38" s="1"/>
  <c r="G513" i="38"/>
  <c r="F513" i="38" s="1"/>
  <c r="G515" i="38"/>
  <c r="F515" i="38" s="1"/>
  <c r="G517" i="38"/>
  <c r="F517" i="38" s="1"/>
  <c r="G519" i="38"/>
  <c r="F519" i="38" s="1"/>
  <c r="G521" i="38"/>
  <c r="F521" i="38" s="1"/>
  <c r="G523" i="38"/>
  <c r="F523" i="38" s="1"/>
  <c r="G525" i="38"/>
  <c r="F525" i="38" s="1"/>
  <c r="G527" i="38"/>
  <c r="F527" i="38" s="1"/>
  <c r="G529" i="38"/>
  <c r="F529" i="38" s="1"/>
  <c r="G531" i="38"/>
  <c r="F531" i="38" s="1"/>
  <c r="G533" i="38"/>
  <c r="F533" i="38" s="1"/>
  <c r="G535" i="38"/>
  <c r="F535" i="38" s="1"/>
  <c r="G537" i="38"/>
  <c r="F537" i="38" s="1"/>
  <c r="G539" i="38"/>
  <c r="F539" i="38" s="1"/>
  <c r="G541" i="38"/>
  <c r="F541" i="38" s="1"/>
  <c r="G543" i="38"/>
  <c r="F543" i="38" s="1"/>
  <c r="G545" i="38"/>
  <c r="F545" i="38" s="1"/>
  <c r="G547" i="38"/>
  <c r="F547" i="38" s="1"/>
  <c r="G549" i="38"/>
  <c r="F549" i="38" s="1"/>
  <c r="G551" i="38"/>
  <c r="F551" i="38" s="1"/>
  <c r="G553" i="38"/>
  <c r="F553" i="38" s="1"/>
  <c r="G555" i="38"/>
  <c r="F555" i="38" s="1"/>
  <c r="G557" i="38"/>
  <c r="F557" i="38" s="1"/>
  <c r="G559" i="38"/>
  <c r="F559" i="38" s="1"/>
  <c r="G561" i="38"/>
  <c r="F561" i="38" s="1"/>
  <c r="G563" i="38"/>
  <c r="F563" i="38" s="1"/>
  <c r="G565" i="38"/>
  <c r="F565" i="38" s="1"/>
  <c r="G567" i="38"/>
  <c r="F567" i="38" s="1"/>
  <c r="G569" i="38"/>
  <c r="F569" i="38" s="1"/>
  <c r="G571" i="38"/>
  <c r="F571" i="38" s="1"/>
  <c r="G573" i="38"/>
  <c r="F573" i="38" s="1"/>
  <c r="G575" i="38"/>
  <c r="F575" i="38" s="1"/>
  <c r="G577" i="38"/>
  <c r="F577" i="38" s="1"/>
  <c r="G579" i="38"/>
  <c r="F579" i="38" s="1"/>
  <c r="G581" i="38"/>
  <c r="F581" i="38" s="1"/>
  <c r="G583" i="38"/>
  <c r="F583" i="38" s="1"/>
  <c r="G585" i="38"/>
  <c r="F585" i="38" s="1"/>
  <c r="G587" i="38"/>
  <c r="F587" i="38" s="1"/>
  <c r="G589" i="38"/>
  <c r="F589" i="38" s="1"/>
  <c r="G591" i="38"/>
  <c r="F591" i="38" s="1"/>
  <c r="G593" i="38"/>
  <c r="F593" i="38" s="1"/>
  <c r="G595" i="38"/>
  <c r="F595" i="38" s="1"/>
  <c r="G597" i="38"/>
  <c r="F597" i="38" s="1"/>
  <c r="G599" i="38"/>
  <c r="F599" i="38" s="1"/>
  <c r="G601" i="38"/>
  <c r="F601" i="38" s="1"/>
  <c r="G603" i="38"/>
  <c r="F603" i="38" s="1"/>
  <c r="G30" i="38"/>
  <c r="G54" i="38"/>
  <c r="F54" i="38" s="1"/>
  <c r="G73" i="38"/>
  <c r="F73" i="38" s="1"/>
  <c r="G124" i="38"/>
  <c r="F124" i="38" s="1"/>
  <c r="G128" i="38"/>
  <c r="F128" i="38" s="1"/>
  <c r="G132" i="38"/>
  <c r="F132" i="38" s="1"/>
  <c r="G135" i="38"/>
  <c r="F135" i="38" s="1"/>
  <c r="G138" i="38"/>
  <c r="F138" i="38" s="1"/>
  <c r="G141" i="38"/>
  <c r="F141" i="38" s="1"/>
  <c r="G144" i="38"/>
  <c r="F144" i="38" s="1"/>
  <c r="G172" i="38"/>
  <c r="F172" i="38" s="1"/>
  <c r="G177" i="38"/>
  <c r="F177" i="38" s="1"/>
  <c r="G181" i="38"/>
  <c r="F181" i="38" s="1"/>
  <c r="G185" i="38"/>
  <c r="F185" i="38" s="1"/>
  <c r="G189" i="38"/>
  <c r="F189" i="38" s="1"/>
  <c r="G197" i="38"/>
  <c r="F197" i="38" s="1"/>
  <c r="G203" i="38"/>
  <c r="F203" i="38" s="1"/>
  <c r="G207" i="38"/>
  <c r="F207" i="38" s="1"/>
  <c r="G211" i="38"/>
  <c r="F211" i="38" s="1"/>
  <c r="G215" i="38"/>
  <c r="F215" i="38" s="1"/>
  <c r="G219" i="38"/>
  <c r="F219" i="38" s="1"/>
  <c r="G223" i="38"/>
  <c r="F223" i="38" s="1"/>
  <c r="G227" i="38"/>
  <c r="F227" i="38" s="1"/>
  <c r="G231" i="38"/>
  <c r="F231" i="38" s="1"/>
  <c r="G235" i="38"/>
  <c r="F235" i="38" s="1"/>
  <c r="G239" i="38"/>
  <c r="F239" i="38" s="1"/>
  <c r="G243" i="38"/>
  <c r="F243" i="38" s="1"/>
  <c r="G247" i="38"/>
  <c r="F247" i="38" s="1"/>
  <c r="G251" i="38"/>
  <c r="F251" i="38" s="1"/>
  <c r="G255" i="38"/>
  <c r="F255" i="38" s="1"/>
  <c r="G259" i="38"/>
  <c r="F259" i="38" s="1"/>
  <c r="G263" i="38"/>
  <c r="F263" i="38" s="1"/>
  <c r="G267" i="38"/>
  <c r="F267" i="38" s="1"/>
  <c r="G271" i="38"/>
  <c r="F271" i="38" s="1"/>
  <c r="G275" i="38"/>
  <c r="F275" i="38" s="1"/>
  <c r="G279" i="38"/>
  <c r="F279" i="38" s="1"/>
  <c r="G283" i="38"/>
  <c r="F283" i="38" s="1"/>
  <c r="G287" i="38"/>
  <c r="F287" i="38" s="1"/>
  <c r="G291" i="38"/>
  <c r="F291" i="38" s="1"/>
  <c r="G295" i="38"/>
  <c r="F295" i="38" s="1"/>
  <c r="G34" i="38"/>
  <c r="F34" i="38" s="1"/>
  <c r="G41" i="38"/>
  <c r="G53" i="38"/>
  <c r="F53" i="38" s="1"/>
  <c r="G62" i="38"/>
  <c r="F62" i="38" s="1"/>
  <c r="G180" i="38"/>
  <c r="F180" i="38" s="1"/>
  <c r="G184" i="38"/>
  <c r="F184" i="38" s="1"/>
  <c r="G188" i="38"/>
  <c r="F188" i="38" s="1"/>
  <c r="G202" i="38"/>
  <c r="F202" i="38" s="1"/>
  <c r="G206" i="38"/>
  <c r="F206" i="38" s="1"/>
  <c r="G210" i="38"/>
  <c r="F210" i="38" s="1"/>
  <c r="G214" i="38"/>
  <c r="F214" i="38" s="1"/>
  <c r="G218" i="38"/>
  <c r="F218" i="38" s="1"/>
  <c r="G222" i="38"/>
  <c r="F222" i="38" s="1"/>
  <c r="G226" i="38"/>
  <c r="F226" i="38" s="1"/>
  <c r="G230" i="38"/>
  <c r="F230" i="38" s="1"/>
  <c r="G232" i="38"/>
  <c r="F232" i="38" s="1"/>
  <c r="G234" i="38"/>
  <c r="F234" i="38" s="1"/>
  <c r="G236" i="38"/>
  <c r="F236" i="38" s="1"/>
  <c r="G238" i="38"/>
  <c r="F238" i="38" s="1"/>
  <c r="G240" i="38"/>
  <c r="F240" i="38" s="1"/>
  <c r="G242" i="38"/>
  <c r="F242" i="38" s="1"/>
  <c r="G244" i="38"/>
  <c r="F244" i="38" s="1"/>
  <c r="G246" i="38"/>
  <c r="F246" i="38" s="1"/>
  <c r="G248" i="38"/>
  <c r="F248" i="38" s="1"/>
  <c r="G290" i="38"/>
  <c r="F290" i="38" s="1"/>
  <c r="G294" i="38"/>
  <c r="F294" i="38" s="1"/>
  <c r="G298" i="38"/>
  <c r="F298" i="38" s="1"/>
  <c r="G302" i="38"/>
  <c r="F302" i="38" s="1"/>
  <c r="G306" i="38"/>
  <c r="F306" i="38" s="1"/>
  <c r="G310" i="38"/>
  <c r="F310" i="38" s="1"/>
  <c r="G314" i="38"/>
  <c r="F314" i="38" s="1"/>
  <c r="G318" i="38"/>
  <c r="F318" i="38" s="1"/>
  <c r="G322" i="38"/>
  <c r="F322" i="38" s="1"/>
  <c r="G326" i="38"/>
  <c r="F326" i="38" s="1"/>
  <c r="G330" i="38"/>
  <c r="F330" i="38" s="1"/>
  <c r="G334" i="38"/>
  <c r="F334" i="38" s="1"/>
  <c r="G338" i="38"/>
  <c r="F338" i="38" s="1"/>
  <c r="G342" i="38"/>
  <c r="F342" i="38" s="1"/>
  <c r="G346" i="38"/>
  <c r="F346" i="38" s="1"/>
  <c r="G350" i="38"/>
  <c r="F350" i="38" s="1"/>
  <c r="G354" i="38"/>
  <c r="F354" i="38" s="1"/>
  <c r="G358" i="38"/>
  <c r="F358" i="38" s="1"/>
  <c r="G362" i="38"/>
  <c r="F362" i="38" s="1"/>
  <c r="G366" i="38"/>
  <c r="F366" i="38" s="1"/>
  <c r="G370" i="38"/>
  <c r="F370" i="38" s="1"/>
  <c r="G374" i="38"/>
  <c r="F374" i="38" s="1"/>
  <c r="G378" i="38"/>
  <c r="F378" i="38" s="1"/>
  <c r="G382" i="38"/>
  <c r="F382" i="38" s="1"/>
  <c r="G386" i="38"/>
  <c r="F386" i="38" s="1"/>
  <c r="G418" i="38"/>
  <c r="F418" i="38" s="1"/>
  <c r="G422" i="38"/>
  <c r="F422" i="38" s="1"/>
  <c r="G426" i="38"/>
  <c r="F426" i="38" s="1"/>
  <c r="G430" i="38"/>
  <c r="F430" i="38" s="1"/>
  <c r="G434" i="38"/>
  <c r="F434" i="38" s="1"/>
  <c r="G438" i="38"/>
  <c r="F438" i="38" s="1"/>
  <c r="G442" i="38"/>
  <c r="F442" i="38" s="1"/>
  <c r="G446" i="38"/>
  <c r="F446" i="38" s="1"/>
  <c r="G450" i="38"/>
  <c r="F450" i="38" s="1"/>
  <c r="G454" i="38"/>
  <c r="F454" i="38" s="1"/>
  <c r="G458" i="38"/>
  <c r="F458" i="38" s="1"/>
  <c r="G463" i="38"/>
  <c r="F463" i="38" s="1"/>
  <c r="G467" i="38"/>
  <c r="F467" i="38" s="1"/>
  <c r="G470" i="38"/>
  <c r="F470" i="38" s="1"/>
  <c r="G475" i="38"/>
  <c r="F475" i="38" s="1"/>
  <c r="G481" i="38"/>
  <c r="F481" i="38" s="1"/>
  <c r="G498" i="38"/>
  <c r="F498" i="38" s="1"/>
  <c r="G502" i="38"/>
  <c r="F502" i="38" s="1"/>
  <c r="G506" i="38"/>
  <c r="F506" i="38" s="1"/>
  <c r="G123" i="38"/>
  <c r="F123" i="38" s="1"/>
  <c r="G125" i="38"/>
  <c r="F125" i="38" s="1"/>
  <c r="G127" i="38"/>
  <c r="F127" i="38" s="1"/>
  <c r="G129" i="38"/>
  <c r="F129" i="38" s="1"/>
  <c r="G131" i="38"/>
  <c r="F131" i="38" s="1"/>
  <c r="G133" i="38"/>
  <c r="F133" i="38" s="1"/>
  <c r="G137" i="38"/>
  <c r="F137" i="38" s="1"/>
  <c r="G139" i="38"/>
  <c r="F139" i="38" s="1"/>
  <c r="G143" i="38"/>
  <c r="F143" i="38" s="1"/>
  <c r="G145" i="38"/>
  <c r="F145" i="38" s="1"/>
  <c r="G171" i="38"/>
  <c r="F171" i="38" s="1"/>
  <c r="G173" i="38"/>
  <c r="F173" i="38" s="1"/>
  <c r="G176" i="38"/>
  <c r="F176" i="38" s="1"/>
  <c r="G178" i="38"/>
  <c r="F178" i="38" s="1"/>
  <c r="G198" i="38"/>
  <c r="F198" i="38" s="1"/>
  <c r="G250" i="38"/>
  <c r="F250" i="38" s="1"/>
  <c r="G254" i="38"/>
  <c r="F254" i="38" s="1"/>
  <c r="G258" i="38"/>
  <c r="F258" i="38" s="1"/>
  <c r="G262" i="38"/>
  <c r="F262" i="38" s="1"/>
  <c r="G266" i="38"/>
  <c r="F266" i="38" s="1"/>
  <c r="G299" i="38"/>
  <c r="F299" i="38" s="1"/>
  <c r="G303" i="38"/>
  <c r="F303" i="38" s="1"/>
  <c r="G307" i="38"/>
  <c r="F307" i="38" s="1"/>
  <c r="G311" i="38"/>
  <c r="F311" i="38" s="1"/>
  <c r="G315" i="38"/>
  <c r="F315" i="38" s="1"/>
  <c r="G319" i="38"/>
  <c r="F319" i="38" s="1"/>
  <c r="G323" i="38"/>
  <c r="F323" i="38" s="1"/>
  <c r="G327" i="38"/>
  <c r="F327" i="38" s="1"/>
  <c r="G331" i="38"/>
  <c r="F331" i="38" s="1"/>
  <c r="G335" i="38"/>
  <c r="F335" i="38" s="1"/>
  <c r="G339" i="38"/>
  <c r="F339" i="38" s="1"/>
  <c r="G343" i="38"/>
  <c r="F343" i="38" s="1"/>
  <c r="G347" i="38"/>
  <c r="F347" i="38" s="1"/>
  <c r="G351" i="38"/>
  <c r="F351" i="38" s="1"/>
  <c r="G355" i="38"/>
  <c r="F355" i="38" s="1"/>
  <c r="G359" i="38"/>
  <c r="F359" i="38" s="1"/>
  <c r="G363" i="38"/>
  <c r="F363" i="38" s="1"/>
  <c r="G367" i="38"/>
  <c r="F367" i="38" s="1"/>
  <c r="G371" i="38"/>
  <c r="F371" i="38" s="1"/>
  <c r="G375" i="38"/>
  <c r="F375" i="38" s="1"/>
  <c r="G379" i="38"/>
  <c r="F379" i="38" s="1"/>
  <c r="G383" i="38"/>
  <c r="F383" i="38" s="1"/>
  <c r="G387" i="38"/>
  <c r="F387" i="38" s="1"/>
  <c r="G417" i="38"/>
  <c r="F417" i="38" s="1"/>
  <c r="G421" i="38"/>
  <c r="F421" i="38" s="1"/>
  <c r="G425" i="38"/>
  <c r="F425" i="38" s="1"/>
  <c r="G429" i="38"/>
  <c r="F429" i="38" s="1"/>
  <c r="G433" i="38"/>
  <c r="F433" i="38" s="1"/>
  <c r="G437" i="38"/>
  <c r="F437" i="38" s="1"/>
  <c r="G441" i="38"/>
  <c r="F441" i="38" s="1"/>
  <c r="G445" i="38"/>
  <c r="F445" i="38" s="1"/>
  <c r="G449" i="38"/>
  <c r="F449" i="38" s="1"/>
  <c r="G453" i="38"/>
  <c r="F453" i="38" s="1"/>
  <c r="G457" i="38"/>
  <c r="F457" i="38" s="1"/>
  <c r="G461" i="38"/>
  <c r="F461" i="38" s="1"/>
  <c r="G465" i="38"/>
  <c r="F465" i="38" s="1"/>
  <c r="G469" i="38"/>
  <c r="F469" i="38" s="1"/>
  <c r="G474" i="38"/>
  <c r="F474" i="38" s="1"/>
  <c r="G477" i="38"/>
  <c r="F477" i="38" s="1"/>
  <c r="G482" i="38"/>
  <c r="F482" i="38" s="1"/>
  <c r="G497" i="38"/>
  <c r="F497" i="38" s="1"/>
  <c r="G501" i="38"/>
  <c r="F501" i="38" s="1"/>
  <c r="G505" i="38"/>
  <c r="F505" i="38" s="1"/>
  <c r="G508" i="38"/>
  <c r="F508" i="38" s="1"/>
  <c r="G510" i="38"/>
  <c r="F510" i="38" s="1"/>
  <c r="G512" i="38"/>
  <c r="F512" i="38" s="1"/>
  <c r="G514" i="38"/>
  <c r="F514" i="38" s="1"/>
  <c r="G516" i="38"/>
  <c r="F516" i="38" s="1"/>
  <c r="G518" i="38"/>
  <c r="F518" i="38" s="1"/>
  <c r="G520" i="38"/>
  <c r="F520" i="38" s="1"/>
  <c r="G522" i="38"/>
  <c r="F522" i="38" s="1"/>
  <c r="G524" i="38"/>
  <c r="F524" i="38" s="1"/>
  <c r="G526" i="38"/>
  <c r="F526" i="38" s="1"/>
  <c r="G528" i="38"/>
  <c r="F528" i="38" s="1"/>
  <c r="G530" i="38"/>
  <c r="F530" i="38" s="1"/>
  <c r="G532" i="38"/>
  <c r="F532" i="38" s="1"/>
  <c r="G534" i="38"/>
  <c r="F534" i="38" s="1"/>
  <c r="G536" i="38"/>
  <c r="F536" i="38" s="1"/>
  <c r="G538" i="38"/>
  <c r="F538" i="38" s="1"/>
  <c r="G540" i="38"/>
  <c r="F540" i="38" s="1"/>
  <c r="G542" i="38"/>
  <c r="F542" i="38" s="1"/>
  <c r="G544" i="38"/>
  <c r="F544" i="38" s="1"/>
  <c r="G546" i="38"/>
  <c r="F546" i="38" s="1"/>
  <c r="G548" i="38"/>
  <c r="F548" i="38" s="1"/>
  <c r="G550" i="38"/>
  <c r="F550" i="38" s="1"/>
  <c r="G552" i="38"/>
  <c r="F552" i="38" s="1"/>
  <c r="G554" i="38"/>
  <c r="F554" i="38" s="1"/>
  <c r="G556" i="38"/>
  <c r="F556" i="38" s="1"/>
  <c r="G558" i="38"/>
  <c r="F558" i="38" s="1"/>
  <c r="G560" i="38"/>
  <c r="F560" i="38" s="1"/>
  <c r="G562" i="38"/>
  <c r="F562" i="38" s="1"/>
  <c r="G564" i="38"/>
  <c r="F564" i="38" s="1"/>
  <c r="G566" i="38"/>
  <c r="F566" i="38" s="1"/>
  <c r="G568" i="38"/>
  <c r="F568" i="38" s="1"/>
  <c r="G570" i="38"/>
  <c r="F570" i="38" s="1"/>
  <c r="G572" i="38"/>
  <c r="F572" i="38" s="1"/>
  <c r="G574" i="38"/>
  <c r="F574" i="38" s="1"/>
  <c r="G576" i="38"/>
  <c r="F576" i="38" s="1"/>
  <c r="G578" i="38"/>
  <c r="F578" i="38" s="1"/>
  <c r="G580" i="38"/>
  <c r="F580" i="38" s="1"/>
  <c r="G582" i="38"/>
  <c r="F582" i="38" s="1"/>
  <c r="G584" i="38"/>
  <c r="F584" i="38" s="1"/>
  <c r="G586" i="38"/>
  <c r="F586" i="38" s="1"/>
  <c r="G588" i="38"/>
  <c r="G590" i="38"/>
  <c r="F590" i="38" s="1"/>
  <c r="G592" i="38"/>
  <c r="F592" i="38" s="1"/>
  <c r="G594" i="38"/>
  <c r="F594" i="38" s="1"/>
  <c r="G596" i="38"/>
  <c r="F596" i="38" s="1"/>
  <c r="G598" i="38"/>
  <c r="F598" i="38" s="1"/>
  <c r="G600" i="38"/>
  <c r="F600" i="38" s="1"/>
  <c r="G602" i="38"/>
  <c r="F602" i="38" s="1"/>
  <c r="G12" i="38"/>
  <c r="F12" i="38" s="1"/>
  <c r="G24" i="38"/>
  <c r="F24" i="38" s="1"/>
  <c r="G90" i="38"/>
  <c r="F90" i="38" s="1"/>
  <c r="G122" i="38"/>
  <c r="G126" i="38"/>
  <c r="F126" i="38" s="1"/>
  <c r="G130" i="38"/>
  <c r="F130" i="38" s="1"/>
  <c r="G134" i="38"/>
  <c r="G136" i="38"/>
  <c r="F136" i="38" s="1"/>
  <c r="G140" i="38"/>
  <c r="F140" i="38" s="1"/>
  <c r="G142" i="38"/>
  <c r="F142" i="38" s="1"/>
  <c r="G158" i="38"/>
  <c r="F158" i="38" s="1"/>
  <c r="G166" i="38"/>
  <c r="F166" i="38" s="1"/>
  <c r="G175" i="38"/>
  <c r="F175" i="38" s="1"/>
  <c r="G179" i="38"/>
  <c r="F179" i="38" s="1"/>
  <c r="G183" i="38"/>
  <c r="F183" i="38" s="1"/>
  <c r="G187" i="38"/>
  <c r="F187" i="38" s="1"/>
  <c r="G191" i="38"/>
  <c r="F191" i="38" s="1"/>
  <c r="G199" i="38"/>
  <c r="F199" i="38" s="1"/>
  <c r="G205" i="38"/>
  <c r="F205" i="38" s="1"/>
  <c r="G209" i="38"/>
  <c r="F209" i="38" s="1"/>
  <c r="G213" i="38"/>
  <c r="F213" i="38" s="1"/>
  <c r="G217" i="38"/>
  <c r="F217" i="38" s="1"/>
  <c r="G221" i="38"/>
  <c r="F221" i="38" s="1"/>
  <c r="G225" i="38"/>
  <c r="F225" i="38" s="1"/>
  <c r="G229" i="38"/>
  <c r="F229" i="38" s="1"/>
  <c r="G233" i="38"/>
  <c r="F233" i="38" s="1"/>
  <c r="G237" i="38"/>
  <c r="F237" i="38" s="1"/>
  <c r="G241" i="38"/>
  <c r="F241" i="38" s="1"/>
  <c r="G245" i="38"/>
  <c r="F245" i="38" s="1"/>
  <c r="G249" i="38"/>
  <c r="F249" i="38" s="1"/>
  <c r="G253" i="38"/>
  <c r="F253" i="38" s="1"/>
  <c r="G257" i="38"/>
  <c r="F257" i="38" s="1"/>
  <c r="G261" i="38"/>
  <c r="F261" i="38" s="1"/>
  <c r="G265" i="38"/>
  <c r="F265" i="38" s="1"/>
  <c r="G269" i="38"/>
  <c r="F269" i="38" s="1"/>
  <c r="G273" i="38"/>
  <c r="F273" i="38" s="1"/>
  <c r="G277" i="38"/>
  <c r="F277" i="38" s="1"/>
  <c r="G281" i="38"/>
  <c r="F281" i="38" s="1"/>
  <c r="G285" i="38"/>
  <c r="F285" i="38" s="1"/>
  <c r="G289" i="38"/>
  <c r="F289" i="38" s="1"/>
  <c r="G293" i="38"/>
  <c r="F293" i="38" s="1"/>
  <c r="G3" i="38"/>
  <c r="G63" i="38"/>
  <c r="F63" i="38" s="1"/>
  <c r="G83" i="38"/>
  <c r="F83" i="38" s="1"/>
  <c r="G9" i="37"/>
  <c r="F9" i="37" s="1"/>
  <c r="G13" i="37"/>
  <c r="F13" i="37" s="1"/>
  <c r="G17" i="37"/>
  <c r="F17" i="37" s="1"/>
  <c r="G21" i="37"/>
  <c r="F21" i="37" s="1"/>
  <c r="G25" i="37"/>
  <c r="F25" i="37" s="1"/>
  <c r="G29" i="37"/>
  <c r="F29" i="37" s="1"/>
  <c r="G33" i="37"/>
  <c r="F33" i="37" s="1"/>
  <c r="G41" i="37"/>
  <c r="F41" i="37" s="1"/>
  <c r="G45" i="37"/>
  <c r="F45" i="37" s="1"/>
  <c r="G57" i="37"/>
  <c r="F57" i="37" s="1"/>
  <c r="G65" i="37"/>
  <c r="F65" i="37" s="1"/>
  <c r="G69" i="37"/>
  <c r="F69" i="37" s="1"/>
  <c r="G73" i="37"/>
  <c r="F73" i="37" s="1"/>
  <c r="G81" i="37"/>
  <c r="G85" i="37"/>
  <c r="F85" i="37" s="1"/>
  <c r="G89" i="37"/>
  <c r="F89" i="37" s="1"/>
  <c r="G93" i="37"/>
  <c r="F93" i="37" s="1"/>
  <c r="G97" i="37"/>
  <c r="F97" i="37" s="1"/>
  <c r="G101" i="37"/>
  <c r="F101" i="37" s="1"/>
  <c r="G105" i="37"/>
  <c r="F105" i="37" s="1"/>
  <c r="G109" i="37"/>
  <c r="F109" i="37" s="1"/>
  <c r="G113" i="37"/>
  <c r="F113" i="37" s="1"/>
  <c r="G117" i="37"/>
  <c r="F117" i="37" s="1"/>
  <c r="G121" i="37"/>
  <c r="F121" i="37" s="1"/>
  <c r="G125" i="37"/>
  <c r="F125" i="37" s="1"/>
  <c r="G129" i="37"/>
  <c r="F129" i="37" s="1"/>
  <c r="G147" i="37"/>
  <c r="F147" i="37" s="1"/>
  <c r="G151" i="37"/>
  <c r="F151" i="37" s="1"/>
  <c r="G155" i="37"/>
  <c r="F155" i="37" s="1"/>
  <c r="G159" i="37"/>
  <c r="F159" i="37" s="1"/>
  <c r="G163" i="37"/>
  <c r="F163" i="37" s="1"/>
  <c r="G167" i="37"/>
  <c r="F167" i="37" s="1"/>
  <c r="G171" i="37"/>
  <c r="F171" i="37" s="1"/>
  <c r="G175" i="37"/>
  <c r="F175" i="37" s="1"/>
  <c r="G179" i="37"/>
  <c r="F179" i="37" s="1"/>
  <c r="G183" i="37"/>
  <c r="F183" i="37" s="1"/>
  <c r="G195" i="37"/>
  <c r="F195" i="37" s="1"/>
  <c r="G199" i="37"/>
  <c r="F199" i="37" s="1"/>
  <c r="G237" i="37"/>
  <c r="F237" i="37" s="1"/>
  <c r="G296" i="37"/>
  <c r="F296" i="37" s="1"/>
  <c r="G300" i="37"/>
  <c r="F300" i="37" s="1"/>
  <c r="G304" i="37"/>
  <c r="F304" i="37" s="1"/>
  <c r="G308" i="37"/>
  <c r="F308" i="37" s="1"/>
  <c r="G320" i="37"/>
  <c r="F320" i="37" s="1"/>
  <c r="G324" i="37"/>
  <c r="F324" i="37" s="1"/>
  <c r="G328" i="37"/>
  <c r="F328" i="37" s="1"/>
  <c r="G336" i="37"/>
  <c r="F336" i="37" s="1"/>
  <c r="G340" i="37"/>
  <c r="F340" i="37" s="1"/>
  <c r="G344" i="37"/>
  <c r="F344" i="37" s="1"/>
  <c r="G348" i="37"/>
  <c r="F348" i="37" s="1"/>
  <c r="G352" i="37"/>
  <c r="F352" i="37" s="1"/>
  <c r="G356" i="37"/>
  <c r="F356" i="37" s="1"/>
  <c r="G360" i="37"/>
  <c r="F360" i="37" s="1"/>
  <c r="G364" i="37"/>
  <c r="F364" i="37" s="1"/>
  <c r="G368" i="37"/>
  <c r="F368" i="37" s="1"/>
  <c r="G386" i="37"/>
  <c r="F386" i="37" s="1"/>
  <c r="G390" i="37"/>
  <c r="F390" i="37" s="1"/>
  <c r="G394" i="37"/>
  <c r="F394" i="37" s="1"/>
  <c r="G406" i="37"/>
  <c r="F406" i="37" s="1"/>
  <c r="G410" i="37"/>
  <c r="F410" i="37" s="1"/>
  <c r="G414" i="37"/>
  <c r="F414" i="37" s="1"/>
  <c r="G418" i="37"/>
  <c r="F418" i="37" s="1"/>
  <c r="G422" i="37"/>
  <c r="F422" i="37" s="1"/>
  <c r="G426" i="37"/>
  <c r="F426" i="37" s="1"/>
  <c r="G430" i="37"/>
  <c r="F430" i="37" s="1"/>
  <c r="G434" i="37"/>
  <c r="F434" i="37" s="1"/>
  <c r="G472" i="37"/>
  <c r="F472" i="37" s="1"/>
  <c r="G476" i="37"/>
  <c r="F476" i="37" s="1"/>
  <c r="G531" i="37"/>
  <c r="F531" i="37" s="1"/>
  <c r="G535" i="37"/>
  <c r="F535" i="37" s="1"/>
  <c r="G539" i="37"/>
  <c r="F539" i="37" s="1"/>
  <c r="G543" i="37"/>
  <c r="F543" i="37" s="1"/>
  <c r="G547" i="37"/>
  <c r="F547" i="37" s="1"/>
  <c r="G555" i="37"/>
  <c r="G559" i="37"/>
  <c r="F559" i="37" s="1"/>
  <c r="G563" i="37"/>
  <c r="F563" i="37" s="1"/>
  <c r="G567" i="37"/>
  <c r="F567" i="37" s="1"/>
  <c r="G571" i="37"/>
  <c r="F571" i="37" s="1"/>
  <c r="G575" i="37"/>
  <c r="F575" i="37" s="1"/>
  <c r="G579" i="37"/>
  <c r="F579" i="37" s="1"/>
  <c r="G583" i="37"/>
  <c r="F583" i="37" s="1"/>
  <c r="G587" i="37"/>
  <c r="F587" i="37" s="1"/>
  <c r="G591" i="37"/>
  <c r="F591" i="37" s="1"/>
  <c r="G595" i="37"/>
  <c r="F595" i="37" s="1"/>
  <c r="G599" i="37"/>
  <c r="F599" i="37" s="1"/>
  <c r="G603" i="37"/>
  <c r="F603" i="37" s="1"/>
  <c r="G621" i="37"/>
  <c r="F621" i="37" s="1"/>
  <c r="G625" i="37"/>
  <c r="F625" i="37" s="1"/>
  <c r="G629" i="37"/>
  <c r="F629" i="37" s="1"/>
  <c r="G633" i="37"/>
  <c r="F633" i="37" s="1"/>
  <c r="G637" i="37"/>
  <c r="F637" i="37" s="1"/>
  <c r="G641" i="37"/>
  <c r="F641" i="37" s="1"/>
  <c r="G645" i="37"/>
  <c r="F645" i="37" s="1"/>
  <c r="G649" i="37"/>
  <c r="F649" i="37" s="1"/>
  <c r="G653" i="37"/>
  <c r="F653" i="37" s="1"/>
  <c r="G657" i="37"/>
  <c r="F657" i="37" s="1"/>
  <c r="G669" i="37"/>
  <c r="F669" i="37" s="1"/>
  <c r="G673" i="37"/>
  <c r="F673" i="37" s="1"/>
  <c r="G712" i="37"/>
  <c r="F712" i="37" s="1"/>
  <c r="G767" i="37"/>
  <c r="F767" i="37" s="1"/>
  <c r="G771" i="37"/>
  <c r="F771" i="37" s="1"/>
  <c r="G775" i="37"/>
  <c r="F775" i="37" s="1"/>
  <c r="G779" i="37"/>
  <c r="F779" i="37" s="1"/>
  <c r="G783" i="37"/>
  <c r="F783" i="37" s="1"/>
  <c r="G791" i="37"/>
  <c r="G795" i="37"/>
  <c r="F795" i="37" s="1"/>
  <c r="G799" i="37"/>
  <c r="F799" i="37" s="1"/>
  <c r="G807" i="37"/>
  <c r="F807" i="37" s="1"/>
  <c r="G811" i="37"/>
  <c r="F811" i="37" s="1"/>
  <c r="G815" i="37"/>
  <c r="F815" i="37" s="1"/>
  <c r="G819" i="37"/>
  <c r="F819" i="37" s="1"/>
  <c r="G823" i="37"/>
  <c r="F823" i="37" s="1"/>
  <c r="G827" i="37"/>
  <c r="F827" i="37" s="1"/>
  <c r="G831" i="37"/>
  <c r="F831" i="37" s="1"/>
  <c r="G835" i="37"/>
  <c r="F835" i="37" s="1"/>
  <c r="G839" i="37"/>
  <c r="F839" i="37" s="1"/>
  <c r="G857" i="37"/>
  <c r="F857" i="37" s="1"/>
  <c r="G861" i="37"/>
  <c r="F861" i="37" s="1"/>
  <c r="G865" i="37"/>
  <c r="F865" i="37" s="1"/>
  <c r="G881" i="37"/>
  <c r="F881" i="37" s="1"/>
  <c r="G885" i="37"/>
  <c r="F885" i="37" s="1"/>
  <c r="G889" i="37"/>
  <c r="F889" i="37" s="1"/>
  <c r="G893" i="37"/>
  <c r="F893" i="37" s="1"/>
  <c r="G897" i="37"/>
  <c r="F897" i="37" s="1"/>
  <c r="G901" i="37"/>
  <c r="F901" i="37" s="1"/>
  <c r="G905" i="37"/>
  <c r="F905" i="37" s="1"/>
  <c r="G909" i="37"/>
  <c r="F909" i="37" s="1"/>
  <c r="G948" i="37"/>
  <c r="F948" i="37" s="1"/>
  <c r="G1003" i="37"/>
  <c r="F1003" i="37" s="1"/>
  <c r="G1007" i="37"/>
  <c r="F1007" i="37" s="1"/>
  <c r="G1011" i="37"/>
  <c r="F1011" i="37" s="1"/>
  <c r="G1015" i="37"/>
  <c r="F1015" i="37" s="1"/>
  <c r="G1019" i="37"/>
  <c r="F1019" i="37" s="1"/>
  <c r="G1027" i="37"/>
  <c r="G1035" i="37"/>
  <c r="F1035" i="37" s="1"/>
  <c r="G1039" i="37"/>
  <c r="F1039" i="37" s="1"/>
  <c r="G1043" i="37"/>
  <c r="F1043" i="37" s="1"/>
  <c r="G1050" i="37"/>
  <c r="F1050" i="37" s="1"/>
  <c r="G1054" i="37"/>
  <c r="F1054" i="37" s="1"/>
  <c r="G1058" i="37"/>
  <c r="F1058" i="37" s="1"/>
  <c r="G1062" i="37"/>
  <c r="F1062" i="37" s="1"/>
  <c r="G1091" i="37"/>
  <c r="F1091" i="37" s="1"/>
  <c r="G1095" i="37"/>
  <c r="F1095" i="37" s="1"/>
  <c r="G1100" i="37"/>
  <c r="F1100" i="37" s="1"/>
  <c r="G1104" i="37"/>
  <c r="F1104" i="37" s="1"/>
  <c r="G1108" i="37"/>
  <c r="F1108" i="37" s="1"/>
  <c r="G1112" i="37"/>
  <c r="F1112" i="37" s="1"/>
  <c r="G1123" i="37"/>
  <c r="F1123" i="37" s="1"/>
  <c r="G1127" i="37"/>
  <c r="F1127" i="37" s="1"/>
  <c r="G1131" i="37"/>
  <c r="F1131" i="37" s="1"/>
  <c r="G1160" i="37"/>
  <c r="F1160" i="37" s="1"/>
  <c r="G1164" i="37"/>
  <c r="F1164" i="37" s="1"/>
  <c r="G1168" i="37"/>
  <c r="F1168" i="37" s="1"/>
  <c r="G1171" i="37"/>
  <c r="F1171" i="37" s="1"/>
  <c r="G1175" i="37"/>
  <c r="F1175" i="37" s="1"/>
  <c r="G1309" i="37"/>
  <c r="F1309" i="37" s="1"/>
  <c r="G1313" i="37"/>
  <c r="F1313" i="37" s="1"/>
  <c r="G1331" i="37"/>
  <c r="F1331" i="37" s="1"/>
  <c r="G1338" i="37"/>
  <c r="F1338" i="37" s="1"/>
  <c r="G1342" i="37"/>
  <c r="F1342" i="37" s="1"/>
  <c r="G1346" i="37"/>
  <c r="F1346" i="37" s="1"/>
  <c r="G1350" i="37"/>
  <c r="F1350" i="37" s="1"/>
  <c r="G1354" i="37"/>
  <c r="F1354" i="37" s="1"/>
  <c r="G1358" i="37"/>
  <c r="F1358" i="37" s="1"/>
  <c r="G1362" i="37"/>
  <c r="F1362" i="37" s="1"/>
  <c r="G1366" i="37"/>
  <c r="F1366" i="37" s="1"/>
  <c r="G1370" i="37"/>
  <c r="F1370" i="37" s="1"/>
  <c r="G1374" i="37"/>
  <c r="F1374" i="37" s="1"/>
  <c r="G1378" i="37"/>
  <c r="F1378" i="37" s="1"/>
  <c r="G1466" i="37"/>
  <c r="F1466" i="37" s="1"/>
  <c r="G1470" i="37"/>
  <c r="F1470" i="37" s="1"/>
  <c r="G1474" i="37"/>
  <c r="F1474" i="37" s="1"/>
  <c r="G1478" i="37"/>
  <c r="F1478" i="37" s="1"/>
  <c r="G1482" i="37"/>
  <c r="F1482" i="37" s="1"/>
  <c r="G1486" i="37"/>
  <c r="F1486" i="37" s="1"/>
  <c r="G1490" i="37"/>
  <c r="F1490" i="37" s="1"/>
  <c r="G1494" i="37"/>
  <c r="F1494" i="37" s="1"/>
  <c r="G1498" i="37"/>
  <c r="F1498" i="37" s="1"/>
  <c r="G1502" i="37"/>
  <c r="F1502" i="37" s="1"/>
  <c r="G1506" i="37"/>
  <c r="F1506" i="37" s="1"/>
  <c r="G1510" i="37"/>
  <c r="F1510" i="37" s="1"/>
  <c r="G1514" i="37"/>
  <c r="F1514" i="37" s="1"/>
  <c r="G1518" i="37"/>
  <c r="F1518" i="37" s="1"/>
  <c r="G1522" i="37"/>
  <c r="F1522" i="37" s="1"/>
  <c r="G1526" i="37"/>
  <c r="F1526" i="37" s="1"/>
  <c r="G1530" i="37"/>
  <c r="F1530" i="37" s="1"/>
  <c r="G1534" i="37"/>
  <c r="F1534" i="37" s="1"/>
  <c r="G1538" i="37"/>
  <c r="F1538" i="37" s="1"/>
  <c r="G1562" i="37"/>
  <c r="F1562" i="37" s="1"/>
  <c r="G1566" i="37"/>
  <c r="F1566" i="37" s="1"/>
  <c r="G1570" i="37"/>
  <c r="F1570" i="37" s="1"/>
  <c r="G1574" i="37"/>
  <c r="F1574" i="37" s="1"/>
  <c r="G1578" i="37"/>
  <c r="F1578" i="37" s="1"/>
  <c r="G1602" i="37"/>
  <c r="F1602" i="37" s="1"/>
  <c r="G1606" i="37"/>
  <c r="F1606" i="37" s="1"/>
  <c r="G1610" i="37"/>
  <c r="F1610" i="37" s="1"/>
  <c r="G1614" i="37"/>
  <c r="F1614" i="37" s="1"/>
  <c r="G1618" i="37"/>
  <c r="F1618" i="37" s="1"/>
  <c r="G1622" i="37"/>
  <c r="F1622" i="37" s="1"/>
  <c r="G1626" i="37"/>
  <c r="F1626" i="37" s="1"/>
  <c r="G1630" i="37"/>
  <c r="F1630" i="37" s="1"/>
  <c r="G1634" i="37"/>
  <c r="F1634" i="37" s="1"/>
  <c r="G1638" i="37"/>
  <c r="F1638" i="37" s="1"/>
  <c r="G1642" i="37"/>
  <c r="F1642" i="37" s="1"/>
  <c r="G198" i="37"/>
  <c r="F198" i="37" s="1"/>
  <c r="G542" i="37"/>
  <c r="F542" i="37" s="1"/>
  <c r="G556" i="37"/>
  <c r="F556" i="37" s="1"/>
  <c r="G564" i="37"/>
  <c r="F564" i="37" s="1"/>
  <c r="G574" i="37"/>
  <c r="F574" i="37" s="1"/>
  <c r="G582" i="37"/>
  <c r="F582" i="37" s="1"/>
  <c r="G590" i="37"/>
  <c r="F590" i="37" s="1"/>
  <c r="G596" i="37"/>
  <c r="F596" i="37" s="1"/>
  <c r="G604" i="37"/>
  <c r="F604" i="37" s="1"/>
  <c r="G626" i="37"/>
  <c r="F626" i="37" s="1"/>
  <c r="G634" i="37"/>
  <c r="F634" i="37" s="1"/>
  <c r="G644" i="37"/>
  <c r="F644" i="37" s="1"/>
  <c r="G652" i="37"/>
  <c r="F652" i="37" s="1"/>
  <c r="G660" i="37"/>
  <c r="F660" i="37" s="1"/>
  <c r="G668" i="37"/>
  <c r="F668" i="37" s="1"/>
  <c r="G768" i="37"/>
  <c r="F768" i="37" s="1"/>
  <c r="G776" i="37"/>
  <c r="F776" i="37" s="1"/>
  <c r="G790" i="37"/>
  <c r="F790" i="37" s="1"/>
  <c r="G798" i="37"/>
  <c r="F798" i="37" s="1"/>
  <c r="G806" i="37"/>
  <c r="F806" i="37" s="1"/>
  <c r="G814" i="37"/>
  <c r="F814" i="37" s="1"/>
  <c r="G820" i="37"/>
  <c r="F820" i="37" s="1"/>
  <c r="G830" i="37"/>
  <c r="F830" i="37" s="1"/>
  <c r="G838" i="37"/>
  <c r="F838" i="37" s="1"/>
  <c r="G864" i="37"/>
  <c r="F864" i="37" s="1"/>
  <c r="G878" i="37"/>
  <c r="F878" i="37" s="1"/>
  <c r="G888" i="37"/>
  <c r="F888" i="37" s="1"/>
  <c r="G896" i="37"/>
  <c r="F896" i="37" s="1"/>
  <c r="G904" i="37"/>
  <c r="F904" i="37" s="1"/>
  <c r="G945" i="37"/>
  <c r="F945" i="37" s="1"/>
  <c r="G1004" i="37"/>
  <c r="F1004" i="37" s="1"/>
  <c r="G1014" i="37"/>
  <c r="F1014" i="37" s="1"/>
  <c r="G1038" i="37"/>
  <c r="F1038" i="37" s="1"/>
  <c r="G1051" i="37"/>
  <c r="F1051" i="37" s="1"/>
  <c r="G1061" i="37"/>
  <c r="F1061" i="37" s="1"/>
  <c r="G1090" i="37"/>
  <c r="F1090" i="37" s="1"/>
  <c r="G1099" i="37"/>
  <c r="F1099" i="37" s="1"/>
  <c r="G1107" i="37"/>
  <c r="F1107" i="37" s="1"/>
  <c r="G1122" i="37"/>
  <c r="F1122" i="37" s="1"/>
  <c r="G1130" i="37"/>
  <c r="F1130" i="37" s="1"/>
  <c r="G1159" i="37"/>
  <c r="F1159" i="37" s="1"/>
  <c r="G1170" i="37"/>
  <c r="F1170" i="37" s="1"/>
  <c r="G1178" i="37"/>
  <c r="F1178" i="37" s="1"/>
  <c r="G1308" i="37"/>
  <c r="F1308" i="37" s="1"/>
  <c r="G1326" i="37"/>
  <c r="F1326" i="37" s="1"/>
  <c r="G1343" i="37"/>
  <c r="G1351" i="37"/>
  <c r="F1351" i="37" s="1"/>
  <c r="G1359" i="37"/>
  <c r="F1359" i="37" s="1"/>
  <c r="G1367" i="37"/>
  <c r="F1367" i="37" s="1"/>
  <c r="G1377" i="37"/>
  <c r="F1377" i="37" s="1"/>
  <c r="G1471" i="37"/>
  <c r="F1471" i="37" s="1"/>
  <c r="G1479" i="37"/>
  <c r="F1479" i="37" s="1"/>
  <c r="G1489" i="37"/>
  <c r="F1489" i="37" s="1"/>
  <c r="G1495" i="37"/>
  <c r="F1495" i="37" s="1"/>
  <c r="G1503" i="37"/>
  <c r="F1503" i="37" s="1"/>
  <c r="G1511" i="37"/>
  <c r="F1511" i="37" s="1"/>
  <c r="G1519" i="37"/>
  <c r="F1519" i="37" s="1"/>
  <c r="G1529" i="37"/>
  <c r="F1529" i="37" s="1"/>
  <c r="G1535" i="37"/>
  <c r="F1535" i="37" s="1"/>
  <c r="G1567" i="37"/>
  <c r="F1567" i="37" s="1"/>
  <c r="G1575" i="37"/>
  <c r="F1575" i="37" s="1"/>
  <c r="G1607" i="37"/>
  <c r="F1607" i="37" s="1"/>
  <c r="G1615" i="37"/>
  <c r="F1615" i="37" s="1"/>
  <c r="G1625" i="37"/>
  <c r="F1625" i="37" s="1"/>
  <c r="G1633" i="37"/>
  <c r="F1633" i="37" s="1"/>
  <c r="G1641" i="37"/>
  <c r="F1641" i="37" s="1"/>
  <c r="G6" i="37"/>
  <c r="F6" i="37" s="1"/>
  <c r="G10" i="37"/>
  <c r="F10" i="37" s="1"/>
  <c r="G14" i="37"/>
  <c r="F14" i="37" s="1"/>
  <c r="G18" i="37"/>
  <c r="G22" i="37"/>
  <c r="F22" i="37" s="1"/>
  <c r="G26" i="37"/>
  <c r="F26" i="37" s="1"/>
  <c r="G30" i="37"/>
  <c r="F30" i="37" s="1"/>
  <c r="G34" i="37"/>
  <c r="F34" i="37" s="1"/>
  <c r="G38" i="37"/>
  <c r="F38" i="37" s="1"/>
  <c r="G42" i="37"/>
  <c r="F42" i="37" s="1"/>
  <c r="G58" i="37"/>
  <c r="F58" i="37" s="1"/>
  <c r="G62" i="37"/>
  <c r="F62" i="37" s="1"/>
  <c r="G66" i="37"/>
  <c r="F66" i="37" s="1"/>
  <c r="G70" i="37"/>
  <c r="F70" i="37" s="1"/>
  <c r="G74" i="37"/>
  <c r="F74" i="37" s="1"/>
  <c r="G82" i="37"/>
  <c r="F82" i="37" s="1"/>
  <c r="G90" i="37"/>
  <c r="F90" i="37" s="1"/>
  <c r="G94" i="37"/>
  <c r="F94" i="37" s="1"/>
  <c r="G98" i="37"/>
  <c r="F98" i="37" s="1"/>
  <c r="G102" i="37"/>
  <c r="F102" i="37" s="1"/>
  <c r="G106" i="37"/>
  <c r="F106" i="37" s="1"/>
  <c r="G110" i="37"/>
  <c r="F110" i="37" s="1"/>
  <c r="G114" i="37"/>
  <c r="F114" i="37" s="1"/>
  <c r="G118" i="37"/>
  <c r="F118" i="37" s="1"/>
  <c r="G122" i="37"/>
  <c r="F122" i="37" s="1"/>
  <c r="G126" i="37"/>
  <c r="F126" i="37" s="1"/>
  <c r="G130" i="37"/>
  <c r="F130" i="37" s="1"/>
  <c r="G148" i="37"/>
  <c r="F148" i="37" s="1"/>
  <c r="G152" i="37"/>
  <c r="F152" i="37" s="1"/>
  <c r="G156" i="37"/>
  <c r="F156" i="37" s="1"/>
  <c r="G160" i="37"/>
  <c r="F160" i="37" s="1"/>
  <c r="G164" i="37"/>
  <c r="F164" i="37" s="1"/>
  <c r="G168" i="37"/>
  <c r="F168" i="37" s="1"/>
  <c r="G172" i="37"/>
  <c r="F172" i="37" s="1"/>
  <c r="G176" i="37"/>
  <c r="F176" i="37" s="1"/>
  <c r="G180" i="37"/>
  <c r="F180" i="37" s="1"/>
  <c r="G184" i="37"/>
  <c r="F184" i="37" s="1"/>
  <c r="G196" i="37"/>
  <c r="F196" i="37" s="1"/>
  <c r="G236" i="37"/>
  <c r="F236" i="37" s="1"/>
  <c r="G240" i="37"/>
  <c r="F240" i="37" s="1"/>
  <c r="G295" i="37"/>
  <c r="F295" i="37" s="1"/>
  <c r="G299" i="37"/>
  <c r="F299" i="37" s="1"/>
  <c r="G303" i="37"/>
  <c r="F303" i="37" s="1"/>
  <c r="G307" i="37"/>
  <c r="F307" i="37" s="1"/>
  <c r="G317" i="37"/>
  <c r="F317" i="37" s="1"/>
  <c r="G321" i="37"/>
  <c r="F321" i="37" s="1"/>
  <c r="G325" i="37"/>
  <c r="F325" i="37" s="1"/>
  <c r="G333" i="37"/>
  <c r="F333" i="37" s="1"/>
  <c r="G337" i="37"/>
  <c r="F337" i="37" s="1"/>
  <c r="G341" i="37"/>
  <c r="F341" i="37" s="1"/>
  <c r="G345" i="37"/>
  <c r="F345" i="37" s="1"/>
  <c r="G349" i="37"/>
  <c r="F349" i="37" s="1"/>
  <c r="G353" i="37"/>
  <c r="F353" i="37" s="1"/>
  <c r="G357" i="37"/>
  <c r="F357" i="37" s="1"/>
  <c r="G361" i="37"/>
  <c r="F361" i="37" s="1"/>
  <c r="G365" i="37"/>
  <c r="F365" i="37" s="1"/>
  <c r="G385" i="37"/>
  <c r="F385" i="37" s="1"/>
  <c r="G389" i="37"/>
  <c r="F389" i="37" s="1"/>
  <c r="G393" i="37"/>
  <c r="F393" i="37" s="1"/>
  <c r="G405" i="37"/>
  <c r="F405" i="37" s="1"/>
  <c r="G409" i="37"/>
  <c r="F409" i="37" s="1"/>
  <c r="G413" i="37"/>
  <c r="F413" i="37" s="1"/>
  <c r="G417" i="37"/>
  <c r="F417" i="37" s="1"/>
  <c r="G421" i="37"/>
  <c r="F421" i="37" s="1"/>
  <c r="G425" i="37"/>
  <c r="F425" i="37" s="1"/>
  <c r="G429" i="37"/>
  <c r="F429" i="37" s="1"/>
  <c r="G433" i="37"/>
  <c r="F433" i="37" s="1"/>
  <c r="G471" i="37"/>
  <c r="F471" i="37" s="1"/>
  <c r="G475" i="37"/>
  <c r="F475" i="37" s="1"/>
  <c r="G530" i="37"/>
  <c r="F530" i="37" s="1"/>
  <c r="G536" i="37"/>
  <c r="F536" i="37" s="1"/>
  <c r="G540" i="37"/>
  <c r="F540" i="37" s="1"/>
  <c r="G558" i="37"/>
  <c r="F558" i="37" s="1"/>
  <c r="G566" i="37"/>
  <c r="F566" i="37" s="1"/>
  <c r="G572" i="37"/>
  <c r="F572" i="37" s="1"/>
  <c r="G580" i="37"/>
  <c r="F580" i="37" s="1"/>
  <c r="G588" i="37"/>
  <c r="F588" i="37" s="1"/>
  <c r="G598" i="37"/>
  <c r="F598" i="37" s="1"/>
  <c r="G628" i="37"/>
  <c r="F628" i="37" s="1"/>
  <c r="G636" i="37"/>
  <c r="F636" i="37" s="1"/>
  <c r="G642" i="37"/>
  <c r="F642" i="37" s="1"/>
  <c r="G650" i="37"/>
  <c r="F650" i="37" s="1"/>
  <c r="G658" i="37"/>
  <c r="F658" i="37" s="1"/>
  <c r="G715" i="37"/>
  <c r="F715" i="37" s="1"/>
  <c r="G770" i="37"/>
  <c r="F770" i="37" s="1"/>
  <c r="G778" i="37"/>
  <c r="F778" i="37" s="1"/>
  <c r="G792" i="37"/>
  <c r="F792" i="37" s="1"/>
  <c r="G800" i="37"/>
  <c r="F800" i="37" s="1"/>
  <c r="G808" i="37"/>
  <c r="F808" i="37" s="1"/>
  <c r="G816" i="37"/>
  <c r="F816" i="37" s="1"/>
  <c r="G826" i="37"/>
  <c r="F826" i="37" s="1"/>
  <c r="G832" i="37"/>
  <c r="F832" i="37" s="1"/>
  <c r="G840" i="37"/>
  <c r="F840" i="37" s="1"/>
  <c r="G862" i="37"/>
  <c r="F862" i="37" s="1"/>
  <c r="G880" i="37"/>
  <c r="F880" i="37" s="1"/>
  <c r="G886" i="37"/>
  <c r="F886" i="37" s="1"/>
  <c r="G894" i="37"/>
  <c r="F894" i="37" s="1"/>
  <c r="G902" i="37"/>
  <c r="F902" i="37" s="1"/>
  <c r="G947" i="37"/>
  <c r="F947" i="37" s="1"/>
  <c r="G1002" i="37"/>
  <c r="F1002" i="37" s="1"/>
  <c r="G1010" i="37"/>
  <c r="F1010" i="37" s="1"/>
  <c r="G1018" i="37"/>
  <c r="F1018" i="37" s="1"/>
  <c r="G1032" i="37"/>
  <c r="F1032" i="37" s="1"/>
  <c r="G1040" i="37"/>
  <c r="F1040" i="37" s="1"/>
  <c r="G1053" i="37"/>
  <c r="F1053" i="37" s="1"/>
  <c r="G1059" i="37"/>
  <c r="F1059" i="37" s="1"/>
  <c r="G1088" i="37"/>
  <c r="F1088" i="37" s="1"/>
  <c r="G1096" i="37"/>
  <c r="F1096" i="37" s="1"/>
  <c r="G1109" i="37"/>
  <c r="F1109" i="37" s="1"/>
  <c r="G1120" i="37"/>
  <c r="F1120" i="37" s="1"/>
  <c r="G1128" i="37"/>
  <c r="F1128" i="37" s="1"/>
  <c r="G1163" i="37"/>
  <c r="F1163" i="37" s="1"/>
  <c r="G1172" i="37"/>
  <c r="F1172" i="37" s="1"/>
  <c r="G1314" i="37"/>
  <c r="F1314" i="37" s="1"/>
  <c r="G1320" i="37"/>
  <c r="F1320" i="37" s="1"/>
  <c r="G1335" i="37"/>
  <c r="G1341" i="37"/>
  <c r="F1341" i="37" s="1"/>
  <c r="G1349" i="37"/>
  <c r="F1349" i="37" s="1"/>
  <c r="G1357" i="37"/>
  <c r="F1357" i="37" s="1"/>
  <c r="G1365" i="37"/>
  <c r="F1365" i="37" s="1"/>
  <c r="G1373" i="37"/>
  <c r="F1373" i="37" s="1"/>
  <c r="G1379" i="37"/>
  <c r="F1379" i="37" s="1"/>
  <c r="G1473" i="37"/>
  <c r="F1473" i="37" s="1"/>
  <c r="G1481" i="37"/>
  <c r="F1481" i="37" s="1"/>
  <c r="G1487" i="37"/>
  <c r="F1487" i="37" s="1"/>
  <c r="G1497" i="37"/>
  <c r="F1497" i="37" s="1"/>
  <c r="G1505" i="37"/>
  <c r="F1505" i="37" s="1"/>
  <c r="G1513" i="37"/>
  <c r="F1513" i="37" s="1"/>
  <c r="G1521" i="37"/>
  <c r="F1521" i="37" s="1"/>
  <c r="G1527" i="37"/>
  <c r="F1527" i="37" s="1"/>
  <c r="G1537" i="37"/>
  <c r="F1537" i="37" s="1"/>
  <c r="G1569" i="37"/>
  <c r="F1569" i="37" s="1"/>
  <c r="G1577" i="37"/>
  <c r="F1577" i="37" s="1"/>
  <c r="G1617" i="37"/>
  <c r="F1617" i="37" s="1"/>
  <c r="G1623" i="37"/>
  <c r="F1623" i="37" s="1"/>
  <c r="G1631" i="37"/>
  <c r="F1631" i="37" s="1"/>
  <c r="G1639" i="37"/>
  <c r="F1639" i="37" s="1"/>
  <c r="G1333" i="37"/>
  <c r="F1333" i="37" s="1"/>
  <c r="G3" i="37"/>
  <c r="F3" i="37" s="1"/>
  <c r="G7" i="37"/>
  <c r="F7" i="37" s="1"/>
  <c r="G11" i="37"/>
  <c r="F11" i="37" s="1"/>
  <c r="G15" i="37"/>
  <c r="F15" i="37" s="1"/>
  <c r="G19" i="37"/>
  <c r="F19" i="37" s="1"/>
  <c r="G23" i="37"/>
  <c r="F23" i="37" s="1"/>
  <c r="G27" i="37"/>
  <c r="F27" i="37" s="1"/>
  <c r="G31" i="37"/>
  <c r="F31" i="37" s="1"/>
  <c r="G35" i="37"/>
  <c r="F35" i="37" s="1"/>
  <c r="G39" i="37"/>
  <c r="F39" i="37" s="1"/>
  <c r="G43" i="37"/>
  <c r="F43" i="37" s="1"/>
  <c r="G59" i="37"/>
  <c r="F59" i="37" s="1"/>
  <c r="G63" i="37"/>
  <c r="F63" i="37" s="1"/>
  <c r="G67" i="37"/>
  <c r="F67" i="37" s="1"/>
  <c r="G71" i="37"/>
  <c r="F71" i="37" s="1"/>
  <c r="G75" i="37"/>
  <c r="F75" i="37" s="1"/>
  <c r="G83" i="37"/>
  <c r="F83" i="37" s="1"/>
  <c r="G87" i="37"/>
  <c r="F87" i="37" s="1"/>
  <c r="G91" i="37"/>
  <c r="F91" i="37" s="1"/>
  <c r="G95" i="37"/>
  <c r="F95" i="37" s="1"/>
  <c r="G99" i="37"/>
  <c r="F99" i="37" s="1"/>
  <c r="G103" i="37"/>
  <c r="F103" i="37" s="1"/>
  <c r="G107" i="37"/>
  <c r="F107" i="37" s="1"/>
  <c r="G111" i="37"/>
  <c r="F111" i="37" s="1"/>
  <c r="G115" i="37"/>
  <c r="F115" i="37" s="1"/>
  <c r="G119" i="37"/>
  <c r="F119" i="37" s="1"/>
  <c r="G123" i="37"/>
  <c r="F123" i="37" s="1"/>
  <c r="G127" i="37"/>
  <c r="F127" i="37" s="1"/>
  <c r="G149" i="37"/>
  <c r="F149" i="37" s="1"/>
  <c r="G153" i="37"/>
  <c r="F153" i="37" s="1"/>
  <c r="G157" i="37"/>
  <c r="F157" i="37" s="1"/>
  <c r="G161" i="37"/>
  <c r="F161" i="37" s="1"/>
  <c r="G165" i="37"/>
  <c r="F165" i="37" s="1"/>
  <c r="G169" i="37"/>
  <c r="F169" i="37" s="1"/>
  <c r="G173" i="37"/>
  <c r="F173" i="37" s="1"/>
  <c r="G177" i="37"/>
  <c r="F177" i="37" s="1"/>
  <c r="G181" i="37"/>
  <c r="F181" i="37" s="1"/>
  <c r="G185" i="37"/>
  <c r="F185" i="37" s="1"/>
  <c r="G197" i="37"/>
  <c r="F197" i="37" s="1"/>
  <c r="G235" i="37"/>
  <c r="F235" i="37" s="1"/>
  <c r="G239" i="37"/>
  <c r="F239" i="37" s="1"/>
  <c r="G294" i="37"/>
  <c r="F294" i="37" s="1"/>
  <c r="G298" i="37"/>
  <c r="F298" i="37" s="1"/>
  <c r="G302" i="37"/>
  <c r="F302" i="37" s="1"/>
  <c r="G306" i="37"/>
  <c r="F306" i="37" s="1"/>
  <c r="G310" i="37"/>
  <c r="F310" i="37" s="1"/>
  <c r="G318" i="37"/>
  <c r="G322" i="37"/>
  <c r="F322" i="37" s="1"/>
  <c r="G326" i="37"/>
  <c r="F326" i="37" s="1"/>
  <c r="G334" i="37"/>
  <c r="F334" i="37" s="1"/>
  <c r="G338" i="37"/>
  <c r="F338" i="37" s="1"/>
  <c r="G342" i="37"/>
  <c r="F342" i="37" s="1"/>
  <c r="G346" i="37"/>
  <c r="F346" i="37" s="1"/>
  <c r="G350" i="37"/>
  <c r="F350" i="37" s="1"/>
  <c r="G354" i="37"/>
  <c r="F354" i="37" s="1"/>
  <c r="G358" i="37"/>
  <c r="F358" i="37" s="1"/>
  <c r="G362" i="37"/>
  <c r="F362" i="37" s="1"/>
  <c r="G366" i="37"/>
  <c r="F366" i="37" s="1"/>
  <c r="G384" i="37"/>
  <c r="F384" i="37" s="1"/>
  <c r="G388" i="37"/>
  <c r="F388" i="37" s="1"/>
  <c r="G392" i="37"/>
  <c r="F392" i="37" s="1"/>
  <c r="G408" i="37"/>
  <c r="F408" i="37" s="1"/>
  <c r="G412" i="37"/>
  <c r="F412" i="37" s="1"/>
  <c r="G416" i="37"/>
  <c r="F416" i="37" s="1"/>
  <c r="G420" i="37"/>
  <c r="F420" i="37" s="1"/>
  <c r="G424" i="37"/>
  <c r="F424" i="37" s="1"/>
  <c r="G428" i="37"/>
  <c r="F428" i="37" s="1"/>
  <c r="G432" i="37"/>
  <c r="F432" i="37" s="1"/>
  <c r="G436" i="37"/>
  <c r="F436" i="37" s="1"/>
  <c r="G474" i="37"/>
  <c r="F474" i="37" s="1"/>
  <c r="G533" i="37"/>
  <c r="F533" i="37" s="1"/>
  <c r="G537" i="37"/>
  <c r="F537" i="37" s="1"/>
  <c r="G541" i="37"/>
  <c r="F541" i="37" s="1"/>
  <c r="G545" i="37"/>
  <c r="F545" i="37" s="1"/>
  <c r="G557" i="37"/>
  <c r="F557" i="37" s="1"/>
  <c r="G561" i="37"/>
  <c r="F561" i="37" s="1"/>
  <c r="G565" i="37"/>
  <c r="F565" i="37" s="1"/>
  <c r="G569" i="37"/>
  <c r="F569" i="37" s="1"/>
  <c r="G573" i="37"/>
  <c r="F573" i="37" s="1"/>
  <c r="G577" i="37"/>
  <c r="F577" i="37" s="1"/>
  <c r="G581" i="37"/>
  <c r="F581" i="37" s="1"/>
  <c r="G585" i="37"/>
  <c r="F585" i="37" s="1"/>
  <c r="G589" i="37"/>
  <c r="F589" i="37" s="1"/>
  <c r="G593" i="37"/>
  <c r="F593" i="37" s="1"/>
  <c r="G597" i="37"/>
  <c r="F597" i="37" s="1"/>
  <c r="G601" i="37"/>
  <c r="F601" i="37" s="1"/>
  <c r="G605" i="37"/>
  <c r="F605" i="37" s="1"/>
  <c r="G623" i="37"/>
  <c r="F623" i="37" s="1"/>
  <c r="G627" i="37"/>
  <c r="F627" i="37" s="1"/>
  <c r="G631" i="37"/>
  <c r="F631" i="37" s="1"/>
  <c r="G635" i="37"/>
  <c r="F635" i="37" s="1"/>
  <c r="G639" i="37"/>
  <c r="F639" i="37" s="1"/>
  <c r="G643" i="37"/>
  <c r="F643" i="37" s="1"/>
  <c r="G647" i="37"/>
  <c r="F647" i="37" s="1"/>
  <c r="G651" i="37"/>
  <c r="F651" i="37" s="1"/>
  <c r="G655" i="37"/>
  <c r="F655" i="37" s="1"/>
  <c r="G659" i="37"/>
  <c r="F659" i="37" s="1"/>
  <c r="G671" i="37"/>
  <c r="F671" i="37" s="1"/>
  <c r="G710" i="37"/>
  <c r="F710" i="37" s="1"/>
  <c r="G714" i="37"/>
  <c r="F714" i="37" s="1"/>
  <c r="G769" i="37"/>
  <c r="F769" i="37" s="1"/>
  <c r="G773" i="37"/>
  <c r="F773" i="37" s="1"/>
  <c r="G777" i="37"/>
  <c r="F777" i="37" s="1"/>
  <c r="G781" i="37"/>
  <c r="F781" i="37" s="1"/>
  <c r="G793" i="37"/>
  <c r="F793" i="37" s="1"/>
  <c r="G797" i="37"/>
  <c r="F797" i="37" s="1"/>
  <c r="G801" i="37"/>
  <c r="F801" i="37" s="1"/>
  <c r="G809" i="37"/>
  <c r="F809" i="37" s="1"/>
  <c r="G813" i="37"/>
  <c r="F813" i="37" s="1"/>
  <c r="G817" i="37"/>
  <c r="F817" i="37" s="1"/>
  <c r="G821" i="37"/>
  <c r="F821" i="37" s="1"/>
  <c r="G825" i="37"/>
  <c r="F825" i="37" s="1"/>
  <c r="G829" i="37"/>
  <c r="F829" i="37" s="1"/>
  <c r="G833" i="37"/>
  <c r="F833" i="37" s="1"/>
  <c r="G837" i="37"/>
  <c r="F837" i="37" s="1"/>
  <c r="G841" i="37"/>
  <c r="F841" i="37" s="1"/>
  <c r="G859" i="37"/>
  <c r="F859" i="37" s="1"/>
  <c r="G863" i="37"/>
  <c r="F863" i="37" s="1"/>
  <c r="G867" i="37"/>
  <c r="F867" i="37" s="1"/>
  <c r="G879" i="37"/>
  <c r="F879" i="37" s="1"/>
  <c r="G883" i="37"/>
  <c r="F883" i="37" s="1"/>
  <c r="G887" i="37"/>
  <c r="F887" i="37" s="1"/>
  <c r="G891" i="37"/>
  <c r="F891" i="37" s="1"/>
  <c r="G895" i="37"/>
  <c r="F895" i="37" s="1"/>
  <c r="G899" i="37"/>
  <c r="F899" i="37" s="1"/>
  <c r="G903" i="37"/>
  <c r="F903" i="37" s="1"/>
  <c r="G907" i="37"/>
  <c r="F907" i="37" s="1"/>
  <c r="G946" i="37"/>
  <c r="F946" i="37" s="1"/>
  <c r="G950" i="37"/>
  <c r="F950" i="37" s="1"/>
  <c r="G1005" i="37"/>
  <c r="F1005" i="37" s="1"/>
  <c r="G1009" i="37"/>
  <c r="F1009" i="37" s="1"/>
  <c r="G1013" i="37"/>
  <c r="F1013" i="37" s="1"/>
  <c r="G1017" i="37"/>
  <c r="F1017" i="37" s="1"/>
  <c r="G1033" i="37"/>
  <c r="F1033" i="37" s="1"/>
  <c r="G1037" i="37"/>
  <c r="F1037" i="37" s="1"/>
  <c r="G1041" i="37"/>
  <c r="F1041" i="37" s="1"/>
  <c r="G1052" i="37"/>
  <c r="F1052" i="37" s="1"/>
  <c r="G1056" i="37"/>
  <c r="F1056" i="37" s="1"/>
  <c r="G1060" i="37"/>
  <c r="F1060" i="37" s="1"/>
  <c r="G1089" i="37"/>
  <c r="F1089" i="37" s="1"/>
  <c r="G1093" i="37"/>
  <c r="F1093" i="37" s="1"/>
  <c r="G1098" i="37"/>
  <c r="F1098" i="37" s="1"/>
  <c r="G1106" i="37"/>
  <c r="F1106" i="37" s="1"/>
  <c r="G1110" i="37"/>
  <c r="F1110" i="37" s="1"/>
  <c r="G1114" i="37"/>
  <c r="F1114" i="37" s="1"/>
  <c r="G1121" i="37"/>
  <c r="F1121" i="37" s="1"/>
  <c r="G1125" i="37"/>
  <c r="F1125" i="37" s="1"/>
  <c r="G1129" i="37"/>
  <c r="F1129" i="37" s="1"/>
  <c r="G1133" i="37"/>
  <c r="F1133" i="37" s="1"/>
  <c r="G1162" i="37"/>
  <c r="F1162" i="37" s="1"/>
  <c r="G1166" i="37"/>
  <c r="F1166" i="37" s="1"/>
  <c r="G1169" i="37"/>
  <c r="G1173" i="37"/>
  <c r="F1173" i="37" s="1"/>
  <c r="G1321" i="37"/>
  <c r="F1321" i="37" s="1"/>
  <c r="G1325" i="37"/>
  <c r="F1325" i="37" s="1"/>
  <c r="G1336" i="37"/>
  <c r="F1336" i="37" s="1"/>
  <c r="G1340" i="37"/>
  <c r="F1340" i="37" s="1"/>
  <c r="G1344" i="37"/>
  <c r="F1344" i="37" s="1"/>
  <c r="G1348" i="37"/>
  <c r="F1348" i="37" s="1"/>
  <c r="G1352" i="37"/>
  <c r="F1352" i="37" s="1"/>
  <c r="G1356" i="37"/>
  <c r="F1356" i="37" s="1"/>
  <c r="G1360" i="37"/>
  <c r="F1360" i="37" s="1"/>
  <c r="G1364" i="37"/>
  <c r="F1364" i="37" s="1"/>
  <c r="G1368" i="37"/>
  <c r="F1368" i="37" s="1"/>
  <c r="G1372" i="37"/>
  <c r="F1372" i="37" s="1"/>
  <c r="G1376" i="37"/>
  <c r="F1376" i="37" s="1"/>
  <c r="G1380" i="37"/>
  <c r="F1380" i="37" s="1"/>
  <c r="G1468" i="37"/>
  <c r="G1472" i="37"/>
  <c r="F1472" i="37" s="1"/>
  <c r="G1476" i="37"/>
  <c r="F1476" i="37" s="1"/>
  <c r="G1480" i="37"/>
  <c r="F1480" i="37" s="1"/>
  <c r="G1484" i="37"/>
  <c r="F1484" i="37" s="1"/>
  <c r="G1488" i="37"/>
  <c r="F1488" i="37" s="1"/>
  <c r="G1492" i="37"/>
  <c r="F1492" i="37" s="1"/>
  <c r="G1496" i="37"/>
  <c r="F1496" i="37" s="1"/>
  <c r="G1500" i="37"/>
  <c r="F1500" i="37" s="1"/>
  <c r="G1504" i="37"/>
  <c r="F1504" i="37" s="1"/>
  <c r="G1508" i="37"/>
  <c r="F1508" i="37" s="1"/>
  <c r="G1512" i="37"/>
  <c r="F1512" i="37" s="1"/>
  <c r="G1516" i="37"/>
  <c r="F1516" i="37" s="1"/>
  <c r="G1520" i="37"/>
  <c r="F1520" i="37" s="1"/>
  <c r="G1524" i="37"/>
  <c r="F1524" i="37" s="1"/>
  <c r="G1528" i="37"/>
  <c r="F1528" i="37" s="1"/>
  <c r="G1532" i="37"/>
  <c r="F1532" i="37" s="1"/>
  <c r="G1536" i="37"/>
  <c r="F1536" i="37" s="1"/>
  <c r="G1540" i="37"/>
  <c r="F1540" i="37" s="1"/>
  <c r="G1564" i="37"/>
  <c r="F1564" i="37" s="1"/>
  <c r="G1568" i="37"/>
  <c r="F1568" i="37" s="1"/>
  <c r="G1572" i="37"/>
  <c r="F1572" i="37" s="1"/>
  <c r="G1576" i="37"/>
  <c r="F1576" i="37" s="1"/>
  <c r="G1580" i="37"/>
  <c r="F1580" i="37" s="1"/>
  <c r="G1612" i="37"/>
  <c r="F1612" i="37" s="1"/>
  <c r="G1616" i="37"/>
  <c r="F1616" i="37" s="1"/>
  <c r="G1620" i="37"/>
  <c r="F1620" i="37" s="1"/>
  <c r="G1624" i="37"/>
  <c r="F1624" i="37" s="1"/>
  <c r="G1628" i="37"/>
  <c r="F1628" i="37" s="1"/>
  <c r="G1632" i="37"/>
  <c r="F1632" i="37" s="1"/>
  <c r="G1636" i="37"/>
  <c r="F1636" i="37" s="1"/>
  <c r="G1640" i="37"/>
  <c r="F1640" i="37" s="1"/>
  <c r="G1644" i="37"/>
  <c r="F1644" i="37" s="1"/>
  <c r="G534" i="37"/>
  <c r="F534" i="37" s="1"/>
  <c r="G546" i="37"/>
  <c r="F546" i="37" s="1"/>
  <c r="G560" i="37"/>
  <c r="F560" i="37" s="1"/>
  <c r="G570" i="37"/>
  <c r="F570" i="37" s="1"/>
  <c r="G578" i="37"/>
  <c r="F578" i="37" s="1"/>
  <c r="G586" i="37"/>
  <c r="F586" i="37" s="1"/>
  <c r="G594" i="37"/>
  <c r="F594" i="37" s="1"/>
  <c r="G602" i="37"/>
  <c r="F602" i="37" s="1"/>
  <c r="G624" i="37"/>
  <c r="F624" i="37" s="1"/>
  <c r="G630" i="37"/>
  <c r="F630" i="37" s="1"/>
  <c r="G640" i="37"/>
  <c r="F640" i="37" s="1"/>
  <c r="G648" i="37"/>
  <c r="F648" i="37" s="1"/>
  <c r="G656" i="37"/>
  <c r="F656" i="37" s="1"/>
  <c r="G672" i="37"/>
  <c r="F672" i="37" s="1"/>
  <c r="G709" i="37"/>
  <c r="F709" i="37" s="1"/>
  <c r="G772" i="37"/>
  <c r="F772" i="37" s="1"/>
  <c r="G780" i="37"/>
  <c r="F780" i="37" s="1"/>
  <c r="G794" i="37"/>
  <c r="F794" i="37" s="1"/>
  <c r="G810" i="37"/>
  <c r="F810" i="37" s="1"/>
  <c r="G818" i="37"/>
  <c r="F818" i="37" s="1"/>
  <c r="G824" i="37"/>
  <c r="F824" i="37" s="1"/>
  <c r="G834" i="37"/>
  <c r="F834" i="37" s="1"/>
  <c r="G860" i="37"/>
  <c r="F860" i="37" s="1"/>
  <c r="G882" i="37"/>
  <c r="F882" i="37" s="1"/>
  <c r="G892" i="37"/>
  <c r="F892" i="37" s="1"/>
  <c r="G900" i="37"/>
  <c r="F900" i="37" s="1"/>
  <c r="G908" i="37"/>
  <c r="F908" i="37" s="1"/>
  <c r="G949" i="37"/>
  <c r="F949" i="37" s="1"/>
  <c r="G1008" i="37"/>
  <c r="F1008" i="37" s="1"/>
  <c r="G1016" i="37"/>
  <c r="F1016" i="37" s="1"/>
  <c r="G1034" i="37"/>
  <c r="F1034" i="37" s="1"/>
  <c r="G1042" i="37"/>
  <c r="F1042" i="37" s="1"/>
  <c r="G1057" i="37"/>
  <c r="F1057" i="37" s="1"/>
  <c r="G1094" i="37"/>
  <c r="F1094" i="37" s="1"/>
  <c r="G1103" i="37"/>
  <c r="F1103" i="37" s="1"/>
  <c r="G1111" i="37"/>
  <c r="F1111" i="37" s="1"/>
  <c r="G1126" i="37"/>
  <c r="F1126" i="37" s="1"/>
  <c r="G1165" i="37"/>
  <c r="F1165" i="37" s="1"/>
  <c r="G1174" i="37"/>
  <c r="F1174" i="37" s="1"/>
  <c r="G1330" i="37"/>
  <c r="F1330" i="37" s="1"/>
  <c r="G1339" i="37"/>
  <c r="F1339" i="37" s="1"/>
  <c r="G1347" i="37"/>
  <c r="F1347" i="37" s="1"/>
  <c r="G1355" i="37"/>
  <c r="F1355" i="37" s="1"/>
  <c r="G1363" i="37"/>
  <c r="F1363" i="37" s="1"/>
  <c r="G1371" i="37"/>
  <c r="F1371" i="37" s="1"/>
  <c r="G1467" i="37"/>
  <c r="F1467" i="37" s="1"/>
  <c r="G1475" i="37"/>
  <c r="F1475" i="37" s="1"/>
  <c r="G1483" i="37"/>
  <c r="F1483" i="37" s="1"/>
  <c r="G1491" i="37"/>
  <c r="F1491" i="37" s="1"/>
  <c r="G1499" i="37"/>
  <c r="F1499" i="37" s="1"/>
  <c r="G1507" i="37"/>
  <c r="F1507" i="37" s="1"/>
  <c r="G1515" i="37"/>
  <c r="F1515" i="37" s="1"/>
  <c r="G1523" i="37"/>
  <c r="F1523" i="37" s="1"/>
  <c r="G1531" i="37"/>
  <c r="F1531" i="37" s="1"/>
  <c r="G1539" i="37"/>
  <c r="F1539" i="37" s="1"/>
  <c r="G1565" i="37"/>
  <c r="F1565" i="37" s="1"/>
  <c r="G1571" i="37"/>
  <c r="F1571" i="37" s="1"/>
  <c r="G1579" i="37"/>
  <c r="F1579" i="37" s="1"/>
  <c r="G1603" i="37"/>
  <c r="F1603" i="37" s="1"/>
  <c r="G1611" i="37"/>
  <c r="F1611" i="37" s="1"/>
  <c r="G1619" i="37"/>
  <c r="F1619" i="37" s="1"/>
  <c r="G1627" i="37"/>
  <c r="F1627" i="37" s="1"/>
  <c r="G1637" i="37"/>
  <c r="F1637" i="37" s="1"/>
  <c r="G1645" i="37"/>
  <c r="F1645" i="37" s="1"/>
  <c r="G4" i="37"/>
  <c r="F4" i="37" s="1"/>
  <c r="G8" i="37"/>
  <c r="F8" i="37" s="1"/>
  <c r="G12" i="37"/>
  <c r="F12" i="37" s="1"/>
  <c r="G16" i="37"/>
  <c r="F16" i="37" s="1"/>
  <c r="G20" i="37"/>
  <c r="F20" i="37" s="1"/>
  <c r="G24" i="37"/>
  <c r="F24" i="37" s="1"/>
  <c r="G28" i="37"/>
  <c r="F28" i="37" s="1"/>
  <c r="G32" i="37"/>
  <c r="F32" i="37" s="1"/>
  <c r="G36" i="37"/>
  <c r="F36" i="37" s="1"/>
  <c r="G40" i="37"/>
  <c r="F40" i="37" s="1"/>
  <c r="G44" i="37"/>
  <c r="F44" i="37" s="1"/>
  <c r="G48" i="37"/>
  <c r="F48" i="37" s="1"/>
  <c r="G56" i="37"/>
  <c r="F56" i="37" s="1"/>
  <c r="G64" i="37"/>
  <c r="F64" i="37" s="1"/>
  <c r="G68" i="37"/>
  <c r="F68" i="37" s="1"/>
  <c r="G72" i="37"/>
  <c r="F72" i="37" s="1"/>
  <c r="G76" i="37"/>
  <c r="F76" i="37" s="1"/>
  <c r="G84" i="37"/>
  <c r="F84" i="37" s="1"/>
  <c r="G88" i="37"/>
  <c r="F88" i="37" s="1"/>
  <c r="G92" i="37"/>
  <c r="F92" i="37" s="1"/>
  <c r="G96" i="37"/>
  <c r="F96" i="37" s="1"/>
  <c r="G100" i="37"/>
  <c r="F100" i="37" s="1"/>
  <c r="G104" i="37"/>
  <c r="F104" i="37" s="1"/>
  <c r="G108" i="37"/>
  <c r="F108" i="37" s="1"/>
  <c r="G112" i="37"/>
  <c r="F112" i="37" s="1"/>
  <c r="G116" i="37"/>
  <c r="F116" i="37" s="1"/>
  <c r="G120" i="37"/>
  <c r="F120" i="37" s="1"/>
  <c r="G124" i="37"/>
  <c r="F124" i="37" s="1"/>
  <c r="G128" i="37"/>
  <c r="F128" i="37" s="1"/>
  <c r="G150" i="37"/>
  <c r="F150" i="37" s="1"/>
  <c r="G154" i="37"/>
  <c r="F154" i="37" s="1"/>
  <c r="G158" i="37"/>
  <c r="F158" i="37" s="1"/>
  <c r="G162" i="37"/>
  <c r="F162" i="37" s="1"/>
  <c r="G166" i="37"/>
  <c r="F166" i="37" s="1"/>
  <c r="G170" i="37"/>
  <c r="F170" i="37" s="1"/>
  <c r="G174" i="37"/>
  <c r="F174" i="37" s="1"/>
  <c r="G178" i="37"/>
  <c r="F178" i="37" s="1"/>
  <c r="G182" i="37"/>
  <c r="F182" i="37" s="1"/>
  <c r="G186" i="37"/>
  <c r="F186" i="37" s="1"/>
  <c r="G194" i="37"/>
  <c r="F194" i="37" s="1"/>
  <c r="G234" i="37"/>
  <c r="F234" i="37" s="1"/>
  <c r="G293" i="37"/>
  <c r="F293" i="37" s="1"/>
  <c r="G297" i="37"/>
  <c r="F297" i="37" s="1"/>
  <c r="G301" i="37"/>
  <c r="F301" i="37" s="1"/>
  <c r="G305" i="37"/>
  <c r="F305" i="37" s="1"/>
  <c r="G309" i="37"/>
  <c r="F309" i="37" s="1"/>
  <c r="G319" i="37"/>
  <c r="F319" i="37" s="1"/>
  <c r="G327" i="37"/>
  <c r="F327" i="37" s="1"/>
  <c r="G335" i="37"/>
  <c r="F335" i="37" s="1"/>
  <c r="G339" i="37"/>
  <c r="F339" i="37" s="1"/>
  <c r="G343" i="37"/>
  <c r="F343" i="37" s="1"/>
  <c r="G347" i="37"/>
  <c r="F347" i="37" s="1"/>
  <c r="G351" i="37"/>
  <c r="F351" i="37" s="1"/>
  <c r="G355" i="37"/>
  <c r="F355" i="37" s="1"/>
  <c r="G359" i="37"/>
  <c r="F359" i="37" s="1"/>
  <c r="G363" i="37"/>
  <c r="F363" i="37" s="1"/>
  <c r="G367" i="37"/>
  <c r="F367" i="37" s="1"/>
  <c r="G387" i="37"/>
  <c r="F387" i="37" s="1"/>
  <c r="G391" i="37"/>
  <c r="F391" i="37" s="1"/>
  <c r="G407" i="37"/>
  <c r="F407" i="37" s="1"/>
  <c r="G411" i="37"/>
  <c r="F411" i="37" s="1"/>
  <c r="G415" i="37"/>
  <c r="F415" i="37" s="1"/>
  <c r="G419" i="37"/>
  <c r="F419" i="37" s="1"/>
  <c r="G423" i="37"/>
  <c r="F423" i="37" s="1"/>
  <c r="G427" i="37"/>
  <c r="F427" i="37" s="1"/>
  <c r="G431" i="37"/>
  <c r="F431" i="37" s="1"/>
  <c r="G435" i="37"/>
  <c r="F435" i="37" s="1"/>
  <c r="G473" i="37"/>
  <c r="F473" i="37" s="1"/>
  <c r="G477" i="37"/>
  <c r="F477" i="37" s="1"/>
  <c r="G532" i="37"/>
  <c r="F532" i="37" s="1"/>
  <c r="G538" i="37"/>
  <c r="F538" i="37" s="1"/>
  <c r="G544" i="37"/>
  <c r="F544" i="37" s="1"/>
  <c r="G562" i="37"/>
  <c r="F562" i="37" s="1"/>
  <c r="G568" i="37"/>
  <c r="F568" i="37" s="1"/>
  <c r="G576" i="37"/>
  <c r="F576" i="37" s="1"/>
  <c r="G584" i="37"/>
  <c r="F584" i="37" s="1"/>
  <c r="G592" i="37"/>
  <c r="F592" i="37" s="1"/>
  <c r="G600" i="37"/>
  <c r="F600" i="37" s="1"/>
  <c r="G622" i="37"/>
  <c r="F622" i="37" s="1"/>
  <c r="G632" i="37"/>
  <c r="F632" i="37" s="1"/>
  <c r="G638" i="37"/>
  <c r="F638" i="37" s="1"/>
  <c r="G646" i="37"/>
  <c r="F646" i="37" s="1"/>
  <c r="G654" i="37"/>
  <c r="F654" i="37" s="1"/>
  <c r="G670" i="37"/>
  <c r="F670" i="37" s="1"/>
  <c r="G711" i="37"/>
  <c r="F711" i="37" s="1"/>
  <c r="G766" i="37"/>
  <c r="F766" i="37" s="1"/>
  <c r="G774" i="37"/>
  <c r="F774" i="37" s="1"/>
  <c r="G782" i="37"/>
  <c r="F782" i="37" s="1"/>
  <c r="G812" i="37"/>
  <c r="F812" i="37" s="1"/>
  <c r="G822" i="37"/>
  <c r="F822" i="37" s="1"/>
  <c r="G828" i="37"/>
  <c r="F828" i="37" s="1"/>
  <c r="G836" i="37"/>
  <c r="F836" i="37" s="1"/>
  <c r="G858" i="37"/>
  <c r="F858" i="37" s="1"/>
  <c r="G866" i="37"/>
  <c r="F866" i="37" s="1"/>
  <c r="G884" i="37"/>
  <c r="F884" i="37" s="1"/>
  <c r="G890" i="37"/>
  <c r="F890" i="37" s="1"/>
  <c r="G898" i="37"/>
  <c r="F898" i="37" s="1"/>
  <c r="G906" i="37"/>
  <c r="F906" i="37" s="1"/>
  <c r="G951" i="37"/>
  <c r="F951" i="37" s="1"/>
  <c r="G1006" i="37"/>
  <c r="F1006" i="37" s="1"/>
  <c r="G1012" i="37"/>
  <c r="F1012" i="37" s="1"/>
  <c r="G1028" i="37"/>
  <c r="F1028" i="37" s="1"/>
  <c r="G1036" i="37"/>
  <c r="F1036" i="37" s="1"/>
  <c r="G1049" i="37"/>
  <c r="F1049" i="37" s="1"/>
  <c r="G1055" i="37"/>
  <c r="F1055" i="37" s="1"/>
  <c r="G1092" i="37"/>
  <c r="F1092" i="37" s="1"/>
  <c r="G1105" i="37"/>
  <c r="F1105" i="37" s="1"/>
  <c r="G1113" i="37"/>
  <c r="F1113" i="37" s="1"/>
  <c r="G1124" i="37"/>
  <c r="F1124" i="37" s="1"/>
  <c r="G1132" i="37"/>
  <c r="F1132" i="37" s="1"/>
  <c r="G1161" i="37"/>
  <c r="F1161" i="37" s="1"/>
  <c r="G1167" i="37"/>
  <c r="F1167" i="37" s="1"/>
  <c r="G1332" i="37"/>
  <c r="F1332" i="37" s="1"/>
  <c r="G1337" i="37"/>
  <c r="G1345" i="37"/>
  <c r="F1345" i="37" s="1"/>
  <c r="G1353" i="37"/>
  <c r="F1353" i="37" s="1"/>
  <c r="G1361" i="37"/>
  <c r="F1361" i="37" s="1"/>
  <c r="G1369" i="37"/>
  <c r="F1369" i="37" s="1"/>
  <c r="G1375" i="37"/>
  <c r="F1375" i="37" s="1"/>
  <c r="G1469" i="37"/>
  <c r="F1469" i="37" s="1"/>
  <c r="G1477" i="37"/>
  <c r="F1477" i="37" s="1"/>
  <c r="G1485" i="37"/>
  <c r="F1485" i="37" s="1"/>
  <c r="G1493" i="37"/>
  <c r="F1493" i="37" s="1"/>
  <c r="G1501" i="37"/>
  <c r="F1501" i="37" s="1"/>
  <c r="G1509" i="37"/>
  <c r="F1509" i="37" s="1"/>
  <c r="G1517" i="37"/>
  <c r="F1517" i="37" s="1"/>
  <c r="G1525" i="37"/>
  <c r="F1525" i="37" s="1"/>
  <c r="G1533" i="37"/>
  <c r="F1533" i="37" s="1"/>
  <c r="G1541" i="37"/>
  <c r="F1541" i="37" s="1"/>
  <c r="G1563" i="37"/>
  <c r="F1563" i="37" s="1"/>
  <c r="G1573" i="37"/>
  <c r="F1573" i="37" s="1"/>
  <c r="G1581" i="37"/>
  <c r="F1581" i="37" s="1"/>
  <c r="G1613" i="37"/>
  <c r="F1613" i="37" s="1"/>
  <c r="G1621" i="37"/>
  <c r="F1621" i="37" s="1"/>
  <c r="G1629" i="37"/>
  <c r="F1629" i="37" s="1"/>
  <c r="G1635" i="37"/>
  <c r="F1635" i="37" s="1"/>
  <c r="G1643" i="37"/>
  <c r="F1643" i="37" s="1"/>
  <c r="F41" i="38" l="1"/>
  <c r="M25" i="1"/>
  <c r="K25" i="1" s="1"/>
  <c r="F30" i="38"/>
  <c r="M13" i="1"/>
  <c r="K13" i="1" s="1"/>
  <c r="I13" i="1" s="1"/>
  <c r="J13" i="1" s="1"/>
  <c r="M11" i="1"/>
  <c r="K11" i="1" s="1"/>
  <c r="I11" i="1" s="1"/>
  <c r="J11" i="1" s="1"/>
  <c r="M14" i="1"/>
  <c r="K14" i="1" s="1"/>
  <c r="I14" i="1" s="1"/>
  <c r="J14" i="1" s="1"/>
  <c r="M12" i="1"/>
  <c r="K12" i="1" s="1"/>
  <c r="I12" i="1" s="1"/>
  <c r="J12" i="1" s="1"/>
  <c r="M27" i="1"/>
  <c r="K27" i="1" s="1"/>
  <c r="I27" i="1" s="1"/>
  <c r="J27" i="1" s="1"/>
  <c r="M23" i="1"/>
  <c r="K23" i="1" s="1"/>
  <c r="H28" i="1" s="1"/>
  <c r="M24" i="1"/>
  <c r="K24" i="1" s="1"/>
  <c r="I24" i="1" s="1"/>
  <c r="J24" i="1" s="1"/>
  <c r="M26" i="1"/>
  <c r="K26" i="1" s="1"/>
  <c r="I26" i="1" s="1"/>
  <c r="J26" i="1" s="1"/>
  <c r="F81" i="37"/>
  <c r="M15" i="1"/>
  <c r="K15" i="1" s="1"/>
  <c r="F1337" i="37"/>
  <c r="M18" i="1"/>
  <c r="K18" i="1" s="1"/>
  <c r="I18" i="1" s="1"/>
  <c r="J18" i="1" s="1"/>
  <c r="F1468" i="37"/>
  <c r="M19" i="1"/>
  <c r="F1169" i="37"/>
  <c r="M16" i="1"/>
  <c r="K16" i="1" s="1"/>
  <c r="F1027" i="37"/>
  <c r="F555" i="37"/>
  <c r="F318" i="37"/>
  <c r="F1335" i="37"/>
  <c r="M17" i="1"/>
  <c r="K17" i="1" s="1"/>
  <c r="I17" i="1" s="1"/>
  <c r="J17" i="1" s="1"/>
  <c r="F1343" i="37"/>
  <c r="M20" i="1"/>
  <c r="K20" i="1" s="1"/>
  <c r="F791" i="37"/>
  <c r="F134" i="38"/>
  <c r="F18" i="37"/>
  <c r="M10" i="1"/>
  <c r="K10" i="1" s="1"/>
  <c r="I10" i="1" s="1"/>
  <c r="J10" i="1" s="1"/>
  <c r="F588" i="38"/>
  <c r="F3" i="38"/>
  <c r="F122" i="38"/>
  <c r="I19" i="1" l="1"/>
  <c r="J19" i="1" s="1"/>
  <c r="K19" i="1"/>
  <c r="I25" i="1"/>
  <c r="J25" i="1" s="1"/>
  <c r="J4" i="1"/>
  <c r="I23" i="1"/>
  <c r="J23" i="1" s="1"/>
  <c r="I20" i="1"/>
  <c r="J20" i="1" s="1"/>
  <c r="I15" i="1"/>
  <c r="J15" i="1" s="1"/>
  <c r="I16" i="1"/>
  <c r="J16" i="1" s="1"/>
</calcChain>
</file>

<file path=xl/sharedStrings.xml><?xml version="1.0" encoding="utf-8"?>
<sst xmlns="http://schemas.openxmlformats.org/spreadsheetml/2006/main" count="40602" uniqueCount="10325">
  <si>
    <t>ASSETS</t>
  </si>
  <si>
    <t>up to 1 year</t>
  </si>
  <si>
    <t>over 1 and up to 5 years</t>
  </si>
  <si>
    <t>over 5 years</t>
  </si>
  <si>
    <t>LIABILITIES</t>
  </si>
  <si>
    <t>Euro</t>
  </si>
  <si>
    <t>Monthly</t>
  </si>
  <si>
    <t>BALANCE SHEET ITEMS</t>
  </si>
  <si>
    <t>2.1. All counterparties in the transfer</t>
  </si>
  <si>
    <t>Irish residents</t>
  </si>
  <si>
    <t>Non-MFIs</t>
  </si>
  <si>
    <t>General Government</t>
  </si>
  <si>
    <t>ALL CURRENCIES</t>
  </si>
  <si>
    <t>1.2 Other counterparties in the transfer</t>
  </si>
  <si>
    <t>Securitisation activities</t>
  </si>
  <si>
    <t>OMUM</t>
  </si>
  <si>
    <t>Non-Euro</t>
  </si>
  <si>
    <t xml:space="preserve">Sector Analysis of Selected Liabilities and Assets </t>
  </si>
  <si>
    <t>Country Breakdown</t>
  </si>
  <si>
    <t>Currency Breakdown</t>
  </si>
  <si>
    <t>of which</t>
  </si>
  <si>
    <t>Quarterly</t>
  </si>
  <si>
    <t>QUARTERLY</t>
  </si>
  <si>
    <t xml:space="preserve">QUARTERLY </t>
  </si>
  <si>
    <t>Irish Residents</t>
  </si>
  <si>
    <t>Outstanding Amounts</t>
  </si>
  <si>
    <t>OMUM Euro</t>
  </si>
  <si>
    <t>OMUM Non-Euro</t>
  </si>
  <si>
    <t>Other MUMs and other EU Member States</t>
  </si>
  <si>
    <t>Balance Sheet Overview</t>
  </si>
  <si>
    <t>ROW residents</t>
  </si>
  <si>
    <t>Other MUMs</t>
  </si>
  <si>
    <t>EU currencies other than the euro</t>
  </si>
  <si>
    <t>Currencies other than EU currencies</t>
  </si>
  <si>
    <t>Interest rate reset</t>
  </si>
  <si>
    <t>Irish resident Euro</t>
  </si>
  <si>
    <t>Irish resident</t>
  </si>
  <si>
    <t>Irish resident Non-Euro</t>
  </si>
  <si>
    <t>over 1 year and up to 5 years</t>
  </si>
  <si>
    <t>Over 5 years</t>
  </si>
  <si>
    <t>1. Cash</t>
  </si>
  <si>
    <t>2. Loans</t>
  </si>
  <si>
    <t>1. Euro</t>
  </si>
  <si>
    <t>2. Non-euro</t>
  </si>
  <si>
    <t>3. Euro</t>
  </si>
  <si>
    <t>4. Non-euro</t>
  </si>
  <si>
    <t>5. Euro</t>
  </si>
  <si>
    <t>6. Non-euro</t>
  </si>
  <si>
    <t>7. Total</t>
  </si>
  <si>
    <t>3.1 Deposit protection account balance</t>
  </si>
  <si>
    <t>3.2 Reserve requirement</t>
  </si>
  <si>
    <t>3.3 Discretionary term deposits</t>
  </si>
  <si>
    <t>3.4 ECB debt certificates</t>
  </si>
  <si>
    <t>3.5 Other balances</t>
  </si>
  <si>
    <t>3.6 Supplementary deposits</t>
  </si>
  <si>
    <t>8. Remaining assets</t>
  </si>
  <si>
    <t>9. Total assets</t>
  </si>
  <si>
    <t>10. Deposits</t>
  </si>
  <si>
    <t xml:space="preserve">     11.1 Marginal lending facility</t>
  </si>
  <si>
    <t xml:space="preserve">     11.2 Sale repurchase agreements</t>
  </si>
  <si>
    <t xml:space="preserve">     11.3 Other secured advances</t>
  </si>
  <si>
    <t xml:space="preserve">     11.4 Other</t>
  </si>
  <si>
    <t>12. Debt securities issued</t>
  </si>
  <si>
    <t>13. Capital and reserves</t>
  </si>
  <si>
    <t>14. Remaining liabilities</t>
  </si>
  <si>
    <t>OMUM residents</t>
  </si>
  <si>
    <t>13.1 Ordinary Share Capital</t>
  </si>
  <si>
    <t>13.2 Share premium</t>
  </si>
  <si>
    <t>13.3 Capital contribution</t>
  </si>
  <si>
    <t>13.4 Capital reserves</t>
  </si>
  <si>
    <t>13.5 Revenue reserves</t>
  </si>
  <si>
    <t>13.6 Profit/(loss) year to date</t>
  </si>
  <si>
    <t>13.7 Preference shares</t>
  </si>
  <si>
    <t>13.8 Subordinated loan capital</t>
  </si>
  <si>
    <t>2.1 up to 1 year</t>
  </si>
  <si>
    <t>2.2 over 1 and up to 5 years</t>
  </si>
  <si>
    <t>2.3 over 5 years</t>
  </si>
  <si>
    <t>4.1 up to 1 year</t>
  </si>
  <si>
    <t>4.2 over 1 and up to 2 years</t>
  </si>
  <si>
    <t>4.3 over 2 years</t>
  </si>
  <si>
    <t>8.1 Derivative contracts</t>
  </si>
  <si>
    <t>8.2 Interest accrued on lending</t>
  </si>
  <si>
    <t>8.3 Other interest receivable</t>
  </si>
  <si>
    <t>10.1 Overnight deposits</t>
  </si>
  <si>
    <t xml:space="preserve">   10.1.1 Current accounts</t>
  </si>
  <si>
    <t xml:space="preserve">   10.1.2 Demand deposits</t>
  </si>
  <si>
    <t>10.2 Deposits with agreed maturity</t>
  </si>
  <si>
    <t>10.2.1 up to 1 year</t>
  </si>
  <si>
    <t>10.2.2 over 1 and up to 2 years</t>
  </si>
  <si>
    <t>10.2.3 over 2 years</t>
  </si>
  <si>
    <t>10.3 Deposits redeemable at notice</t>
  </si>
  <si>
    <t>10.3.1 up to 3 months</t>
  </si>
  <si>
    <t>10.3.2 over 3 months</t>
  </si>
  <si>
    <t>10.4 Repos</t>
  </si>
  <si>
    <t>12.1 up to 1 year</t>
  </si>
  <si>
    <t>12.2 over 1 and up to 2 years</t>
  </si>
  <si>
    <t>12.3 over 2 years</t>
  </si>
  <si>
    <t>14.1 Derivative contracts</t>
  </si>
  <si>
    <t>14.2 Interest payable on deposits</t>
  </si>
  <si>
    <t>14.3 Other interest payable</t>
  </si>
  <si>
    <t>10.1 Overnight</t>
  </si>
  <si>
    <t>1. Deposits</t>
  </si>
  <si>
    <t>1.1 Overnight</t>
  </si>
  <si>
    <t>1.2 With agreed maturity</t>
  </si>
  <si>
    <t>1.3 Redeemable at notice</t>
  </si>
  <si>
    <t>1.4 Repos</t>
  </si>
  <si>
    <t>3.1 up to 1 year</t>
  </si>
  <si>
    <t>1. Total</t>
  </si>
  <si>
    <t>2. MFIs</t>
  </si>
  <si>
    <t>2.1 of which credit institutions</t>
  </si>
  <si>
    <t>3. General government</t>
  </si>
  <si>
    <t>3.1 
Central government</t>
  </si>
  <si>
    <t>3.2 Other general government</t>
  </si>
  <si>
    <t>4. Other sectors</t>
  </si>
  <si>
    <t>4.3 Non-financial corporations</t>
  </si>
  <si>
    <t>4.4 Households</t>
  </si>
  <si>
    <t>2. MFI</t>
  </si>
  <si>
    <t>3. General Government</t>
  </si>
  <si>
    <t>1.2 Redeemable at notice</t>
  </si>
  <si>
    <t>1.3 With agreed maturity: up to 2 years</t>
  </si>
  <si>
    <t>2.1 Central Government</t>
  </si>
  <si>
    <t>2.2 Other General Government</t>
  </si>
  <si>
    <t>4. MFIs other than Cis subject to RR, ECB and NCBs</t>
  </si>
  <si>
    <t>5.1 Central Government</t>
  </si>
  <si>
    <t>5.2 Other General Government</t>
  </si>
  <si>
    <t>7. ROW</t>
  </si>
  <si>
    <t>8. Not Allocated</t>
  </si>
  <si>
    <t>10. Reserve Ratio</t>
  </si>
  <si>
    <t>11. Reserve Requirement</t>
  </si>
  <si>
    <t>1.Total (IE Residents + OMUM Residents +ROW Residents</t>
  </si>
  <si>
    <t>2. General government</t>
  </si>
  <si>
    <t>6. ROW</t>
  </si>
  <si>
    <t>1. Ireland</t>
  </si>
  <si>
    <t>2. Austria</t>
  </si>
  <si>
    <t>3. Belgium</t>
  </si>
  <si>
    <t>4. Cyprus</t>
  </si>
  <si>
    <t>5. Finland</t>
  </si>
  <si>
    <t>6. France</t>
  </si>
  <si>
    <t>7. Germany</t>
  </si>
  <si>
    <t>8. Greece</t>
  </si>
  <si>
    <t>9. Italy</t>
  </si>
  <si>
    <t>10. Luxembourg</t>
  </si>
  <si>
    <t>11. Malta</t>
  </si>
  <si>
    <t>12. Netherlands</t>
  </si>
  <si>
    <t>13. Portugal</t>
  </si>
  <si>
    <t>14. Slovakia</t>
  </si>
  <si>
    <t>15. Slovenia</t>
  </si>
  <si>
    <t>16. Spain</t>
  </si>
  <si>
    <t>1. Austria</t>
  </si>
  <si>
    <t>2. Belgium</t>
  </si>
  <si>
    <t>3. Bulgaria</t>
  </si>
  <si>
    <t>5. Czech Republic</t>
  </si>
  <si>
    <t>6. Denmark</t>
  </si>
  <si>
    <t>7. Estonia</t>
  </si>
  <si>
    <t>8. Finland</t>
  </si>
  <si>
    <t>9. France</t>
  </si>
  <si>
    <t>10. Germany</t>
  </si>
  <si>
    <t>11. Greece</t>
  </si>
  <si>
    <t>12. Hungary</t>
  </si>
  <si>
    <t>13. Italy</t>
  </si>
  <si>
    <t>14. Latvia</t>
  </si>
  <si>
    <t>15. Lithuania</t>
  </si>
  <si>
    <t>16. Luxembourg</t>
  </si>
  <si>
    <t>17. Malta</t>
  </si>
  <si>
    <t>18. Netherlands</t>
  </si>
  <si>
    <t>19. Poland</t>
  </si>
  <si>
    <t>20. Portugal</t>
  </si>
  <si>
    <t>21. Romania</t>
  </si>
  <si>
    <t>22. Slovakia</t>
  </si>
  <si>
    <t>23. Slovenia</t>
  </si>
  <si>
    <t>24. Spain</t>
  </si>
  <si>
    <t>25.Sweden</t>
  </si>
  <si>
    <t>1. Deposits (all currencies)</t>
  </si>
  <si>
    <t>1.1 from MFIs</t>
  </si>
  <si>
    <t>1.2 from non-MFIs</t>
  </si>
  <si>
    <t>2. Loans (all currencies)</t>
  </si>
  <si>
    <t>2.1  to  MFIs</t>
  </si>
  <si>
    <t>2.2 to  non-MFIs</t>
  </si>
  <si>
    <t>3.1 issued by MFIs</t>
  </si>
  <si>
    <t>3.1.1 up to 1 year</t>
  </si>
  <si>
    <t>3.1.2 over 1 and up to 2 years</t>
  </si>
  <si>
    <t>3.1.3 over 2 years</t>
  </si>
  <si>
    <t>3.2 issued by non-MFIs</t>
  </si>
  <si>
    <t>1. DEPOSITS</t>
  </si>
  <si>
    <t>1.1 from Domestic MFIs</t>
  </si>
  <si>
    <t>1.2 from Domestic General Government</t>
  </si>
  <si>
    <t>1.3 from Domestic Other sectors</t>
  </si>
  <si>
    <t>1.5 from Other MUMs General Government</t>
  </si>
  <si>
    <t>1.6 from Other MUMs Other sectors</t>
  </si>
  <si>
    <t>1.7 from Rest of World Banks</t>
  </si>
  <si>
    <t>1.7.1 up to 1 year</t>
  </si>
  <si>
    <t>1.7.2 over 1 year</t>
  </si>
  <si>
    <t>1.8 from Rest of World Non-Banks</t>
  </si>
  <si>
    <t>1.8.1 up to 1 year</t>
  </si>
  <si>
    <t>1.8.2 over 1 year</t>
  </si>
  <si>
    <t xml:space="preserve">2. Debt securities issued </t>
  </si>
  <si>
    <t xml:space="preserve">3. LOANS </t>
  </si>
  <si>
    <t>3.1 to Domestic MFIs</t>
  </si>
  <si>
    <t>3.2 to Domestic General Government</t>
  </si>
  <si>
    <t>3.3 to Domestic Other sectors</t>
  </si>
  <si>
    <t>3.4 to Other MUMs MFIs</t>
  </si>
  <si>
    <t>3.5 to Other MUMs General Government</t>
  </si>
  <si>
    <t>3.6 to Other MUMs Other sectors</t>
  </si>
  <si>
    <t>3.7 to Rest of World Banks</t>
  </si>
  <si>
    <t>3.7.1 up to 1 year</t>
  </si>
  <si>
    <t>3.7.2 over 1 year</t>
  </si>
  <si>
    <t>3.8 to Rest of World Non-Banks</t>
  </si>
  <si>
    <t>3.8.1 up to 1 year</t>
  </si>
  <si>
    <t>3.8.2 over 1 year</t>
  </si>
  <si>
    <t>4.1 issued by  Domestic MFIs</t>
  </si>
  <si>
    <t>4.2 issued by Domestic General Government</t>
  </si>
  <si>
    <t>4.3 issued by Domestic other sectors</t>
  </si>
  <si>
    <t>4.4 issued by Other MUMs MFIs</t>
  </si>
  <si>
    <t>4.5 issued by Other MUMs General Government</t>
  </si>
  <si>
    <t>4.6 issued by Other MUMs Other Sectors</t>
  </si>
  <si>
    <t>4.7 Issued by Rest of World Banks</t>
  </si>
  <si>
    <t>2. Total</t>
  </si>
  <si>
    <t>3. Bulgarian Lev</t>
  </si>
  <si>
    <t>4. Czech Koruna</t>
  </si>
  <si>
    <t>5. Danish Krone</t>
  </si>
  <si>
    <t>1. Non-financial corporations</t>
  </si>
  <si>
    <t>2. Households</t>
  </si>
  <si>
    <t>3. Non-financial corporations</t>
  </si>
  <si>
    <t>4. Households</t>
  </si>
  <si>
    <t>1. Loans with an original maturity over 1 year</t>
  </si>
  <si>
    <t>1.1 of which Loans with remaining maturity of less than or equal to 1 year</t>
  </si>
  <si>
    <t>1.2 of which Loans with remaining maturity over 1 year and with interest rate reset in the next 12 months</t>
  </si>
  <si>
    <t>16. Loans</t>
  </si>
  <si>
    <t>16.1 Syndicated loans</t>
  </si>
  <si>
    <t>16.2 Revolving loans &amp; overdrafts</t>
  </si>
  <si>
    <t>16.3 Convenience credit card</t>
  </si>
  <si>
    <t>16.4 Extended credit card</t>
  </si>
  <si>
    <t>16.5 to credit unions</t>
  </si>
  <si>
    <t>16.6 to International Financial Services Companies</t>
  </si>
  <si>
    <t>16.7 to affiliates</t>
  </si>
  <si>
    <t>17.1 Of which equity investments holdings greater than 10%</t>
  </si>
  <si>
    <t>18. Deposits</t>
  </si>
  <si>
    <t>18.1 transferable deposits</t>
  </si>
  <si>
    <t>19. Debt Securities</t>
  </si>
  <si>
    <t>Loans</t>
  </si>
  <si>
    <t>Off-Balance-Sheet</t>
  </si>
  <si>
    <t>ROW</t>
  </si>
  <si>
    <t>1. Full Risk</t>
  </si>
  <si>
    <t>1.1 Guarantees having the character of credit substitutes</t>
  </si>
  <si>
    <t>1.2 Credit derivatives</t>
  </si>
  <si>
    <t>2. Medium Risk</t>
  </si>
  <si>
    <t>3. Medium/Low Risk</t>
  </si>
  <si>
    <t>4. Low Risk</t>
  </si>
  <si>
    <t>4.2 Other items also carrying low risk</t>
  </si>
  <si>
    <t>Memorandum items</t>
  </si>
  <si>
    <t>16.2 to affiliates</t>
  </si>
  <si>
    <t>18.1 up to 1 year</t>
  </si>
  <si>
    <t>18.2 over 1 year</t>
  </si>
  <si>
    <t>18.3 transferable deposits</t>
  </si>
  <si>
    <t>18.6 Overnight deposits</t>
  </si>
  <si>
    <t>18.6.1  of which transferable deposits</t>
  </si>
  <si>
    <t>To be reported on or before the 10th working day of each month</t>
  </si>
  <si>
    <t>Outstanding amounts of Securitised loans</t>
  </si>
  <si>
    <t>Serviced Securitised Loans - by location of Financial Vehicle Corporations</t>
  </si>
  <si>
    <t>2. With agreed maturity: over 2 years</t>
  </si>
  <si>
    <t>3. Funds received under REPOs</t>
  </si>
  <si>
    <t xml:space="preserve">4. Debt securities issued </t>
  </si>
  <si>
    <t>4.1 Maturity up to 1 year</t>
  </si>
  <si>
    <t>4.2 Maturity over 1 year and up to 2 years</t>
  </si>
  <si>
    <t>9. Total Reserve Requirement</t>
  </si>
  <si>
    <t>10. less lump-sum allowance</t>
  </si>
  <si>
    <t>11. Required amount to be deposited in next maintenance period</t>
  </si>
  <si>
    <t>5. Subtotal (4.1 + 4.2)</t>
  </si>
  <si>
    <t>7. Total (5. minus 6.)</t>
  </si>
  <si>
    <t>9. Reserve Base (1. + 2.1 + 2.2 + 3. + 4. + 5.1 + 5.2 + 6. + 7. + 8.)</t>
  </si>
  <si>
    <t>1. Deposits (1.1 +1.2 +1.3)</t>
  </si>
  <si>
    <t>1. MFIs other than CIs subject to RR, ECB and NCBs</t>
  </si>
  <si>
    <t>3. Other sectors</t>
  </si>
  <si>
    <t>6. Other Sectors</t>
  </si>
  <si>
    <t>Eur 000</t>
  </si>
  <si>
    <t>Euro 000</t>
  </si>
  <si>
    <t>Format</t>
  </si>
  <si>
    <t>Code</t>
  </si>
  <si>
    <t>BSO</t>
  </si>
  <si>
    <t>IES</t>
  </si>
  <si>
    <t>INS</t>
  </si>
  <si>
    <t>OES</t>
  </si>
  <si>
    <t>ONS</t>
  </si>
  <si>
    <t>REQ</t>
  </si>
  <si>
    <t>OBS</t>
  </si>
  <si>
    <t>IRR</t>
  </si>
  <si>
    <t>5. Rest of the world</t>
  </si>
  <si>
    <t>2. Other resident sectors</t>
  </si>
  <si>
    <t>4. Other resident sectors</t>
  </si>
  <si>
    <t>2.3 Non-financial corporations</t>
  </si>
  <si>
    <t>2.4 Households</t>
  </si>
  <si>
    <t>3.1 . Other General Government</t>
  </si>
  <si>
    <t xml:space="preserve">2.4.1 Credit for consumption </t>
  </si>
  <si>
    <t>2.4.2 Lending for house purchase</t>
  </si>
  <si>
    <t>2.4.3 Other lending</t>
  </si>
  <si>
    <t xml:space="preserve">4.4.1 Credit for consumption </t>
  </si>
  <si>
    <t>4.4.2 Lending for house purchase</t>
  </si>
  <si>
    <t>4.4.3 Other lending</t>
  </si>
  <si>
    <t>2.4.3.1 Sole proprietor</t>
  </si>
  <si>
    <t>4.4.3.1 Sole proprietor</t>
  </si>
  <si>
    <t>18.4 Overnight deposits</t>
  </si>
  <si>
    <t>18.4.1  of which transferable deposits</t>
  </si>
  <si>
    <t>MSC</t>
  </si>
  <si>
    <t>QSC</t>
  </si>
  <si>
    <t>15. Total liabilities</t>
  </si>
  <si>
    <t>11. Borrowing from central banks</t>
  </si>
  <si>
    <t>3. Balances with central banks</t>
  </si>
  <si>
    <t>1.1. Transfer to Financial Vehicle Corporations</t>
  </si>
  <si>
    <t>3.1.1 of which Loans serviced : euro area Financial Vehicle Corporations</t>
  </si>
  <si>
    <t>Financial Vehicle Corporations located in:</t>
  </si>
  <si>
    <t>18.3 from affiliates</t>
  </si>
  <si>
    <t>18.5 from affiliates</t>
  </si>
  <si>
    <t>8. Debt Securities issued with maturity over 2 years</t>
  </si>
  <si>
    <t>1.3 Acceptances</t>
  </si>
  <si>
    <t>1.4 Transactions with recourse</t>
  </si>
  <si>
    <t>1.5 Irrevocable standby letters of credit having the character of credit substitutes</t>
  </si>
  <si>
    <t>1.6 Asset sale and repurchase arrangements where credit risk remains with reporting entity</t>
  </si>
  <si>
    <t>1.7 Other items also carrying full risk</t>
  </si>
  <si>
    <t>2.3 Other items also carrying medium risk</t>
  </si>
  <si>
    <t>2.2 Undrawn credit facilities with an original maturity of more than one year</t>
  </si>
  <si>
    <t>3.1 Undrawn credit facilities with an original maturity of up to and including one year or which may not be cancelled unconditionally at any time without notice or that do not effectively provide the automatic cancellation due to deterioration in a borrower's creditworthiness</t>
  </si>
  <si>
    <t>3.2 Other items also carrying medium/low risk</t>
  </si>
  <si>
    <t>Memorandum item</t>
  </si>
  <si>
    <t>16. Provisions for bad and doubtful debts</t>
  </si>
  <si>
    <t>18.2 syndicated loans received</t>
  </si>
  <si>
    <t>18.4 syndicated loans received</t>
  </si>
  <si>
    <t>0%</t>
  </si>
  <si>
    <t>Amortisation of Loans to Irish Residents</t>
  </si>
  <si>
    <t>2.  Households</t>
  </si>
  <si>
    <t>2.1 Lending for House Purchase</t>
  </si>
  <si>
    <t>2.2 Consumption</t>
  </si>
  <si>
    <t>2.3 Other</t>
  </si>
  <si>
    <t>Balance Sheet - Irish Resident Euro</t>
  </si>
  <si>
    <t>Reserve Requirement Calculation</t>
  </si>
  <si>
    <t>LAM</t>
  </si>
  <si>
    <t>1.4 from Other MUMs MFIs</t>
  </si>
  <si>
    <t>QSA</t>
  </si>
  <si>
    <t>QCO</t>
  </si>
  <si>
    <t>QCU</t>
  </si>
  <si>
    <t>Balance Sheet - Other Monetary Union Member State Resident, Euro</t>
  </si>
  <si>
    <t>2.1 Documentary credits issued and confirmed but not collateralised by the underlying shipment</t>
  </si>
  <si>
    <t>4.1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t>
  </si>
  <si>
    <t>2. Loans with an original maturity over 2 years</t>
  </si>
  <si>
    <t>2.1 of which Loans with remaining maturity of less than or equal to 2 years</t>
  </si>
  <si>
    <t>2.2 of which Loans with remaining maturity over 2 years and with interest rate reset in the next 24 months</t>
  </si>
  <si>
    <t>BSO - Balance Sheet Overview</t>
  </si>
  <si>
    <t>IES - Balance Sheet - Irish Resident Euro</t>
  </si>
  <si>
    <t>OES - Balance Sheet - Other Monetary Union Member State Resident, Euro</t>
  </si>
  <si>
    <t>ONS - Balance Sheet - Other Monetary Union Member State Resident, non-Euro</t>
  </si>
  <si>
    <t xml:space="preserve">RWS - Balance Sheet - Rest of World Resident, All currency </t>
  </si>
  <si>
    <t>REQ - Reserves Requirement Calculation</t>
  </si>
  <si>
    <t>LAM - Amortisation of Loans to Irish Residents</t>
  </si>
  <si>
    <t>OBS - Off-Balance-Sheet</t>
  </si>
  <si>
    <t>MSC - Securitisation activities</t>
  </si>
  <si>
    <t>QSC - Serviced Securitised Loans - by location of Financial Vehicle Corporations</t>
  </si>
  <si>
    <t xml:space="preserve">QSA - Sector Analysis of Selected Liabilities and Assets </t>
  </si>
  <si>
    <t>QCO - Country Breakdown</t>
  </si>
  <si>
    <t>QCU - Currency Breakdown</t>
  </si>
  <si>
    <t>IRR - Interest rate reset</t>
  </si>
  <si>
    <t>1%</t>
  </si>
  <si>
    <t>4.1 Non-MMF Investment Funds</t>
  </si>
  <si>
    <t>INS - Balance Sheet - Irish Resident Non-Euro</t>
  </si>
  <si>
    <t>5. Investment fund shares/units</t>
  </si>
  <si>
    <t>5.1 Money market fund shares/units</t>
  </si>
  <si>
    <t>5.2 Non-MMF investment fund shares/units</t>
  </si>
  <si>
    <t>1.2.1 general government</t>
  </si>
  <si>
    <t>1.2.2 other financial intermediaries + financial auxiliaries + captive financial institutions and money lenders</t>
  </si>
  <si>
    <t>1.2.3 insurance corporations</t>
  </si>
  <si>
    <t>1.2.4 pension funds</t>
  </si>
  <si>
    <t>1.2.5 non-MMF investment funds</t>
  </si>
  <si>
    <t>1.2.6 non-financial corporations</t>
  </si>
  <si>
    <t>1.2.7 households + non-profit institutions serving households</t>
  </si>
  <si>
    <t>2.2.1 general government</t>
  </si>
  <si>
    <t>2.2.2 other financial intermediaries + financial auxiliaries + captive financial institutions and money lenders</t>
  </si>
  <si>
    <t>2.2.3 insurance corporations</t>
  </si>
  <si>
    <t>2.2.4 pension funds</t>
  </si>
  <si>
    <t>2.2.5 non-MMF investment funds</t>
  </si>
  <si>
    <t>2.2.6 non-financial corporations</t>
  </si>
  <si>
    <t>2.2.7 households + non-profit institutions serving households</t>
  </si>
  <si>
    <t>4. Investment fund shares/units</t>
  </si>
  <si>
    <t>4.1 Money market fund shares/units</t>
  </si>
  <si>
    <t>4.2 Non-MMF investment fund shares/units</t>
  </si>
  <si>
    <t xml:space="preserve">2.1 Non-MMF investment funds
</t>
  </si>
  <si>
    <t xml:space="preserve">2.1 Other financial intermediaries + financial auxilaries + captive financial institutions and moneylenders
</t>
  </si>
  <si>
    <t>2.2 Insurance corporations</t>
  </si>
  <si>
    <t>2.2 Pension funds</t>
  </si>
  <si>
    <t>3.1 Outstanding Amounts of loans serviced: Financial Vehicle Corporations</t>
  </si>
  <si>
    <t>4.1 Outstanding Amounts of loans serviced: Financial Vehicle Corporations</t>
  </si>
  <si>
    <t>4.1.1 of which Loans serviced : euro area Financial Vehicle Corporations</t>
  </si>
  <si>
    <t>5.1 Total</t>
  </si>
  <si>
    <t>5.1.1 of which securitised through a euro area  Financial Vehicle Corporations</t>
  </si>
  <si>
    <t>1.2.1 of which Transfer to a non-domestic euro area MFI</t>
  </si>
  <si>
    <t>18.5 counterpart liability to non-derecognised loans</t>
  </si>
  <si>
    <t>8.4 Transit items</t>
  </si>
  <si>
    <t>8.5 Suspense items</t>
  </si>
  <si>
    <t>8.6 Other items</t>
  </si>
  <si>
    <t>14.4 Transit items</t>
  </si>
  <si>
    <t>14.5 Suspense items</t>
  </si>
  <si>
    <t>14.6 Other items</t>
  </si>
  <si>
    <t>16.9 Over 1 and up to 2 years</t>
  </si>
  <si>
    <t>16.10 Over 2 and up to 5 years</t>
  </si>
  <si>
    <t>TOTAL</t>
  </si>
  <si>
    <t>2. Remaining liabilities</t>
  </si>
  <si>
    <t>2.1 accruals on debt securities issued</t>
  </si>
  <si>
    <t>2.2 net equity of households in pension reserve funds</t>
  </si>
  <si>
    <t>2.3 revaluation accounts</t>
  </si>
  <si>
    <t>2.4 liability to non-resident branches/offices</t>
  </si>
  <si>
    <t>2.5 liability adjustment accounts</t>
  </si>
  <si>
    <t>2.6 debit balance on income/expenditure accounts; current/previous years' profits/losses; securities lending business; short positions in securties; depreciation</t>
  </si>
  <si>
    <t>of which:</t>
  </si>
  <si>
    <t>4.1.1 of which euro</t>
  </si>
  <si>
    <t>3. Loans</t>
  </si>
  <si>
    <t>3.2 over 1 year &amp; up to 5 years</t>
  </si>
  <si>
    <t>3.3 over 5 years</t>
  </si>
  <si>
    <t>4.2 over 1 year</t>
  </si>
  <si>
    <t>4.2.1 of which euro</t>
  </si>
  <si>
    <t>2. Central Government</t>
  </si>
  <si>
    <t>3. Other General Government</t>
  </si>
  <si>
    <t>3.1 of which Local Government</t>
  </si>
  <si>
    <t>5.1 listed shares</t>
  </si>
  <si>
    <t>5.2 unlisted shares</t>
  </si>
  <si>
    <t>5.3 other equity</t>
  </si>
  <si>
    <t>6. Remaining assets</t>
  </si>
  <si>
    <t>6.1 accruals on debt securities held</t>
  </si>
  <si>
    <t>6.3 revaluation accounts</t>
  </si>
  <si>
    <t>6.4 claims/capital injections into non-resident branches/offices</t>
  </si>
  <si>
    <t>6.5 asset adjustment accounts</t>
  </si>
  <si>
    <t>6.6 credit balance on income/expenditure accounts; current/previous years' profits/losses; securities lending business</t>
  </si>
  <si>
    <t>Total</t>
  </si>
  <si>
    <t>MFIs</t>
  </si>
  <si>
    <t>Other Sectors</t>
  </si>
  <si>
    <t>Non-MMF Investment Funds</t>
  </si>
  <si>
    <t>Insurance Corporations</t>
  </si>
  <si>
    <t>Pension Funds</t>
  </si>
  <si>
    <t>Non-Financial Corporations</t>
  </si>
  <si>
    <t>Households</t>
  </si>
  <si>
    <t>1. MFIs</t>
  </si>
  <si>
    <t>2.1 . Other General Government</t>
  </si>
  <si>
    <t>Balance Sheet - Irish Resident Non-Euro</t>
  </si>
  <si>
    <t>Balance Sheet - Other Monetary Union Member State Resident, Non-Euro</t>
  </si>
  <si>
    <t>1.1.2 of which Transfer to euro area Financial Vehicle Corporations</t>
  </si>
  <si>
    <t>5. Outstanding amounts of securitised loans not derecognised</t>
  </si>
  <si>
    <t>16.1 Loans</t>
  </si>
  <si>
    <t>16.2 Securities</t>
  </si>
  <si>
    <t>20. Provisions for bad and doubtful debts</t>
  </si>
  <si>
    <t>20.1 Loans</t>
  </si>
  <si>
    <t>20.2 Securities</t>
  </si>
  <si>
    <t>MWR</t>
  </si>
  <si>
    <t>16.3 Other</t>
  </si>
  <si>
    <t>20.3 Other</t>
  </si>
  <si>
    <t>MWR - Formal Write-Downs/Write-Offs</t>
  </si>
  <si>
    <t>26. Croatia</t>
  </si>
  <si>
    <t>27. European Stability Mechanism (ESM)</t>
  </si>
  <si>
    <t>28. European Investment Bank (EIB)</t>
  </si>
  <si>
    <t>29. UK</t>
  </si>
  <si>
    <t>30. OMUMs Total</t>
  </si>
  <si>
    <t>31. EU Total</t>
  </si>
  <si>
    <t>32. Rest of World</t>
  </si>
  <si>
    <t>17. Deposits</t>
  </si>
  <si>
    <t>17.1 Hardware based electronic money (euro)</t>
  </si>
  <si>
    <t>17.2 Software based electronic money (euro)</t>
  </si>
  <si>
    <t>17.3 Hardware based electronic money (foreign currencies)</t>
  </si>
  <si>
    <t>17.4 Software based electronic money (foreign currencies)</t>
  </si>
  <si>
    <t>Balance Sheet - Rest of World Resident, All currency</t>
  </si>
  <si>
    <t>RWS</t>
  </si>
  <si>
    <t>2.1.1 Of which affiliated</t>
  </si>
  <si>
    <t>2.2 of which other deposit-taking corporations</t>
  </si>
  <si>
    <t>2.2.1 Of which affiliated</t>
  </si>
  <si>
    <t>4.2.1 of which Financial Vehicle Corporations</t>
  </si>
  <si>
    <t>4.2.2 of which Central Counterparties</t>
  </si>
  <si>
    <t>4.3 Insurance corporations</t>
  </si>
  <si>
    <t>4.4 Pension funds</t>
  </si>
  <si>
    <t>4.5 Non-financial corporations</t>
  </si>
  <si>
    <t>4.5.1 of which Real estate collateral</t>
  </si>
  <si>
    <t>4.6 Households</t>
  </si>
  <si>
    <t>4.6.1 Lending for House Purchase</t>
  </si>
  <si>
    <t>4.6.1.R of which Real estate collateral</t>
  </si>
  <si>
    <t>4.6.2 Consumption</t>
  </si>
  <si>
    <t>4.6.2.R of which Real estate collateral</t>
  </si>
  <si>
    <t>4.6.3 Other</t>
  </si>
  <si>
    <t>4.6.3.R of which Real estate collateral</t>
  </si>
  <si>
    <t>4.6.3.S of which Sole proprietors</t>
  </si>
  <si>
    <t>2.1.1 of which affiliated</t>
  </si>
  <si>
    <t>2.2.1 of which affiliated</t>
  </si>
  <si>
    <t>5.4 Pension funds</t>
  </si>
  <si>
    <t xml:space="preserve">5.5 Non-financial corporations </t>
  </si>
  <si>
    <t xml:space="preserve">5.6 Households </t>
  </si>
  <si>
    <t>4.8 Issued by Rest of World Non-Banks</t>
  </si>
  <si>
    <t>17. Estonia</t>
  </si>
  <si>
    <t>18. Latvia</t>
  </si>
  <si>
    <t>19.1 of which up to 2 years and nominal capital guarantee below 100%</t>
  </si>
  <si>
    <t>Other financial intermediaries + financial auxiliaries + captive financial institutions and money lenders</t>
  </si>
  <si>
    <t>6. Hungarian Forint</t>
  </si>
  <si>
    <t>1. MFI</t>
  </si>
  <si>
    <t>4 Other financial intermediaries + financial auxiliaries + captive financial institutions and money lenders</t>
  </si>
  <si>
    <t>5. Insurance Corporations</t>
  </si>
  <si>
    <t>6. Pension Funds</t>
  </si>
  <si>
    <t>8. MFI</t>
  </si>
  <si>
    <t>9. Central Government</t>
  </si>
  <si>
    <t>10. Other General Government</t>
  </si>
  <si>
    <t>12. Insurance Corporations</t>
  </si>
  <si>
    <t>13. Pension Funds</t>
  </si>
  <si>
    <t>DOMESTIC</t>
  </si>
  <si>
    <t>10.1 State Government</t>
  </si>
  <si>
    <t>10.2 Local Government</t>
  </si>
  <si>
    <t>10.3 Social Security Funds</t>
  </si>
  <si>
    <t xml:space="preserve">4.1 Non-MMF investment funds
</t>
  </si>
  <si>
    <t xml:space="preserve">4.2 Other financial intermediaries + financial auxiliaries + captive financial institutions and money lenders
</t>
  </si>
  <si>
    <t xml:space="preserve">4.5 Non-financial corporations </t>
  </si>
  <si>
    <t xml:space="preserve">4.6 Households </t>
  </si>
  <si>
    <t>5. MFI</t>
  </si>
  <si>
    <t>6. General government</t>
  </si>
  <si>
    <t>7. Other resident sectors</t>
  </si>
  <si>
    <t xml:space="preserve">7.1 Non-MMF investment funds
</t>
  </si>
  <si>
    <t xml:space="preserve">7.2 Other financial intermediaries + financial auxiliaries + captive financial institutions and money lenders
</t>
  </si>
  <si>
    <t>7.3 Insurance corporations</t>
  </si>
  <si>
    <t>7. Non-financial corporations</t>
  </si>
  <si>
    <t>14. Non-financial corporations</t>
  </si>
  <si>
    <t>6.2 prepayment of insurance premiums and reserves for outstanding claims</t>
  </si>
  <si>
    <t>4 Debt Securities held</t>
  </si>
  <si>
    <t>4. Debt Securities held</t>
  </si>
  <si>
    <t xml:space="preserve">3. Debt Securities held (all currencies) </t>
  </si>
  <si>
    <t>6. Equity</t>
  </si>
  <si>
    <t>5. Equity</t>
  </si>
  <si>
    <t>7. Non-financial assets (including fixed assets)</t>
  </si>
  <si>
    <t>16.8 Reverse repos</t>
  </si>
  <si>
    <t>Formal Write-Downs/Write-Offs</t>
  </si>
  <si>
    <t>3. Outstanding amounts of loans securitised and derecognised for which the MFI acts as servicer</t>
  </si>
  <si>
    <t>19. Lithuania</t>
  </si>
  <si>
    <t>20. Ireland</t>
  </si>
  <si>
    <t>21. Austria</t>
  </si>
  <si>
    <t>22. Belgium</t>
  </si>
  <si>
    <t>23. Cyprus</t>
  </si>
  <si>
    <t>24. Finland</t>
  </si>
  <si>
    <t>25. France</t>
  </si>
  <si>
    <t>26. Germany</t>
  </si>
  <si>
    <t>27. Greece</t>
  </si>
  <si>
    <t>28. Italy</t>
  </si>
  <si>
    <t>29. Luxembourg</t>
  </si>
  <si>
    <t>30. Malta</t>
  </si>
  <si>
    <t>31. Netherlands</t>
  </si>
  <si>
    <t>32. Portugal</t>
  </si>
  <si>
    <t>33. Slovakia</t>
  </si>
  <si>
    <t>34. Slovenia</t>
  </si>
  <si>
    <t>35. Spain</t>
  </si>
  <si>
    <t>36. Estonia</t>
  </si>
  <si>
    <t>37. Latvia</t>
  </si>
  <si>
    <t>38. Lithuania</t>
  </si>
  <si>
    <t>39. Ireland</t>
  </si>
  <si>
    <t>40. Austria</t>
  </si>
  <si>
    <t>41. Belgium</t>
  </si>
  <si>
    <t>42. Cyprus</t>
  </si>
  <si>
    <t>43. Finland</t>
  </si>
  <si>
    <t>44. France</t>
  </si>
  <si>
    <t>45. Germany</t>
  </si>
  <si>
    <t>46. Greece</t>
  </si>
  <si>
    <t>47. Italy</t>
  </si>
  <si>
    <t>48. Luxembourg</t>
  </si>
  <si>
    <t>49. Malta</t>
  </si>
  <si>
    <t>50. Netherlands</t>
  </si>
  <si>
    <t>51. Portugal</t>
  </si>
  <si>
    <t>52. Slovakia</t>
  </si>
  <si>
    <t>53. Slovenia</t>
  </si>
  <si>
    <t>54. Spain</t>
  </si>
  <si>
    <t>55. Estonia</t>
  </si>
  <si>
    <t>56. Latvia</t>
  </si>
  <si>
    <t>57. Lithuania</t>
  </si>
  <si>
    <t>58. Ireland</t>
  </si>
  <si>
    <t>59. Austria</t>
  </si>
  <si>
    <t>60. Belgium</t>
  </si>
  <si>
    <t>61. Cyprus</t>
  </si>
  <si>
    <t>62. Finland</t>
  </si>
  <si>
    <t>63. France</t>
  </si>
  <si>
    <t>64. Germany</t>
  </si>
  <si>
    <t>65. Greece</t>
  </si>
  <si>
    <t>66. Italy</t>
  </si>
  <si>
    <t>67. Luxembourg</t>
  </si>
  <si>
    <t>68. Malta</t>
  </si>
  <si>
    <t>69. Netherlands</t>
  </si>
  <si>
    <t>70. Portugal</t>
  </si>
  <si>
    <t>71. Slovakia</t>
  </si>
  <si>
    <t>72. Slovenia</t>
  </si>
  <si>
    <t>73. Spain</t>
  </si>
  <si>
    <t>74. Estonia</t>
  </si>
  <si>
    <t>75. Latvia</t>
  </si>
  <si>
    <t>76. Lithuania</t>
  </si>
  <si>
    <t>7. Polish Zloty</t>
  </si>
  <si>
    <t>8. Romanian Leu</t>
  </si>
  <si>
    <t>9. Swedish Krona</t>
  </si>
  <si>
    <t>10. Croatian Kuna</t>
  </si>
  <si>
    <t>11. UK Pound</t>
  </si>
  <si>
    <t>12. Total</t>
  </si>
  <si>
    <t>13. US Dollar</t>
  </si>
  <si>
    <t>14. Japanese Yen</t>
  </si>
  <si>
    <t>15. Swiss Franc</t>
  </si>
  <si>
    <t>16. Remaining currencies</t>
  </si>
  <si>
    <t>4.2 Other financial intermediaries + financial auxiliaries + captive financial institutions and money lenders</t>
  </si>
  <si>
    <t>11. Other financial intermediaries + financial auxiliaries + captive financial institutions and money lenders</t>
  </si>
  <si>
    <t>18. Assets: Equity</t>
  </si>
  <si>
    <t>17. Equity</t>
  </si>
  <si>
    <t>1.1.1 of which securitised and still serviced by MFI</t>
  </si>
  <si>
    <r>
      <t xml:space="preserve">1. Net flows of loans securitised or otherwise transferred: transactions </t>
    </r>
    <r>
      <rPr>
        <b/>
        <u/>
        <sz val="8"/>
        <color indexed="8"/>
        <rFont val="Arial"/>
        <family val="2"/>
      </rPr>
      <t>with  impact on reported loan stocks (i.e. derecognised)</t>
    </r>
  </si>
  <si>
    <r>
      <t xml:space="preserve">2. Net flows of loans securitised or otherwise transferred :  transactions </t>
    </r>
    <r>
      <rPr>
        <b/>
        <u/>
        <sz val="8"/>
        <color indexed="8"/>
        <rFont val="Arial"/>
        <family val="2"/>
      </rPr>
      <t>without  impact on reported loan</t>
    </r>
    <r>
      <rPr>
        <b/>
        <sz val="8"/>
        <color indexed="8"/>
        <rFont val="Arial"/>
        <family val="2"/>
      </rPr>
      <t xml:space="preserve"> stocks (i.e. not derecognised)</t>
    </r>
  </si>
  <si>
    <t>4. Outstanding amounts of loans serviced in a securitisation (derecognised plus not derecognised)</t>
  </si>
  <si>
    <t>Rule Type</t>
  </si>
  <si>
    <t>Worksheet</t>
  </si>
  <si>
    <t>Rule Break</t>
  </si>
  <si>
    <t>Rule Validation</t>
  </si>
  <si>
    <t>Status</t>
  </si>
  <si>
    <t>No</t>
  </si>
  <si>
    <t>Target Cell</t>
  </si>
  <si>
    <t>Cell Value</t>
  </si>
  <si>
    <t>Yes</t>
  </si>
  <si>
    <t>(i.e.  March/June/Sept/Dec. Please select from list provided)</t>
  </si>
  <si>
    <t>Is this an "On Quarter" reporting date?</t>
  </si>
  <si>
    <t>Return Status:</t>
  </si>
  <si>
    <t>Rule number</t>
  </si>
  <si>
    <t>On-Form</t>
  </si>
  <si>
    <t>Cross-Form</t>
  </si>
  <si>
    <t>Cell Description</t>
  </si>
  <si>
    <t>Value 1</t>
  </si>
  <si>
    <t>Operator</t>
  </si>
  <si>
    <t>Comparator</t>
  </si>
  <si>
    <t>Value 2</t>
  </si>
  <si>
    <t>BSO : Cash (Row 10)  : Total (Column 70)</t>
  </si>
  <si>
    <t>=</t>
  </si>
  <si>
    <t>BSO : Cash (Row 10)  : Irish resident, euro (Column 10)</t>
  </si>
  <si>
    <t>+</t>
  </si>
  <si>
    <t>BSO : Cash (Row 10)  : ROW resident, non-euro (Column 60)</t>
  </si>
  <si>
    <t>BSO : Loans (Row 20)  : Total (Column 70)</t>
  </si>
  <si>
    <t>BSO : Loans (Row 20)  : Irish resident, euro (Column 10)</t>
  </si>
  <si>
    <t>BSO : Loans (Row 20)  : Irish resident, non-euro (Column 20)</t>
  </si>
  <si>
    <t>BSO : Loans (Row 20)  : OMUM resident, euro (Column 30)</t>
  </si>
  <si>
    <t>BSO : Loans (Row 20)  : OMUM resident, non-euro (Column 40)</t>
  </si>
  <si>
    <t>BSO : Loans (Row 20)  : ROW resident, euro (Column 50)</t>
  </si>
  <si>
    <t>BSO : Loans (Row 20)  : ROW resident, non-euro (Column 60)</t>
  </si>
  <si>
    <t>BSO : Balances with CBs (Row 30)  : Total (Column 70)</t>
  </si>
  <si>
    <t>BSO : Balances with CBs (Row 30)  : Irish resident, euro (Column 10)</t>
  </si>
  <si>
    <t>BSO : Balances with CBs (Row 30)  : Irish resident, non-euro (Column 20)</t>
  </si>
  <si>
    <t>BSO : Balances with CBs (Row 30)  : OMUM resident, euro (Column 30)</t>
  </si>
  <si>
    <t>BSO : Balances with CBs (Row 30)  : OMUM resident, non-euro (Column 40)</t>
  </si>
  <si>
    <t>BSO : Balances with CBs (Row 30)  : ROW resident, euro (Column 50)</t>
  </si>
  <si>
    <t>BSO : Balances with CBs (Row 30)  : ROW resident, non-euro (Column 60)</t>
  </si>
  <si>
    <t>BSO : Balances with CBs, Deposit protection account balance (Row 40)  : Total (Column 70)</t>
  </si>
  <si>
    <t>BSO : Balances with CBs, Deposit protection account balance (Row 40)  : Irish resident, euro (Column 10)</t>
  </si>
  <si>
    <t>BSO : Balances with CBs, Reserve requirement (Row 50)  : Total (Column 70)</t>
  </si>
  <si>
    <t>BSO : Balances with CBs, Reserve requirement (Row 50)  : Irish resident, euro (Column 10)</t>
  </si>
  <si>
    <t>BSO : Balances with CBs, Reserve requirement (Row 50)  : Irish resident, non-euro (Column 20)</t>
  </si>
  <si>
    <t>BSO : Balances with CBs, Discretionary term deposits (Row 60)  : Total (Column 70)</t>
  </si>
  <si>
    <t>BSO : Balances with CBs, Discretionary term deposits (Row 60)  : Irish resident, euro (Column 10)</t>
  </si>
  <si>
    <t>BSO : Balances with CBs, Discretionary term deposits (Row 60)  : Irish resident, non-euro (Column 20)</t>
  </si>
  <si>
    <t>BSO : Balances with CBs, Discretionary term deposits (Row 60)  : OMUM resident, euro (Column 30)</t>
  </si>
  <si>
    <t>BSO : Balances with CBs, Discretionary term deposits (Row 60)  : OMUM resident, non-euro (Column 40)</t>
  </si>
  <si>
    <t>BSO : Balances with CBs, ECB debt certificates (Row 70)  : Total (Column 70)</t>
  </si>
  <si>
    <t>BSO : Balances with CBs, ECB debt certificates (Row 70)  : Irish resident, euro (Column 10)</t>
  </si>
  <si>
    <t>BSO : Balances with CBs, ECB debt certificates (Row 70)  : Irish resident, non-euro (Column 20)</t>
  </si>
  <si>
    <t>BSO : Balances with CBs, ECB debt certificates (Row 70)  : OMUM resident, euro (Column 30)</t>
  </si>
  <si>
    <t>BSO : Balances with CBs, ECB debt certificates (Row 70)  : OMUM resident, non-euro (Column 40)</t>
  </si>
  <si>
    <t>BSO : Balances with CBs, Other balances (Row 80)  : Total (Column 70)</t>
  </si>
  <si>
    <t>BSO : Balances with CBs, Other balances (Row 80)  : Irish resident, euro (Column 10)</t>
  </si>
  <si>
    <t>BSO : Balances with CBs, Other balances (Row 80)  : Irish resident, non-euro (Column 20)</t>
  </si>
  <si>
    <t>BSO : Balances with CBs, Other balances (Row 80)  : OMUM resident, euro (Column 30)</t>
  </si>
  <si>
    <t>BSO : Balances with CBs, Other balances (Row 80)  : OMUM resident, non-euro (Column 40)</t>
  </si>
  <si>
    <t>BSO : Balances with CBs, Other balances (Row 80)  : ROW resident, euro (Column 50)</t>
  </si>
  <si>
    <t>BSO : Balances with CBs, Other balances (Row 80)  : ROW resident, non-euro (Column 60)</t>
  </si>
  <si>
    <t>BSO : Balances with CBs, Supplementary deposits (Row 90)  : Total (Column 70)</t>
  </si>
  <si>
    <t>BSO : Balances with CBs, Supplementary deposits (Row 90)  : Irish resident, euro (Column 10)</t>
  </si>
  <si>
    <t>BSO : Balances with CBs, Supplementary deposits (Row 90)  : Irish resident, non-euro (Column 20)</t>
  </si>
  <si>
    <t>BSO : Balances with CBs, Supplementary deposits (Row 90)  : OMUM resident, euro (Column 30)</t>
  </si>
  <si>
    <t>BSO : Balances with CBs, Supplementary deposits (Row 90)  : OMUM resident, non-euro (Column 40)</t>
  </si>
  <si>
    <t>BSO : Debt securities held (Row 100)  : Total (Column 70)</t>
  </si>
  <si>
    <t>BSO : Debt securities held (Row 100)  : Irish resident, euro (Column 10)</t>
  </si>
  <si>
    <t>BSO : Debt securities held (Row 100)  : Irish resident, non-euro (Column 20)</t>
  </si>
  <si>
    <t>BSO : Debt securities held (Row 100)  : OMUM resident, euro (Column 30)</t>
  </si>
  <si>
    <t>BSO : Debt securities held (Row 100)  : OMUM resident, non-euro (Column 40)</t>
  </si>
  <si>
    <t>BSO : Debt securities held (Row 100)  : ROW resident, euro (Column 50)</t>
  </si>
  <si>
    <t>BSO : Debt securities held (Row 100)  : ROW resident, non-euro (Column 60)</t>
  </si>
  <si>
    <t>BSO : Investment fund shares/units (Row 110)  : Total (Column 70)</t>
  </si>
  <si>
    <t>BSO : Investment fund shares/units (Row 110)  : Irish resident, euro (Column 10)</t>
  </si>
  <si>
    <t>BSO : Investment fund shares/units (Row 110)  : Irish resident, non-euro (Column 20)</t>
  </si>
  <si>
    <t>BSO : Investment fund shares/units (Row 110)  : OMUM resident, euro (Column 30)</t>
  </si>
  <si>
    <t>BSO : Investment fund shares/units (Row 110)  : OMUM resident, non-euro (Column 40)</t>
  </si>
  <si>
    <t>BSO : Investment fund shares/units (Row 110)  : ROW resident, euro (Column 50)</t>
  </si>
  <si>
    <t>BSO : Investment fund shares/units (Row 110)  : ROW resident, non-euro (Column 60)</t>
  </si>
  <si>
    <t>BSO : Investment fund shares/units, Money market fund shares/units (Row 120)  : Total (Column 70)</t>
  </si>
  <si>
    <t>BSO : Investment fund shares/units, Money market fund shares/units (Row 120)  : Irish resident, euro (Column 10)</t>
  </si>
  <si>
    <t>BSO : Investment fund shares/units, Money market fund shares/units (Row 120)  : Irish resident, non-euro (Column 20)</t>
  </si>
  <si>
    <t>BSO : Investment fund shares/units, Money market fund shares/units (Row 120)  : OMUM resident, euro (Column 30)</t>
  </si>
  <si>
    <t>BSO : Investment fund shares/units, Money market fund shares/units (Row 120)  : OMUM resident, non-euro (Column 40)</t>
  </si>
  <si>
    <t>BSO : Investment fund shares/units, Money market fund shares/units (Row 120)  : ROW resident, euro (Column 50)</t>
  </si>
  <si>
    <t>BSO : Investment fund shares/units, Money market fund shares/units (Row 120)  : ROW resident, non-euro (Column 60)</t>
  </si>
  <si>
    <t>BSO : Investment fund shares/units, Non-MMF investment fund shares/units (Row 130)  : Total (Column 70)</t>
  </si>
  <si>
    <t>BSO : Investment fund shares/units, Non-MMF investment fund shares/units (Row 130)  : Irish resident, euro (Column 10)</t>
  </si>
  <si>
    <t>BSO : Investment fund shares/units, Non-MMF investment fund shares/units (Row 130)  : Irish resident, non-euro (Column 20)</t>
  </si>
  <si>
    <t>BSO : Investment fund shares/units, Non-MMF investment fund shares/units (Row 130)  : OMUM resident, euro (Column 30)</t>
  </si>
  <si>
    <t>BSO : Investment fund shares/units, Non-MMF investment fund shares/units (Row 130)  : OMUM resident, non-euro (Column 40)</t>
  </si>
  <si>
    <t>BSO : Investment fund shares/units, Non-MMF investment fund shares/units (Row 130)  : ROW resident, euro (Column 50)</t>
  </si>
  <si>
    <t>BSO : Investment fund shares/units, Non-MMF investment fund shares/units (Row 130)  : ROW resident, non-euro (Column 60)</t>
  </si>
  <si>
    <t>BSO : Equity (Row 140)  : Total (Column 70)</t>
  </si>
  <si>
    <t>BSO : Equity (Row 140)  : Irish resident, euro (Column 10)</t>
  </si>
  <si>
    <t>BSO : Equity (Row 140)  : Irish resident, non-euro (Column 20)</t>
  </si>
  <si>
    <t>BSO : Equity (Row 140)  : OMUM resident, euro (Column 30)</t>
  </si>
  <si>
    <t>BSO : Equity (Row 140)  : OMUM resident, non-euro (Column 40)</t>
  </si>
  <si>
    <t>BSO : Equity (Row 140)  : ROW resident, euro (Column 50)</t>
  </si>
  <si>
    <t>BSO : Equity (Row 140)  : ROW resident, non-euro (Column 60)</t>
  </si>
  <si>
    <t>BSO : Non-financial assets (including fixed assets) (Row 150)  : Total (Column 70)</t>
  </si>
  <si>
    <t>BSO : Non-financial assets (including fixed assets) (Row 150)  : Irish resident, euro (Column 10)</t>
  </si>
  <si>
    <t>BSO : Non-financial assets (including fixed assets) (Row 150)  : Irish resident, non-euro (Column 20)</t>
  </si>
  <si>
    <t>BSO : Non-financial assets (including fixed assets) (Row 150)  : OMUM resident, euro (Column 30)</t>
  </si>
  <si>
    <t>BSO : Non-financial assets (including fixed assets) (Row 150)  : OMUM resident, non-euro (Column 40)</t>
  </si>
  <si>
    <t>BSO : Non-financial assets (including fixed assets) (Row 150)  : ROW resident, euro (Column 50)</t>
  </si>
  <si>
    <t>BSO : Non-financial assets (including fixed assets) (Row 150)  : ROW resident, non-euro (Column 60)</t>
  </si>
  <si>
    <t>BSO : Remaining assets (Row 160)  : Total (Column 70)</t>
  </si>
  <si>
    <t>BSO : Remaining assets (Row 160)  : Irish resident, euro (Column 10)</t>
  </si>
  <si>
    <t>BSO : Remaining assets (Row 160)  : Irish resident, non-euro (Column 20)</t>
  </si>
  <si>
    <t>BSO : Remaining assets (Row 160)  : OMUM resident, euro (Column 30)</t>
  </si>
  <si>
    <t>BSO : Remaining assets (Row 160)  : OMUM resident, non-euro (Column 40)</t>
  </si>
  <si>
    <t>BSO : Remaining assets (Row 160)  : ROW resident, euro (Column 50)</t>
  </si>
  <si>
    <t>BSO : Remaining assets (Row 160)  : ROW resident, non-euro (Column 60)</t>
  </si>
  <si>
    <t>BSO : Total assets (Row 170)  : Total (Column 70)</t>
  </si>
  <si>
    <t>BSO : Total assets (Row 170)  : Irish resident, euro (Column 10)</t>
  </si>
  <si>
    <t>BSO : Total assets (Row 170)  : Irish resident, non-euro (Column 20)</t>
  </si>
  <si>
    <t>BSO : Total assets (Row 170)  : OMUM resident, euro (Column 30)</t>
  </si>
  <si>
    <t>BSO : Total assets (Row 170)  : OMUM resident, non-euro (Column 40)</t>
  </si>
  <si>
    <t>BSO : Total assets (Row 170)  : ROW resident, euro (Column 50)</t>
  </si>
  <si>
    <t>BSO : Total assets (Row 170)  : ROW resident, non-euro (Column 60)</t>
  </si>
  <si>
    <t>BSO : Deposits (Row 180)  : Total (Column 70)</t>
  </si>
  <si>
    <t>BSO : Deposits (Row 180)  : Irish resident, euro (Column 10)</t>
  </si>
  <si>
    <t>BSO : Deposits (Row 180)  : Irish resident, non-euro (Column 20)</t>
  </si>
  <si>
    <t>BSO : Deposits (Row 180)  : OMUM resident, euro (Column 30)</t>
  </si>
  <si>
    <t>BSO : Deposits (Row 180)  : OMUM resident, non-euro (Column 40)</t>
  </si>
  <si>
    <t>BSO : Deposits (Row 180)  : ROW resident, euro (Column 50)</t>
  </si>
  <si>
    <t>BSO : Deposits (Row 180)  : ROW resident, non-euro (Column 60)</t>
  </si>
  <si>
    <t>BSO : Borrowing from CBs (Row 190)  : Total (Column 70)</t>
  </si>
  <si>
    <t>BSO : Borrowing from CBs (Row 190)  : Irish resident, euro (Column 10)</t>
  </si>
  <si>
    <t>BSO : Borrowing from CBs (Row 190)  : Irish resident, non-euro (Column 20)</t>
  </si>
  <si>
    <t>BSO : Borrowing from CBs (Row 190)  : OMUM resident, euro (Column 30)</t>
  </si>
  <si>
    <t>BSO : Borrowing from CBs (Row 190)  : OMUM resident, non-euro (Column 40)</t>
  </si>
  <si>
    <t>BSO : Borrowing from CBs (Row 190)  : ROW resident, euro (Column 50)</t>
  </si>
  <si>
    <t>BSO : Borrowing from CBs (Row 190)  : ROW resident, non-euro (Column 60)</t>
  </si>
  <si>
    <t>BSO : Borrowing from CBs, Marginal lending facility (Row 200)  : Total (Column 70)</t>
  </si>
  <si>
    <t>BSO : Borrowing from CBs, Marginal lending facility (Row 200)  : Irish resident, euro (Column 10)</t>
  </si>
  <si>
    <t>BSO : Borrowing from CBs, Marginal lending facility (Row 200)  : Irish resident, non-euro (Column 20)</t>
  </si>
  <si>
    <t>BSO : Borrowing from CBs, Marginal lending facility (Row 200)  : OMUM resident, euro (Column 30)</t>
  </si>
  <si>
    <t>BSO : Borrowing from CBs, Marginal lending facility (Row 200)  : OMUM resident, non-euro (Column 40)</t>
  </si>
  <si>
    <t>BSO : Borrowing from CBs, Sale repurchase agreements (Row 210)  : Total (Column 70)</t>
  </si>
  <si>
    <t>BSO : Borrowing from CBs, Sale repurchase agreements (Row 210)  : Irish resident, euro (Column 10)</t>
  </si>
  <si>
    <t>BSO : Borrowing from CBs, Sale repurchase agreements (Row 210)  : Irish resident, non-euro (Column 20)</t>
  </si>
  <si>
    <t>BSO : Borrowing from CBs, Sale repurchase agreements (Row 210)  : OMUM resident, euro (Column 30)</t>
  </si>
  <si>
    <t>BSO : Borrowing from CBs, Sale repurchase agreements (Row 210)  : OMUM resident, non-euro (Column 40)</t>
  </si>
  <si>
    <t>BSO : Borrowing from CBs, Other secured advances (Row 220)  : Total (Column 70)</t>
  </si>
  <si>
    <t>BSO : Borrowing from CBs, Other secured advances (Row 220)  : Irish resident, euro (Column 10)</t>
  </si>
  <si>
    <t>BSO : Borrowing from CBs, Other secured advances (Row 220)  : Irish resident, non-euro (Column 20)</t>
  </si>
  <si>
    <t>BSO : Borrowing from CBs, Other secured advances (Row 220)  : OMUM resident, euro (Column 30)</t>
  </si>
  <si>
    <t>BSO : Borrowing from CBs, Other secured advances (Row 220)  : OMUM resident, non-euro (Column 40)</t>
  </si>
  <si>
    <t>BSO : Borrowing from CBs, Other (Row 230)  : Total (Column 70)</t>
  </si>
  <si>
    <t>BSO : Borrowing from CBs, Other (Row 230)  : Irish resident, euro (Column 10)</t>
  </si>
  <si>
    <t>BSO : Borrowing from CBs, Other (Row 230)  : Irish resident, non-euro (Column 20)</t>
  </si>
  <si>
    <t>BSO : Borrowing from CBs, Other (Row 230)  : OMUM resident, euro (Column 30)</t>
  </si>
  <si>
    <t>BSO : Borrowing from CBs, Other (Row 230)  : OMUM resident, non-euro (Column 40)</t>
  </si>
  <si>
    <t>BSO : Borrowing from CBs, Other (Row 230)  : ROW resident, euro (Column 50)</t>
  </si>
  <si>
    <t>BSO : Borrowing from CBs, Other (Row 230)  : ROW resident, non-euro (Column 60)</t>
  </si>
  <si>
    <t>BSO : Debt securities issued (Row 240)  : Total (Column 70)</t>
  </si>
  <si>
    <t>BSO : Debt securities issued (Row 240)  : Irish resident, euro (Column 10)</t>
  </si>
  <si>
    <t>BSO : Debt securities issued (Row 240)  : Irish resident, non-euro (Column 20)</t>
  </si>
  <si>
    <t>BSO : Debt securities issued (Row 240)  : OMUM resident, euro (Column 30)</t>
  </si>
  <si>
    <t>BSO : Debt securities issued (Row 240)  : OMUM resident, non-euro (Column 40)</t>
  </si>
  <si>
    <t>BSO : Debt securities issued (Row 240)  : ROW resident, euro (Column 50)</t>
  </si>
  <si>
    <t>BSO : Debt securities issued (Row 240)  : ROW resident, non-euro (Column 60)</t>
  </si>
  <si>
    <t>BSO : Capital and reserves (Row 250)  : Total (Column 70)</t>
  </si>
  <si>
    <t>BSO : Capital and reserves (Row 250)  : Irish resident, euro (Column 10)</t>
  </si>
  <si>
    <t>BSO : Capital and reserves (Row 250)  : Irish resident, non-euro (Column 20)</t>
  </si>
  <si>
    <t>BSO : Capital and reserves (Row 250)  : OMUM resident, euro (Column 30)</t>
  </si>
  <si>
    <t>BSO : Capital and reserves (Row 250)  : OMUM resident, non-euro (Column 40)</t>
  </si>
  <si>
    <t>BSO : Capital and reserves (Row 250)  : ROW resident, euro (Column 50)</t>
  </si>
  <si>
    <t>BSO : Capital and reserves (Row 250)  : ROW resident, non-euro (Column 60)</t>
  </si>
  <si>
    <t>BSO : Capital and reserves, Ordinary Share Capital (Row 260)  : Total (Column 70)</t>
  </si>
  <si>
    <t>BSO : Capital and reserves, Ordinary Share Capital (Row 260)  : Irish resident, euro (Column 10)</t>
  </si>
  <si>
    <t>BSO : Capital and reserves, Ordinary Share Capital (Row 260)  : Irish resident, non-euro (Column 20)</t>
  </si>
  <si>
    <t>BSO : Capital and reserves, Ordinary Share Capital (Row 260)  : OMUM resident, euro (Column 30)</t>
  </si>
  <si>
    <t>BSO : Capital and reserves, Ordinary Share Capital (Row 260)  : OMUM resident, non-euro (Column 40)</t>
  </si>
  <si>
    <t>BSO : Capital and reserves, Ordinary Share Capital (Row 260)  : ROW resident, euro (Column 50)</t>
  </si>
  <si>
    <t>BSO : Capital and reserves, Ordinary Share Capital (Row 260)  : ROW resident, non-euro (Column 60)</t>
  </si>
  <si>
    <t>BSO : Capital and reserves, Share premium (Row 270)  : Total (Column 70)</t>
  </si>
  <si>
    <t>BSO : Capital and reserves, Share premium (Row 270)  : Irish resident, euro (Column 10)</t>
  </si>
  <si>
    <t>BSO : Capital and reserves, Share premium (Row 270)  : Irish resident, non-euro (Column 20)</t>
  </si>
  <si>
    <t>BSO : Capital and reserves, Share premium (Row 270)  : OMUM resident, euro (Column 30)</t>
  </si>
  <si>
    <t>BSO : Capital and reserves, Share premium (Row 270)  : OMUM resident, non-euro (Column 40)</t>
  </si>
  <si>
    <t>BSO : Capital and reserves, Share premium (Row 270)  : ROW resident, euro (Column 50)</t>
  </si>
  <si>
    <t>BSO : Capital and reserves, Share premium (Row 270)  : ROW resident, non-euro (Column 60)</t>
  </si>
  <si>
    <t>BSO : Capital and reserves, Capital contribution (Row 280)  : Total (Column 70)</t>
  </si>
  <si>
    <t>BSO : Capital and reserves, Capital contribution (Row 280)  : Irish resident, euro (Column 10)</t>
  </si>
  <si>
    <t>BSO : Capital and reserves, Capital contribution (Row 280)  : Irish resident, non-euro (Column 20)</t>
  </si>
  <si>
    <t>BSO : Capital and reserves, Capital contribution (Row 280)  : OMUM resident, euro (Column 30)</t>
  </si>
  <si>
    <t>BSO : Capital and reserves, Capital contribution (Row 280)  : OMUM resident, non-euro (Column 40)</t>
  </si>
  <si>
    <t>BSO : Capital and reserves, Capital contribution (Row 280)  : ROW resident, euro (Column 50)</t>
  </si>
  <si>
    <t>BSO : Capital and reserves, Capital contribution (Row 280)  : ROW resident, non-euro (Column 60)</t>
  </si>
  <si>
    <t>BSO : Capital and reserves, Capital reserves (Row 290)  : Total (Column 70)</t>
  </si>
  <si>
    <t>BSO : Capital and reserves, Capital reserves (Row 290)  : Irish resident, euro (Column 10)</t>
  </si>
  <si>
    <t>BSO : Capital and reserves, Capital reserves (Row 290)  : Irish resident, non-euro (Column 20)</t>
  </si>
  <si>
    <t>BSO : Capital and reserves, Capital reserves (Row 290)  : OMUM resident, euro (Column 30)</t>
  </si>
  <si>
    <t>BSO : Capital and reserves, Capital reserves (Row 290)  : OMUM resident, non-euro (Column 40)</t>
  </si>
  <si>
    <t>BSO : Capital and reserves, Capital reserves (Row 290)  : ROW resident, euro (Column 50)</t>
  </si>
  <si>
    <t>BSO : Capital and reserves, Capital reserves (Row 290)  : ROW resident, non-euro (Column 60)</t>
  </si>
  <si>
    <t>BSO : Capital and reserves, Revenue reserves (Row 300)  : Total (Column 70)</t>
  </si>
  <si>
    <t>BSO : Capital and reserves, Revenue reserves (Row 300)  : Irish resident, euro (Column 10)</t>
  </si>
  <si>
    <t>BSO : Capital and reserves, Revenue reserves (Row 300)  : Irish resident, non-euro (Column 20)</t>
  </si>
  <si>
    <t>BSO : Capital and reserves, Revenue reserves (Row 300)  : OMUM resident, euro (Column 30)</t>
  </si>
  <si>
    <t>BSO : Capital and reserves, Revenue reserves (Row 300)  : OMUM resident, non-euro (Column 40)</t>
  </si>
  <si>
    <t>BSO : Capital and reserves, Revenue reserves (Row 300)  : ROW resident, euro (Column 50)</t>
  </si>
  <si>
    <t>BSO : Capital and reserves, Revenue reserves (Row 300)  : ROW resident, non-euro (Column 60)</t>
  </si>
  <si>
    <t>BSO : Capital and reserves, Profit/(loss) year to date (Row 310)  : Total (Column 70)</t>
  </si>
  <si>
    <t>BSO : Capital and reserves, Profit/(loss) year to date (Row 310)  : Irish resident, euro (Column 10)</t>
  </si>
  <si>
    <t>BSO : Capital and reserves, Profit/(loss) year to date (Row 310)  : Irish resident, non-euro (Column 20)</t>
  </si>
  <si>
    <t>BSO : Capital and reserves, Profit/(loss) year to date (Row 310)  : OMUM resident, euro (Column 30)</t>
  </si>
  <si>
    <t>BSO : Capital and reserves, Profit/(loss) year to date (Row 310)  : OMUM resident, non-euro (Column 40)</t>
  </si>
  <si>
    <t>BSO : Capital and reserves, Profit/(loss) year to date (Row 310)  : ROW resident, euro (Column 50)</t>
  </si>
  <si>
    <t>BSO : Capital and reserves, Profit/(loss) year to date (Row 310)  : ROW resident, non-euro (Column 60)</t>
  </si>
  <si>
    <t>BSO : Capital and reserves, Preference shares (Row 320)  : Total (Column 70)</t>
  </si>
  <si>
    <t>BSO : Capital and reserves, Preference shares (Row 320)  : Irish resident, euro (Column 10)</t>
  </si>
  <si>
    <t>BSO : Capital and reserves, Preference shares (Row 320)  : Irish resident, non-euro (Column 20)</t>
  </si>
  <si>
    <t>BSO : Capital and reserves, Preference shares (Row 320)  : OMUM resident, euro (Column 30)</t>
  </si>
  <si>
    <t>BSO : Capital and reserves, Preference shares (Row 320)  : OMUM resident, non-euro (Column 40)</t>
  </si>
  <si>
    <t>BSO : Capital and reserves, Preference shares (Row 320)  : ROW resident, euro (Column 50)</t>
  </si>
  <si>
    <t>BSO : Capital and reserves, Preference shares (Row 320)  : ROW resident, non-euro (Column 60)</t>
  </si>
  <si>
    <t>BSO : Capital and reserves, Subordinated loan capital (Row 330)  : Total (Column 70)</t>
  </si>
  <si>
    <t>BSO : Capital and reserves, Subordinated loan capital (Row 330)  : Irish resident, euro (Column 10)</t>
  </si>
  <si>
    <t>BSO : Capital and reserves, Subordinated loan capital (Row 330)  : Irish resident, non-euro (Column 20)</t>
  </si>
  <si>
    <t>BSO : Capital and reserves, Subordinated loan capital (Row 330)  : OMUM resident, euro (Column 30)</t>
  </si>
  <si>
    <t>BSO : Capital and reserves, Subordinated loan capital (Row 330)  : OMUM resident, non-euro (Column 40)</t>
  </si>
  <si>
    <t>BSO : Capital and reserves, Subordinated loan capital (Row 330)  : ROW resident, euro (Column 50)</t>
  </si>
  <si>
    <t>BSO : Capital and reserves, Subordinated loan capital (Row 330)  : ROW resident, non-euro (Column 60)</t>
  </si>
  <si>
    <t>BSO : Remaining liabilities (Row 340)  : Total (Column 70)</t>
  </si>
  <si>
    <t>BSO : Remaining liabilities (Row 340)  : Irish resident, euro (Column 10)</t>
  </si>
  <si>
    <t>BSO : Remaining liabilities (Row 340)  : Irish resident, non-euro (Column 20)</t>
  </si>
  <si>
    <t>BSO : Remaining liabilities (Row 340)  : OMUM resident, euro (Column 30)</t>
  </si>
  <si>
    <t>BSO : Remaining liabilities (Row 340)  : OMUM resident, non-euro (Column 40)</t>
  </si>
  <si>
    <t>BSO : Remaining liabilities (Row 340)  : ROW resident, euro (Column 50)</t>
  </si>
  <si>
    <t>BSO : Remaining liabilities (Row 340)  : ROW resident, non-euro (Column 60)</t>
  </si>
  <si>
    <t>BSO : Total liabilities (Row 350)  : Total (Column 70)</t>
  </si>
  <si>
    <t>BSO : Total liabilities (Row 350)  : Irish resident, euro (Column 10)</t>
  </si>
  <si>
    <t>BSO : Total liabilities (Row 350)  : Irish resident, non-euro (Column 20)</t>
  </si>
  <si>
    <t>BSO : Total liabilities (Row 350)  : OMUM resident, euro (Column 30)</t>
  </si>
  <si>
    <t>BSO : Total liabilities (Row 350)  : OMUM resident, non-euro (Column 40)</t>
  </si>
  <si>
    <t>BSO : Total liabilities (Row 350)  : ROW resident, euro (Column 50)</t>
  </si>
  <si>
    <t>BSO : Total liabilities (Row 350)  : ROW resident, non-euro (Column 60)</t>
  </si>
  <si>
    <t>BSO : Provisions for bad and doubtful debts,  (Row 360)  : Total (Column 70)</t>
  </si>
  <si>
    <t>BSO : Provisions for bad and doubtful debts,  (Row 360)  : Irish resident, euro (Column 10)</t>
  </si>
  <si>
    <t>BSO : Provisions for bad and doubtful debts,  (Row 360)  : Irish resident, non-euro (Column 20)</t>
  </si>
  <si>
    <t>BSO : Provisions for bad and doubtful debts,  (Row 360)  : OMUM resident, euro (Column 30)</t>
  </si>
  <si>
    <t>BSO : Provisions for bad and doubtful debts,  (Row 360)  : OMUM resident, non-euro (Column 40)</t>
  </si>
  <si>
    <t>BSO : Provisions for bad and doubtful debts,  (Row 360)  : ROW resident, euro (Column 50)</t>
  </si>
  <si>
    <t>BSO : Provisions for bad and doubtful debts,  (Row 360)  : ROW resident, non-euro (Column 60)</t>
  </si>
  <si>
    <t>BSO : Provisions for bad and doubtful debts, Loans (Row 370)  : Total (Column 70)</t>
  </si>
  <si>
    <t>BSO : Provisions for bad and doubtful debts, Loans (Row 370)  : Irish resident, euro (Column 10)</t>
  </si>
  <si>
    <t>BSO : Provisions for bad and doubtful debts, Loans (Row 370)  : Irish resident, non-euro (Column 20)</t>
  </si>
  <si>
    <t>BSO : Provisions for bad and doubtful debts, Loans (Row 370)  : OMUM resident, euro (Column 30)</t>
  </si>
  <si>
    <t>BSO : Provisions for bad and doubtful debts, Loans (Row 370)  : OMUM resident, non-euro (Column 40)</t>
  </si>
  <si>
    <t>BSO : Provisions for bad and doubtful debts, Loans (Row 370)  : ROW resident, euro (Column 50)</t>
  </si>
  <si>
    <t>BSO : Provisions for bad and doubtful debts, Loans (Row 370)  : ROW resident, non-euro (Column 60)</t>
  </si>
  <si>
    <t>BSO : Provisions for bad and doubtful debts, Securities (Row 380)  : Total (Column 70)</t>
  </si>
  <si>
    <t>BSO : Provisions for bad and doubtful debts, Securities (Row 380)  : Irish resident, euro (Column 10)</t>
  </si>
  <si>
    <t>BSO : Provisions for bad and doubtful debts, Securities (Row 380)  : Irish resident, non-euro (Column 20)</t>
  </si>
  <si>
    <t>BSO : Provisions for bad and doubtful debts, Securities (Row 380)  : OMUM resident, euro (Column 30)</t>
  </si>
  <si>
    <t>BSO : Provisions for bad and doubtful debts, Securities (Row 380)  : OMUM resident, non-euro (Column 40)</t>
  </si>
  <si>
    <t>BSO : Provisions for bad and doubtful debts, Securities (Row 380)  : ROW resident, euro (Column 50)</t>
  </si>
  <si>
    <t>BSO : Provisions for bad and doubtful debts, Securities (Row 380)  : ROW resident, non-euro (Column 60)</t>
  </si>
  <si>
    <t>BSO : Provisions for bad and doubtful debts, Other (Row 390)  : Total (Column 70)</t>
  </si>
  <si>
    <t>BSO : Provisions for bad and doubtful debts, Other (Row 390)  : Irish resident, euro (Column 10)</t>
  </si>
  <si>
    <t>BSO : Provisions for bad and doubtful debts, Other (Row 390)  : Irish resident, non-euro (Column 20)</t>
  </si>
  <si>
    <t>BSO : Provisions for bad and doubtful debts, Other (Row 390)  : OMUM resident, euro (Column 30)</t>
  </si>
  <si>
    <t>BSO : Provisions for bad and doubtful debts, Other (Row 390)  : OMUM resident, non-euro (Column 40)</t>
  </si>
  <si>
    <t>BSO : Provisions for bad and doubtful debts, Other (Row 390)  : ROW resident, euro (Column 50)</t>
  </si>
  <si>
    <t>BSO : Provisions for bad and doubtful debts, Other (Row 390)  : ROW resident, non-euro (Column 60)</t>
  </si>
  <si>
    <t>BSO : Deposits, Hardware based electronic money (euro) (Row 400)  : Total (Column 70)</t>
  </si>
  <si>
    <t>≤</t>
  </si>
  <si>
    <t>BSO : Deposits, Software based electronic money (euro) (Row 410)  : Total (Column 70)</t>
  </si>
  <si>
    <t>BSO : Deposits, Hardware based electronic money (foreign currencies) (Row 420)  : Total (Column 70)</t>
  </si>
  <si>
    <t>BSO : Deposits, Software based electronic money (foreign currencies) (Row 430)  : Total (Column 70)</t>
  </si>
  <si>
    <t>IES : Loans (Row 20)  : Total (Column 10)</t>
  </si>
  <si>
    <t>IES : Loans (Row 20)  : MFIs (Column 20)</t>
  </si>
  <si>
    <t>IES : Loans (Row 20)  : General Government (Column 70)</t>
  </si>
  <si>
    <t>IES : Loans (Row 20)  : Other Sectors (Column 100)</t>
  </si>
  <si>
    <t>IES : Debt securities held (Row 70)  : Total (Column 10)</t>
  </si>
  <si>
    <t>IES : Debt securities held (Row 70)  : MFIs (Column 20)</t>
  </si>
  <si>
    <t>IES : Debt securities held (Row 70)  : General Government (Column 70)</t>
  </si>
  <si>
    <t>IES : Debt securities held (Row 70)  : Other Sectors (Column 100)</t>
  </si>
  <si>
    <t>IES : Debt securities held, up to 1 year (Row 80)  : Total (Column 10)</t>
  </si>
  <si>
    <t>IES : Debt securities held, up to 1 year (Row 80)  : MFIs (Column 20)</t>
  </si>
  <si>
    <t>IES : Debt securities held, up to 1 year (Row 80)  : General Government (Column 70)</t>
  </si>
  <si>
    <t>IES : Debt securities held, up to 1 year (Row 80)  : Other Sectors (Column 100)</t>
  </si>
  <si>
    <t>IES : Debt securities held, over 1 and up to 2 years (Row 90)  : Total (Column 10)</t>
  </si>
  <si>
    <t>IES : Debt securities held, over 1 and up to 2 years (Row 90)  : MFIs (Column 20)</t>
  </si>
  <si>
    <t>IES : Debt securities held, over 1 and up to 2 years (Row 90)  : General Government (Column 70)</t>
  </si>
  <si>
    <t>IES : Debt securities held, over 1 and up to 2 years (Row 90)  : Other Sectors (Column 100)</t>
  </si>
  <si>
    <t>IES : Debt securities held, over 2 years (Row 100)  : Total (Column 10)</t>
  </si>
  <si>
    <t>IES : Debt securities held, over 2 years (Row 100)  : MFIs (Column 20)</t>
  </si>
  <si>
    <t>IES : Debt securities held, over 2 years (Row 100)  : General Government (Column 70)</t>
  </si>
  <si>
    <t>IES : Debt securities held, over 2 years (Row 100)  : Other Sectors (Column 100)</t>
  </si>
  <si>
    <t>IES : Investment fund shares/units (Row 110)  : Total (Column 10)</t>
  </si>
  <si>
    <t>IES : Investment fund shares/units (Row 110)  : MFIs (Column 20)</t>
  </si>
  <si>
    <t>IES : Investment fund shares/units (Row 110)  : Other Sectors (Column 100)</t>
  </si>
  <si>
    <t>IES : Equity (Row 140)  : Total (Column 10)</t>
  </si>
  <si>
    <t>IES : Equity (Row 140)  : MFIs (Column 20)</t>
  </si>
  <si>
    <t>IES : Equity (Row 140)  : General Government (Column 70)</t>
  </si>
  <si>
    <t>IES : Equity (Row 140)  : Other Sectors (Column 100)</t>
  </si>
  <si>
    <t>IES : Remaining assets, interest accrued on lending (Row 180)  : Total (Column 10)</t>
  </si>
  <si>
    <t>IES : Remaining assets, interest accrued on lending (Row 180)  : MFIs (Column 20)</t>
  </si>
  <si>
    <t>IES : Remaining assets, interest accrued on lending (Row 180)  : General Government (Column 70)</t>
  </si>
  <si>
    <t>IES : Remaining assets, interest accrued on lending (Row 180)  : Other Sectors (Column 100)</t>
  </si>
  <si>
    <t>IES : Remaining assets, other interest receivable (Row 190)  : Total (Column 10)</t>
  </si>
  <si>
    <t>IES : Remaining assets, other interest receivable (Row 190)  : MFIs (Column 20)</t>
  </si>
  <si>
    <t>IES : Remaining assets, other interest receivable (Row 190)  : General Government (Column 70)</t>
  </si>
  <si>
    <t>IES : Remaining assets, other interest receivable (Row 190)  : Other Sectors (Column 100)</t>
  </si>
  <si>
    <t>IES : Remaining assets (Row 160)  : Total (Column 10)</t>
  </si>
  <si>
    <t>IES : Remaining assets, derivative contracts (Row 170)  : Total (Column 10)</t>
  </si>
  <si>
    <t>IES : Remaining assets, transit items (Row 200)  : Total (Column 10)</t>
  </si>
  <si>
    <t>IES : Remaining assets, suspense items (Row 210)  : Total (Column 10)</t>
  </si>
  <si>
    <t>IES : Remaining assets, other items (Row 220)  : Total (Column 10)</t>
  </si>
  <si>
    <t>IES : Total assets (Row 230)  : Total (Column 10)</t>
  </si>
  <si>
    <t>IES : Cash (Row 10)  : Total (Column 10)</t>
  </si>
  <si>
    <t>IES : Balances with central banks (Row 60)  : Total (Column 10)</t>
  </si>
  <si>
    <t>IES : Non-financial assets (including fixed assets) (Row 150)  : Total (Column 10)</t>
  </si>
  <si>
    <t>IES : Loans (Row 20)  : Central Government (Column 80)</t>
  </si>
  <si>
    <t>IES : Loans (Row 20)  : Other General Government (Column 90)</t>
  </si>
  <si>
    <t>IES : Debt securities held (Row 70)  : Central Government (Column 80)</t>
  </si>
  <si>
    <t>IES : Debt securities held (Row 70)  : Other General Government (Column 90)</t>
  </si>
  <si>
    <t>IES : Remaining assets, interest accrued on lending (Row 180)  : Central Government (Column 80)</t>
  </si>
  <si>
    <t>IES : Remaining assets, interest accrued on lending (Row 180)  : Other General Government (Column 90)</t>
  </si>
  <si>
    <t>IES : Remaining assets, other interest receivable (Row 190)  : Central Government (Column 80)</t>
  </si>
  <si>
    <t>IES : Remaining assets, other interest receivable (Row 190)  : Other General Government (Column 90)</t>
  </si>
  <si>
    <t>IES : Loans (Row 20)  : Non-MMF Investment Funds (Column 110)</t>
  </si>
  <si>
    <t>IES : Loans (Row 20)  : Other financial intermediaries + financial auxiliaries + captive financial institutions and money lenders (Column 120)</t>
  </si>
  <si>
    <t>IES : Loans (Row 20)  : Insurance Corporations (Column 150)</t>
  </si>
  <si>
    <t>IES : Loans (Row 20)  : Pension Funds (Column 160)</t>
  </si>
  <si>
    <t>IES : Loans (Row 20)  : NFCs (Column 170)</t>
  </si>
  <si>
    <t>IES : Loans (Row 20)  : Households (Column 190)</t>
  </si>
  <si>
    <t>IES : Loans, up to 1 year (Row 30)  : Other Sectors (Column 100)</t>
  </si>
  <si>
    <t>IES : Loans, up to 1 year (Row 30)  : Non-MMF Investment Funds (Column 110)</t>
  </si>
  <si>
    <t>IES : Loans, up to 1 year (Row 30)  : Other financial intermediaries + financial auxiliaries + captive financial institutions and money lenders (Column 120)</t>
  </si>
  <si>
    <t>IES : Loans, up to 1 year (Row 30)  : Insurance Corporations (Column 150)</t>
  </si>
  <si>
    <t>IES : Loans, up to 1 year (Row 30)  : Pension Funds (Column 160)</t>
  </si>
  <si>
    <t>IES : Loans, up to 1 year (Row 30)  : NFCs (Column 170)</t>
  </si>
  <si>
    <t>IES : Loans, up to 1 year (Row 30)  : Households (Column 190)</t>
  </si>
  <si>
    <t>IES : Loans, over 1 and up to 5 years (Row 40)  : Other Sectors (Column 100)</t>
  </si>
  <si>
    <t>IES : Loans, over 1 and up to 5 years (Row 40)  : Non-MMF Investment Funds (Column 110)</t>
  </si>
  <si>
    <t>IES : Loans, over 1 and up to 5 years (Row 40)  : Other financial intermediaries + financial auxiliaries + captive financial institutions and money lenders (Column 120)</t>
  </si>
  <si>
    <t>IES : Loans, over 1 and up to 5 years (Row 40)  : Insurance Corporations (Column 150)</t>
  </si>
  <si>
    <t>IES : Loans, over 1 and up to 5 years (Row 40)  : Pension Funds (Column 160)</t>
  </si>
  <si>
    <t>IES : Loans, over 1 and up to 5 years (Row 40)  : NFCs (Column 170)</t>
  </si>
  <si>
    <t>IES : Loans, over 1 and up to 5 years (Row 40)  : Households (Column 190)</t>
  </si>
  <si>
    <t>IES : Loans, over 5 years (Row 50)  : Other Sectors (Column 100)</t>
  </si>
  <si>
    <t>IES : Loans, over 5 years (Row 50)  : Non-MMF Investment Funds (Column 110)</t>
  </si>
  <si>
    <t>IES : Loans, over 5 years (Row 50)  : Other financial intermediaries + financial auxiliaries + captive financial institutions and money lenders (Column 120)</t>
  </si>
  <si>
    <t>IES : Loans, over 5 years (Row 50)  : Insurance Corporations (Column 150)</t>
  </si>
  <si>
    <t>IES : Loans, over 5 years (Row 50)  : Pension Funds (Column 160)</t>
  </si>
  <si>
    <t>IES : Loans, over 5 years (Row 50)  : NFCs (Column 170)</t>
  </si>
  <si>
    <t>IES : Loans, over 5 years (Row 50)  : Households (Column 190)</t>
  </si>
  <si>
    <t>IES : Debt securities held (Row 70)  : Non-MMF Investment Funds (Column 110)</t>
  </si>
  <si>
    <t>IES : Debt securities held (Row 70)  : Other financial intermediaries + financial auxiliaries + captive financial institutions and money lenders (Column 120)</t>
  </si>
  <si>
    <t>IES : Debt securities held (Row 70)  : Insurance Corporations (Column 150)</t>
  </si>
  <si>
    <t>IES : Debt securities held (Row 70)  : Pension Funds (Column 160)</t>
  </si>
  <si>
    <t>IES : Debt securities held (Row 70)  : NFCs (Column 170)</t>
  </si>
  <si>
    <t>IES : Debt securities held (Row 70)  : Households (Column 190)</t>
  </si>
  <si>
    <t>IES : Debt securities held, up to 1 year (Row 80)  : Non-MMF Investment Funds (Column 110)</t>
  </si>
  <si>
    <t>IES : Debt securities held, up to 1 year (Row 80)  : Other financial intermediaries + financial auxiliaries + captive financial institutions and money lenders (Column 120)</t>
  </si>
  <si>
    <t>IES : Debt securities held, up to 1 year (Row 80)  : Insurance Corporations (Column 150)</t>
  </si>
  <si>
    <t>IES : Debt securities held, up to 1 year (Row 80)  : Pension Funds (Column 160)</t>
  </si>
  <si>
    <t>IES : Debt securities held, up to 1 year (Row 80)  : NFCs (Column 170)</t>
  </si>
  <si>
    <t>IES : Debt securities held, up to 1 year (Row 80)  : Households (Column 190)</t>
  </si>
  <si>
    <t>IES : Debt securities held, over 1 and up to 2 years (Row 90)  : Non-MMF Investment Funds (Column 110)</t>
  </si>
  <si>
    <t>IES : Debt securities held, over 1 and up to 2 years (Row 90)  : Other financial intermediaries + financial auxiliaries + captive financial institutions and money lenders (Column 120)</t>
  </si>
  <si>
    <t>IES : Debt securities held, over 1 and up to 2 years (Row 90)  : Insurance Corporations (Column 150)</t>
  </si>
  <si>
    <t>IES : Debt securities held, over 1 and up to 2 years (Row 90)  : Pension Funds (Column 160)</t>
  </si>
  <si>
    <t>IES : Debt securities held, over 1 and up to 2 years (Row 90)  : NFCs (Column 170)</t>
  </si>
  <si>
    <t>IES : Debt securities held, over 1 and up to 2 years (Row 90)  : Households (Column 190)</t>
  </si>
  <si>
    <t>IES : Debt securities held, over 2 years (Row 100)  : Non-MMF Investment Funds (Column 110)</t>
  </si>
  <si>
    <t>IES : Debt securities held, over 2 years (Row 100)  : Other financial intermediaries + financial auxiliaries + captive financial institutions and money lenders (Column 120)</t>
  </si>
  <si>
    <t>IES : Debt securities held, over 2 years (Row 100)  : Insurance Corporations (Column 150)</t>
  </si>
  <si>
    <t>IES : Debt securities held, over 2 years (Row 100)  : Pension Funds (Column 160)</t>
  </si>
  <si>
    <t>IES : Debt securities held, over 2 years (Row 100)  : NFCs (Column 170)</t>
  </si>
  <si>
    <t>IES : Debt securities held, over 2 years (Row 100)  : Households (Column 190)</t>
  </si>
  <si>
    <t>IES : Equity (Row 140)  : Non-MMF Investment Funds (Column 110)</t>
  </si>
  <si>
    <t>IES : Equity (Row 140)  : Other financial intermediaries + financial auxiliaries + captive financial institutions and money lenders (Column 120)</t>
  </si>
  <si>
    <t>IES : Equity (Row 140)  : Insurance Corporations (Column 150)</t>
  </si>
  <si>
    <t>IES : Equity (Row 140)  : Pension Funds (Column 160)</t>
  </si>
  <si>
    <t>IES : Equity (Row 140)  : NFCs (Column 170)</t>
  </si>
  <si>
    <t>IES : Equity (Row 140)  : Households (Column 190)</t>
  </si>
  <si>
    <t>IES : Loans (Row 20)  : Households, lending for house purchase (Column 200)</t>
  </si>
  <si>
    <t>IES : Loans (Row 20)  : Households, consumption (Column 220)</t>
  </si>
  <si>
    <t>IES : Loans (Row 20)  : Households, other (Column 240)</t>
  </si>
  <si>
    <t>IES : Loans, up to 1 year (Row 30)  : Households, lending for house purchase (Column 200)</t>
  </si>
  <si>
    <t>IES : Loans, up to 1 year (Row 30)  : Households, consumption (Column 220)</t>
  </si>
  <si>
    <t>IES : Loans, up to 1 year (Row 30)  : Households, other (Column 240)</t>
  </si>
  <si>
    <t>IES : Loans, over 1 and up to 5 years (Row 40)  : Households, lending for house purchase (Column 200)</t>
  </si>
  <si>
    <t>IES : Loans, over 1 and up to 5 years (Row 40)  : Households, consumption (Column 220)</t>
  </si>
  <si>
    <t>IES : Loans, over 1 and up to 5 years (Row 40)  : Households, other (Column 240)</t>
  </si>
  <si>
    <t>IES : Loans, over 5 years (Row 50)  : Households, lending for house purchase (Column 200)</t>
  </si>
  <si>
    <t>IES : Loans, over 5 years (Row 50)  : Households, consumption (Column 220)</t>
  </si>
  <si>
    <t>IES : Loans, over 5 years (Row 50)  : Households, other (Column 240)</t>
  </si>
  <si>
    <t>IES : Loans, up to 1 year (Row 30)  : General Government (Column 70)</t>
  </si>
  <si>
    <t>IES : Loans, over 1 and up to 5 years (Row 40)  : General Government (Column 70)</t>
  </si>
  <si>
    <t>IES : Loans, over 5 years (Row 50)  : General Government (Column 70)</t>
  </si>
  <si>
    <t>IES : Loans (Row 20)  : Other financial intermediaries + financial auxiliaries + captive financial institutions and money lenders, FVCs (Column 130)</t>
  </si>
  <si>
    <t>IES : Loans, up to 1 year (Row 30)  : Other financial intermediaries + financial auxiliaries + captive financial institutions and money lenders, FVCs (Column 130)</t>
  </si>
  <si>
    <t>IES : Loans, over 1 and up to 5 years (Row 40)  : Other financial intermediaries + financial auxiliaries + captive financial institutions and money lenders, FVCs (Column 130)</t>
  </si>
  <si>
    <t>IES : Loans, over 5 years (Row 50)  : Other financial intermediaries + financial auxiliaries + captive financial institutions and money lenders, FVCs (Column 130)</t>
  </si>
  <si>
    <t>IES : Loans (Row 20)  : Households, consumption, real estate collateral (Column 230)</t>
  </si>
  <si>
    <t>IES : Loans, up to 1 year (Row 30)  : Households, consumption, real estate collateral (Column 230)</t>
  </si>
  <si>
    <t>IES : Loans, over 1 and up to 5 years (Row 40)  : Households, consumption, real estate collateral (Column 230)</t>
  </si>
  <si>
    <t>IES : Loans, over 5 years (Row 50)  : Households, consumption, real estate collateral (Column 230)</t>
  </si>
  <si>
    <t>IES : Loans (Row 20)  : MFIs, credit institutions (Column 30)</t>
  </si>
  <si>
    <t>IES : Loans (Row 20)  : MFIs, credit institutions, affiliated (Column 40)</t>
  </si>
  <si>
    <t>IES : Loans (Row 20)  : MFIs, other deposit-taking corporations (Column 50)</t>
  </si>
  <si>
    <t>IES : Loans (Row 20)  : MFIs, other deposit-taking corporations, affilated (Column 60)</t>
  </si>
  <si>
    <t>IES : Loans (Row 20)  : NFCs, real estate collateral (Column 180)</t>
  </si>
  <si>
    <t>IES : Loans (Row 20)  : Households, lending for house purchase, real estate collateral (Column 210)</t>
  </si>
  <si>
    <t>IES : Loans (Row 20)  : Households, other, real estate collateral (Column 250)</t>
  </si>
  <si>
    <t>IES : Deposits (Row 240)  : Total (Column 10)</t>
  </si>
  <si>
    <t>IES : Deposits (Row 240)  : MFIs (Column 20)</t>
  </si>
  <si>
    <t>IES : Deposits (Row 240)  : General Government (Column 70)</t>
  </si>
  <si>
    <t>IES : Deposits (Row 240)  : Other Sectors (Column 100)</t>
  </si>
  <si>
    <t>IES : Deposits with agreed maturity, over 2 years (Row 310)  : Total (Column 10)</t>
  </si>
  <si>
    <t>IES : Deposits with agreed maturity, over 2 years (Row 310)  : MFIs (Column 20)</t>
  </si>
  <si>
    <t>IES : Deposits with agreed maturity, over 2 years (Row 310)  : General Government (Column 70)</t>
  </si>
  <si>
    <t>IES : Deposits with agreed maturity, over 2 years (Row 310)  : Other Sectors (Column 100)</t>
  </si>
  <si>
    <t>IES : Deposits, Repos (Row 350)  : Total (Column 10)</t>
  </si>
  <si>
    <t>IES : Deposits, Repos (Row 350)  : MFIs (Column 20)</t>
  </si>
  <si>
    <t>IES : Deposits, Repos (Row 350)  : General Government (Column 70)</t>
  </si>
  <si>
    <t>IES : Deposits, Repos (Row 350)  : Other Sectors (Column 100)</t>
  </si>
  <si>
    <t>IES : Debt securities issued (Row 370)  : Total (Column 10)</t>
  </si>
  <si>
    <t>IES : Debt securities issued (Row 370)  : MFIs (Column 20)</t>
  </si>
  <si>
    <t>IES : Debt securities issued (Row 370)  : General Government (Column 70)</t>
  </si>
  <si>
    <t>IES : Debt securities issued (Row 370)  : Other Sectors (Column 100)</t>
  </si>
  <si>
    <t>IES : Debt securities issued, up to 1 year (Row 380)  : Total (Column 10)</t>
  </si>
  <si>
    <t>IES : Debt securities issued, up to 1 year (Row 380)  : MFIs (Column 20)</t>
  </si>
  <si>
    <t>IES : Debt securities issued, up to 1 year (Row 380)  : General Government (Column 70)</t>
  </si>
  <si>
    <t>IES : Debt securities issued, up to 1 year (Row 380)  : Other Sectors (Column 100)</t>
  </si>
  <si>
    <t>IES : Debt securities issued, over 1 and up to 2 years (Row 390)  : Total (Column 10)</t>
  </si>
  <si>
    <t>IES : Debt securities issued, over 1 and up to 2 years (Row 390)  : MFIs (Column 20)</t>
  </si>
  <si>
    <t>IES : Debt securities issued, over 1 and up to 2 years (Row 390)  : General Government (Column 70)</t>
  </si>
  <si>
    <t>IES : Debt securities issued, over 1 and up to 2 years (Row 390)  : Other Sectors (Column 100)</t>
  </si>
  <si>
    <t>IES : Debt securities issued, over 2 years (Row 400)  : Total (Column 10)</t>
  </si>
  <si>
    <t>IES : Debt securities issued, over 2 years (Row 400)  : MFIs (Column 20)</t>
  </si>
  <si>
    <t>IES : Debt securities issued, over 2 years (Row 400)  : General Government (Column 70)</t>
  </si>
  <si>
    <t>IES : Debt securities issued, over 2 years (Row 400)  : Other Sectors (Column 100)</t>
  </si>
  <si>
    <t>IES : Remaining liabilities, interest payable on deposits (Row 440)  : Total (Column 10)</t>
  </si>
  <si>
    <t>IES : Remaining liabilities, interest payable on deposits (Row 440)  : MFIs (Column 20)</t>
  </si>
  <si>
    <t>IES : Remaining liabilities, interest payable on deposits (Row 440)  : General Government (Column 70)</t>
  </si>
  <si>
    <t>IES : Remaining liabilities, interest payable on deposits (Row 440)  : Other Sectors (Column 100)</t>
  </si>
  <si>
    <t>IES : Remaining liabilities, other interest payable (Row 450)  : Total (Column 10)</t>
  </si>
  <si>
    <t>IES : Remaining liabilities, other interest payable (Row 450)  : MFIs (Column 20)</t>
  </si>
  <si>
    <t>IES : Remaining liabilities, other interest payable (Row 450)  : General Government (Column 70)</t>
  </si>
  <si>
    <t>IES : Remaining liabilities, other interest payable (Row 450)  : Other Sectors (Column 100)</t>
  </si>
  <si>
    <t>IES : Total liabilities (Row 490)  : Total (Column 10)</t>
  </si>
  <si>
    <t>IES : Borrowing from central banks (Row 360)  : Total (Column 10)</t>
  </si>
  <si>
    <t>IES : Capital and reserves (Row 410)  : Total (Column 10)</t>
  </si>
  <si>
    <t>IES : Remaining liabilities (Row 420)  : Total (Column 10)</t>
  </si>
  <si>
    <t>IES : Remaining liabilities, derivative contracts (Row 430)  : Total (Column 10)</t>
  </si>
  <si>
    <t>IES : Remaining liabilities, transit items (Row 460)  : Total (Column 10)</t>
  </si>
  <si>
    <t>IES : Remaining liabilities, suspense items (Row 470)  : Total (Column 10)</t>
  </si>
  <si>
    <t>IES : Remaining liabilities, other items (Row 480)  : Total (Column 10)</t>
  </si>
  <si>
    <t>IES : Deposits (Row 240)  : Central Government (Column 80)</t>
  </si>
  <si>
    <t>IES : Deposits (Row 240)  : Other General Government (Column 90)</t>
  </si>
  <si>
    <t>IES : Deposits, Overnight deposits (Row 250)  : General Government (Column 70)</t>
  </si>
  <si>
    <t>IES : Deposits, Overnight deposits (Row 250)  : Central Government (Column 80)</t>
  </si>
  <si>
    <t>IES : Deposits, Overnight deposits (Row 250)  : Other General Government (Column 90)</t>
  </si>
  <si>
    <t>IES : Deposits with agreed maturity, over 2 years (Row 310)  : Central Government (Column 80)</t>
  </si>
  <si>
    <t>IES : Deposits with agreed maturity, over 2 years (Row 310)  : Other General Government (Column 90)</t>
  </si>
  <si>
    <t>IES : Deposits, Repos (Row 350)  : Central Government (Column 80)</t>
  </si>
  <si>
    <t>IES : Deposits, Repos (Row 350)  : Other General Government (Column 90)</t>
  </si>
  <si>
    <t>IES : Debt securities issued (Row 370)  : Central Government (Column 80)</t>
  </si>
  <si>
    <t>IES : Debt securities issued (Row 370)  : Other General Government (Column 90)</t>
  </si>
  <si>
    <t>IES : Debt securities issued, up to 1 year (Row 380)  : Central Government (Column 80)</t>
  </si>
  <si>
    <t>IES : Debt securities issued, up to 1 year (Row 380)  : Other General Government (Column 90)</t>
  </si>
  <si>
    <t>IES : Debt securities issued, over 1 and up to 2 years (Row 390)  : Central Government (Column 80)</t>
  </si>
  <si>
    <t>IES : Debt securities issued, over 1 and up to 2 years (Row 390)  : Other General Government (Column 90)</t>
  </si>
  <si>
    <t>IES : Debt securities issued, over 2 years (Row 400)  : Central Government (Column 80)</t>
  </si>
  <si>
    <t>IES : Debt securities issued, over 2 years (Row 400)  : Other General Government (Column 90)</t>
  </si>
  <si>
    <t>IES : Remaining liabilities, interest payable on deposits (Row 440)  : Central Government (Column 80)</t>
  </si>
  <si>
    <t>IES : Remaining liabilities, interest payable on deposits (Row 440)  : Other General Government (Column 90)</t>
  </si>
  <si>
    <t>IES : Remaining liabilities, other interest payable (Row 450)  : Central Government (Column 80)</t>
  </si>
  <si>
    <t>IES : Remaining liabilities, other interest payable (Row 450)  : Other General Government (Column 90)</t>
  </si>
  <si>
    <t>IES : Deposits (Row 240)  : Non-MMF Investment Funds (Column 110)</t>
  </si>
  <si>
    <t>IES : Deposits (Row 240)  : Other financial intermediaries + financial auxiliaries + captive financial institutions and money lenders (Column 120)</t>
  </si>
  <si>
    <t>IES : Deposits (Row 240)  : Insurance Corporations (Column 150)</t>
  </si>
  <si>
    <t>IES : Deposits (Row 240)  : Pension Funds (Column 160)</t>
  </si>
  <si>
    <t>IES : Deposits (Row 240)  : NFCs (Column 170)</t>
  </si>
  <si>
    <t>IES : Deposits (Row 240)  : Households (Column 190)</t>
  </si>
  <si>
    <t>IES : Deposits, Overnight deposits (Row 250)  : Other Sectors (Column 100)</t>
  </si>
  <si>
    <t>IES : Deposits, Overnight deposits (Row 250)  : Non-MMF Investment Funds (Column 110)</t>
  </si>
  <si>
    <t>IES : Deposits, Overnight deposits (Row 250)  : Other financial intermediaries + financial auxiliaries + captive financial institutions and money lenders (Column 120)</t>
  </si>
  <si>
    <t>IES : Deposits, Overnight deposits (Row 250)  : Insurance Corporations (Column 150)</t>
  </si>
  <si>
    <t>IES : Deposits, Overnight deposits (Row 250)  : Pension Funds (Column 160)</t>
  </si>
  <si>
    <t>IES : Deposits, Overnight deposits (Row 250)  : NFCs (Column 170)</t>
  </si>
  <si>
    <t>IES : Deposits, Overnight deposits (Row 250)  : Households (Column 190)</t>
  </si>
  <si>
    <t>IES : Overnight deposits, current accounts (Row 260)  : Other Sectors (Column 100)</t>
  </si>
  <si>
    <t>IES : Overnight deposits, current accounts (Row 260)  : Non-MMF Investment Funds (Column 110)</t>
  </si>
  <si>
    <t>IES : Overnight deposits, current accounts (Row 260)  : Other financial intermediaries + financial auxiliaries + captive financial institutions and money lenders (Column 120)</t>
  </si>
  <si>
    <t>IES : Overnight deposits, current accounts (Row 260)  : Insurance Corporations (Column 150)</t>
  </si>
  <si>
    <t>IES : Overnight deposits, current accounts (Row 260)  : Pension Funds (Column 160)</t>
  </si>
  <si>
    <t>IES : Overnight deposits, current accounts (Row 260)  : NFCs (Column 170)</t>
  </si>
  <si>
    <t>IES : Overnight deposits, current accounts (Row 260)  : Households (Column 190)</t>
  </si>
  <si>
    <t>IES : Overnight deposits, demand deposits (Row 270)  : Other Sectors (Column 100)</t>
  </si>
  <si>
    <t>IES : Overnight deposits, demand deposits (Row 270)  : Non-MMF Investment Funds (Column 110)</t>
  </si>
  <si>
    <t>IES : Overnight deposits, demand deposits (Row 270)  : Other financial intermediaries + financial auxiliaries + captive financial institutions and money lenders (Column 120)</t>
  </si>
  <si>
    <t>IES : Overnight deposits, demand deposits (Row 270)  : Insurance Corporations (Column 150)</t>
  </si>
  <si>
    <t>IES : Overnight deposits, demand deposits (Row 270)  : Pension Funds (Column 160)</t>
  </si>
  <si>
    <t>IES : Overnight deposits, demand deposits (Row 270)  : NFCs (Column 170)</t>
  </si>
  <si>
    <t>IES : Overnight deposits, demand deposits (Row 270)  : Households (Column 190)</t>
  </si>
  <si>
    <t>IES : Deposits with agreed maturity, up to 1 year (Row 290)  : Other Sectors (Column 100)</t>
  </si>
  <si>
    <t>IES : Deposits with agreed maturity, up to 1 year (Row 290)  : Non-MMF Investment Funds (Column 110)</t>
  </si>
  <si>
    <t>IES : Deposits with agreed maturity, up to 1 year (Row 290)  : Other financial intermediaries + financial auxiliaries + captive financial institutions and money lenders (Column 120)</t>
  </si>
  <si>
    <t>IES : Deposits with agreed maturity, up to 1 year (Row 290)  : Insurance Corporations (Column 150)</t>
  </si>
  <si>
    <t>IES : Deposits with agreed maturity, up to 1 year (Row 290)  : Pension Funds (Column 160)</t>
  </si>
  <si>
    <t>IES : Deposits with agreed maturity, up to 1 year (Row 290)  : NFCs (Column 170)</t>
  </si>
  <si>
    <t>IES : Deposits with agreed maturity, up to 1 year (Row 290)  : Households (Column 190)</t>
  </si>
  <si>
    <t>IES : Deposits with agreed maturity, over 1 and up to 2 years (Row 300)  : Other Sectors (Column 100)</t>
  </si>
  <si>
    <t>IES : Deposits with agreed maturity, over 1 and up to 2 years (Row 300)  : Non-MMF Investment Funds (Column 110)</t>
  </si>
  <si>
    <t>IES : Deposits with agreed maturity, over 1 and up to 2 years (Row 300)  : Other financial intermediaries + financial auxiliaries + captive financial institutions and money lenders (Column 120)</t>
  </si>
  <si>
    <t>IES : Deposits with agreed maturity, over 1 and up to 2 years (Row 300)  : Insurance Corporations (Column 150)</t>
  </si>
  <si>
    <t>IES : Deposits with agreed maturity, over 1 and up to 2 years (Row 300)  : Pension Funds (Column 160)</t>
  </si>
  <si>
    <t>IES : Deposits with agreed maturity, over 1 and up to 2 years (Row 300)  : NFCs (Column 170)</t>
  </si>
  <si>
    <t>IES : Deposits with agreed maturity, over 1 and up to 2 years (Row 300)  : Households (Column 190)</t>
  </si>
  <si>
    <t>IES : Deposits with agreed maturity, over 2 years (Row 310)  : Non-MMF Investment Funds (Column 110)</t>
  </si>
  <si>
    <t>IES : Deposits with agreed maturity, over 2 years (Row 310)  : Other financial intermediaries + financial auxiliaries + captive financial institutions and money lenders (Column 120)</t>
  </si>
  <si>
    <t>IES : Deposits with agreed maturity, over 2 years (Row 310)  : Insurance Corporations (Column 150)</t>
  </si>
  <si>
    <t>IES : Deposits with agreed maturity, over 2 years (Row 310)  : Pension Funds (Column 160)</t>
  </si>
  <si>
    <t>IES : Deposits with agreed maturity, over 2 years (Row 310)  : NFCs (Column 170)</t>
  </si>
  <si>
    <t>IES : Deposits with agreed maturity, over 2 years (Row 310)  : Households (Column 190)</t>
  </si>
  <si>
    <t>IES : Deposits redeemable at notice, up to 3 months (Row 330)  : Other Sectors (Column 100)</t>
  </si>
  <si>
    <t>IES : Deposits redeemable at notice, up to 3 months (Row 330)  : Non-MMF Investment Funds (Column 110)</t>
  </si>
  <si>
    <t>IES : Deposits redeemable at notice, up to 3 months (Row 330)  : Other financial intermediaries + financial auxiliaries + captive financial institutions and money lenders (Column 120)</t>
  </si>
  <si>
    <t>IES : Deposits redeemable at notice, up to 3 months (Row 330)  : Insurance Corporations (Column 150)</t>
  </si>
  <si>
    <t>IES : Deposits redeemable at notice, up to 3 months (Row 330)  : Pension Funds (Column 160)</t>
  </si>
  <si>
    <t>IES : Deposits redeemable at notice, up to 3 months (Row 330)  : NFCs (Column 170)</t>
  </si>
  <si>
    <t>IES : Deposits redeemable at notice, up to 3 months (Row 330)  : Households (Column 190)</t>
  </si>
  <si>
    <t>IES : Deposits redeemable at notice, over 3 months (Row 340)  : Other Sectors (Column 100)</t>
  </si>
  <si>
    <t>IES : Deposits redeemable at notice, over 3 months (Row 340)  : Non-MMF Investment Funds (Column 110)</t>
  </si>
  <si>
    <t>IES : Deposits redeemable at notice, over 3 months (Row 340)  : Other financial intermediaries + financial auxiliaries + captive financial institutions and money lenders (Column 120)</t>
  </si>
  <si>
    <t>IES : Deposits redeemable at notice, over 3 months (Row 340)  : Insurance Corporations (Column 150)</t>
  </si>
  <si>
    <t>IES : Deposits redeemable at notice, over 3 months (Row 340)  : Pension Funds (Column 160)</t>
  </si>
  <si>
    <t>IES : Deposits redeemable at notice, over 3 months (Row 340)  : NFCs (Column 170)</t>
  </si>
  <si>
    <t>IES : Deposits redeemable at notice, over 3 months (Row 340)  : Households (Column 190)</t>
  </si>
  <si>
    <t>IES : Deposits, Repos (Row 350)  : Non-MMF Investment Funds (Column 110)</t>
  </si>
  <si>
    <t>IES : Deposits, Repos (Row 350)  : Other financial intermediaries + financial auxiliaries + captive financial institutions and money lenders (Column 120)</t>
  </si>
  <si>
    <t>IES : Deposits, Repos (Row 350)  : Insurance Corporations (Column 150)</t>
  </si>
  <si>
    <t>IES : Deposits, Repos (Row 350)  : Pension Funds (Column 160)</t>
  </si>
  <si>
    <t>IES : Deposits, Repos (Row 350)  : NFCs (Column 170)</t>
  </si>
  <si>
    <t>IES : Deposits, Repos (Row 350)  : Households (Column 190)</t>
  </si>
  <si>
    <t>IES : Deposits with agreed maturity, up to 1 year (Row 290)  : Other General Government (Column 90)</t>
  </si>
  <si>
    <t>IES : Deposits with agreed maturity, over 1 and up to 2 years (Row 300)  : Other General Government (Column 90)</t>
  </si>
  <si>
    <t>IES : Deposits redeemable at notice, up to 3 months (Row 330)  : Other General Government (Column 90)</t>
  </si>
  <si>
    <t>IES : Deposits redeemable at notice, over 3 months (Row 340)  : Other General Government (Column 90)</t>
  </si>
  <si>
    <t>IES : Deposits (Row 240)  : Other financial intermediaries + financial auxiliaries + captive financial institutions and money lenders, FVCs (Column 130)</t>
  </si>
  <si>
    <t>IES : Deposits, Overnight deposits (Row 250)  : Other financial intermediaries + financial auxiliaries + captive financial institutions and money lenders, FVCs (Column 130)</t>
  </si>
  <si>
    <t>IES : Deposits with agreed maturity, up to 1 year (Row 290)  : Other financial intermediaries + financial auxiliaries + captive financial institutions and money lenders, FVCs (Column 130)</t>
  </si>
  <si>
    <t>IES : Deposits with agreed maturity, over 1 and up to 2 years (Row 300)  : Other financial intermediaries + financial auxiliaries + captive financial institutions and money lenders, FVCs (Column 130)</t>
  </si>
  <si>
    <t>IES : Deposits with agreed maturity, over 2 years (Row 310)  : Other financial intermediaries + financial auxiliaries + captive financial institutions and money lenders, FVCs (Column 130)</t>
  </si>
  <si>
    <t>IES : Deposits redeemable at notice, up to 3 months (Row 330)  : Other financial intermediaries + financial auxiliaries + captive financial institutions and money lenders, FVCs (Column 130)</t>
  </si>
  <si>
    <t>IES : Deposits redeemable at notice, over 3 months (Row 340)  : Other financial intermediaries + financial auxiliaries + captive financial institutions and money lenders, FVCs (Column 130)</t>
  </si>
  <si>
    <t>IES : Deposits, Repos (Row 350)  : Other financial intermediaries + financial auxiliaries + captive financial institutions and money lenders, FVCs (Column 130)</t>
  </si>
  <si>
    <t>IES : Deposits (Row 240)  : MFIs, credit institutions (Column 30)</t>
  </si>
  <si>
    <t>IES : Deposits (Row 240)  : MFIs, credit institutions, affiliated (Column 40)</t>
  </si>
  <si>
    <t>IES : Deposits (Row 240)  : MFIs, other deposit-taking corporations (Column 50)</t>
  </si>
  <si>
    <t>IES : Deposits (Row 240)  : MFIs, other deposit-taking corporations, affilated (Column 60)</t>
  </si>
  <si>
    <t>IES : Deposits, Overnight deposits (Row 250)  : MFIs, credit institutions (Column 30)</t>
  </si>
  <si>
    <t>IES : Deposits, Overnight deposits (Row 250)  : MFIs (Column 20)</t>
  </si>
  <si>
    <t>IES : Deposits, Overnight deposits (Row 250)  : MFIs, credit institutions, affiliated (Column 40)</t>
  </si>
  <si>
    <t>IES : Deposits with agreed maturity, over 2 years (Row 310)  : MFIs, credit institutions (Column 30)</t>
  </si>
  <si>
    <t>IES : Deposits, Repos (Row 350)  : MFIs, credit institutions (Column 30)</t>
  </si>
  <si>
    <t>IES : Deposits, Repos (Row 350)  : MFIs, credit institutions, affiliated (Column 40)</t>
  </si>
  <si>
    <t>IES : Deposits, Repos (Row 350)  : Other financial intermediaries + financial auxiliaries + captive financial institutions and money lenders, central counterparties (Column 140)</t>
  </si>
  <si>
    <t>IES : Loans, Syndicated loans (Row 500)  : Total (Column 10)</t>
  </si>
  <si>
    <t>IES : Loans, Syndicated loans (Row 500)  : MFIs (Column 20)</t>
  </si>
  <si>
    <t>IES : Loans, Syndicated loans (Row 500)  : General Government (Column 70)</t>
  </si>
  <si>
    <t>IES : Loans, Syndicated loans (Row 500)  : Other Sectors (Column 100)</t>
  </si>
  <si>
    <t>IES : Loans, to affiliates (Row 560)  : Other Sectors (Column 100)</t>
  </si>
  <si>
    <t>IES : Loans, to affiliates (Row 560)  : Non-MMF Investment Funds (Column 110)</t>
  </si>
  <si>
    <t>IES : Loans, to affiliates (Row 560)  : Other financial intermediaries + financial auxiliaries + captive financial institutions and money lenders (Column 120)</t>
  </si>
  <si>
    <t>IES : Loans, to affiliates (Row 560)  : Insurance Corporations (Column 150)</t>
  </si>
  <si>
    <t>IES : Loans, to affiliates (Row 560)  : Pension Funds (Column 160)</t>
  </si>
  <si>
    <t>IES : Loans, to affiliates (Row 560)  : NFCs (Column 170)</t>
  </si>
  <si>
    <t>IES : Loans, Over 1 and up to 2 years (Row 580)  : Households (Column 190)</t>
  </si>
  <si>
    <t>IES : Loans, Over 1 and up to 2 years (Row 580)  : Households, lending for house purchase (Column 200)</t>
  </si>
  <si>
    <t>IES : Loans, Over 1 and up to 2 years (Row 580)  : Households, consumption (Column 220)</t>
  </si>
  <si>
    <t>IES : Loans, Over 1 and up to 2 years (Row 580)  : Households, other (Column 240)</t>
  </si>
  <si>
    <t>IES : Loans, Over 2 and up to 5 years (Row 590)  : Households (Column 190)</t>
  </si>
  <si>
    <t>IES : Loans, Over 2 and up to 5 years (Row 590)  : Households, lending for house purchase (Column 200)</t>
  </si>
  <si>
    <t>IES : Loans, Over 2 and up to 5 years (Row 590)  : Households, consumption (Column 220)</t>
  </si>
  <si>
    <t>IES : Loans, Over 2 and up to 5 years (Row 590)  : Households, other (Column 240)</t>
  </si>
  <si>
    <t>IES : Deposits, transferable deposits (Row 600)  : General Government (Column 70)</t>
  </si>
  <si>
    <t>IES : Deposits, transferable deposits (Row 600)  : Central Government (Column 80)</t>
  </si>
  <si>
    <t>IES : Deposits, transferable deposits (Row 600)  : Other General Government (Column 90)</t>
  </si>
  <si>
    <t>IES : Deposits, transferable deposits (Row 600)  : Other Sectors (Column 100)</t>
  </si>
  <si>
    <t>IES : Deposits, transferable deposits (Row 600)  : Non-MMF Investment Funds (Column 110)</t>
  </si>
  <si>
    <t>IES : Deposits, transferable deposits (Row 600)  : Other financial intermediaries + financial auxiliaries + captive financial institutions and money lenders (Column 120)</t>
  </si>
  <si>
    <t>IES : Deposits, transferable deposits (Row 600)  : Insurance Corporations (Column 150)</t>
  </si>
  <si>
    <t>IES : Deposits, transferable deposits (Row 600)  : Pension Funds (Column 160)</t>
  </si>
  <si>
    <t>IES : Deposits, transferable deposits (Row 600)  : NFCs (Column 170)</t>
  </si>
  <si>
    <t>IES : Deposits, transferable deposits (Row 600)  : Households (Column 190)</t>
  </si>
  <si>
    <t>IES : Deposits, from affiliates (Row 620)  : Other Sectors (Column 100)</t>
  </si>
  <si>
    <t>IES : Deposits, from affiliates (Row 620)  : Non-MMF Investment Funds (Column 110)</t>
  </si>
  <si>
    <t>IES : Deposits, from affiliates (Row 620)  : Other financial intermediaries + financial auxiliaries + captive financial institutions and money lenders (Column 120)</t>
  </si>
  <si>
    <t>IES : Deposits, from affiliates (Row 620)  : Insurance Corporations (Column 150)</t>
  </si>
  <si>
    <t>IES : Deposits, from affiliates (Row 620)  : Pension Funds (Column 160)</t>
  </si>
  <si>
    <t>IES : Deposits, from affiliates (Row 620)  : NFCs (Column 170)</t>
  </si>
  <si>
    <t>IES : Loans, to credit unions (Row 540)  : MFIs (Column 20)</t>
  </si>
  <si>
    <t>IES : Loans, to International Financial Services Companies (Row 550)  : Other Sectors (Column 100)</t>
  </si>
  <si>
    <t>IES : Loans, Repos (Row 570)  : Other financial intermediaries + financial auxiliaries + captive financial institutions and money lenders, central counterparties (Column 140)</t>
  </si>
  <si>
    <t>IES : Loans, Syndicated loans (Row 500)  : NFCs (Column 170)</t>
  </si>
  <si>
    <t>IES : Loans, Revolving loans &amp; overdrafts (Row 510)  : NFCs (Column 170)</t>
  </si>
  <si>
    <t>IES : Loans, Convenience credit card (Row 520)  : NFCs (Column 170)</t>
  </si>
  <si>
    <t>IES : Loans, Extended credit card (Row 530)  : NFCs (Column 170)</t>
  </si>
  <si>
    <t>IES : Loans, Over 1 and up to 2 years (Row 580)  : NFCs (Column 170)</t>
  </si>
  <si>
    <t>IES : Loans, Over 2 and up to 5 years (Row 590)  : NFCs (Column 170)</t>
  </si>
  <si>
    <t>IES : Loans, Revolving loans &amp; overdrafts (Row 510)  : Households (Column 190)</t>
  </si>
  <si>
    <t>IES : Loans, Convenience credit card (Row 520)  : Households (Column 190)</t>
  </si>
  <si>
    <t>IES : Loans, Extended credit card (Row 530)  : Households (Column 190)</t>
  </si>
  <si>
    <t>IES : Deposits, syndicated loans received (Row 610)  : Total (Column 10)</t>
  </si>
  <si>
    <t>IES : Deposits, counterpart liability to non-derecognised loans (Row 640)  : Total (Column 10)</t>
  </si>
  <si>
    <t>IES : Deposits, transferable deposits (Row 600)  : MFIs, credit institutions (Column 30)</t>
  </si>
  <si>
    <t>IES : Deposits, overnight deposits, transferable deposits (Row 630)  : MFIs, credit institutions (Column 30)</t>
  </si>
  <si>
    <t>IES : Deposits, transferable deposits (Row 600)  : Other financial intermediaries + financial auxiliaries + captive financial institutions and money lenders, FVCs (Column 130)</t>
  </si>
  <si>
    <t>IES : Provisions for bad and doubtful debts (Row 660)  : Total (Column 10)</t>
  </si>
  <si>
    <t>IES : Provisions for bad and doubtful debts (Row 660)  : MFIs (Column 20)</t>
  </si>
  <si>
    <t>IES : Provisions for bad and doubtful debts (Row 660)  : General Government (Column 70)</t>
  </si>
  <si>
    <t>IES : Provisions for bad and doubtful debts (Row 660)  : Other Sectors (Column 100)</t>
  </si>
  <si>
    <t>IES : Provisions for bad and doubtful debts, Loans (Row 670)  : Total (Column 10)</t>
  </si>
  <si>
    <t>IES : Provisions for bad and doubtful debts, Loans (Row 670)  : MFIs (Column 20)</t>
  </si>
  <si>
    <t>IES : Provisions for bad and doubtful debts, Loans (Row 670)  : General Government (Column 70)</t>
  </si>
  <si>
    <t>IES : Provisions for bad and doubtful debts, Loans (Row 670)  : Other Sectors (Column 100)</t>
  </si>
  <si>
    <t>IES : Provisions for bad and doubtful debts, Securities (Row 680)  : Total (Column 10)</t>
  </si>
  <si>
    <t>IES : Provisions for bad and doubtful debts, Securities (Row 680)  : MFIs (Column 20)</t>
  </si>
  <si>
    <t>IES : Provisions for bad and doubtful debts, Securities (Row 680)  : General Government (Column 70)</t>
  </si>
  <si>
    <t>IES : Provisions for bad and doubtful debts, Securities (Row 680)  : Other Sectors (Column 100)</t>
  </si>
  <si>
    <t>IES : Provisions for bad and doubtful debts, Other (Row 690)  : Total (Column 10)</t>
  </si>
  <si>
    <t>IES : Provisions for bad and doubtful debts, Other (Row 690)  : MFIs (Column 20)</t>
  </si>
  <si>
    <t>IES : Provisions for bad and doubtful debts, Other (Row 690)  : General Government (Column 70)</t>
  </si>
  <si>
    <t>IES : Provisions for bad and doubtful debts, Other (Row 690)  : Other Sectors (Column 100)</t>
  </si>
  <si>
    <t>IES : Provisions for bad and doubtful debts (Row 660)  : Non-MMF Investment Funds (Column 110)</t>
  </si>
  <si>
    <t>IES : Provisions for bad and doubtful debts (Row 660)  : Other financial intermediaries + financial auxiliaries + captive financial institutions and money lenders (Column 120)</t>
  </si>
  <si>
    <t>IES : Provisions for bad and doubtful debts (Row 660)  : Insurance Corporations (Column 150)</t>
  </si>
  <si>
    <t>IES : Provisions for bad and doubtful debts (Row 660)  : Pension Funds (Column 160)</t>
  </si>
  <si>
    <t>IES : Provisions for bad and doubtful debts (Row 660)  : NFCs (Column 170)</t>
  </si>
  <si>
    <t>IES : Provisions for bad and doubtful debts (Row 660)  : Households (Column 190)</t>
  </si>
  <si>
    <t>IES : Provisions for bad and doubtful debts, Loans (Row 670)  : Non-MMF Investment Funds (Column 110)</t>
  </si>
  <si>
    <t>IES : Provisions for bad and doubtful debts, Loans (Row 670)  : Other financial intermediaries + financial auxiliaries + captive financial institutions and money lenders (Column 120)</t>
  </si>
  <si>
    <t>IES : Provisions for bad and doubtful debts, Loans (Row 670)  : Insurance Corporations (Column 150)</t>
  </si>
  <si>
    <t>IES : Provisions for bad and doubtful debts, Loans (Row 670)  : Pension Funds (Column 160)</t>
  </si>
  <si>
    <t>IES : Provisions for bad and doubtful debts, Loans (Row 670)  : NFCs (Column 170)</t>
  </si>
  <si>
    <t>IES : Provisions for bad and doubtful debts, Loans (Row 670)  : Households (Column 190)</t>
  </si>
  <si>
    <t>IES : Provisions for bad and doubtful debts, Securities (Row 680)  : Non-MMF Investment Funds (Column 110)</t>
  </si>
  <si>
    <t>IES : Provisions for bad and doubtful debts, Securities (Row 680)  : Other financial intermediaries + financial auxiliaries + captive financial institutions and money lenders (Column 120)</t>
  </si>
  <si>
    <t>IES : Provisions for bad and doubtful debts, Securities (Row 680)  : Insurance Corporations (Column 150)</t>
  </si>
  <si>
    <t>IES : Provisions for bad and doubtful debts, Securities (Row 680)  : Pension Funds (Column 160)</t>
  </si>
  <si>
    <t>IES : Provisions for bad and doubtful debts, Securities (Row 680)  : NFCs (Column 170)</t>
  </si>
  <si>
    <t>IES : Provisions for bad and doubtful debts, Securities (Row 680)  : Households (Column 190)</t>
  </si>
  <si>
    <t>IES : Provisions for bad and doubtful debts, Other (Row 690)  : Non-MMF Investment Funds (Column 110)</t>
  </si>
  <si>
    <t>IES : Provisions for bad and doubtful debts, Other (Row 690)  : Other financial intermediaries + financial auxiliaries + captive financial institutions and money lenders (Column 120)</t>
  </si>
  <si>
    <t>IES : Provisions for bad and doubtful debts, Other (Row 690)  : Insurance Corporations (Column 150)</t>
  </si>
  <si>
    <t>IES : Provisions for bad and doubtful debts, Other (Row 690)  : Pension Funds (Column 160)</t>
  </si>
  <si>
    <t>IES : Provisions for bad and doubtful debts, Other (Row 690)  : NFCs (Column 170)</t>
  </si>
  <si>
    <t>IES : Provisions for bad and doubtful debts, Other (Row 690)  : Households (Column 190)</t>
  </si>
  <si>
    <t>IES : Money market fund shares/units (Row 120)  : Total (Column 10)</t>
  </si>
  <si>
    <t>IES : Money market fund shares/units (Row 120)  : MFIs (Column 20)</t>
  </si>
  <si>
    <t>IES : Non-MMF investment fund shares/units (Row 130)  : Total (Column 10)</t>
  </si>
  <si>
    <t>IES : Non-MMF investment fund shares/units (Row 130)  : Other Sectors (Column 100)</t>
  </si>
  <si>
    <t>IES : Non-MMF investment fund shares/units (Row 130)  : Non-MMF Investment Funds (Column 110)</t>
  </si>
  <si>
    <t>IES : Remaining assets, derivative contracts (Row 170)  : MFIs (Column 20)</t>
  </si>
  <si>
    <t>IES : Remaining liabilities, derivative contracts (Row 430)  : MFIs (Column 20)</t>
  </si>
  <si>
    <t>IES : Investment fund shares/units (Row 110)  : Non-MMF Investment Funds (Column 110)</t>
  </si>
  <si>
    <t>INS : Loans (Row 20)  : Total (Column 10)</t>
  </si>
  <si>
    <t>INS : Loans (Row 20)  : MFIs (Column 20)</t>
  </si>
  <si>
    <t>INS : Loans (Row 20)  : General Government (Column 70)</t>
  </si>
  <si>
    <t>INS : Loans (Row 20)  : Other Sectors (Column 100)</t>
  </si>
  <si>
    <t>INS : Debt securities held (Row 70)  : Total (Column 10)</t>
  </si>
  <si>
    <t>INS : Debt securities held (Row 70)  : MFIs (Column 20)</t>
  </si>
  <si>
    <t>INS : Debt securities held (Row 70)  : General Government (Column 70)</t>
  </si>
  <si>
    <t>INS : Debt securities held (Row 70)  : Other Sectors (Column 100)</t>
  </si>
  <si>
    <t>INS : Debt securities held, up to 1 year (Row 80)  : Total (Column 10)</t>
  </si>
  <si>
    <t>INS : Debt securities held, up to 1 year (Row 80)  : MFIs (Column 20)</t>
  </si>
  <si>
    <t>INS : Debt securities held, up to 1 year (Row 80)  : General Government (Column 70)</t>
  </si>
  <si>
    <t>INS : Debt securities held, up to 1 year (Row 80)  : Other Sectors (Column 100)</t>
  </si>
  <si>
    <t>INS : Debt securities held, over 1 and up to 2 years (Row 90)  : Total (Column 10)</t>
  </si>
  <si>
    <t>INS : Debt securities held, over 1 and up to 2 years (Row 90)  : MFIs (Column 20)</t>
  </si>
  <si>
    <t>INS : Debt securities held, over 1 and up to 2 years (Row 90)  : General Government (Column 70)</t>
  </si>
  <si>
    <t>INS : Debt securities held, over 1 and up to 2 years (Row 90)  : Other Sectors (Column 100)</t>
  </si>
  <si>
    <t>INS : Debt securities held, over 2 years (Row 100)  : Total (Column 10)</t>
  </si>
  <si>
    <t>INS : Debt securities held, over 2 years (Row 100)  : MFIs (Column 20)</t>
  </si>
  <si>
    <t>INS : Debt securities held, over 2 years (Row 100)  : General Government (Column 70)</t>
  </si>
  <si>
    <t>INS : Debt securities held, over 2 years (Row 100)  : Other Sectors (Column 100)</t>
  </si>
  <si>
    <t>INS : Investment fund shares/units (Row 110)  : Total (Column 10)</t>
  </si>
  <si>
    <t>INS : Investment fund shares/units (Row 110)  : MFIs (Column 20)</t>
  </si>
  <si>
    <t>INS : Investment fund shares/units (Row 110)  : Other Sectors (Column 100)</t>
  </si>
  <si>
    <t>INS : Equity (Row 140)  : Total (Column 10)</t>
  </si>
  <si>
    <t>INS : Equity (Row 140)  : MFIs (Column 20)</t>
  </si>
  <si>
    <t>INS : Equity (Row 140)  : General Government (Column 70)</t>
  </si>
  <si>
    <t>INS : Equity (Row 140)  : Other Sectors (Column 100)</t>
  </si>
  <si>
    <t>INS : Remaining assets, interest accrued on lending (Row 180)  : Total (Column 10)</t>
  </si>
  <si>
    <t>INS : Remaining assets, interest accrued on lending (Row 180)  : MFIs (Column 20)</t>
  </si>
  <si>
    <t>INS : Remaining assets, interest accrued on lending (Row 180)  : General Government (Column 70)</t>
  </si>
  <si>
    <t>INS : Remaining assets, interest accrued on lending (Row 180)  : Other Sectors (Column 100)</t>
  </si>
  <si>
    <t>INS : Remaining assets, other interest receivable (Row 190)  : Total (Column 10)</t>
  </si>
  <si>
    <t>INS : Remaining assets, other interest receivable (Row 190)  : MFIs (Column 20)</t>
  </si>
  <si>
    <t>INS : Remaining assets, other interest receivable (Row 190)  : General Government (Column 70)</t>
  </si>
  <si>
    <t>INS : Remaining assets, other interest receivable (Row 190)  : Other Sectors (Column 100)</t>
  </si>
  <si>
    <t>INS : Remaining assets (Row 160)  : Total (Column 10)</t>
  </si>
  <si>
    <t>INS : Remaining assets, derivative contracts (Row 170)  : Total (Column 10)</t>
  </si>
  <si>
    <t>INS : Remaining assets, transit items (Row 200)  : Total (Column 10)</t>
  </si>
  <si>
    <t>INS : Remaining assets, suspense items (Row 210)  : Total (Column 10)</t>
  </si>
  <si>
    <t>INS : Remaining assets, other items (Row 220)  : Total (Column 10)</t>
  </si>
  <si>
    <t>INS : Total assets (Row 230)  : Total (Column 10)</t>
  </si>
  <si>
    <t>INS : Balances with central banks (Row 60)  : Total (Column 10)</t>
  </si>
  <si>
    <t>INS : Non-financial assets (including fixed assets) (Row 150)  : Total (Column 10)</t>
  </si>
  <si>
    <t>INS : Loans (Row 20)  : Central Government (Column 80)</t>
  </si>
  <si>
    <t>INS : Loans (Row 20)  : Other General Government (Column 90)</t>
  </si>
  <si>
    <t>INS : Debt securities held (Row 70)  : Central Government (Column 80)</t>
  </si>
  <si>
    <t>INS : Debt securities held (Row 70)  : Other General Government (Column 90)</t>
  </si>
  <si>
    <t>INS : Remaining assets, interest accrued on lending (Row 180)  : Central Government (Column 80)</t>
  </si>
  <si>
    <t>INS : Remaining assets, interest accrued on lending (Row 180)  : Other General Government (Column 90)</t>
  </si>
  <si>
    <t>INS : Remaining assets, other interest receivable (Row 190)  : Central Government (Column 80)</t>
  </si>
  <si>
    <t>INS : Remaining assets, other interest receivable (Row 190)  : Other General Government (Column 90)</t>
  </si>
  <si>
    <t>INS : Loans (Row 20)  : Non-MMF Investment Funds (Column 110)</t>
  </si>
  <si>
    <t>INS : Loans (Row 20)  : Other financial intermediaries + financial auxiliaries + captive financial institutions and money lenders (Column 120)</t>
  </si>
  <si>
    <t>INS : Loans (Row 20)  : Insurance Corporations (Column 150)</t>
  </si>
  <si>
    <t>INS : Loans (Row 20)  : Pension Funds (Column 160)</t>
  </si>
  <si>
    <t>INS : Loans (Row 20)  : NFCs (Column 170)</t>
  </si>
  <si>
    <t>INS : Loans (Row 20)  : Households (Column 190)</t>
  </si>
  <si>
    <t>INS : Loans, up to 1 year (Row 30)  : Other Sectors (Column 100)</t>
  </si>
  <si>
    <t>INS : Loans, up to 1 year (Row 30)  : Non-MMF Investment Funds (Column 110)</t>
  </si>
  <si>
    <t>INS : Loans, up to 1 year (Row 30)  : Other financial intermediaries + financial auxiliaries + captive financial institutions and money lenders (Column 120)</t>
  </si>
  <si>
    <t>INS : Loans, up to 1 year (Row 30)  : Insurance Corporations (Column 150)</t>
  </si>
  <si>
    <t>INS : Loans, up to 1 year (Row 30)  : Pension Funds (Column 160)</t>
  </si>
  <si>
    <t>INS : Loans, up to 1 year (Row 30)  : NFCs (Column 170)</t>
  </si>
  <si>
    <t>INS : Loans, up to 1 year (Row 30)  : Households (Column 190)</t>
  </si>
  <si>
    <t>INS : Loans, over 1 and up to 5 years (Row 40)  : Other Sectors (Column 100)</t>
  </si>
  <si>
    <t>INS : Loans, over 1 and up to 5 years (Row 40)  : Non-MMF Investment Funds (Column 110)</t>
  </si>
  <si>
    <t>INS : Loans, over 1 and up to 5 years (Row 40)  : Other financial intermediaries + financial auxiliaries + captive financial institutions and money lenders (Column 120)</t>
  </si>
  <si>
    <t>INS : Loans, over 1 and up to 5 years (Row 40)  : Insurance Corporations (Column 150)</t>
  </si>
  <si>
    <t>INS : Loans, over 1 and up to 5 years (Row 40)  : Pension Funds (Column 160)</t>
  </si>
  <si>
    <t>INS : Loans, over 1 and up to 5 years (Row 40)  : NFCs (Column 170)</t>
  </si>
  <si>
    <t>INS : Loans, over 1 and up to 5 years (Row 40)  : Households (Column 190)</t>
  </si>
  <si>
    <t>INS : Loans, over 5 years (Row 50)  : Other Sectors (Column 100)</t>
  </si>
  <si>
    <t>INS : Loans, over 5 years (Row 50)  : Non-MMF Investment Funds (Column 110)</t>
  </si>
  <si>
    <t>INS : Loans, over 5 years (Row 50)  : Other financial intermediaries + financial auxiliaries + captive financial institutions and money lenders (Column 120)</t>
  </si>
  <si>
    <t>INS : Loans, over 5 years (Row 50)  : Insurance Corporations (Column 150)</t>
  </si>
  <si>
    <t>INS : Loans, over 5 years (Row 50)  : Pension Funds (Column 160)</t>
  </si>
  <si>
    <t>INS : Loans, over 5 years (Row 50)  : NFCs (Column 170)</t>
  </si>
  <si>
    <t>INS : Loans, over 5 years (Row 50)  : Households (Column 190)</t>
  </si>
  <si>
    <t>INS : Debt securities held (Row 70)  : Non-MMF Investment Funds (Column 110)</t>
  </si>
  <si>
    <t>INS : Debt securities held (Row 70)  : Other financial intermediaries + financial auxiliaries + captive financial institutions and money lenders (Column 120)</t>
  </si>
  <si>
    <t>INS : Debt securities held (Row 70)  : Insurance Corporations (Column 150)</t>
  </si>
  <si>
    <t>INS : Debt securities held (Row 70)  : Pension Funds (Column 160)</t>
  </si>
  <si>
    <t>INS : Debt securities held (Row 70)  : NFCs (Column 170)</t>
  </si>
  <si>
    <t>INS : Debt securities held (Row 70)  : Households (Column 190)</t>
  </si>
  <si>
    <t>INS : Debt securities held, up to 1 year (Row 80)  : Non-MMF Investment Funds (Column 110)</t>
  </si>
  <si>
    <t>INS : Debt securities held, up to 1 year (Row 80)  : Other financial intermediaries + financial auxiliaries + captive financial institutions and money lenders (Column 120)</t>
  </si>
  <si>
    <t>INS : Debt securities held, up to 1 year (Row 80)  : Insurance Corporations (Column 150)</t>
  </si>
  <si>
    <t>INS : Debt securities held, up to 1 year (Row 80)  : Pension Funds (Column 160)</t>
  </si>
  <si>
    <t>INS : Debt securities held, up to 1 year (Row 80)  : NFCs (Column 170)</t>
  </si>
  <si>
    <t>INS : Debt securities held, up to 1 year (Row 80)  : Households (Column 190)</t>
  </si>
  <si>
    <t>INS : Debt securities held, over 1 and up to 2 years (Row 90)  : Non-MMF Investment Funds (Column 110)</t>
  </si>
  <si>
    <t>INS : Debt securities held, over 1 and up to 2 years (Row 90)  : Other financial intermediaries + financial auxiliaries + captive financial institutions and money lenders (Column 120)</t>
  </si>
  <si>
    <t>INS : Debt securities held, over 1 and up to 2 years (Row 90)  : Insurance Corporations (Column 150)</t>
  </si>
  <si>
    <t>INS : Debt securities held, over 1 and up to 2 years (Row 90)  : Pension Funds (Column 160)</t>
  </si>
  <si>
    <t>INS : Debt securities held, over 1 and up to 2 years (Row 90)  : NFCs (Column 170)</t>
  </si>
  <si>
    <t>INS : Debt securities held, over 1 and up to 2 years (Row 90)  : Households (Column 190)</t>
  </si>
  <si>
    <t>INS : Debt securities held, over 2 years (Row 100)  : Non-MMF Investment Funds (Column 110)</t>
  </si>
  <si>
    <t>INS : Debt securities held, over 2 years (Row 100)  : Other financial intermediaries + financial auxiliaries + captive financial institutions and money lenders (Column 120)</t>
  </si>
  <si>
    <t>INS : Debt securities held, over 2 years (Row 100)  : Insurance Corporations (Column 150)</t>
  </si>
  <si>
    <t>INS : Debt securities held, over 2 years (Row 100)  : Pension Funds (Column 160)</t>
  </si>
  <si>
    <t>INS : Debt securities held, over 2 years (Row 100)  : NFCs (Column 170)</t>
  </si>
  <si>
    <t>INS : Debt securities held, over 2 years (Row 100)  : Households (Column 190)</t>
  </si>
  <si>
    <t>INS : Equity (Row 140)  : Non-MMF Investment Funds (Column 110)</t>
  </si>
  <si>
    <t>INS : Equity (Row 140)  : Other financial intermediaries + financial auxiliaries + captive financial institutions and money lenders (Column 120)</t>
  </si>
  <si>
    <t>INS : Equity (Row 140)  : Insurance Corporations (Column 150)</t>
  </si>
  <si>
    <t>INS : Equity (Row 140)  : Pension Funds (Column 160)</t>
  </si>
  <si>
    <t>INS : Equity (Row 140)  : NFCs (Column 170)</t>
  </si>
  <si>
    <t>INS : Equity (Row 140)  : Households (Column 190)</t>
  </si>
  <si>
    <t>INS : Loans (Row 20)  : Households, lending for house purchase (Column 200)</t>
  </si>
  <si>
    <t>INS : Loans (Row 20)  : Households, consumption (Column 220)</t>
  </si>
  <si>
    <t>INS : Loans (Row 20)  : Households, other (Column 240)</t>
  </si>
  <si>
    <t>INS : Loans, up to 1 year (Row 30)  : Households, lending for house purchase (Column 200)</t>
  </si>
  <si>
    <t>INS : Loans, up to 1 year (Row 30)  : Households, consumption (Column 220)</t>
  </si>
  <si>
    <t>INS : Loans, up to 1 year (Row 30)  : Households, other (Column 240)</t>
  </si>
  <si>
    <t>INS : Loans, over 1 and up to 5 years (Row 40)  : Households, lending for house purchase (Column 200)</t>
  </si>
  <si>
    <t>INS : Loans, over 1 and up to 5 years (Row 40)  : Households, consumption (Column 220)</t>
  </si>
  <si>
    <t>INS : Loans, over 1 and up to 5 years (Row 40)  : Households, other (Column 240)</t>
  </si>
  <si>
    <t>INS : Loans, over 5 years (Row 50)  : Households, lending for house purchase (Column 200)</t>
  </si>
  <si>
    <t>INS : Loans, over 5 years (Row 50)  : Households, consumption (Column 220)</t>
  </si>
  <si>
    <t>INS : Loans, over 5 years (Row 50)  : Households, other (Column 240)</t>
  </si>
  <si>
    <t>INS : Loans, up to 1 year (Row 30)  : General Government (Column 70)</t>
  </si>
  <si>
    <t>INS : Loans, over 1 and up to 5 years (Row 40)  : General Government (Column 70)</t>
  </si>
  <si>
    <t>INS : Loans, over 5 years (Row 50)  : General Government (Column 70)</t>
  </si>
  <si>
    <t>INS : Loans (Row 20)  : Other financial intermediaries + financial auxiliaries + captive financial institutions and money lenders, FVCs (Column 130)</t>
  </si>
  <si>
    <t>INS : Loans, up to 1 year (Row 30)  : Other financial intermediaries + financial auxiliaries + captive financial institutions and money lenders, FVCs (Column 130)</t>
  </si>
  <si>
    <t>INS : Loans, over 1 and up to 5 years (Row 40)  : Other financial intermediaries + financial auxiliaries + captive financial institutions and money lenders, FVCs (Column 130)</t>
  </si>
  <si>
    <t>INS : Loans, over 5 years (Row 50)  : Other financial intermediaries + financial auxiliaries + captive financial institutions and money lenders, FVCs (Column 130)</t>
  </si>
  <si>
    <t>INS : Loans (Row 20)  : Households, consumption, real estate collateral (Column 230)</t>
  </si>
  <si>
    <t>INS : Loans, up to 1 year (Row 30)  : Households, consumption, real estate collateral (Column 230)</t>
  </si>
  <si>
    <t>INS : Loans, over 1 and up to 5 years (Row 40)  : Households, consumption, real estate collateral (Column 230)</t>
  </si>
  <si>
    <t>INS : Loans, over 5 years (Row 50)  : Households, consumption, real estate collateral (Column 230)</t>
  </si>
  <si>
    <t>INS : Loans (Row 20)  : MFIs, credit institutions (Column 30)</t>
  </si>
  <si>
    <t>INS : Loans (Row 20)  : MFIs, credit institutions, affiliated (Column 40)</t>
  </si>
  <si>
    <t>INS : Loans (Row 20)  : MFIs, other deposit-taking corporations (Column 50)</t>
  </si>
  <si>
    <t>INS : Loans (Row 20)  : MFIs, other deposit-taking corporations, affilated (Column 60)</t>
  </si>
  <si>
    <t>INS : Loans (Row 20)  : NFCs, real estate collateral (Column 180)</t>
  </si>
  <si>
    <t>INS : Loans (Row 20)  : Households, lending for house purchase, real estate collateral (Column 210)</t>
  </si>
  <si>
    <t>INS : Loans (Row 20)  : Households, other, real estate collateral (Column 250)</t>
  </si>
  <si>
    <t>INS : Deposits (Row 240)  : Total (Column 10)</t>
  </si>
  <si>
    <t>INS : Deposits (Row 240)  : MFIs (Column 20)</t>
  </si>
  <si>
    <t>INS : Deposits (Row 240)  : General Government (Column 70)</t>
  </si>
  <si>
    <t>INS : Deposits (Row 240)  : Other Sectors (Column 100)</t>
  </si>
  <si>
    <t>INS : Deposits with agreed maturity, over 2 years (Row 310)  : Total (Column 10)</t>
  </si>
  <si>
    <t>INS : Deposits with agreed maturity, over 2 years (Row 310)  : MFIs (Column 20)</t>
  </si>
  <si>
    <t>INS : Deposits with agreed maturity, over 2 years (Row 310)  : General Government (Column 70)</t>
  </si>
  <si>
    <t>INS : Deposits with agreed maturity, over 2 years (Row 310)  : Other Sectors (Column 100)</t>
  </si>
  <si>
    <t>INS : Deposits, Repos (Row 350)  : Total (Column 10)</t>
  </si>
  <si>
    <t>INS : Deposits, Repos (Row 350)  : MFIs (Column 20)</t>
  </si>
  <si>
    <t>INS : Deposits, Repos (Row 350)  : General Government (Column 70)</t>
  </si>
  <si>
    <t>INS : Deposits, Repos (Row 350)  : Other Sectors (Column 100)</t>
  </si>
  <si>
    <t>INS : Debt securities issued (Row 370)  : Total (Column 10)</t>
  </si>
  <si>
    <t>INS : Debt securities issued (Row 370)  : MFIs (Column 20)</t>
  </si>
  <si>
    <t>INS : Debt securities issued (Row 370)  : General Government (Column 70)</t>
  </si>
  <si>
    <t>INS : Debt securities issued (Row 370)  : Other Sectors (Column 100)</t>
  </si>
  <si>
    <t>INS : Debt securities issued, up to 1 year (Row 380)  : Total (Column 10)</t>
  </si>
  <si>
    <t>INS : Debt securities issued, up to 1 year (Row 380)  : MFIs (Column 20)</t>
  </si>
  <si>
    <t>INS : Debt securities issued, up to 1 year (Row 380)  : General Government (Column 70)</t>
  </si>
  <si>
    <t>INS : Debt securities issued, up to 1 year (Row 380)  : Other Sectors (Column 100)</t>
  </si>
  <si>
    <t>INS : Debt securities issued, over 1 and up to 2 years (Row 390)  : Total (Column 10)</t>
  </si>
  <si>
    <t>INS : Debt securities issued, over 1 and up to 2 years (Row 390)  : MFIs (Column 20)</t>
  </si>
  <si>
    <t>INS : Debt securities issued, over 1 and up to 2 years (Row 390)  : General Government (Column 70)</t>
  </si>
  <si>
    <t>INS : Debt securities issued, over 1 and up to 2 years (Row 390)  : Other Sectors (Column 100)</t>
  </si>
  <si>
    <t>INS : Debt securities issued, over 2 years (Row 400)  : Total (Column 10)</t>
  </si>
  <si>
    <t>INS : Debt securities issued, over 2 years (Row 400)  : MFIs (Column 20)</t>
  </si>
  <si>
    <t>INS : Debt securities issued, over 2 years (Row 400)  : General Government (Column 70)</t>
  </si>
  <si>
    <t>INS : Debt securities issued, over 2 years (Row 400)  : Other Sectors (Column 100)</t>
  </si>
  <si>
    <t>INS : Remaining liabilities, interest payable on deposits (Row 440)  : Total (Column 10)</t>
  </si>
  <si>
    <t>INS : Remaining liabilities, interest payable on deposits (Row 440)  : MFIs (Column 20)</t>
  </si>
  <si>
    <t>INS : Remaining liabilities, interest payable on deposits (Row 440)  : General Government (Column 70)</t>
  </si>
  <si>
    <t>INS : Remaining liabilities, interest payable on deposits (Row 440)  : Other Sectors (Column 100)</t>
  </si>
  <si>
    <t>INS : Remaining liabilities, other interest payable (Row 450)  : Total (Column 10)</t>
  </si>
  <si>
    <t>INS : Remaining liabilities, other interest payable (Row 450)  : MFIs (Column 20)</t>
  </si>
  <si>
    <t>INS : Remaining liabilities, other interest payable (Row 450)  : General Government (Column 70)</t>
  </si>
  <si>
    <t>INS : Remaining liabilities, other interest payable (Row 450)  : Other Sectors (Column 100)</t>
  </si>
  <si>
    <t>INS : Total liabilities (Row 490)  : Total (Column 10)</t>
  </si>
  <si>
    <t>INS : Borrowing from central banks (Row 360)  : Total (Column 10)</t>
  </si>
  <si>
    <t>INS : Capital and reserves (Row 410)  : Total (Column 10)</t>
  </si>
  <si>
    <t>INS : Remaining liabilities (Row 420)  : Total (Column 10)</t>
  </si>
  <si>
    <t>INS : Remaining liabilities, derivative contracts (Row 430)  : Total (Column 10)</t>
  </si>
  <si>
    <t>INS : Remaining liabilities, transit items (Row 460)  : Total (Column 10)</t>
  </si>
  <si>
    <t>INS : Remaining liabilities, suspense items (Row 470)  : Total (Column 10)</t>
  </si>
  <si>
    <t>INS : Remaining liabilities, other items (Row 480)  : Total (Column 10)</t>
  </si>
  <si>
    <t>INS : Deposits (Row 240)  : Central Government (Column 80)</t>
  </si>
  <si>
    <t>INS : Deposits (Row 240)  : Other General Government (Column 90)</t>
  </si>
  <si>
    <t>INS : Deposits, Overnight deposits (Row 250)  : General Government (Column 70)</t>
  </si>
  <si>
    <t>INS : Deposits, Overnight deposits (Row 250)  : Central Government (Column 80)</t>
  </si>
  <si>
    <t>INS : Deposits, Overnight deposits (Row 250)  : Other General Government (Column 90)</t>
  </si>
  <si>
    <t>INS : Deposits with agreed maturity, over 2 years (Row 310)  : Central Government (Column 80)</t>
  </si>
  <si>
    <t>INS : Deposits with agreed maturity, over 2 years (Row 310)  : Other General Government (Column 90)</t>
  </si>
  <si>
    <t>INS : Deposits, Repos (Row 350)  : Central Government (Column 80)</t>
  </si>
  <si>
    <t>INS : Deposits, Repos (Row 350)  : Other General Government (Column 90)</t>
  </si>
  <si>
    <t>INS : Debt securities issued (Row 370)  : Central Government (Column 80)</t>
  </si>
  <si>
    <t>INS : Debt securities issued (Row 370)  : Other General Government (Column 90)</t>
  </si>
  <si>
    <t>INS : Debt securities issued, up to 1 year (Row 380)  : Central Government (Column 80)</t>
  </si>
  <si>
    <t>INS : Debt securities issued, up to 1 year (Row 380)  : Other General Government (Column 90)</t>
  </si>
  <si>
    <t>INS : Debt securities issued, over 1 and up to 2 years (Row 390)  : Central Government (Column 80)</t>
  </si>
  <si>
    <t>INS : Debt securities issued, over 1 and up to 2 years (Row 390)  : Other General Government (Column 90)</t>
  </si>
  <si>
    <t>INS : Debt securities issued, over 2 years (Row 400)  : Central Government (Column 80)</t>
  </si>
  <si>
    <t>INS : Debt securities issued, over 2 years (Row 400)  : Other General Government (Column 90)</t>
  </si>
  <si>
    <t>INS : Remaining liabilities, interest payable on deposits (Row 440)  : Central Government (Column 80)</t>
  </si>
  <si>
    <t>INS : Remaining liabilities, interest payable on deposits (Row 440)  : Other General Government (Column 90)</t>
  </si>
  <si>
    <t>INS : Remaining liabilities, other interest payable (Row 450)  : Central Government (Column 80)</t>
  </si>
  <si>
    <t>INS : Remaining liabilities, other interest payable (Row 450)  : Other General Government (Column 90)</t>
  </si>
  <si>
    <t>INS : Deposits (Row 240)  : Non-MMF Investment Funds (Column 110)</t>
  </si>
  <si>
    <t>INS : Deposits (Row 240)  : Other financial intermediaries + financial auxiliaries + captive financial institutions and money lenders (Column 120)</t>
  </si>
  <si>
    <t>INS : Deposits (Row 240)  : Insurance Corporations (Column 150)</t>
  </si>
  <si>
    <t>INS : Deposits (Row 240)  : Pension Funds (Column 160)</t>
  </si>
  <si>
    <t>INS : Deposits (Row 240)  : NFCs (Column 170)</t>
  </si>
  <si>
    <t>INS : Deposits (Row 240)  : Households (Column 190)</t>
  </si>
  <si>
    <t>INS : Deposits, Overnight deposits (Row 250)  : Other Sectors (Column 100)</t>
  </si>
  <si>
    <t>INS : Deposits, Overnight deposits (Row 250)  : Non-MMF Investment Funds (Column 110)</t>
  </si>
  <si>
    <t>INS : Deposits, Overnight deposits (Row 250)  : Other financial intermediaries + financial auxiliaries + captive financial institutions and money lenders (Column 120)</t>
  </si>
  <si>
    <t>INS : Deposits, Overnight deposits (Row 250)  : Insurance Corporations (Column 150)</t>
  </si>
  <si>
    <t>INS : Deposits, Overnight deposits (Row 250)  : Pension Funds (Column 160)</t>
  </si>
  <si>
    <t>INS : Deposits, Overnight deposits (Row 250)  : NFCs (Column 170)</t>
  </si>
  <si>
    <t>INS : Deposits, Overnight deposits (Row 250)  : Households (Column 190)</t>
  </si>
  <si>
    <t>INS : Overnight deposits, current accounts (Row 260)  : Other Sectors (Column 100)</t>
  </si>
  <si>
    <t>INS : Overnight deposits, current accounts (Row 260)  : Non-MMF Investment Funds (Column 110)</t>
  </si>
  <si>
    <t>INS : Overnight deposits, current accounts (Row 260)  : Other financial intermediaries + financial auxiliaries + captive financial institutions and money lenders (Column 120)</t>
  </si>
  <si>
    <t>INS : Overnight deposits, current accounts (Row 260)  : Insurance Corporations (Column 150)</t>
  </si>
  <si>
    <t>INS : Overnight deposits, current accounts (Row 260)  : Pension Funds (Column 160)</t>
  </si>
  <si>
    <t>INS : Overnight deposits, current accounts (Row 260)  : NFCs (Column 170)</t>
  </si>
  <si>
    <t>INS : Overnight deposits, current accounts (Row 260)  : Households (Column 190)</t>
  </si>
  <si>
    <t>INS : Overnight deposits, demand deposits (Row 270)  : Other Sectors (Column 100)</t>
  </si>
  <si>
    <t>INS : Overnight deposits, demand deposits (Row 270)  : Non-MMF Investment Funds (Column 110)</t>
  </si>
  <si>
    <t>INS : Overnight deposits, demand deposits (Row 270)  : Other financial intermediaries + financial auxiliaries + captive financial institutions and money lenders (Column 120)</t>
  </si>
  <si>
    <t>INS : Overnight deposits, demand deposits (Row 270)  : Insurance Corporations (Column 150)</t>
  </si>
  <si>
    <t>INS : Overnight deposits, demand deposits (Row 270)  : Pension Funds (Column 160)</t>
  </si>
  <si>
    <t>INS : Overnight deposits, demand deposits (Row 270)  : NFCs (Column 170)</t>
  </si>
  <si>
    <t>INS : Overnight deposits, demand deposits (Row 270)  : Households (Column 190)</t>
  </si>
  <si>
    <t>INS : Deposits with agreed maturity, up to 1 year (Row 290)  : Other Sectors (Column 100)</t>
  </si>
  <si>
    <t>INS : Deposits with agreed maturity, up to 1 year (Row 290)  : Non-MMF Investment Funds (Column 110)</t>
  </si>
  <si>
    <t>INS : Deposits with agreed maturity, up to 1 year (Row 290)  : Other financial intermediaries + financial auxiliaries + captive financial institutions and money lenders (Column 120)</t>
  </si>
  <si>
    <t>INS : Deposits with agreed maturity, up to 1 year (Row 290)  : Insurance Corporations (Column 150)</t>
  </si>
  <si>
    <t>INS : Deposits with agreed maturity, up to 1 year (Row 290)  : Pension Funds (Column 160)</t>
  </si>
  <si>
    <t>INS : Deposits with agreed maturity, up to 1 year (Row 290)  : NFCs (Column 170)</t>
  </si>
  <si>
    <t>INS : Deposits with agreed maturity, up to 1 year (Row 290)  : Households (Column 190)</t>
  </si>
  <si>
    <t>INS : Deposits with agreed maturity, over 1 and up to 2 years (Row 300)  : Other Sectors (Column 100)</t>
  </si>
  <si>
    <t>INS : Deposits with agreed maturity, over 1 and up to 2 years (Row 300)  : Non-MMF Investment Funds (Column 110)</t>
  </si>
  <si>
    <t>INS : Deposits with agreed maturity, over 1 and up to 2 years (Row 300)  : Other financial intermediaries + financial auxiliaries + captive financial institutions and money lenders (Column 120)</t>
  </si>
  <si>
    <t>INS : Deposits with agreed maturity, over 1 and up to 2 years (Row 300)  : Insurance Corporations (Column 150)</t>
  </si>
  <si>
    <t>INS : Deposits with agreed maturity, over 1 and up to 2 years (Row 300)  : Pension Funds (Column 160)</t>
  </si>
  <si>
    <t>INS : Deposits with agreed maturity, over 1 and up to 2 years (Row 300)  : NFCs (Column 170)</t>
  </si>
  <si>
    <t>INS : Deposits with agreed maturity, over 1 and up to 2 years (Row 300)  : Households (Column 190)</t>
  </si>
  <si>
    <t>INS : Deposits with agreed maturity, over 2 years (Row 310)  : Non-MMF Investment Funds (Column 110)</t>
  </si>
  <si>
    <t>INS : Deposits with agreed maturity, over 2 years (Row 310)  : Other financial intermediaries + financial auxiliaries + captive financial institutions and money lenders (Column 120)</t>
  </si>
  <si>
    <t>INS : Deposits with agreed maturity, over 2 years (Row 310)  : Insurance Corporations (Column 150)</t>
  </si>
  <si>
    <t>INS : Deposits with agreed maturity, over 2 years (Row 310)  : Pension Funds (Column 160)</t>
  </si>
  <si>
    <t>INS : Deposits with agreed maturity, over 2 years (Row 310)  : NFCs (Column 170)</t>
  </si>
  <si>
    <t>INS : Deposits with agreed maturity, over 2 years (Row 310)  : Households (Column 190)</t>
  </si>
  <si>
    <t>INS : Deposits redeemable at notice, up to 3 months (Row 330)  : Other Sectors (Column 100)</t>
  </si>
  <si>
    <t>INS : Deposits redeemable at notice, up to 3 months (Row 330)  : Non-MMF Investment Funds (Column 110)</t>
  </si>
  <si>
    <t>INS : Deposits redeemable at notice, up to 3 months (Row 330)  : Other financial intermediaries + financial auxiliaries + captive financial institutions and money lenders (Column 120)</t>
  </si>
  <si>
    <t>INS : Deposits redeemable at notice, up to 3 months (Row 330)  : Insurance Corporations (Column 150)</t>
  </si>
  <si>
    <t>INS : Deposits redeemable at notice, up to 3 months (Row 330)  : Pension Funds (Column 160)</t>
  </si>
  <si>
    <t>INS : Deposits redeemable at notice, up to 3 months (Row 330)  : NFCs (Column 170)</t>
  </si>
  <si>
    <t>INS : Deposits redeemable at notice, up to 3 months (Row 330)  : Households (Column 190)</t>
  </si>
  <si>
    <t>INS : Deposits redeemable at notice, over 3 months (Row 340)  : Other Sectors (Column 100)</t>
  </si>
  <si>
    <t>INS : Deposits redeemable at notice, over 3 months (Row 340)  : Non-MMF Investment Funds (Column 110)</t>
  </si>
  <si>
    <t>INS : Deposits redeemable at notice, over 3 months (Row 340)  : Other financial intermediaries + financial auxiliaries + captive financial institutions and money lenders (Column 120)</t>
  </si>
  <si>
    <t>INS : Deposits redeemable at notice, over 3 months (Row 340)  : Insurance Corporations (Column 150)</t>
  </si>
  <si>
    <t>INS : Deposits redeemable at notice, over 3 months (Row 340)  : Pension Funds (Column 160)</t>
  </si>
  <si>
    <t>INS : Deposits redeemable at notice, over 3 months (Row 340)  : NFCs (Column 170)</t>
  </si>
  <si>
    <t>INS : Deposits redeemable at notice, over 3 months (Row 340)  : Households (Column 190)</t>
  </si>
  <si>
    <t>INS : Deposits, Repos (Row 350)  : Non-MMF Investment Funds (Column 110)</t>
  </si>
  <si>
    <t>INS : Deposits, Repos (Row 350)  : Other financial intermediaries + financial auxiliaries + captive financial institutions and money lenders (Column 120)</t>
  </si>
  <si>
    <t>INS : Deposits, Repos (Row 350)  : Insurance Corporations (Column 150)</t>
  </si>
  <si>
    <t>INS : Deposits, Repos (Row 350)  : Pension Funds (Column 160)</t>
  </si>
  <si>
    <t>INS : Deposits, Repos (Row 350)  : NFCs (Column 170)</t>
  </si>
  <si>
    <t>INS : Deposits, Repos (Row 350)  : Households (Column 190)</t>
  </si>
  <si>
    <t>INS : Deposits with agreed maturity, up to 1 year (Row 290)  : Other General Government (Column 90)</t>
  </si>
  <si>
    <t>INS : Deposits with agreed maturity, over 1 and up to 2 years (Row 300)  : Other General Government (Column 90)</t>
  </si>
  <si>
    <t>INS : Deposits redeemable at notice, up to 3 months (Row 330)  : Other General Government (Column 90)</t>
  </si>
  <si>
    <t>INS : Deposits redeemable at notice, over 3 months (Row 340)  : Other General Government (Column 90)</t>
  </si>
  <si>
    <t>INS : Deposits (Row 240)  : Other financial intermediaries + financial auxiliaries + captive financial institutions and money lenders, FVCs (Column 130)</t>
  </si>
  <si>
    <t>INS : Deposits, Overnight deposits (Row 250)  : Other financial intermediaries + financial auxiliaries + captive financial institutions and money lenders, FVCs (Column 130)</t>
  </si>
  <si>
    <t>INS : Deposits with agreed maturity, up to 1 year (Row 290)  : Other financial intermediaries + financial auxiliaries + captive financial institutions and money lenders, FVCs (Column 130)</t>
  </si>
  <si>
    <t>INS : Deposits with agreed maturity, over 1 and up to 2 years (Row 300)  : Other financial intermediaries + financial auxiliaries + captive financial institutions and money lenders, FVCs (Column 130)</t>
  </si>
  <si>
    <t>INS : Deposits with agreed maturity, over 2 years (Row 310)  : Other financial intermediaries + financial auxiliaries + captive financial institutions and money lenders, FVCs (Column 130)</t>
  </si>
  <si>
    <t>INS : Deposits redeemable at notice, up to 3 months (Row 330)  : Other financial intermediaries + financial auxiliaries + captive financial institutions and money lenders, FVCs (Column 130)</t>
  </si>
  <si>
    <t>INS : Deposits redeemable at notice, over 3 months (Row 340)  : Other financial intermediaries + financial auxiliaries + captive financial institutions and money lenders, FVCs (Column 130)</t>
  </si>
  <si>
    <t>INS : Deposits, Repos (Row 350)  : Other financial intermediaries + financial auxiliaries + captive financial institutions and money lenders, FVCs (Column 130)</t>
  </si>
  <si>
    <t>INS : Deposits (Row 240)  : MFIs, credit institutions (Column 30)</t>
  </si>
  <si>
    <t>INS : Deposits (Row 240)  : MFIs, credit institutions, affiliated (Column 40)</t>
  </si>
  <si>
    <t>INS : Deposits (Row 240)  : MFIs, other deposit-taking corporations (Column 50)</t>
  </si>
  <si>
    <t>INS : Deposits (Row 240)  : MFIs, other deposit-taking corporations, affilated (Column 60)</t>
  </si>
  <si>
    <t>INS : Deposits, Overnight deposits (Row 250)  : MFIs, credit institutions (Column 30)</t>
  </si>
  <si>
    <t>INS : Deposits, Overnight deposits (Row 250)  : MFIs (Column 20)</t>
  </si>
  <si>
    <t>INS : Deposits, Overnight deposits (Row 250)  : MFIs, credit institutions, affiliated (Column 40)</t>
  </si>
  <si>
    <t>INS : Deposits with agreed maturity, over 2 years (Row 310)  : MFIs, credit institutions (Column 30)</t>
  </si>
  <si>
    <t>INS : Deposits, Repos (Row 350)  : MFIs, credit institutions (Column 30)</t>
  </si>
  <si>
    <t>INS : Deposits, Repos (Row 350)  : MFIs, credit institutions, affiliated (Column 40)</t>
  </si>
  <si>
    <t>INS : Deposits, Repos (Row 350)  : Other financial intermediaries + financial auxiliaries + captive financial institutions and money lenders, central counterparties (Column 140)</t>
  </si>
  <si>
    <t>INS : Loans, Syndicated loans (Row 500)  : Total (Column 10)</t>
  </si>
  <si>
    <t>INS : Loans, Syndicated loans (Row 500)  : MFIs (Column 20)</t>
  </si>
  <si>
    <t>INS : Loans, Syndicated loans (Row 500)  : General Government (Column 70)</t>
  </si>
  <si>
    <t>INS : Loans, Syndicated loans (Row 500)  : Other Sectors (Column 100)</t>
  </si>
  <si>
    <t>INS : Loans, to affiliates (Row 560)  : Other Sectors (Column 100)</t>
  </si>
  <si>
    <t>INS : Loans, to affiliates (Row 560)  : Non-MMF Investment Funds (Column 110)</t>
  </si>
  <si>
    <t>INS : Loans, to affiliates (Row 560)  : Other financial intermediaries + financial auxiliaries + captive financial institutions and money lenders (Column 120)</t>
  </si>
  <si>
    <t>INS : Loans, to affiliates (Row 560)  : Insurance Corporations (Column 150)</t>
  </si>
  <si>
    <t>INS : Loans, to affiliates (Row 560)  : Pension Funds (Column 160)</t>
  </si>
  <si>
    <t>INS : Loans, to affiliates (Row 560)  : NFCs (Column 170)</t>
  </si>
  <si>
    <t>INS : Loans, Over 1 and up to 2 years (Row 580)  : Households (Column 190)</t>
  </si>
  <si>
    <t>INS : Loans, Over 1 and up to 2 years (Row 580)  : Households, lending for house purchase (Column 200)</t>
  </si>
  <si>
    <t>INS : Loans, Over 1 and up to 2 years (Row 580)  : Households, consumption (Column 220)</t>
  </si>
  <si>
    <t>INS : Loans, Over 1 and up to 2 years (Row 580)  : Households, other (Column 240)</t>
  </si>
  <si>
    <t>INS : Loans, Over 2 and up to 5 years (Row 590)  : Households (Column 190)</t>
  </si>
  <si>
    <t>INS : Loans, Over 2 and up to 5 years (Row 590)  : Households, lending for house purchase (Column 200)</t>
  </si>
  <si>
    <t>INS : Loans, Over 2 and up to 5 years (Row 590)  : Households, consumption (Column 220)</t>
  </si>
  <si>
    <t>INS : Loans, Over 2 and up to 5 years (Row 590)  : Households, other (Column 240)</t>
  </si>
  <si>
    <t>INS : Deposits, transferable deposits (Row 600)  : General Government (Column 70)</t>
  </si>
  <si>
    <t>INS : Deposits, transferable deposits (Row 600)  : Central Government (Column 80)</t>
  </si>
  <si>
    <t>INS : Deposits, transferable deposits (Row 600)  : Other General Government (Column 90)</t>
  </si>
  <si>
    <t>INS : Deposits, transferable deposits (Row 600)  : Other Sectors (Column 100)</t>
  </si>
  <si>
    <t>INS : Deposits, transferable deposits (Row 600)  : Non-MMF Investment Funds (Column 110)</t>
  </si>
  <si>
    <t>INS : Deposits, transferable deposits (Row 600)  : Other financial intermediaries + financial auxiliaries + captive financial institutions and money lenders (Column 120)</t>
  </si>
  <si>
    <t>INS : Deposits, transferable deposits (Row 600)  : Insurance Corporations (Column 150)</t>
  </si>
  <si>
    <t>INS : Deposits, transferable deposits (Row 600)  : Pension Funds (Column 160)</t>
  </si>
  <si>
    <t>INS : Deposits, transferable deposits (Row 600)  : NFCs (Column 170)</t>
  </si>
  <si>
    <t>INS : Deposits, transferable deposits (Row 600)  : Households (Column 190)</t>
  </si>
  <si>
    <t>INS : Deposits, from affiliates (Row 620)  : Other Sectors (Column 100)</t>
  </si>
  <si>
    <t>INS : Deposits, from affiliates (Row 620)  : Non-MMF Investment Funds (Column 110)</t>
  </si>
  <si>
    <t>INS : Deposits, from affiliates (Row 620)  : Other financial intermediaries + financial auxiliaries + captive financial institutions and money lenders (Column 120)</t>
  </si>
  <si>
    <t>INS : Deposits, from affiliates (Row 620)  : Insurance Corporations (Column 150)</t>
  </si>
  <si>
    <t>INS : Deposits, from affiliates (Row 620)  : Pension Funds (Column 160)</t>
  </si>
  <si>
    <t>INS : Deposits, from affiliates (Row 620)  : NFCs (Column 170)</t>
  </si>
  <si>
    <t>INS : Loans, to credit unions (Row 540)  : MFIs (Column 20)</t>
  </si>
  <si>
    <t>INS : Loans, to International Financial Services Companies (Row 550)  : Other Sectors (Column 100)</t>
  </si>
  <si>
    <t>INS : Loans, Repos (Row 570)  : Other financial intermediaries + financial auxiliaries + captive financial institutions and money lenders, central counterparties (Column 140)</t>
  </si>
  <si>
    <t>INS : Loans, Syndicated loans (Row 500)  : NFCs (Column 170)</t>
  </si>
  <si>
    <t>INS : Loans, Revolving loans &amp; overdrafts (Row 510)  : NFCs (Column 170)</t>
  </si>
  <si>
    <t>INS : Loans, Convenience credit card (Row 520)  : NFCs (Column 170)</t>
  </si>
  <si>
    <t>INS : Loans, Extended credit card (Row 530)  : NFCs (Column 170)</t>
  </si>
  <si>
    <t>INS : Loans, Over 1 and up to 2 years (Row 580)  : NFCs (Column 170)</t>
  </si>
  <si>
    <t>INS : Loans, Over 2 and up to 5 years (Row 590)  : NFCs (Column 170)</t>
  </si>
  <si>
    <t>INS : Loans, Revolving loans &amp; overdrafts (Row 510)  : Households (Column 190)</t>
  </si>
  <si>
    <t>INS : Loans, Convenience credit card (Row 520)  : Households (Column 190)</t>
  </si>
  <si>
    <t>INS : Loans, Extended credit card (Row 530)  : Households (Column 190)</t>
  </si>
  <si>
    <t>INS : Deposits, syndicated loans received (Row 610)  : Total (Column 10)</t>
  </si>
  <si>
    <t>INS : Deposits, counterpart liability to non-derecognised loans (Row 640)  : Total (Column 10)</t>
  </si>
  <si>
    <t>INS : Deposits, transferable deposits (Row 600)  : MFIs, credit institutions (Column 30)</t>
  </si>
  <si>
    <t>INS : Deposits, overnight deposits, transferable deposits (Row 630)  : MFIs, credit institutions (Column 30)</t>
  </si>
  <si>
    <t>INS : Deposits, transferable deposits (Row 600)  : Other financial intermediaries + financial auxiliaries + captive financial institutions and money lenders, FVCs (Column 130)</t>
  </si>
  <si>
    <t>INS : Provisions for bad and doubtful debts (Row 660)  : Total (Column 10)</t>
  </si>
  <si>
    <t>INS : Provisions for bad and doubtful debts (Row 660)  : MFIs (Column 20)</t>
  </si>
  <si>
    <t>INS : Provisions for bad and doubtful debts (Row 660)  : General Government (Column 70)</t>
  </si>
  <si>
    <t>INS : Provisions for bad and doubtful debts (Row 660)  : Other Sectors (Column 100)</t>
  </si>
  <si>
    <t>INS : Provisions for bad and doubtful debts, Loans (Row 670)  : Total (Column 10)</t>
  </si>
  <si>
    <t>INS : Provisions for bad and doubtful debts, Loans (Row 670)  : MFIs (Column 20)</t>
  </si>
  <si>
    <t>INS : Provisions for bad and doubtful debts, Loans (Row 670)  : General Government (Column 70)</t>
  </si>
  <si>
    <t>INS : Provisions for bad and doubtful debts, Loans (Row 670)  : Other Sectors (Column 100)</t>
  </si>
  <si>
    <t>INS : Provisions for bad and doubtful debts, Securities (Row 680)  : Total (Column 10)</t>
  </si>
  <si>
    <t>INS : Provisions for bad and doubtful debts, Securities (Row 680)  : MFIs (Column 20)</t>
  </si>
  <si>
    <t>INS : Provisions for bad and doubtful debts, Securities (Row 680)  : General Government (Column 70)</t>
  </si>
  <si>
    <t>INS : Provisions for bad and doubtful debts, Securities (Row 680)  : Other Sectors (Column 100)</t>
  </si>
  <si>
    <t>INS : Provisions for bad and doubtful debts, Other (Row 690)  : Total (Column 10)</t>
  </si>
  <si>
    <t>INS : Provisions for bad and doubtful debts, Other (Row 690)  : MFIs (Column 20)</t>
  </si>
  <si>
    <t>INS : Provisions for bad and doubtful debts, Other (Row 690)  : General Government (Column 70)</t>
  </si>
  <si>
    <t>INS : Provisions for bad and doubtful debts, Other (Row 690)  : Other Sectors (Column 100)</t>
  </si>
  <si>
    <t>INS : Provisions for bad and doubtful debts (Row 660)  : Non-MMF Investment Funds (Column 110)</t>
  </si>
  <si>
    <t>INS : Provisions for bad and doubtful debts (Row 660)  : Other financial intermediaries + financial auxiliaries + captive financial institutions and money lenders (Column 120)</t>
  </si>
  <si>
    <t>INS : Provisions for bad and doubtful debts (Row 660)  : Insurance Corporations (Column 150)</t>
  </si>
  <si>
    <t>INS : Provisions for bad and doubtful debts (Row 660)  : Pension Funds (Column 160)</t>
  </si>
  <si>
    <t>INS : Provisions for bad and doubtful debts (Row 660)  : NFCs (Column 170)</t>
  </si>
  <si>
    <t>INS : Provisions for bad and doubtful debts (Row 660)  : Households (Column 190)</t>
  </si>
  <si>
    <t>INS : Provisions for bad and doubtful debts, Loans (Row 670)  : Non-MMF Investment Funds (Column 110)</t>
  </si>
  <si>
    <t>INS : Provisions for bad and doubtful debts, Loans (Row 670)  : Other financial intermediaries + financial auxiliaries + captive financial institutions and money lenders (Column 120)</t>
  </si>
  <si>
    <t>INS : Provisions for bad and doubtful debts, Loans (Row 670)  : Insurance Corporations (Column 150)</t>
  </si>
  <si>
    <t>INS : Provisions for bad and doubtful debts, Loans (Row 670)  : Pension Funds (Column 160)</t>
  </si>
  <si>
    <t>INS : Provisions for bad and doubtful debts, Loans (Row 670)  : NFCs (Column 170)</t>
  </si>
  <si>
    <t>INS : Provisions for bad and doubtful debts, Loans (Row 670)  : Households (Column 190)</t>
  </si>
  <si>
    <t>INS : Provisions for bad and doubtful debts, Securities (Row 680)  : Non-MMF Investment Funds (Column 110)</t>
  </si>
  <si>
    <t>INS : Provisions for bad and doubtful debts, Securities (Row 680)  : Other financial intermediaries + financial auxiliaries + captive financial institutions and money lenders (Column 120)</t>
  </si>
  <si>
    <t>INS : Provisions for bad and doubtful debts, Securities (Row 680)  : Insurance Corporations (Column 150)</t>
  </si>
  <si>
    <t>INS : Provisions for bad and doubtful debts, Securities (Row 680)  : Pension Funds (Column 160)</t>
  </si>
  <si>
    <t>INS : Provisions for bad and doubtful debts, Securities (Row 680)  : NFCs (Column 170)</t>
  </si>
  <si>
    <t>INS : Provisions for bad and doubtful debts, Securities (Row 680)  : Households (Column 190)</t>
  </si>
  <si>
    <t>INS : Provisions for bad and doubtful debts, Other (Row 690)  : Non-MMF Investment Funds (Column 110)</t>
  </si>
  <si>
    <t>INS : Provisions for bad and doubtful debts, Other (Row 690)  : Other financial intermediaries + financial auxiliaries + captive financial institutions and money lenders (Column 120)</t>
  </si>
  <si>
    <t>INS : Provisions for bad and doubtful debts, Other (Row 690)  : Insurance Corporations (Column 150)</t>
  </si>
  <si>
    <t>INS : Provisions for bad and doubtful debts, Other (Row 690)  : Pension Funds (Column 160)</t>
  </si>
  <si>
    <t>INS : Provisions for bad and doubtful debts, Other (Row 690)  : NFCs (Column 170)</t>
  </si>
  <si>
    <t>INS : Provisions for bad and doubtful debts, Other (Row 690)  : Households (Column 190)</t>
  </si>
  <si>
    <t>INS : Money market fund shares/units (Row 120)  : Total (Column 10)</t>
  </si>
  <si>
    <t>INS : Money market fund shares/units (Row 120)  : MFIs (Column 20)</t>
  </si>
  <si>
    <t>INS : Non-MMF investment fund shares/units (Row 130)  : Total (Column 10)</t>
  </si>
  <si>
    <t>INS : Non-MMF investment fund shares/units (Row 130)  : Other Sectors (Column 100)</t>
  </si>
  <si>
    <t>INS : Non-MMF investment fund shares/units (Row 130)  : Non-MMF Investment Funds (Column 110)</t>
  </si>
  <si>
    <t>INS : Remaining assets, derivative contracts (Row 170)  : MFIs (Column 20)</t>
  </si>
  <si>
    <t>INS : Remaining liabilities, derivative contracts (Row 430)  : MFIs (Column 20)</t>
  </si>
  <si>
    <t>INS : Investment fund shares/units (Row 110)  : Non-MMF Investment Funds (Column 110)</t>
  </si>
  <si>
    <t>OES : Loans (Row 20)  : Total (Column 10)</t>
  </si>
  <si>
    <t>OES : Loans (Row 20)  : MFIs (Column 20)</t>
  </si>
  <si>
    <t>OES : Loans (Row 20)  : General Government (Column 70)</t>
  </si>
  <si>
    <t>OES : Loans (Row 20)  : Other Sectors (Column 100)</t>
  </si>
  <si>
    <t>OES : Debt securities held (Row 70)  : Total (Column 10)</t>
  </si>
  <si>
    <t>OES : Debt securities held (Row 70)  : MFIs (Column 20)</t>
  </si>
  <si>
    <t>OES : Debt securities held (Row 70)  : General Government (Column 70)</t>
  </si>
  <si>
    <t>OES : Debt securities held (Row 70)  : Other Sectors (Column 100)</t>
  </si>
  <si>
    <t>OES : Debt securities held, up to 1 year (Row 80)  : Total (Column 10)</t>
  </si>
  <si>
    <t>OES : Debt securities held, up to 1 year (Row 80)  : MFIs (Column 20)</t>
  </si>
  <si>
    <t>OES : Debt securities held, up to 1 year (Row 80)  : General Government (Column 70)</t>
  </si>
  <si>
    <t>OES : Debt securities held, up to 1 year (Row 80)  : Other Sectors (Column 100)</t>
  </si>
  <si>
    <t>OES : Debt securities held, over 1 and up to 2 years (Row 90)  : Total (Column 10)</t>
  </si>
  <si>
    <t>OES : Debt securities held, over 1 and up to 2 years (Row 90)  : MFIs (Column 20)</t>
  </si>
  <si>
    <t>OES : Debt securities held, over 1 and up to 2 years (Row 90)  : General Government (Column 70)</t>
  </si>
  <si>
    <t>OES : Debt securities held, over 1 and up to 2 years (Row 90)  : Other Sectors (Column 100)</t>
  </si>
  <si>
    <t>OES : Debt securities held, over 2 years (Row 100)  : Total (Column 10)</t>
  </si>
  <si>
    <t>OES : Debt securities held, over 2 years (Row 100)  : MFIs (Column 20)</t>
  </si>
  <si>
    <t>OES : Debt securities held, over 2 years (Row 100)  : General Government (Column 70)</t>
  </si>
  <si>
    <t>OES : Debt securities held, over 2 years (Row 100)  : Other Sectors (Column 100)</t>
  </si>
  <si>
    <t>OES : Investment fund shares/units (Row 110)  : Total (Column 10)</t>
  </si>
  <si>
    <t>OES : Investment fund shares/units (Row 110)  : MFIs (Column 20)</t>
  </si>
  <si>
    <t>OES : Investment fund shares/units (Row 110)  : Other Sectors (Column 100)</t>
  </si>
  <si>
    <t>OES : Equity (Row 140)  : Total (Column 10)</t>
  </si>
  <si>
    <t>OES : Equity (Row 140)  : MFIs (Column 20)</t>
  </si>
  <si>
    <t>OES : Equity (Row 140)  : General Government (Column 70)</t>
  </si>
  <si>
    <t>OES : Equity (Row 140)  : Other Sectors (Column 100)</t>
  </si>
  <si>
    <t>OES : Remaining assets, interest accrued on lending (Row 180)  : Total (Column 10)</t>
  </si>
  <si>
    <t>OES : Remaining assets, interest accrued on lending (Row 180)  : MFIs (Column 20)</t>
  </si>
  <si>
    <t>OES : Remaining assets, interest accrued on lending (Row 180)  : General Government (Column 70)</t>
  </si>
  <si>
    <t>OES : Remaining assets, interest accrued on lending (Row 180)  : Other Sectors (Column 100)</t>
  </si>
  <si>
    <t>OES : Remaining assets, other interest receivable (Row 190)  : Total (Column 10)</t>
  </si>
  <si>
    <t>OES : Remaining assets, other interest receivable (Row 190)  : MFIs (Column 20)</t>
  </si>
  <si>
    <t>OES : Remaining assets, other interest receivable (Row 190)  : General Government (Column 70)</t>
  </si>
  <si>
    <t>OES : Remaining assets, other interest receivable (Row 190)  : Other Sectors (Column 100)</t>
  </si>
  <si>
    <t>OES : Remaining assets (Row 160)  : Total (Column 10)</t>
  </si>
  <si>
    <t>OES : Remaining assets, derivative contracts (Row 170)  : Total (Column 10)</t>
  </si>
  <si>
    <t>OES : Remaining assets, transit items (Row 200)  : Total (Column 10)</t>
  </si>
  <si>
    <t>OES : Remaining assets, suspense items (Row 210)  : Total (Column 10)</t>
  </si>
  <si>
    <t>OES : Remaining assets, other items (Row 220)  : Total (Column 10)</t>
  </si>
  <si>
    <t>OES : Total assets (Row 230)  : Total (Column 10)</t>
  </si>
  <si>
    <t>OES : Balances with central banks (Row 60)  : Total (Column 10)</t>
  </si>
  <si>
    <t>OES : Non-financial assets (including fixed assets) (Row 150)  : Total (Column 10)</t>
  </si>
  <si>
    <t>OES : Loans (Row 20)  : Central Government (Column 80)</t>
  </si>
  <si>
    <t>OES : Loans (Row 20)  : Other General Government (Column 90)</t>
  </si>
  <si>
    <t>OES : Debt securities held (Row 70)  : Central Government (Column 80)</t>
  </si>
  <si>
    <t>OES : Debt securities held (Row 70)  : Other General Government (Column 90)</t>
  </si>
  <si>
    <t>OES : Remaining assets, interest accrued on lending (Row 180)  : Central Government (Column 80)</t>
  </si>
  <si>
    <t>OES : Remaining assets, interest accrued on lending (Row 180)  : Other General Government (Column 90)</t>
  </si>
  <si>
    <t>OES : Remaining assets, other interest receivable (Row 190)  : Central Government (Column 80)</t>
  </si>
  <si>
    <t>OES : Remaining assets, other interest receivable (Row 190)  : Other General Government (Column 90)</t>
  </si>
  <si>
    <t>OES : Loans (Row 20)  : Non-MMF Investment Funds (Column 110)</t>
  </si>
  <si>
    <t>OES : Loans (Row 20)  : Other financial intermediaries + financial auxiliaries + captive financial institutions and money lenders (Column 120)</t>
  </si>
  <si>
    <t>OES : Loans (Row 20)  : Insurance Corporations (Column 150)</t>
  </si>
  <si>
    <t>OES : Loans (Row 20)  : Pension Funds (Column 160)</t>
  </si>
  <si>
    <t>OES : Loans (Row 20)  : NFCs (Column 170)</t>
  </si>
  <si>
    <t>OES : Loans (Row 20)  : Households (Column 190)</t>
  </si>
  <si>
    <t>OES : Loans, up to 1 year (Row 30)  : Other Sectors (Column 100)</t>
  </si>
  <si>
    <t>OES : Loans, up to 1 year (Row 30)  : Non-MMF Investment Funds (Column 110)</t>
  </si>
  <si>
    <t>OES : Loans, up to 1 year (Row 30)  : Other financial intermediaries + financial auxiliaries + captive financial institutions and money lenders (Column 120)</t>
  </si>
  <si>
    <t>OES : Loans, up to 1 year (Row 30)  : Insurance Corporations (Column 150)</t>
  </si>
  <si>
    <t>OES : Loans, up to 1 year (Row 30)  : Pension Funds (Column 160)</t>
  </si>
  <si>
    <t>OES : Loans, up to 1 year (Row 30)  : NFCs (Column 170)</t>
  </si>
  <si>
    <t>OES : Loans, up to 1 year (Row 30)  : Households (Column 190)</t>
  </si>
  <si>
    <t>OES : Loans, over 1 and up to 5 years (Row 40)  : Other Sectors (Column 100)</t>
  </si>
  <si>
    <t>OES : Loans, over 1 and up to 5 years (Row 40)  : Non-MMF Investment Funds (Column 110)</t>
  </si>
  <si>
    <t>OES : Loans, over 1 and up to 5 years (Row 40)  : Other financial intermediaries + financial auxiliaries + captive financial institutions and money lenders (Column 120)</t>
  </si>
  <si>
    <t>OES : Loans, over 1 and up to 5 years (Row 40)  : Insurance Corporations (Column 150)</t>
  </si>
  <si>
    <t>OES : Loans, over 1 and up to 5 years (Row 40)  : Pension Funds (Column 160)</t>
  </si>
  <si>
    <t>OES : Loans, over 1 and up to 5 years (Row 40)  : NFCs (Column 170)</t>
  </si>
  <si>
    <t>OES : Loans, over 1 and up to 5 years (Row 40)  : Households (Column 190)</t>
  </si>
  <si>
    <t>OES : Loans, over 5 years (Row 50)  : Other Sectors (Column 100)</t>
  </si>
  <si>
    <t>OES : Loans, over 5 years (Row 50)  : Non-MMF Investment Funds (Column 110)</t>
  </si>
  <si>
    <t>OES : Loans, over 5 years (Row 50)  : Other financial intermediaries + financial auxiliaries + captive financial institutions and money lenders (Column 120)</t>
  </si>
  <si>
    <t>OES : Loans, over 5 years (Row 50)  : Insurance Corporations (Column 150)</t>
  </si>
  <si>
    <t>OES : Loans, over 5 years (Row 50)  : Pension Funds (Column 160)</t>
  </si>
  <si>
    <t>OES : Loans, over 5 years (Row 50)  : NFCs (Column 170)</t>
  </si>
  <si>
    <t>OES : Loans, over 5 years (Row 50)  : Households (Column 190)</t>
  </si>
  <si>
    <t>OES : Debt securities held (Row 70)  : Non-MMF Investment Funds (Column 110)</t>
  </si>
  <si>
    <t>OES : Debt securities held (Row 70)  : Other financial intermediaries + financial auxiliaries + captive financial institutions and money lenders (Column 120)</t>
  </si>
  <si>
    <t>OES : Debt securities held (Row 70)  : Insurance Corporations (Column 150)</t>
  </si>
  <si>
    <t>OES : Debt securities held (Row 70)  : Pension Funds (Column 160)</t>
  </si>
  <si>
    <t>OES : Debt securities held (Row 70)  : NFCs (Column 170)</t>
  </si>
  <si>
    <t>OES : Debt securities held (Row 70)  : Households (Column 190)</t>
  </si>
  <si>
    <t>OES : Debt securities held, up to 1 year (Row 80)  : Non-MMF Investment Funds (Column 110)</t>
  </si>
  <si>
    <t>OES : Debt securities held, up to 1 year (Row 80)  : Other financial intermediaries + financial auxiliaries + captive financial institutions and money lenders (Column 120)</t>
  </si>
  <si>
    <t>OES : Debt securities held, up to 1 year (Row 80)  : Insurance Corporations (Column 150)</t>
  </si>
  <si>
    <t>OES : Debt securities held, up to 1 year (Row 80)  : Pension Funds (Column 160)</t>
  </si>
  <si>
    <t>OES : Debt securities held, up to 1 year (Row 80)  : NFCs (Column 170)</t>
  </si>
  <si>
    <t>OES : Debt securities held, up to 1 year (Row 80)  : Households (Column 190)</t>
  </si>
  <si>
    <t>OES : Debt securities held, over 1 and up to 2 years (Row 90)  : Non-MMF Investment Funds (Column 110)</t>
  </si>
  <si>
    <t>OES : Debt securities held, over 1 and up to 2 years (Row 90)  : Other financial intermediaries + financial auxiliaries + captive financial institutions and money lenders (Column 120)</t>
  </si>
  <si>
    <t>OES : Debt securities held, over 1 and up to 2 years (Row 90)  : Insurance Corporations (Column 150)</t>
  </si>
  <si>
    <t>OES : Debt securities held, over 1 and up to 2 years (Row 90)  : Pension Funds (Column 160)</t>
  </si>
  <si>
    <t>OES : Debt securities held, over 1 and up to 2 years (Row 90)  : NFCs (Column 170)</t>
  </si>
  <si>
    <t>OES : Debt securities held, over 1 and up to 2 years (Row 90)  : Households (Column 190)</t>
  </si>
  <si>
    <t>OES : Debt securities held, over 2 years (Row 100)  : Non-MMF Investment Funds (Column 110)</t>
  </si>
  <si>
    <t>OES : Debt securities held, over 2 years (Row 100)  : Other financial intermediaries + financial auxiliaries + captive financial institutions and money lenders (Column 120)</t>
  </si>
  <si>
    <t>OES : Debt securities held, over 2 years (Row 100)  : Insurance Corporations (Column 150)</t>
  </si>
  <si>
    <t>OES : Debt securities held, over 2 years (Row 100)  : Pension Funds (Column 160)</t>
  </si>
  <si>
    <t>OES : Debt securities held, over 2 years (Row 100)  : NFCs (Column 170)</t>
  </si>
  <si>
    <t>OES : Debt securities held, over 2 years (Row 100)  : Households (Column 190)</t>
  </si>
  <si>
    <t>OES : Equity (Row 140)  : Non-MMF Investment Funds (Column 110)</t>
  </si>
  <si>
    <t>OES : Equity (Row 140)  : Other financial intermediaries + financial auxiliaries + captive financial institutions and money lenders (Column 120)</t>
  </si>
  <si>
    <t>OES : Equity (Row 140)  : Insurance Corporations (Column 150)</t>
  </si>
  <si>
    <t>OES : Equity (Row 140)  : Pension Funds (Column 160)</t>
  </si>
  <si>
    <t>OES : Equity (Row 140)  : NFCs (Column 170)</t>
  </si>
  <si>
    <t>OES : Equity (Row 140)  : Households (Column 190)</t>
  </si>
  <si>
    <t>OES : Loans (Row 20)  : Households, lending for house purchase (Column 200)</t>
  </si>
  <si>
    <t>OES : Loans (Row 20)  : Households, consumption (Column 220)</t>
  </si>
  <si>
    <t>OES : Loans (Row 20)  : Households, other (Column 240)</t>
  </si>
  <si>
    <t>OES : Loans, up to 1 year (Row 30)  : Households, lending for house purchase (Column 200)</t>
  </si>
  <si>
    <t>OES : Loans, up to 1 year (Row 30)  : Households, consumption (Column 220)</t>
  </si>
  <si>
    <t>OES : Loans, up to 1 year (Row 30)  : Households, other (Column 240)</t>
  </si>
  <si>
    <t>OES : Loans, over 1 and up to 5 years (Row 40)  : Households, lending for house purchase (Column 200)</t>
  </si>
  <si>
    <t>OES : Loans, over 1 and up to 5 years (Row 40)  : Households, consumption (Column 220)</t>
  </si>
  <si>
    <t>OES : Loans, over 1 and up to 5 years (Row 40)  : Households, other (Column 240)</t>
  </si>
  <si>
    <t>OES : Loans, over 5 years (Row 50)  : Households, lending for house purchase (Column 200)</t>
  </si>
  <si>
    <t>OES : Loans, over 5 years (Row 50)  : Households, consumption (Column 220)</t>
  </si>
  <si>
    <t>OES : Loans, over 5 years (Row 50)  : Households, other (Column 240)</t>
  </si>
  <si>
    <t>OES : Loans, up to 1 year (Row 30)  : General Government (Column 70)</t>
  </si>
  <si>
    <t>OES : Loans, over 1 and up to 5 years (Row 40)  : General Government (Column 70)</t>
  </si>
  <si>
    <t>OES : Loans, over 5 years (Row 50)  : General Government (Column 70)</t>
  </si>
  <si>
    <t>OES : Loans (Row 20)  : Other financial intermediaries + financial auxiliaries + captive financial institutions and money lenders, FVCs (Column 130)</t>
  </si>
  <si>
    <t>OES : Loans, up to 1 year (Row 30)  : Other financial intermediaries + financial auxiliaries + captive financial institutions and money lenders, FVCs (Column 130)</t>
  </si>
  <si>
    <t>OES : Loans, over 1 and up to 5 years (Row 40)  : Other financial intermediaries + financial auxiliaries + captive financial institutions and money lenders, FVCs (Column 130)</t>
  </si>
  <si>
    <t>OES : Loans, over 5 years (Row 50)  : Other financial intermediaries + financial auxiliaries + captive financial institutions and money lenders, FVCs (Column 130)</t>
  </si>
  <si>
    <t>OES : Loans (Row 20)  : Households, consumption, real estate collateral (Column 230)</t>
  </si>
  <si>
    <t>OES : Loans, up to 1 year (Row 30)  : Households, consumption, real estate collateral (Column 230)</t>
  </si>
  <si>
    <t>OES : Loans, over 1 and up to 5 years (Row 40)  : Households, consumption, real estate collateral (Column 230)</t>
  </si>
  <si>
    <t>OES : Loans, over 5 years (Row 50)  : Households, consumption, real estate collateral (Column 230)</t>
  </si>
  <si>
    <t>OES : Loans (Row 20)  : MFIs, credit institutions (Column 30)</t>
  </si>
  <si>
    <t>OES : Loans (Row 20)  : MFIs, credit institutions, affiliated (Column 40)</t>
  </si>
  <si>
    <t>OES : Loans (Row 20)  : MFIs, other deposit-taking corporations (Column 50)</t>
  </si>
  <si>
    <t>OES : Loans (Row 20)  : MFIs, other deposit-taking corporations, affilated (Column 60)</t>
  </si>
  <si>
    <t>OES : Loans (Row 20)  : NFCs, real estate collateral (Column 180)</t>
  </si>
  <si>
    <t>OES : Loans (Row 20)  : Households, lending for house purchase, real estate collateral (Column 210)</t>
  </si>
  <si>
    <t>OES : Loans (Row 20)  : Households, other, real estate collateral (Column 250)</t>
  </si>
  <si>
    <t>OES : Deposits (Row 240)  : Total (Column 10)</t>
  </si>
  <si>
    <t>OES : Deposits (Row 240)  : MFIs (Column 20)</t>
  </si>
  <si>
    <t>OES : Deposits (Row 240)  : General Government (Column 70)</t>
  </si>
  <si>
    <t>OES : Deposits (Row 240)  : Other Sectors (Column 100)</t>
  </si>
  <si>
    <t>OES : Deposits with agreed maturity, over 2 years (Row 310)  : Total (Column 10)</t>
  </si>
  <si>
    <t>OES : Deposits with agreed maturity, over 2 years (Row 310)  : MFIs (Column 20)</t>
  </si>
  <si>
    <t>OES : Deposits with agreed maturity, over 2 years (Row 310)  : General Government (Column 70)</t>
  </si>
  <si>
    <t>OES : Deposits with agreed maturity, over 2 years (Row 310)  : Other Sectors (Column 100)</t>
  </si>
  <si>
    <t>OES : Deposits, Repos (Row 350)  : Total (Column 10)</t>
  </si>
  <si>
    <t>OES : Deposits, Repos (Row 350)  : MFIs (Column 20)</t>
  </si>
  <si>
    <t>OES : Deposits, Repos (Row 350)  : General Government (Column 70)</t>
  </si>
  <si>
    <t>OES : Deposits, Repos (Row 350)  : Other Sectors (Column 100)</t>
  </si>
  <si>
    <t>OES : Debt securities issued (Row 370)  : Total (Column 10)</t>
  </si>
  <si>
    <t>OES : Debt securities issued (Row 370)  : MFIs (Column 20)</t>
  </si>
  <si>
    <t>OES : Debt securities issued (Row 370)  : General Government (Column 70)</t>
  </si>
  <si>
    <t>OES : Debt securities issued (Row 370)  : Other Sectors (Column 100)</t>
  </si>
  <si>
    <t>OES : Debt securities issued, up to 1 year (Row 380)  : Total (Column 10)</t>
  </si>
  <si>
    <t>OES : Debt securities issued, up to 1 year (Row 380)  : MFIs (Column 20)</t>
  </si>
  <si>
    <t>OES : Debt securities issued, up to 1 year (Row 380)  : General Government (Column 70)</t>
  </si>
  <si>
    <t>OES : Debt securities issued, up to 1 year (Row 380)  : Other Sectors (Column 100)</t>
  </si>
  <si>
    <t>OES : Debt securities issued, over 1 and up to 2 years (Row 390)  : Total (Column 10)</t>
  </si>
  <si>
    <t>OES : Debt securities issued, over 1 and up to 2 years (Row 390)  : MFIs (Column 20)</t>
  </si>
  <si>
    <t>OES : Debt securities issued, over 1 and up to 2 years (Row 390)  : General Government (Column 70)</t>
  </si>
  <si>
    <t>OES : Debt securities issued, over 1 and up to 2 years (Row 390)  : Other Sectors (Column 100)</t>
  </si>
  <si>
    <t>OES : Debt securities issued, over 2 years (Row 400)  : Total (Column 10)</t>
  </si>
  <si>
    <t>OES : Debt securities issued, over 2 years (Row 400)  : MFIs (Column 20)</t>
  </si>
  <si>
    <t>OES : Debt securities issued, over 2 years (Row 400)  : General Government (Column 70)</t>
  </si>
  <si>
    <t>OES : Debt securities issued, over 2 years (Row 400)  : Other Sectors (Column 100)</t>
  </si>
  <si>
    <t>OES : Remaining liabilities, interest payable on deposits (Row 440)  : Total (Column 10)</t>
  </si>
  <si>
    <t>OES : Remaining liabilities, interest payable on deposits (Row 440)  : MFIs (Column 20)</t>
  </si>
  <si>
    <t>OES : Remaining liabilities, interest payable on deposits (Row 440)  : General Government (Column 70)</t>
  </si>
  <si>
    <t>OES : Remaining liabilities, interest payable on deposits (Row 440)  : Other Sectors (Column 100)</t>
  </si>
  <si>
    <t>OES : Remaining liabilities, other interest payable (Row 450)  : Total (Column 10)</t>
  </si>
  <si>
    <t>OES : Remaining liabilities, other interest payable (Row 450)  : MFIs (Column 20)</t>
  </si>
  <si>
    <t>OES : Remaining liabilities, other interest payable (Row 450)  : General Government (Column 70)</t>
  </si>
  <si>
    <t>OES : Remaining liabilities, other interest payable (Row 450)  : Other Sectors (Column 100)</t>
  </si>
  <si>
    <t>OES : Total liabilities (Row 490)  : Total (Column 10)</t>
  </si>
  <si>
    <t>OES : Borrowing from central banks (Row 360)  : Total (Column 10)</t>
  </si>
  <si>
    <t>OES : Capital and reserves (Row 410)  : Total (Column 10)</t>
  </si>
  <si>
    <t>OES : Remaining liabilities (Row 420)  : Total (Column 10)</t>
  </si>
  <si>
    <t>OES : Remaining liabilities, derivative contracts (Row 430)  : Total (Column 10)</t>
  </si>
  <si>
    <t>OES : Remaining liabilities, transit items (Row 460)  : Total (Column 10)</t>
  </si>
  <si>
    <t>OES : Remaining liabilities, suspense items (Row 470)  : Total (Column 10)</t>
  </si>
  <si>
    <t>OES : Remaining liabilities, other items (Row 480)  : Total (Column 10)</t>
  </si>
  <si>
    <t>OES : Deposits (Row 240)  : Central Government (Column 80)</t>
  </si>
  <si>
    <t>OES : Deposits (Row 240)  : Other General Government (Column 90)</t>
  </si>
  <si>
    <t>OES : Deposits, Overnight deposits (Row 250)  : General Government (Column 70)</t>
  </si>
  <si>
    <t>OES : Deposits, Overnight deposits (Row 250)  : Central Government (Column 80)</t>
  </si>
  <si>
    <t>OES : Deposits, Overnight deposits (Row 250)  : Other General Government (Column 90)</t>
  </si>
  <si>
    <t>OES : Deposits with agreed maturity, over 2 years (Row 310)  : Central Government (Column 80)</t>
  </si>
  <si>
    <t>OES : Deposits with agreed maturity, over 2 years (Row 310)  : Other General Government (Column 90)</t>
  </si>
  <si>
    <t>OES : Deposits, Repos (Row 350)  : Central Government (Column 80)</t>
  </si>
  <si>
    <t>OES : Deposits, Repos (Row 350)  : Other General Government (Column 90)</t>
  </si>
  <si>
    <t>OES : Debt securities issued (Row 370)  : Central Government (Column 80)</t>
  </si>
  <si>
    <t>OES : Debt securities issued (Row 370)  : Other General Government (Column 90)</t>
  </si>
  <si>
    <t>OES : Debt securities issued, up to 1 year (Row 380)  : Central Government (Column 80)</t>
  </si>
  <si>
    <t>OES : Debt securities issued, up to 1 year (Row 380)  : Other General Government (Column 90)</t>
  </si>
  <si>
    <t>OES : Debt securities issued, over 1 and up to 2 years (Row 390)  : Central Government (Column 80)</t>
  </si>
  <si>
    <t>OES : Debt securities issued, over 1 and up to 2 years (Row 390)  : Other General Government (Column 90)</t>
  </si>
  <si>
    <t>OES : Debt securities issued, over 2 years (Row 400)  : Central Government (Column 80)</t>
  </si>
  <si>
    <t>OES : Debt securities issued, over 2 years (Row 400)  : Other General Government (Column 90)</t>
  </si>
  <si>
    <t>OES : Remaining liabilities, interest payable on deposits (Row 440)  : Central Government (Column 80)</t>
  </si>
  <si>
    <t>OES : Remaining liabilities, interest payable on deposits (Row 440)  : Other General Government (Column 90)</t>
  </si>
  <si>
    <t>OES : Remaining liabilities, other interest payable (Row 450)  : Central Government (Column 80)</t>
  </si>
  <si>
    <t>OES : Remaining liabilities, other interest payable (Row 450)  : Other General Government (Column 90)</t>
  </si>
  <si>
    <t>OES : Deposits (Row 240)  : Non-MMF Investment Funds (Column 110)</t>
  </si>
  <si>
    <t>OES : Deposits (Row 240)  : Other financial intermediaries + financial auxiliaries + captive financial institutions and money lenders (Column 120)</t>
  </si>
  <si>
    <t>OES : Deposits (Row 240)  : Insurance Corporations (Column 150)</t>
  </si>
  <si>
    <t>OES : Deposits (Row 240)  : Pension Funds (Column 160)</t>
  </si>
  <si>
    <t>OES : Deposits (Row 240)  : NFCs (Column 170)</t>
  </si>
  <si>
    <t>OES : Deposits (Row 240)  : Households (Column 190)</t>
  </si>
  <si>
    <t>OES : Deposits, Overnight deposits (Row 250)  : Other Sectors (Column 100)</t>
  </si>
  <si>
    <t>OES : Deposits, Overnight deposits (Row 250)  : Non-MMF Investment Funds (Column 110)</t>
  </si>
  <si>
    <t>OES : Deposits, Overnight deposits (Row 250)  : Other financial intermediaries + financial auxiliaries + captive financial institutions and money lenders (Column 120)</t>
  </si>
  <si>
    <t>OES : Deposits, Overnight deposits (Row 250)  : Insurance Corporations (Column 150)</t>
  </si>
  <si>
    <t>OES : Deposits, Overnight deposits (Row 250)  : Pension Funds (Column 160)</t>
  </si>
  <si>
    <t>OES : Deposits, Overnight deposits (Row 250)  : NFCs (Column 170)</t>
  </si>
  <si>
    <t>OES : Deposits, Overnight deposits (Row 250)  : Households (Column 190)</t>
  </si>
  <si>
    <t>OES : Overnight deposits, current accounts (Row 260)  : Other Sectors (Column 100)</t>
  </si>
  <si>
    <t>OES : Overnight deposits, current accounts (Row 260)  : Non-MMF Investment Funds (Column 110)</t>
  </si>
  <si>
    <t>OES : Overnight deposits, current accounts (Row 260)  : Other financial intermediaries + financial auxiliaries + captive financial institutions and money lenders (Column 120)</t>
  </si>
  <si>
    <t>OES : Overnight deposits, current accounts (Row 260)  : Insurance Corporations (Column 150)</t>
  </si>
  <si>
    <t>OES : Overnight deposits, current accounts (Row 260)  : Pension Funds (Column 160)</t>
  </si>
  <si>
    <t>OES : Overnight deposits, current accounts (Row 260)  : NFCs (Column 170)</t>
  </si>
  <si>
    <t>OES : Overnight deposits, current accounts (Row 260)  : Households (Column 190)</t>
  </si>
  <si>
    <t>OES : Overnight deposits, demand deposits (Row 270)  : Other Sectors (Column 100)</t>
  </si>
  <si>
    <t>OES : Overnight deposits, demand deposits (Row 270)  : Non-MMF Investment Funds (Column 110)</t>
  </si>
  <si>
    <t>OES : Overnight deposits, demand deposits (Row 270)  : Other financial intermediaries + financial auxiliaries + captive financial institutions and money lenders (Column 120)</t>
  </si>
  <si>
    <t>OES : Overnight deposits, demand deposits (Row 270)  : Insurance Corporations (Column 150)</t>
  </si>
  <si>
    <t>OES : Overnight deposits, demand deposits (Row 270)  : Pension Funds (Column 160)</t>
  </si>
  <si>
    <t>OES : Overnight deposits, demand deposits (Row 270)  : NFCs (Column 170)</t>
  </si>
  <si>
    <t>OES : Overnight deposits, demand deposits (Row 270)  : Households (Column 190)</t>
  </si>
  <si>
    <t>OES : Deposits with agreed maturity, up to 1 year (Row 290)  : Other Sectors (Column 100)</t>
  </si>
  <si>
    <t>OES : Deposits with agreed maturity, up to 1 year (Row 290)  : Non-MMF Investment Funds (Column 110)</t>
  </si>
  <si>
    <t>OES : Deposits with agreed maturity, up to 1 year (Row 290)  : Other financial intermediaries + financial auxiliaries + captive financial institutions and money lenders (Column 120)</t>
  </si>
  <si>
    <t>OES : Deposits with agreed maturity, up to 1 year (Row 290)  : Insurance Corporations (Column 150)</t>
  </si>
  <si>
    <t>OES : Deposits with agreed maturity, up to 1 year (Row 290)  : Pension Funds (Column 160)</t>
  </si>
  <si>
    <t>OES : Deposits with agreed maturity, up to 1 year (Row 290)  : NFCs (Column 170)</t>
  </si>
  <si>
    <t>OES : Deposits with agreed maturity, up to 1 year (Row 290)  : Households (Column 190)</t>
  </si>
  <si>
    <t>OES : Deposits with agreed maturity, over 1 and up to 2 years (Row 300)  : Other Sectors (Column 100)</t>
  </si>
  <si>
    <t>OES : Deposits with agreed maturity, over 1 and up to 2 years (Row 300)  : Non-MMF Investment Funds (Column 110)</t>
  </si>
  <si>
    <t>OES : Deposits with agreed maturity, over 1 and up to 2 years (Row 300)  : Other financial intermediaries + financial auxiliaries + captive financial institutions and money lenders (Column 120)</t>
  </si>
  <si>
    <t>OES : Deposits with agreed maturity, over 1 and up to 2 years (Row 300)  : Insurance Corporations (Column 150)</t>
  </si>
  <si>
    <t>OES : Deposits with agreed maturity, over 1 and up to 2 years (Row 300)  : Pension Funds (Column 160)</t>
  </si>
  <si>
    <t>OES : Deposits with agreed maturity, over 1 and up to 2 years (Row 300)  : NFCs (Column 170)</t>
  </si>
  <si>
    <t>OES : Deposits with agreed maturity, over 1 and up to 2 years (Row 300)  : Households (Column 190)</t>
  </si>
  <si>
    <t>OES : Deposits with agreed maturity, over 2 years (Row 310)  : Non-MMF Investment Funds (Column 110)</t>
  </si>
  <si>
    <t>OES : Deposits with agreed maturity, over 2 years (Row 310)  : Other financial intermediaries + financial auxiliaries + captive financial institutions and money lenders (Column 120)</t>
  </si>
  <si>
    <t>OES : Deposits with agreed maturity, over 2 years (Row 310)  : Insurance Corporations (Column 150)</t>
  </si>
  <si>
    <t>OES : Deposits with agreed maturity, over 2 years (Row 310)  : Pension Funds (Column 160)</t>
  </si>
  <si>
    <t>OES : Deposits with agreed maturity, over 2 years (Row 310)  : NFCs (Column 170)</t>
  </si>
  <si>
    <t>OES : Deposits with agreed maturity, over 2 years (Row 310)  : Households (Column 190)</t>
  </si>
  <si>
    <t>OES : Deposits redeemable at notice, up to 3 months (Row 330)  : Other Sectors (Column 100)</t>
  </si>
  <si>
    <t>OES : Deposits redeemable at notice, up to 3 months (Row 330)  : Non-MMF Investment Funds (Column 110)</t>
  </si>
  <si>
    <t>OES : Deposits redeemable at notice, up to 3 months (Row 330)  : Other financial intermediaries + financial auxiliaries + captive financial institutions and money lenders (Column 120)</t>
  </si>
  <si>
    <t>OES : Deposits redeemable at notice, up to 3 months (Row 330)  : Insurance Corporations (Column 150)</t>
  </si>
  <si>
    <t>OES : Deposits redeemable at notice, up to 3 months (Row 330)  : Pension Funds (Column 160)</t>
  </si>
  <si>
    <t>OES : Deposits redeemable at notice, up to 3 months (Row 330)  : NFCs (Column 170)</t>
  </si>
  <si>
    <t>OES : Deposits redeemable at notice, up to 3 months (Row 330)  : Households (Column 190)</t>
  </si>
  <si>
    <t>OES : Deposits redeemable at notice, over 3 months (Row 340)  : Other Sectors (Column 100)</t>
  </si>
  <si>
    <t>OES : Deposits redeemable at notice, over 3 months (Row 340)  : Non-MMF Investment Funds (Column 110)</t>
  </si>
  <si>
    <t>OES : Deposits redeemable at notice, over 3 months (Row 340)  : Other financial intermediaries + financial auxiliaries + captive financial institutions and money lenders (Column 120)</t>
  </si>
  <si>
    <t>OES : Deposits redeemable at notice, over 3 months (Row 340)  : Insurance Corporations (Column 150)</t>
  </si>
  <si>
    <t>OES : Deposits redeemable at notice, over 3 months (Row 340)  : Pension Funds (Column 160)</t>
  </si>
  <si>
    <t>OES : Deposits redeemable at notice, over 3 months (Row 340)  : NFCs (Column 170)</t>
  </si>
  <si>
    <t>OES : Deposits redeemable at notice, over 3 months (Row 340)  : Households (Column 190)</t>
  </si>
  <si>
    <t>OES : Deposits, Repos (Row 350)  : Non-MMF Investment Funds (Column 110)</t>
  </si>
  <si>
    <t>OES : Deposits, Repos (Row 350)  : Other financial intermediaries + financial auxiliaries + captive financial institutions and money lenders (Column 120)</t>
  </si>
  <si>
    <t>OES : Deposits, Repos (Row 350)  : Insurance Corporations (Column 150)</t>
  </si>
  <si>
    <t>OES : Deposits, Repos (Row 350)  : Pension Funds (Column 160)</t>
  </si>
  <si>
    <t>OES : Deposits, Repos (Row 350)  : NFCs (Column 170)</t>
  </si>
  <si>
    <t>OES : Deposits, Repos (Row 350)  : Households (Column 190)</t>
  </si>
  <si>
    <t>OES : Deposits with agreed maturity, up to 1 year (Row 290)  : Other General Government (Column 90)</t>
  </si>
  <si>
    <t>OES : Deposits with agreed maturity, over 1 and up to 2 years (Row 300)  : Other General Government (Column 90)</t>
  </si>
  <si>
    <t>OES : Deposits redeemable at notice, up to 3 months (Row 330)  : Other General Government (Column 90)</t>
  </si>
  <si>
    <t>OES : Deposits redeemable at notice, over 3 months (Row 340)  : Other General Government (Column 90)</t>
  </si>
  <si>
    <t>OES : Deposits (Row 240)  : Other financial intermediaries + financial auxiliaries + captive financial institutions and money lenders, FVCs (Column 130)</t>
  </si>
  <si>
    <t>OES : Deposits, Overnight deposits (Row 250)  : Other financial intermediaries + financial auxiliaries + captive financial institutions and money lenders, FVCs (Column 130)</t>
  </si>
  <si>
    <t>OES : Deposits with agreed maturity, up to 1 year (Row 290)  : Other financial intermediaries + financial auxiliaries + captive financial institutions and money lenders, FVCs (Column 130)</t>
  </si>
  <si>
    <t>OES : Deposits with agreed maturity, over 1 and up to 2 years (Row 300)  : Other financial intermediaries + financial auxiliaries + captive financial institutions and money lenders, FVCs (Column 130)</t>
  </si>
  <si>
    <t>OES : Deposits with agreed maturity, over 2 years (Row 310)  : Other financial intermediaries + financial auxiliaries + captive financial institutions and money lenders, FVCs (Column 130)</t>
  </si>
  <si>
    <t>OES : Deposits redeemable at notice, up to 3 months (Row 330)  : Other financial intermediaries + financial auxiliaries + captive financial institutions and money lenders, FVCs (Column 130)</t>
  </si>
  <si>
    <t>OES : Deposits redeemable at notice, over 3 months (Row 340)  : Other financial intermediaries + financial auxiliaries + captive financial institutions and money lenders, FVCs (Column 130)</t>
  </si>
  <si>
    <t>OES : Deposits, Repos (Row 350)  : Other financial intermediaries + financial auxiliaries + captive financial institutions and money lenders, FVCs (Column 130)</t>
  </si>
  <si>
    <t>OES : Deposits (Row 240)  : MFIs, credit institutions (Column 30)</t>
  </si>
  <si>
    <t>OES : Deposits (Row 240)  : MFIs, credit institutions, affiliated (Column 40)</t>
  </si>
  <si>
    <t>OES : Deposits (Row 240)  : MFIs, other deposit-taking corporations (Column 50)</t>
  </si>
  <si>
    <t>OES : Deposits (Row 240)  : MFIs, other deposit-taking corporations, affilated (Column 60)</t>
  </si>
  <si>
    <t>OES : Deposits, Overnight deposits (Row 250)  : MFIs, credit institutions (Column 30)</t>
  </si>
  <si>
    <t>OES : Deposits, Overnight deposits (Row 250)  : MFIs (Column 20)</t>
  </si>
  <si>
    <t>OES : Deposits, Overnight deposits (Row 250)  : MFIs, credit institutions, affiliated (Column 40)</t>
  </si>
  <si>
    <t>OES : Deposits with agreed maturity, over 2 years (Row 310)  : MFIs, credit institutions (Column 30)</t>
  </si>
  <si>
    <t>OES : Deposits, Repos (Row 350)  : MFIs, credit institutions (Column 30)</t>
  </si>
  <si>
    <t>OES : Deposits, Repos (Row 350)  : MFIs, credit institutions, affiliated (Column 40)</t>
  </si>
  <si>
    <t>OES : Remaining liabilities (Row 420)  : MFIs (Column 20)</t>
  </si>
  <si>
    <t>OES : Deposits, Repos (Row 350)  : Other financial intermediaries + financial auxiliaries + captive financial institutions and money lenders, central counterparties (Column 140)</t>
  </si>
  <si>
    <t>OES : Loans, Syndicated loans (Row 500)  : Total (Column 10)</t>
  </si>
  <si>
    <t>OES : Loans, Syndicated loans (Row 500)  : MFIs (Column 20)</t>
  </si>
  <si>
    <t>OES : Loans, Syndicated loans (Row 500)  : General Government (Column 70)</t>
  </si>
  <si>
    <t>OES : Loans, Syndicated loans (Row 500)  : Other Sectors (Column 100)</t>
  </si>
  <si>
    <t>OES : Loans, to affiliates (Row 560)  : Other Sectors (Column 100)</t>
  </si>
  <si>
    <t>OES : Loans, to affiliates (Row 560)  : Non-MMF Investment Funds (Column 110)</t>
  </si>
  <si>
    <t>OES : Loans, to affiliates (Row 560)  : Other financial intermediaries + financial auxiliaries + captive financial institutions and money lenders (Column 120)</t>
  </si>
  <si>
    <t>OES : Loans, to affiliates (Row 560)  : Insurance Corporations (Column 150)</t>
  </si>
  <si>
    <t>OES : Loans, to affiliates (Row 560)  : Pension Funds (Column 160)</t>
  </si>
  <si>
    <t>OES : Loans, to affiliates (Row 560)  : NFCs (Column 170)</t>
  </si>
  <si>
    <t>OES : Loans, Over 1 and up to 2 years (Row 580)  : Households (Column 190)</t>
  </si>
  <si>
    <t>OES : Loans, Over 1 and up to 2 years (Row 580)  : Households, lending for house purchase (Column 200)</t>
  </si>
  <si>
    <t>OES : Loans, Over 1 and up to 2 years (Row 580)  : Households, consumption (Column 220)</t>
  </si>
  <si>
    <t>OES : Loans, Over 1 and up to 2 years (Row 580)  : Households, other (Column 240)</t>
  </si>
  <si>
    <t>OES : Loans, Over 2 and up to 5 years (Row 590)  : Households (Column 190)</t>
  </si>
  <si>
    <t>OES : Loans, Over 2 and up to 5 years (Row 590)  : Households, lending for house purchase (Column 200)</t>
  </si>
  <si>
    <t>OES : Loans, Over 2 and up to 5 years (Row 590)  : Households, consumption (Column 220)</t>
  </si>
  <si>
    <t>OES : Loans, Over 2 and up to 5 years (Row 590)  : Households, other (Column 240)</t>
  </si>
  <si>
    <t>OES : Deposits, transferable deposits (Row 600)  : General Government (Column 70)</t>
  </si>
  <si>
    <t>OES : Deposits, transferable deposits (Row 600)  : Central Government (Column 80)</t>
  </si>
  <si>
    <t>OES : Deposits, transferable deposits (Row 600)  : Other General Government (Column 90)</t>
  </si>
  <si>
    <t>OES : Deposits, transferable deposits (Row 600)  : Other Sectors (Column 100)</t>
  </si>
  <si>
    <t>OES : Deposits, transferable deposits (Row 600)  : Non-MMF Investment Funds (Column 110)</t>
  </si>
  <si>
    <t>OES : Deposits, transferable deposits (Row 600)  : Other financial intermediaries + financial auxiliaries + captive financial institutions and money lenders (Column 120)</t>
  </si>
  <si>
    <t>OES : Deposits, transferable deposits (Row 600)  : Insurance Corporations (Column 150)</t>
  </si>
  <si>
    <t>OES : Deposits, transferable deposits (Row 600)  : Pension Funds (Column 160)</t>
  </si>
  <si>
    <t>OES : Deposits, transferable deposits (Row 600)  : NFCs (Column 170)</t>
  </si>
  <si>
    <t>OES : Deposits, transferable deposits (Row 600)  : Households (Column 190)</t>
  </si>
  <si>
    <t>OES : Deposits, from affiliates (Row 620)  : Other Sectors (Column 100)</t>
  </si>
  <si>
    <t>OES : Deposits, from affiliates (Row 620)  : Non-MMF Investment Funds (Column 110)</t>
  </si>
  <si>
    <t>OES : Deposits, from affiliates (Row 620)  : Other financial intermediaries + financial auxiliaries + captive financial institutions and money lenders (Column 120)</t>
  </si>
  <si>
    <t>OES : Deposits, from affiliates (Row 620)  : Insurance Corporations (Column 150)</t>
  </si>
  <si>
    <t>OES : Deposits, from affiliates (Row 620)  : Pension Funds (Column 160)</t>
  </si>
  <si>
    <t>OES : Deposits, from affiliates (Row 620)  : NFCs (Column 170)</t>
  </si>
  <si>
    <t>OES : Loans, Repos (Row 570)  : Other financial intermediaries + financial auxiliaries + captive financial institutions and money lenders, central counterparties (Column 140)</t>
  </si>
  <si>
    <t>OES : Loans, Syndicated loans (Row 500)  : NFCs (Column 170)</t>
  </si>
  <si>
    <t>OES : Loans, Revolving loans &amp; overdrafts (Row 510)  : NFCs (Column 170)</t>
  </si>
  <si>
    <t>OES : Loans, Convenience credit card (Row 520)  : NFCs (Column 170)</t>
  </si>
  <si>
    <t>OES : Loans, Extended credit card (Row 530)  : NFCs (Column 170)</t>
  </si>
  <si>
    <t>OES : Loans, Over 1 and up to 2 years (Row 580)  : NFCs (Column 170)</t>
  </si>
  <si>
    <t>OES : Loans, Over 2 and up to 5 years (Row 590)  : NFCs (Column 170)</t>
  </si>
  <si>
    <t>OES : Loans, Revolving loans &amp; overdrafts (Row 510)  : Households (Column 190)</t>
  </si>
  <si>
    <t>OES : Loans, Convenience credit card (Row 520)  : Households (Column 190)</t>
  </si>
  <si>
    <t>OES : Loans, Extended credit card (Row 530)  : Households (Column 190)</t>
  </si>
  <si>
    <t>OES : Deposits, syndicated loans received (Row 610)  : Total (Column 10)</t>
  </si>
  <si>
    <t>OES : Deposits, counterpart liability to non-derecognised loans (Row 640)  : Total (Column 10)</t>
  </si>
  <si>
    <t>OES : Deposits, transferable deposits (Row 600)  : MFIs, credit institutions (Column 30)</t>
  </si>
  <si>
    <t>OES : Deposits, overnight deposits, transferable deposits (Row 630)  : MFIs, credit institutions (Column 30)</t>
  </si>
  <si>
    <t>OES : Deposits, transferable deposits (Row 600)  : Other financial intermediaries + financial auxiliaries + captive financial institutions and money lenders, FVCs (Column 130)</t>
  </si>
  <si>
    <t>OES : Provisions for bad and doubtful debts (Row 660)  : Total (Column 10)</t>
  </si>
  <si>
    <t>OES : Provisions for bad and doubtful debts (Row 660)  : MFIs (Column 20)</t>
  </si>
  <si>
    <t>OES : Provisions for bad and doubtful debts (Row 660)  : General Government (Column 70)</t>
  </si>
  <si>
    <t>OES : Provisions for bad and doubtful debts (Row 660)  : Other Sectors (Column 100)</t>
  </si>
  <si>
    <t>OES : Provisions for bad and doubtful debts, Loans (Row 670)  : Total (Column 10)</t>
  </si>
  <si>
    <t>OES : Provisions for bad and doubtful debts, Loans (Row 670)  : MFIs (Column 20)</t>
  </si>
  <si>
    <t>OES : Provisions for bad and doubtful debts, Loans (Row 670)  : General Government (Column 70)</t>
  </si>
  <si>
    <t>OES : Provisions for bad and doubtful debts, Loans (Row 670)  : Other Sectors (Column 100)</t>
  </si>
  <si>
    <t>OES : Provisions for bad and doubtful debts, Securities (Row 680)  : Total (Column 10)</t>
  </si>
  <si>
    <t>OES : Provisions for bad and doubtful debts, Securities (Row 680)  : MFIs (Column 20)</t>
  </si>
  <si>
    <t>OES : Provisions for bad and doubtful debts, Securities (Row 680)  : General Government (Column 70)</t>
  </si>
  <si>
    <t>OES : Provisions for bad and doubtful debts, Securities (Row 680)  : Other Sectors (Column 100)</t>
  </si>
  <si>
    <t>OES : Provisions for bad and doubtful debts, Other (Row 690)  : Total (Column 10)</t>
  </si>
  <si>
    <t>OES : Provisions for bad and doubtful debts, Other (Row 690)  : MFIs (Column 20)</t>
  </si>
  <si>
    <t>OES : Provisions for bad and doubtful debts, Other (Row 690)  : General Government (Column 70)</t>
  </si>
  <si>
    <t>OES : Provisions for bad and doubtful debts, Other (Row 690)  : Other Sectors (Column 100)</t>
  </si>
  <si>
    <t>OES : Provisions for bad and doubtful debts (Row 660)  : Non-MMF Investment Funds (Column 110)</t>
  </si>
  <si>
    <t>OES : Provisions for bad and doubtful debts (Row 660)  : Other financial intermediaries + financial auxiliaries + captive financial institutions and money lenders (Column 120)</t>
  </si>
  <si>
    <t>OES : Provisions for bad and doubtful debts (Row 660)  : Insurance Corporations (Column 150)</t>
  </si>
  <si>
    <t>OES : Provisions for bad and doubtful debts (Row 660)  : Pension Funds (Column 160)</t>
  </si>
  <si>
    <t>OES : Provisions for bad and doubtful debts (Row 660)  : NFCs (Column 170)</t>
  </si>
  <si>
    <t>OES : Provisions for bad and doubtful debts (Row 660)  : Households (Column 190)</t>
  </si>
  <si>
    <t>OES : Provisions for bad and doubtful debts, Loans (Row 670)  : Non-MMF Investment Funds (Column 110)</t>
  </si>
  <si>
    <t>OES : Provisions for bad and doubtful debts, Loans (Row 670)  : Other financial intermediaries + financial auxiliaries + captive financial institutions and money lenders (Column 120)</t>
  </si>
  <si>
    <t>OES : Provisions for bad and doubtful debts, Loans (Row 670)  : Insurance Corporations (Column 150)</t>
  </si>
  <si>
    <t>OES : Provisions for bad and doubtful debts, Loans (Row 670)  : Pension Funds (Column 160)</t>
  </si>
  <si>
    <t>OES : Provisions for bad and doubtful debts, Loans (Row 670)  : NFCs (Column 170)</t>
  </si>
  <si>
    <t>OES : Provisions for bad and doubtful debts, Loans (Row 670)  : Households (Column 190)</t>
  </si>
  <si>
    <t>OES : Provisions for bad and doubtful debts, Securities (Row 680)  : Non-MMF Investment Funds (Column 110)</t>
  </si>
  <si>
    <t>OES : Provisions for bad and doubtful debts, Securities (Row 680)  : Other financial intermediaries + financial auxiliaries + captive financial institutions and money lenders (Column 120)</t>
  </si>
  <si>
    <t>OES : Provisions for bad and doubtful debts, Securities (Row 680)  : Insurance Corporations (Column 150)</t>
  </si>
  <si>
    <t>OES : Provisions for bad and doubtful debts, Securities (Row 680)  : Pension Funds (Column 160)</t>
  </si>
  <si>
    <t>OES : Provisions for bad and doubtful debts, Securities (Row 680)  : NFCs (Column 170)</t>
  </si>
  <si>
    <t>OES : Provisions for bad and doubtful debts, Securities (Row 680)  : Households (Column 190)</t>
  </si>
  <si>
    <t>OES : Provisions for bad and doubtful debts, Other (Row 690)  : Non-MMF Investment Funds (Column 110)</t>
  </si>
  <si>
    <t>OES : Provisions for bad and doubtful debts, Other (Row 690)  : Other financial intermediaries + financial auxiliaries + captive financial institutions and money lenders (Column 120)</t>
  </si>
  <si>
    <t>OES : Provisions for bad and doubtful debts, Other (Row 690)  : Insurance Corporations (Column 150)</t>
  </si>
  <si>
    <t>OES : Provisions for bad and doubtful debts, Other (Row 690)  : Pension Funds (Column 160)</t>
  </si>
  <si>
    <t>OES : Provisions for bad and doubtful debts, Other (Row 690)  : NFCs (Column 170)</t>
  </si>
  <si>
    <t>OES : Provisions for bad and doubtful debts, Other (Row 690)  : Households (Column 190)</t>
  </si>
  <si>
    <t>OES : Money market fund shares/units (Row 120)  : Total (Column 10)</t>
  </si>
  <si>
    <t>OES : Money market fund shares/units (Row 120)  : MFIs (Column 20)</t>
  </si>
  <si>
    <t>OES : Non-MMF investment fund shares/units (Row 130)  : Total (Column 10)</t>
  </si>
  <si>
    <t>OES : Non-MMF investment fund shares/units (Row 130)  : Other Sectors (Column 100)</t>
  </si>
  <si>
    <t>OES : Non-MMF investment fund shares/units (Row 130)  : Non-MMF Investment Funds (Column 110)</t>
  </si>
  <si>
    <t>OES : Remaining assets, derivative contracts (Row 170)  : MFIs (Column 20)</t>
  </si>
  <si>
    <t>OES : Remaining liabilities, derivative contracts (Row 430)  : MFIs (Column 20)</t>
  </si>
  <si>
    <t>OES : Investment fund shares/units (Row 110)  : Non-MMF Investment Funds (Column 110)</t>
  </si>
  <si>
    <t>ONS : Loans (Row 20)  : Total (Column 10)</t>
  </si>
  <si>
    <t>ONS : Loans (Row 20)  : MFIs (Column 20)</t>
  </si>
  <si>
    <t>ONS : Loans (Row 20)  : General Government (Column 70)</t>
  </si>
  <si>
    <t>ONS : Loans (Row 20)  : Other Sectors (Column 100)</t>
  </si>
  <si>
    <t>ONS : Debt securities held (Row 70)  : Total (Column 10)</t>
  </si>
  <si>
    <t>ONS : Debt securities held (Row 70)  : MFIs (Column 20)</t>
  </si>
  <si>
    <t>ONS : Debt securities held (Row 70)  : General Government (Column 70)</t>
  </si>
  <si>
    <t>ONS : Debt securities held (Row 70)  : Other Sectors (Column 100)</t>
  </si>
  <si>
    <t>ONS : Debt securities held, up to 1 year (Row 80)  : Total (Column 10)</t>
  </si>
  <si>
    <t>ONS : Debt securities held, up to 1 year (Row 80)  : MFIs (Column 20)</t>
  </si>
  <si>
    <t>ONS : Debt securities held, up to 1 year (Row 80)  : General Government (Column 70)</t>
  </si>
  <si>
    <t>ONS : Debt securities held, up to 1 year (Row 80)  : Other Sectors (Column 100)</t>
  </si>
  <si>
    <t>ONS : Debt securities held, over 1 and up to 2 years (Row 90)  : Total (Column 10)</t>
  </si>
  <si>
    <t>ONS : Debt securities held, over 1 and up to 2 years (Row 90)  : MFIs (Column 20)</t>
  </si>
  <si>
    <t>ONS : Debt securities held, over 1 and up to 2 years (Row 90)  : General Government (Column 70)</t>
  </si>
  <si>
    <t>ONS : Debt securities held, over 1 and up to 2 years (Row 90)  : Other Sectors (Column 100)</t>
  </si>
  <si>
    <t>ONS : Debt securities held, over 2 years (Row 100)  : Total (Column 10)</t>
  </si>
  <si>
    <t>ONS : Debt securities held, over 2 years (Row 100)  : MFIs (Column 20)</t>
  </si>
  <si>
    <t>ONS : Debt securities held, over 2 years (Row 100)  : General Government (Column 70)</t>
  </si>
  <si>
    <t>ONS : Debt securities held, over 2 years (Row 100)  : Other Sectors (Column 100)</t>
  </si>
  <si>
    <t>ONS : Investment fund shares/units (Row 110)  : Total (Column 10)</t>
  </si>
  <si>
    <t>ONS : Investment fund shares/units (Row 110)  : MFIs (Column 20)</t>
  </si>
  <si>
    <t>ONS : Investment fund shares/units (Row 110)  : Other Sectors (Column 100)</t>
  </si>
  <si>
    <t>ONS : Equity (Row 140)  : Total (Column 10)</t>
  </si>
  <si>
    <t>ONS : Equity (Row 140)  : MFIs (Column 20)</t>
  </si>
  <si>
    <t>ONS : Equity (Row 140)  : General Government (Column 70)</t>
  </si>
  <si>
    <t>ONS : Equity (Row 140)  : Other Sectors (Column 100)</t>
  </si>
  <si>
    <t>ONS : Remaining assets, interest accrued on lending (Row 180)  : Total (Column 10)</t>
  </si>
  <si>
    <t>ONS : Remaining assets, interest accrued on lending (Row 180)  : MFIs (Column 20)</t>
  </si>
  <si>
    <t>ONS : Remaining assets, interest accrued on lending (Row 180)  : General Government (Column 70)</t>
  </si>
  <si>
    <t>ONS : Remaining assets, interest accrued on lending (Row 180)  : Other Sectors (Column 100)</t>
  </si>
  <si>
    <t>ONS : Remaining assets, other interest receivable (Row 190)  : Total (Column 10)</t>
  </si>
  <si>
    <t>ONS : Remaining assets, other interest receivable (Row 190)  : MFIs (Column 20)</t>
  </si>
  <si>
    <t>ONS : Remaining assets, other interest receivable (Row 190)  : General Government (Column 70)</t>
  </si>
  <si>
    <t>ONS : Remaining assets, other interest receivable (Row 190)  : Other Sectors (Column 100)</t>
  </si>
  <si>
    <t>ONS : Remaining assets (Row 160)  : Total (Column 10)</t>
  </si>
  <si>
    <t>ONS : Remaining assets, derivative contracts (Row 170)  : Total (Column 10)</t>
  </si>
  <si>
    <t>ONS : Remaining assets, transit items (Row 200)  : Total (Column 10)</t>
  </si>
  <si>
    <t>ONS : Remaining assets, suspense items (Row 210)  : Total (Column 10)</t>
  </si>
  <si>
    <t>ONS : Remaining assets, other items (Row 220)  : Total (Column 10)</t>
  </si>
  <si>
    <t>ONS : Total assets (Row 230)  : Total (Column 10)</t>
  </si>
  <si>
    <t>ONS : Balances with central banks (Row 60)  : Total (Column 10)</t>
  </si>
  <si>
    <t>ONS : Non-financial assets (including fixed assets) (Row 150)  : Total (Column 10)</t>
  </si>
  <si>
    <t>ONS : Loans (Row 20)  : Central Government (Column 80)</t>
  </si>
  <si>
    <t>ONS : Loans (Row 20)  : Other General Government (Column 90)</t>
  </si>
  <si>
    <t>ONS : Debt securities held (Row 70)  : Central Government (Column 80)</t>
  </si>
  <si>
    <t>ONS : Debt securities held (Row 70)  : Other General Government (Column 90)</t>
  </si>
  <si>
    <t>ONS : Remaining assets, interest accrued on lending (Row 180)  : Central Government (Column 80)</t>
  </si>
  <si>
    <t>ONS : Remaining assets, interest accrued on lending (Row 180)  : Other General Government (Column 90)</t>
  </si>
  <si>
    <t>ONS : Remaining assets, other interest receivable (Row 190)  : Central Government (Column 80)</t>
  </si>
  <si>
    <t>ONS : Remaining assets, other interest receivable (Row 190)  : Other General Government (Column 90)</t>
  </si>
  <si>
    <t>ONS : Loans (Row 20)  : Non-MMF Investment Funds (Column 110)</t>
  </si>
  <si>
    <t>ONS : Loans (Row 20)  : Other financial intermediaries + financial auxiliaries + captive financial institutions and money lenders (Column 120)</t>
  </si>
  <si>
    <t>ONS : Loans (Row 20)  : Insurance Corporations (Column 150)</t>
  </si>
  <si>
    <t>ONS : Loans (Row 20)  : Pension Funds (Column 160)</t>
  </si>
  <si>
    <t>ONS : Loans (Row 20)  : NFCs (Column 170)</t>
  </si>
  <si>
    <t>ONS : Loans (Row 20)  : Households (Column 190)</t>
  </si>
  <si>
    <t>ONS : Loans, up to 1 year (Row 30)  : Other Sectors (Column 100)</t>
  </si>
  <si>
    <t>ONS : Loans, up to 1 year (Row 30)  : Non-MMF Investment Funds (Column 110)</t>
  </si>
  <si>
    <t>ONS : Loans, up to 1 year (Row 30)  : Other financial intermediaries + financial auxiliaries + captive financial institutions and money lenders (Column 120)</t>
  </si>
  <si>
    <t>ONS : Loans, up to 1 year (Row 30)  : Insurance Corporations (Column 150)</t>
  </si>
  <si>
    <t>ONS : Loans, up to 1 year (Row 30)  : Pension Funds (Column 160)</t>
  </si>
  <si>
    <t>ONS : Loans, up to 1 year (Row 30)  : NFCs (Column 170)</t>
  </si>
  <si>
    <t>ONS : Loans, up to 1 year (Row 30)  : Households (Column 190)</t>
  </si>
  <si>
    <t>ONS : Loans, over 1 and up to 5 years (Row 40)  : Other Sectors (Column 100)</t>
  </si>
  <si>
    <t>ONS : Loans, over 1 and up to 5 years (Row 40)  : Non-MMF Investment Funds (Column 110)</t>
  </si>
  <si>
    <t>ONS : Loans, over 1 and up to 5 years (Row 40)  : Other financial intermediaries + financial auxiliaries + captive financial institutions and money lenders (Column 120)</t>
  </si>
  <si>
    <t>ONS : Loans, over 1 and up to 5 years (Row 40)  : Insurance Corporations (Column 150)</t>
  </si>
  <si>
    <t>ONS : Loans, over 1 and up to 5 years (Row 40)  : Pension Funds (Column 160)</t>
  </si>
  <si>
    <t>ONS : Loans, over 1 and up to 5 years (Row 40)  : NFCs (Column 170)</t>
  </si>
  <si>
    <t>ONS : Loans, over 1 and up to 5 years (Row 40)  : Households (Column 190)</t>
  </si>
  <si>
    <t>ONS : Loans, over 5 years (Row 50)  : Other Sectors (Column 100)</t>
  </si>
  <si>
    <t>ONS : Loans, over 5 years (Row 50)  : Non-MMF Investment Funds (Column 110)</t>
  </si>
  <si>
    <t>ONS : Loans, over 5 years (Row 50)  : Other financial intermediaries + financial auxiliaries + captive financial institutions and money lenders (Column 120)</t>
  </si>
  <si>
    <t>ONS : Loans, over 5 years (Row 50)  : Insurance Corporations (Column 150)</t>
  </si>
  <si>
    <t>ONS : Loans, over 5 years (Row 50)  : Pension Funds (Column 160)</t>
  </si>
  <si>
    <t>ONS : Loans, over 5 years (Row 50)  : NFCs (Column 170)</t>
  </si>
  <si>
    <t>ONS : Loans, over 5 years (Row 50)  : Households (Column 190)</t>
  </si>
  <si>
    <t>ONS : Debt securities held (Row 70)  : Non-MMF Investment Funds (Column 110)</t>
  </si>
  <si>
    <t>ONS : Debt securities held (Row 70)  : Other financial intermediaries + financial auxiliaries + captive financial institutions and money lenders (Column 120)</t>
  </si>
  <si>
    <t>ONS : Debt securities held (Row 70)  : Insurance Corporations (Column 150)</t>
  </si>
  <si>
    <t>ONS : Debt securities held (Row 70)  : Pension Funds (Column 160)</t>
  </si>
  <si>
    <t>ONS : Debt securities held (Row 70)  : NFCs (Column 170)</t>
  </si>
  <si>
    <t>ONS : Debt securities held (Row 70)  : Households (Column 190)</t>
  </si>
  <si>
    <t>ONS : Debt securities held, up to 1 year (Row 80)  : Non-MMF Investment Funds (Column 110)</t>
  </si>
  <si>
    <t>ONS : Debt securities held, up to 1 year (Row 80)  : Other financial intermediaries + financial auxiliaries + captive financial institutions and money lenders (Column 120)</t>
  </si>
  <si>
    <t>ONS : Debt securities held, up to 1 year (Row 80)  : Insurance Corporations (Column 150)</t>
  </si>
  <si>
    <t>ONS : Debt securities held, up to 1 year (Row 80)  : Pension Funds (Column 160)</t>
  </si>
  <si>
    <t>ONS : Debt securities held, up to 1 year (Row 80)  : NFCs (Column 170)</t>
  </si>
  <si>
    <t>ONS : Debt securities held, up to 1 year (Row 80)  : Households (Column 190)</t>
  </si>
  <si>
    <t>ONS : Debt securities held, over 1 and up to 2 years (Row 90)  : Non-MMF Investment Funds (Column 110)</t>
  </si>
  <si>
    <t>ONS : Debt securities held, over 1 and up to 2 years (Row 90)  : Other financial intermediaries + financial auxiliaries + captive financial institutions and money lenders (Column 120)</t>
  </si>
  <si>
    <t>ONS : Debt securities held, over 1 and up to 2 years (Row 90)  : Insurance Corporations (Column 150)</t>
  </si>
  <si>
    <t>ONS : Debt securities held, over 1 and up to 2 years (Row 90)  : Pension Funds (Column 160)</t>
  </si>
  <si>
    <t>ONS : Debt securities held, over 1 and up to 2 years (Row 90)  : NFCs (Column 170)</t>
  </si>
  <si>
    <t>ONS : Debt securities held, over 1 and up to 2 years (Row 90)  : Households (Column 190)</t>
  </si>
  <si>
    <t>ONS : Debt securities held, over 2 years (Row 100)  : Non-MMF Investment Funds (Column 110)</t>
  </si>
  <si>
    <t>ONS : Debt securities held, over 2 years (Row 100)  : Other financial intermediaries + financial auxiliaries + captive financial institutions and money lenders (Column 120)</t>
  </si>
  <si>
    <t>ONS : Debt securities held, over 2 years (Row 100)  : Insurance Corporations (Column 150)</t>
  </si>
  <si>
    <t>ONS : Debt securities held, over 2 years (Row 100)  : Pension Funds (Column 160)</t>
  </si>
  <si>
    <t>ONS : Debt securities held, over 2 years (Row 100)  : NFCs (Column 170)</t>
  </si>
  <si>
    <t>ONS : Debt securities held, over 2 years (Row 100)  : Households (Column 190)</t>
  </si>
  <si>
    <t>ONS : Equity (Row 140)  : Non-MMF Investment Funds (Column 110)</t>
  </si>
  <si>
    <t>ONS : Equity (Row 140)  : Other financial intermediaries + financial auxiliaries + captive financial institutions and money lenders (Column 120)</t>
  </si>
  <si>
    <t>ONS : Equity (Row 140)  : Insurance Corporations (Column 150)</t>
  </si>
  <si>
    <t>ONS : Equity (Row 140)  : Pension Funds (Column 160)</t>
  </si>
  <si>
    <t>ONS : Equity (Row 140)  : NFCs (Column 170)</t>
  </si>
  <si>
    <t>ONS : Equity (Row 140)  : Households (Column 190)</t>
  </si>
  <si>
    <t>ONS : Loans (Row 20)  : Households, lending for house purchase (Column 200)</t>
  </si>
  <si>
    <t>ONS : Loans (Row 20)  : Households, consumption (Column 220)</t>
  </si>
  <si>
    <t>ONS : Loans (Row 20)  : Households, other (Column 240)</t>
  </si>
  <si>
    <t>ONS : Loans, up to 1 year (Row 30)  : Households, lending for house purchase (Column 200)</t>
  </si>
  <si>
    <t>ONS : Loans, up to 1 year (Row 30)  : Households, consumption (Column 220)</t>
  </si>
  <si>
    <t>ONS : Loans, up to 1 year (Row 30)  : Households, other (Column 240)</t>
  </si>
  <si>
    <t>ONS : Loans, over 1 and up to 5 years (Row 40)  : Households, lending for house purchase (Column 200)</t>
  </si>
  <si>
    <t>ONS : Loans, over 1 and up to 5 years (Row 40)  : Households, consumption (Column 220)</t>
  </si>
  <si>
    <t>ONS : Loans, over 1 and up to 5 years (Row 40)  : Households, other (Column 240)</t>
  </si>
  <si>
    <t>ONS : Loans, over 5 years (Row 50)  : Households, lending for house purchase (Column 200)</t>
  </si>
  <si>
    <t>ONS : Loans, over 5 years (Row 50)  : Households, consumption (Column 220)</t>
  </si>
  <si>
    <t>ONS : Loans, over 5 years (Row 50)  : Households, other (Column 240)</t>
  </si>
  <si>
    <t>ONS : Loans, up to 1 year (Row 30)  : General Government (Column 70)</t>
  </si>
  <si>
    <t>ONS : Loans, over 1 and up to 5 years (Row 40)  : General Government (Column 70)</t>
  </si>
  <si>
    <t>ONS : Loans, over 5 years (Row 50)  : General Government (Column 70)</t>
  </si>
  <si>
    <t>ONS : Loans (Row 20)  : Other financial intermediaries + financial auxiliaries + captive financial institutions and money lenders, FVCs (Column 130)</t>
  </si>
  <si>
    <t>ONS : Loans, up to 1 year (Row 30)  : Other financial intermediaries + financial auxiliaries + captive financial institutions and money lenders, FVCs (Column 130)</t>
  </si>
  <si>
    <t>ONS : Loans, over 1 and up to 5 years (Row 40)  : Other financial intermediaries + financial auxiliaries + captive financial institutions and money lenders, FVCs (Column 130)</t>
  </si>
  <si>
    <t>ONS : Loans, over 5 years (Row 50)  : Other financial intermediaries + financial auxiliaries + captive financial institutions and money lenders, FVCs (Column 130)</t>
  </si>
  <si>
    <t>ONS : Loans (Row 20)  : Households, consumption, real estate collateral (Column 230)</t>
  </si>
  <si>
    <t>ONS : Loans, up to 1 year (Row 30)  : Households, consumption, real estate collateral (Column 230)</t>
  </si>
  <si>
    <t>ONS : Loans, over 1 and up to 5 years (Row 40)  : Households, consumption, real estate collateral (Column 230)</t>
  </si>
  <si>
    <t>ONS : Loans, over 5 years (Row 50)  : Households, consumption, real estate collateral (Column 230)</t>
  </si>
  <si>
    <t>ONS : Loans (Row 20)  : MFIs, credit institutions (Column 30)</t>
  </si>
  <si>
    <t>ONS : Loans (Row 20)  : MFIs, credit institutions, affiliated (Column 40)</t>
  </si>
  <si>
    <t>ONS : Loans (Row 20)  : MFIs, other deposit-taking corporations (Column 50)</t>
  </si>
  <si>
    <t>ONS : Loans (Row 20)  : MFIs, other deposit-taking corporations, affilated (Column 60)</t>
  </si>
  <si>
    <t>ONS : Loans (Row 20)  : NFCs, real estate collateral (Column 180)</t>
  </si>
  <si>
    <t>ONS : Loans (Row 20)  : Households, lending for house purchase, real estate collateral (Column 210)</t>
  </si>
  <si>
    <t>ONS : Loans (Row 20)  : Households, other, real estate collateral (Column 250)</t>
  </si>
  <si>
    <t>ONS : Deposits (Row 240)  : Total (Column 10)</t>
  </si>
  <si>
    <t>ONS : Deposits (Row 240)  : MFIs (Column 20)</t>
  </si>
  <si>
    <t>ONS : Deposits (Row 240)  : General Government (Column 70)</t>
  </si>
  <si>
    <t>ONS : Deposits (Row 240)  : Other Sectors (Column 100)</t>
  </si>
  <si>
    <t>ONS : Deposits with agreed maturity, over 2 years (Row 310)  : Total (Column 10)</t>
  </si>
  <si>
    <t>ONS : Deposits with agreed maturity, over 2 years (Row 310)  : MFIs (Column 20)</t>
  </si>
  <si>
    <t>ONS : Deposits with agreed maturity, over 2 years (Row 310)  : General Government (Column 70)</t>
  </si>
  <si>
    <t>ONS : Deposits with agreed maturity, over 2 years (Row 310)  : Other Sectors (Column 100)</t>
  </si>
  <si>
    <t>ONS : Deposits, Repos (Row 350)  : Total (Column 10)</t>
  </si>
  <si>
    <t>ONS : Deposits, Repos (Row 350)  : MFIs (Column 20)</t>
  </si>
  <si>
    <t>ONS : Deposits, Repos (Row 350)  : General Government (Column 70)</t>
  </si>
  <si>
    <t>ONS : Deposits, Repos (Row 350)  : Other Sectors (Column 100)</t>
  </si>
  <si>
    <t>ONS : Debt securities issued (Row 370)  : Total (Column 10)</t>
  </si>
  <si>
    <t>ONS : Debt securities issued (Row 370)  : MFIs (Column 20)</t>
  </si>
  <si>
    <t>ONS : Debt securities issued (Row 370)  : General Government (Column 70)</t>
  </si>
  <si>
    <t>ONS : Debt securities issued (Row 370)  : Other Sectors (Column 100)</t>
  </si>
  <si>
    <t>ONS : Debt securities issued, up to 1 year (Row 380)  : Total (Column 10)</t>
  </si>
  <si>
    <t>ONS : Debt securities issued, up to 1 year (Row 380)  : MFIs (Column 20)</t>
  </si>
  <si>
    <t>ONS : Debt securities issued, up to 1 year (Row 380)  : General Government (Column 70)</t>
  </si>
  <si>
    <t>ONS : Debt securities issued, up to 1 year (Row 380)  : Other Sectors (Column 100)</t>
  </si>
  <si>
    <t>ONS : Debt securities issued, over 1 and up to 2 years (Row 390)  : Total (Column 10)</t>
  </si>
  <si>
    <t>ONS : Debt securities issued, over 1 and up to 2 years (Row 390)  : MFIs (Column 20)</t>
  </si>
  <si>
    <t>ONS : Debt securities issued, over 1 and up to 2 years (Row 390)  : General Government (Column 70)</t>
  </si>
  <si>
    <t>ONS : Debt securities issued, over 1 and up to 2 years (Row 390)  : Other Sectors (Column 100)</t>
  </si>
  <si>
    <t>ONS : Debt securities issued, over 2 years (Row 400)  : Total (Column 10)</t>
  </si>
  <si>
    <t>ONS : Debt securities issued, over 2 years (Row 400)  : MFIs (Column 20)</t>
  </si>
  <si>
    <t>ONS : Debt securities issued, over 2 years (Row 400)  : General Government (Column 70)</t>
  </si>
  <si>
    <t>ONS : Debt securities issued, over 2 years (Row 400)  : Other Sectors (Column 100)</t>
  </si>
  <si>
    <t>ONS : Remaining liabilities, interest payable on deposits (Row 440)  : Total (Column 10)</t>
  </si>
  <si>
    <t>ONS : Remaining liabilities, interest payable on deposits (Row 440)  : MFIs (Column 20)</t>
  </si>
  <si>
    <t>ONS : Remaining liabilities, interest payable on deposits (Row 440)  : General Government (Column 70)</t>
  </si>
  <si>
    <t>ONS : Remaining liabilities, interest payable on deposits (Row 440)  : Other Sectors (Column 100)</t>
  </si>
  <si>
    <t>ONS : Remaining liabilities, other interest payable (Row 450)  : Total (Column 10)</t>
  </si>
  <si>
    <t>ONS : Remaining liabilities, other interest payable (Row 450)  : MFIs (Column 20)</t>
  </si>
  <si>
    <t>ONS : Remaining liabilities, other interest payable (Row 450)  : General Government (Column 70)</t>
  </si>
  <si>
    <t>ONS : Remaining liabilities, other interest payable (Row 450)  : Other Sectors (Column 100)</t>
  </si>
  <si>
    <t>ONS : Total liabilities (Row 490)  : Total (Column 10)</t>
  </si>
  <si>
    <t>ONS : Borrowing from central banks (Row 360)  : Total (Column 10)</t>
  </si>
  <si>
    <t>ONS : Capital and reserves (Row 410)  : Total (Column 10)</t>
  </si>
  <si>
    <t>ONS : Remaining liabilities (Row 420)  : Total (Column 10)</t>
  </si>
  <si>
    <t>ONS : Remaining liabilities, derivative contracts (Row 430)  : Total (Column 10)</t>
  </si>
  <si>
    <t>ONS : Remaining liabilities, transit items (Row 460)  : Total (Column 10)</t>
  </si>
  <si>
    <t>ONS : Remaining liabilities, suspense items (Row 470)  : Total (Column 10)</t>
  </si>
  <si>
    <t>ONS : Remaining liabilities, other items (Row 480)  : Total (Column 10)</t>
  </si>
  <si>
    <t>ONS : Deposits (Row 240)  : Central Government (Column 80)</t>
  </si>
  <si>
    <t>ONS : Deposits (Row 240)  : Other General Government (Column 90)</t>
  </si>
  <si>
    <t>ONS : Deposits, Overnight deposits (Row 250)  : General Government (Column 70)</t>
  </si>
  <si>
    <t>ONS : Deposits, Overnight deposits (Row 250)  : Central Government (Column 80)</t>
  </si>
  <si>
    <t>ONS : Deposits, Overnight deposits (Row 250)  : Other General Government (Column 90)</t>
  </si>
  <si>
    <t>ONS : Deposits with agreed maturity, over 2 years (Row 310)  : Central Government (Column 80)</t>
  </si>
  <si>
    <t>ONS : Deposits with agreed maturity, over 2 years (Row 310)  : Other General Government (Column 90)</t>
  </si>
  <si>
    <t>ONS : Deposits, Repos (Row 350)  : Central Government (Column 80)</t>
  </si>
  <si>
    <t>ONS : Deposits, Repos (Row 350)  : Other General Government (Column 90)</t>
  </si>
  <si>
    <t>ONS : Debt securities issued (Row 370)  : Central Government (Column 80)</t>
  </si>
  <si>
    <t>ONS : Debt securities issued (Row 370)  : Other General Government (Column 90)</t>
  </si>
  <si>
    <t>ONS : Debt securities issued, up to 1 year (Row 380)  : Central Government (Column 80)</t>
  </si>
  <si>
    <t>ONS : Debt securities issued, up to 1 year (Row 380)  : Other General Government (Column 90)</t>
  </si>
  <si>
    <t>ONS : Debt securities issued, over 1 and up to 2 years (Row 390)  : Central Government (Column 80)</t>
  </si>
  <si>
    <t>ONS : Debt securities issued, over 1 and up to 2 years (Row 390)  : Other General Government (Column 90)</t>
  </si>
  <si>
    <t>ONS : Debt securities issued, over 2 years (Row 400)  : Central Government (Column 80)</t>
  </si>
  <si>
    <t>ONS : Debt securities issued, over 2 years (Row 400)  : Other General Government (Column 90)</t>
  </si>
  <si>
    <t>ONS : Remaining liabilities, interest payable on deposits (Row 440)  : Central Government (Column 80)</t>
  </si>
  <si>
    <t>ONS : Remaining liabilities, interest payable on deposits (Row 440)  : Other General Government (Column 90)</t>
  </si>
  <si>
    <t>ONS : Remaining liabilities, other interest payable (Row 450)  : Central Government (Column 80)</t>
  </si>
  <si>
    <t>ONS : Remaining liabilities, other interest payable (Row 450)  : Other General Government (Column 90)</t>
  </si>
  <si>
    <t>ONS : Deposits (Row 240)  : Non-MMF Investment Funds (Column 110)</t>
  </si>
  <si>
    <t>ONS : Deposits (Row 240)  : Other financial intermediaries + financial auxiliaries + captive financial institutions and money lenders (Column 120)</t>
  </si>
  <si>
    <t>ONS : Deposits (Row 240)  : Insurance Corporations (Column 150)</t>
  </si>
  <si>
    <t>ONS : Deposits (Row 240)  : Pension Funds (Column 160)</t>
  </si>
  <si>
    <t>ONS : Deposits (Row 240)  : NFCs (Column 170)</t>
  </si>
  <si>
    <t>ONS : Deposits (Row 240)  : Households (Column 190)</t>
  </si>
  <si>
    <t>ONS : Deposits, Overnight deposits (Row 250)  : Other Sectors (Column 100)</t>
  </si>
  <si>
    <t>ONS : Deposits, Overnight deposits (Row 250)  : Non-MMF Investment Funds (Column 110)</t>
  </si>
  <si>
    <t>ONS : Deposits, Overnight deposits (Row 250)  : Other financial intermediaries + financial auxiliaries + captive financial institutions and money lenders (Column 120)</t>
  </si>
  <si>
    <t>ONS : Deposits, Overnight deposits (Row 250)  : Insurance Corporations (Column 150)</t>
  </si>
  <si>
    <t>ONS : Deposits, Overnight deposits (Row 250)  : Pension Funds (Column 160)</t>
  </si>
  <si>
    <t>ONS : Deposits, Overnight deposits (Row 250)  : NFCs (Column 170)</t>
  </si>
  <si>
    <t>ONS : Deposits, Overnight deposits (Row 250)  : Households (Column 190)</t>
  </si>
  <si>
    <t>ONS : Overnight deposits, current accounts (Row 260)  : Other Sectors (Column 100)</t>
  </si>
  <si>
    <t>ONS : Overnight deposits, current accounts (Row 260)  : Non-MMF Investment Funds (Column 110)</t>
  </si>
  <si>
    <t>ONS : Overnight deposits, current accounts (Row 260)  : Other financial intermediaries + financial auxiliaries + captive financial institutions and money lenders (Column 120)</t>
  </si>
  <si>
    <t>ONS : Overnight deposits, current accounts (Row 260)  : Insurance Corporations (Column 150)</t>
  </si>
  <si>
    <t>ONS : Overnight deposits, current accounts (Row 260)  : Pension Funds (Column 160)</t>
  </si>
  <si>
    <t>ONS : Overnight deposits, current accounts (Row 260)  : NFCs (Column 170)</t>
  </si>
  <si>
    <t>ONS : Overnight deposits, current accounts (Row 260)  : Households (Column 190)</t>
  </si>
  <si>
    <t>ONS : Overnight deposits, demand deposits (Row 270)  : Other Sectors (Column 100)</t>
  </si>
  <si>
    <t>ONS : Overnight deposits, demand deposits (Row 270)  : Non-MMF Investment Funds (Column 110)</t>
  </si>
  <si>
    <t>ONS : Overnight deposits, demand deposits (Row 270)  : Other financial intermediaries + financial auxiliaries + captive financial institutions and money lenders (Column 120)</t>
  </si>
  <si>
    <t>ONS : Overnight deposits, demand deposits (Row 270)  : Insurance Corporations (Column 150)</t>
  </si>
  <si>
    <t>ONS : Overnight deposits, demand deposits (Row 270)  : Pension Funds (Column 160)</t>
  </si>
  <si>
    <t>ONS : Overnight deposits, demand deposits (Row 270)  : NFCs (Column 170)</t>
  </si>
  <si>
    <t>ONS : Overnight deposits, demand deposits (Row 270)  : Households (Column 190)</t>
  </si>
  <si>
    <t>ONS : Deposits with agreed maturity, up to 1 year (Row 290)  : Other Sectors (Column 100)</t>
  </si>
  <si>
    <t>ONS : Deposits with agreed maturity, up to 1 year (Row 290)  : Non-MMF Investment Funds (Column 110)</t>
  </si>
  <si>
    <t>ONS : Deposits with agreed maturity, up to 1 year (Row 290)  : Other financial intermediaries + financial auxiliaries + captive financial institutions and money lenders (Column 120)</t>
  </si>
  <si>
    <t>ONS : Deposits with agreed maturity, up to 1 year (Row 290)  : Insurance Corporations (Column 150)</t>
  </si>
  <si>
    <t>ONS : Deposits with agreed maturity, up to 1 year (Row 290)  : Pension Funds (Column 160)</t>
  </si>
  <si>
    <t>ONS : Deposits with agreed maturity, up to 1 year (Row 290)  : NFCs (Column 170)</t>
  </si>
  <si>
    <t>ONS : Deposits with agreed maturity, up to 1 year (Row 290)  : Households (Column 190)</t>
  </si>
  <si>
    <t>ONS : Deposits with agreed maturity, over 1 and up to 2 years (Row 300)  : Other Sectors (Column 100)</t>
  </si>
  <si>
    <t>ONS : Deposits with agreed maturity, over 1 and up to 2 years (Row 300)  : Non-MMF Investment Funds (Column 110)</t>
  </si>
  <si>
    <t>ONS : Deposits with agreed maturity, over 1 and up to 2 years (Row 300)  : Other financial intermediaries + financial auxiliaries + captive financial institutions and money lenders (Column 120)</t>
  </si>
  <si>
    <t>ONS : Deposits with agreed maturity, over 1 and up to 2 years (Row 300)  : Insurance Corporations (Column 150)</t>
  </si>
  <si>
    <t>ONS : Deposits with agreed maturity, over 1 and up to 2 years (Row 300)  : Pension Funds (Column 160)</t>
  </si>
  <si>
    <t>ONS : Deposits with agreed maturity, over 1 and up to 2 years (Row 300)  : NFCs (Column 170)</t>
  </si>
  <si>
    <t>ONS : Deposits with agreed maturity, over 1 and up to 2 years (Row 300)  : Households (Column 190)</t>
  </si>
  <si>
    <t>ONS : Deposits with agreed maturity, over 2 years (Row 310)  : Non-MMF Investment Funds (Column 110)</t>
  </si>
  <si>
    <t>ONS : Deposits with agreed maturity, over 2 years (Row 310)  : Other financial intermediaries + financial auxiliaries + captive financial institutions and money lenders (Column 120)</t>
  </si>
  <si>
    <t>ONS : Deposits with agreed maturity, over 2 years (Row 310)  : Insurance Corporations (Column 150)</t>
  </si>
  <si>
    <t>ONS : Deposits with agreed maturity, over 2 years (Row 310)  : Pension Funds (Column 160)</t>
  </si>
  <si>
    <t>ONS : Deposits with agreed maturity, over 2 years (Row 310)  : NFCs (Column 170)</t>
  </si>
  <si>
    <t>ONS : Deposits with agreed maturity, over 2 years (Row 310)  : Households (Column 190)</t>
  </si>
  <si>
    <t>ONS : Deposits redeemable at notice, up to 3 months (Row 330)  : Other Sectors (Column 100)</t>
  </si>
  <si>
    <t>ONS : Deposits redeemable at notice, up to 3 months (Row 330)  : Non-MMF Investment Funds (Column 110)</t>
  </si>
  <si>
    <t>ONS : Deposits redeemable at notice, up to 3 months (Row 330)  : Other financial intermediaries + financial auxiliaries + captive financial institutions and money lenders (Column 120)</t>
  </si>
  <si>
    <t>ONS : Deposits redeemable at notice, up to 3 months (Row 330)  : Insurance Corporations (Column 150)</t>
  </si>
  <si>
    <t>ONS : Deposits redeemable at notice, up to 3 months (Row 330)  : Pension Funds (Column 160)</t>
  </si>
  <si>
    <t>ONS : Deposits redeemable at notice, up to 3 months (Row 330)  : NFCs (Column 170)</t>
  </si>
  <si>
    <t>ONS : Deposits redeemable at notice, up to 3 months (Row 330)  : Households (Column 190)</t>
  </si>
  <si>
    <t>ONS : Deposits redeemable at notice, over 3 months (Row 340)  : Other Sectors (Column 100)</t>
  </si>
  <si>
    <t>ONS : Deposits redeemable at notice, over 3 months (Row 340)  : Non-MMF Investment Funds (Column 110)</t>
  </si>
  <si>
    <t>ONS : Deposits redeemable at notice, over 3 months (Row 340)  : Other financial intermediaries + financial auxiliaries + captive financial institutions and money lenders (Column 120)</t>
  </si>
  <si>
    <t>ONS : Deposits redeemable at notice, over 3 months (Row 340)  : Insurance Corporations (Column 150)</t>
  </si>
  <si>
    <t>ONS : Deposits redeemable at notice, over 3 months (Row 340)  : Pension Funds (Column 160)</t>
  </si>
  <si>
    <t>ONS : Deposits redeemable at notice, over 3 months (Row 340)  : NFCs (Column 170)</t>
  </si>
  <si>
    <t>ONS : Deposits redeemable at notice, over 3 months (Row 340)  : Households (Column 190)</t>
  </si>
  <si>
    <t>ONS : Deposits, Repos (Row 350)  : Non-MMF Investment Funds (Column 110)</t>
  </si>
  <si>
    <t>ONS : Deposits, Repos (Row 350)  : Other financial intermediaries + financial auxiliaries + captive financial institutions and money lenders (Column 120)</t>
  </si>
  <si>
    <t>ONS : Deposits, Repos (Row 350)  : Insurance Corporations (Column 150)</t>
  </si>
  <si>
    <t>ONS : Deposits, Repos (Row 350)  : Pension Funds (Column 160)</t>
  </si>
  <si>
    <t>ONS : Deposits, Repos (Row 350)  : NFCs (Column 170)</t>
  </si>
  <si>
    <t>ONS : Deposits, Repos (Row 350)  : Households (Column 190)</t>
  </si>
  <si>
    <t>ONS : Deposits with agreed maturity, up to 1 year (Row 290)  : Other General Government (Column 90)</t>
  </si>
  <si>
    <t>ONS : Deposits with agreed maturity, over 1 and up to 2 years (Row 300)  : Other General Government (Column 90)</t>
  </si>
  <si>
    <t>ONS : Deposits redeemable at notice, up to 3 months (Row 330)  : Other General Government (Column 90)</t>
  </si>
  <si>
    <t>ONS : Deposits redeemable at notice, over 3 months (Row 340)  : Other General Government (Column 90)</t>
  </si>
  <si>
    <t>ONS : Deposits (Row 240)  : Other financial intermediaries + financial auxiliaries + captive financial institutions and money lenders, FVCs (Column 130)</t>
  </si>
  <si>
    <t>ONS : Deposits, Overnight deposits (Row 250)  : Other financial intermediaries + financial auxiliaries + captive financial institutions and money lenders, FVCs (Column 130)</t>
  </si>
  <si>
    <t>ONS : Deposits with agreed maturity, up to 1 year (Row 290)  : Other financial intermediaries + financial auxiliaries + captive financial institutions and money lenders, FVCs (Column 130)</t>
  </si>
  <si>
    <t>ONS : Deposits with agreed maturity, over 1 and up to 2 years (Row 300)  : Other financial intermediaries + financial auxiliaries + captive financial institutions and money lenders, FVCs (Column 130)</t>
  </si>
  <si>
    <t>ONS : Deposits with agreed maturity, over 2 years (Row 310)  : Other financial intermediaries + financial auxiliaries + captive financial institutions and money lenders, FVCs (Column 130)</t>
  </si>
  <si>
    <t>ONS : Deposits redeemable at notice, up to 3 months (Row 330)  : Other financial intermediaries + financial auxiliaries + captive financial institutions and money lenders, FVCs (Column 130)</t>
  </si>
  <si>
    <t>ONS : Deposits redeemable at notice, over 3 months (Row 340)  : Other financial intermediaries + financial auxiliaries + captive financial institutions and money lenders, FVCs (Column 130)</t>
  </si>
  <si>
    <t>ONS : Deposits, Repos (Row 350)  : Other financial intermediaries + financial auxiliaries + captive financial institutions and money lenders, FVCs (Column 130)</t>
  </si>
  <si>
    <t>ONS : Deposits (Row 240)  : MFIs, credit institutions (Column 30)</t>
  </si>
  <si>
    <t>ONS : Deposits (Row 240)  : MFIs, credit institutions, affiliated (Column 40)</t>
  </si>
  <si>
    <t>ONS : Deposits (Row 240)  : MFIs, other deposit-taking corporations (Column 50)</t>
  </si>
  <si>
    <t>ONS : Deposits (Row 240)  : MFIs, other deposit-taking corporations, affilated (Column 60)</t>
  </si>
  <si>
    <t>ONS : Deposits, Overnight deposits (Row 250)  : MFIs, credit institutions (Column 30)</t>
  </si>
  <si>
    <t>ONS : Deposits, Overnight deposits (Row 250)  : MFIs (Column 20)</t>
  </si>
  <si>
    <t>ONS : Deposits, Overnight deposits (Row 250)  : MFIs, credit institutions, affiliated (Column 40)</t>
  </si>
  <si>
    <t>ONS : Deposits with agreed maturity, over 2 years (Row 310)  : MFIs, credit institutions (Column 30)</t>
  </si>
  <si>
    <t>ONS : Deposits, Repos (Row 350)  : MFIs, credit institutions (Column 30)</t>
  </si>
  <si>
    <t>ONS : Deposits, Repos (Row 350)  : MFIs, credit institutions, affiliated (Column 40)</t>
  </si>
  <si>
    <t>ONS : Remaining liabilities (Row 420)  : MFIs (Column 20)</t>
  </si>
  <si>
    <t>ONS : Deposits, Repos (Row 350)  : Other financial intermediaries + financial auxiliaries + captive financial institutions and money lenders, central counterparties (Column 140)</t>
  </si>
  <si>
    <t>ONS : Loans, Syndicated loans (Row 500)  : Total (Column 10)</t>
  </si>
  <si>
    <t>ONS : Loans, Syndicated loans (Row 500)  : MFIs (Column 20)</t>
  </si>
  <si>
    <t>ONS : Loans, Syndicated loans (Row 500)  : General Government (Column 70)</t>
  </si>
  <si>
    <t>ONS : Loans, Syndicated loans (Row 500)  : Other Sectors (Column 100)</t>
  </si>
  <si>
    <t>ONS : Loans, to affiliates (Row 560)  : Other Sectors (Column 100)</t>
  </si>
  <si>
    <t>ONS : Loans, to affiliates (Row 560)  : Non-MMF Investment Funds (Column 110)</t>
  </si>
  <si>
    <t>ONS : Loans, to affiliates (Row 560)  : Other financial intermediaries + financial auxiliaries + captive financial institutions and money lenders (Column 120)</t>
  </si>
  <si>
    <t>ONS : Loans, to affiliates (Row 560)  : Insurance Corporations (Column 150)</t>
  </si>
  <si>
    <t>ONS : Loans, to affiliates (Row 560)  : Pension Funds (Column 160)</t>
  </si>
  <si>
    <t>ONS : Loans, to affiliates (Row 560)  : NFCs (Column 170)</t>
  </si>
  <si>
    <t>ONS : Loans, Over 1 and up to 2 years (Row 580)  : Households (Column 190)</t>
  </si>
  <si>
    <t>ONS : Loans, Over 1 and up to 2 years (Row 580)  : Households, lending for house purchase (Column 200)</t>
  </si>
  <si>
    <t>ONS : Loans, Over 1 and up to 2 years (Row 580)  : Households, consumption (Column 220)</t>
  </si>
  <si>
    <t>ONS : Loans, Over 1 and up to 2 years (Row 580)  : Households, other (Column 240)</t>
  </si>
  <si>
    <t>ONS : Loans, Over 2 and up to 5 years (Row 590)  : Households (Column 190)</t>
  </si>
  <si>
    <t>ONS : Loans, Over 2 and up to 5 years (Row 590)  : Households, lending for house purchase (Column 200)</t>
  </si>
  <si>
    <t>ONS : Loans, Over 2 and up to 5 years (Row 590)  : Households, consumption (Column 220)</t>
  </si>
  <si>
    <t>ONS : Loans, Over 2 and up to 5 years (Row 590)  : Households, other (Column 240)</t>
  </si>
  <si>
    <t>ONS : Deposits, transferable deposits (Row 600)  : General Government (Column 70)</t>
  </si>
  <si>
    <t>ONS : Deposits, transferable deposits (Row 600)  : Central Government (Column 80)</t>
  </si>
  <si>
    <t>ONS : Deposits, transferable deposits (Row 600)  : Other General Government (Column 90)</t>
  </si>
  <si>
    <t>ONS : Deposits, transferable deposits (Row 600)  : Other Sectors (Column 100)</t>
  </si>
  <si>
    <t>ONS : Deposits, transferable deposits (Row 600)  : Non-MMF Investment Funds (Column 110)</t>
  </si>
  <si>
    <t>ONS : Deposits, transferable deposits (Row 600)  : Other financial intermediaries + financial auxiliaries + captive financial institutions and money lenders (Column 120)</t>
  </si>
  <si>
    <t>ONS : Deposits, transferable deposits (Row 600)  : Insurance Corporations (Column 150)</t>
  </si>
  <si>
    <t>ONS : Deposits, transferable deposits (Row 600)  : Pension Funds (Column 160)</t>
  </si>
  <si>
    <t>ONS : Deposits, transferable deposits (Row 600)  : NFCs (Column 170)</t>
  </si>
  <si>
    <t>ONS : Deposits, transferable deposits (Row 600)  : Households (Column 190)</t>
  </si>
  <si>
    <t>ONS : Deposits, from affiliates (Row 620)  : Other Sectors (Column 100)</t>
  </si>
  <si>
    <t>ONS : Deposits, from affiliates (Row 620)  : Non-MMF Investment Funds (Column 110)</t>
  </si>
  <si>
    <t>ONS : Deposits, from affiliates (Row 620)  : Other financial intermediaries + financial auxiliaries + captive financial institutions and money lenders (Column 120)</t>
  </si>
  <si>
    <t>ONS : Deposits, from affiliates (Row 620)  : Insurance Corporations (Column 150)</t>
  </si>
  <si>
    <t>ONS : Deposits, from affiliates (Row 620)  : Pension Funds (Column 160)</t>
  </si>
  <si>
    <t>ONS : Deposits, from affiliates (Row 620)  : NFCs (Column 170)</t>
  </si>
  <si>
    <t>ONS : Loans, Repos (Row 570)  : Other financial intermediaries + financial auxiliaries + captive financial institutions and money lenders, central counterparties (Column 140)</t>
  </si>
  <si>
    <t>ONS : Loans, Syndicated loans (Row 500)  : NFCs (Column 170)</t>
  </si>
  <si>
    <t>ONS : Loans, Revolving loans &amp; overdrafts (Row 510)  : NFCs (Column 170)</t>
  </si>
  <si>
    <t>ONS : Loans, Convenience credit card (Row 520)  : NFCs (Column 170)</t>
  </si>
  <si>
    <t>ONS : Loans, Extended credit card (Row 530)  : NFCs (Column 170)</t>
  </si>
  <si>
    <t>ONS : Loans, Over 1 and up to 2 years (Row 580)  : NFCs (Column 170)</t>
  </si>
  <si>
    <t>ONS : Loans, Over 2 and up to 5 years (Row 590)  : NFCs (Column 170)</t>
  </si>
  <si>
    <t>ONS : Loans, Revolving loans &amp; overdrafts (Row 510)  : Households (Column 190)</t>
  </si>
  <si>
    <t>ONS : Loans, Convenience credit card (Row 520)  : Households (Column 190)</t>
  </si>
  <si>
    <t>ONS : Loans, Extended credit card (Row 530)  : Households (Column 190)</t>
  </si>
  <si>
    <t>ONS : Deposits, syndicated loans received (Row 610)  : Total (Column 10)</t>
  </si>
  <si>
    <t>ONS : Deposits, counterpart liability to non-derecognised loans (Row 640)  : Total (Column 10)</t>
  </si>
  <si>
    <t>ONS : Deposits, transferable deposits (Row 600)  : MFIs, credit institutions (Column 30)</t>
  </si>
  <si>
    <t>ONS : Deposits, overnight deposits, transferable deposits (Row 630)  : MFIs, credit institutions (Column 30)</t>
  </si>
  <si>
    <t>ONS : Deposits, transferable deposits (Row 600)  : Other financial intermediaries + financial auxiliaries + captive financial institutions and money lenders, FVCs (Column 130)</t>
  </si>
  <si>
    <t>ONS : Provisions for bad and doubtful debts (Row 660)  : Total (Column 10)</t>
  </si>
  <si>
    <t>ONS : Provisions for bad and doubtful debts (Row 660)  : MFIs (Column 20)</t>
  </si>
  <si>
    <t>ONS : Provisions for bad and doubtful debts (Row 660)  : General Government (Column 70)</t>
  </si>
  <si>
    <t>ONS : Provisions for bad and doubtful debts (Row 660)  : Other Sectors (Column 100)</t>
  </si>
  <si>
    <t>ONS : Provisions for bad and doubtful debts, Loans (Row 670)  : Total (Column 10)</t>
  </si>
  <si>
    <t>ONS : Provisions for bad and doubtful debts, Loans (Row 670)  : MFIs (Column 20)</t>
  </si>
  <si>
    <t>ONS : Provisions for bad and doubtful debts, Loans (Row 670)  : General Government (Column 70)</t>
  </si>
  <si>
    <t>ONS : Provisions for bad and doubtful debts, Loans (Row 670)  : Other Sectors (Column 100)</t>
  </si>
  <si>
    <t>ONS : Provisions for bad and doubtful debts, Securities (Row 680)  : Total (Column 10)</t>
  </si>
  <si>
    <t>ONS : Provisions for bad and doubtful debts, Securities (Row 680)  : MFIs (Column 20)</t>
  </si>
  <si>
    <t>ONS : Provisions for bad and doubtful debts, Securities (Row 680)  : General Government (Column 70)</t>
  </si>
  <si>
    <t>ONS : Provisions for bad and doubtful debts, Securities (Row 680)  : Other Sectors (Column 100)</t>
  </si>
  <si>
    <t>ONS : Provisions for bad and doubtful debts, Other (Row 690)  : Total (Column 10)</t>
  </si>
  <si>
    <t>ONS : Provisions for bad and doubtful debts, Other (Row 690)  : MFIs (Column 20)</t>
  </si>
  <si>
    <t>ONS : Provisions for bad and doubtful debts, Other (Row 690)  : General Government (Column 70)</t>
  </si>
  <si>
    <t>ONS : Provisions for bad and doubtful debts, Other (Row 690)  : Other Sectors (Column 100)</t>
  </si>
  <si>
    <t>ONS : Provisions for bad and doubtful debts (Row 660)  : Non-MMF Investment Funds (Column 110)</t>
  </si>
  <si>
    <t>ONS : Provisions for bad and doubtful debts (Row 660)  : Other financial intermediaries + financial auxiliaries + captive financial institutions and money lenders (Column 120)</t>
  </si>
  <si>
    <t>ONS : Provisions for bad and doubtful debts (Row 660)  : Insurance Corporations (Column 150)</t>
  </si>
  <si>
    <t>ONS : Provisions for bad and doubtful debts (Row 660)  : Pension Funds (Column 160)</t>
  </si>
  <si>
    <t>ONS : Provisions for bad and doubtful debts (Row 660)  : NFCs (Column 170)</t>
  </si>
  <si>
    <t>ONS : Provisions for bad and doubtful debts (Row 660)  : Households (Column 190)</t>
  </si>
  <si>
    <t>ONS : Provisions for bad and doubtful debts, Loans (Row 670)  : Non-MMF Investment Funds (Column 110)</t>
  </si>
  <si>
    <t>ONS : Provisions for bad and doubtful debts, Loans (Row 670)  : Other financial intermediaries + financial auxiliaries + captive financial institutions and money lenders (Column 120)</t>
  </si>
  <si>
    <t>ONS : Provisions for bad and doubtful debts, Loans (Row 670)  : Insurance Corporations (Column 150)</t>
  </si>
  <si>
    <t>ONS : Provisions for bad and doubtful debts, Loans (Row 670)  : Pension Funds (Column 160)</t>
  </si>
  <si>
    <t>ONS : Provisions for bad and doubtful debts, Loans (Row 670)  : NFCs (Column 170)</t>
  </si>
  <si>
    <t>ONS : Provisions for bad and doubtful debts, Loans (Row 670)  : Households (Column 190)</t>
  </si>
  <si>
    <t>ONS : Provisions for bad and doubtful debts, Securities (Row 680)  : Non-MMF Investment Funds (Column 110)</t>
  </si>
  <si>
    <t>ONS : Provisions for bad and doubtful debts, Securities (Row 680)  : Other financial intermediaries + financial auxiliaries + captive financial institutions and money lenders (Column 120)</t>
  </si>
  <si>
    <t>ONS : Provisions for bad and doubtful debts, Securities (Row 680)  : Insurance Corporations (Column 150)</t>
  </si>
  <si>
    <t>ONS : Provisions for bad and doubtful debts, Securities (Row 680)  : Pension Funds (Column 160)</t>
  </si>
  <si>
    <t>ONS : Provisions for bad and doubtful debts, Securities (Row 680)  : NFCs (Column 170)</t>
  </si>
  <si>
    <t>ONS : Provisions for bad and doubtful debts, Securities (Row 680)  : Households (Column 190)</t>
  </si>
  <si>
    <t>ONS : Provisions for bad and doubtful debts, Other (Row 690)  : Non-MMF Investment Funds (Column 110)</t>
  </si>
  <si>
    <t>ONS : Provisions for bad and doubtful debts, Other (Row 690)  : Other financial intermediaries + financial auxiliaries + captive financial institutions and money lenders (Column 120)</t>
  </si>
  <si>
    <t>ONS : Provisions for bad and doubtful debts, Other (Row 690)  : Insurance Corporations (Column 150)</t>
  </si>
  <si>
    <t>ONS : Provisions for bad and doubtful debts, Other (Row 690)  : Pension Funds (Column 160)</t>
  </si>
  <si>
    <t>ONS : Provisions for bad and doubtful debts, Other (Row 690)  : NFCs (Column 170)</t>
  </si>
  <si>
    <t>ONS : Provisions for bad and doubtful debts, Other (Row 690)  : Households (Column 190)</t>
  </si>
  <si>
    <t>ONS : Money market fund shares/units (Row 120)  : Total (Column 10)</t>
  </si>
  <si>
    <t>ONS : Money market fund shares/units (Row 120)  : MFIs (Column 20)</t>
  </si>
  <si>
    <t>ONS : Non-MMF investment fund shares/units (Row 130)  : Total (Column 10)</t>
  </si>
  <si>
    <t>ONS : Non-MMF investment fund shares/units (Row 130)  : Other Sectors (Column 100)</t>
  </si>
  <si>
    <t>ONS : Non-MMF investment fund shares/units (Row 130)  : Non-MMF Investment Funds (Column 110)</t>
  </si>
  <si>
    <t>ONS : Remaining assets, derivative contracts (Row 170)  : MFIs (Column 20)</t>
  </si>
  <si>
    <t>ONS : Remaining liabilities, derivative contracts (Row 430)  : MFIs (Column 20)</t>
  </si>
  <si>
    <t>ONS : Investment fund shares/units (Row 110)  : Non-MMF Investment Funds (Column 110)</t>
  </si>
  <si>
    <t>RWS (euro) : Loans (Row 20)  : Total (Column 10)</t>
  </si>
  <si>
    <t>RWS (euro) : Loans (Row 20)  : MFIs (Column 20)</t>
  </si>
  <si>
    <t>RWS (euro) : Loans (Row 20)  : General Government (Column 70)</t>
  </si>
  <si>
    <t>RWS (euro) : Loans (Row 20)  : Other Sectors (Column 80)</t>
  </si>
  <si>
    <t>RWS (euro) : Debt securities held (Row 70)  : Total (Column 10)</t>
  </si>
  <si>
    <t>RWS (euro) : Debt securities held (Row 70)  : MFIs (Column 20)</t>
  </si>
  <si>
    <t>RWS (euro) : Debt securities held (Row 70)  : General Government (Column 70)</t>
  </si>
  <si>
    <t>RWS (euro) : Debt securities held (Row 70)  : Other Sectors (Column 80)</t>
  </si>
  <si>
    <t>RWS (euro) : Investment fund shares/units (Row 110)  : Total (Column 10)</t>
  </si>
  <si>
    <t>RWS (euro) : Investment fund shares/units (Row 110)  : MFIs (Column 20)</t>
  </si>
  <si>
    <t>RWS (euro) : Investment fund shares/units (Row 110)  : Other Sectors (Column 80)</t>
  </si>
  <si>
    <t>RWS (euro) : Money market fund shares/units (Row 120)  : Total (Column 10)</t>
  </si>
  <si>
    <t>RWS (euro) : Money market fund shares/units (Row 120)  : MFIs (Column 20)</t>
  </si>
  <si>
    <t>RWS (euro) : Non-MMF investment fund shares/units (Row 130)  : Total (Column 10)</t>
  </si>
  <si>
    <t>RWS (euro) : Non-MMF investment fund shares/units (Row 130)  : Other Sectors (Column 80)</t>
  </si>
  <si>
    <t>RWS (euro) : Equity (Row 140)  : Total (Column 10)</t>
  </si>
  <si>
    <t>RWS (euro) : Equity (Row 140)  : MFIs (Column 20)</t>
  </si>
  <si>
    <t>RWS (euro) : Equity (Row 140)  : General Government (Column 70)</t>
  </si>
  <si>
    <t>RWS (euro) : Equity (Row 140)  : Other Sectors (Column 80)</t>
  </si>
  <si>
    <t>RWS (euro) : Remaining assets, interest accrued on lending (Row 180)  : Total (Column 10)</t>
  </si>
  <si>
    <t>RWS (euro) : Remaining assets, interest accrued on lending (Row 180)  : MFIs (Column 20)</t>
  </si>
  <si>
    <t>RWS (euro) : Remaining assets, interest accrued on lending (Row 180)  : General Government (Column 70)</t>
  </si>
  <si>
    <t>RWS (euro) : Remaining assets, interest accrued on lending (Row 180)  : Other Sectors (Column 80)</t>
  </si>
  <si>
    <t>RWS (euro) : Remaining assets, other interest receivable (Row 190)  : Total (Column 10)</t>
  </si>
  <si>
    <t>RWS (euro) : Remaining assets, other interest receivable (Row 190)  : MFIs (Column 20)</t>
  </si>
  <si>
    <t>RWS (euro) : Remaining assets, other interest receivable (Row 190)  : General Government (Column 70)</t>
  </si>
  <si>
    <t>RWS (euro) : Remaining assets, other interest receivable (Row 190)  : Other Sectors (Column 80)</t>
  </si>
  <si>
    <t>RWS (euro) : Total assets (Row 230)  : Total (Column 10)</t>
  </si>
  <si>
    <t>RWS (euro) : Balances with central banks (Row 60)  : Total (Column 10)</t>
  </si>
  <si>
    <t>RWS (euro) : Non-financial assets (including fixed assets) (Row 150)  : Total (Column 10)</t>
  </si>
  <si>
    <t>RWS (euro) : Remaining assets (Row 160)  : Total (Column 10)</t>
  </si>
  <si>
    <t>RWS (euro) : Remaining assets, derivative contracts (Row 170)  : Total (Column 10)</t>
  </si>
  <si>
    <t>RWS (euro) : Remaining assets, transit items (Row 200)  : Total (Column 10)</t>
  </si>
  <si>
    <t>RWS (euro) : Remaining assets, suspense items (Row 210)  : Total (Column 10)</t>
  </si>
  <si>
    <t>RWS (euro) : Remaining assets, other items (Row 220)  : Total (Column 10)</t>
  </si>
  <si>
    <t>RWS (euro) : Loans, up to 1 year (Row 30)  : Total (Column 10)</t>
  </si>
  <si>
    <t>RWS (euro) : Loans, over 1 and up to 5 years (Row 40)  : Total (Column 10)</t>
  </si>
  <si>
    <t>RWS (euro) : Loans, over 5 years (Row 50)  : Total (Column 10)</t>
  </si>
  <si>
    <t>RWS (euro) : Loans, up to 1 year (Row 30)  : General Government (Column 70)</t>
  </si>
  <si>
    <t>RWS (euro) : Loans, over 1 and up to 5 years (Row 40)  : General Government (Column 70)</t>
  </si>
  <si>
    <t>RWS (euro) : Loans, over 5 years (Row 50)  : General Government (Column 70)</t>
  </si>
  <si>
    <t>RWS (euro) : Loans, up to 1 year (Row 30)  : Other Sectors (Column 80)</t>
  </si>
  <si>
    <t>RWS (euro) : Loans, over 1 and up to 5 years (Row 40)  : Other Sectors (Column 80)</t>
  </si>
  <si>
    <t>RWS (euro) : Loans, over 5 years (Row 50)  : Other Sectors (Column 80)</t>
  </si>
  <si>
    <t>RWS (euro) : Debt securities held, up to 1 year (Row 80)  : Total (Column 10)</t>
  </si>
  <si>
    <t>RWS (euro) : Debt securities held, over 1 and up to 2 years (Row 90)  : Total (Column 10)</t>
  </si>
  <si>
    <t>RWS (euro) : Debt securities held, over 2 years (Row 100)  : Total (Column 10)</t>
  </si>
  <si>
    <t>RWS (euro) : Debt securities held, up to 1 year (Row 80)  : MFIs (Column 20)</t>
  </si>
  <si>
    <t>RWS (euro) : Debt securities held, over 1 and up to 2 years (Row 90)  : MFIs (Column 20)</t>
  </si>
  <si>
    <t>RWS (euro) : Debt securities held, over 2 years (Row 100)  : MFIs (Column 20)</t>
  </si>
  <si>
    <t>RWS (euro) : Debt securities held, up to 1 year (Row 80)  : General Government (Column 70)</t>
  </si>
  <si>
    <t>RWS (euro) : Debt securities held, over 1 and up to 2 years (Row 90)  : General Government (Column 70)</t>
  </si>
  <si>
    <t>RWS (euro) : Debt securities held, over 2 years (Row 100)  : General Government (Column 70)</t>
  </si>
  <si>
    <t>RWS (euro) : Debt securities held, up to 1 year (Row 80)  : Other Sectors (Column 80)</t>
  </si>
  <si>
    <t>RWS (euro) : Debt securities held, over 1 and up to 2 years (Row 90)  : Other Sectors (Column 80)</t>
  </si>
  <si>
    <t>RWS (euro) : Debt securities held, over 2 years (Row 100)  : Other Sectors (Column 80)</t>
  </si>
  <si>
    <t>RWS (euro) : Loans (Row 20)  : MFIs, credit institutions (Column 30)</t>
  </si>
  <si>
    <t>RWS (euro) : Loans (Row 20)  : MFIs, credit institutions, affiliated (Column 40)</t>
  </si>
  <si>
    <t>RWS (euro) : Loans (Row 20)  : MFIs, other deposit-taking corporations (Column 50)</t>
  </si>
  <si>
    <t>RWS (euro) : Loans (Row 20)  : MFIs, other deposit-taking corporations, affilated (Column 60)</t>
  </si>
  <si>
    <t>RWS (euro) : Remaining assets, derivative contracts (Row 170)  : MFIs (Column 20)</t>
  </si>
  <si>
    <t>RWS (euro) : Deposits (Row 240)  : Total (Column 10)</t>
  </si>
  <si>
    <t>RWS (euro) : Deposits (Row 240)  : MFIs (Column 20)</t>
  </si>
  <si>
    <t>RWS (euro) : Deposits (Row 240)  : General Government (Column 70)</t>
  </si>
  <si>
    <t>RWS (euro) : Deposits (Row 240)  : Other Sectors (Column 80)</t>
  </si>
  <si>
    <t>RWS (euro) : Debt securities issued (Row 350)  : Total (Column 10)</t>
  </si>
  <si>
    <t>RWS (euro) : Debt securities issued (Row 350)  : MFIs (Column 20)</t>
  </si>
  <si>
    <t>RWS (euro) : Debt securities issued (Row 350)  : General Government (Column 70)</t>
  </si>
  <si>
    <t>RWS (euro) : Debt securities issued (Row 350)  : Other Sectors (Column 80)</t>
  </si>
  <si>
    <t>RWS (euro) : Debt securities issued, up to 1 year (Row 360)  : Total (Column 10)</t>
  </si>
  <si>
    <t>RWS (euro) : Debt securities issued, up to 1 year (Row 360)  : MFIs (Column 20)</t>
  </si>
  <si>
    <t>RWS (euro) : Debt securities issued, up to 1 year (Row 360)  : General Government (Column 70)</t>
  </si>
  <si>
    <t>RWS (euro) : Debt securities issued, up to 1 year (Row 360)  : Other Sectors (Column 80)</t>
  </si>
  <si>
    <t>RWS (euro) : Debt securities issued, over 1 and up to 2 years (Row 370)  : Total (Column 10)</t>
  </si>
  <si>
    <t>RWS (euro) : Debt securities issued, over 1 and up to 2 years (Row 370)  : MFIs (Column 20)</t>
  </si>
  <si>
    <t>RWS (euro) : Debt securities issued, over 1 and up to 2 years (Row 370)  : General Government (Column 70)</t>
  </si>
  <si>
    <t>RWS (euro) : Debt securities issued, over 1 and up to 2 years (Row 370)  : Other Sectors (Column 80)</t>
  </si>
  <si>
    <t>RWS (euro) : Debt securities issued, over 2 years (Row 380)  : Total (Column 10)</t>
  </si>
  <si>
    <t>RWS (euro) : Debt securities issued, over 2 years (Row 380)  : MFIs (Column 20)</t>
  </si>
  <si>
    <t>RWS (euro) : Debt securities issued, over 2 years (Row 380)  : General Government (Column 70)</t>
  </si>
  <si>
    <t>RWS (euro) : Debt securities issued, over 2 years (Row 380)  : Other Sectors (Column 80)</t>
  </si>
  <si>
    <t>RWS (euro) : Remaining liabilities, interest payable on deposits (Row 420)  : Total (Column 10)</t>
  </si>
  <si>
    <t>RWS (euro) : Remaining liabilities, interest payable on deposits (Row 420)  : MFIs (Column 20)</t>
  </si>
  <si>
    <t>RWS (euro) : Remaining liabilities, interest payable on deposits (Row 420)  : General Government (Column 70)</t>
  </si>
  <si>
    <t>RWS (euro) : Remaining liabilities, interest payable on deposits (Row 420)  : Other Sectors (Column 80)</t>
  </si>
  <si>
    <t>RWS (euro) : Remaining liabilities, other interest payable (Row 430)  : Total (Column 10)</t>
  </si>
  <si>
    <t>RWS (euro) : Remaining liabilities, other interest payable (Row 430)  : MFIs (Column 20)</t>
  </si>
  <si>
    <t>RWS (euro) : Remaining liabilities, other interest payable (Row 430)  : General Government (Column 70)</t>
  </si>
  <si>
    <t>RWS (euro) : Remaining liabilities, other interest payable (Row 430)  : Other Sectors (Column 80)</t>
  </si>
  <si>
    <t>RWS (euro) : Total liabilities (Row 470)  : Total (Column 10)</t>
  </si>
  <si>
    <t>RWS (euro) : Borrowing from central banks (Row 340)  : Total (Column 10)</t>
  </si>
  <si>
    <t>RWS (euro) : Capital and reserves (Row 390)  : Total (Column 10)</t>
  </si>
  <si>
    <t>RWS (euro) : Remaining liabilities (Row 400)  : Total (Column 10)</t>
  </si>
  <si>
    <t>RWS (euro) : Remaining liabilities, derivative contracts (Row 410)  : Total (Column 10)</t>
  </si>
  <si>
    <t>RWS (euro) : Remaining liabilities, transit items (Row 440)  : Total (Column 10)</t>
  </si>
  <si>
    <t>RWS (euro) : Remaining liabilities, suspense items (Row 450)  : Total (Column 10)</t>
  </si>
  <si>
    <t>RWS (euro) : Remaining liabilities, other items (Row 460)  : Total (Column 10)</t>
  </si>
  <si>
    <t>RWS (euro) : Deposits, Overnight deposits (Row 250)  : Other Sectors (Column 80)</t>
  </si>
  <si>
    <t>RWS (euro) : Deposits with agreed maturity, up to 1 year (Row 270)  : Other Sectors (Column 80)</t>
  </si>
  <si>
    <t>RWS (euro) : Deposits with agreed maturity, over 1 and up to 2 years (Row 280)  : Other Sectors (Column 80)</t>
  </si>
  <si>
    <t>RWS (euro) : Deposits with agreed maturity, over 2 years (Row 290)  : Other Sectors (Column 80)</t>
  </si>
  <si>
    <t>RWS (euro) : Deposits redeemable at notice, up to 3 months (Row 310)  : Other Sectors (Column 80)</t>
  </si>
  <si>
    <t>RWS (euro) : Deposits redeemable at notice, over 3 months (Row 320)  : Other Sectors (Column 80)</t>
  </si>
  <si>
    <t>RWS (euro) : Deposits, Repos (Row 330)  : Other Sectors (Column 80)</t>
  </si>
  <si>
    <t>RWS (euro) : Deposits (Row 240)  : MFIs, credit institutions (Column 30)</t>
  </si>
  <si>
    <t>RWS (euro) : Deposits (Row 240)  : MFIs, credit institutions, affiliated (Column 40)</t>
  </si>
  <si>
    <t>RWS (euro) : Deposits (Row 240)  : MFIs, other deposit-taking corporations (Column 50)</t>
  </si>
  <si>
    <t>RWS (euro) : Deposits (Row 240)  : MFIs, other deposit-taking corporations, affilated (Column 60)</t>
  </si>
  <si>
    <t>RWS (euro) : Deposits, Overnight deposits (Row 250)  : MFIs, credit institutions (Column 30)</t>
  </si>
  <si>
    <t>RWS (euro) : Deposits, Overnight deposits (Row 250)  : MFIs (Column 20)</t>
  </si>
  <si>
    <t>RWS (euro) : Deposits, Overnight deposits (Row 250)  : MFIs, credit institutions, affiliated (Column 40)</t>
  </si>
  <si>
    <t>RWS (euro) : Deposits, Overnight deposits (Row 250)  : General Government (Column 70)</t>
  </si>
  <si>
    <t>RWS (euro) : Deposits with agreed maturity, over 2 years (Row 290)  : Total (Column 10)</t>
  </si>
  <si>
    <t>RWS (euro) : Deposits, Repos (Row 330)  : Total (Column 10)</t>
  </si>
  <si>
    <t>RWS (euro) : Remaining liabilities, derivative contracts (Row 410)  : MFIs (Column 20)</t>
  </si>
  <si>
    <t>RWS (euro) : Loans, Syndicated loans (Row 480)  : Total (Column 10)</t>
  </si>
  <si>
    <t>RWS (euro) : Loans, to affiliates (Row 490)  : Other Sectors (Column 80)</t>
  </si>
  <si>
    <t>RWS (euro) : Deposits, up to 1 year (Row 510)  : Total (Column 10)</t>
  </si>
  <si>
    <t>RWS (euro) : Deposits, over 1 year (Row 520)  : Total (Column 10)</t>
  </si>
  <si>
    <t>RWS (euro) : Deposits, syndicated loans received (Row 540)  : Total (Column 10)</t>
  </si>
  <si>
    <t>RWS (euro) : Deposits, transferable deposits (Row 530)  : MFIs, credit institutions (Column 30)</t>
  </si>
  <si>
    <t>RWS (euro) : Deposits, transferable deposits (Row 530)  : MFIs, other deposit-taking corporations (Column 50)</t>
  </si>
  <si>
    <t>RWS (euro) : Deposits, transferable deposits (Row 530)  : General Government (Column 70)</t>
  </si>
  <si>
    <t>RWS (euro) : Deposits, transferable deposits (Row 530)  : Other Sectors (Column 80)</t>
  </si>
  <si>
    <t>RWS (euro) : Deposits, from affiliates (Row 550)  : Other Sectors (Column 80)</t>
  </si>
  <si>
    <t>RWS (euro) : Deposits, overnight deposits, transferable deposits (Row 560)  : MFIs, credit institutions (Column 30)</t>
  </si>
  <si>
    <t>RWS (euro) : Deposits, counterpart liability to non-derecognised loans (Row 570)  : Total (Column 10)</t>
  </si>
  <si>
    <t>RWS (euro) : Provisions for bad and doubtful debts (Row 590)  : Total (Column 10)</t>
  </si>
  <si>
    <t>RWS (euro) : Provisions for bad and doubtful debts (Row 590)  : MFIs (Column 20)</t>
  </si>
  <si>
    <t>RWS (euro) : Provisions for bad and doubtful debts (Row 590)  : General Government (Column 70)</t>
  </si>
  <si>
    <t>RWS (euro) : Provisions for bad and doubtful debts (Row 590)  : Other Sectors (Column 80)</t>
  </si>
  <si>
    <t>RWS (euro) : Provisions for bad and doubtful debts, Loans (Row 600)  : Total (Column 10)</t>
  </si>
  <si>
    <t>RWS (euro) : Provisions for bad and doubtful debts, Loans (Row 600)  : MFIs (Column 20)</t>
  </si>
  <si>
    <t>RWS (euro) : Provisions for bad and doubtful debts, Loans (Row 600)  : General Government (Column 70)</t>
  </si>
  <si>
    <t>RWS (euro) : Provisions for bad and doubtful debts, Loans (Row 600)  : Other Sectors (Column 80)</t>
  </si>
  <si>
    <t>RWS (euro) : Provisions for bad and doubtful debts, Securities (Row 610)  : Total (Column 10)</t>
  </si>
  <si>
    <t>RWS (euro) : Provisions for bad and doubtful debts, Securities (Row 610)  : MFIs (Column 20)</t>
  </si>
  <si>
    <t>RWS (euro) : Provisions for bad and doubtful debts, Securities (Row 610)  : General Government (Column 70)</t>
  </si>
  <si>
    <t>RWS (euro) : Provisions for bad and doubtful debts, Securities (Row 610)  : Other Sectors (Column 80)</t>
  </si>
  <si>
    <t>RWS (euro) : Provisions for bad and doubtful debts, Other (Row 620)  : Total (Column 10)</t>
  </si>
  <si>
    <t>RWS (euro) : Provisions for bad and doubtful debts, Other (Row 620)  : MFIs (Column 20)</t>
  </si>
  <si>
    <t>RWS (euro) : Provisions for bad and doubtful debts, Other (Row 620)  : General Government (Column 70)</t>
  </si>
  <si>
    <t>RWS (euro) : Provisions for bad and doubtful debts, Other (Row 620)  : Other Sectors (Column 80)</t>
  </si>
  <si>
    <t>RWS (non-euro) : Loans (Row 20)  : Total (Column 90)</t>
  </si>
  <si>
    <t>RWS (non-euro) : Loans (Row 20)  : MFIs (Column 100)</t>
  </si>
  <si>
    <t>RWS (non-euro) : Loans (Row 20)  : General Government (Column 150)</t>
  </si>
  <si>
    <t>RWS (non-euro) : Loans (Row 20)  : Other Sectors (Column 160)</t>
  </si>
  <si>
    <t>RWS (non-euro) : Debt securities held (Row 70)  : Total (Column 90)</t>
  </si>
  <si>
    <t>RWS (non-euro) : Debt securities held (Row 70)  : MFIs (Column 100)</t>
  </si>
  <si>
    <t>RWS (non-euro) : Debt securities held (Row 70)  : General Government (Column 150)</t>
  </si>
  <si>
    <t>RWS (non-euro) : Debt securities held (Row 70)  : Other Sectors (Column 160)</t>
  </si>
  <si>
    <t>RWS (non-euro) : Investment fund shares/units (Row 110)  : Total (Column 90)</t>
  </si>
  <si>
    <t>RWS (non-euro) : Investment fund shares/units (Row 110)  : MFIs (Column 100)</t>
  </si>
  <si>
    <t>RWS (non-euro) : Investment fund shares/units (Row 110)  : Other Sectors (Column 160)</t>
  </si>
  <si>
    <t>RWS (non-euro) : Money market fund shares/units (Row 120)  : Total (Column 90)</t>
  </si>
  <si>
    <t>RWS (non-euro) : Money market fund shares/units (Row 120)  : MFIs (Column 100)</t>
  </si>
  <si>
    <t>RWS (non-euro) : Non-MMF investment fund shares/units (Row 130)  : Total (Column 90)</t>
  </si>
  <si>
    <t>RWS (non-euro) : Non-MMF investment fund shares/units (Row 130)  : Other Sectors (Column 160)</t>
  </si>
  <si>
    <t>RWS (non-euro) : Equity (Row 140)  : Total (Column 90)</t>
  </si>
  <si>
    <t>RWS (non-euro) : Equity (Row 140)  : MFIs (Column 100)</t>
  </si>
  <si>
    <t>RWS (non-euro) : Equity (Row 140)  : General Government (Column 150)</t>
  </si>
  <si>
    <t>RWS (non-euro) : Equity (Row 140)  : Other Sectors (Column 160)</t>
  </si>
  <si>
    <t>RWS (non-euro) : Remaining assets, interest accrued on lending (Row 180)  : Total (Column 90)</t>
  </si>
  <si>
    <t>RWS (non-euro) : Remaining assets, interest accrued on lending (Row 180)  : MFIs (Column 100)</t>
  </si>
  <si>
    <t>RWS (non-euro) : Remaining assets, interest accrued on lending (Row 180)  : General Government (Column 150)</t>
  </si>
  <si>
    <t>RWS (non-euro) : Remaining assets, interest accrued on lending (Row 180)  : Other Sectors (Column 160)</t>
  </si>
  <si>
    <t>RWS (non-euro) : Remaining assets, other interest receivable (Row 190)  : Total (Column 90)</t>
  </si>
  <si>
    <t>RWS (non-euro) : Remaining assets, other interest receivable (Row 190)  : MFIs (Column 100)</t>
  </si>
  <si>
    <t>RWS (non-euro) : Remaining assets, other interest receivable (Row 190)  : General Government (Column 150)</t>
  </si>
  <si>
    <t>RWS (non-euro) : Remaining assets, other interest receivable (Row 190)  : Other Sectors (Column 160)</t>
  </si>
  <si>
    <t>RWS (non-euro) : Total assets (Row 230)  : Total (Column 90)</t>
  </si>
  <si>
    <t>RWS (non-euro) : Cash (Row 10)  : Total (Column 90)</t>
  </si>
  <si>
    <t>RWS (non-euro) : Balances with central banks (Row 60)  : Total (Column 90)</t>
  </si>
  <si>
    <t>RWS (non-euro) : Non-financial assets (including fixed assets) (Row 150)  : Total (Column 90)</t>
  </si>
  <si>
    <t>RWS (non-euro) : Remaining assets (Row 160)  : Total (Column 90)</t>
  </si>
  <si>
    <t>RWS (non-euro) : Remaining assets, derivative contracts (Row 170)  : Total (Column 90)</t>
  </si>
  <si>
    <t>RWS (non-euro) : Remaining assets, transit items (Row 200)  : Total (Column 90)</t>
  </si>
  <si>
    <t>RWS (non-euro) : Remaining assets, suspense items (Row 210)  : Total (Column 90)</t>
  </si>
  <si>
    <t>RWS (non-euro) : Remaining assets, other items (Row 220)  : Total (Column 90)</t>
  </si>
  <si>
    <t>RWS (non-euro) : Loans, up to 1 year (Row 30)  : Total (Column 90)</t>
  </si>
  <si>
    <t>RWS (non-euro) : Loans, over 1 and up to 5 years (Row 40)  : Total (Column 90)</t>
  </si>
  <si>
    <t>RWS (non-euro) : Loans, over 5 years (Row 50)  : Total (Column 90)</t>
  </si>
  <si>
    <t>RWS (non-euro) : Loans, up to 1 year (Row 30)  : General Government (Column 150)</t>
  </si>
  <si>
    <t>RWS (non-euro) : Loans, over 1 and up to 5 years (Row 40)  : General Government (Column 150)</t>
  </si>
  <si>
    <t>RWS (non-euro) : Loans, over 5 years (Row 50)  : General Government (Column 150)</t>
  </si>
  <si>
    <t>RWS (non-euro) : Loans, up to 1 year (Row 30)  : Other Sectors (Column 160)</t>
  </si>
  <si>
    <t>RWS (non-euro) : Loans, over 1 and up to 5 years (Row 40)  : Other Sectors (Column 160)</t>
  </si>
  <si>
    <t>RWS (non-euro) : Loans, over 5 years (Row 50)  : Other Sectors (Column 160)</t>
  </si>
  <si>
    <t>RWS (non-euro) : Debt securities held, up to 1 year (Row 80)  : Total (Column 90)</t>
  </si>
  <si>
    <t>RWS (non-euro) : Debt securities held, over 1 and up to 2 years (Row 90)  : Total (Column 90)</t>
  </si>
  <si>
    <t>RWS (non-euro) : Debt securities held, over 2 years (Row 100)  : Total (Column 90)</t>
  </si>
  <si>
    <t>RWS (non-euro) : Debt securities held, up to 1 year (Row 80)  : MFIs (Column 100)</t>
  </si>
  <si>
    <t>RWS (non-euro) : Debt securities held, over 1 and up to 2 years (Row 90)  : MFIs (Column 100)</t>
  </si>
  <si>
    <t>RWS (non-euro) : Debt securities held, over 2 years (Row 100)  : MFIs (Column 100)</t>
  </si>
  <si>
    <t>RWS (non-euro) : Debt securities held, up to 1 year (Row 80)  : General Government (Column 150)</t>
  </si>
  <si>
    <t>RWS (non-euro) : Debt securities held, over 1 and up to 2 years (Row 90)  : General Government (Column 150)</t>
  </si>
  <si>
    <t>RWS (non-euro) : Debt securities held, over 2 years (Row 100)  : General Government (Column 150)</t>
  </si>
  <si>
    <t>RWS (non-euro) : Debt securities held, up to 1 year (Row 80)  : Other Sectors (Column 160)</t>
  </si>
  <si>
    <t>RWS (non-euro) : Debt securities held, over 1 and up to 2 years (Row 90)  : Other Sectors (Column 160)</t>
  </si>
  <si>
    <t>RWS (non-euro) : Debt securities held, over 2 years (Row 100)  : Other Sectors (Column 160)</t>
  </si>
  <si>
    <t>RWS (non-euro) : Loans (Row 20)  : MFIs, credit institutions (Column 110)</t>
  </si>
  <si>
    <t>RWS (non-euro) : Loans (Row 20)  : MFIs, credit institutions, affiliated (Column 120)</t>
  </si>
  <si>
    <t>RWS (non-euro) : Loans (Row 20)  : MFIs, other deposit-taking corporations (Column 130)</t>
  </si>
  <si>
    <t>RWS (non-euro) : Loans (Row 20)  : MFIs, other deposit-taking corporations, affilated (Column 140)</t>
  </si>
  <si>
    <t>RWS (non-euro) : Remaining assets, derivative contracts (Row 170)  : MFIs (Column 100)</t>
  </si>
  <si>
    <t>RWS (non-euro) : Deposits (Row 240)  : Total (Column 90)</t>
  </si>
  <si>
    <t>RWS (non-euro) : Deposits (Row 240)  : MFIs (Column 100)</t>
  </si>
  <si>
    <t>RWS (non-euro) : Deposits (Row 240)  : General Government (Column 150)</t>
  </si>
  <si>
    <t>RWS (non-euro) : Deposits (Row 240)  : Other Sectors (Column 160)</t>
  </si>
  <si>
    <t>RWS (non-euro) : Debt securities issued (Row 350)  : Total (Column 90)</t>
  </si>
  <si>
    <t>RWS (non-euro) : Debt securities issued (Row 350)  : MFIs (Column 100)</t>
  </si>
  <si>
    <t>RWS (non-euro) : Debt securities issued (Row 350)  : General Government (Column 150)</t>
  </si>
  <si>
    <t>RWS (non-euro) : Debt securities issued (Row 350)  : Other Sectors (Column 160)</t>
  </si>
  <si>
    <t>RWS (non-euro) : Debt securities issued, up to 1 year (Row 360)  : Total (Column 90)</t>
  </si>
  <si>
    <t>RWS (non-euro) : Debt securities issued, up to 1 year (Row 360)  : MFIs (Column 100)</t>
  </si>
  <si>
    <t>RWS (non-euro) : Debt securities issued, up to 1 year (Row 360)  : General Government (Column 150)</t>
  </si>
  <si>
    <t>RWS (non-euro) : Debt securities issued, up to 1 year (Row 360)  : Other Sectors (Column 160)</t>
  </si>
  <si>
    <t>RWS (non-euro) : Debt securities issued, over 1 and up to 2 years (Row 370)  : Total (Column 90)</t>
  </si>
  <si>
    <t>RWS (non-euro) : Debt securities issued, over 1 and up to 2 years (Row 370)  : MFIs (Column 100)</t>
  </si>
  <si>
    <t>RWS (non-euro) : Debt securities issued, over 1 and up to 2 years (Row 370)  : General Government (Column 150)</t>
  </si>
  <si>
    <t>RWS (non-euro) : Debt securities issued, over 1 and up to 2 years (Row 370)  : Other Sectors (Column 160)</t>
  </si>
  <si>
    <t>RWS (non-euro) : Debt securities issued, over 2 years (Row 380)  : Total (Column 90)</t>
  </si>
  <si>
    <t>RWS (non-euro) : Debt securities issued, over 2 years (Row 380)  : MFIs (Column 100)</t>
  </si>
  <si>
    <t>RWS (non-euro) : Debt securities issued, over 2 years (Row 380)  : General Government (Column 150)</t>
  </si>
  <si>
    <t>RWS (non-euro) : Debt securities issued, over 2 years (Row 380)  : Other Sectors (Column 160)</t>
  </si>
  <si>
    <t>RWS (non-euro) : Remaining liabilities, interest payable on deposits (Row 420)  : Total (Column 90)</t>
  </si>
  <si>
    <t>RWS (non-euro) : Remaining liabilities, interest payable on deposits (Row 420)  : MFIs (Column 100)</t>
  </si>
  <si>
    <t>RWS (non-euro) : Remaining liabilities, interest payable on deposits (Row 420)  : General Government (Column 150)</t>
  </si>
  <si>
    <t>RWS (non-euro) : Remaining liabilities, interest payable on deposits (Row 420)  : Other Sectors (Column 160)</t>
  </si>
  <si>
    <t>RWS (non-euro) : Remaining liabilities, other interest payable (Row 430)  : Total (Column 90)</t>
  </si>
  <si>
    <t>RWS (non-euro) : Remaining liabilities, other interest payable (Row 430)  : MFIs (Column 100)</t>
  </si>
  <si>
    <t>RWS (non-euro) : Remaining liabilities, other interest payable (Row 430)  : General Government (Column 150)</t>
  </si>
  <si>
    <t>RWS (non-euro) : Remaining liabilities, other interest payable (Row 430)  : Other Sectors (Column 160)</t>
  </si>
  <si>
    <t>RWS (non-euro) : Total liabilities (Row 470)  : Total (Column 90)</t>
  </si>
  <si>
    <t>RWS (non-euro) : Borrowing from central banks (Row 340)  : Total (Column 90)</t>
  </si>
  <si>
    <t>RWS (non-euro) : Capital and reserves (Row 390)  : Total (Column 90)</t>
  </si>
  <si>
    <t>RWS (non-euro) : Remaining liabilities (Row 400)  : Total (Column 90)</t>
  </si>
  <si>
    <t>RWS (non-euro) : Remaining liabilities, derivative contracts (Row 410)  : Total (Column 90)</t>
  </si>
  <si>
    <t>RWS (non-euro) : Remaining liabilities, transit items (Row 440)  : Total (Column 90)</t>
  </si>
  <si>
    <t>RWS (non-euro) : Remaining liabilities, suspense items (Row 450)  : Total (Column 90)</t>
  </si>
  <si>
    <t>RWS (non-euro) : Remaining liabilities, other items (Row 460)  : Total (Column 90)</t>
  </si>
  <si>
    <t>RWS (non-euro) : Deposits, Overnight deposits (Row 250)  : Other Sectors (Column 160)</t>
  </si>
  <si>
    <t>RWS (non-euro) : Deposits with agreed maturity, up to 1 year (Row 270)  : Other Sectors (Column 160)</t>
  </si>
  <si>
    <t>RWS (non-euro) : Deposits with agreed maturity, over 1 and up to 2 years (Row 280)  : Other Sectors (Column 160)</t>
  </si>
  <si>
    <t>RWS (non-euro) : Deposits with agreed maturity, over 2 years (Row 290)  : Other Sectors (Column 160)</t>
  </si>
  <si>
    <t>RWS (non-euro) : Deposits redeemable at notice, up to 3 months (Row 310)  : Other Sectors (Column 160)</t>
  </si>
  <si>
    <t>RWS (non-euro) : Deposits redeemable at notice, over 3 months (Row 320)  : Other Sectors (Column 160)</t>
  </si>
  <si>
    <t>RWS (non-euro) : Deposits, Repos (Row 330)  : Other Sectors (Column 160)</t>
  </si>
  <si>
    <t>RWS (non-euro) : Deposits (Row 240)  : MFIs, credit institutions (Column 110)</t>
  </si>
  <si>
    <t>RWS (non-euro) : Deposits (Row 240)  : MFIs, credit institutions, affiliated (Column 120)</t>
  </si>
  <si>
    <t>RWS (non-euro) : Deposits (Row 240)  : MFIs, other deposit-taking corporations (Column 130)</t>
  </si>
  <si>
    <t>RWS (non-euro) : Deposits (Row 240)  : MFIs, other deposit-taking corporations, affilated (Column 140)</t>
  </si>
  <si>
    <t>RWS (non-euro) : Deposits, Overnight deposits (Row 250)  : MFIs, credit institutions (Column 110)</t>
  </si>
  <si>
    <t>RWS (non-euro) : Deposits, Overnight deposits (Row 250)  : MFIs (Column 100)</t>
  </si>
  <si>
    <t>RWS (non-euro) : Deposits, Overnight deposits (Row 250)  : MFIs, credit institutions, affiliated (Column 120)</t>
  </si>
  <si>
    <t>RWS (non-euro) : Deposits, Overnight deposits (Row 250)  : General Government (Column 150)</t>
  </si>
  <si>
    <t>RWS (non-euro) : Deposits with agreed maturity, over 2 years (Row 290)  : Total (Column 90)</t>
  </si>
  <si>
    <t>RWS (non-euro) : Deposits, Repos (Row 330)  : Total (Column 90)</t>
  </si>
  <si>
    <t>RWS (non-euro) : Remaining liabilities, derivative contracts (Row 410)  : MFIs (Column 100)</t>
  </si>
  <si>
    <t>RWS (non-euro) : Loans, Syndicated loans (Row 480)  : Total (Column 90)</t>
  </si>
  <si>
    <t>RWS (non-euro) : Loans, to affiliates (Row 490)  : Other Sectors (Column 160)</t>
  </si>
  <si>
    <t>RWS (non-euro) : Deposits, up to 1 year (Row 510)  : Total (Column 90)</t>
  </si>
  <si>
    <t>RWS (non-euro) : Deposits, over 1 year (Row 520)  : Total (Column 90)</t>
  </si>
  <si>
    <t>RWS (non-euro) : Deposits, syndicated loans received (Row 540)  : Total (Column 90)</t>
  </si>
  <si>
    <t>RWS (non-euro) : Deposits, transferable deposits (Row 530)  : MFIs, credit institutions (Column 110)</t>
  </si>
  <si>
    <t>RWS (non-euro) : Deposits, transferable deposits (Row 530)  : MFIs, other deposit-taking corporations (Column 130)</t>
  </si>
  <si>
    <t>RWS (non-euro) : Deposits, transferable deposits (Row 530)  : General Government (Column 150)</t>
  </si>
  <si>
    <t>RWS (non-euro) : Deposits, transferable deposits (Row 530)  : Other Sectors (Column 160)</t>
  </si>
  <si>
    <t>RWS (non-euro) : Deposits, from affiliates (Row 550)  : Other Sectors (Column 160)</t>
  </si>
  <si>
    <t>RWS (non-euro) : Deposits, overnight deposits, transferable deposits (Row 560)  : MFIs, credit institutions (Column 110)</t>
  </si>
  <si>
    <t>RWS (non-euro) : Deposits, counterpart liability to non-derecognised loans (Row 570)  : Total (Column 90)</t>
  </si>
  <si>
    <t>RWS (non-euro) : Provisions for bad and doubtful debts (Row 590)  : Total (Column 90)</t>
  </si>
  <si>
    <t>RWS (non-euro) : Provisions for bad and doubtful debts (Row 590)  : MFIs (Column 100)</t>
  </si>
  <si>
    <t>RWS (non-euro) : Provisions for bad and doubtful debts (Row 590)  : General Government (Column 150)</t>
  </si>
  <si>
    <t>RWS (non-euro) : Provisions for bad and doubtful debts (Row 590)  : Other Sectors (Column 160)</t>
  </si>
  <si>
    <t>RWS (non-euro) : Provisions for bad and doubtful debts, Loans (Row 600)  : Total (Column 90)</t>
  </si>
  <si>
    <t>RWS (non-euro) : Provisions for bad and doubtful debts, Loans (Row 600)  : MFIs (Column 100)</t>
  </si>
  <si>
    <t>RWS (non-euro) : Provisions for bad and doubtful debts, Loans (Row 600)  : General Government (Column 150)</t>
  </si>
  <si>
    <t>RWS (non-euro) : Provisions for bad and doubtful debts, Loans (Row 600)  : Other Sectors (Column 160)</t>
  </si>
  <si>
    <t>RWS (non-euro) : Provisions for bad and doubtful debts, Securities (Row 610)  : Total (Column 90)</t>
  </si>
  <si>
    <t>RWS (non-euro) : Provisions for bad and doubtful debts, Securities (Row 610)  : MFIs (Column 100)</t>
  </si>
  <si>
    <t>RWS (non-euro) : Provisions for bad and doubtful debts, Securities (Row 610)  : General Government (Column 150)</t>
  </si>
  <si>
    <t>RWS (non-euro) : Provisions for bad and doubtful debts, Securities (Row 610)  : Other Sectors (Column 160)</t>
  </si>
  <si>
    <t>RWS (non-euro) : Provisions for bad and doubtful debts, Other (Row 620)  : Total (Column 90)</t>
  </si>
  <si>
    <t>RWS (non-euro) : Provisions for bad and doubtful debts, Other (Row 620)  : MFIs (Column 100)</t>
  </si>
  <si>
    <t>RWS (non-euro) : Provisions for bad and doubtful debts, Other (Row 620)  : General Government (Column 150)</t>
  </si>
  <si>
    <t>RWS (non-euro) : Provisions for bad and doubtful debts, Other (Row 620)  : Other Sectors (Column 160)</t>
  </si>
  <si>
    <t>REQ : Deposits (Row 10)  : Irish resident, other general government (Column 30)</t>
  </si>
  <si>
    <t>REQ : Deposits, Overnight (Row 20)  : Irish resident, other general government (Column 30)</t>
  </si>
  <si>
    <t>REQ : Deposits, Redeemable at notice (Row 30)  : Irish resident, other general government (Column 30)</t>
  </si>
  <si>
    <t>REQ : Deposits, with agreed maturity, up to 2 years (Row 40)  : Irish resident, other general government (Column 30)</t>
  </si>
  <si>
    <t>REQ : Deposits (Row 10)  : Irish resident, other sectors (Column 40)</t>
  </si>
  <si>
    <t>REQ : Deposits, Overnight (Row 20)  : Irish resident, other sectors (Column 40)</t>
  </si>
  <si>
    <t>REQ : Deposits, Redeemable at notice (Row 30)  : Irish resident, other sectors (Column 40)</t>
  </si>
  <si>
    <t>REQ : Deposits, with agreed maturity, up to 2 years (Row 40)  : Irish resident, other sectors (Column 40)</t>
  </si>
  <si>
    <t>REQ : Deposits (Row 10)  : OMUM resident, other general government (Column 70)</t>
  </si>
  <si>
    <t>REQ : Deposits, Overnight (Row 20)  : OMUM resident, other general government (Column 70)</t>
  </si>
  <si>
    <t>REQ : Deposits, Redeemable at notice (Row 30)  : OMUM resident, other general government (Column 70)</t>
  </si>
  <si>
    <t>REQ : Deposits, with agreed maturity, up to 2 years (Row 40)  : OMUM resident, other general government (Column 70)</t>
  </si>
  <si>
    <t>REQ : Deposits (Row 10)  : OMUM resident, other sectors (Column 80)</t>
  </si>
  <si>
    <t>REQ : Deposits, Overnight (Row 20)  : OMUM resident, other sectors (Column 80)</t>
  </si>
  <si>
    <t>REQ : Deposits, Redeemable at notice (Row 30)  : OMUM resident, other sectors (Column 80)</t>
  </si>
  <si>
    <t>REQ : Deposits, with agreed maturity, up to 2 years (Row 40)  : OMUM resident, other sectors (Column 80)</t>
  </si>
  <si>
    <t>REQ : Deposits (Row 10)  : Reserve base (Column 110)</t>
  </si>
  <si>
    <t>REQ : Deposits (Row 10)  : Irish resident, MFIs other than CIs subject to RR, ECB and NCBs (Column 10)</t>
  </si>
  <si>
    <t>REQ : Deposits (Row 10)  : Irish resident, central government (Column 20)</t>
  </si>
  <si>
    <t>REQ : Deposits (Row 10)  : OMUM resident, MFIs other than CIs subject to RR, ECB and NCBs (Column 50)</t>
  </si>
  <si>
    <t>REQ : Deposits (Row 10)  : OMUM resident, central government (Column 60)</t>
  </si>
  <si>
    <t>REQ : Deposits (Row 10)  : ROW (Column 90)</t>
  </si>
  <si>
    <t>REQ : Deposits, with agreed maturity, over 2 years (Row 50)  : Reserve base (Column 110)</t>
  </si>
  <si>
    <t>REQ : Deposits, with agreed maturity, over 2 years (Row 50)  : Irish resident, MFIs other than CIs subject to RR, ECB and NCBs (Column 10)</t>
  </si>
  <si>
    <t>REQ : Deposits, with agreed maturity, over 2 years (Row 50)  : Irish resident, central government (Column 20)</t>
  </si>
  <si>
    <t>REQ : Deposits, with agreed maturity, over 2 years (Row 50)  : Irish resident, other general government (Column 30)</t>
  </si>
  <si>
    <t>REQ : Deposits, with agreed maturity, over 2 years (Row 50)  : Irish resident, other sectors (Column 40)</t>
  </si>
  <si>
    <t>REQ : Deposits, with agreed maturity, over 2 years (Row 50)  : OMUM resident, MFIs other than CIs subject to RR, ECB and NCBs (Column 50)</t>
  </si>
  <si>
    <t>REQ : Deposits, with agreed maturity, over 2 years (Row 50)  : OMUM resident, central government (Column 60)</t>
  </si>
  <si>
    <t>REQ : Deposits, with agreed maturity, over 2 years (Row 50)  : OMUM resident, other general government (Column 70)</t>
  </si>
  <si>
    <t>REQ : Deposits, with agreed maturity, over 2 years (Row 50)  : OMUM resident, other sectors (Column 80)</t>
  </si>
  <si>
    <t>REQ : Deposits, with agreed maturity, over 2 years (Row 50)  : ROW (Column 90)</t>
  </si>
  <si>
    <t>REQ : Funds received under REPOs (Row 60)  : Reserve base (Column 110)</t>
  </si>
  <si>
    <t>REQ : Funds received under REPOs (Row 60)  : Irish resident, MFIs other than CIs subject to RR, ECB and NCBs (Column 10)</t>
  </si>
  <si>
    <t>REQ : Funds received under REPOs (Row 60)  : Irish resident, central government (Column 20)</t>
  </si>
  <si>
    <t>REQ : Funds received under REPOs (Row 60)  : Irish resident, other general government (Column 30)</t>
  </si>
  <si>
    <t>REQ : Funds received under REPOs (Row 60)  : Irish resident, other sectors (Column 40)</t>
  </si>
  <si>
    <t>REQ : Funds received under REPOs (Row 60)  : OMUM resident, MFIs other than CIs subject to RR, ECB and NCBs (Column 50)</t>
  </si>
  <si>
    <t>REQ : Funds received under REPOs (Row 60)  : OMUM resident, central government (Column 60)</t>
  </si>
  <si>
    <t>REQ : Funds received under REPOs (Row 60)  : OMUM resident, other general government (Column 70)</t>
  </si>
  <si>
    <t>REQ : Funds received under REPOs (Row 60)  : OMUM resident, other sectors (Column 80)</t>
  </si>
  <si>
    <t>REQ : Funds received under REPOs (Row 60)  : ROW (Column 90)</t>
  </si>
  <si>
    <t>REQ : Debt securities issued, subtotal (Row 90)  : Not allocated (Column 100)</t>
  </si>
  <si>
    <t>REQ : Debt securities issued, maturity up to 1 year (Row 70)  : Not allocated (Column 100)</t>
  </si>
  <si>
    <t>REQ : Debt securities issued, maturity over 1 year and up to 2 years (Row 80)  : Not allocated (Column 100)</t>
  </si>
  <si>
    <t>REQ : Debt securities issued, Total (Row 110)  : Not allocated (Column 100)</t>
  </si>
  <si>
    <t>-</t>
  </si>
  <si>
    <t>REQ : Debt securities issued, Total (Row 110)  : Reserve base (Column 110)</t>
  </si>
  <si>
    <t>REQ : Deposits (Row 10)  : Reserve requirement (Column 130)</t>
  </si>
  <si>
    <t>REQ : Deposits (Row 10)  : Reserve base (Column 110) * 1%</t>
  </si>
  <si>
    <t>REQ : Debt securities issued, Total (Row 110)  : Reserve requirement (Column 130)</t>
  </si>
  <si>
    <t>REQ : Debt securities issued, Total (Row 110)  : Reserve base (Column 110) * 1%</t>
  </si>
  <si>
    <t>REQ : Total Reserve Requirement (Row 130)  : Reserve requirement (Column 130)</t>
  </si>
  <si>
    <t>REQ : Required amount to be deposited in next maintenance period (Row 150)  : Reserve requirement (Column 130)</t>
  </si>
  <si>
    <t>REQ : Lump-sum allowance (Row 140)  : Reserve requirement (Column 130)</t>
  </si>
  <si>
    <t xml:space="preserve"> = (+ or - tolerance 5000)</t>
  </si>
  <si>
    <t>REQ : Debt Securities issued, with maturity over 2 years (Row 120)  : Not allocated (Column 100)</t>
  </si>
  <si>
    <t>≤ (+ or - tolerance 5000)</t>
  </si>
  <si>
    <t>LAM : Households (Row 20)  : Irish resident, euro (Column 10)</t>
  </si>
  <si>
    <t>LAM : Households, lending for house purchase (Row 30)  : Irish resident, euro (Column 10)</t>
  </si>
  <si>
    <t>LAM : Households, consumption (Row 40)  : Irish resident, euro (Column 10)</t>
  </si>
  <si>
    <t>LAM : Households, other (Row 50)  : Irish resident, euro (Column 10)</t>
  </si>
  <si>
    <t>LAM : Households (Row 20)  : Irish resident, non-euro (Column 20)</t>
  </si>
  <si>
    <t>LAM : Households, lending for house purchase (Row 30)  : Irish resident, non-euro (Column 20)</t>
  </si>
  <si>
    <t>LAM : Households, consumption (Row 40)  : Irish resident, non-euro (Column 20)</t>
  </si>
  <si>
    <t>LAM : Households, other (Row 50)  : Irish resident, non-euro (Column 20)</t>
  </si>
  <si>
    <t>MWR : Households (Row 20)  : Irish resident, euro (Column 10)</t>
  </si>
  <si>
    <t>MWR : Households, lending for house purchase (Row 30)  : Irish resident, euro (Column 10)</t>
  </si>
  <si>
    <t>MWR : Households, consumption (Row 40)  : Irish resident, euro (Column 10)</t>
  </si>
  <si>
    <t>MWR : Households, other (Row 50)  : Irish resident, euro (Column 10)</t>
  </si>
  <si>
    <t>MWR : Households (Row 20)  : Irish resident, non-euro (Column 20)</t>
  </si>
  <si>
    <t>MWR : Households, lending for house purchase (Row 30)  : Irish resident, non-euro (Column 20)</t>
  </si>
  <si>
    <t>MWR : Households, consumption (Row 40)  : Irish resident, non-euro (Column 20)</t>
  </si>
  <si>
    <t>MWR : Households, other (Row 50)  : Irish resident, non-euro (Column 20)</t>
  </si>
  <si>
    <t>MWR : Households (Row 20)  : OMUM resident, euro (Column 30)</t>
  </si>
  <si>
    <t>MWR : Households, lending for house purchase (Row 30)  : OMUM resident, euro (Column 30)</t>
  </si>
  <si>
    <t>MWR : Households, consumption (Row 40)  : OMUM resident, euro (Column 30)</t>
  </si>
  <si>
    <t>MWR : Households, other (Row 50)  : OMUM resident, euro (Column 30)</t>
  </si>
  <si>
    <t>MWR : Households (Row 20)  : OMUM resident, non-euro (Column 40)</t>
  </si>
  <si>
    <t>MWR : Households, lending for house purchase (Row 30)  : OMUM resident, non-euro (Column 40)</t>
  </si>
  <si>
    <t>MWR : Households, consumption (Row 40)  : OMUM resident, non-euro (Column 40)</t>
  </si>
  <si>
    <t>MWR : Households, other (Row 50)  : OMUM resident, non-euro (Column 40)</t>
  </si>
  <si>
    <t>MWR : Households (Row 20)  : ROW resident, euro (Column 50)</t>
  </si>
  <si>
    <t>MWR : Households, lending for house purchase (Row 30)  : ROW resident, euro (Column 50)</t>
  </si>
  <si>
    <t>MWR : Households, consumption (Row 40)  : ROW resident, euro (Column 50)</t>
  </si>
  <si>
    <t>MWR : Households, other (Row 50)  : ROW resident, euro (Column 50)</t>
  </si>
  <si>
    <t>MWR : Households (Row 20)  : ROW resident, non-euro (Column 60)</t>
  </si>
  <si>
    <t>MWR : Households, lending for house purchase (Row 30)  : ROW resident, non-euro (Column 60)</t>
  </si>
  <si>
    <t>MWR : Households, consumption (Row 40)  : ROW resident, non-euro (Column 60)</t>
  </si>
  <si>
    <t>MWR : Households, other (Row 50)  : ROW resident, non-euro (Column 60)</t>
  </si>
  <si>
    <t>MSC : Net flow of loans, derecognised, Transfer to FVCs (Row 10)  : Irish resident, NFCs (Column 90)</t>
  </si>
  <si>
    <t>MSC : Net flow of loans, derecognised, Transfer to FVCs, up to 1 year (Row 20)  : Irish resident, NFCs (Column 90)</t>
  </si>
  <si>
    <t>MSC : Net flow of loans, derecognised, Transfer to FVCs, over 1 and up to 5 years (Row 30)  : Irish resident, NFCs (Column 90)</t>
  </si>
  <si>
    <t>MSC : Net flow of loans, derecognised, Transfer to FVCs, over 5 years (Row 40)  : Irish resident, NFCs (Column 90)</t>
  </si>
  <si>
    <t>MSC : Net flow of loans, derecognised, Transfer to FVCs, securitised and still serviced by MFI (Row 50)  : Irish resident, NFCs (Column 90)</t>
  </si>
  <si>
    <t>MSC : Net flow of loans, derecognised, Transfer to FVCs, securitised and still serviced by MFI, up to 1 year (Row 60)  : Irish resident, NFCs (Column 90)</t>
  </si>
  <si>
    <t>MSC : Net flow of loans, derecognised, Transfer to FVCs, securitised and still serviced by MFI, over 1 and up to 5 years (Row 70)  : Irish resident, NFCs (Column 90)</t>
  </si>
  <si>
    <t>MSC : Net flow of loans, derecognised, Transfer to FVCs, securitised and still serviced by MFI, over 5 years (Row 80)  : Irish resident, NFCs (Column 90)</t>
  </si>
  <si>
    <t>MSC : Net flow of loans, derecognised, Transfer to FVCs, euro area (Row 90)  : Irish resident, NFCs (Column 90)</t>
  </si>
  <si>
    <t>MSC : Net flow of loans, derecognised, Transfer to FVCs, euro area, up to 1 year (Row 100)  : Irish resident, NFCs (Column 90)</t>
  </si>
  <si>
    <t>MSC : Net flow of loans, derecognised, Transfer to FVCs, euro area, over 1 and up to 5 years (Row 110)  : Irish resident, NFCs (Column 90)</t>
  </si>
  <si>
    <t>MSC : Net flow of loans, derecognised, Transfer to FVCs, euro area, over 5 years (Row 120)  : Irish resident, NFCs (Column 90)</t>
  </si>
  <si>
    <t>MSC : Net flow of loans, derecognised, Transfer to FVCs (Row 10)  : Irish resident, households (Column 100)</t>
  </si>
  <si>
    <t>MSC : Net flow of loans, derecognised, Transfer to FVCs (Row 10)  : Irish resident, households, credit for consumption (Column 110)</t>
  </si>
  <si>
    <t>MSC : Net flow of loans, derecognised, Transfer to FVCs (Row 10)  : Irish resident, households, lending for house purchase (Column 120)</t>
  </si>
  <si>
    <t>MSC : Net flow of loans, derecognised, Transfer to FVCs (Row 10)  : Irish resident, households, other lending (Column 130)</t>
  </si>
  <si>
    <t>MSC : Net flow of loans, derecognised, Transfer to FVCs, securitised and still serviced by MFI (Row 50)  : Irish resident, households (Column 100)</t>
  </si>
  <si>
    <t>MSC : Net flow of loans, derecognised, Transfer to FVCs, securitised and still serviced by MFI (Row 50)  : Irish resident, households, credit for consumption (Column 110)</t>
  </si>
  <si>
    <t>MSC : Net flow of loans, derecognised, Transfer to FVCs, securitised and still serviced by MFI (Row 50)  : Irish resident, households, lending for house purchase (Column 120)</t>
  </si>
  <si>
    <t>MSC : Net flow of loans, derecognised, Transfer to FVCs, securitised and still serviced by MFI (Row 50)  : Irish resident, households, other lending (Column 130)</t>
  </si>
  <si>
    <t>MSC : Net flow of loans, derecognised, Transfer to FVCs, euro area (Row 90)  : Irish resident, households (Column 100)</t>
  </si>
  <si>
    <t>MSC : Net flow of loans, derecognised, Transfer to FVCs, euro area (Row 90)  : Irish resident, households, credit for consumption (Column 110)</t>
  </si>
  <si>
    <t>MSC : Net flow of loans, derecognised, Transfer to FVCs, euro area (Row 90)  : Irish resident, households, lending for house purchase (Column 120)</t>
  </si>
  <si>
    <t>MSC : Net flow of loans, derecognised, Transfer to FVCs, euro area (Row 90)  : Irish resident, households, other lending (Column 130)</t>
  </si>
  <si>
    <t>MSC : Net flow of loans, derecognised, Other counterparties in the transfer (Row 130)  : Irish resident, households (Column 100)</t>
  </si>
  <si>
    <t>MSC : Net flow of loans, derecognised, Other counterparties in the transfer (Row 130)  : Irish resident, households, credit for consumption (Column 110)</t>
  </si>
  <si>
    <t>MSC : Net flow of loans, derecognised, Other counterparties in the transfer (Row 130)  : Irish resident, households, lending for house purchase (Column 120)</t>
  </si>
  <si>
    <t>MSC : Net flow of loans, derecognised, Other counterparties in the transfer (Row 130)  : Irish resident, households, other lending (Column 130)</t>
  </si>
  <si>
    <t>MSC : Net flow of loans, derecognised, Other counterparties in the transfer, non-domestic euro area MFI (Row 170)  : Irish resident, households (Column 100)</t>
  </si>
  <si>
    <t>MSC : Net flow of loans, derecognised, Other counterparties in the transfer, non-domestic euro area MFI (Row 170)  : Irish resident, households, credit for consumption (Column 110)</t>
  </si>
  <si>
    <t>MSC : Net flow of loans, derecognised, Other counterparties in the transfer, non-domestic euro area MFI (Row 170)  : Irish resident, households, lending for house purchase (Column 120)</t>
  </si>
  <si>
    <t>MSC : Net flow of loans, derecognised, Other counterparties in the transfer, non-domestic euro area MFI (Row 170)  : Irish resident, households, other lending (Column 130)</t>
  </si>
  <si>
    <t>MSC : Net flow of loans, not derecognised, All counterparties in the transfer (Row 180)  : Irish resident, households (Column 100)</t>
  </si>
  <si>
    <t>MSC : Net flow of loans, not derecognised, All counterparties in the transfer (Row 180)  : Irish resident, households, credit for consumption (Column 110)</t>
  </si>
  <si>
    <t>MSC : Net flow of loans, not derecognised, All counterparties in the transfer (Row 180)  : Irish resident, households, lending for house purchase (Column 120)</t>
  </si>
  <si>
    <t>MSC : Net flow of loans, not derecognised, All counterparties in the transfer (Row 180)  : Irish resident, households, other lending (Column 130)</t>
  </si>
  <si>
    <t>MSC : Net flow of loans, derecognised, Transfer to FVCs (Row 10)  : OMUM resident, NFCs (Column 230)</t>
  </si>
  <si>
    <t>MSC : Net flow of loans, derecognised, Transfer to FVCs, up to 1 year (Row 20)  : OMUM resident, NFCs (Column 230)</t>
  </si>
  <si>
    <t>MSC : Net flow of loans, derecognised, Transfer to FVCs, over 1 and up to 5 years (Row 30)  : OMUM resident, NFCs (Column 230)</t>
  </si>
  <si>
    <t>MSC : Net flow of loans, derecognised, Transfer to FVCs, over 5 years (Row 40)  : OMUM resident, NFCs (Column 230)</t>
  </si>
  <si>
    <t>MSC : Net flow of loans, derecognised, Transfer to FVCs, securitised and still serviced by MFI (Row 50)  : OMUM resident, NFCs (Column 230)</t>
  </si>
  <si>
    <t>MSC : Net flow of loans, derecognised, Transfer to FVCs, securitised and still serviced by MFI, up to 1 year (Row 60)  : OMUM resident, NFCs (Column 230)</t>
  </si>
  <si>
    <t>MSC : Net flow of loans, derecognised, Transfer to FVCs, securitised and still serviced by MFI, over 1 and up to 5 years (Row 70)  : OMUM resident, NFCs (Column 230)</t>
  </si>
  <si>
    <t>MSC : Net flow of loans, derecognised, Transfer to FVCs, securitised and still serviced by MFI, over 5 years (Row 80)  : OMUM resident, NFCs (Column 230)</t>
  </si>
  <si>
    <t>MSC : Net flow of loans, derecognised, Transfer to FVCs, euro area (Row 90)  : OMUM resident, NFCs (Column 230)</t>
  </si>
  <si>
    <t>MSC : Net flow of loans, derecognised, Transfer to FVCs, euro area, up to 1 year (Row 100)  : OMUM resident, NFCs (Column 230)</t>
  </si>
  <si>
    <t>MSC : Net flow of loans, derecognised, Transfer to FVCs, euro area, over 1 and up to 5 years (Row 110)  : OMUM resident, NFCs (Column 230)</t>
  </si>
  <si>
    <t>MSC : Net flow of loans, derecognised, Transfer to FVCs, euro area, over 5 years (Row 120)  : OMUM resident, NFCs (Column 230)</t>
  </si>
  <si>
    <t>MSC : Net flow of loans, derecognised, Transfer to FVCs (Row 10)  : OMUM resident, households (Column 240)</t>
  </si>
  <si>
    <t>MSC : Net flow of loans, derecognised, Transfer to FVCs (Row 10)  : OMUM resident, households, credit for consumption (Column 250)</t>
  </si>
  <si>
    <t>MSC : Net flow of loans, derecognised, Transfer to FVCs (Row 10)  : OMUM resident, households, lending for house purchase (Column 260)</t>
  </si>
  <si>
    <t>MSC : Net flow of loans, derecognised, Transfer to FVCs (Row 10)  : OMUM resident, households, other lending (Column 270)</t>
  </si>
  <si>
    <t>MSC : Net flow of loans, derecognised, Transfer to FVCs, securitised and still serviced by MFI (Row 50)  : OMUM resident, households (Column 240)</t>
  </si>
  <si>
    <t>MSC : Net flow of loans, derecognised, Transfer to FVCs, securitised and still serviced by MFI (Row 50)  : OMUM resident, households, credit for consumption (Column 250)</t>
  </si>
  <si>
    <t>MSC : Net flow of loans, derecognised, Transfer to FVCs, securitised and still serviced by MFI (Row 50)  : OMUM resident, households, lending for house purchase (Column 260)</t>
  </si>
  <si>
    <t>MSC : Net flow of loans, derecognised, Transfer to FVCs, securitised and still serviced by MFI (Row 50)  : OMUM resident, households, other lending (Column 270)</t>
  </si>
  <si>
    <t>MSC : Net flow of loans, derecognised, Transfer to FVCs, euro area (Row 90)  : OMUM resident, households (Column 240)</t>
  </si>
  <si>
    <t>MSC : Net flow of loans, derecognised, Transfer to FVCs, euro area (Row 90)  : OMUM resident, households, credit for consumption (Column 250)</t>
  </si>
  <si>
    <t>MSC : Net flow of loans, derecognised, Transfer to FVCs, euro area (Row 90)  : OMUM resident, households, lending for house purchase (Column 260)</t>
  </si>
  <si>
    <t>MSC : Net flow of loans, derecognised, Transfer to FVCs, euro area (Row 90)  : OMUM resident, households, other lending (Column 270)</t>
  </si>
  <si>
    <t>MSC : Net flow of loans, derecognised, Other counterparties in the transfer (Row 130)  : OMUM resident, households (Column 240)</t>
  </si>
  <si>
    <t>MSC : Net flow of loans, derecognised, Other counterparties in the transfer (Row 130)  : OMUM resident, households, credit for consumption (Column 250)</t>
  </si>
  <si>
    <t>MSC : Net flow of loans, derecognised, Other counterparties in the transfer (Row 130)  : OMUM resident, households, lending for house purchase (Column 260)</t>
  </si>
  <si>
    <t>MSC : Net flow of loans, derecognised, Other counterparties in the transfer (Row 130)  : OMUM resident, households, other lending (Column 270)</t>
  </si>
  <si>
    <t>MSC : Net flow of loans, derecognised, Other counterparties in the transfer, non-domestic euro area MFI (Row 170)  : OMUM resident, households (Column 240)</t>
  </si>
  <si>
    <t>MSC : Net flow of loans, derecognised, Other counterparties in the transfer, non-domestic euro area MFI (Row 170)  : OMUM resident, households, credit for consumption (Column 250)</t>
  </si>
  <si>
    <t>MSC : Net flow of loans, derecognised, Other counterparties in the transfer, non-domestic euro area MFI (Row 170)  : OMUM resident, households, lending for house purchase (Column 260)</t>
  </si>
  <si>
    <t>MSC : Net flow of loans, derecognised, Other counterparties in the transfer, non-domestic euro area MFI (Row 170)  : OMUM resident, households, other lending (Column 270)</t>
  </si>
  <si>
    <t>MSC : Net flow of loans, not derecognised, All counterparties in the transfer (Row 180)  : OMUM resident, households (Column 240)</t>
  </si>
  <si>
    <t>MSC : Net flow of loans, not derecognised, All counterparties in the transfer (Row 180)  : OMUM resident, households, credit for consumption (Column 250)</t>
  </si>
  <si>
    <t>MSC : Net flow of loans, not derecognised, All counterparties in the transfer (Row 180)  : OMUM resident, households, lending for house purchase (Column 260)</t>
  </si>
  <si>
    <t>MSC : Net flow of loans, not derecognised, All counterparties in the transfer (Row 180)  : OMUM resident, households, other lending (Column 270)</t>
  </si>
  <si>
    <t>MSC : Outstanding Amounts of loans securitised and derecognised for which the MFI acts as servicer, FVCs (Row 190)  : Irish resident, NFCs (Column 90)</t>
  </si>
  <si>
    <t>MSC : Outstanding Amounts of loans securitised and derecognised for which the MFI acts as servicer, FVCs, up to 1 year (Row 200)  : Irish resident, NFCs (Column 90)</t>
  </si>
  <si>
    <t>MSC : Outstanding Amounts of loans securitised and derecognised for which the MFI acts as servicer, FVCs, over 1 and up to 5 years (Row 210)  : Irish resident, NFCs (Column 90)</t>
  </si>
  <si>
    <t>MSC : Outstanding Amounts of loans securitised and derecognised for which the MFI acts as servicer, FVCs, over 5 years (Row 220)  : Irish resident, NFCs (Column 90)</t>
  </si>
  <si>
    <t>MSC : Outstanding Amounts of loans securitised and derecognised for which the MFI acts as servicer, FVCs, euro area (Row 230)  : Irish resident, NFCs (Column 90)</t>
  </si>
  <si>
    <t>MSC : Outstanding Amounts of loans securitised and derecognised for which the MFI acts as servicer, FVCs, up to 1 year, euro area (Row 240)  : Irish resident, NFCs (Column 90)</t>
  </si>
  <si>
    <t>MSC : Outstanding Amounts of loans securitised and derecognised for which the MFI acts as servicer, FVCs, euro area, over 1 and up to 5 years (Row 250)  : Irish resident, NFCs (Column 90)</t>
  </si>
  <si>
    <t>MSC : Outstanding Amounts of loans securitised and derecognised for which the MFI acts as servicer, FVCs, euro area, over 5 years (Row 260)  : Irish resident, NFCs (Column 90)</t>
  </si>
  <si>
    <t>MSC : Outstanding amounts of loans serviced in a securitisation (derecognised plus not derecognised), FVCs (Row 270)  : Irish resident, NFCs (Column 90)</t>
  </si>
  <si>
    <t>MSC : Outstanding amounts of loans serviced in a securitisation (derecognised plus not derecognised), FVCs, up to 1 year (Row 280)  : Irish resident, NFCs (Column 90)</t>
  </si>
  <si>
    <t>MSC : Outstanding amounts of loans serviced in a securitisation (derecognised plus not derecognised), FVCs, over 1 and up to 5 years (Row 290)  : Irish resident, NFCs (Column 90)</t>
  </si>
  <si>
    <t>MSC : Outstanding amounts of loans serviced in a securitisation (derecognised plus not derecognised), FVCs, over 5 years (Row 300)  : Irish resident, NFCs (Column 90)</t>
  </si>
  <si>
    <t>MSC : Outstanding amounts of loans serviced in a securitisation (derecognised plus not derecognised), FVCs, euro area (Row 310)  : Irish resident, NFCs (Column 90)</t>
  </si>
  <si>
    <t>MSC : Outstanding amounts of loans serviced in a securitisation (derecognised plus not derecognised), FVCs, euro area, up to 1 year (Row 320)  : Irish resident, NFCs (Column 90)</t>
  </si>
  <si>
    <t>MSC : Outstanding amounts of loans serviced in a securitisation (derecognised plus not derecognised), FVCs, euro area, over 1 and up to 5 years (Row 330)  : Irish resident, NFCs (Column 90)</t>
  </si>
  <si>
    <t>MSC : Outstanding amounts of loans serviced in a securitisation (derecognised plus not derecognised), FVCs, euro area, over 5 years (Row 340)  : Irish resident, NFCs (Column 90)</t>
  </si>
  <si>
    <t>MSC : Outstanding Amounts of loans securitised and derecognised for which the MFI acts as servicer, FVCs (Row 190)  : Irish resident, households (Column 100)</t>
  </si>
  <si>
    <t>MSC : Outstanding Amounts of loans securitised and derecognised for which the MFI acts as servicer, FVCs (Row 190)  : Irish resident, households, credit for consumption (Column 110)</t>
  </si>
  <si>
    <t>MSC : Outstanding Amounts of loans securitised and derecognised for which the MFI acts as servicer, FVCs (Row 190)  : Irish resident, households, lending for house purchase (Column 120)</t>
  </si>
  <si>
    <t>MSC : Outstanding Amounts of loans securitised and derecognised for which the MFI acts as servicer, FVCs (Row 190)  : Irish resident, households, other lending (Column 130)</t>
  </si>
  <si>
    <t>MSC : Outstanding Amounts of loans securitised and derecognised for which the MFI acts as servicer, FVCs, euro area (Row 230)  : Irish resident, households (Column 100)</t>
  </si>
  <si>
    <t>MSC : Outstanding Amounts of loans securitised and derecognised for which the MFI acts as servicer, FVCs, euro area (Row 230)  : Irish resident, households, credit for consumption (Column 110)</t>
  </si>
  <si>
    <t>MSC : Outstanding Amounts of loans securitised and derecognised for which the MFI acts as servicer, FVCs, euro area (Row 230)  : Irish resident, households, lending for house purchase (Column 120)</t>
  </si>
  <si>
    <t>MSC : Outstanding Amounts of loans securitised and derecognised for which the MFI acts as servicer, FVCs, euro area (Row 230)  : Irish resident, households, other lending (Column 130)</t>
  </si>
  <si>
    <t>MSC : Outstanding amounts of loans serviced in a securitisation (derecognised plus not derecognised), FVCs (Row 270)  : Irish resident, households (Column 100)</t>
  </si>
  <si>
    <t>MSC : Outstanding amounts of loans serviced in a securitisation (derecognised plus not derecognised), FVCs (Row 270)  : Irish resident, households, credit for consumption (Column 110)</t>
  </si>
  <si>
    <t>MSC : Outstanding amounts of loans serviced in a securitisation (derecognised plus not derecognised), FVCs (Row 270)  : Irish resident, households, lending for house purchase (Column 120)</t>
  </si>
  <si>
    <t>MSC : Outstanding amounts of loans serviced in a securitisation (derecognised plus not derecognised), FVCs (Row 270)  : Irish resident, households, other lending (Column 130)</t>
  </si>
  <si>
    <t>MSC : Outstanding amounts of loans serviced in a securitisation (derecognised plus not derecognised), FVCs, euro area (Row 310)  : Irish resident, households (Column 100)</t>
  </si>
  <si>
    <t>MSC : Outstanding amounts of loans serviced in a securitisation (derecognised plus not derecognised), FVCs, euro area (Row 310)  : Irish resident, households, credit for consumption (Column 110)</t>
  </si>
  <si>
    <t>MSC : Outstanding amounts of loans serviced in a securitisation (derecognised plus not derecognised), FVCs, euro area (Row 310)  : Irish resident, households, lending for house purchase (Column 120)</t>
  </si>
  <si>
    <t>MSC : Outstanding amounts of loans serviced in a securitisation (derecognised plus not derecognised), FVCs, euro area (Row 310)  : Irish resident, households, other lending (Column 130)</t>
  </si>
  <si>
    <t>MSC : Outstanding amounts of securitised loans not derecognised (Row 350)  : Irish resident, households (Column 100)</t>
  </si>
  <si>
    <t>MSC : Outstanding amounts of securitised loans not derecognised (Row 350)  : Irish resident, households, credit for consumption (Column 110)</t>
  </si>
  <si>
    <t>MSC : Outstanding amounts of securitised loans not derecognised (Row 350)  : Irish resident, households, lending for house purchase (Column 120)</t>
  </si>
  <si>
    <t>MSC : Outstanding amounts of securitised loans not derecognised (Row 350)  : Irish resident, households, other lending (Column 130)</t>
  </si>
  <si>
    <t>MSC : Outstanding amounts of securitised loans not derecognised, FVCs, euro area (Row 360)  : Irish resident, households (Column 100)</t>
  </si>
  <si>
    <t>MSC : Outstanding amounts of securitised loans not derecognised, FVCs, euro area (Row 360)  : Irish resident, households, credit for consumption (Column 110)</t>
  </si>
  <si>
    <t>MSC : Outstanding amounts of securitised loans not derecognised, FVCs, euro area (Row 360)  : Irish resident, households, lending for house purchase (Column 120)</t>
  </si>
  <si>
    <t>MSC : Outstanding amounts of securitised loans not derecognised, FVCs, euro area (Row 360)  : Irish resident, households, other lending (Column 130)</t>
  </si>
  <si>
    <t>MSC : Outstanding Amounts of loans securitised and derecognised for which the MFI acts as servicer, FVCs (Row 190)  : OMUM resident, NFCs (Column 230)</t>
  </si>
  <si>
    <t>MSC : Outstanding Amounts of loans securitised and derecognised for which the MFI acts as servicer, FVCs, up to 1 year (Row 200)  : OMUM resident, NFCs (Column 230)</t>
  </si>
  <si>
    <t>MSC : Outstanding Amounts of loans securitised and derecognised for which the MFI acts as servicer, FVCs, over 1 and up to 5 years (Row 210)  : OMUM resident, NFCs (Column 230)</t>
  </si>
  <si>
    <t>MSC : Outstanding Amounts of loans securitised and derecognised for which the MFI acts as servicer, FVCs, over 5 years (Row 220)  : OMUM resident, NFCs (Column 230)</t>
  </si>
  <si>
    <t>MSC : Outstanding Amounts of loans securitised and derecognised for which the MFI acts as servicer, FVCs, euro area (Row 230)  : OMUM resident, NFCs (Column 230)</t>
  </si>
  <si>
    <t>MSC : Outstanding Amounts of loans securitised and derecognised for which the MFI acts as servicer, FVCs, up to 1 year, euro area (Row 240)  : OMUM resident, NFCs (Column 230)</t>
  </si>
  <si>
    <t>MSC : Outstanding Amounts of loans securitised and derecognised for which the MFI acts as servicer, FVCs, euro area, over 1 and up to 5 years (Row 250)  : OMUM resident, NFCs (Column 230)</t>
  </si>
  <si>
    <t>MSC : Outstanding Amounts of loans securitised and derecognised for which the MFI acts as servicer, FVCs, euro area, over 5 years (Row 260)  : OMUM resident, NFCs (Column 230)</t>
  </si>
  <si>
    <t>MSC : Outstanding amounts of loans serviced in a securitisation (derecognised plus not derecognised), FVCs (Row 270)  : OMUM resident, NFCs (Column 230)</t>
  </si>
  <si>
    <t>MSC : Outstanding amounts of loans serviced in a securitisation (derecognised plus not derecognised), FVCs, up to 1 year (Row 280)  : OMUM resident, NFCs (Column 230)</t>
  </si>
  <si>
    <t>MSC : Outstanding amounts of loans serviced in a securitisation (derecognised plus not derecognised), FVCs, over 1 and up to 5 years (Row 290)  : OMUM resident, NFCs (Column 230)</t>
  </si>
  <si>
    <t>MSC : Outstanding amounts of loans serviced in a securitisation (derecognised plus not derecognised), FVCs, over 5 years (Row 300)  : OMUM resident, NFCs (Column 230)</t>
  </si>
  <si>
    <t>MSC : Outstanding amounts of loans serviced in a securitisation (derecognised plus not derecognised), FVCs, euro area (Row 310)  : OMUM resident, NFCs (Column 230)</t>
  </si>
  <si>
    <t>MSC : Outstanding amounts of loans serviced in a securitisation (derecognised plus not derecognised), FVCs, euro area, up to 1 year (Row 320)  : OMUM resident, NFCs (Column 230)</t>
  </si>
  <si>
    <t>MSC : Outstanding amounts of loans serviced in a securitisation (derecognised plus not derecognised), FVCs, euro area, over 1 and up to 5 years (Row 330)  : OMUM resident, NFCs (Column 230)</t>
  </si>
  <si>
    <t>MSC : Outstanding amounts of loans serviced in a securitisation (derecognised plus not derecognised), FVCs, euro area, over 5 years (Row 340)  : OMUM resident, NFCs (Column 230)</t>
  </si>
  <si>
    <t>MSC : Outstanding Amounts of loans securitised and derecognised for which the MFI acts as servicer, FVCs (Row 190)  : OMUM resident, households (Column 240)</t>
  </si>
  <si>
    <t>MSC : Outstanding Amounts of loans securitised and derecognised for which the MFI acts as servicer, FVCs (Row 190)  : OMUM resident, households, credit for consumption (Column 250)</t>
  </si>
  <si>
    <t>MSC : Outstanding Amounts of loans securitised and derecognised for which the MFI acts as servicer, FVCs (Row 190)  : OMUM resident, households, lending for house purchase (Column 260)</t>
  </si>
  <si>
    <t>MSC : Outstanding Amounts of loans securitised and derecognised for which the MFI acts as servicer, FVCs (Row 190)  : OMUM resident, households, other lending (Column 270)</t>
  </si>
  <si>
    <t>MSC : Outstanding Amounts of loans securitised and derecognised for which the MFI acts as servicer, FVCs, euro area (Row 230)  : OMUM resident, households (Column 240)</t>
  </si>
  <si>
    <t>MSC : Outstanding Amounts of loans securitised and derecognised for which the MFI acts as servicer, FVCs, euro area (Row 230)  : OMUM resident, households, credit for consumption (Column 250)</t>
  </si>
  <si>
    <t>MSC : Outstanding Amounts of loans securitised and derecognised for which the MFI acts as servicer, FVCs, euro area (Row 230)  : OMUM resident, households, lending for house purchase (Column 260)</t>
  </si>
  <si>
    <t>MSC : Outstanding Amounts of loans securitised and derecognised for which the MFI acts as servicer, FVCs, euro area (Row 230)  : OMUM resident, households, other lending (Column 270)</t>
  </si>
  <si>
    <t>MSC : Outstanding amounts of loans serviced in a securitisation (derecognised plus not derecognised), FVCs (Row 270)  : OMUM resident, households (Column 240)</t>
  </si>
  <si>
    <t>MSC : Outstanding amounts of loans serviced in a securitisation (derecognised plus not derecognised), FVCs (Row 270)  : OMUM resident, households, credit for consumption (Column 250)</t>
  </si>
  <si>
    <t>MSC : Outstanding amounts of loans serviced in a securitisation (derecognised plus not derecognised), FVCs (Row 270)  : OMUM resident, households, lending for house purchase (Column 260)</t>
  </si>
  <si>
    <t>MSC : Outstanding amounts of loans serviced in a securitisation (derecognised plus not derecognised), FVCs (Row 270)  : OMUM resident, households, other lending (Column 270)</t>
  </si>
  <si>
    <t>MSC : Outstanding amounts of loans serviced in a securitisation (derecognised plus not derecognised), FVCs, euro area (Row 310)  : OMUM resident, households (Column 240)</t>
  </si>
  <si>
    <t>MSC : Outstanding amounts of loans serviced in a securitisation (derecognised plus not derecognised), FVCs, euro area (Row 310)  : OMUM resident, households, credit for consumption (Column 250)</t>
  </si>
  <si>
    <t>MSC : Outstanding amounts of loans serviced in a securitisation (derecognised plus not derecognised), FVCs, euro area (Row 310)  : OMUM resident, households, lending for house purchase (Column 260)</t>
  </si>
  <si>
    <t>MSC : Outstanding amounts of loans serviced in a securitisation (derecognised plus not derecognised), FVCs, euro area (Row 310)  : OMUM resident, households, other lending (Column 270)</t>
  </si>
  <si>
    <t>MSC : Outstanding amounts of securitised loans not derecognised (Row 350)  : OMUM resident, households (Column 240)</t>
  </si>
  <si>
    <t>MSC : Outstanding amounts of securitised loans not derecognised (Row 350)  : OMUM resident, households, credit for consumption (Column 250)</t>
  </si>
  <si>
    <t>MSC : Outstanding amounts of securitised loans not derecognised (Row 350)  : OMUM resident, households, lending for house purchase (Column 260)</t>
  </si>
  <si>
    <t>MSC : Outstanding amounts of securitised loans not derecognised (Row 350)  : OMUM resident, households, other lending (Column 270)</t>
  </si>
  <si>
    <t>MSC : Outstanding amounts of securitised loans not derecognised, FVCs, euro area (Row 360)  : OMUM resident, households (Column 240)</t>
  </si>
  <si>
    <t>MSC : Outstanding amounts of securitised loans not derecognised, FVCs, euro area (Row 360)  : OMUM resident, households, credit for consumption (Column 250)</t>
  </si>
  <si>
    <t>MSC : Outstanding amounts of securitised loans not derecognised, FVCs, euro area (Row 360)  : OMUM resident, households, lending for house purchase (Column 260)</t>
  </si>
  <si>
    <t>MSC : Outstanding amounts of securitised loans not derecognised, FVCs, euro area (Row 360)  : OMUM resident, households, other lending (Column 270)</t>
  </si>
  <si>
    <t>MSC : Outstanding Amounts of loans securitised and derecognised for which the MFI acts as servicer, FVCs, euro area (Row 230)  : Irish resident, general government (Column 20)</t>
  </si>
  <si>
    <t>MSC : Outstanding Amounts of loans securitised and derecognised for which the MFI acts as servicer, FVCs (Row 190)  : Irish resident, general government (Column 20)</t>
  </si>
  <si>
    <t>MSC : Outstanding Amounts of loans securitised and derecognised for which the MFI acts as servicer, FVCs, euro area (Row 230)  : Irish resident, general government, other general government (Column 30)</t>
  </si>
  <si>
    <t>MSC : Outstanding Amounts of loans securitised and derecognised for which the MFI acts as servicer, FVCs (Row 190)  : Irish resident, general government, other general government (Column 30)</t>
  </si>
  <si>
    <t>MSC : Outstanding Amounts of loans securitised and derecognised for which the MFI acts as servicer, FVCs, euro area (Row 230)  : Irish resident, non-mmf investment funds (Column 50)</t>
  </si>
  <si>
    <t>MSC : Outstanding Amounts of loans securitised and derecognised for which the MFI acts as servicer, FVCs (Row 190)  : Irish resident, non-mmf investment funds (Column 50)</t>
  </si>
  <si>
    <t>MSC : Outstanding Amounts of loans securitised and derecognised for which the MFI acts as servicer, FVCs, euro area (Row 230)  : Irish resident, other financial intermediaries + financial auxiliaries + captive financial institutions and money lenders (Column 60)</t>
  </si>
  <si>
    <t>MSC : Outstanding Amounts of loans securitised and derecognised for which the MFI acts as servicer, FVCs (Row 190)  : Irish resident, other financial intermediaries + financial auxiliaries + captive financial institutions and money lenders (Column 60)</t>
  </si>
  <si>
    <t>MSC : Outstanding Amounts of loans securitised and derecognised for which the MFI acts as servicer, FVCs, euro area (Row 230)  : Irish resident, insurance corporations (Column 70)</t>
  </si>
  <si>
    <t>MSC : Outstanding Amounts of loans securitised and derecognised for which the MFI acts as servicer, FVCs (Row 190)  : Irish resident, insurance corporations (Column 70)</t>
  </si>
  <si>
    <t>MSC : Outstanding Amounts of loans securitised and derecognised for which the MFI acts as servicer, FVCs, euro area (Row 230)  : Irish resident, pension funds (Column 80)</t>
  </si>
  <si>
    <t>MSC : Outstanding Amounts of loans securitised and derecognised for which the MFI acts as servicer, FVCs (Row 190)  : Irish resident, pension funds (Column 80)</t>
  </si>
  <si>
    <t>MSC : Outstanding amounts of loans serviced in a securitisation (derecognised plus not derecognised), FVCs, euro area (Row 310)  : Irish resident, MFIs (Column 10)</t>
  </si>
  <si>
    <t>MSC : Outstanding amounts of loans serviced in a securitisation (derecognised plus not derecognised), FVCs (Row 270)  : Irish resident, MFIs (Column 10)</t>
  </si>
  <si>
    <t>MSC : Outstanding amounts of loans serviced in a securitisation (derecognised plus not derecognised), FVCs, euro area (Row 310)  : Irish resident, general government (Column 20)</t>
  </si>
  <si>
    <t>MSC : Outstanding amounts of loans serviced in a securitisation (derecognised plus not derecognised), FVCs (Row 270)  : Irish resident, general government (Column 20)</t>
  </si>
  <si>
    <t>MSC : Outstanding amounts of loans serviced in a securitisation (derecognised plus not derecognised), FVCs, euro area (Row 310)  : Irish resident, general government, other general government (Column 30)</t>
  </si>
  <si>
    <t>MSC : Outstanding amounts of loans serviced in a securitisation (derecognised plus not derecognised), FVCs (Row 270)  : Irish resident, general government, other general government (Column 30)</t>
  </si>
  <si>
    <t>MSC : Outstanding amounts of loans serviced in a securitisation (derecognised plus not derecognised), FVCs, euro area (Row 310)  : Irish resident, non-mmf investment funds (Column 50)</t>
  </si>
  <si>
    <t>MSC : Outstanding amounts of loans serviced in a securitisation (derecognised plus not derecognised), FVCs (Row 270)  : Irish resident, non-mmf investment funds (Column 50)</t>
  </si>
  <si>
    <t>MSC : Outstanding amounts of loans serviced in a securitisation (derecognised plus not derecognised), FVCs, euro area (Row 310)  : Irish resident, other financial intermediaries + financial auxiliaries + captive financial institutions and money lenders (Column 60)</t>
  </si>
  <si>
    <t>MSC : Outstanding amounts of loans serviced in a securitisation (derecognised plus not derecognised), FVCs (Row 270)  : Irish resident, other financial intermediaries + financial auxiliaries + captive financial institutions and money lenders (Column 60)</t>
  </si>
  <si>
    <t>MSC : Outstanding amounts of loans serviced in a securitisation (derecognised plus not derecognised), FVCs, euro area (Row 310)  : Irish resident, insurance corporations (Column 70)</t>
  </si>
  <si>
    <t>MSC : Outstanding amounts of loans serviced in a securitisation (derecognised plus not derecognised), FVCs (Row 270)  : Irish resident, insurance corporations (Column 70)</t>
  </si>
  <si>
    <t>MSC : Outstanding amounts of loans serviced in a securitisation (derecognised plus not derecognised), FVCs, euro area (Row 310)  : Irish resident, pension funds (Column 80)</t>
  </si>
  <si>
    <t>MSC : Outstanding amounts of loans serviced in a securitisation (derecognised plus not derecognised), FVCs (Row 270)  : Irish resident, pension funds (Column 80)</t>
  </si>
  <si>
    <t>MSC : Outstanding amounts of securitised loans not derecognised, FVCs, euro area (Row 360)  : Irish resident, MFIs (Column 10)</t>
  </si>
  <si>
    <t>MSC : Outstanding amounts of securitised loans not derecognised (Row 350)  : Irish resident, MFIs (Column 10)</t>
  </si>
  <si>
    <t>MSC : Outstanding amounts of securitised loans not derecognised, FVCs, euro area (Row 360)  : Irish resident, general government (Column 20)</t>
  </si>
  <si>
    <t>MSC : Outstanding amounts of securitised loans not derecognised (Row 350)  : Irish resident, general government (Column 20)</t>
  </si>
  <si>
    <t>MSC : Outstanding amounts of securitised loans not derecognised, FVCs, euro area (Row 360)  : Irish resident, general government, other general government (Column 30)</t>
  </si>
  <si>
    <t>MSC : Outstanding amounts of securitised loans not derecognised (Row 350)  : Irish resident, general government, other general government (Column 30)</t>
  </si>
  <si>
    <t>MSC : Outstanding amounts of securitised loans not derecognised, FVCs, euro area (Row 360)  : Irish resident, non-mmf investment funds (Column 50)</t>
  </si>
  <si>
    <t>MSC : Outstanding amounts of securitised loans not derecognised (Row 350)  : Irish resident, non-mmf investment funds (Column 50)</t>
  </si>
  <si>
    <t>MSC : Outstanding amounts of securitised loans not derecognised, FVCs, euro area (Row 360)  : Irish resident, other financial intermediaries + financial auxiliaries + captive financial institutions and money lenders (Column 60)</t>
  </si>
  <si>
    <t>MSC : Outstanding amounts of securitised loans not derecognised (Row 350)  : Irish resident, other financial intermediaries + financial auxiliaries + captive financial institutions and money lenders (Column 60)</t>
  </si>
  <si>
    <t>MSC : Outstanding amounts of securitised loans not derecognised, FVCs, euro area (Row 360)  : Irish resident, insurance corporations (Column 70)</t>
  </si>
  <si>
    <t>MSC : Outstanding amounts of securitised loans not derecognised (Row 350)  : Irish resident, insurance corporations (Column 70)</t>
  </si>
  <si>
    <t>MSC : Outstanding amounts of securitised loans not derecognised, FVCs, euro area (Row 360)  : Irish resident, pension funds (Column 80)</t>
  </si>
  <si>
    <t>MSC : Outstanding amounts of securitised loans not derecognised (Row 350)  : Irish resident, pension funds (Column 80)</t>
  </si>
  <si>
    <t>MSC : Outstanding amounts of securitised loans not derecognised, FVCs, euro area (Row 360)  : Irish resident, NFCs (Column 90)</t>
  </si>
  <si>
    <t>MSC : Outstanding amounts of securitised loans not derecognised (Row 350)  : Irish resident, NFCs (Column 90)</t>
  </si>
  <si>
    <t>MSC : Outstanding Amounts of loans securitised and derecognised for which the MFI acts as servicer, FVCs, euro area (Row 230)  : OMUM resident, general government (Column 160)</t>
  </si>
  <si>
    <t>MSC : Outstanding Amounts of loans securitised and derecognised for which the MFI acts as servicer, FVCs (Row 190)  : OMUM resident, general government (Column 160)</t>
  </si>
  <si>
    <t>MSC : Outstanding Amounts of loans securitised and derecognised for which the MFI acts as servicer, FVCs, euro area (Row 230)  : OMUM resident, general government, other general government (Column 170)</t>
  </si>
  <si>
    <t>MSC : Outstanding Amounts of loans securitised and derecognised for which the MFI acts as servicer, FVCs (Row 190)  : OMUM resident, general government, other general government (Column 170)</t>
  </si>
  <si>
    <t>MSC : Outstanding Amounts of loans securitised and derecognised for which the MFI acts as servicer, FVCs, euro area (Row 230)  : OMUM resident, non-mmf investment funds (Column 190)</t>
  </si>
  <si>
    <t>MSC : Outstanding Amounts of loans securitised and derecognised for which the MFI acts as servicer, FVCs (Row 190)  : OMUM resident, non-mmf investment funds (Column 190)</t>
  </si>
  <si>
    <t>MSC : Outstanding Amounts of loans securitised and derecognised for which the MFI acts as servicer, FVCs, euro area (Row 230)  : OMUM resident, other financial intermediaries + financial auxiliaries + captive financial institutions and money lenders (Column 200)</t>
  </si>
  <si>
    <t>MSC : Outstanding Amounts of loans securitised and derecognised for which the MFI acts as servicer, FVCs (Row 190)  : OMUM resident, other financial intermediaries + financial auxiliaries + captive financial institutions and money lenders (Column 200)</t>
  </si>
  <si>
    <t>MSC : Outstanding Amounts of loans securitised and derecognised for which the MFI acts as servicer, FVCs, euro area (Row 230)  : OMUM resident, insurance corporations (Column 210)</t>
  </si>
  <si>
    <t>MSC : Outstanding Amounts of loans securitised and derecognised for which the MFI acts as servicer, FVCs (Row 190)  : OMUM resident, insurance corporations (Column 210)</t>
  </si>
  <si>
    <t>MSC : Outstanding Amounts of loans securitised and derecognised for which the MFI acts as servicer, FVCs, euro area (Row 230)  : OMUM resident, pension funds (Column 220)</t>
  </si>
  <si>
    <t>MSC : Outstanding Amounts of loans securitised and derecognised for which the MFI acts as servicer, FVCs (Row 190)  : OMUM resident, pension funds (Column 220)</t>
  </si>
  <si>
    <t>MSC : Outstanding amounts of loans serviced in a securitisation (derecognised plus not derecognised), FVCs, euro area (Row 310)  : OMUM resident, MFIs (Column 150)</t>
  </si>
  <si>
    <t>MSC : Outstanding amounts of loans serviced in a securitisation (derecognised plus not derecognised), FVCs (Row 270)  : OMUM resident, MFIs (Column 150)</t>
  </si>
  <si>
    <t>MSC : Outstanding amounts of loans serviced in a securitisation (derecognised plus not derecognised), FVCs, euro area (Row 310)  : OMUM resident, general government (Column 160)</t>
  </si>
  <si>
    <t>MSC : Outstanding amounts of loans serviced in a securitisation (derecognised plus not derecognised), FVCs (Row 270)  : OMUM resident, general government (Column 160)</t>
  </si>
  <si>
    <t>MSC : Outstanding amounts of loans serviced in a securitisation (derecognised plus not derecognised), FVCs, euro area (Row 310)  : OMUM resident, general government, other general government (Column 170)</t>
  </si>
  <si>
    <t>MSC : Outstanding amounts of loans serviced in a securitisation (derecognised plus not derecognised), FVCs (Row 270)  : OMUM resident, general government, other general government (Column 170)</t>
  </si>
  <si>
    <t>MSC : Outstanding amounts of loans serviced in a securitisation (derecognised plus not derecognised), FVCs, euro area (Row 310)  : OMUM resident, non-mmf investment funds (Column 190)</t>
  </si>
  <si>
    <t>MSC : Outstanding amounts of loans serviced in a securitisation (derecognised plus not derecognised), FVCs (Row 270)  : OMUM resident, non-mmf investment funds (Column 190)</t>
  </si>
  <si>
    <t>MSC : Outstanding amounts of loans serviced in a securitisation (derecognised plus not derecognised), FVCs, euro area (Row 310)  : OMUM resident, other financial intermediaries + financial auxiliaries + captive financial institutions and money lenders (Column 200)</t>
  </si>
  <si>
    <t>MSC : Outstanding amounts of loans serviced in a securitisation (derecognised plus not derecognised), FVCs (Row 270)  : OMUM resident, other financial intermediaries + financial auxiliaries + captive financial institutions and money lenders (Column 200)</t>
  </si>
  <si>
    <t>MSC : Outstanding amounts of loans serviced in a securitisation (derecognised plus not derecognised), FVCs, euro area (Row 310)  : OMUM resident, insurance corporations (Column 210)</t>
  </si>
  <si>
    <t>MSC : Outstanding amounts of loans serviced in a securitisation (derecognised plus not derecognised), FVCs (Row 270)  : OMUM resident, insurance corporations (Column 210)</t>
  </si>
  <si>
    <t>MSC : Outstanding amounts of loans serviced in a securitisation (derecognised plus not derecognised), FVCs, euro area (Row 310)  : OMUM resident, pension funds (Column 220)</t>
  </si>
  <si>
    <t>MSC : Outstanding amounts of loans serviced in a securitisation (derecognised plus not derecognised), FVCs (Row 270)  : OMUM resident, pension funds (Column 220)</t>
  </si>
  <si>
    <t>MSC : Outstanding amounts of securitised loans not derecognised, FVCs, euro area (Row 360)  : OMUM resident, MFIs (Column 150)</t>
  </si>
  <si>
    <t>MSC : Outstanding amounts of securitised loans not derecognised (Row 350)  : OMUM resident, MFIs (Column 150)</t>
  </si>
  <si>
    <t>MSC : Outstanding amounts of securitised loans not derecognised, FVCs, euro area (Row 360)  : OMUM resident, general government (Column 160)</t>
  </si>
  <si>
    <t>MSC : Outstanding amounts of securitised loans not derecognised (Row 350)  : OMUM resident, general government (Column 160)</t>
  </si>
  <si>
    <t>MSC : Outstanding amounts of securitised loans not derecognised, FVCs, euro area (Row 360)  : OMUM resident, general government, other general government (Column 170)</t>
  </si>
  <si>
    <t>MSC : Outstanding amounts of securitised loans not derecognised (Row 350)  : OMUM resident, general government, other general government (Column 170)</t>
  </si>
  <si>
    <t>MSC : Outstanding amounts of securitised loans not derecognised, FVCs, euro area (Row 360)  : OMUM resident, non-mmf investment funds (Column 190)</t>
  </si>
  <si>
    <t>MSC : Outstanding amounts of securitised loans not derecognised (Row 350)  : OMUM resident, non-mmf investment funds (Column 190)</t>
  </si>
  <si>
    <t>MSC : Outstanding amounts of securitised loans not derecognised, FVCs, euro area (Row 360)  : OMUM resident, other financial intermediaries + financial auxiliaries + captive financial institutions and money lenders (Column 200)</t>
  </si>
  <si>
    <t>MSC : Outstanding amounts of securitised loans not derecognised (Row 350)  : OMUM resident, other financial intermediaries + financial auxiliaries + captive financial institutions and money lenders (Column 200)</t>
  </si>
  <si>
    <t>MSC : Outstanding amounts of securitised loans not derecognised, FVCs, euro area (Row 360)  : OMUM resident, insurance corporations (Column 210)</t>
  </si>
  <si>
    <t>MSC : Outstanding amounts of securitised loans not derecognised (Row 350)  : OMUM resident, insurance corporations (Column 210)</t>
  </si>
  <si>
    <t>MSC : Outstanding amounts of securitised loans not derecognised, FVCs, euro area (Row 360)  : OMUM resident, pension funds (Column 220)</t>
  </si>
  <si>
    <t>MSC : Outstanding amounts of securitised loans not derecognised (Row 350)  : OMUM resident, pension funds (Column 220)</t>
  </si>
  <si>
    <t>MSC : Outstanding amounts of securitised loans not derecognised, FVCs, euro area (Row 360)  : OMUM resident, NFCs (Column 230)</t>
  </si>
  <si>
    <t>MSC : Outstanding amounts of securitised loans not derecognised (Row 350)  : OMUM resident, NFCs (Column 230)</t>
  </si>
  <si>
    <t>MSC : Outstanding Amounts of loans securitised and derecognised for which the MFI acts as servicer, FVCs, euro area (Row 230)  : ROW (Column 290)</t>
  </si>
  <si>
    <t>MSC : Outstanding Amounts of loans securitised and derecognised for which the MFI acts as servicer, FVCs (Row 190)  : ROW (Column 290)</t>
  </si>
  <si>
    <t>MSC : Outstanding amounts of loans serviced in a securitisation (derecognised plus not derecognised), FVCs, euro area (Row 310)  : ROW (Column 290)</t>
  </si>
  <si>
    <t>MSC : Outstanding amounts of loans serviced in a securitisation (derecognised plus not derecognised), FVCs (Row 270)  : ROW (Column 290)</t>
  </si>
  <si>
    <t>MSC : Outstanding amounts of securitised loans not derecognised, FVCs, euro area (Row 360)  : ROW (Column 290)</t>
  </si>
  <si>
    <t>MSC : Outstanding amounts of securitised loans not derecognised (Row 350)  : ROW (Column 290)</t>
  </si>
  <si>
    <t>MSC : Net flow of loans, derecognised, Other counterparties in the transfer (Row 130)  : Irish resident, NFCs (Column 90)</t>
  </si>
  <si>
    <t>MSC : Net flow of loans, derecognised, Other counterparties in the transfer, up to 1 year (Row 140)  : Irish resident, NFCs (Column 90)</t>
  </si>
  <si>
    <t>MSC : Net flow of loans, derecognised, Other counterparties in the transfer, over 1 and up to 5 years (Row 150)  : Irish resident, NFCs (Column 90)</t>
  </si>
  <si>
    <t>MSC : Net flow of loans, derecognised, Other counterparties in the transfer, over 5 years (Row 160)  : Irish resident, NFCs (Column 90)</t>
  </si>
  <si>
    <t>MSC : Net flow of loans, derecognised, Other counterparties in the transfer (Row 130)  : OMUM resident, NFCs (Column 230)</t>
  </si>
  <si>
    <t>MSC : Net flow of loans, derecognised, Other counterparties in the transfer, up to 1 year (Row 140)  : OMUM resident, NFCs (Column 230)</t>
  </si>
  <si>
    <t>MSC : Net flow of loans, derecognised, Other counterparties in the transfer, over 1 and up to 5 years (Row 150)  : OMUM resident, NFCs (Column 230)</t>
  </si>
  <si>
    <t>MSC : Net flow of loans, derecognised, Other counterparties in the transfer, over 5 years (Row 160)  : OMUM resident, NFCs (Column 230)</t>
  </si>
  <si>
    <t>OBS : Full Risk (Row 10)  : Irish resident, total (Column 10)</t>
  </si>
  <si>
    <t>OBS : Full Risk (Row 10)  : Irish resident, MFIs (Column 20)</t>
  </si>
  <si>
    <t>OBS : Full Risk (Row 10)  : Irish resident, general government (Column 30)</t>
  </si>
  <si>
    <t>OBS : Full Risk (Row 10)  : Irish resident, other sectors (Column 40)</t>
  </si>
  <si>
    <t>OBS : Guarantees having the character of credit substitutes (Row 20)  : Irish resident, total (Column 10)</t>
  </si>
  <si>
    <t>OBS : Guarantees having the character of credit substitutes (Row 20)  : Irish resident, MFIs (Column 20)</t>
  </si>
  <si>
    <t>OBS : Guarantees having the character of credit substitutes (Row 20)  : Irish resident, general government (Column 30)</t>
  </si>
  <si>
    <t>OBS : Guarantees having the character of credit substitutes (Row 20)  : Irish resident, other sectors (Column 40)</t>
  </si>
  <si>
    <t>OBS : Credit derivatives (Row 30)  : Irish resident, total (Column 10)</t>
  </si>
  <si>
    <t>OBS : Credit derivatives (Row 30)  : Irish resident, MFIs (Column 20)</t>
  </si>
  <si>
    <t>OBS : Credit derivatives (Row 30)  : Irish resident, general government (Column 30)</t>
  </si>
  <si>
    <t>OBS : Credit derivatives (Row 30)  : Irish resident, other sectors (Column 40)</t>
  </si>
  <si>
    <t>OBS : Acceptances (Row 40)  : Irish resident, total (Column 10)</t>
  </si>
  <si>
    <t>OBS : Acceptances (Row 40)  : Irish resident, MFIs (Column 20)</t>
  </si>
  <si>
    <t>OBS : Acceptances (Row 40)  : Irish resident, general government (Column 30)</t>
  </si>
  <si>
    <t>OBS : Acceptances (Row 40)  : Irish resident, other sectors (Column 40)</t>
  </si>
  <si>
    <t>OBS : Transactions with recourse (Row 50)  : Irish resident, total (Column 10)</t>
  </si>
  <si>
    <t>OBS : Transactions with recourse (Row 50)  : Irish resident, MFIs (Column 20)</t>
  </si>
  <si>
    <t>OBS : Transactions with recourse (Row 50)  : Irish resident, general government (Column 30)</t>
  </si>
  <si>
    <t>OBS : Transactions with recourse (Row 50)  : Irish resident, other sectors (Column 40)</t>
  </si>
  <si>
    <t>OBS : Irrevocable standby letters of credit having the character of credit substitutes (Row 60)  : Irish resident, total (Column 10)</t>
  </si>
  <si>
    <t>OBS : Irrevocable standby letters of credit having the character of credit substitutes (Row 60)  : Irish resident, MFIs (Column 20)</t>
  </si>
  <si>
    <t>OBS : Irrevocable standby letters of credit having the character of credit substitutes (Row 60)  : Irish resident, general government (Column 30)</t>
  </si>
  <si>
    <t>OBS : Irrevocable standby letters of credit having the character of credit substitutes (Row 60)  : Irish resident, other sectors (Column 40)</t>
  </si>
  <si>
    <t>OBS : Asset sale and repurchase arrangements where credit risk remains with reporting entity (Row 70)  : Irish resident, total (Column 10)</t>
  </si>
  <si>
    <t>OBS : Asset sale and repurchase arrangements where credit risk remains with reporting entity (Row 70)  : Irish resident, MFIs (Column 20)</t>
  </si>
  <si>
    <t>OBS : Asset sale and repurchase arrangements where credit risk remains with reporting entity (Row 70)  : Irish resident, general government (Column 30)</t>
  </si>
  <si>
    <t>OBS : Asset sale and repurchase arrangements where credit risk remains with reporting entity (Row 70)  : Irish resident, other sectors (Column 40)</t>
  </si>
  <si>
    <t>OBS : Other items also carrying full risk (Row 80)  : Irish resident, total (Column 10)</t>
  </si>
  <si>
    <t>OBS : Other items also carrying full risk (Row 80)  : Irish resident, MFIs (Column 20)</t>
  </si>
  <si>
    <t>OBS : Other items also carrying full risk (Row 80)  : Irish resident, general government (Column 30)</t>
  </si>
  <si>
    <t>OBS : Other items also carrying full risk (Row 80)  : Irish resident, other sectors (Column 40)</t>
  </si>
  <si>
    <t>OBS : Medium Risk (Row 90)  : Irish resident, total (Column 10)</t>
  </si>
  <si>
    <t>OBS : Medium Risk (Row 90)  : Irish resident, MFIs (Column 20)</t>
  </si>
  <si>
    <t>OBS : Medium Risk (Row 90)  : Irish resident, general government (Column 30)</t>
  </si>
  <si>
    <t>OBS : Medium Risk (Row 90)  : Irish resident, other sectors (Column 40)</t>
  </si>
  <si>
    <t>OBS : Documentary credits issued and confirmed but not collateralised by the underlying shipment (Row 100)  : Irish resident, total (Column 10)</t>
  </si>
  <si>
    <t>OBS : Documentary credits issued and confirmed but not collateralised by the underlying shipment (Row 100)  : Irish resident, MFIs (Column 20)</t>
  </si>
  <si>
    <t>OBS : Documentary credits issued and confirmed but not collateralised by the underlying shipment (Row 100)  : Irish resident, general government (Column 30)</t>
  </si>
  <si>
    <t>OBS : Documentary credits issued and confirmed but not collateralised by the underlying shipment (Row 100)  : Irish resident, other sectors (Column 40)</t>
  </si>
  <si>
    <t>OBS : Undrawn credit facilities with an original maturity of more than one year (Row 110)  : Irish resident, total (Column 10)</t>
  </si>
  <si>
    <t>OBS : Undrawn credit facilities with an original maturity of more than one year (Row 110)  : Irish resident, MFIs (Column 20)</t>
  </si>
  <si>
    <t>OBS : Undrawn credit facilities with an original maturity of more than one year (Row 110)  : Irish resident, general government (Column 30)</t>
  </si>
  <si>
    <t>OBS : Undrawn credit facilities with an original maturity of more than one year (Row 110)  : Irish resident, other sectors (Column 40)</t>
  </si>
  <si>
    <t>OBS : Other items also carrying medium risk (Row 120)  : Irish resident, total (Column 10)</t>
  </si>
  <si>
    <t>OBS : Other items also carrying medium risk (Row 120)  : Irish resident, MFIs (Column 20)</t>
  </si>
  <si>
    <t>OBS : Other items also carrying medium risk (Row 120)  : Irish resident, general government (Column 30)</t>
  </si>
  <si>
    <t>OBS : Other items also carrying medium risk (Row 120)  : Irish resident, other sectors (Column 40)</t>
  </si>
  <si>
    <t>OBS : Medium/Low Risk (Row 130)  : Irish resident, total (Column 10)</t>
  </si>
  <si>
    <t>OBS : Medium/Low Risk (Row 130)  : Irish resident, MFIs (Column 20)</t>
  </si>
  <si>
    <t>OBS : Medium/Low Risk (Row 130)  : Irish resident, general government (Column 30)</t>
  </si>
  <si>
    <t>OBS : Medium/Low Risk (Row 130)  : Irish resident, other sectors (Column 40)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</si>
  <si>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Irish resident, total (Column 10)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</si>
  <si>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Irish resident, MFIs (Column 20)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</si>
  <si>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Irish resident, general government (Column 30)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</si>
  <si>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Irish resident, other sectors (Column 40)</t>
  </si>
  <si>
    <t>OBS : Other items also carrying medium/low risk (Row 150)  : Irish resident, total (Column 10)</t>
  </si>
  <si>
    <t>OBS : Other items also carrying medium/low risk (Row 150)  : Irish resident, MFIs (Column 20)</t>
  </si>
  <si>
    <t>OBS : Other items also carrying medium/low risk (Row 150)  : Irish resident, general government (Column 30)</t>
  </si>
  <si>
    <t>OBS : Other items also carrying medium/low risk (Row 150)  : Irish resident, other sectors (Column 40)</t>
  </si>
  <si>
    <t>OBS : Low Risk (Row 160)  : Irish resident, total (Column 10)</t>
  </si>
  <si>
    <t>OBS : Low Risk (Row 160)  : Irish resident, MFIs (Column 20)</t>
  </si>
  <si>
    <t>OBS : Low Risk (Row 160)  : Irish resident, general government (Column 30)</t>
  </si>
  <si>
    <t>OBS : Low Risk (Row 160)  : Irish resident, other sectors (Column 40)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</si>
  <si>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Irish resident, total (Column 10)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</si>
  <si>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Irish resident, MFIs (Column 20)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</si>
  <si>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Irish resident, general government (Column 30)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</si>
  <si>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Irish resident, other sectors (Column 40)</t>
  </si>
  <si>
    <t>OBS : Other items also carrying low risk (Row 180)  : Irish resident, total (Column 10)</t>
  </si>
  <si>
    <t>OBS : Other items also carrying low risk (Row 180)  : Irish resident, MFIs (Column 20)</t>
  </si>
  <si>
    <t>OBS : Other items also carrying low risk (Row 180)  : Irish resident, general government (Column 30)</t>
  </si>
  <si>
    <t>OBS : Other items also carrying low risk (Row 180)  : Irish resident, other sectors (Column 40)</t>
  </si>
  <si>
    <t>OBS : Full Risk (Row 10)  : OMUM resident, total (Column 110)</t>
  </si>
  <si>
    <t>OBS : Full Risk (Row 10)  : OMUM resident, MFIs (Column 120)</t>
  </si>
  <si>
    <t>OBS : Full Risk (Row 10)  : OMUM resident, general government (Column 130)</t>
  </si>
  <si>
    <t>OBS : Full Risk (Row 10)  : OMUM resident, other sectors (Column 140)</t>
  </si>
  <si>
    <t>OBS : Guarantees having the character of credit substitutes (Row 20)  : OMUM resident, total (Column 110)</t>
  </si>
  <si>
    <t>OBS : Guarantees having the character of credit substitutes (Row 20)  : OMUM resident, MFIs (Column 120)</t>
  </si>
  <si>
    <t>OBS : Guarantees having the character of credit substitutes (Row 20)  : OMUM resident, general government (Column 130)</t>
  </si>
  <si>
    <t>OBS : Guarantees having the character of credit substitutes (Row 20)  : OMUM resident, other sectors (Column 140)</t>
  </si>
  <si>
    <t>OBS : Credit derivatives (Row 30)  : OMUM resident, total (Column 110)</t>
  </si>
  <si>
    <t>OBS : Credit derivatives (Row 30)  : OMUM resident, MFIs (Column 120)</t>
  </si>
  <si>
    <t>OBS : Credit derivatives (Row 30)  : OMUM resident, general government (Column 130)</t>
  </si>
  <si>
    <t>OBS : Credit derivatives (Row 30)  : OMUM resident, other sectors (Column 140)</t>
  </si>
  <si>
    <t>OBS : Acceptances (Row 40)  : OMUM resident, total (Column 110)</t>
  </si>
  <si>
    <t>OBS : Acceptances (Row 40)  : OMUM resident, MFIs (Column 120)</t>
  </si>
  <si>
    <t>OBS : Acceptances (Row 40)  : OMUM resident, general government (Column 130)</t>
  </si>
  <si>
    <t>OBS : Acceptances (Row 40)  : OMUM resident, other sectors (Column 140)</t>
  </si>
  <si>
    <t>OBS : Transactions with recourse (Row 50)  : OMUM resident, total (Column 110)</t>
  </si>
  <si>
    <t>OBS : Transactions with recourse (Row 50)  : OMUM resident, MFIs (Column 120)</t>
  </si>
  <si>
    <t>OBS : Transactions with recourse (Row 50)  : OMUM resident, general government (Column 130)</t>
  </si>
  <si>
    <t>OBS : Transactions with recourse (Row 50)  : OMUM resident, other sectors (Column 140)</t>
  </si>
  <si>
    <t>OBS : Irrevocable standby letters of credit having the character of credit substitutes (Row 60)  : OMUM resident, total (Column 110)</t>
  </si>
  <si>
    <t>OBS : Irrevocable standby letters of credit having the character of credit substitutes (Row 60)  : OMUM resident, MFIs (Column 120)</t>
  </si>
  <si>
    <t>OBS : Irrevocable standby letters of credit having the character of credit substitutes (Row 60)  : OMUM resident, general government (Column 130)</t>
  </si>
  <si>
    <t>OBS : Irrevocable standby letters of credit having the character of credit substitutes (Row 60)  : OMUM resident, other sectors (Column 140)</t>
  </si>
  <si>
    <t>OBS : Asset sale and repurchase arrangements where credit risk remains with reporting entity (Row 70)  : OMUM resident, total (Column 110)</t>
  </si>
  <si>
    <t>OBS : Asset sale and repurchase arrangements where credit risk remains with reporting entity (Row 70)  : OMUM resident, MFIs (Column 120)</t>
  </si>
  <si>
    <t>OBS : Asset sale and repurchase arrangements where credit risk remains with reporting entity (Row 70)  : OMUM resident, general government (Column 130)</t>
  </si>
  <si>
    <t>OBS : Asset sale and repurchase arrangements where credit risk remains with reporting entity (Row 70)  : OMUM resident, other sectors (Column 140)</t>
  </si>
  <si>
    <t>OBS : Other items also carrying full risk (Row 80)  : OMUM resident, total (Column 110)</t>
  </si>
  <si>
    <t>OBS : Other items also carrying full risk (Row 80)  : OMUM resident, MFIs (Column 120)</t>
  </si>
  <si>
    <t>OBS : Other items also carrying full risk (Row 80)  : OMUM resident, general government (Column 130)</t>
  </si>
  <si>
    <t>OBS : Other items also carrying full risk (Row 80)  : OMUM resident, other sectors (Column 140)</t>
  </si>
  <si>
    <t>OBS : Medium Risk (Row 90)  : OMUM resident, total (Column 110)</t>
  </si>
  <si>
    <t>OBS : Medium Risk (Row 90)  : OMUM resident, MFIs (Column 120)</t>
  </si>
  <si>
    <t>OBS : Medium Risk (Row 90)  : OMUM resident, general government (Column 130)</t>
  </si>
  <si>
    <t>OBS : Medium Risk (Row 90)  : OMUM resident, other sectors (Column 140)</t>
  </si>
  <si>
    <t>OBS : Documentary credits issued and confirmed but not collateralised by the underlying shipment (Row 100)  : OMUM resident, total (Column 110)</t>
  </si>
  <si>
    <t>OBS : Documentary credits issued and confirmed but not collateralised by the underlying shipment (Row 100)  : OMUM resident, MFIs (Column 120)</t>
  </si>
  <si>
    <t>OBS : Documentary credits issued and confirmed but not collateralised by the underlying shipment (Row 100)  : OMUM resident, general government (Column 130)</t>
  </si>
  <si>
    <t>OBS : Documentary credits issued and confirmed but not collateralised by the underlying shipment (Row 100)  : OMUM resident, other sectors (Column 140)</t>
  </si>
  <si>
    <t>OBS : Undrawn credit facilities with an original maturity of more than one year (Row 110)  : OMUM resident, total (Column 110)</t>
  </si>
  <si>
    <t>OBS : Undrawn credit facilities with an original maturity of more than one year (Row 110)  : OMUM resident, MFIs (Column 120)</t>
  </si>
  <si>
    <t>OBS : Undrawn credit facilities with an original maturity of more than one year (Row 110)  : OMUM resident, general government (Column 130)</t>
  </si>
  <si>
    <t>OBS : Undrawn credit facilities with an original maturity of more than one year (Row 110)  : OMUM resident, other sectors (Column 140)</t>
  </si>
  <si>
    <t>OBS : Other items also carrying medium risk (Row 120)  : OMUM resident, total (Column 110)</t>
  </si>
  <si>
    <t>OBS : Other items also carrying medium risk (Row 120)  : OMUM resident, MFIs (Column 120)</t>
  </si>
  <si>
    <t>OBS : Other items also carrying medium risk (Row 120)  : OMUM resident, general government (Column 130)</t>
  </si>
  <si>
    <t>OBS : Other items also carrying medium risk (Row 120)  : OMUM resident, other sectors (Column 140)</t>
  </si>
  <si>
    <t>OBS : Medium/Low Risk (Row 130)  : OMUM resident, total (Column 110)</t>
  </si>
  <si>
    <t>OBS : Medium/Low Risk (Row 130)  : OMUM resident, MFIs (Column 120)</t>
  </si>
  <si>
    <t>OBS : Medium/Low Risk (Row 130)  : OMUM resident, general government (Column 130)</t>
  </si>
  <si>
    <t>OBS : Medium/Low Risk (Row 130)  : OMUM resident, other sectors (Column 140)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</si>
  <si>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OMUM resident, total (Column 110)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</si>
  <si>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OMUM resident, MFIs (Column 120)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</si>
  <si>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OMUM resident, general government (Column 130)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</si>
  <si>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OMUM resident, other sectors (Column 140)</t>
  </si>
  <si>
    <t>OBS : Other items also carrying medium/low risk (Row 150)  : OMUM resident, total (Column 110)</t>
  </si>
  <si>
    <t>OBS : Other items also carrying medium/low risk (Row 150)  : OMUM resident, MFIs (Column 120)</t>
  </si>
  <si>
    <t>OBS : Other items also carrying medium/low risk (Row 150)  : OMUM resident, general government (Column 130)</t>
  </si>
  <si>
    <t>OBS : Other items also carrying medium/low risk (Row 150)  : OMUM resident, other sectors (Column 140)</t>
  </si>
  <si>
    <t>OBS : Low Risk (Row 160)  : OMUM resident, total (Column 110)</t>
  </si>
  <si>
    <t>OBS : Low Risk (Row 160)  : OMUM resident, MFIs (Column 120)</t>
  </si>
  <si>
    <t>OBS : Low Risk (Row 160)  : OMUM resident, general government (Column 130)</t>
  </si>
  <si>
    <t>OBS : Low Risk (Row 160)  : OMUM resident, other sectors (Column 140)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</si>
  <si>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OMUM resident, total (Column 110)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</si>
  <si>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OMUM resident, MFIs (Column 120)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</si>
  <si>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OMUM resident, general government (Column 130)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</si>
  <si>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OMUM resident, other sectors (Column 140)</t>
  </si>
  <si>
    <t>OBS : Other items also carrying low risk (Row 180)  : OMUM resident, total (Column 110)</t>
  </si>
  <si>
    <t>OBS : Other items also carrying low risk (Row 180)  : OMUM resident, MFIs (Column 120)</t>
  </si>
  <si>
    <t>OBS : Other items also carrying low risk (Row 180)  : OMUM resident, general government (Column 130)</t>
  </si>
  <si>
    <t>OBS : Other items also carrying low risk (Row 180)  : OMUM resident, other sectors (Column 140)</t>
  </si>
  <si>
    <t>OBS : Full Risk (Row 10)  : Total (Column 220)</t>
  </si>
  <si>
    <t>OBS : Full Risk (Row 10)  : OMUM, resident, total (Column 110)</t>
  </si>
  <si>
    <t>OBS : Full Risk (Row 10)  : ROW (Column 210)</t>
  </si>
  <si>
    <t>OBS : Guarantees having the character of credit substitutes (Row 20)  : Total (Column 220)</t>
  </si>
  <si>
    <t>OBS : Guarantees having the character of credit substitutes (Row 20)  : OMUM, resident, total (Column 110)</t>
  </si>
  <si>
    <t>OBS : Guarantees having the character of credit substitutes (Row 20)  : ROW (Column 210)</t>
  </si>
  <si>
    <t>OBS : Credit derivatives (Row 30)  : Total (Column 220)</t>
  </si>
  <si>
    <t>OBS : Credit derivatives (Row 30)  : OMUM, resident, total (Column 110)</t>
  </si>
  <si>
    <t>OBS : Credit derivatives (Row 30)  : ROW (Column 210)</t>
  </si>
  <si>
    <t>OBS : Acceptances (Row 40)  : Total (Column 220)</t>
  </si>
  <si>
    <t>OBS : Acceptances (Row 40)  : OMUM, resident, total (Column 110)</t>
  </si>
  <si>
    <t>OBS : Acceptances (Row 40)  : ROW (Column 210)</t>
  </si>
  <si>
    <t>OBS : Transactions with recourse (Row 50)  : Total (Column 220)</t>
  </si>
  <si>
    <t>OBS : Transactions with recourse (Row 50)  : OMUM, resident, total (Column 110)</t>
  </si>
  <si>
    <t>OBS : Transactions with recourse (Row 50)  : ROW (Column 210)</t>
  </si>
  <si>
    <t>OBS : Irrevocable standby letters of credit having the character of credit substitutes (Row 60)  : Total (Column 220)</t>
  </si>
  <si>
    <t>OBS : Irrevocable standby letters of credit having the character of credit substitutes (Row 60)  : OMUM, resident, total (Column 110)</t>
  </si>
  <si>
    <t>OBS : Irrevocable standby letters of credit having the character of credit substitutes (Row 60)  : ROW (Column 210)</t>
  </si>
  <si>
    <t>OBS : Asset sale and repurchase arrangements where credit risk remains with reporting entity (Row 70)  : Total (Column 220)</t>
  </si>
  <si>
    <t>OBS : Asset sale and repurchase arrangements where credit risk remains with reporting entity (Row 70)  : OMUM, resident, total (Column 110)</t>
  </si>
  <si>
    <t>OBS : Asset sale and repurchase arrangements where credit risk remains with reporting entity (Row 70)  : ROW (Column 210)</t>
  </si>
  <si>
    <t>OBS : Other items also carrying full risk (Row 80)  : Total (Column 220)</t>
  </si>
  <si>
    <t>OBS : Other items also carrying full risk (Row 80)  : OMUM, resident, total (Column 110)</t>
  </si>
  <si>
    <t>OBS : Other items also carrying full risk (Row 80)  : ROW (Column 210)</t>
  </si>
  <si>
    <t>OBS : Medium Risk (Row 90)  : Total (Column 220)</t>
  </si>
  <si>
    <t>OBS : Medium Risk (Row 90)  : OMUM, resident, total (Column 110)</t>
  </si>
  <si>
    <t>OBS : Medium Risk (Row 90)  : ROW (Column 210)</t>
  </si>
  <si>
    <t>OBS : Documentary credits issued and confirmed but not collateralised by the underlying shipment (Row 100)  : Total (Column 220)</t>
  </si>
  <si>
    <t>OBS : Documentary credits issued and confirmed but not collateralised by the underlying shipment (Row 100)  : OMUM, resident, total (Column 110)</t>
  </si>
  <si>
    <t>OBS : Documentary credits issued and confirmed but not collateralised by the underlying shipment (Row 100)  : ROW (Column 210)</t>
  </si>
  <si>
    <t>OBS : Undrawn credit facilities with an original maturity of more than one year (Row 110)  : Total (Column 220)</t>
  </si>
  <si>
    <t>OBS : Undrawn credit facilities with an original maturity of more than one year (Row 110)  : OMUM, resident, total (Column 110)</t>
  </si>
  <si>
    <t>OBS : Undrawn credit facilities with an original maturity of more than one year (Row 110)  : ROW (Column 210)</t>
  </si>
  <si>
    <t>OBS : Other items also carrying medium risk (Row 120)  : Total (Column 220)</t>
  </si>
  <si>
    <t>OBS : Other items also carrying medium risk (Row 120)  : OMUM, resident, total (Column 110)</t>
  </si>
  <si>
    <t>OBS : Other items also carrying medium risk (Row 120)  : ROW (Column 210)</t>
  </si>
  <si>
    <t>OBS : Medium/Low Risk (Row 130)  : Total (Column 220)</t>
  </si>
  <si>
    <t>OBS : Medium/Low Risk (Row 130)  : OMUM, resident, total (Column 110)</t>
  </si>
  <si>
    <t>OBS : Medium/Low Risk (Row 130)  : ROW (Column 210)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</si>
  <si>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Total (Column 220)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</si>
  <si>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OMUM, resident, total (Column 110)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</si>
  <si>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ROW (Column 210)</t>
  </si>
  <si>
    <t>OBS : Other items also carrying medium/low risk (Row 150)  : Total (Column 220)</t>
  </si>
  <si>
    <t>OBS : Other items also carrying medium/low risk (Row 150)  : OMUM, resident, total (Column 110)</t>
  </si>
  <si>
    <t>OBS : Other items also carrying medium/low risk (Row 150)  : ROW (Column 210)</t>
  </si>
  <si>
    <t>OBS : Low Risk (Row 160)  : Total (Column 220)</t>
  </si>
  <si>
    <t>OBS : Low Risk (Row 160)  : OMUM, resident, total (Column 110)</t>
  </si>
  <si>
    <t>OBS : Low Risk (Row 160)  : ROW (Column 210)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</si>
  <si>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Total (Column 220)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</si>
  <si>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OMUM, resident, total (Column 110)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</si>
  <si>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ROW (Column 210)</t>
  </si>
  <si>
    <t>OBS : Other items also carrying low risk (Row 180)  : Total (Column 220)</t>
  </si>
  <si>
    <t>OBS : Other items also carrying low risk (Row 180)  : OMUM, resident, total (Column 110)</t>
  </si>
  <si>
    <t>OBS : Other items also carrying low risk (Row 180)  : ROW (Column 210)</t>
  </si>
  <si>
    <t>OBS : Full Risk (Row 10)  : Irish resident, non-mmf investment funds (Column 50)</t>
  </si>
  <si>
    <t>OBS : Guarantees having the character of credit substitutes (Row 20)  : Irish resident, non-mmf investment funds (Column 50)</t>
  </si>
  <si>
    <t>OBS : Credit derivatives (Row 30)  : Irish resident, non-mmf investment funds (Column 50)</t>
  </si>
  <si>
    <t>OBS : Acceptances (Row 40)  : Irish resident, non-mmf investment funds (Column 50)</t>
  </si>
  <si>
    <t>OBS : Transactions with recourse (Row 50)  : Irish resident, non-mmf investment funds (Column 50)</t>
  </si>
  <si>
    <t>OBS : Irrevocable standby letters of credit having the character of credit substitutes (Row 60)  : Irish resident, non-mmf investment funds (Column 50)</t>
  </si>
  <si>
    <t>OBS : Asset sale and repurchase arrangements where credit risk remains with reporting entity (Row 70)  : Irish resident, non-mmf investment funds (Column 50)</t>
  </si>
  <si>
    <t>OBS : Other items also carrying full risk (Row 80)  : Irish resident, non-mmf investment funds (Column 50)</t>
  </si>
  <si>
    <t>OBS : Full Risk (Row 10)  : Irish resident, other financial intermediaries + financial auxiliaries + captive financial institutions and money lenders (Column 60)</t>
  </si>
  <si>
    <t>OBS : Guarantees having the character of credit substitutes (Row 20)  : Irish resident, other financial intermediaries + financial auxiliaries + captive financial institutions and money lenders (Column 60)</t>
  </si>
  <si>
    <t>OBS : Credit derivatives (Row 30)  : Irish resident, other financial intermediaries + financial auxiliaries + captive financial institutions and money lenders (Column 60)</t>
  </si>
  <si>
    <t>OBS : Acceptances (Row 40)  : Irish resident, other financial intermediaries + financial auxiliaries + captive financial institutions and money lenders (Column 60)</t>
  </si>
  <si>
    <t>OBS : Transactions with recourse (Row 50)  : Irish resident, other financial intermediaries + financial auxiliaries + captive financial institutions and money lenders (Column 60)</t>
  </si>
  <si>
    <t>OBS : Irrevocable standby letters of credit having the character of credit substitutes (Row 60)  : Irish resident, other financial intermediaries + financial auxiliaries + captive financial institutions and money lenders (Column 60)</t>
  </si>
  <si>
    <t>OBS : Asset sale and repurchase arrangements where credit risk remains with reporting entity (Row 70)  : Irish resident, other financial intermediaries + financial auxiliaries + captive financial institutions and money lenders (Column 60)</t>
  </si>
  <si>
    <t>OBS : Other items also carrying full risk (Row 80)  : Irish resident, other financial intermediaries + financial auxiliaries + captive financial institutions and money lenders (Column 60)</t>
  </si>
  <si>
    <t>OBS : Full Risk (Row 10)  : Irish resident, insurance corporations (Column 70)</t>
  </si>
  <si>
    <t>OBS : Guarantees having the character of credit substitutes (Row 20)  : Irish resident, insurance corporations (Column 70)</t>
  </si>
  <si>
    <t>OBS : Credit derivatives (Row 30)  : Irish resident, insurance corporations (Column 70)</t>
  </si>
  <si>
    <t>OBS : Acceptances (Row 40)  : Irish resident, insurance corporations (Column 70)</t>
  </si>
  <si>
    <t>OBS : Transactions with recourse (Row 50)  : Irish resident, insurance corporations (Column 70)</t>
  </si>
  <si>
    <t>OBS : Irrevocable standby letters of credit having the character of credit substitutes (Row 60)  : Irish resident, insurance corporations (Column 70)</t>
  </si>
  <si>
    <t>OBS : Asset sale and repurchase arrangements where credit risk remains with reporting entity (Row 70)  : Irish resident, insurance corporations (Column 70)</t>
  </si>
  <si>
    <t>OBS : Other items also carrying full risk (Row 80)  : Irish resident, insurance corporations (Column 70)</t>
  </si>
  <si>
    <t>OBS : Full Risk (Row 10)  : Irish resident, pension funds (Column 80)</t>
  </si>
  <si>
    <t>OBS : Guarantees having the character of credit substitutes (Row 20)  : Irish resident, pension funds (Column 80)</t>
  </si>
  <si>
    <t>OBS : Credit derivatives (Row 30)  : Irish resident, pension funds (Column 80)</t>
  </si>
  <si>
    <t>OBS : Acceptances (Row 40)  : Irish resident, pension funds (Column 80)</t>
  </si>
  <si>
    <t>OBS : Transactions with recourse (Row 50)  : Irish resident, pension funds (Column 80)</t>
  </si>
  <si>
    <t>OBS : Irrevocable standby letters of credit having the character of credit substitutes (Row 60)  : Irish resident, pension funds (Column 80)</t>
  </si>
  <si>
    <t>OBS : Asset sale and repurchase arrangements where credit risk remains with reporting entity (Row 70)  : Irish resident, pension funds (Column 80)</t>
  </si>
  <si>
    <t>OBS : Other items also carrying full risk (Row 80)  : Irish resident, pension funds (Column 80)</t>
  </si>
  <si>
    <t>OBS : Full Risk (Row 10)  : Irish resident, NFCs (Column 90)</t>
  </si>
  <si>
    <t>OBS : Guarantees having the character of credit substitutes (Row 20)  : Irish resident, NFCs (Column 90)</t>
  </si>
  <si>
    <t>OBS : Credit derivatives (Row 30)  : Irish resident, NFCs (Column 90)</t>
  </si>
  <si>
    <t>OBS : Acceptances (Row 40)  : Irish resident, NFCs (Column 90)</t>
  </si>
  <si>
    <t>OBS : Transactions with recourse (Row 50)  : Irish resident, NFCs (Column 90)</t>
  </si>
  <si>
    <t>OBS : Irrevocable standby letters of credit having the character of credit substitutes (Row 60)  : Irish resident, NFCs (Column 90)</t>
  </si>
  <si>
    <t>OBS : Asset sale and repurchase arrangements where credit risk remains with reporting entity (Row 70)  : Irish resident, NFCs (Column 90)</t>
  </si>
  <si>
    <t>OBS : Other items also carrying full risk (Row 80)  : Irish resident, NFCs (Column 90)</t>
  </si>
  <si>
    <t>OBS : Full Risk (Row 10)  : Irish resident, households (Column 100)</t>
  </si>
  <si>
    <t>OBS : Guarantees having the character of credit substitutes (Row 20)  : Irish resident, households (Column 100)</t>
  </si>
  <si>
    <t>OBS : Credit derivatives (Row 30)  : Irish resident, households (Column 100)</t>
  </si>
  <si>
    <t>OBS : Acceptances (Row 40)  : Irish resident, households (Column 100)</t>
  </si>
  <si>
    <t>OBS : Transactions with recourse (Row 50)  : Irish resident, households (Column 100)</t>
  </si>
  <si>
    <t>OBS : Irrevocable standby letters of credit having the character of credit substitutes (Row 60)  : Irish resident, households (Column 100)</t>
  </si>
  <si>
    <t>OBS : Asset sale and repurchase arrangements where credit risk remains with reporting entity (Row 70)  : Irish resident, households (Column 100)</t>
  </si>
  <si>
    <t>OBS : Other items also carrying full risk (Row 80)  : Irish resident, households (Column 100)</t>
  </si>
  <si>
    <t>OBS : Medium Risk (Row 90)  : Irish resident, non-mmf investment funds (Column 50)</t>
  </si>
  <si>
    <t>OBS : Documentary credits issued and confirmed but not collateralised by the underlying shipment (Row 100)  : Irish resident, non-mmf investment funds (Column 50)</t>
  </si>
  <si>
    <t>OBS : Undrawn credit facilities with an original maturity of more than one year (Row 110)  : Irish resident, non-mmf investment funds (Column 50)</t>
  </si>
  <si>
    <t>OBS : Other items also carrying medium risk (Row 120)  : Irish resident, non-mmf investment funds (Column 50)</t>
  </si>
  <si>
    <t>OBS : Medium Risk (Row 90)  : Irish resident, other financial intermediaries + financial auxiliaries + captive financial institutions and money lenders (Column 60)</t>
  </si>
  <si>
    <t>OBS : Documentary credits issued and confirmed but not collateralised by the underlying shipment (Row 100)  : Irish resident, other financial intermediaries + financial auxiliaries + captive financial institutions and money lenders (Column 60)</t>
  </si>
  <si>
    <t>OBS : Undrawn credit facilities with an original maturity of more than one year (Row 110)  : Irish resident, other financial intermediaries + financial auxiliaries + captive financial institutions and money lenders (Column 60)</t>
  </si>
  <si>
    <t>OBS : Other items also carrying medium risk (Row 120)  : Irish resident, other financial intermediaries + financial auxiliaries + captive financial institutions and money lenders (Column 60)</t>
  </si>
  <si>
    <t>OBS : Medium Risk (Row 90)  : Irish resident, insurance corporations (Column 70)</t>
  </si>
  <si>
    <t>OBS : Documentary credits issued and confirmed but not collateralised by the underlying shipment (Row 100)  : Irish resident, insurance corporations (Column 70)</t>
  </si>
  <si>
    <t>OBS : Undrawn credit facilities with an original maturity of more than one year (Row 110)  : Irish resident, insurance corporations (Column 70)</t>
  </si>
  <si>
    <t>OBS : Other items also carrying medium risk (Row 120)  : Irish resident, insurance corporations (Column 70)</t>
  </si>
  <si>
    <t>OBS : Medium Risk (Row 90)  : Irish resident, pension funds (Column 80)</t>
  </si>
  <si>
    <t>OBS : Documentary credits issued and confirmed but not collateralised by the underlying shipment (Row 100)  : Irish resident, pension funds (Column 80)</t>
  </si>
  <si>
    <t>OBS : Undrawn credit facilities with an original maturity of more than one year (Row 110)  : Irish resident, pension funds (Column 80)</t>
  </si>
  <si>
    <t>OBS : Other items also carrying medium risk (Row 120)  : Irish resident, pension funds (Column 80)</t>
  </si>
  <si>
    <t>OBS : Medium Risk (Row 90)  : Irish resident, NFCs (Column 90)</t>
  </si>
  <si>
    <t>OBS : Documentary credits issued and confirmed but not collateralised by the underlying shipment (Row 100)  : Irish resident, NFCs (Column 90)</t>
  </si>
  <si>
    <t>OBS : Undrawn credit facilities with an original maturity of more than one year (Row 110)  : Irish resident, NFCs (Column 90)</t>
  </si>
  <si>
    <t>OBS : Other items also carrying medium risk (Row 120)  : Irish resident, NFCs (Column 90)</t>
  </si>
  <si>
    <t>OBS : Medium Risk (Row 90)  : Irish resident, households (Column 100)</t>
  </si>
  <si>
    <t>OBS : Documentary credits issued and confirmed but not collateralised by the underlying shipment (Row 100)  : Irish resident, households (Column 100)</t>
  </si>
  <si>
    <t>OBS : Undrawn credit facilities with an original maturity of more than one year (Row 110)  : Irish resident, households (Column 100)</t>
  </si>
  <si>
    <t>OBS : Other items also carrying medium risk (Row 120)  : Irish resident, households (Column 100)</t>
  </si>
  <si>
    <t>OBS : Medium/Low Risk (Row 130)  : Irish resident, non-mmf investment funds (Column 50)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</si>
  <si>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Irish resident, non-mmf investment funds (Column 50)</t>
  </si>
  <si>
    <t>OBS : Other items also carrying medium/low risk (Row 150)  : Irish resident, non-mmf investment funds (Column 50)</t>
  </si>
  <si>
    <t>OBS : Medium/Low Risk (Row 130)  : Irish resident, other financial intermediaries + financial auxiliaries + captive financial institutions and money lenders (Column 60)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</si>
  <si>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Irish resident, other financial intermediaries + financial auxiliaries + captive financial institutions and money lenders (Column 60)</t>
  </si>
  <si>
    <t>OBS : Other items also carrying medium/low risk (Row 150)  : Irish resident, other financial intermediaries + financial auxiliaries + captive financial institutions and money lenders (Column 60)</t>
  </si>
  <si>
    <t>OBS : Medium/Low Risk (Row 130)  : Irish resident, insurance corporations (Column 70)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</si>
  <si>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Irish resident, insurance corporations (Column 70)</t>
  </si>
  <si>
    <t>OBS : Other items also carrying medium/low risk (Row 150)  : Irish resident, insurance corporations (Column 70)</t>
  </si>
  <si>
    <t>OBS : Medium/Low Risk (Row 130)  : Irish resident, pension funds (Column 80)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</si>
  <si>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Irish resident, pension funds (Column 80)</t>
  </si>
  <si>
    <t>OBS : Other items also carrying medium/low risk (Row 150)  : Irish resident, pension funds (Column 80)</t>
  </si>
  <si>
    <t>OBS : Medium/Low Risk (Row 130)  : Irish resident, NFCs (Column 90)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</si>
  <si>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Irish resident, NFCs (Column 90)</t>
  </si>
  <si>
    <t>OBS : Other items also carrying medium/low risk (Row 150)  : Irish resident, NFCs (Column 90)</t>
  </si>
  <si>
    <t>OBS : Medium/Low Risk (Row 130)  : Irish resident, households (Column 100)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</si>
  <si>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Irish resident, households (Column 100)</t>
  </si>
  <si>
    <t>OBS : Other items also carrying medium/low risk (Row 150)  : Irish resident, households (Column 100)</t>
  </si>
  <si>
    <t>OBS : Low Risk (Row 160)  : Irish resident, non-mmf investment funds (Column 50)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</si>
  <si>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Irish resident, non-mmf investment funds (Column 50)</t>
  </si>
  <si>
    <t>OBS : Other items also carrying low risk (Row 180)  : Irish resident, non-mmf investment funds (Column 50)</t>
  </si>
  <si>
    <t>OBS : Low Risk (Row 160)  : Irish resident, other financial intermediaries + financial auxiliaries + captive financial institutions and money lenders (Column 60)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</si>
  <si>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Irish resident, other financial intermediaries + financial auxiliaries + captive financial institutions and money lenders (Column 60)</t>
  </si>
  <si>
    <t>OBS : Other items also carrying low risk (Row 180)  : Irish resident, other financial intermediaries + financial auxiliaries + captive financial institutions and money lenders (Column 60)</t>
  </si>
  <si>
    <t>OBS : Low Risk (Row 160)  : Irish resident, insurance corporations (Column 70)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</si>
  <si>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Irish resident, insurance corporations (Column 70)</t>
  </si>
  <si>
    <t>OBS : Other items also carrying low risk (Row 180)  : Irish resident, insurance corporations (Column 70)</t>
  </si>
  <si>
    <t>OBS : Low Risk (Row 160)  : Irish resident, pension funds (Column 80)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</si>
  <si>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Irish resident, pension funds (Column 80)</t>
  </si>
  <si>
    <t>OBS : Other items also carrying low risk (Row 180)  : Irish resident, pension funds (Column 80)</t>
  </si>
  <si>
    <t>OBS : Low Risk (Row 160)  : Irish resident, NFCs (Column 90)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</si>
  <si>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Irish resident, NFCs (Column 90)</t>
  </si>
  <si>
    <t>OBS : Other items also carrying low risk (Row 180)  : Irish resident, NFCs (Column 90)</t>
  </si>
  <si>
    <t>OBS : Low Risk (Row 160)  : Irish resident, households (Column 100)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</si>
  <si>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Irish resident, households (Column 100)</t>
  </si>
  <si>
    <t>OBS : Other items also carrying low risk (Row 180)  : Irish resident, households (Column 100)</t>
  </si>
  <si>
    <t>OBS : Full Risk (Row 10)  : OMUM resident, non-mmf investment funds (Column 150)</t>
  </si>
  <si>
    <t>OBS : Guarantees having the character of credit substitutes (Row 20)  : OMUM resident, non-mmf investment funds (Column 150)</t>
  </si>
  <si>
    <t>OBS : Credit derivatives (Row 30)  : OMUM resident, non-mmf investment funds (Column 150)</t>
  </si>
  <si>
    <t>OBS : Acceptances (Row 40)  : OMUM resident, non-mmf investment funds (Column 150)</t>
  </si>
  <si>
    <t>OBS : Transactions with recourse (Row 50)  : OMUM resident, non-mmf investment funds (Column 150)</t>
  </si>
  <si>
    <t>OBS : Irrevocable standby letters of credit having the character of credit substitutes (Row 60)  : OMUM resident, non-mmf investment funds (Column 150)</t>
  </si>
  <si>
    <t>OBS : Asset sale and repurchase arrangements where credit risk remains with reporting entity (Row 70)  : OMUM resident, non-mmf investment funds (Column 150)</t>
  </si>
  <si>
    <t>OBS : Other items also carrying full risk (Row 80)  : OMUM resident, non-mmf investment funds (Column 150)</t>
  </si>
  <si>
    <t>OBS : Full Risk (Row 10)  : OMUM resident, other financial intermediaries + financial auxiliaries + captive financial institutions and money lenders (Column 160)</t>
  </si>
  <si>
    <t>OBS : Guarantees having the character of credit substitutes (Row 20)  : OMUM resident, other financial intermediaries + financial auxiliaries + captive financial institutions and money lenders (Column 160)</t>
  </si>
  <si>
    <t>OBS : Credit derivatives (Row 30)  : OMUM resident, other financial intermediaries + financial auxiliaries + captive financial institutions and money lenders (Column 160)</t>
  </si>
  <si>
    <t>OBS : Acceptances (Row 40)  : OMUM resident, other financial intermediaries + financial auxiliaries + captive financial institutions and money lenders (Column 160)</t>
  </si>
  <si>
    <t>OBS : Transactions with recourse (Row 50)  : OMUM resident, other financial intermediaries + financial auxiliaries + captive financial institutions and money lenders (Column 160)</t>
  </si>
  <si>
    <t>OBS : Irrevocable standby letters of credit having the character of credit substitutes (Row 60)  : OMUM resident, other financial intermediaries + financial auxiliaries + captive financial institutions and money lenders (Column 160)</t>
  </si>
  <si>
    <t>OBS : Asset sale and repurchase arrangements where credit risk remains with reporting entity (Row 70)  : OMUM resident, other financial intermediaries + financial auxiliaries + captive financial institutions and money lenders (Column 160)</t>
  </si>
  <si>
    <t>OBS : Other items also carrying full risk (Row 80)  : OMUM resident, other financial intermediaries + financial auxiliaries + captive financial institutions and money lenders (Column 160)</t>
  </si>
  <si>
    <t>OBS : Full Risk (Row 10)  : OMUM resident, insurance corporations (Column 170)</t>
  </si>
  <si>
    <t>OBS : Guarantees having the character of credit substitutes (Row 20)  : OMUM resident, insurance corporations (Column 170)</t>
  </si>
  <si>
    <t>OBS : Credit derivatives (Row 30)  : OMUM resident, insurance corporations (Column 170)</t>
  </si>
  <si>
    <t>OBS : Acceptances (Row 40)  : OMUM resident, insurance corporations (Column 170)</t>
  </si>
  <si>
    <t>OBS : Transactions with recourse (Row 50)  : OMUM resident, insurance corporations (Column 170)</t>
  </si>
  <si>
    <t>OBS : Irrevocable standby letters of credit having the character of credit substitutes (Row 60)  : OMUM resident, insurance corporations (Column 170)</t>
  </si>
  <si>
    <t>OBS : Asset sale and repurchase arrangements where credit risk remains with reporting entity (Row 70)  : OMUM resident, insurance corporations (Column 170)</t>
  </si>
  <si>
    <t>OBS : Other items also carrying full risk (Row 80)  : OMUM resident, insurance corporations (Column 170)</t>
  </si>
  <si>
    <t>OBS : Full Risk (Row 10)  : OMUM resident, pension funds (Column 180)</t>
  </si>
  <si>
    <t>OBS : Guarantees having the character of credit substitutes (Row 20)  : OMUM resident, pension funds (Column 180)</t>
  </si>
  <si>
    <t>OBS : Credit derivatives (Row 30)  : OMUM resident, pension funds (Column 180)</t>
  </si>
  <si>
    <t>OBS : Acceptances (Row 40)  : OMUM resident, pension funds (Column 180)</t>
  </si>
  <si>
    <t>OBS : Transactions with recourse (Row 50)  : OMUM resident, pension funds (Column 180)</t>
  </si>
  <si>
    <t>OBS : Irrevocable standby letters of credit having the character of credit substitutes (Row 60)  : OMUM resident, pension funds (Column 180)</t>
  </si>
  <si>
    <t>OBS : Asset sale and repurchase arrangements where credit risk remains with reporting entity (Row 70)  : OMUM resident, pension funds (Column 180)</t>
  </si>
  <si>
    <t>OBS : Other items also carrying full risk (Row 80)  : OMUM resident, pension funds (Column 180)</t>
  </si>
  <si>
    <t>OBS : Full Risk (Row 10)  : OMUM resident, NFCs (Column 190)</t>
  </si>
  <si>
    <t>OBS : Guarantees having the character of credit substitutes (Row 20)  : OMUM resident, NFCs (Column 190)</t>
  </si>
  <si>
    <t>OBS : Credit derivatives (Row 30)  : OMUM resident, NFCs (Column 190)</t>
  </si>
  <si>
    <t>OBS : Acceptances (Row 40)  : OMUM resident, NFCs (Column 190)</t>
  </si>
  <si>
    <t>OBS : Transactions with recourse (Row 50)  : OMUM resident, NFCs (Column 190)</t>
  </si>
  <si>
    <t>OBS : Irrevocable standby letters of credit having the character of credit substitutes (Row 60)  : OMUM resident, NFCs (Column 190)</t>
  </si>
  <si>
    <t>OBS : Asset sale and repurchase arrangements where credit risk remains with reporting entity (Row 70)  : OMUM resident, NFCs (Column 190)</t>
  </si>
  <si>
    <t>OBS : Other items also carrying full risk (Row 80)  : OMUM resident, NFCs (Column 190)</t>
  </si>
  <si>
    <t>OBS : Full Risk (Row 10)  : OMUM resident, households (Column 200)</t>
  </si>
  <si>
    <t>OBS : Guarantees having the character of credit substitutes (Row 20)  : OMUM resident, households (Column 200)</t>
  </si>
  <si>
    <t>OBS : Credit derivatives (Row 30)  : OMUM resident, households (Column 200)</t>
  </si>
  <si>
    <t>OBS : Acceptances (Row 40)  : OMUM resident, households (Column 200)</t>
  </si>
  <si>
    <t>OBS : Transactions with recourse (Row 50)  : OMUM resident, households (Column 200)</t>
  </si>
  <si>
    <t>OBS : Irrevocable standby letters of credit having the character of credit substitutes (Row 60)  : OMUM resident, households (Column 200)</t>
  </si>
  <si>
    <t>OBS : Asset sale and repurchase arrangements where credit risk remains with reporting entity (Row 70)  : OMUM resident, households (Column 200)</t>
  </si>
  <si>
    <t>OBS : Other items also carrying full risk (Row 80)  : OMUM resident, households (Column 200)</t>
  </si>
  <si>
    <t>OBS : Medium Risk (Row 90)  : OMUM resident, non-mmf investment funds (Column 150)</t>
  </si>
  <si>
    <t>OBS : Documentary credits issued and confirmed but not collateralised by the underlying shipment (Row 100)  : OMUM resident, non-mmf investment funds (Column 150)</t>
  </si>
  <si>
    <t>OBS : Undrawn credit facilities with an original maturity of more than one year (Row 110)  : OMUM resident, non-mmf investment funds (Column 150)</t>
  </si>
  <si>
    <t>OBS : Other items also carrying medium risk (Row 120)  : OMUM resident, non-mmf investment funds (Column 150)</t>
  </si>
  <si>
    <t>OBS : Medium Risk (Row 90)  : OMUM resident, other financial intermediaries + financial auxiliaries + captive financial institutions and money lenders (Column 160)</t>
  </si>
  <si>
    <t>OBS : Documentary credits issued and confirmed but not collateralised by the underlying shipment (Row 100)  : OMUM resident, other financial intermediaries + financial auxiliaries + captive financial institutions and money lenders (Column 160)</t>
  </si>
  <si>
    <t>OBS : Undrawn credit facilities with an original maturity of more than one year (Row 110)  : OMUM resident, other financial intermediaries + financial auxiliaries + captive financial institutions and money lenders (Column 160)</t>
  </si>
  <si>
    <t>OBS : Other items also carrying medium risk (Row 120)  : OMUM resident, other financial intermediaries + financial auxiliaries + captive financial institutions and money lenders (Column 160)</t>
  </si>
  <si>
    <t>OBS : Medium Risk (Row 90)  : OMUM resident, insurance corporations (Column 170)</t>
  </si>
  <si>
    <t>OBS : Documentary credits issued and confirmed but not collateralised by the underlying shipment (Row 100)  : OMUM resident, insurance corporations (Column 170)</t>
  </si>
  <si>
    <t>OBS : Undrawn credit facilities with an original maturity of more than one year (Row 110)  : OMUM resident, insurance corporations (Column 170)</t>
  </si>
  <si>
    <t>OBS : Other items also carrying medium risk (Row 120)  : OMUM resident, insurance corporations (Column 170)</t>
  </si>
  <si>
    <t>OBS : Medium Risk (Row 90)  : OMUM resident, pension funds (Column 180)</t>
  </si>
  <si>
    <t>OBS : Documentary credits issued and confirmed but not collateralised by the underlying shipment (Row 100)  : OMUM resident, pension funds (Column 180)</t>
  </si>
  <si>
    <t>OBS : Undrawn credit facilities with an original maturity of more than one year (Row 110)  : OMUM resident, pension funds (Column 180)</t>
  </si>
  <si>
    <t>OBS : Other items also carrying medium risk (Row 120)  : OMUM resident, pension funds (Column 180)</t>
  </si>
  <si>
    <t>OBS : Medium Risk (Row 90)  : OMUM resident, NFCs (Column 190)</t>
  </si>
  <si>
    <t>OBS : Documentary credits issued and confirmed but not collateralised by the underlying shipment (Row 100)  : OMUM resident, NFCs (Column 190)</t>
  </si>
  <si>
    <t>OBS : Undrawn credit facilities with an original maturity of more than one year (Row 110)  : OMUM resident, NFCs (Column 190)</t>
  </si>
  <si>
    <t>OBS : Other items also carrying medium risk (Row 120)  : OMUM resident, NFCs (Column 190)</t>
  </si>
  <si>
    <t>OBS : Medium Risk (Row 90)  : OMUM resident, households (Column 200)</t>
  </si>
  <si>
    <t>OBS : Documentary credits issued and confirmed but not collateralised by the underlying shipment (Row 100)  : OMUM resident, households (Column 200)</t>
  </si>
  <si>
    <t>OBS : Undrawn credit facilities with an original maturity of more than one year (Row 110)  : OMUM resident, households (Column 200)</t>
  </si>
  <si>
    <t>OBS : Other items also carrying medium risk (Row 120)  : OMUM resident, households (Column 200)</t>
  </si>
  <si>
    <t>OBS : Medium/Low Risk (Row 130)  : OMUM resident, non-mmf investment funds (Column 150)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</si>
  <si>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OMUM resident, non-mmf investment funds (Column 150)</t>
  </si>
  <si>
    <t>OBS : Other items also carrying medium/low risk (Row 150)  : OMUM resident, non-mmf investment funds (Column 150)</t>
  </si>
  <si>
    <t>OBS : Medium/Low Risk (Row 130)  : OMUM resident, other financial intermediaries + financial auxiliaries + captive financial institutions and money lenders (Column 160)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</si>
  <si>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OMUM resident, other financial intermediaries + financial auxiliaries + captive financial institutions and money lenders (Column 160)</t>
  </si>
  <si>
    <t>OBS : Other items also carrying medium/low risk (Row 150)  : OMUM resident, other financial intermediaries + financial auxiliaries + captive financial institutions and money lenders (Column 160)</t>
  </si>
  <si>
    <t>OBS : Medium/Low Risk (Row 130)  : OMUM resident, insurance corporations (Column 170)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</si>
  <si>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OMUM resident, insurance corporations (Column 170)</t>
  </si>
  <si>
    <t>OBS : Other items also carrying medium/low risk (Row 150)  : OMUM resident, insurance corporations (Column 170)</t>
  </si>
  <si>
    <t>OBS : Medium/Low Risk (Row 130)  : OMUM resident, pension funds (Column 180)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</si>
  <si>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OMUM resident, pension funds (Column 180)</t>
  </si>
  <si>
    <t>OBS : Other items also carrying medium/low risk (Row 150)  : OMUM resident, pension funds (Column 180)</t>
  </si>
  <si>
    <t>OBS : Medium/Low Risk (Row 130)  : OMUM resident, NFCs (Column 190)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</si>
  <si>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OMUM resident, NFCs (Column 190)</t>
  </si>
  <si>
    <t>OBS : Other items also carrying medium/low risk (Row 150)  : OMUM resident, NFCs (Column 190)</t>
  </si>
  <si>
    <t>OBS : Medium/Low Risk (Row 130)  : OMUM resident, households (Column 200)</t>
  </si>
  <si>
    <t>OBS : Undrawn credit facilities with an original maturity of up to and including one year or which may not be cancelled unconditionally at any time without notice or that do not effectively provide the automatic cancellation due to deterioration in a borrower's creditworthiness (Row 140)  : OMUM resident, households (Column 200)</t>
  </si>
  <si>
    <t>OBS : Other items also carrying medium/low risk (Row 150)  : OMUM resident, households (Column 200)</t>
  </si>
  <si>
    <t>OBS : Low Risk (Row 160)  : OMUM resident, non-mmf investment funds (Column 150)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</si>
  <si>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OMUM resident, non-mmf investment funds (Column 150)</t>
  </si>
  <si>
    <t>OBS : Other items also carrying low risk (Row 180)  : OMUM resident, non-mmf investment funds (Column 150)</t>
  </si>
  <si>
    <t>OBS : Low Risk (Row 160)  : OMUM resident, other financial intermediaries + financial auxiliaries + captive financial institutions and money lenders (Column 160)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</si>
  <si>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OMUM resident, other financial intermediaries + financial auxiliaries + captive financial institutions and money lenders (Column 160)</t>
  </si>
  <si>
    <t>OBS : Other items also carrying low risk (Row 180)  : OMUM resident, other financial intermediaries + financial auxiliaries + captive financial institutions and money lenders (Column 160)</t>
  </si>
  <si>
    <t>OBS : Low Risk (Row 160)  : OMUM resident, insurance corporations (Column 170)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</si>
  <si>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OMUM resident, insurance corporations (Column 170)</t>
  </si>
  <si>
    <t>OBS : Other items also carrying low risk (Row 180)  : OMUM resident, insurance corporations (Column 170)</t>
  </si>
  <si>
    <t>OBS : Low Risk (Row 160)  : OMUM resident, pension funds (Column 180)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</si>
  <si>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OMUM resident, pension funds (Column 180)</t>
  </si>
  <si>
    <t>OBS : Other items also carrying low risk (Row 180)  : OMUM resident, pension funds (Column 180)</t>
  </si>
  <si>
    <t>OBS : Low Risk (Row 160)  : OMUM resident, NFCs (Column 190)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</si>
  <si>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OMUM resident, NFCs (Column 190)</t>
  </si>
  <si>
    <t>OBS : Other items also carrying low risk (Row 180)  : OMUM resident, NFCs (Column 190)</t>
  </si>
  <si>
    <t>OBS : Low Risk (Row 160)  : OMUM resident, households (Column 200)</t>
  </si>
  <si>
    <t>OBS : Undrawn credit facilities with an original maturity of up to and including one year or which may be cancelled unconditionally at any time without notice or that do effectively provide the automatic cancellation due to deterioration in a borrower's creditworthiness. Retail credit lines may be considered as unconditionally cancellable if the terms permit the credit institution to cancel them to the full extent allowable under consumer protection and related legislation (Row 170)  : OMUM resident, households (Column 200)</t>
  </si>
  <si>
    <t>OBS : Other items also carrying low risk (Row 180)  : OMUM resident, households (Column 200)</t>
  </si>
  <si>
    <t>QCO : Deposits, MFIs (Row 10)  : OMUMs, total (Column 300)</t>
  </si>
  <si>
    <t>QCO : Deposits, non-MFIs (Row 20)  : OMUMs, total (Column 300)</t>
  </si>
  <si>
    <t>QCO : Deposits, general government (Row 30)  : OMUMs, total (Column 300)</t>
  </si>
  <si>
    <t>QCO : Deposits, non-MMF investment funds (Row 70)  : OMUMs, total (Column 300)</t>
  </si>
  <si>
    <t>QCO : Deposits, other financial intermediaries + financial auxiliaries + captive financial institutions and money lenders (Row 40)  : OMUMs, total (Column 300)</t>
  </si>
  <si>
    <t>QCO : Deposits, insurance corporations (Row 50)  : OMUMs, total (Column 300)</t>
  </si>
  <si>
    <t>QCO : Deposits, pension funds (Row 60)  : OMUMs, total (Column 300)</t>
  </si>
  <si>
    <t>QCO : Deposits, non-financial corporations (Row 80)  : OMUMs, total (Column 300)</t>
  </si>
  <si>
    <t>QCO : Deposits, households + non-profit institutions serving households (Row 90)  : OMUMs, total (Column 300)</t>
  </si>
  <si>
    <t>QCO : Loans, MFIs (Row 100)  : OMUMs, total (Column 300)</t>
  </si>
  <si>
    <t>QCO : Loans, non-MFIs (Row 110)  : OMUMs, total (Column 300)</t>
  </si>
  <si>
    <t>QCO : Loans, general government (Row 120)  : OMUMs, total (Column 300)</t>
  </si>
  <si>
    <t>QCO : Loans, other financial intermediaries + financial auxiliaries + captive financial institutions and money lenders (Row 130)  : OMUMs, total (Column 300)</t>
  </si>
  <si>
    <t>QCO : Loans, insurance corporations (Row 140)  : OMUMs, total (Column 300)</t>
  </si>
  <si>
    <t>QCO : Loans, pension funds (Row 150)  : OMUMs, total (Column 300)</t>
  </si>
  <si>
    <t>QCO : Loans, non-MMF investment funds (Row 160)  : OMUMs, total (Column 300)</t>
  </si>
  <si>
    <t>QCO : Loans, non-financial corporations (Row 170)  : OMUMs, total (Column 300)</t>
  </si>
  <si>
    <t>QCO : Loans, households + non-profit institutions serving households (Row 180)  : OMUMs, total (Column 300)</t>
  </si>
  <si>
    <t>QCO : Debt securities held, MFIs (Row 190)  : OMUMs, total (Column 300)</t>
  </si>
  <si>
    <t>QCO : Debt securities held, MFIs, up to 1 year (Row 200)  : OMUMs, total (Column 300)</t>
  </si>
  <si>
    <t>QCO : Debt securities held, MFIs, over 1 and up to 2 years (Row 210)  : OMUMs, total (Column 300)</t>
  </si>
  <si>
    <t>QCO : Debt securities held, MFIs, over 2 years (Row 220)  : OMUMs, total (Column 300)</t>
  </si>
  <si>
    <t>QCO : Debt securities held, non-MFIs (Row 230)  : OMUMs, total (Column 300)</t>
  </si>
  <si>
    <t>QCO : Investment fund shares/units (Row 240)  : OMUMs, total (Column 300)</t>
  </si>
  <si>
    <t>QCO : Investment fund shares/units, money market fund shares/units (Row 250)  : OMUMs, total (Column 300)</t>
  </si>
  <si>
    <t>QCO : Investment fund shares/units, non-MMF investment fund shares/units (Row 260)  : OMUMs, total (Column 300)</t>
  </si>
  <si>
    <t>QCO : Equity (Row 270)  : OMUMs, total (Column 300)</t>
  </si>
  <si>
    <t>QCO : Deposits, MFIs (Row 10)  : Rest of World (Column 320)</t>
  </si>
  <si>
    <t>QCO : Deposits, MFIs (Row 10)  : EU, total (Column 310)</t>
  </si>
  <si>
    <t>QCO : Deposits, non-MFIs (Row 20)  : Rest of World (Column 320)</t>
  </si>
  <si>
    <t>QCO : Deposits, non-MFIs (Row 20)  : EU, total (Column 310)</t>
  </si>
  <si>
    <t>QCO : Deposits, general government (Row 30)  : Rest of World (Column 320)</t>
  </si>
  <si>
    <t>QCO : Deposits, general government (Row 30)  : EU, total (Column 310)</t>
  </si>
  <si>
    <t>QCO : Deposits, other financial intermediaries + financial auxiliaries + captive financial institutions and money lenders (Row 40)  : Rest of World (Column 320)</t>
  </si>
  <si>
    <t>QCO : Deposits, other financial intermediaries + financial auxiliaries + captive financial institutions and money lenders (Row 40)  : EU, total (Column 310)</t>
  </si>
  <si>
    <t>QCO : Deposits, insurance corporations (Row 50)  : Rest of World (Column 320)</t>
  </si>
  <si>
    <t>QCO : Deposits, insurance corporations (Row 50)  : EU, total (Column 310)</t>
  </si>
  <si>
    <t>QCO : Deposits, pension funds (Row 60)  : Rest of World (Column 320)</t>
  </si>
  <si>
    <t>QCO : Deposits, pension funds (Row 60)  : EU, total (Column 310)</t>
  </si>
  <si>
    <t>QCO : Deposits, non-MMF investment funds (Row 70)  : Rest of World (Column 320)</t>
  </si>
  <si>
    <t>QCO : Deposits, non-MMF investment funds (Row 70)  : EU, total (Column 310)</t>
  </si>
  <si>
    <t>QCO : Deposits, non-financial corporations (Row 80)  : Rest of World (Column 320)</t>
  </si>
  <si>
    <t>QCO : Deposits, non-financial corporations (Row 80)  : EU, total (Column 310)</t>
  </si>
  <si>
    <t>QCO : Deposits, households + non-profit institutions serving households (Row 90)  : Rest of World (Column 320)</t>
  </si>
  <si>
    <t>QCO : Deposits, households + non-profit institutions serving households (Row 90)  : EU, total (Column 310)</t>
  </si>
  <si>
    <t>QCO : Loans, MFIs (Row 100)  : Rest of World (Column 320)</t>
  </si>
  <si>
    <t>QCO : Loans, MFIs (Row 100)  : EU, total (Column 310)</t>
  </si>
  <si>
    <t>QCO : Loans, non-MFIs (Row 110)  : Rest of World (Column 320)</t>
  </si>
  <si>
    <t>QCO : Loans, non-MFIs (Row 110)  : EU, total (Column 310)</t>
  </si>
  <si>
    <t>QCO : Loans, general government (Row 120)  : Rest of World (Column 320)</t>
  </si>
  <si>
    <t>QCO : Loans, general government (Row 120)  : EU, total (Column 310)</t>
  </si>
  <si>
    <t>QCO : Loans, other financial intermediaries + financial auxiliaries + captive financial institutions and money lenders (Row 130)  : Rest of World (Column 320)</t>
  </si>
  <si>
    <t>QCO : Loans, other financial intermediaries + financial auxiliaries + captive financial institutions and money lenders (Row 130)  : EU, total (Column 310)</t>
  </si>
  <si>
    <t>QCO : Loans, insurance corporations (Row 140)  : Rest of World (Column 320)</t>
  </si>
  <si>
    <t>QCO : Loans, insurance corporations (Row 140)  : EU, total (Column 310)</t>
  </si>
  <si>
    <t>QCO : Loans, pension funds (Row 150)  : Rest of World (Column 320)</t>
  </si>
  <si>
    <t>QCO : Loans, pension funds (Row 150)  : EU, total (Column 310)</t>
  </si>
  <si>
    <t>QCO : Loans, non-MMF investment funds (Row 160)  : Rest of World (Column 320)</t>
  </si>
  <si>
    <t>QCO : Loans, non-MMF investment funds (Row 160)  : EU, total (Column 310)</t>
  </si>
  <si>
    <t>QCO : Loans, non-financial corporations (Row 170)  : Rest of World (Column 320)</t>
  </si>
  <si>
    <t>QCO : Loans, non-financial corporations (Row 170)  : EU, total (Column 310)</t>
  </si>
  <si>
    <t>QCO : Loans, households + non-profit institutions serving households (Row 180)  : Rest of World (Column 320)</t>
  </si>
  <si>
    <t>QCO : Loans, households + non-profit institutions serving households (Row 180)  : EU, total (Column 310)</t>
  </si>
  <si>
    <t>QCO : Debt securities held, MFIs (Row 190)  : Rest of World (Column 320)</t>
  </si>
  <si>
    <t>QCO : Debt securities held, MFIs (Row 190)  : EU, total (Column 310)</t>
  </si>
  <si>
    <t>QCO : Debt securities held, MFIs, up to 1 year (Row 200)  : Rest of World (Column 320)</t>
  </si>
  <si>
    <t>QCO : Debt securities held, MFIs, up to 1 year (Row 200)  : EU, total (Column 310)</t>
  </si>
  <si>
    <t>QCO : Debt securities held, MFIs, over 1 and up to 2 years (Row 210)  : Rest of World (Column 320)</t>
  </si>
  <si>
    <t>QCO : Debt securities held, MFIs, over 1 and up to 2 years (Row 210)  : EU, total (Column 310)</t>
  </si>
  <si>
    <t>QCO : Debt securities held, MFIs, over 2 years (Row 220)  : Rest of World (Column 320)</t>
  </si>
  <si>
    <t>QCO : Debt securities held, MFIs, over 2 years (Row 220)  : EU, total (Column 310)</t>
  </si>
  <si>
    <t>QCO : Debt securities held, non-MFIs (Row 230)  : Rest of World (Column 320)</t>
  </si>
  <si>
    <t>QCO : Debt securities held, non-MFIs (Row 230)  : EU, total (Column 310)</t>
  </si>
  <si>
    <t>QCO : Investment fund shares/units (Row 240)  : Rest of World (Column 320)</t>
  </si>
  <si>
    <t>QCO : Investment fund shares/units (Row 240)  : EU, total (Column 310)</t>
  </si>
  <si>
    <t>QCO : Investment fund shares/units, money market fund shares/units (Row 250)  : Rest of World (Column 320)</t>
  </si>
  <si>
    <t>QCO : Investment fund shares/units, money market fund shares/units (Row 250)  : EU, total (Column 310)</t>
  </si>
  <si>
    <t>QCO : Investment fund shares/units, non-MMF investment fund shares/units (Row 260)  : Rest of World (Column 320)</t>
  </si>
  <si>
    <t>QCO : Investment fund shares/units, non-MMF investment fund shares/units (Row 260)  : EU, total (Column 310)</t>
  </si>
  <si>
    <t>QCO : Equity (Row 270)  : Rest of World (Column 320)</t>
  </si>
  <si>
    <t>QCO : Equity (Row 270)  : EU, total (Column 310)</t>
  </si>
  <si>
    <t>QCU : Deposits, Domestic, MFIs (Row 10)  : Euro (Column 10)</t>
  </si>
  <si>
    <t>QCU : Deposits, Domestic, General Government (Row 20)  : Euro (Column 10)</t>
  </si>
  <si>
    <t>QCU : Deposits, Domestic, Other sectors (Row 30)  : Euro (Column 10)</t>
  </si>
  <si>
    <t>QCU : Deposits, OMUM, MFIs (Row 40)  : Euro (Column 10)</t>
  </si>
  <si>
    <t>QCU : Deposits, OMUM, General Government (Row 50)  : Euro (Column 10)</t>
  </si>
  <si>
    <t>QCU : Deposits, OMUM, Other sectors (Row 60)  : Euro (Column 10)</t>
  </si>
  <si>
    <t>QCU : Deposits, ROW, Banks (Row 70)  : Euro (Column 10)</t>
  </si>
  <si>
    <t>QCU : Deposits, ROW, Non-Banks (Row 100)  : Euro (Column 10)</t>
  </si>
  <si>
    <t>QCU : Debt securities issued  (Row 130)  : Euro (Column 10)</t>
  </si>
  <si>
    <t>QCU : Deposits, Domestic, MFIs (Row 10)  : EU currencies other than the euro, Total (Column 20)</t>
  </si>
  <si>
    <t>QCU : Deposits, Domestic, MFIs (Row 10)  : Currencies other than EU currencies, Total (Column 120)</t>
  </si>
  <si>
    <t>QCU : Deposits, Domestic, General Government (Row 20)  : EU currencies other than the euro, Total (Column 20)</t>
  </si>
  <si>
    <t>QCU : Deposits, Domestic, General Government (Row 20)  : Currencies other than EU currencies, Total (Column 120)</t>
  </si>
  <si>
    <t>QCU : Deposits, Domestic, Other sectors (Row 30)  : EU currencies other than the euro, Total (Column 20)</t>
  </si>
  <si>
    <t>QCU : Deposits, Domestic, Other sectors (Row 30)  : Currencies other than EU currencies, Total (Column 120)</t>
  </si>
  <si>
    <t>QCU : Deposits, OMUM, MFIs (Row 40)  : EU currencies other than the euro, Total (Column 20)</t>
  </si>
  <si>
    <t>QCU : Deposits, OMUM, MFIs (Row 40)  : Currencies other than EU currencies, Total (Column 120)</t>
  </si>
  <si>
    <t>QCU : Deposits, OMUM, General Government (Row 50)  : EU currencies other than the euro, Total (Column 20)</t>
  </si>
  <si>
    <t>QCU : Deposits, OMUM, General Government (Row 50)  : Currencies other than EU currencies, Total (Column 120)</t>
  </si>
  <si>
    <t>QCU : Deposits, OMUM, Other sectors (Row 60)  : EU currencies other than the euro, Total (Column 20)</t>
  </si>
  <si>
    <t>QCU : Deposits, OMUM, Other sectors (Row 60)  : Currencies other than EU currencies, Total (Column 120)</t>
  </si>
  <si>
    <t>QCU : Deposits, ROW, Banks (Row 70)  : EU currencies other than the euro, Total (Column 20)</t>
  </si>
  <si>
    <t>QCU : Deposits, ROW, Banks (Row 70)  : Currencies other than EU currencies, Total (Column 120)</t>
  </si>
  <si>
    <t>QCU : Deposits, ROW, Non-Banks (Row 100)  : EU currencies other than the euro, Total (Column 20)</t>
  </si>
  <si>
    <t>QCU : Deposits, ROW, Non-Banks (Row 100)  : Currencies other than EU currencies, Total (Column 120)</t>
  </si>
  <si>
    <t>QCU : Debt securities issued  (Row 130)  : EU currencies other than the euro, Total (Column 20)</t>
  </si>
  <si>
    <t>QCU : Debt securities issued  (Row 130)  : Currencies other than EU currencies, Total (Column 120)</t>
  </si>
  <si>
    <t>QCU : Loans, Domestic, MFIs (Row 140)  : Euro (Column 10)</t>
  </si>
  <si>
    <t>QCU : Loans, Domestic, General Government (Row 150)  : Euro (Column 10)</t>
  </si>
  <si>
    <t>QCU : Loans, Domestic, Other sectors (Row 160)  : Euro (Column 10)</t>
  </si>
  <si>
    <t>QCU : Loans, OMUM, MFIs (Row 170)  : Euro (Column 10)</t>
  </si>
  <si>
    <t>QCU : Loans, OMUM, General Government (Row 180)  : Euro (Column 10)</t>
  </si>
  <si>
    <t>QCU : Loans, OMUM, Other sectors (Row 190)  : Euro (Column 10)</t>
  </si>
  <si>
    <t>QCU : Loans, ROW, Banks (Row 200)  : Euro (Column 10)</t>
  </si>
  <si>
    <t>QCU : Loans, ROW, Banks, up to 1 year (Row 210)  : Euro (Column 10)</t>
  </si>
  <si>
    <t>QCU : Loans, ROW, Banks, over 1 year (Row 220)  : Euro (Column 10)</t>
  </si>
  <si>
    <t>QCU : Loans, ROW, Non-Banks (Row 230)  : Euro (Column 10)</t>
  </si>
  <si>
    <t>QCU : Loans, ROW, Non-Banks, up to 1 year (Row 240)  : Euro (Column 10)</t>
  </si>
  <si>
    <t>QCU : Loans, ROW, Non-Banks, over 1 year (Row 250)  : Euro (Column 10)</t>
  </si>
  <si>
    <t>QCU : Loans, Domestic, MFIs (Row 140)  : EU currencies other than the euro, Total (Column 20)</t>
  </si>
  <si>
    <t>QCU : Loans, Domestic, MFIs (Row 140)  : Currencies other than EU currencies, Total (Column 120)</t>
  </si>
  <si>
    <t>QCU : Loans, Domestic, General Government (Row 150)  : EU currencies other than the euro, Total (Column 20)</t>
  </si>
  <si>
    <t>QCU : Loans, Domestic, General Government (Row 150)  : Currencies other than EU currencies, Total (Column 120)</t>
  </si>
  <si>
    <t>QCU : Loans, Domestic, Other sectors (Row 160)  : EU currencies other than the euro, Total (Column 20)</t>
  </si>
  <si>
    <t>QCU : Loans, Domestic, Other sectors (Row 160)  : Currencies other than EU currencies, Total (Column 120)</t>
  </si>
  <si>
    <t>QCU : Loans, OMUM, MFIs (Row 170)  : EU currencies other than the euro, Total (Column 20)</t>
  </si>
  <si>
    <t>QCU : Loans, OMUM, MFIs (Row 170)  : Currencies other than EU currencies, Total (Column 120)</t>
  </si>
  <si>
    <t>QCU : Loans, OMUM, General Government (Row 180)  : EU currencies other than the euro, Total (Column 20)</t>
  </si>
  <si>
    <t>QCU : Loans, OMUM, General Government (Row 180)  : Currencies other than EU currencies, Total (Column 120)</t>
  </si>
  <si>
    <t>QCU : Loans, OMUM, Other sectors (Row 190)  : EU currencies other than the euro, Total (Column 20)</t>
  </si>
  <si>
    <t>QCU : Loans, OMUM, Other sectors (Row 190)  : Currencies other than EU currencies, Total (Column 120)</t>
  </si>
  <si>
    <t>QCU : Loans, ROW, Banks (Row 200)  : EU currencies other than the euro, Total (Column 20)</t>
  </si>
  <si>
    <t>QCU : Loans, ROW, Banks (Row 200)  : Currencies other than EU currencies, Total (Column 120)</t>
  </si>
  <si>
    <t>QCU : Loans, ROW, Banks, up to 1 year (Row 210)  : EU currencies other than the euro, Total (Column 20)</t>
  </si>
  <si>
    <t>QCU : Loans, ROW, Banks, up to 1 year (Row 210)  : Currencies other than EU currencies, Total (Column 120)</t>
  </si>
  <si>
    <t>QCU : Loans, ROW, Banks, over 1 year (Row 220)  : EU currencies other than the euro, Total (Column 20)</t>
  </si>
  <si>
    <t>QCU : Loans, ROW, Banks, over 1 year (Row 220)  : Currencies other than EU currencies, Total (Column 120)</t>
  </si>
  <si>
    <t>QCU : Loans, ROW, Non-Banks (Row 230)  : EU currencies other than the euro, Total (Column 20)</t>
  </si>
  <si>
    <t>QCU : Loans, ROW, Non-Banks (Row 230)  : Currencies other than EU currencies, Total (Column 120)</t>
  </si>
  <si>
    <t>QCU : Loans, ROW, Non-Banks, up to 1 year (Row 240)  : EU currencies other than the euro, Total (Column 20)</t>
  </si>
  <si>
    <t>QCU : Loans, ROW, Non-Banks, up to 1 year (Row 240)  : Currencies other than EU currencies, Total (Column 120)</t>
  </si>
  <si>
    <t>QCU : Loans, ROW, Non-Banks, over 1 year (Row 250)  : EU currencies other than the euro, Total (Column 20)</t>
  </si>
  <si>
    <t>QCU : Loans, ROW, Non-Banks, over 1 year (Row 250)  : Currencies other than EU currencies, Total (Column 120)</t>
  </si>
  <si>
    <t>QCU : Debt securities held, Domestic, MFIs (Row 260)  : Euro (Column 10)</t>
  </si>
  <si>
    <t>QCU : Debt securities held, Domestic, General Government (Row 270)  : Euro (Column 10)</t>
  </si>
  <si>
    <t>QCU : Debt securities held, Domestic, Other sectors (Row 280)  : Euro (Column 10)</t>
  </si>
  <si>
    <t>QCU : Debt securities held, OMUM, MFIs (Row 290)  : Euro (Column 10)</t>
  </si>
  <si>
    <t>QCU : Debt securities held, OMUM, General Government (Row 300)  : Euro (Column 10)</t>
  </si>
  <si>
    <t>QCU : Debt securities held, OMUM, Other sectors (Row 310)  : Euro (Column 10)</t>
  </si>
  <si>
    <t>QCU : Debt securities held, ROW, Banks (Row 320)  : Euro (Column 10)</t>
  </si>
  <si>
    <t>QCU : Debt securities held, ROW, Non-Banks (Row 330)  : Euro (Column 10)</t>
  </si>
  <si>
    <t>QCU : Debt securities held, Domestic, MFIs (Row 260)  : EU currencies other than the euro, Total (Column 20)</t>
  </si>
  <si>
    <t>QCU : Debt securities held, Domestic, MFIs (Row 260)  : Currencies other than EU currencies, Total (Column 120)</t>
  </si>
  <si>
    <t>QCU : Debt securities held, Domestic, General Government (Row 270)  : EU currencies other than the euro, Total (Column 20)</t>
  </si>
  <si>
    <t>QCU : Debt securities held, Domestic, General Government (Row 270)  : Currencies other than EU currencies, Total (Column 120)</t>
  </si>
  <si>
    <t>QCU : Debt securities held, Domestic, Other sectors (Row 280)  : EU currencies other than the euro, Total (Column 20)</t>
  </si>
  <si>
    <t>QCU : Debt securities held, Domestic, Other sectors (Row 280)  : Currencies other than EU currencies, Total (Column 120)</t>
  </si>
  <si>
    <t>QCU : Debt securities held, OMUM, MFIs (Row 290)  : EU currencies other than the euro, Total (Column 20)</t>
  </si>
  <si>
    <t>QCU : Debt securities held, OMUM, MFIs (Row 290)  : Currencies other than EU currencies, Total (Column 120)</t>
  </si>
  <si>
    <t>QCU : Debt securities held, OMUM, General Government (Row 300)  : EU currencies other than the euro, Total (Column 20)</t>
  </si>
  <si>
    <t>QCU : Debt securities held, OMUM, General Government (Row 300)  : Currencies other than EU currencies, Total (Column 120)</t>
  </si>
  <si>
    <t>QCU : Debt securities held, OMUM, Other sectors (Row 310)  : EU currencies other than the euro, Total (Column 20)</t>
  </si>
  <si>
    <t>QCU : Debt securities held, OMUM, Other sectors (Row 310)  : Currencies other than EU currencies, Total (Column 120)</t>
  </si>
  <si>
    <t>QCU : Debt securities held, ROW, Banks (Row 320)  : EU currencies other than the euro, Total (Column 20)</t>
  </si>
  <si>
    <t>QCU : Debt securities held, ROW, Banks (Row 320)  : Currencies other than EU currencies, Total (Column 120)</t>
  </si>
  <si>
    <t>QCU : Debt securities held, ROW, Non-Banks (Row 330)  : EU currencies other than the euro, Total (Column 20)</t>
  </si>
  <si>
    <t>QCU : Debt securities held, ROW, Non-Banks (Row 330)  : Currencies other than EU currencies, Total (Column 120)</t>
  </si>
  <si>
    <t>QSC : Securitised Loans, FVCs, Ireland (Row 10)  : Irish resident, general government (Column 30)</t>
  </si>
  <si>
    <t>QSC : Securitised Loans, FVCs, Austria (Row 20)  : Irish resident, general government (Column 30)</t>
  </si>
  <si>
    <t>QSC : Securitised Loans, FVCs, Belgium (Row 30)  : Irish resident, general government (Column 30)</t>
  </si>
  <si>
    <t>QSC : Securitised Loans, FVCs, Cyprus (Row 40)  : Irish resident, general government (Column 30)</t>
  </si>
  <si>
    <t>QSC : Securitised Loans, FVCs, Finland (Row 50)  : Irish resident, general government (Column 30)</t>
  </si>
  <si>
    <t>QSC : Securitised Loans, FVCs, France (Row 60)  : Irish resident, general government (Column 30)</t>
  </si>
  <si>
    <t>QSC : Securitised Loans, FVCs, Germany (Row 70)  : Irish resident, general government (Column 30)</t>
  </si>
  <si>
    <t>QSC : Securitised Loans, FVCs, Greece (Row 80)  : Irish resident, general government (Column 30)</t>
  </si>
  <si>
    <t>QSC : Securitised Loans, FVCs, Italy (Row 90)  : Irish resident, general government (Column 30)</t>
  </si>
  <si>
    <t>QSC : Securitised Loans, FVCs, Luxembourg (Row 100)  : Irish resident, general government (Column 30)</t>
  </si>
  <si>
    <t>QSC : Securitised Loans, FVCs, Malta (Row 110)  : Irish resident, general government (Column 30)</t>
  </si>
  <si>
    <t>QSC : Securitised Loans, FVCs, Netherlands (Row 120)  : Irish resident, general government (Column 30)</t>
  </si>
  <si>
    <t>QSC : Securitised Loans, FVCs, Portugal (Row 130)  : Irish resident, general government (Column 30)</t>
  </si>
  <si>
    <t>QSC : Securitised Loans, FVCs, Slovakia (Row 140)  : Irish resident, general government (Column 30)</t>
  </si>
  <si>
    <t>QSC : Securitised Loans, FVCs, Slovenia (Row 150)  : Irish resident, general government (Column 30)</t>
  </si>
  <si>
    <t>QSC : Securitised Loans, FVCs, Spain (Row 160)  : Irish resident, general government (Column 30)</t>
  </si>
  <si>
    <t>QSC : Securitised Loans, FVCs, Estonia (Row 170)  : Irish resident, general government (Column 30)</t>
  </si>
  <si>
    <t>QSC : Securitised Loans, FVCs, Latvia (Row 180)  : Irish resident, general government (Column 30)</t>
  </si>
  <si>
    <t>QSC : Securitised Loans, FVCs, Lithuania (Row 190)  : Irish resident, general government (Column 30)</t>
  </si>
  <si>
    <t>QSC : Securitised Loans, FVCs, Ireland (Row 10)  : Irish resident, non-mmf investment funds (Column 50)</t>
  </si>
  <si>
    <t>QSC : Securitised Loans, FVCs, Austria (Row 20)  : Irish resident, non-mmf investment funds (Column 50)</t>
  </si>
  <si>
    <t>QSC : Securitised Loans, FVCs, Belgium (Row 30)  : Irish resident, non-mmf investment funds (Column 50)</t>
  </si>
  <si>
    <t>QSC : Securitised Loans, FVCs, Cyprus (Row 40)  : Irish resident, non-mmf investment funds (Column 50)</t>
  </si>
  <si>
    <t>QSC : Securitised Loans, FVCs, Finland (Row 50)  : Irish resident, non-mmf investment funds (Column 50)</t>
  </si>
  <si>
    <t>QSC : Securitised Loans, FVCs, France (Row 60)  : Irish resident, non-mmf investment funds (Column 50)</t>
  </si>
  <si>
    <t>QSC : Securitised Loans, FVCs, Germany (Row 70)  : Irish resident, non-mmf investment funds (Column 50)</t>
  </si>
  <si>
    <t>QSC : Securitised Loans, FVCs, Greece (Row 80)  : Irish resident, non-mmf investment funds (Column 50)</t>
  </si>
  <si>
    <t>QSC : Securitised Loans, FVCs, Italy (Row 90)  : Irish resident, non-mmf investment funds (Column 50)</t>
  </si>
  <si>
    <t>QSC : Securitised Loans, FVCs, Luxembourg (Row 100)  : Irish resident, non-mmf investment funds (Column 50)</t>
  </si>
  <si>
    <t>QSC : Securitised Loans, FVCs, Malta (Row 110)  : Irish resident, non-mmf investment funds (Column 50)</t>
  </si>
  <si>
    <t>QSC : Securitised Loans, FVCs, Netherlands (Row 120)  : Irish resident, non-mmf investment funds (Column 50)</t>
  </si>
  <si>
    <t>QSC : Securitised Loans, FVCs, Portugal (Row 130)  : Irish resident, non-mmf investment funds (Column 50)</t>
  </si>
  <si>
    <t>QSC : Securitised Loans, FVCs, Slovakia (Row 140)  : Irish resident, non-mmf investment funds (Column 50)</t>
  </si>
  <si>
    <t>QSC : Securitised Loans, FVCs, Slovenia (Row 150)  : Irish resident, non-mmf investment funds (Column 50)</t>
  </si>
  <si>
    <t>QSC : Securitised Loans, FVCs, Spain (Row 160)  : Irish resident, non-mmf investment funds (Column 50)</t>
  </si>
  <si>
    <t>QSC : Securitised Loans, FVCs, Estonia (Row 170)  : Irish resident, non-mmf investment funds (Column 50)</t>
  </si>
  <si>
    <t>QSC : Securitised Loans, FVCs, Latvia (Row 180)  : Irish resident, non-mmf investment funds (Column 50)</t>
  </si>
  <si>
    <t>QSC : Securitised Loans, FVCs, Lithuania (Row 190)  : Irish resident, non-mmf investment funds (Column 50)</t>
  </si>
  <si>
    <t>QSC : Securitised Loans, FVCs, Ireland (Row 10)  : Irish resident, other financial intermediaries + financial auxiliaries + captive financial institutions and money lenders (Column 60)</t>
  </si>
  <si>
    <t>QSC : Securitised Loans, FVCs, Austria (Row 20)  : Irish resident, other financial intermediaries + financial auxiliaries + captive financial institutions and money lenders (Column 60)</t>
  </si>
  <si>
    <t>QSC : Securitised Loans, FVCs, Belgium (Row 30)  : Irish resident, other financial intermediaries + financial auxiliaries + captive financial institutions and money lenders (Column 60)</t>
  </si>
  <si>
    <t>QSC : Securitised Loans, FVCs, Cyprus (Row 40)  : Irish resident, other financial intermediaries + financial auxiliaries + captive financial institutions and money lenders (Column 60)</t>
  </si>
  <si>
    <t>QSC : Securitised Loans, FVCs, Finland (Row 50)  : Irish resident, other financial intermediaries + financial auxiliaries + captive financial institutions and money lenders (Column 60)</t>
  </si>
  <si>
    <t>QSC : Securitised Loans, FVCs, France (Row 60)  : Irish resident, other financial intermediaries + financial auxiliaries + captive financial institutions and money lenders (Column 60)</t>
  </si>
  <si>
    <t>QSC : Securitised Loans, FVCs, Germany (Row 70)  : Irish resident, other financial intermediaries + financial auxiliaries + captive financial institutions and money lenders (Column 60)</t>
  </si>
  <si>
    <t>QSC : Securitised Loans, FVCs, Greece (Row 80)  : Irish resident, other financial intermediaries + financial auxiliaries + captive financial institutions and money lenders (Column 60)</t>
  </si>
  <si>
    <t>QSC : Securitised Loans, FVCs, Italy (Row 90)  : Irish resident, other financial intermediaries + financial auxiliaries + captive financial institutions and money lenders (Column 60)</t>
  </si>
  <si>
    <t>QSC : Securitised Loans, FVCs, Luxembourg (Row 100)  : Irish resident, other financial intermediaries + financial auxiliaries + captive financial institutions and money lenders (Column 60)</t>
  </si>
  <si>
    <t>QSC : Securitised Loans, FVCs, Malta (Row 110)  : Irish resident, other financial intermediaries + financial auxiliaries + captive financial institutions and money lenders (Column 60)</t>
  </si>
  <si>
    <t>QSC : Securitised Loans, FVCs, Netherlands (Row 120)  : Irish resident, other financial intermediaries + financial auxiliaries + captive financial institutions and money lenders (Column 60)</t>
  </si>
  <si>
    <t>QSC : Securitised Loans, FVCs, Portugal (Row 130)  : Irish resident, other financial intermediaries + financial auxiliaries + captive financial institutions and money lenders (Column 60)</t>
  </si>
  <si>
    <t>QSC : Securitised Loans, FVCs, Slovakia (Row 140)  : Irish resident, other financial intermediaries + financial auxiliaries + captive financial institutions and money lenders (Column 60)</t>
  </si>
  <si>
    <t>QSC : Securitised Loans, FVCs, Slovenia (Row 150)  : Irish resident, other financial intermediaries + financial auxiliaries + captive financial institutions and money lenders (Column 60)</t>
  </si>
  <si>
    <t>QSC : Securitised Loans, FVCs, Spain (Row 160)  : Irish resident, other financial intermediaries + financial auxiliaries + captive financial institutions and money lenders (Column 60)</t>
  </si>
  <si>
    <t>QSC : Securitised Loans, FVCs, Estonia (Row 170)  : Irish resident, other financial intermediaries + financial auxiliaries + captive financial institutions and money lenders (Column 60)</t>
  </si>
  <si>
    <t>QSC : Securitised Loans, FVCs, Latvia (Row 180)  : Irish resident, other financial intermediaries + financial auxiliaries + captive financial institutions and money lenders (Column 60)</t>
  </si>
  <si>
    <t>QSC : Securitised Loans, FVCs, Lithuania (Row 190)  : Irish resident, other financial intermediaries + financial auxiliaries + captive financial institutions and money lenders (Column 60)</t>
  </si>
  <si>
    <t>QSC : Securitised Loans, FVCs, Ireland (Row 10)  : Irish resident, insurance corporations (Column 70)</t>
  </si>
  <si>
    <t>QSC : Securitised Loans, FVCs, Austria (Row 20)  : Irish resident, insurance corporations (Column 70)</t>
  </si>
  <si>
    <t>QSC : Securitised Loans, FVCs, Belgium (Row 30)  : Irish resident, insurance corporations (Column 70)</t>
  </si>
  <si>
    <t>QSC : Securitised Loans, FVCs, Cyprus (Row 40)  : Irish resident, insurance corporations (Column 70)</t>
  </si>
  <si>
    <t>QSC : Securitised Loans, FVCs, Finland (Row 50)  : Irish resident, insurance corporations (Column 70)</t>
  </si>
  <si>
    <t>QSC : Securitised Loans, FVCs, France (Row 60)  : Irish resident, insurance corporations (Column 70)</t>
  </si>
  <si>
    <t>QSC : Securitised Loans, FVCs, Germany (Row 70)  : Irish resident, insurance corporations (Column 70)</t>
  </si>
  <si>
    <t>QSC : Securitised Loans, FVCs, Greece (Row 80)  : Irish resident, insurance corporations (Column 70)</t>
  </si>
  <si>
    <t>QSC : Securitised Loans, FVCs, Italy (Row 90)  : Irish resident, insurance corporations (Column 70)</t>
  </si>
  <si>
    <t>QSC : Securitised Loans, FVCs, Luxembourg (Row 100)  : Irish resident, insurance corporations (Column 70)</t>
  </si>
  <si>
    <t>QSC : Securitised Loans, FVCs, Malta (Row 110)  : Irish resident, insurance corporations (Column 70)</t>
  </si>
  <si>
    <t>QSC : Securitised Loans, FVCs, Netherlands (Row 120)  : Irish resident, insurance corporations (Column 70)</t>
  </si>
  <si>
    <t>QSC : Securitised Loans, FVCs, Portugal (Row 130)  : Irish resident, insurance corporations (Column 70)</t>
  </si>
  <si>
    <t>QSC : Securitised Loans, FVCs, Slovakia (Row 140)  : Irish resident, insurance corporations (Column 70)</t>
  </si>
  <si>
    <t>QSC : Securitised Loans, FVCs, Slovenia (Row 150)  : Irish resident, insurance corporations (Column 70)</t>
  </si>
  <si>
    <t>QSC : Securitised Loans, FVCs, Spain (Row 160)  : Irish resident, insurance corporations (Column 70)</t>
  </si>
  <si>
    <t>QSC : Securitised Loans, FVCs, Estonia (Row 170)  : Irish resident, insurance corporations (Column 70)</t>
  </si>
  <si>
    <t>QSC : Securitised Loans, FVCs, Latvia (Row 180)  : Irish resident, insurance corporations (Column 70)</t>
  </si>
  <si>
    <t>QSC : Securitised Loans, FVCs, Lithuania (Row 190)  : Irish resident, insurance corporations (Column 70)</t>
  </si>
  <si>
    <t>QSC : Securitised Loans, FVCs, Ireland (Row 10)  : Irish resident, pension funds (Column 80)</t>
  </si>
  <si>
    <t>QSC : Securitised Loans, FVCs, Austria (Row 20)  : Irish resident, pension funds (Column 80)</t>
  </si>
  <si>
    <t>QSC : Securitised Loans, FVCs, Belgium (Row 30)  : Irish resident, pension funds (Column 80)</t>
  </si>
  <si>
    <t>QSC : Securitised Loans, FVCs, Cyprus (Row 40)  : Irish resident, pension funds (Column 80)</t>
  </si>
  <si>
    <t>QSC : Securitised Loans, FVCs, Finland (Row 50)  : Irish resident, pension funds (Column 80)</t>
  </si>
  <si>
    <t>QSC : Securitised Loans, FVCs, France (Row 60)  : Irish resident, pension funds (Column 80)</t>
  </si>
  <si>
    <t>QSC : Securitised Loans, FVCs, Germany (Row 70)  : Irish resident, pension funds (Column 80)</t>
  </si>
  <si>
    <t>QSC : Securitised Loans, FVCs, Greece (Row 80)  : Irish resident, pension funds (Column 80)</t>
  </si>
  <si>
    <t>QSC : Securitised Loans, FVCs, Italy (Row 90)  : Irish resident, pension funds (Column 80)</t>
  </si>
  <si>
    <t>QSC : Securitised Loans, FVCs, Luxembourg (Row 100)  : Irish resident, pension funds (Column 80)</t>
  </si>
  <si>
    <t>QSC : Securitised Loans, FVCs, Malta (Row 110)  : Irish resident, pension funds (Column 80)</t>
  </si>
  <si>
    <t>QSC : Securitised Loans, FVCs, Netherlands (Row 120)  : Irish resident, pension funds (Column 80)</t>
  </si>
  <si>
    <t>QSC : Securitised Loans, FVCs, Portugal (Row 130)  : Irish resident, pension funds (Column 80)</t>
  </si>
  <si>
    <t>QSC : Securitised Loans, FVCs, Slovakia (Row 140)  : Irish resident, pension funds (Column 80)</t>
  </si>
  <si>
    <t>QSC : Securitised Loans, FVCs, Slovenia (Row 150)  : Irish resident, pension funds (Column 80)</t>
  </si>
  <si>
    <t>QSC : Securitised Loans, FVCs, Spain (Row 160)  : Irish resident, pension funds (Column 80)</t>
  </si>
  <si>
    <t>QSC : Securitised Loans, FVCs, Estonia (Row 170)  : Irish resident, pension funds (Column 80)</t>
  </si>
  <si>
    <t>QSC : Securitised Loans, FVCs, Latvia (Row 180)  : Irish resident, pension funds (Column 80)</t>
  </si>
  <si>
    <t>QSC : Securitised Loans, FVCs, Lithuania (Row 190)  : Irish resident, pension funds (Column 80)</t>
  </si>
  <si>
    <t>QSC : Securitised Loans, FVCs, Ireland (Row 10)  : Irish resident, NFCs (Column 90)</t>
  </si>
  <si>
    <t>QSC : Securitised Loans, FVCs, Austria (Row 20)  : Irish resident, NFCs (Column 90)</t>
  </si>
  <si>
    <t>QSC : Securitised Loans, FVCs, Belgium (Row 30)  : Irish resident, NFCs (Column 90)</t>
  </si>
  <si>
    <t>QSC : Securitised Loans, FVCs, Cyprus (Row 40)  : Irish resident, NFCs (Column 90)</t>
  </si>
  <si>
    <t>QSC : Securitised Loans, FVCs, Finland (Row 50)  : Irish resident, NFCs (Column 90)</t>
  </si>
  <si>
    <t>QSC : Securitised Loans, FVCs, France (Row 60)  : Irish resident, NFCs (Column 90)</t>
  </si>
  <si>
    <t>QSC : Securitised Loans, FVCs, Germany (Row 70)  : Irish resident, NFCs (Column 90)</t>
  </si>
  <si>
    <t>QSC : Securitised Loans, FVCs, Greece (Row 80)  : Irish resident, NFCs (Column 90)</t>
  </si>
  <si>
    <t>QSC : Securitised Loans, FVCs, Italy (Row 90)  : Irish resident, NFCs (Column 90)</t>
  </si>
  <si>
    <t>QSC : Securitised Loans, FVCs, Luxembourg (Row 100)  : Irish resident, NFCs (Column 90)</t>
  </si>
  <si>
    <t>QSC : Securitised Loans, FVCs, Malta (Row 110)  : Irish resident, NFCs (Column 90)</t>
  </si>
  <si>
    <t>QSC : Securitised Loans, FVCs, Netherlands (Row 120)  : Irish resident, NFCs (Column 90)</t>
  </si>
  <si>
    <t>QSC : Securitised Loans, FVCs, Portugal (Row 130)  : Irish resident, NFCs (Column 90)</t>
  </si>
  <si>
    <t>QSC : Securitised Loans, FVCs, Slovakia (Row 140)  : Irish resident, NFCs (Column 90)</t>
  </si>
  <si>
    <t>QSC : Securitised Loans, FVCs, Slovenia (Row 150)  : Irish resident, NFCs (Column 90)</t>
  </si>
  <si>
    <t>QSC : Securitised Loans, FVCs, Spain (Row 160)  : Irish resident, NFCs (Column 90)</t>
  </si>
  <si>
    <t>QSC : Securitised Loans, FVCs, Estonia (Row 170)  : Irish resident, NFCs (Column 90)</t>
  </si>
  <si>
    <t>QSC : Securitised Loans, FVCs, Latvia (Row 180)  : Irish resident, NFCs (Column 90)</t>
  </si>
  <si>
    <t>QSC : Securitised Loans, FVCs, Lithuania (Row 190)  : Irish resident, NFCs (Column 90)</t>
  </si>
  <si>
    <t>QSC : Securitised Loans, FVCs, Ireland (Row 10)  : Irish resident, households (Column 100)</t>
  </si>
  <si>
    <t>QSC : Securitised Loans, FVCs, Austria (Row 20)  : Irish resident, households (Column 100)</t>
  </si>
  <si>
    <t>QSC : Securitised Loans, FVCs, Belgium (Row 30)  : Irish resident, households (Column 100)</t>
  </si>
  <si>
    <t>QSC : Securitised Loans, FVCs, Cyprus (Row 40)  : Irish resident, households (Column 100)</t>
  </si>
  <si>
    <t>QSC : Securitised Loans, FVCs, Finland (Row 50)  : Irish resident, households (Column 100)</t>
  </si>
  <si>
    <t>QSC : Securitised Loans, FVCs, France (Row 60)  : Irish resident, households (Column 100)</t>
  </si>
  <si>
    <t>QSC : Securitised Loans, FVCs, Germany (Row 70)  : Irish resident, households (Column 100)</t>
  </si>
  <si>
    <t>QSC : Securitised Loans, FVCs, Greece (Row 80)  : Irish resident, households (Column 100)</t>
  </si>
  <si>
    <t>QSC : Securitised Loans, FVCs, Italy (Row 90)  : Irish resident, households (Column 100)</t>
  </si>
  <si>
    <t>QSC : Securitised Loans, FVCs, Luxembourg (Row 100)  : Irish resident, households (Column 100)</t>
  </si>
  <si>
    <t>QSC : Securitised Loans, FVCs, Malta (Row 110)  : Irish resident, households (Column 100)</t>
  </si>
  <si>
    <t>QSC : Securitised Loans, FVCs, Netherlands (Row 120)  : Irish resident, households (Column 100)</t>
  </si>
  <si>
    <t>QSC : Securitised Loans, FVCs, Portugal (Row 130)  : Irish resident, households (Column 100)</t>
  </si>
  <si>
    <t>QSC : Securitised Loans, FVCs, Slovakia (Row 140)  : Irish resident, households (Column 100)</t>
  </si>
  <si>
    <t>QSC : Securitised Loans, FVCs, Slovenia (Row 150)  : Irish resident, households (Column 100)</t>
  </si>
  <si>
    <t>QSC : Securitised Loans, FVCs, Spain (Row 160)  : Irish resident, households (Column 100)</t>
  </si>
  <si>
    <t>QSC : Securitised Loans, FVCs, Estonia (Row 170)  : Irish resident, households (Column 100)</t>
  </si>
  <si>
    <t>QSC : Securitised Loans, FVCs, Latvia (Row 180)  : Irish resident, households (Column 100)</t>
  </si>
  <si>
    <t>QSC : Securitised Loans, FVCs, Lithuania (Row 190)  : Irish resident, households (Column 100)</t>
  </si>
  <si>
    <t>QSC : Securitised Loans, FVCs, Ireland (Row 10)  : OMUM resident, general government (Column 120)</t>
  </si>
  <si>
    <t>QSC : Securitised Loans, FVCs, Austria (Row 20)  : OMUM resident, general government (Column 120)</t>
  </si>
  <si>
    <t>QSC : Securitised Loans, FVCs, Belgium (Row 30)  : OMUM resident, general government (Column 120)</t>
  </si>
  <si>
    <t>QSC : Securitised Loans, FVCs, Cyprus (Row 40)  : OMUM resident, general government (Column 120)</t>
  </si>
  <si>
    <t>QSC : Securitised Loans, FVCs, Finland (Row 50)  : OMUM resident, general government (Column 120)</t>
  </si>
  <si>
    <t>QSC : Securitised Loans, FVCs, France (Row 60)  : OMUM resident, general government (Column 120)</t>
  </si>
  <si>
    <t>QSC : Securitised Loans, FVCs, Germany (Row 70)  : OMUM resident, general government (Column 120)</t>
  </si>
  <si>
    <t>QSC : Securitised Loans, FVCs, Greece (Row 80)  : OMUM resident, general government (Column 120)</t>
  </si>
  <si>
    <t>QSC : Securitised Loans, FVCs, Italy (Row 90)  : OMUM resident, general government (Column 120)</t>
  </si>
  <si>
    <t>QSC : Securitised Loans, FVCs, Luxembourg (Row 100)  : OMUM resident, general government (Column 120)</t>
  </si>
  <si>
    <t>QSC : Securitised Loans, FVCs, Malta (Row 110)  : OMUM resident, general government (Column 120)</t>
  </si>
  <si>
    <t>QSC : Securitised Loans, FVCs, Netherlands (Row 120)  : OMUM resident, general government (Column 120)</t>
  </si>
  <si>
    <t>QSC : Securitised Loans, FVCs, Portugal (Row 130)  : OMUM resident, general government (Column 120)</t>
  </si>
  <si>
    <t>QSC : Securitised Loans, FVCs, Slovakia (Row 140)  : OMUM resident, general government (Column 120)</t>
  </si>
  <si>
    <t>QSC : Securitised Loans, FVCs, Slovenia (Row 150)  : OMUM resident, general government (Column 120)</t>
  </si>
  <si>
    <t>QSC : Securitised Loans, FVCs, Spain (Row 160)  : OMUM resident, general government (Column 120)</t>
  </si>
  <si>
    <t>QSC : Securitised Loans, FVCs, Estonia (Row 170)  : OMUM resident, general government (Column 120)</t>
  </si>
  <si>
    <t>QSC : Securitised Loans, FVCs, Latvia (Row 180)  : OMUM resident, general government (Column 120)</t>
  </si>
  <si>
    <t>QSC : Securitised Loans, FVCs, Lithuania (Row 190)  : OMUM resident, general government (Column 120)</t>
  </si>
  <si>
    <t>QSC : Securitised Loans, FVCs, Ireland (Row 10)  : OMUM resident, non-mmf investment funds (Column 140)</t>
  </si>
  <si>
    <t>QSC : Securitised Loans, FVCs, Austria (Row 20)  : OMUM resident, non-mmf investment funds (Column 140)</t>
  </si>
  <si>
    <t>QSC : Securitised Loans, FVCs, Belgium (Row 30)  : OMUM resident, non-mmf investment funds (Column 140)</t>
  </si>
  <si>
    <t>QSC : Securitised Loans, FVCs, Cyprus (Row 40)  : OMUM resident, non-mmf investment funds (Column 140)</t>
  </si>
  <si>
    <t>QSC : Securitised Loans, FVCs, Finland (Row 50)  : OMUM resident, non-mmf investment funds (Column 140)</t>
  </si>
  <si>
    <t>QSC : Securitised Loans, FVCs, France (Row 60)  : OMUM resident, non-mmf investment funds (Column 140)</t>
  </si>
  <si>
    <t>QSC : Securitised Loans, FVCs, Germany (Row 70)  : OMUM resident, non-mmf investment funds (Column 140)</t>
  </si>
  <si>
    <t>QSC : Securitised Loans, FVCs, Greece (Row 80)  : OMUM resident, non-mmf investment funds (Column 140)</t>
  </si>
  <si>
    <t>QSC : Securitised Loans, FVCs, Italy (Row 90)  : OMUM resident, non-mmf investment funds (Column 140)</t>
  </si>
  <si>
    <t>QSC : Securitised Loans, FVCs, Luxembourg (Row 100)  : OMUM resident, non-mmf investment funds (Column 140)</t>
  </si>
  <si>
    <t>QSC : Securitised Loans, FVCs, Malta (Row 110)  : OMUM resident, non-mmf investment funds (Column 140)</t>
  </si>
  <si>
    <t>QSC : Securitised Loans, FVCs, Netherlands (Row 120)  : OMUM resident, non-mmf investment funds (Column 140)</t>
  </si>
  <si>
    <t>QSC : Securitised Loans, FVCs, Portugal (Row 130)  : OMUM resident, non-mmf investment funds (Column 140)</t>
  </si>
  <si>
    <t>QSC : Securitised Loans, FVCs, Slovakia (Row 140)  : OMUM resident, non-mmf investment funds (Column 140)</t>
  </si>
  <si>
    <t>QSC : Securitised Loans, FVCs, Slovenia (Row 150)  : OMUM resident, non-mmf investment funds (Column 140)</t>
  </si>
  <si>
    <t>QSC : Securitised Loans, FVCs, Spain (Row 160)  : OMUM resident, non-mmf investment funds (Column 140)</t>
  </si>
  <si>
    <t>QSC : Securitised Loans, FVCs, Estonia (Row 170)  : OMUM resident, non-mmf investment funds (Column 140)</t>
  </si>
  <si>
    <t>QSC : Securitised Loans, FVCs, Latvia (Row 180)  : OMUM resident, non-mmf investment funds (Column 140)</t>
  </si>
  <si>
    <t>QSC : Securitised Loans, FVCs, Lithuania (Row 190)  : OMUM resident, non-mmf investment funds (Column 140)</t>
  </si>
  <si>
    <t>QSC : Securitised Loans, FVCs, Ireland (Row 10)  : OMUM resident, other financial intermediaries + financial auxiliaries + captive financial institutions and money lenders (Column 150)</t>
  </si>
  <si>
    <t>QSC : Securitised Loans, FVCs, Austria (Row 20)  : OMUM resident, other financial intermediaries + financial auxiliaries + captive financial institutions and money lenders (Column 150)</t>
  </si>
  <si>
    <t>QSC : Securitised Loans, FVCs, Belgium (Row 30)  : OMUM resident, other financial intermediaries + financial auxiliaries + captive financial institutions and money lenders (Column 150)</t>
  </si>
  <si>
    <t>QSC : Securitised Loans, FVCs, Cyprus (Row 40)  : OMUM resident, other financial intermediaries + financial auxiliaries + captive financial institutions and money lenders (Column 150)</t>
  </si>
  <si>
    <t>QSC : Securitised Loans, FVCs, Finland (Row 50)  : OMUM resident, other financial intermediaries + financial auxiliaries + captive financial institutions and money lenders (Column 150)</t>
  </si>
  <si>
    <t>QSC : Securitised Loans, FVCs, France (Row 60)  : OMUM resident, other financial intermediaries + financial auxiliaries + captive financial institutions and money lenders (Column 150)</t>
  </si>
  <si>
    <t>QSC : Securitised Loans, FVCs, Germany (Row 70)  : OMUM resident, other financial intermediaries + financial auxiliaries + captive financial institutions and money lenders (Column 150)</t>
  </si>
  <si>
    <t>QSC : Securitised Loans, FVCs, Greece (Row 80)  : OMUM resident, other financial intermediaries + financial auxiliaries + captive financial institutions and money lenders (Column 150)</t>
  </si>
  <si>
    <t>QSC : Securitised Loans, FVCs, Italy (Row 90)  : OMUM resident, other financial intermediaries + financial auxiliaries + captive financial institutions and money lenders (Column 150)</t>
  </si>
  <si>
    <t>QSC : Securitised Loans, FVCs, Luxembourg (Row 100)  : OMUM resident, other financial intermediaries + financial auxiliaries + captive financial institutions and money lenders (Column 150)</t>
  </si>
  <si>
    <t>QSC : Securitised Loans, FVCs, Malta (Row 110)  : OMUM resident, other financial intermediaries + financial auxiliaries + captive financial institutions and money lenders (Column 150)</t>
  </si>
  <si>
    <t>QSC : Securitised Loans, FVCs, Netherlands (Row 120)  : OMUM resident, other financial intermediaries + financial auxiliaries + captive financial institutions and money lenders (Column 150)</t>
  </si>
  <si>
    <t>QSC : Securitised Loans, FVCs, Portugal (Row 130)  : OMUM resident, other financial intermediaries + financial auxiliaries + captive financial institutions and money lenders (Column 150)</t>
  </si>
  <si>
    <t>QSC : Securitised Loans, FVCs, Slovakia (Row 140)  : OMUM resident, other financial intermediaries + financial auxiliaries + captive financial institutions and money lenders (Column 150)</t>
  </si>
  <si>
    <t>QSC : Securitised Loans, FVCs, Slovenia (Row 150)  : OMUM resident, other financial intermediaries + financial auxiliaries + captive financial institutions and money lenders (Column 150)</t>
  </si>
  <si>
    <t>QSC : Securitised Loans, FVCs, Spain (Row 160)  : OMUM resident, other financial intermediaries + financial auxiliaries + captive financial institutions and money lenders (Column 150)</t>
  </si>
  <si>
    <t>QSC : Securitised Loans, FVCs, Estonia (Row 170)  : OMUM resident, other financial intermediaries + financial auxiliaries + captive financial institutions and money lenders (Column 150)</t>
  </si>
  <si>
    <t>QSC : Securitised Loans, FVCs, Latvia (Row 180)  : OMUM resident, other financial intermediaries + financial auxiliaries + captive financial institutions and money lenders (Column 150)</t>
  </si>
  <si>
    <t>QSC : Securitised Loans, FVCs, Lithuania (Row 190)  : OMUM resident, other financial intermediaries + financial auxiliaries + captive financial institutions and money lenders (Column 150)</t>
  </si>
  <si>
    <t>QSC : Securitised Loans, FVCs, Ireland (Row 10)  : OMUM resident, insurance corporations (Column 160)</t>
  </si>
  <si>
    <t>QSC : Securitised Loans, FVCs, Austria (Row 20)  : OMUM resident, insurance corporations (Column 160)</t>
  </si>
  <si>
    <t>QSC : Securitised Loans, FVCs, Belgium (Row 30)  : OMUM resident, insurance corporations (Column 160)</t>
  </si>
  <si>
    <t>QSC : Securitised Loans, FVCs, Cyprus (Row 40)  : OMUM resident, insurance corporations (Column 160)</t>
  </si>
  <si>
    <t>QSC : Securitised Loans, FVCs, Finland (Row 50)  : OMUM resident, insurance corporations (Column 160)</t>
  </si>
  <si>
    <t>QSC : Securitised Loans, FVCs, France (Row 60)  : OMUM resident, insurance corporations (Column 160)</t>
  </si>
  <si>
    <t>QSC : Securitised Loans, FVCs, Germany (Row 70)  : OMUM resident, insurance corporations (Column 160)</t>
  </si>
  <si>
    <t>QSC : Securitised Loans, FVCs, Greece (Row 80)  : OMUM resident, insurance corporations (Column 160)</t>
  </si>
  <si>
    <t>QSC : Securitised Loans, FVCs, Italy (Row 90)  : OMUM resident, insurance corporations (Column 160)</t>
  </si>
  <si>
    <t>QSC : Securitised Loans, FVCs, Luxembourg (Row 100)  : OMUM resident, insurance corporations (Column 160)</t>
  </si>
  <si>
    <t>QSC : Securitised Loans, FVCs, Malta (Row 110)  : OMUM resident, insurance corporations (Column 160)</t>
  </si>
  <si>
    <t>QSC : Securitised Loans, FVCs, Netherlands (Row 120)  : OMUM resident, insurance corporations (Column 160)</t>
  </si>
  <si>
    <t>QSC : Securitised Loans, FVCs, Portugal (Row 130)  : OMUM resident, insurance corporations (Column 160)</t>
  </si>
  <si>
    <t>QSC : Securitised Loans, FVCs, Slovakia (Row 140)  : OMUM resident, insurance corporations (Column 160)</t>
  </si>
  <si>
    <t>QSC : Securitised Loans, FVCs, Slovenia (Row 150)  : OMUM resident, insurance corporations (Column 160)</t>
  </si>
  <si>
    <t>QSC : Securitised Loans, FVCs, Spain (Row 160)  : OMUM resident, insurance corporations (Column 160)</t>
  </si>
  <si>
    <t>QSC : Securitised Loans, FVCs, Estonia (Row 170)  : OMUM resident, insurance corporations (Column 160)</t>
  </si>
  <si>
    <t>QSC : Securitised Loans, FVCs, Latvia (Row 180)  : OMUM resident, insurance corporations (Column 160)</t>
  </si>
  <si>
    <t>QSC : Securitised Loans, FVCs, Lithuania (Row 190)  : OMUM resident, insurance corporations (Column 160)</t>
  </si>
  <si>
    <t>QSC : Securitised Loans, FVCs, Ireland (Row 10)  : OMUM resident, pension funds (Column 170)</t>
  </si>
  <si>
    <t>QSC : Securitised Loans, FVCs, Austria (Row 20)  : OMUM resident, pension funds (Column 170)</t>
  </si>
  <si>
    <t>QSC : Securitised Loans, FVCs, Belgium (Row 30)  : OMUM resident, pension funds (Column 170)</t>
  </si>
  <si>
    <t>QSC : Securitised Loans, FVCs, Cyprus (Row 40)  : OMUM resident, pension funds (Column 170)</t>
  </si>
  <si>
    <t>QSC : Securitised Loans, FVCs, Finland (Row 50)  : OMUM resident, pension funds (Column 170)</t>
  </si>
  <si>
    <t>QSC : Securitised Loans, FVCs, France (Row 60)  : OMUM resident, pension funds (Column 170)</t>
  </si>
  <si>
    <t>QSC : Securitised Loans, FVCs, Germany (Row 70)  : OMUM resident, pension funds (Column 170)</t>
  </si>
  <si>
    <t>QSC : Securitised Loans, FVCs, Greece (Row 80)  : OMUM resident, pension funds (Column 170)</t>
  </si>
  <si>
    <t>QSC : Securitised Loans, FVCs, Italy (Row 90)  : OMUM resident, pension funds (Column 170)</t>
  </si>
  <si>
    <t>QSC : Securitised Loans, FVCs, Luxembourg (Row 100)  : OMUM resident, pension funds (Column 170)</t>
  </si>
  <si>
    <t>QSC : Securitised Loans, FVCs, Malta (Row 110)  : OMUM resident, pension funds (Column 170)</t>
  </si>
  <si>
    <t>QSC : Securitised Loans, FVCs, Netherlands (Row 120)  : OMUM resident, pension funds (Column 170)</t>
  </si>
  <si>
    <t>QSC : Securitised Loans, FVCs, Portugal (Row 130)  : OMUM resident, pension funds (Column 170)</t>
  </si>
  <si>
    <t>QSC : Securitised Loans, FVCs, Slovakia (Row 140)  : OMUM resident, pension funds (Column 170)</t>
  </si>
  <si>
    <t>QSC : Securitised Loans, FVCs, Slovenia (Row 150)  : OMUM resident, pension funds (Column 170)</t>
  </si>
  <si>
    <t>QSC : Securitised Loans, FVCs, Spain (Row 160)  : OMUM resident, pension funds (Column 170)</t>
  </si>
  <si>
    <t>QSC : Securitised Loans, FVCs, Estonia (Row 170)  : OMUM resident, pension funds (Column 170)</t>
  </si>
  <si>
    <t>QSC : Securitised Loans, FVCs, Latvia (Row 180)  : OMUM resident, pension funds (Column 170)</t>
  </si>
  <si>
    <t>QSC : Securitised Loans, FVCs, Lithuania (Row 190)  : OMUM resident, pension funds (Column 170)</t>
  </si>
  <si>
    <t>QSC : Securitised Loans, FVCs, Ireland (Row 10)  : OMUM resident, NFCs (Column 180)</t>
  </si>
  <si>
    <t>QSC : Securitised Loans, FVCs, Austria (Row 20)  : OMUM resident, NFCs (Column 180)</t>
  </si>
  <si>
    <t>QSC : Securitised Loans, FVCs, Belgium (Row 30)  : OMUM resident, NFCs (Column 180)</t>
  </si>
  <si>
    <t>QSC : Securitised Loans, FVCs, Cyprus (Row 40)  : OMUM resident, NFCs (Column 180)</t>
  </si>
  <si>
    <t>QSC : Securitised Loans, FVCs, Finland (Row 50)  : OMUM resident, NFCs (Column 180)</t>
  </si>
  <si>
    <t>QSC : Securitised Loans, FVCs, France (Row 60)  : OMUM resident, NFCs (Column 180)</t>
  </si>
  <si>
    <t>QSC : Securitised Loans, FVCs, Germany (Row 70)  : OMUM resident, NFCs (Column 180)</t>
  </si>
  <si>
    <t>QSC : Securitised Loans, FVCs, Greece (Row 80)  : OMUM resident, NFCs (Column 180)</t>
  </si>
  <si>
    <t>QSC : Securitised Loans, FVCs, Italy (Row 90)  : OMUM resident, NFCs (Column 180)</t>
  </si>
  <si>
    <t>QSC : Securitised Loans, FVCs, Luxembourg (Row 100)  : OMUM resident, NFCs (Column 180)</t>
  </si>
  <si>
    <t>QSC : Securitised Loans, FVCs, Malta (Row 110)  : OMUM resident, NFCs (Column 180)</t>
  </si>
  <si>
    <t>QSC : Securitised Loans, FVCs, Netherlands (Row 120)  : OMUM resident, NFCs (Column 180)</t>
  </si>
  <si>
    <t>QSC : Securitised Loans, FVCs, Portugal (Row 130)  : OMUM resident, NFCs (Column 180)</t>
  </si>
  <si>
    <t>QSC : Securitised Loans, FVCs, Slovakia (Row 140)  : OMUM resident, NFCs (Column 180)</t>
  </si>
  <si>
    <t>QSC : Securitised Loans, FVCs, Slovenia (Row 150)  : OMUM resident, NFCs (Column 180)</t>
  </si>
  <si>
    <t>QSC : Securitised Loans, FVCs, Spain (Row 160)  : OMUM resident, NFCs (Column 180)</t>
  </si>
  <si>
    <t>QSC : Securitised Loans, FVCs, Estonia (Row 170)  : OMUM resident, NFCs (Column 180)</t>
  </si>
  <si>
    <t>QSC : Securitised Loans, FVCs, Latvia (Row 180)  : OMUM resident, NFCs (Column 180)</t>
  </si>
  <si>
    <t>QSC : Securitised Loans, FVCs, Lithuania (Row 190)  : OMUM resident, NFCs (Column 180)</t>
  </si>
  <si>
    <t>QSC : Securitised Loans, FVCs, Ireland (Row 10)  : OMUM resident, households (Column 190)</t>
  </si>
  <si>
    <t>QSC : Securitised Loans, FVCs, Austria (Row 20)  : OMUM resident, households (Column 190)</t>
  </si>
  <si>
    <t>QSC : Securitised Loans, FVCs, Belgium (Row 30)  : OMUM resident, households (Column 190)</t>
  </si>
  <si>
    <t>QSC : Securitised Loans, FVCs, Cyprus (Row 40)  : OMUM resident, households (Column 190)</t>
  </si>
  <si>
    <t>QSC : Securitised Loans, FVCs, Finland (Row 50)  : OMUM resident, households (Column 190)</t>
  </si>
  <si>
    <t>QSC : Securitised Loans, FVCs, France (Row 60)  : OMUM resident, households (Column 190)</t>
  </si>
  <si>
    <t>QSC : Securitised Loans, FVCs, Germany (Row 70)  : OMUM resident, households (Column 190)</t>
  </si>
  <si>
    <t>QSC : Securitised Loans, FVCs, Greece (Row 80)  : OMUM resident, households (Column 190)</t>
  </si>
  <si>
    <t>QSC : Securitised Loans, FVCs, Italy (Row 90)  : OMUM resident, households (Column 190)</t>
  </si>
  <si>
    <t>QSC : Securitised Loans, FVCs, Luxembourg (Row 100)  : OMUM resident, households (Column 190)</t>
  </si>
  <si>
    <t>QSC : Securitised Loans, FVCs, Malta (Row 110)  : OMUM resident, households (Column 190)</t>
  </si>
  <si>
    <t>QSC : Securitised Loans, FVCs, Netherlands (Row 120)  : OMUM resident, households (Column 190)</t>
  </si>
  <si>
    <t>QSC : Securitised Loans, FVCs, Portugal (Row 130)  : OMUM resident, households (Column 190)</t>
  </si>
  <si>
    <t>QSC : Securitised Loans, FVCs, Slovakia (Row 140)  : OMUM resident, households (Column 190)</t>
  </si>
  <si>
    <t>QSC : Securitised Loans, FVCs, Slovenia (Row 150)  : OMUM resident, households (Column 190)</t>
  </si>
  <si>
    <t>QSC : Securitised Loans, FVCs, Spain (Row 160)  : OMUM resident, households (Column 190)</t>
  </si>
  <si>
    <t>QSC : Securitised Loans, FVCs, Estonia (Row 170)  : OMUM resident, households (Column 190)</t>
  </si>
  <si>
    <t>QSC : Securitised Loans, FVCs, Latvia (Row 180)  : OMUM resident, households (Column 190)</t>
  </si>
  <si>
    <t>QSC : Securitised Loans, FVCs, Lithuania (Row 190)  : OMUM resident, households (Column 190)</t>
  </si>
  <si>
    <t>QSC : Securitised Loans, FVCs, Ireland (Row 10)  : ROW (Column 200)</t>
  </si>
  <si>
    <t>QSC : Securitised Loans, FVCs, Austria (Row 20)  : ROW (Column 200)</t>
  </si>
  <si>
    <t>QSC : Securitised Loans, FVCs, Belgium (Row 30)  : ROW (Column 200)</t>
  </si>
  <si>
    <t>QSC : Securitised Loans, FVCs, Cyprus (Row 40)  : ROW (Column 200)</t>
  </si>
  <si>
    <t>QSC : Securitised Loans, FVCs, Finland (Row 50)  : ROW (Column 200)</t>
  </si>
  <si>
    <t>QSC : Securitised Loans, FVCs, France (Row 60)  : ROW (Column 200)</t>
  </si>
  <si>
    <t>QSC : Securitised Loans, FVCs, Germany (Row 70)  : ROW (Column 200)</t>
  </si>
  <si>
    <t>QSC : Securitised Loans, FVCs, Greece (Row 80)  : ROW (Column 200)</t>
  </si>
  <si>
    <t>QSC : Securitised Loans, FVCs, Italy (Row 90)  : ROW (Column 200)</t>
  </si>
  <si>
    <t>QSC : Securitised Loans, FVCs, Luxembourg (Row 100)  : ROW (Column 200)</t>
  </si>
  <si>
    <t>QSC : Securitised Loans, FVCs, Malta (Row 110)  : ROW (Column 200)</t>
  </si>
  <si>
    <t>QSC : Securitised Loans, FVCs, Netherlands (Row 120)  : ROW (Column 200)</t>
  </si>
  <si>
    <t>QSC : Securitised Loans, FVCs, Portugal (Row 130)  : ROW (Column 200)</t>
  </si>
  <si>
    <t>QSC : Securitised Loans, FVCs, Slovakia (Row 140)  : ROW (Column 200)</t>
  </si>
  <si>
    <t>QSC : Securitised Loans, FVCs, Slovenia (Row 150)  : ROW (Column 200)</t>
  </si>
  <si>
    <t>QSC : Securitised Loans, FVCs, Spain (Row 160)  : ROW (Column 200)</t>
  </si>
  <si>
    <t>QSC : Securitised Loans, FVCs, Estonia (Row 170)  : ROW (Column 200)</t>
  </si>
  <si>
    <t>QSC : Securitised Loans, FVCs, Latvia (Row 180)  : ROW (Column 200)</t>
  </si>
  <si>
    <t>QSC : Securitised Loans, FVCs, Lithuania (Row 190)  : ROW (Column 200)</t>
  </si>
  <si>
    <t>QSC : Securitised Loans, FVCs, Ireland, up to one year (Row 200)  : Irish resident, NFCs (Column 90)</t>
  </si>
  <si>
    <t>QSC : Securitised Loans, FVCs, Austria, up to one year (Row 210)  : Irish resident, NFCs (Column 90)</t>
  </si>
  <si>
    <t>QSC : Securitised Loans, FVCs, Belgium, up to one year (Row 220)  : Irish resident, NFCs (Column 90)</t>
  </si>
  <si>
    <t>QSC : Securitised Loans, FVCs, Cyprus, up to one year (Row 230)  : Irish resident, NFCs (Column 90)</t>
  </si>
  <si>
    <t>QSC : Securitised Loans, FVCs, Finland, up to one year (Row 240)  : Irish resident, NFCs (Column 90)</t>
  </si>
  <si>
    <t>QSC : Securitised Loans, FVCs, France, up to one year (Row 250)  : Irish resident, NFCs (Column 90)</t>
  </si>
  <si>
    <t>QSC : Securitised Loans, FVCs, Germany, up to one year (Row 260)  : Irish resident, NFCs (Column 90)</t>
  </si>
  <si>
    <t>QSC : Securitised Loans, FVCs, Greece, up to one year (Row 270)  : Irish resident, NFCs (Column 90)</t>
  </si>
  <si>
    <t>QSC : Securitised Loans, FVCs, Italy, up to one year (Row 280)  : Irish resident, NFCs (Column 90)</t>
  </si>
  <si>
    <t>QSC : Securitised Loans, FVCs, Luxembourg, up to one year (Row 290)  : Irish resident, NFCs (Column 90)</t>
  </si>
  <si>
    <t>QSC : Securitised Loans, FVCs, Malta, up to one year (Row 300)  : Irish resident, NFCs (Column 90)</t>
  </si>
  <si>
    <t>QSC : Securitised Loans, FVCs, Netherlands, up to one year (Row 310)  : Irish resident, NFCs (Column 90)</t>
  </si>
  <si>
    <t>QSC : Securitised Loans, FVCs, Portugal, up to one year (Row 320)  : Irish resident, NFCs (Column 90)</t>
  </si>
  <si>
    <t>QSC : Securitised Loans, FVCs, Slovakia, up to one year (Row 330)  : Irish resident, NFCs (Column 90)</t>
  </si>
  <si>
    <t>QSC : Securitised Loans, FVCs, Slovenia, up to one year (Row 340)  : Irish resident, NFCs (Column 90)</t>
  </si>
  <si>
    <t>QSC : Securitised Loans, FVCs, Spain, up to one year (Row 350)  : Irish resident, NFCs (Column 90)</t>
  </si>
  <si>
    <t>QSC : Securitised Loans, FVCs, Estonia, up to one year (Row 360)  : Irish resident, NFCs (Column 90)</t>
  </si>
  <si>
    <t>QSC : Securitised Loans, FVCs, Latvia, up to one year (Row 370)  : Irish resident, NFCs (Column 90)</t>
  </si>
  <si>
    <t>QSC : Securitised Loans, FVCs, Lithuania, up to one year (Row 380)  : Irish resident, NFCs (Column 90)</t>
  </si>
  <si>
    <t>QSC : Securitised Loans, FVCs, Ireland, up to one year (Row 200)  : OMUM resident, NFCs (Column 180)</t>
  </si>
  <si>
    <t>QSC : Securitised Loans, FVCs, Austria, up to one year (Row 210)  : OMUM resident, NFCs (Column 180)</t>
  </si>
  <si>
    <t>QSC : Securitised Loans, FVCs, Belgium, up to one year (Row 220)  : OMUM resident, NFCs (Column 180)</t>
  </si>
  <si>
    <t>QSC : Securitised Loans, FVCs, Cyprus, up to one year (Row 230)  : OMUM resident, NFCs (Column 180)</t>
  </si>
  <si>
    <t>QSC : Securitised Loans, FVCs, Finland, up to one year (Row 240)  : OMUM resident, NFCs (Column 180)</t>
  </si>
  <si>
    <t>QSC : Securitised Loans, FVCs, France, up to one year (Row 250)  : OMUM resident, NFCs (Column 180)</t>
  </si>
  <si>
    <t>QSC : Securitised Loans, FVCs, Germany, up to one year (Row 260)  : OMUM resident, NFCs (Column 180)</t>
  </si>
  <si>
    <t>QSC : Securitised Loans, FVCs, Greece, up to one year (Row 270)  : OMUM resident, NFCs (Column 180)</t>
  </si>
  <si>
    <t>QSC : Securitised Loans, FVCs, Italy, up to one year (Row 280)  : OMUM resident, NFCs (Column 180)</t>
  </si>
  <si>
    <t>QSC : Securitised Loans, FVCs, Luxembourg, up to one year (Row 290)  : OMUM resident, NFCs (Column 180)</t>
  </si>
  <si>
    <t>QSC : Securitised Loans, FVCs, Malta, up to one year (Row 300)  : OMUM resident, NFCs (Column 180)</t>
  </si>
  <si>
    <t>QSC : Securitised Loans, FVCs, Netherlands, up to one year (Row 310)  : OMUM resident, NFCs (Column 180)</t>
  </si>
  <si>
    <t>QSC : Securitised Loans, FVCs, Portugal, up to one year (Row 320)  : OMUM resident, NFCs (Column 180)</t>
  </si>
  <si>
    <t>QSC : Securitised Loans, FVCs, Slovakia, up to one year (Row 330)  : OMUM resident, NFCs (Column 180)</t>
  </si>
  <si>
    <t>QSC : Securitised Loans, FVCs, Slovenia, up to one year (Row 340)  : OMUM resident, NFCs (Column 180)</t>
  </si>
  <si>
    <t>QSC : Securitised Loans, FVCs, Spain, up to one year (Row 350)  : OMUM resident, NFCs (Column 180)</t>
  </si>
  <si>
    <t>QSC : Securitised Loans, FVCs, Estonia, up to one year (Row 360)  : OMUM resident, NFCs (Column 180)</t>
  </si>
  <si>
    <t>QSC : Securitised Loans, FVCs, Latvia, up to one year (Row 370)  : OMUM resident, NFCs (Column 180)</t>
  </si>
  <si>
    <t>QSC : Securitised Loans, FVCs, Lithuania, up to one year (Row 380)  : OMUM resident, NFCs (Column 180)</t>
  </si>
  <si>
    <t>QSC : Securitised Loans, FVCs, Ireland, over 1 year and up to 5 years (Row 390)  : Irish resident, NFCs (Column 90)</t>
  </si>
  <si>
    <t>QSC : Securitised Loans, FVCs, Austria, over 1 year and up to 5 years (Row 400)  : Irish resident, NFCs (Column 90)</t>
  </si>
  <si>
    <t>QSC : Securitised Loans, FVCs, Belgium, over 1 year and up to 5 years (Row 410)  : Irish resident, NFCs (Column 90)</t>
  </si>
  <si>
    <t>QSC : Securitised Loans, FVCs, Cyprus, over 1 year and up to 5 years (Row 420)  : Irish resident, NFCs (Column 90)</t>
  </si>
  <si>
    <t>QSC : Securitised Loans, FVCs, Finland, over 1 year and up to 5 years (Row 430)  : Irish resident, NFCs (Column 90)</t>
  </si>
  <si>
    <t>QSC : Securitised Loans, FVCs, France, over 1 year and up to 5 years (Row 440)  : Irish resident, NFCs (Column 90)</t>
  </si>
  <si>
    <t>QSC : Securitised Loans, FVCs, Germany, over 1 year and up to 5 years (Row 450)  : Irish resident, NFCs (Column 90)</t>
  </si>
  <si>
    <t>QSC : Securitised Loans, FVCs, Greece, over 1 year and up to 5 years (Row 460)  : Irish resident, NFCs (Column 90)</t>
  </si>
  <si>
    <t>QSC : Securitised Loans, FVCs, Italy, over 1 year and up to 5 years (Row 470)  : Irish resident, NFCs (Column 90)</t>
  </si>
  <si>
    <t>QSC : Securitised Loans, FVCs, Luxembourg, over 1 year and up to 5 years (Row 480)  : Irish resident, NFCs (Column 90)</t>
  </si>
  <si>
    <t>QSC : Securitised Loans, FVCs, Malta, over 1 year and up to 5 years (Row 490)  : Irish resident, NFCs (Column 90)</t>
  </si>
  <si>
    <t>QSC : Securitised Loans, FVCs, Netherlands, over 1 year and up to 5 years (Row 500)  : Irish resident, NFCs (Column 90)</t>
  </si>
  <si>
    <t>QSC : Securitised Loans, FVCs, Portugal, over 1 year and up to 5 years (Row 510)  : Irish resident, NFCs (Column 90)</t>
  </si>
  <si>
    <t>QSC : Securitised Loans, FVCs, Slovakia, over 1 year and up to 5 years (Row 520)  : Irish resident, NFCs (Column 90)</t>
  </si>
  <si>
    <t>QSC : Securitised Loans, FVCs, Slovenia, over 1 year and up to 5 years (Row 530)  : Irish resident, NFCs (Column 90)</t>
  </si>
  <si>
    <t>QSC : Securitised Loans, FVCs, Spain, over 1 year and up to 5 years (Row 540)  : Irish resident, NFCs (Column 90)</t>
  </si>
  <si>
    <t>QSC : Securitised Loans, FVCs, Estonia, over 1 year and up to 5 years (Row 550)  : Irish resident, NFCs (Column 90)</t>
  </si>
  <si>
    <t>QSC : Securitised Loans, FVCs, Latvia, over 1 year and up to 5 years (Row 560)  : Irish resident, NFCs (Column 90)</t>
  </si>
  <si>
    <t>QSC : Securitised Loans, FVCs, Lithuania, over 1 year and up to 5 years (Row 570)  : Irish resident, NFCs (Column 90)</t>
  </si>
  <si>
    <t>QSC : Securitised Loans, FVCs, Ireland, over 1 year and up to 5 years (Row 390)  : OMUM resident, NFCs (Column 180)</t>
  </si>
  <si>
    <t>QSC : Securitised Loans, FVCs, Austria, over 1 year and up to 5 years (Row 400)  : OMUM resident, NFCs (Column 180)</t>
  </si>
  <si>
    <t>QSC : Securitised Loans, FVCs, Belgium, over 1 year and up to 5 years (Row 410)  : OMUM resident, NFCs (Column 180)</t>
  </si>
  <si>
    <t>QSC : Securitised Loans, FVCs, Cyprus, over 1 year and up to 5 years (Row 420)  : OMUM resident, NFCs (Column 180)</t>
  </si>
  <si>
    <t>QSC : Securitised Loans, FVCs, Finland, over 1 year and up to 5 years (Row 430)  : OMUM resident, NFCs (Column 180)</t>
  </si>
  <si>
    <t>QSC : Securitised Loans, FVCs, France, over 1 year and up to 5 years (Row 440)  : OMUM resident, NFCs (Column 180)</t>
  </si>
  <si>
    <t>QSC : Securitised Loans, FVCs, Germany, over 1 year and up to 5 years (Row 450)  : OMUM resident, NFCs (Column 180)</t>
  </si>
  <si>
    <t>QSC : Securitised Loans, FVCs, Greece, over 1 year and up to 5 years (Row 460)  : OMUM resident, NFCs (Column 180)</t>
  </si>
  <si>
    <t>QSC : Securitised Loans, FVCs, Italy, over 1 year and up to 5 years (Row 470)  : OMUM resident, NFCs (Column 180)</t>
  </si>
  <si>
    <t>QSC : Securitised Loans, FVCs, Luxembourg, over 1 year and up to 5 years (Row 480)  : OMUM resident, NFCs (Column 180)</t>
  </si>
  <si>
    <t>QSC : Securitised Loans, FVCs, Malta, over 1 year and up to 5 years (Row 490)  : OMUM resident, NFCs (Column 180)</t>
  </si>
  <si>
    <t>QSC : Securitised Loans, FVCs, Netherlands, over 1 year and up to 5 years (Row 500)  : OMUM resident, NFCs (Column 180)</t>
  </si>
  <si>
    <t>QSC : Securitised Loans, FVCs, Portugal, over 1 year and up to 5 years (Row 510)  : OMUM resident, NFCs (Column 180)</t>
  </si>
  <si>
    <t>QSC : Securitised Loans, FVCs, Slovakia, over 1 year and up to 5 years (Row 520)  : OMUM resident, NFCs (Column 180)</t>
  </si>
  <si>
    <t>QSC : Securitised Loans, FVCs, Slovenia, over 1 year and up to 5 years (Row 530)  : OMUM resident, NFCs (Column 180)</t>
  </si>
  <si>
    <t>QSC : Securitised Loans, FVCs, Spain, over 1 year and up to 5 years (Row 540)  : OMUM resident, NFCs (Column 180)</t>
  </si>
  <si>
    <t>QSC : Securitised Loans, FVCs, Estonia, over 1 year and up to 5 years (Row 550)  : OMUM resident, NFCs (Column 180)</t>
  </si>
  <si>
    <t>QSC : Securitised Loans, FVCs, Latvia, over 1 year and up to 5 years (Row 560)  : OMUM resident, NFCs (Column 180)</t>
  </si>
  <si>
    <t>QSC : Securitised Loans, FVCs, Lithuania, over 1 year and up to 5 years (Row 570)  : OMUM resident, NFCs (Column 180)</t>
  </si>
  <si>
    <t>QSC : Securitised Loans, FVCs, Ireland, over 5 years (Row 580)  : Irish resident, NFCs (Column 90)</t>
  </si>
  <si>
    <t>QSC : Securitised Loans, FVCs, Austria, over 5 years (Row 590)  : Irish resident, NFCs (Column 90)</t>
  </si>
  <si>
    <t>QSC : Securitised Loans, FVCs, Belgium, over 5 years (Row 600)  : Irish resident, NFCs (Column 90)</t>
  </si>
  <si>
    <t>QSC : Securitised Loans, FVCs, Cyprus, over 5 years (Row 610)  : Irish resident, NFCs (Column 90)</t>
  </si>
  <si>
    <t>QSC : Securitised Loans, FVCs, Finland, over 5 years (Row 620)  : Irish resident, NFCs (Column 90)</t>
  </si>
  <si>
    <t>QSC : Securitised Loans, FVCs, France, over 5 years (Row 630)  : Irish resident, NFCs (Column 90)</t>
  </si>
  <si>
    <t>QSC : Securitised Loans, FVCs, Germany, over 5 years (Row 640)  : Irish resident, NFCs (Column 90)</t>
  </si>
  <si>
    <t>QSC : Securitised Loans, FVCs, Greece, over 5 years (Row 650)  : Irish resident, NFCs (Column 90)</t>
  </si>
  <si>
    <t>QSC : Securitised Loans, FVCs, Italy, over 5 years (Row 660)  : Irish resident, NFCs (Column 90)</t>
  </si>
  <si>
    <t>QSC : Securitised Loans, FVCs, Luxembourg, over 5 years (Row 670)  : Irish resident, NFCs (Column 90)</t>
  </si>
  <si>
    <t>QSC : Securitised Loans, FVCs, Malta, over 5 years (Row 680)  : Irish resident, NFCs (Column 90)</t>
  </si>
  <si>
    <t>QSC : Securitised Loans, FVCs, Netherlands, over 5 years (Row 690)  : Irish resident, NFCs (Column 90)</t>
  </si>
  <si>
    <t>QSC : Securitised Loans, FVCs, Portugal, over 5 years (Row 700)  : Irish resident, NFCs (Column 90)</t>
  </si>
  <si>
    <t>QSC : Securitised Loans, FVCs, Slovakia, over 5 years (Row 710)  : Irish resident, NFCs (Column 90)</t>
  </si>
  <si>
    <t>QSC : Securitised Loans, FVCs, Slovenia, over 5 years (Row 720)  : Irish resident, NFCs (Column 90)</t>
  </si>
  <si>
    <t>QSC : Securitised Loans, FVCs, Spain, over 5 years (Row 730)  : Irish resident, NFCs (Column 90)</t>
  </si>
  <si>
    <t>QSC : Securitised Loans, FVCs, Estonia, over 5 years (Row 740)  : Irish resident, NFCs (Column 90)</t>
  </si>
  <si>
    <t>QSC : Securitised Loans, FVCs, Latvia, over 5 years (Row 750)  : Irish resident, NFCs (Column 90)</t>
  </si>
  <si>
    <t>QSC : Securitised Loans, FVCs, Lithuania, over 5 years (Row 760)  : Irish resident, NFCs (Column 90)</t>
  </si>
  <si>
    <t>QSC : Securitised Loans, FVCs, Ireland, over 5 years (Row 580)  : OMUM resident, NFCs (Column 180)</t>
  </si>
  <si>
    <t>QSC : Securitised Loans, FVCs, Austria, over 5 years (Row 590)  : OMUM resident, NFCs (Column 180)</t>
  </si>
  <si>
    <t>QSC : Securitised Loans, FVCs, Belgium, over 5 years (Row 600)  : OMUM resident, NFCs (Column 180)</t>
  </si>
  <si>
    <t>QSC : Securitised Loans, FVCs, Cyprus, over 5 years (Row 610)  : OMUM resident, NFCs (Column 180)</t>
  </si>
  <si>
    <t>QSC : Securitised Loans, FVCs, Finland, over 5 years (Row 620)  : OMUM resident, NFCs (Column 180)</t>
  </si>
  <si>
    <t>QSC : Securitised Loans, FVCs, France, over 5 years (Row 630)  : OMUM resident, NFCs (Column 180)</t>
  </si>
  <si>
    <t>QSC : Securitised Loans, FVCs, Germany, over 5 years (Row 640)  : OMUM resident, NFCs (Column 180)</t>
  </si>
  <si>
    <t>QSC : Securitised Loans, FVCs, Greece, over 5 years (Row 650)  : OMUM resident, NFCs (Column 180)</t>
  </si>
  <si>
    <t>QSC : Securitised Loans, FVCs, Italy, over 5 years (Row 660)  : OMUM resident, NFCs (Column 180)</t>
  </si>
  <si>
    <t>QSC : Securitised Loans, FVCs, Luxembourg, over 5 years (Row 670)  : OMUM resident, NFCs (Column 180)</t>
  </si>
  <si>
    <t>QSC : Securitised Loans, FVCs, Malta, over 5 years (Row 680)  : OMUM resident, NFCs (Column 180)</t>
  </si>
  <si>
    <t>QSC : Securitised Loans, FVCs, Netherlands, over 5 years (Row 690)  : OMUM resident, NFCs (Column 180)</t>
  </si>
  <si>
    <t>QSC : Securitised Loans, FVCs, Portugal, over 5 years (Row 700)  : OMUM resident, NFCs (Column 180)</t>
  </si>
  <si>
    <t>QSC : Securitised Loans, FVCs, Slovakia, over 5 years (Row 710)  : OMUM resident, NFCs (Column 180)</t>
  </si>
  <si>
    <t>QSC : Securitised Loans, FVCs, Slovenia, over 5 years (Row 720)  : OMUM resident, NFCs (Column 180)</t>
  </si>
  <si>
    <t>QSC : Securitised Loans, FVCs, Spain, over 5 years (Row 730)  : OMUM resident, NFCs (Column 180)</t>
  </si>
  <si>
    <t>QSC : Securitised Loans, FVCs, Estonia, over 5 years (Row 740)  : OMUM resident, NFCs (Column 180)</t>
  </si>
  <si>
    <t>QSC : Securitised Loans, FVCs, Latvia, over 5 years (Row 750)  : OMUM resident, NFCs (Column 180)</t>
  </si>
  <si>
    <t>QSC : Securitised Loans, FVCs, Lithuania, over 5 years (Row 760)  : OMUM resident, NFCs (Column 180)</t>
  </si>
  <si>
    <t>QSC : Securitised Loans, FVCs, Ireland (Row 10)  : Irish resident, MFIs (Column 20)</t>
  </si>
  <si>
    <t>QSC : Securitised Loans, FVCs, Austria (Row 20)  : Irish resident, MFIs (Column 20)</t>
  </si>
  <si>
    <t>QSC : Securitised Loans, FVCs, Belgium (Row 30)  : Irish resident, MFIs (Column 20)</t>
  </si>
  <si>
    <t>QSC : Securitised Loans, FVCs, Cyprus (Row 40)  : Irish resident, MFIs (Column 20)</t>
  </si>
  <si>
    <t>QSC : Securitised Loans, FVCs, Finland (Row 50)  : Irish resident, MFIs (Column 20)</t>
  </si>
  <si>
    <t>QSC : Securitised Loans, FVCs, France (Row 60)  : Irish resident, MFIs (Column 20)</t>
  </si>
  <si>
    <t>QSC : Securitised Loans, FVCs, Germany (Row 70)  : Irish resident, MFIs (Column 20)</t>
  </si>
  <si>
    <t>QSC : Securitised Loans, FVCs, Greece (Row 80)  : Irish resident, MFIs (Column 20)</t>
  </si>
  <si>
    <t>QSC : Securitised Loans, FVCs, Italy (Row 90)  : Irish resident, MFIs (Column 20)</t>
  </si>
  <si>
    <t>QSC : Securitised Loans, FVCs, Luxembourg (Row 100)  : Irish resident, MFIs (Column 20)</t>
  </si>
  <si>
    <t>QSC : Securitised Loans, FVCs, Malta (Row 110)  : Irish resident, MFIs (Column 20)</t>
  </si>
  <si>
    <t>QSC : Securitised Loans, FVCs, Netherlands (Row 120)  : Irish resident, MFIs (Column 20)</t>
  </si>
  <si>
    <t>QSC : Securitised Loans, FVCs, Portugal (Row 130)  : Irish resident, MFIs (Column 20)</t>
  </si>
  <si>
    <t>QSC : Securitised Loans, FVCs, Slovakia (Row 140)  : Irish resident, MFIs (Column 20)</t>
  </si>
  <si>
    <t>QSC : Securitised Loans, FVCs, Slovenia (Row 150)  : Irish resident, MFIs (Column 20)</t>
  </si>
  <si>
    <t>QSC : Securitised Loans, FVCs, Spain (Row 160)  : Irish resident, MFIs (Column 20)</t>
  </si>
  <si>
    <t>QSC : Securitised Loans, FVCs, Estonia (Row 170)  : Irish resident, MFIs (Column 20)</t>
  </si>
  <si>
    <t>QSC : Securitised Loans, FVCs, Latvia (Row 180)  : Irish resident, MFIs (Column 20)</t>
  </si>
  <si>
    <t>QSC : Securitised Loans, FVCs, Lithuania (Row 190)  : Irish resident, MFIs (Column 20)</t>
  </si>
  <si>
    <t>QSC : Securitised Loans, FVCs, Ireland (Row 10)  : OMUM resident, MFIs (Column 110)</t>
  </si>
  <si>
    <t>QSC : Securitised Loans, FVCs, Austria (Row 20)  : OMUM resident, MFIs (Column 110)</t>
  </si>
  <si>
    <t>QSC : Securitised Loans, FVCs, Belgium (Row 30)  : OMUM resident, MFIs (Column 110)</t>
  </si>
  <si>
    <t>QSC : Securitised Loans, FVCs, Cyprus (Row 40)  : OMUM resident, MFIs (Column 110)</t>
  </si>
  <si>
    <t>QSC : Securitised Loans, FVCs, Finland (Row 50)  : OMUM resident, MFIs (Column 110)</t>
  </si>
  <si>
    <t>QSC : Securitised Loans, FVCs, France (Row 60)  : OMUM resident, MFIs (Column 110)</t>
  </si>
  <si>
    <t>QSC : Securitised Loans, FVCs, Germany (Row 70)  : OMUM resident, MFIs (Column 110)</t>
  </si>
  <si>
    <t>QSC : Securitised Loans, FVCs, Greece (Row 80)  : OMUM resident, MFIs (Column 110)</t>
  </si>
  <si>
    <t>QSC : Securitised Loans, FVCs, Italy (Row 90)  : OMUM resident, MFIs (Column 110)</t>
  </si>
  <si>
    <t>QSC : Securitised Loans, FVCs, Luxembourg (Row 100)  : OMUM resident, MFIs (Column 110)</t>
  </si>
  <si>
    <t>QSC : Securitised Loans, FVCs, Malta (Row 110)  : OMUM resident, MFIs (Column 110)</t>
  </si>
  <si>
    <t>QSC : Securitised Loans, FVCs, Netherlands (Row 120)  : OMUM resident, MFIs (Column 110)</t>
  </si>
  <si>
    <t>QSC : Securitised Loans, FVCs, Portugal (Row 130)  : OMUM resident, MFIs (Column 110)</t>
  </si>
  <si>
    <t>QSC : Securitised Loans, FVCs, Slovakia (Row 140)  : OMUM resident, MFIs (Column 110)</t>
  </si>
  <si>
    <t>QSC : Securitised Loans, FVCs, Slovenia (Row 150)  : OMUM resident, MFIs (Column 110)</t>
  </si>
  <si>
    <t>QSC : Securitised Loans, FVCs, Spain (Row 160)  : OMUM resident, MFIs (Column 110)</t>
  </si>
  <si>
    <t>QSC : Securitised Loans, FVCs, Estonia (Row 170)  : OMUM resident, MFIs (Column 110)</t>
  </si>
  <si>
    <t>QSC : Securitised Loans, FVCs, Latvia (Row 180)  : OMUM resident, MFIs (Column 110)</t>
  </si>
  <si>
    <t>QSC : Securitised Loans, FVCs, Lithuania (Row 190)  : OMUM resident, MFIs (Column 110)</t>
  </si>
  <si>
    <t>QSA : Deposits (Row 10)  : Irish resident, other general government (Column 30)</t>
  </si>
  <si>
    <t>QSA : Deposits, Overnight deposits (Row 20)  : Irish resident, other general government (Column 30)</t>
  </si>
  <si>
    <t>QSA : Deposits with agreed maturity (Row 30)  : Irish resident, other general government (Column 30)</t>
  </si>
  <si>
    <t>QSA : Deposits redeemable at notice (Row 40)  : Irish resident, other general government (Column 30)</t>
  </si>
  <si>
    <t>QSA : Deposits, Repos (Row 50)  : Irish resident, other general government (Column 30)</t>
  </si>
  <si>
    <t>QSA : Deposits (Row 10)  : OMUM resident, other general government (Column 110)</t>
  </si>
  <si>
    <t>QSA : Deposits, Overnight deposits (Row 20)  : OMUM resident, other general government (Column 110)</t>
  </si>
  <si>
    <t>QSA : Deposits with agreed maturity (Row 30)  : OMUM resident, other general government (Column 110)</t>
  </si>
  <si>
    <t>QSA : Deposits redeemable at notice (Row 40)  : OMUM resident, other general government (Column 110)</t>
  </si>
  <si>
    <t>QSA : Deposits, Repos (Row 50)  : OMUM resident, other general government (Column 110)</t>
  </si>
  <si>
    <t>QSA : Equity (Row 210)  : Irish resident, MFIs (Column 10)</t>
  </si>
  <si>
    <t>QSA : Debt securities held (Row 160)  : Irish resident, central government (Column 20)</t>
  </si>
  <si>
    <t>QSA : Debt securities held, up to 1 year (Row 170)  : Irish resident, central government (Column 20)</t>
  </si>
  <si>
    <t>QSA : Debt securities held, up to 1 year (Row 170)  : Irish resident, other general government (Column 30)</t>
  </si>
  <si>
    <t>QSA : Debt securities held, over 1 year (Row 190)  : Irish resident, central government (Column 20)</t>
  </si>
  <si>
    <t>QSA : Debt securities held, over 1 year (Row 190)  : Irish resident, other general government (Column 30)</t>
  </si>
  <si>
    <t>QSA : Loans (Row 120)  : Irish resident, other general government (Column 30)</t>
  </si>
  <si>
    <t>QSA : Debt securities held (Row 160)  : Irish resident, other general government (Column 30)</t>
  </si>
  <si>
    <t>QSA : Equity (Row 210)  : OMUM resident, MFIs (Column 90)</t>
  </si>
  <si>
    <t>QSA : Debt securities held (Row 160)  : OMUM resident, central government (Column 100)</t>
  </si>
  <si>
    <t>QSA : Debt securities held, up to 1 year (Row 170)  : OMUM resident, central government (Column 100)</t>
  </si>
  <si>
    <t>QSA : Debt securities held, up to 1 year (Row 170)  : OMUM resident, other general government (Column 110)</t>
  </si>
  <si>
    <t>QSA : Debt securities held, over 1 year (Row 190)  : OMUM resident, central government (Column 100)</t>
  </si>
  <si>
    <t>QSA : Debt securities held, over 1 year (Row 190)  : OMUM resident, other general government (Column 110)</t>
  </si>
  <si>
    <t>QSA : Loans (Row 120)  : OMUM resident, other general government (Column 110)</t>
  </si>
  <si>
    <t>QSA : Debt securities held (Row 160)  : OMUM resident, other general government (Column 110)</t>
  </si>
  <si>
    <t>QSA : Debt securities held (Row 160)  : ROW (Column 190)</t>
  </si>
  <si>
    <t>QSA : Debt securities held, up to 1 year (Row 170)  : ROW (Column 190)</t>
  </si>
  <si>
    <t>QSA : Debt securities held, up to 1 year, euro (Row 180)  : ROW (Column 190)</t>
  </si>
  <si>
    <t>QSA : Debt securities held, over 1 year (Row 190)  : ROW (Column 190)</t>
  </si>
  <si>
    <t>QSA : Debt securities held, over 1 year, euro (Row 200)  : ROW (Column 190)</t>
  </si>
  <si>
    <t>QSA : Equity (Row 210)  : ROW (Column 190)</t>
  </si>
  <si>
    <t>QSA : Equity (Row 210)  : Irish resident, other financial intermediaries + financial auxiliaries + captive financial institutions and money lenders (Column 50)</t>
  </si>
  <si>
    <t>QSA : Equity (Row 210)  : Irish resident, Insurance Corporations (Column 60)</t>
  </si>
  <si>
    <t>QSA : Equity (Row 210)  : Irish resident, Pension Funds (Column 70)</t>
  </si>
  <si>
    <t>QSA : Equity (Row 210)  : Irish resident, NFCs (Column 80)</t>
  </si>
  <si>
    <t>QSA : Equity (Row 210)  : OMUM resident, other financial intermediaries + financial auxiliaries + captive financial institutions and money lenders (Column 150)</t>
  </si>
  <si>
    <t>QSA : Equity (Row 210)  : OMUM resident, Insurance Corporations (Column 160)</t>
  </si>
  <si>
    <t>QSA : Equity (Row 210)  : OMUM resident, Pension Funds (Column 170)</t>
  </si>
  <si>
    <t>QSA : Equity (Row 210)  : OMUM resident, NFCs (Column 180)</t>
  </si>
  <si>
    <t>QSA : Deposits (Row 10)  : Irish resident, other general government, local government (Column 40)</t>
  </si>
  <si>
    <t>QSA : Deposits, Overnight deposits (Row 20)  : Irish resident, other general government, local government (Column 40)</t>
  </si>
  <si>
    <t>QSA : Deposits with agreed maturity (Row 30)  : Irish resident, other general government, local government (Column 40)</t>
  </si>
  <si>
    <t>QSA : Deposits redeemable at notice (Row 40)  : Irish resident, other general government, local government (Column 40)</t>
  </si>
  <si>
    <t>QSA : Deposits, Repos (Row 50)  : Irish resident, other general government, local government (Column 40)</t>
  </si>
  <si>
    <t>QSA : Loans, up to 1 year (Row 130)  : Irish resident, other general government (Column 30)</t>
  </si>
  <si>
    <t>QSA : Loans, over 1 and up to 5 years (Row 140)  : Irish resident, other general government (Column 30)</t>
  </si>
  <si>
    <t>QSA : Loans, over 5 years (Row 150)  : Irish resident, other general government (Column 30)</t>
  </si>
  <si>
    <t>QSA : Loans (Row 120)  : Irish resident, other general government, local government (Column 40)</t>
  </si>
  <si>
    <t>QSA : Loans, up to 1 year (Row 130)  : Irish resident, other general government, local government (Column 40)</t>
  </si>
  <si>
    <t>QSA : Loans, over 1 and up to 5 years (Row 140)  : Irish resident, other general government, local government (Column 40)</t>
  </si>
  <si>
    <t>QSA : Loans, over 5 years (Row 150)  : Irish resident, other general government, local government (Column 40)</t>
  </si>
  <si>
    <t>QSA : Debt securities held (Row 160)  : Irish resident, other general government, local government (Column 40)</t>
  </si>
  <si>
    <t>QSA : Debt securities held, up to 1 year (Row 170)  : Irish resident, other general government, local government (Column 40)</t>
  </si>
  <si>
    <t>QSA : Debt securities held, over 1 year (Row 190)  : Irish resident, other general government, local government (Column 40)</t>
  </si>
  <si>
    <t>QSA : Equity, listed shares (Row 220)  : Irish resident, MFIs (Column 10)</t>
  </si>
  <si>
    <t>QSA : Equity, unlisted shares (Row 230)  : Irish resident, MFIs (Column 10)</t>
  </si>
  <si>
    <t>QSA : Equity, other equity (Row 240)  : Irish resident, MFIs (Column 10)</t>
  </si>
  <si>
    <t>QSA : Deposits (Row 10)  : OMUM resident, other general government, state government (Column 120)</t>
  </si>
  <si>
    <t>QSA : Deposits, Overnight deposits (Row 20)  : OMUM resident, other general government, state government (Column 120)</t>
  </si>
  <si>
    <t>QSA : Deposits with agreed maturity (Row 30)  : OMUM resident, other general government, state government (Column 120)</t>
  </si>
  <si>
    <t>QSA : Deposits redeemable at notice (Row 40)  : OMUM resident, other general government, state government (Column 120)</t>
  </si>
  <si>
    <t>QSA : Deposits, Repos (Row 50)  : OMUM resident, other general government, state government (Column 120)</t>
  </si>
  <si>
    <t>QSA : Deposits (Row 10)  : OMUM resident, other general government, local government (Column 130)</t>
  </si>
  <si>
    <t>QSA : Deposits, Overnight deposits (Row 20)  : OMUM resident, other general government, local government (Column 130)</t>
  </si>
  <si>
    <t>QSA : Deposits with agreed maturity (Row 30)  : OMUM resident, other general government, local government (Column 130)</t>
  </si>
  <si>
    <t>QSA : Deposits redeemable at notice (Row 40)  : OMUM resident, other general government, local government (Column 130)</t>
  </si>
  <si>
    <t>QSA : Deposits, Repos (Row 50)  : OMUM resident, other general government, local government (Column 130)</t>
  </si>
  <si>
    <t>QSA : Deposits (Row 10)  : OMUM resident, other general government, social security funds (Column 140)</t>
  </si>
  <si>
    <t>QSA : Deposits, Overnight deposits (Row 20)  : OMUM resident, other general government, social security funds (Column 140)</t>
  </si>
  <si>
    <t>QSA : Deposits with agreed maturity (Row 30)  : OMUM resident, other general government, social security funds (Column 140)</t>
  </si>
  <si>
    <t>QSA : Deposits redeemable at notice (Row 40)  : OMUM resident, other general government, social security funds (Column 140)</t>
  </si>
  <si>
    <t>QSA : Deposits, Repos (Row 50)  : OMUM resident, other general government, social security funds (Column 140)</t>
  </si>
  <si>
    <t>QSA : Loans, up to 1 year (Row 130)  : OMUM resident, other general government (Column 110)</t>
  </si>
  <si>
    <t>QSA : Loans, over 1 and up to 5 years (Row 140)  : OMUM resident, other general government (Column 110)</t>
  </si>
  <si>
    <t>QSA : Loans, over 5 years (Row 150)  : OMUM resident, other general government (Column 110)</t>
  </si>
  <si>
    <t>QSA : Loans (Row 120)  : OMUM resident, other general government, state government (Column 120)</t>
  </si>
  <si>
    <t>QSA : Loans, up to 1 year (Row 130)  : OMUM resident, other general government, state government (Column 120)</t>
  </si>
  <si>
    <t>QSA : Loans, over 1 and up to 5 years (Row 140)  : OMUM resident, other general government, state government (Column 120)</t>
  </si>
  <si>
    <t>QSA : Loans, over 5 years (Row 150)  : OMUM resident, other general government, state government (Column 120)</t>
  </si>
  <si>
    <t>QSA : Loans (Row 120)  : OMUM resident, other general government, local government (Column 130)</t>
  </si>
  <si>
    <t>QSA : Loans, up to 1 year (Row 130)  : OMUM resident, other general government, local government (Column 130)</t>
  </si>
  <si>
    <t>QSA : Loans, over 1 and up to 5 years (Row 140)  : OMUM resident, other general government, local government (Column 130)</t>
  </si>
  <si>
    <t>QSA : Loans, over 5 years (Row 150)  : OMUM resident, other general government, local government (Column 130)</t>
  </si>
  <si>
    <t>QSA : Loans (Row 120)  : OMUM resident, other general government, social security funds (Column 140)</t>
  </si>
  <si>
    <t>QSA : Loans, up to 1 year (Row 130)  : OMUM resident, other general government, social security funds (Column 140)</t>
  </si>
  <si>
    <t>QSA : Loans, over 1 and up to 5 years (Row 140)  : OMUM resident, other general government, social security funds (Column 140)</t>
  </si>
  <si>
    <t>QSA : Loans, over 5 years (Row 150)  : OMUM resident, other general government, social security funds (Column 140)</t>
  </si>
  <si>
    <t>QSA : Debt securities held (Row 160)  : OMUM resident, other general government, state government (Column 120)</t>
  </si>
  <si>
    <t>QSA : Debt securities held, up to 1 year (Row 170)  : OMUM resident, other general government, state government (Column 120)</t>
  </si>
  <si>
    <t>QSA : Debt securities held, over 1 year (Row 190)  : OMUM resident, other general government, state government (Column 120)</t>
  </si>
  <si>
    <t>QSA : Debt securities held (Row 160)  : OMUM resident, other general government, local government (Column 130)</t>
  </si>
  <si>
    <t>QSA : Debt securities held, up to 1 year (Row 170)  : OMUM resident, other general government, local government (Column 130)</t>
  </si>
  <si>
    <t>QSA : Debt securities held, over 1 year (Row 190)  : OMUM resident, other general government, local government (Column 130)</t>
  </si>
  <si>
    <t>QSA : Debt securities held (Row 160)  : OMUM resident, other general government, social security funds (Column 140)</t>
  </si>
  <si>
    <t>QSA : Debt securities held, up to 1 year (Row 170)  : OMUM resident, other general government, social security funds (Column 140)</t>
  </si>
  <si>
    <t>QSA : Debt securities held, over 1 year (Row 190)  : OMUM resident, other general government, social security funds (Column 140)</t>
  </si>
  <si>
    <t>QSA : Equity, listed shares (Row 220)  : OMUM resident, MFIs (Column 90)</t>
  </si>
  <si>
    <t>QSA : Equity, unlisted shares (Row 230)  : OMUM resident, MFIs (Column 90)</t>
  </si>
  <si>
    <t>QSA : Equity, other equity (Row 240)  : OMUM resident, MFIs (Column 90)</t>
  </si>
  <si>
    <t>QSA : Equity, listed shares (Row 220)  : ROW (Column 190)</t>
  </si>
  <si>
    <t>QSA : Equity, unlisted shares (Row 230)  : ROW (Column 190)</t>
  </si>
  <si>
    <t>QSA : Equity, other equity (Row 240)  : ROW (Column 190)</t>
  </si>
  <si>
    <t>QSA : Equity, listed shares (Row 220)  : Irish resident, other financial intermediaries + financial auxiliaries + captive financial institutions and money lenders (Column 50)</t>
  </si>
  <si>
    <t>QSA : Equity, unlisted shares (Row 230)  : Irish resident, other financial intermediaries + financial auxiliaries + captive financial institutions and money lenders (Column 50)</t>
  </si>
  <si>
    <t>QSA : Equity, other equity (Row 240)  : Irish resident, other financial intermediaries + financial auxiliaries + captive financial institutions and money lenders (Column 50)</t>
  </si>
  <si>
    <t>QSA : Equity, listed shares (Row 220)  : Irish resident, Insurance Corporations (Column 60)</t>
  </si>
  <si>
    <t>QSA : Equity, unlisted shares (Row 230)  : Irish resident, Insurance Corporations (Column 60)</t>
  </si>
  <si>
    <t>QSA : Equity, other equity (Row 240)  : Irish resident, Insurance Corporations (Column 60)</t>
  </si>
  <si>
    <t>QSA : Equity, listed shares (Row 220)  : Irish resident, Pension Funds (Column 70)</t>
  </si>
  <si>
    <t>QSA : Equity, unlisted shares (Row 230)  : Irish resident, Pension Funds (Column 70)</t>
  </si>
  <si>
    <t>QSA : Equity, other equity (Row 240)  : Irish resident, Pension Funds (Column 70)</t>
  </si>
  <si>
    <t>QSA : Equity, listed shares (Row 220)  : Irish resident, NFCs (Column 80)</t>
  </si>
  <si>
    <t>QSA : Equity, unlisted shares (Row 230)  : Irish resident, NFCs (Column 80)</t>
  </si>
  <si>
    <t>QSA : Equity, other equity (Row 240)  : Irish resident, NFCs (Column 80)</t>
  </si>
  <si>
    <t>QSA : Equity, listed shares (Row 220)  : OMUM resident, other financial intermediaries + financial auxiliaries + captive financial institutions and money lenders (Column 150)</t>
  </si>
  <si>
    <t>QSA : Equity, unlisted shares (Row 230)  : OMUM resident, other financial intermediaries + financial auxiliaries + captive financial institutions and money lenders (Column 150)</t>
  </si>
  <si>
    <t>QSA : Equity, other equity (Row 240)  : OMUM resident, other financial intermediaries + financial auxiliaries + captive financial institutions and money lenders (Column 150)</t>
  </si>
  <si>
    <t>QSA : Equity, listed shares (Row 220)  : OMUM resident, Insurance Corporations (Column 160)</t>
  </si>
  <si>
    <t>QSA : Equity, unlisted shares (Row 230)  : OMUM resident, Insurance Corporations (Column 160)</t>
  </si>
  <si>
    <t>QSA : Equity, other equity (Row 240)  : OMUM resident, Insurance Corporations (Column 160)</t>
  </si>
  <si>
    <t>QSA : Equity, listed shares (Row 220)  : OMUM resident, Pension Funds (Column 170)</t>
  </si>
  <si>
    <t>QSA : Equity, unlisted shares (Row 230)  : OMUM resident, Pension Funds (Column 170)</t>
  </si>
  <si>
    <t>QSA : Equity, other equity (Row 240)  : OMUM resident, Pension Funds (Column 170)</t>
  </si>
  <si>
    <t>QSA : Equity, listed shares (Row 220)  : OMUM resident, NFCs (Column 180)</t>
  </si>
  <si>
    <t>QSA : Equity, unlisted shares (Row 230)  : OMUM resident, NFCs (Column 180)</t>
  </si>
  <si>
    <t>QSA : Equity, other equity (Row 240)  : OMUM resident, NFCs (Column 180)</t>
  </si>
  <si>
    <t>QSC : Securitised Loans, FVCs, Ireland (Row 10)  : Total (Column 10)</t>
  </si>
  <si>
    <t>QSC : Securitised Loans, FVCs, Ireland (Row 10)  : Irish resident, other sectors (Column 40)</t>
  </si>
  <si>
    <t>QSC : Securitised Loans, FVCs, Ireland (Row 10)  : OMUM resident, other sectors (Column 130)</t>
  </si>
  <si>
    <t>QSC : Securitised Loans, FVCs, Austria (Row 20)  : Total (Column 10)</t>
  </si>
  <si>
    <t>QSC : Securitised Loans, FVCs, Austria (Row 20)  : Irish resident, other sectors (Column 40)</t>
  </si>
  <si>
    <t>QSC : Securitised Loans, FVCs, Austria (Row 20)  : OMUM resident, other sectors (Column 130)</t>
  </si>
  <si>
    <t>QSC : Securitised Loans, FVCs, Belgium (Row 30)  : Total (Column 10)</t>
  </si>
  <si>
    <t>QSC : Securitised Loans, FVCs, Belgium (Row 30)  : Irish resident, other sectors (Column 40)</t>
  </si>
  <si>
    <t>QSC : Securitised Loans, FVCs, Belgium (Row 30)  : OMUM resident, other sectors (Column 130)</t>
  </si>
  <si>
    <t>QSC : Securitised Loans, FVCs, Cyprus (Row 40)  : Total (Column 10)</t>
  </si>
  <si>
    <t>QSC : Securitised Loans, FVCs, Cyprus (Row 40)  : Irish resident, other sectors (Column 40)</t>
  </si>
  <si>
    <t>QSC : Securitised Loans, FVCs, Cyprus (Row 40)  : OMUM resident, other sectors (Column 130)</t>
  </si>
  <si>
    <t>QSC : Securitised Loans, FVCs, Finland (Row 50)  : Total (Column 10)</t>
  </si>
  <si>
    <t>QSC : Securitised Loans, FVCs, Finland (Row 50)  : Irish resident, other sectors (Column 40)</t>
  </si>
  <si>
    <t>QSC : Securitised Loans, FVCs, Finland (Row 50)  : OMUM resident, other sectors (Column 130)</t>
  </si>
  <si>
    <t>QSC : Securitised Loans, FVCs, France (Row 60)  : Total (Column 10)</t>
  </si>
  <si>
    <t>QSC : Securitised Loans, FVCs, France (Row 60)  : Irish resident, other sectors (Column 40)</t>
  </si>
  <si>
    <t>QSC : Securitised Loans, FVCs, France (Row 60)  : OMUM resident, other sectors (Column 130)</t>
  </si>
  <si>
    <t>QSC : Securitised Loans, FVCs, Germany (Row 70)  : Total (Column 10)</t>
  </si>
  <si>
    <t>QSC : Securitised Loans, FVCs, Germany (Row 70)  : Irish resident, other sectors (Column 40)</t>
  </si>
  <si>
    <t>QSC : Securitised Loans, FVCs, Germany (Row 70)  : OMUM resident, other sectors (Column 130)</t>
  </si>
  <si>
    <t>QSC : Securitised Loans, FVCs, Greece (Row 80)  : Total (Column 10)</t>
  </si>
  <si>
    <t>QSC : Securitised Loans, FVCs, Greece (Row 80)  : Irish resident, other sectors (Column 40)</t>
  </si>
  <si>
    <t>QSC : Securitised Loans, FVCs, Greece (Row 80)  : OMUM resident, other sectors (Column 130)</t>
  </si>
  <si>
    <t>QSC : Securitised Loans, FVCs, Italy (Row 90)  : Total (Column 10)</t>
  </si>
  <si>
    <t>QSC : Securitised Loans, FVCs, Italy (Row 90)  : Irish resident, other sectors (Column 40)</t>
  </si>
  <si>
    <t>QSC : Securitised Loans, FVCs, Italy (Row 90)  : OMUM resident, other sectors (Column 130)</t>
  </si>
  <si>
    <t>QSC : Securitised Loans, FVCs, Luxembourg (Row 100)  : Total (Column 10)</t>
  </si>
  <si>
    <t>QSC : Securitised Loans, FVCs, Luxembourg (Row 100)  : Irish resident, other sectors (Column 40)</t>
  </si>
  <si>
    <t>QSC : Securitised Loans, FVCs, Luxembourg (Row 100)  : OMUM resident, other sectors (Column 130)</t>
  </si>
  <si>
    <t>QSC : Securitised Loans, FVCs, Malta (Row 110)  : Total (Column 10)</t>
  </si>
  <si>
    <t>QSC : Securitised Loans, FVCs, Malta (Row 110)  : Irish resident, other sectors (Column 40)</t>
  </si>
  <si>
    <t>QSC : Securitised Loans, FVCs, Malta (Row 110)  : OMUM resident, other sectors (Column 130)</t>
  </si>
  <si>
    <t>QSC : Securitised Loans, FVCs, Netherlands (Row 120)  : Total (Column 10)</t>
  </si>
  <si>
    <t>QSC : Securitised Loans, FVCs, Netherlands (Row 120)  : Irish resident, other sectors (Column 40)</t>
  </si>
  <si>
    <t>QSC : Securitised Loans, FVCs, Netherlands (Row 120)  : OMUM resident, other sectors (Column 130)</t>
  </si>
  <si>
    <t>QSC : Securitised Loans, FVCs, Portugal (Row 130)  : Total (Column 10)</t>
  </si>
  <si>
    <t>QSC : Securitised Loans, FVCs, Portugal (Row 130)  : Irish resident, other sectors (Column 40)</t>
  </si>
  <si>
    <t>QSC : Securitised Loans, FVCs, Portugal (Row 130)  : OMUM resident, other sectors (Column 130)</t>
  </si>
  <si>
    <t>QSC : Securitised Loans, FVCs, Slovakia (Row 140)  : Total (Column 10)</t>
  </si>
  <si>
    <t>QSC : Securitised Loans, FVCs, Slovakia (Row 140)  : Irish resident, other sectors (Column 40)</t>
  </si>
  <si>
    <t>QSC : Securitised Loans, FVCs, Slovakia (Row 140)  : OMUM resident, other sectors (Column 130)</t>
  </si>
  <si>
    <t>QSC : Securitised Loans, FVCs, Slovenia (Row 150)  : Total (Column 10)</t>
  </si>
  <si>
    <t>QSC : Securitised Loans, FVCs, Slovenia (Row 150)  : Irish resident, other sectors (Column 40)</t>
  </si>
  <si>
    <t>QSC : Securitised Loans, FVCs, Slovenia (Row 150)  : OMUM resident, other sectors (Column 130)</t>
  </si>
  <si>
    <t>QSC : Securitised Loans, FVCs, Spain (Row 160)  : Total (Column 10)</t>
  </si>
  <si>
    <t>QSC : Securitised Loans, FVCs, Spain (Row 160)  : Irish resident, other sectors (Column 40)</t>
  </si>
  <si>
    <t>QSC : Securitised Loans, FVCs, Spain (Row 160)  : OMUM resident, other sectors (Column 130)</t>
  </si>
  <si>
    <t>QSC : Securitised Loans, FVCs, Estonia (Row 170)  : Total (Column 10)</t>
  </si>
  <si>
    <t>QSC : Securitised Loans, FVCs, Estonia (Row 170)  : Irish resident, other sectors (Column 40)</t>
  </si>
  <si>
    <t>QSC : Securitised Loans, FVCs, Estonia (Row 170)  : OMUM resident, other sectors (Column 130)</t>
  </si>
  <si>
    <t>QSC : Securitised Loans, FVCs, Latvia (Row 180)  : Total (Column 10)</t>
  </si>
  <si>
    <t>QSC : Securitised Loans, FVCs, Latvia (Row 180)  : Irish resident, other sectors (Column 40)</t>
  </si>
  <si>
    <t>QSC : Securitised Loans, FVCs, Latvia (Row 180)  : OMUM resident, other sectors (Column 130)</t>
  </si>
  <si>
    <t>QSC : Securitised Loans, FVCs, Lithuania (Row 190)  : Total (Column 10)</t>
  </si>
  <si>
    <t>QSC : Securitised Loans, FVCs, Lithuania (Row 190)  : Irish resident, other sectors (Column 40)</t>
  </si>
  <si>
    <t>QSC : Securitised Loans, FVCs, Lithuania (Row 190)  : OMUM resident, other sectors (Column 130)</t>
  </si>
  <si>
    <t>QCO : Deposits, non-MFIs (Row 20)  : Austria (Column 10)</t>
  </si>
  <si>
    <t>QCO : Deposits, general government (Row 30)  : Austria (Column 10)</t>
  </si>
  <si>
    <t>QCO : Deposits, other financial intermediaries + financial auxiliaries + captive financial institutions and money lenders (Row 40)  : Austria (Column 10)</t>
  </si>
  <si>
    <t>QCO : Deposits, insurance corporations (Row 50)  : Austria (Column 10)</t>
  </si>
  <si>
    <t>QCO : Deposits, pension funds (Row 60)  : Austria (Column 10)</t>
  </si>
  <si>
    <t>QCO : Deposits, non-MMF investment funds (Row 70)  : Austria (Column 10)</t>
  </si>
  <si>
    <t>QCO : Deposits, non-financial corporations (Row 80)  : Austria (Column 10)</t>
  </si>
  <si>
    <t>QCO : Deposits, households + non-profit institutions serving households (Row 90)  : Austria (Column 10)</t>
  </si>
  <si>
    <t>QCO : Deposits, non-MFIs (Row 20)  : Belgium (Column 20)</t>
  </si>
  <si>
    <t>QCO : Deposits, general government (Row 30)  : Belgium (Column 20)</t>
  </si>
  <si>
    <t>QCO : Deposits, other financial intermediaries + financial auxiliaries + captive financial institutions and money lenders (Row 40)  : Belgium (Column 20)</t>
  </si>
  <si>
    <t>QCO : Deposits, insurance corporations (Row 50)  : Belgium (Column 20)</t>
  </si>
  <si>
    <t>QCO : Deposits, pension funds (Row 60)  : Belgium (Column 20)</t>
  </si>
  <si>
    <t>QCO : Deposits, non-MMF investment funds (Row 70)  : Belgium (Column 20)</t>
  </si>
  <si>
    <t>QCO : Deposits, non-financial corporations (Row 80)  : Belgium (Column 20)</t>
  </si>
  <si>
    <t>QCO : Deposits, households + non-profit institutions serving households (Row 90)  : Belgium (Column 20)</t>
  </si>
  <si>
    <t>QCO : Deposits, non-MFIs (Row 20)  : Bulgaria (Column 30)</t>
  </si>
  <si>
    <t>QCO : Deposits, general government (Row 30)  : Bulgaria (Column 30)</t>
  </si>
  <si>
    <t>QCO : Deposits, other financial intermediaries + financial auxiliaries + captive financial institutions and money lenders (Row 40)  : Bulgaria (Column 30)</t>
  </si>
  <si>
    <t>QCO : Deposits, insurance corporations (Row 50)  : Bulgaria (Column 30)</t>
  </si>
  <si>
    <t>QCO : Deposits, pension funds (Row 60)  : Bulgaria (Column 30)</t>
  </si>
  <si>
    <t>QCO : Deposits, non-MMF investment funds (Row 70)  : Bulgaria (Column 30)</t>
  </si>
  <si>
    <t>QCO : Deposits, non-financial corporations (Row 80)  : Bulgaria (Column 30)</t>
  </si>
  <si>
    <t>QCO : Deposits, households + non-profit institutions serving households (Row 90)  : Bulgaria (Column 30)</t>
  </si>
  <si>
    <t>QCO : Deposits, non-MFIs (Row 20)  : Cyprus (Column 40)</t>
  </si>
  <si>
    <t>QCO : Deposits, general government (Row 30)  : Cyprus (Column 40)</t>
  </si>
  <si>
    <t>QCO : Deposits, other financial intermediaries + financial auxiliaries + captive financial institutions and money lenders (Row 40)  : Cyprus (Column 40)</t>
  </si>
  <si>
    <t>QCO : Deposits, insurance corporations (Row 50)  : Cyprus (Column 40)</t>
  </si>
  <si>
    <t>QCO : Deposits, pension funds (Row 60)  : Cyprus (Column 40)</t>
  </si>
  <si>
    <t>QCO : Deposits, non-MMF investment funds (Row 70)  : Cyprus (Column 40)</t>
  </si>
  <si>
    <t>QCO : Deposits, non-financial corporations (Row 80)  : Cyprus (Column 40)</t>
  </si>
  <si>
    <t>QCO : Deposits, households + non-profit institutions serving households (Row 90)  : Cyprus (Column 40)</t>
  </si>
  <si>
    <t>QCO : Deposits, non-MFIs (Row 20)  : Czech Republic (Column 50)</t>
  </si>
  <si>
    <t>QCO : Deposits, general government (Row 30)  : Czech Republic (Column 50)</t>
  </si>
  <si>
    <t>QCO : Deposits, other financial intermediaries + financial auxiliaries + captive financial institutions and money lenders (Row 40)  : Czech Republic (Column 50)</t>
  </si>
  <si>
    <t>QCO : Deposits, insurance corporations (Row 50)  : Czech Republic (Column 50)</t>
  </si>
  <si>
    <t>QCO : Deposits, pension funds (Row 60)  : Czech Republic (Column 50)</t>
  </si>
  <si>
    <t>QCO : Deposits, non-MMF investment funds (Row 70)  : Czech Republic (Column 50)</t>
  </si>
  <si>
    <t>QCO : Deposits, non-financial corporations (Row 80)  : Czech Republic (Column 50)</t>
  </si>
  <si>
    <t>QCO : Deposits, households + non-profit institutions serving households (Row 90)  : Czech Republic (Column 50)</t>
  </si>
  <si>
    <t>QCO : Deposits, non-MFIs (Row 20)  : Denmark (Column 60)</t>
  </si>
  <si>
    <t>QCO : Deposits, general government (Row 30)  : Denmark (Column 60)</t>
  </si>
  <si>
    <t>QCO : Deposits, other financial intermediaries + financial auxiliaries + captive financial institutions and money lenders (Row 40)  : Denmark (Column 60)</t>
  </si>
  <si>
    <t>QCO : Deposits, insurance corporations (Row 50)  : Denmark (Column 60)</t>
  </si>
  <si>
    <t>QCO : Deposits, pension funds (Row 60)  : Denmark (Column 60)</t>
  </si>
  <si>
    <t>QCO : Deposits, non-MMF investment funds (Row 70)  : Denmark (Column 60)</t>
  </si>
  <si>
    <t>QCO : Deposits, non-financial corporations (Row 80)  : Denmark (Column 60)</t>
  </si>
  <si>
    <t>QCO : Deposits, households + non-profit institutions serving households (Row 90)  : Denmark (Column 60)</t>
  </si>
  <si>
    <t>QCO : Deposits, non-MFIs (Row 20)  : Estonia (Column 70)</t>
  </si>
  <si>
    <t>QCO : Deposits, general government (Row 30)  : Estonia (Column 70)</t>
  </si>
  <si>
    <t>QCO : Deposits, other financial intermediaries + financial auxiliaries + captive financial institutions and money lenders (Row 40)  : Estonia (Column 70)</t>
  </si>
  <si>
    <t>QCO : Deposits, insurance corporations (Row 50)  : Estonia (Column 70)</t>
  </si>
  <si>
    <t>QCO : Deposits, pension funds (Row 60)  : Estonia (Column 70)</t>
  </si>
  <si>
    <t>QCO : Deposits, non-MMF investment funds (Row 70)  : Estonia (Column 70)</t>
  </si>
  <si>
    <t>QCO : Deposits, non-financial corporations (Row 80)  : Estonia (Column 70)</t>
  </si>
  <si>
    <t>QCO : Deposits, households + non-profit institutions serving households (Row 90)  : Estonia (Column 70)</t>
  </si>
  <si>
    <t>QCO : Deposits, non-MFIs (Row 20)  : Finland (Column 80)</t>
  </si>
  <si>
    <t>QCO : Deposits, general government (Row 30)  : Finland (Column 80)</t>
  </si>
  <si>
    <t>QCO : Deposits, other financial intermediaries + financial auxiliaries + captive financial institutions and money lenders (Row 40)  : Finland (Column 80)</t>
  </si>
  <si>
    <t>QCO : Deposits, insurance corporations (Row 50)  : Finland (Column 80)</t>
  </si>
  <si>
    <t>QCO : Deposits, pension funds (Row 60)  : Finland (Column 80)</t>
  </si>
  <si>
    <t>QCO : Deposits, non-MMF investment funds (Row 70)  : Finland (Column 80)</t>
  </si>
  <si>
    <t>QCO : Deposits, non-financial corporations (Row 80)  : Finland (Column 80)</t>
  </si>
  <si>
    <t>QCO : Deposits, households + non-profit institutions serving households (Row 90)  : Finland (Column 80)</t>
  </si>
  <si>
    <t>QCO : Deposits, non-MFIs (Row 20)  : France (Column 90)</t>
  </si>
  <si>
    <t>QCO : Deposits, general government (Row 30)  : France (Column 90)</t>
  </si>
  <si>
    <t>QCO : Deposits, other financial intermediaries + financial auxiliaries + captive financial institutions and money lenders (Row 40)  : France (Column 90)</t>
  </si>
  <si>
    <t>QCO : Deposits, insurance corporations (Row 50)  : France (Column 90)</t>
  </si>
  <si>
    <t>QCO : Deposits, pension funds (Row 60)  : France (Column 90)</t>
  </si>
  <si>
    <t>QCO : Deposits, non-MMF investment funds (Row 70)  : France (Column 90)</t>
  </si>
  <si>
    <t>QCO : Deposits, non-financial corporations (Row 80)  : France (Column 90)</t>
  </si>
  <si>
    <t>QCO : Deposits, households + non-profit institutions serving households (Row 90)  : France (Column 90)</t>
  </si>
  <si>
    <t>QCO : Deposits, non-MFIs (Row 20)  : Germany (Column 100)</t>
  </si>
  <si>
    <t>QCO : Deposits, general government (Row 30)  : Germany (Column 100)</t>
  </si>
  <si>
    <t>QCO : Deposits, other financial intermediaries + financial auxiliaries + captive financial institutions and money lenders (Row 40)  : Germany (Column 100)</t>
  </si>
  <si>
    <t>QCO : Deposits, insurance corporations (Row 50)  : Germany (Column 100)</t>
  </si>
  <si>
    <t>QCO : Deposits, pension funds (Row 60)  : Germany (Column 100)</t>
  </si>
  <si>
    <t>QCO : Deposits, non-MMF investment funds (Row 70)  : Germany (Column 100)</t>
  </si>
  <si>
    <t>QCO : Deposits, non-financial corporations (Row 80)  : Germany (Column 100)</t>
  </si>
  <si>
    <t>QCO : Deposits, households + non-profit institutions serving households (Row 90)  : Germany (Column 100)</t>
  </si>
  <si>
    <t>QCO : Deposits, non-MFIs (Row 20)  : Greece (Column 110)</t>
  </si>
  <si>
    <t>QCO : Deposits, general government (Row 30)  : Greece (Column 110)</t>
  </si>
  <si>
    <t>QCO : Deposits, other financial intermediaries + financial auxiliaries + captive financial institutions and money lenders (Row 40)  : Greece (Column 110)</t>
  </si>
  <si>
    <t>QCO : Deposits, insurance corporations (Row 50)  : Greece (Column 110)</t>
  </si>
  <si>
    <t>QCO : Deposits, pension funds (Row 60)  : Greece (Column 110)</t>
  </si>
  <si>
    <t>QCO : Deposits, non-MMF investment funds (Row 70)  : Greece (Column 110)</t>
  </si>
  <si>
    <t>QCO : Deposits, non-financial corporations (Row 80)  : Greece (Column 110)</t>
  </si>
  <si>
    <t>QCO : Deposits, households + non-profit institutions serving households (Row 90)  : Greece (Column 110)</t>
  </si>
  <si>
    <t>QCO : Deposits, non-MFIs (Row 20)  : Hungary (Column 120)</t>
  </si>
  <si>
    <t>QCO : Deposits, general government (Row 30)  : Hungary (Column 120)</t>
  </si>
  <si>
    <t>QCO : Deposits, other financial intermediaries + financial auxiliaries + captive financial institutions and money lenders (Row 40)  : Hungary (Column 120)</t>
  </si>
  <si>
    <t>QCO : Deposits, insurance corporations (Row 50)  : Hungary (Column 120)</t>
  </si>
  <si>
    <t>QCO : Deposits, pension funds (Row 60)  : Hungary (Column 120)</t>
  </si>
  <si>
    <t>QCO : Deposits, non-MMF investment funds (Row 70)  : Hungary (Column 120)</t>
  </si>
  <si>
    <t>QCO : Deposits, non-financial corporations (Row 80)  : Hungary (Column 120)</t>
  </si>
  <si>
    <t>QCO : Deposits, households + non-profit institutions serving households (Row 90)  : Hungary (Column 120)</t>
  </si>
  <si>
    <t>QCO : Deposits, non-MFIs (Row 20)  : Italy (Column 130)</t>
  </si>
  <si>
    <t>QCO : Deposits, general government (Row 30)  : Italy (Column 130)</t>
  </si>
  <si>
    <t>QCO : Deposits, other financial intermediaries + financial auxiliaries + captive financial institutions and money lenders (Row 40)  : Italy (Column 130)</t>
  </si>
  <si>
    <t>QCO : Deposits, insurance corporations (Row 50)  : Italy (Column 130)</t>
  </si>
  <si>
    <t>QCO : Deposits, pension funds (Row 60)  : Italy (Column 130)</t>
  </si>
  <si>
    <t>QCO : Deposits, non-MMF investment funds (Row 70)  : Italy (Column 130)</t>
  </si>
  <si>
    <t>QCO : Deposits, non-financial corporations (Row 80)  : Italy (Column 130)</t>
  </si>
  <si>
    <t>QCO : Deposits, households + non-profit institutions serving households (Row 90)  : Italy (Column 130)</t>
  </si>
  <si>
    <t>QCO : Deposits, non-MFIs (Row 20)  : Latvia (Column 140)</t>
  </si>
  <si>
    <t>QCO : Deposits, general government (Row 30)  : Latvia (Column 140)</t>
  </si>
  <si>
    <t>QCO : Deposits, other financial intermediaries + financial auxiliaries + captive financial institutions and money lenders (Row 40)  : Latvia (Column 140)</t>
  </si>
  <si>
    <t>QCO : Deposits, insurance corporations (Row 50)  : Latvia (Column 140)</t>
  </si>
  <si>
    <t>QCO : Deposits, pension funds (Row 60)  : Latvia (Column 140)</t>
  </si>
  <si>
    <t>QCO : Deposits, non-MMF investment funds (Row 70)  : Latvia (Column 140)</t>
  </si>
  <si>
    <t>QCO : Deposits, non-financial corporations (Row 80)  : Latvia (Column 140)</t>
  </si>
  <si>
    <t>QCO : Deposits, households + non-profit institutions serving households (Row 90)  : Latvia (Column 140)</t>
  </si>
  <si>
    <t>QCO : Deposits, non-MFIs (Row 20)  : Lithuania (Column 150)</t>
  </si>
  <si>
    <t>QCO : Deposits, general government (Row 30)  : Lithuania (Column 150)</t>
  </si>
  <si>
    <t>QCO : Deposits, other financial intermediaries + financial auxiliaries + captive financial institutions and money lenders (Row 40)  : Lithuania (Column 150)</t>
  </si>
  <si>
    <t>QCO : Deposits, insurance corporations (Row 50)  : Lithuania (Column 150)</t>
  </si>
  <si>
    <t>QCO : Deposits, pension funds (Row 60)  : Lithuania (Column 150)</t>
  </si>
  <si>
    <t>QCO : Deposits, non-MMF investment funds (Row 70)  : Lithuania (Column 150)</t>
  </si>
  <si>
    <t>QCO : Deposits, non-financial corporations (Row 80)  : Lithuania (Column 150)</t>
  </si>
  <si>
    <t>QCO : Deposits, households + non-profit institutions serving households (Row 90)  : Lithuania (Column 150)</t>
  </si>
  <si>
    <t>QCO : Deposits, non-MFIs (Row 20)  : Luxembourg (Column 160)</t>
  </si>
  <si>
    <t>QCO : Deposits, general government (Row 30)  : Luxembourg (Column 160)</t>
  </si>
  <si>
    <t>QCO : Deposits, other financial intermediaries + financial auxiliaries + captive financial institutions and money lenders (Row 40)  : Luxembourg (Column 160)</t>
  </si>
  <si>
    <t>QCO : Deposits, insurance corporations (Row 50)  : Luxembourg (Column 160)</t>
  </si>
  <si>
    <t>QCO : Deposits, pension funds (Row 60)  : Luxembourg (Column 160)</t>
  </si>
  <si>
    <t>QCO : Deposits, non-MMF investment funds (Row 70)  : Luxembourg (Column 160)</t>
  </si>
  <si>
    <t>QCO : Deposits, non-financial corporations (Row 80)  : Luxembourg (Column 160)</t>
  </si>
  <si>
    <t>QCO : Deposits, households + non-profit institutions serving households (Row 90)  : Luxembourg (Column 160)</t>
  </si>
  <si>
    <t>QCO : Deposits, non-MFIs (Row 20)  : Malta (Column 170)</t>
  </si>
  <si>
    <t>QCO : Deposits, general government (Row 30)  : Malta (Column 170)</t>
  </si>
  <si>
    <t>QCO : Deposits, other financial intermediaries + financial auxiliaries + captive financial institutions and money lenders (Row 40)  : Malta (Column 170)</t>
  </si>
  <si>
    <t>QCO : Deposits, insurance corporations (Row 50)  : Malta (Column 170)</t>
  </si>
  <si>
    <t>QCO : Deposits, pension funds (Row 60)  : Malta (Column 170)</t>
  </si>
  <si>
    <t>QCO : Deposits, non-MMF investment funds (Row 70)  : Malta (Column 170)</t>
  </si>
  <si>
    <t>QCO : Deposits, non-financial corporations (Row 80)  : Malta (Column 170)</t>
  </si>
  <si>
    <t>QCO : Deposits, households + non-profit institutions serving households (Row 90)  : Malta (Column 170)</t>
  </si>
  <si>
    <t>QCO : Deposits, non-MFIs (Row 20)  : Netherlands (Column 180)</t>
  </si>
  <si>
    <t>QCO : Deposits, general government (Row 30)  : Netherlands (Column 180)</t>
  </si>
  <si>
    <t>QCO : Deposits, other financial intermediaries + financial auxiliaries + captive financial institutions and money lenders (Row 40)  : Netherlands (Column 180)</t>
  </si>
  <si>
    <t>QCO : Deposits, insurance corporations (Row 50)  : Netherlands (Column 180)</t>
  </si>
  <si>
    <t>QCO : Deposits, pension funds (Row 60)  : Netherlands (Column 180)</t>
  </si>
  <si>
    <t>QCO : Deposits, non-MMF investment funds (Row 70)  : Netherlands (Column 180)</t>
  </si>
  <si>
    <t>QCO : Deposits, non-financial corporations (Row 80)  : Netherlands (Column 180)</t>
  </si>
  <si>
    <t>QCO : Deposits, households + non-profit institutions serving households (Row 90)  : Netherlands (Column 180)</t>
  </si>
  <si>
    <t>QCO : Deposits, non-MFIs (Row 20)  : Poland (Column 190)</t>
  </si>
  <si>
    <t>QCO : Deposits, general government (Row 30)  : Poland (Column 190)</t>
  </si>
  <si>
    <t>QCO : Deposits, other financial intermediaries + financial auxiliaries + captive financial institutions and money lenders (Row 40)  : Poland (Column 190)</t>
  </si>
  <si>
    <t>QCO : Deposits, insurance corporations (Row 50)  : Poland (Column 190)</t>
  </si>
  <si>
    <t>QCO : Deposits, pension funds (Row 60)  : Poland (Column 190)</t>
  </si>
  <si>
    <t>QCO : Deposits, non-MMF investment funds (Row 70)  : Poland (Column 190)</t>
  </si>
  <si>
    <t>QCO : Deposits, non-financial corporations (Row 80)  : Poland (Column 190)</t>
  </si>
  <si>
    <t>QCO : Deposits, households + non-profit institutions serving households (Row 90)  : Poland (Column 190)</t>
  </si>
  <si>
    <t>QCO : Deposits, non-MFIs (Row 20)  : Portugal (Column 200)</t>
  </si>
  <si>
    <t>QCO : Deposits, general government (Row 30)  : Portugal (Column 200)</t>
  </si>
  <si>
    <t>QCO : Deposits, other financial intermediaries + financial auxiliaries + captive financial institutions and money lenders (Row 40)  : Portugal (Column 200)</t>
  </si>
  <si>
    <t>QCO : Deposits, insurance corporations (Row 50)  : Portugal (Column 200)</t>
  </si>
  <si>
    <t>QCO : Deposits, pension funds (Row 60)  : Portugal (Column 200)</t>
  </si>
  <si>
    <t>QCO : Deposits, non-MMF investment funds (Row 70)  : Portugal (Column 200)</t>
  </si>
  <si>
    <t>QCO : Deposits, non-financial corporations (Row 80)  : Portugal (Column 200)</t>
  </si>
  <si>
    <t>QCO : Deposits, households + non-profit institutions serving households (Row 90)  : Portugal (Column 200)</t>
  </si>
  <si>
    <t>QCO : Deposits, non-MFIs (Row 20)  : Romania (Column 210)</t>
  </si>
  <si>
    <t>QCO : Deposits, general government (Row 30)  : Romania (Column 210)</t>
  </si>
  <si>
    <t>QCO : Deposits, other financial intermediaries + financial auxiliaries + captive financial institutions and money lenders (Row 40)  : Romania (Column 210)</t>
  </si>
  <si>
    <t>QCO : Deposits, insurance corporations (Row 50)  : Romania (Column 210)</t>
  </si>
  <si>
    <t>QCO : Deposits, pension funds (Row 60)  : Romania (Column 210)</t>
  </si>
  <si>
    <t>QCO : Deposits, non-MMF investment funds (Row 70)  : Romania (Column 210)</t>
  </si>
  <si>
    <t>QCO : Deposits, non-financial corporations (Row 80)  : Romania (Column 210)</t>
  </si>
  <si>
    <t>QCO : Deposits, households + non-profit institutions serving households (Row 90)  : Romania (Column 210)</t>
  </si>
  <si>
    <t>QCO : Deposits, non-MFIs (Row 20)  : Slovakia (Column 220)</t>
  </si>
  <si>
    <t>QCO : Deposits, general government (Row 30)  : Slovakia (Column 220)</t>
  </si>
  <si>
    <t>QCO : Deposits, other financial intermediaries + financial auxiliaries + captive financial institutions and money lenders (Row 40)  : Slovakia (Column 220)</t>
  </si>
  <si>
    <t>QCO : Deposits, insurance corporations (Row 50)  : Slovakia (Column 220)</t>
  </si>
  <si>
    <t>QCO : Deposits, pension funds (Row 60)  : Slovakia (Column 220)</t>
  </si>
  <si>
    <t>QCO : Deposits, non-MMF investment funds (Row 70)  : Slovakia (Column 220)</t>
  </si>
  <si>
    <t>QCO : Deposits, non-financial corporations (Row 80)  : Slovakia (Column 220)</t>
  </si>
  <si>
    <t>QCO : Deposits, households + non-profit institutions serving households (Row 90)  : Slovakia (Column 220)</t>
  </si>
  <si>
    <t>QCO : Deposits, non-MFIs (Row 20)  : Slovenia (Column 230)</t>
  </si>
  <si>
    <t>QCO : Deposits, general government (Row 30)  : Slovenia (Column 230)</t>
  </si>
  <si>
    <t>QCO : Deposits, other financial intermediaries + financial auxiliaries + captive financial institutions and money lenders (Row 40)  : Slovenia (Column 230)</t>
  </si>
  <si>
    <t>QCO : Deposits, insurance corporations (Row 50)  : Slovenia (Column 230)</t>
  </si>
  <si>
    <t>QCO : Deposits, pension funds (Row 60)  : Slovenia (Column 230)</t>
  </si>
  <si>
    <t>QCO : Deposits, non-MMF investment funds (Row 70)  : Slovenia (Column 230)</t>
  </si>
  <si>
    <t>QCO : Deposits, non-financial corporations (Row 80)  : Slovenia (Column 230)</t>
  </si>
  <si>
    <t>QCO : Deposits, households + non-profit institutions serving households (Row 90)  : Slovenia (Column 230)</t>
  </si>
  <si>
    <t>QCO : Deposits, non-MFIs (Row 20)  : Spain (Column 240)</t>
  </si>
  <si>
    <t>QCO : Deposits, general government (Row 30)  : Spain (Column 240)</t>
  </si>
  <si>
    <t>QCO : Deposits, other financial intermediaries + financial auxiliaries + captive financial institutions and money lenders (Row 40)  : Spain (Column 240)</t>
  </si>
  <si>
    <t>QCO : Deposits, insurance corporations (Row 50)  : Spain (Column 240)</t>
  </si>
  <si>
    <t>QCO : Deposits, pension funds (Row 60)  : Spain (Column 240)</t>
  </si>
  <si>
    <t>QCO : Deposits, non-MMF investment funds (Row 70)  : Spain (Column 240)</t>
  </si>
  <si>
    <t>QCO : Deposits, non-financial corporations (Row 80)  : Spain (Column 240)</t>
  </si>
  <si>
    <t>QCO : Deposits, households + non-profit institutions serving households (Row 90)  : Spain (Column 240)</t>
  </si>
  <si>
    <t>QCO : Deposits, non-MFIs (Row 20)  : Sweden (Column 250)</t>
  </si>
  <si>
    <t>QCO : Deposits, general government (Row 30)  : Sweden (Column 250)</t>
  </si>
  <si>
    <t>QCO : Deposits, other financial intermediaries + financial auxiliaries + captive financial institutions and money lenders (Row 40)  : Sweden (Column 250)</t>
  </si>
  <si>
    <t>QCO : Deposits, insurance corporations (Row 50)  : Sweden (Column 250)</t>
  </si>
  <si>
    <t>QCO : Deposits, pension funds (Row 60)  : Sweden (Column 250)</t>
  </si>
  <si>
    <t>QCO : Deposits, non-MMF investment funds (Row 70)  : Sweden (Column 250)</t>
  </si>
  <si>
    <t>QCO : Deposits, non-financial corporations (Row 80)  : Sweden (Column 250)</t>
  </si>
  <si>
    <t>QCO : Deposits, households + non-profit institutions serving households (Row 90)  : Sweden (Column 250)</t>
  </si>
  <si>
    <t>QCO : Deposits, non-MFIs (Row 20)  : Croatia (Column 260)</t>
  </si>
  <si>
    <t>QCO : Deposits, general government (Row 30)  : Croatia (Column 260)</t>
  </si>
  <si>
    <t>QCO : Deposits, other financial intermediaries + financial auxiliaries + captive financial institutions and money lenders (Row 40)  : Croatia (Column 260)</t>
  </si>
  <si>
    <t>QCO : Deposits, insurance corporations (Row 50)  : Croatia (Column 260)</t>
  </si>
  <si>
    <t>QCO : Deposits, pension funds (Row 60)  : Croatia (Column 260)</t>
  </si>
  <si>
    <t>QCO : Deposits, non-MMF investment funds (Row 70)  : Croatia (Column 260)</t>
  </si>
  <si>
    <t>QCO : Deposits, non-financial corporations (Row 80)  : Croatia (Column 260)</t>
  </si>
  <si>
    <t>QCO : Deposits, households + non-profit institutions serving households (Row 90)  : Croatia (Column 260)</t>
  </si>
  <si>
    <t>QCO : Deposits, non-MFIs (Row 20)  : UK (Column 290)</t>
  </si>
  <si>
    <t>QCO : Deposits, general government (Row 30)  : UK (Column 290)</t>
  </si>
  <si>
    <t>QCO : Deposits, other financial intermediaries + financial auxiliaries + captive financial institutions and money lenders (Row 40)  : UK (Column 290)</t>
  </si>
  <si>
    <t>QCO : Deposits, insurance corporations (Row 50)  : UK (Column 290)</t>
  </si>
  <si>
    <t>QCO : Deposits, pension funds (Row 60)  : UK (Column 290)</t>
  </si>
  <si>
    <t>QCO : Deposits, non-MMF investment funds (Row 70)  : UK (Column 290)</t>
  </si>
  <si>
    <t>QCO : Deposits, non-financial corporations (Row 80)  : UK (Column 290)</t>
  </si>
  <si>
    <t>QCO : Deposits, households + non-profit institutions serving households (Row 90)  : UK (Column 290)</t>
  </si>
  <si>
    <t>QCO : Loans, non-MFIs (Row 110)  : Austria (Column 10)</t>
  </si>
  <si>
    <t>QCO : Loans, general government (Row 120)  : Austria (Column 10)</t>
  </si>
  <si>
    <t>QCO : Loans, other financial intermediaries + financial auxiliaries + captive financial institutions and money lenders (Row 130)  : Austria (Column 10)</t>
  </si>
  <si>
    <t>QCO : Loans, insurance corporations (Row 140)  : Austria (Column 10)</t>
  </si>
  <si>
    <t>QCO : Loans, pension funds (Row 150)  : Austria (Column 10)</t>
  </si>
  <si>
    <t>QCO : Loans, non-MMF investment funds (Row 160)  : Austria (Column 10)</t>
  </si>
  <si>
    <t>QCO : Loans, non-financial corporations (Row 170)  : Austria (Column 10)</t>
  </si>
  <si>
    <t>QCO : Loans, households + non-profit institutions serving households (Row 180)  : Austria (Column 10)</t>
  </si>
  <si>
    <t>QCO : Loans, non-MFIs (Row 110)  : Belgium (Column 20)</t>
  </si>
  <si>
    <t>QCO : Loans, general government (Row 120)  : Belgium (Column 20)</t>
  </si>
  <si>
    <t>QCO : Loans, other financial intermediaries + financial auxiliaries + captive financial institutions and money lenders (Row 130)  : Belgium (Column 20)</t>
  </si>
  <si>
    <t>QCO : Loans, insurance corporations (Row 140)  : Belgium (Column 20)</t>
  </si>
  <si>
    <t>QCO : Loans, pension funds (Row 150)  : Belgium (Column 20)</t>
  </si>
  <si>
    <t>QCO : Loans, non-MMF investment funds (Row 160)  : Belgium (Column 20)</t>
  </si>
  <si>
    <t>QCO : Loans, non-financial corporations (Row 170)  : Belgium (Column 20)</t>
  </si>
  <si>
    <t>QCO : Loans, households + non-profit institutions serving households (Row 180)  : Belgium (Column 20)</t>
  </si>
  <si>
    <t>QCO : Loans, non-MFIs (Row 110)  : Bulgaria (Column 30)</t>
  </si>
  <si>
    <t>QCO : Loans, general government (Row 120)  : Bulgaria (Column 30)</t>
  </si>
  <si>
    <t>QCO : Loans, other financial intermediaries + financial auxiliaries + captive financial institutions and money lenders (Row 130)  : Bulgaria (Column 30)</t>
  </si>
  <si>
    <t>QCO : Loans, insurance corporations (Row 140)  : Bulgaria (Column 30)</t>
  </si>
  <si>
    <t>QCO : Loans, pension funds (Row 150)  : Bulgaria (Column 30)</t>
  </si>
  <si>
    <t>QCO : Loans, non-MMF investment funds (Row 160)  : Bulgaria (Column 30)</t>
  </si>
  <si>
    <t>QCO : Loans, non-financial corporations (Row 170)  : Bulgaria (Column 30)</t>
  </si>
  <si>
    <t>QCO : Loans, households + non-profit institutions serving households (Row 180)  : Bulgaria (Column 30)</t>
  </si>
  <si>
    <t>QCO : Loans, non-MFIs (Row 110)  : Cyprus (Column 40)</t>
  </si>
  <si>
    <t>QCO : Loans, general government (Row 120)  : Cyprus (Column 40)</t>
  </si>
  <si>
    <t>QCO : Loans, other financial intermediaries + financial auxiliaries + captive financial institutions and money lenders (Row 130)  : Cyprus (Column 40)</t>
  </si>
  <si>
    <t>QCO : Loans, insurance corporations (Row 140)  : Cyprus (Column 40)</t>
  </si>
  <si>
    <t>QCO : Loans, pension funds (Row 150)  : Cyprus (Column 40)</t>
  </si>
  <si>
    <t>QCO : Loans, non-MMF investment funds (Row 160)  : Cyprus (Column 40)</t>
  </si>
  <si>
    <t>QCO : Loans, non-financial corporations (Row 170)  : Cyprus (Column 40)</t>
  </si>
  <si>
    <t>QCO : Loans, households + non-profit institutions serving households (Row 180)  : Cyprus (Column 40)</t>
  </si>
  <si>
    <t>QCO : Loans, non-MFIs (Row 110)  : Czech Republic (Column 50)</t>
  </si>
  <si>
    <t>QCO : Loans, general government (Row 120)  : Czech Republic (Column 50)</t>
  </si>
  <si>
    <t>QCO : Loans, other financial intermediaries + financial auxiliaries + captive financial institutions and money lenders (Row 130)  : Czech Republic (Column 50)</t>
  </si>
  <si>
    <t>QCO : Loans, insurance corporations (Row 140)  : Czech Republic (Column 50)</t>
  </si>
  <si>
    <t>QCO : Loans, pension funds (Row 150)  : Czech Republic (Column 50)</t>
  </si>
  <si>
    <t>QCO : Loans, non-MMF investment funds (Row 160)  : Czech Republic (Column 50)</t>
  </si>
  <si>
    <t>QCO : Loans, non-financial corporations (Row 170)  : Czech Republic (Column 50)</t>
  </si>
  <si>
    <t>QCO : Loans, households + non-profit institutions serving households (Row 180)  : Czech Republic (Column 50)</t>
  </si>
  <si>
    <t>QCO : Loans, non-MFIs (Row 110)  : Denmark (Column 60)</t>
  </si>
  <si>
    <t>QCO : Loans, general government (Row 120)  : Denmark (Column 60)</t>
  </si>
  <si>
    <t>QCO : Loans, other financial intermediaries + financial auxiliaries + captive financial institutions and money lenders (Row 130)  : Denmark (Column 60)</t>
  </si>
  <si>
    <t>QCO : Loans, insurance corporations (Row 140)  : Denmark (Column 60)</t>
  </si>
  <si>
    <t>QCO : Loans, pension funds (Row 150)  : Denmark (Column 60)</t>
  </si>
  <si>
    <t>QCO : Loans, non-MMF investment funds (Row 160)  : Denmark (Column 60)</t>
  </si>
  <si>
    <t>QCO : Loans, non-financial corporations (Row 170)  : Denmark (Column 60)</t>
  </si>
  <si>
    <t>QCO : Loans, households + non-profit institutions serving households (Row 180)  : Denmark (Column 60)</t>
  </si>
  <si>
    <t>QCO : Loans, non-MFIs (Row 110)  : Estonia (Column 70)</t>
  </si>
  <si>
    <t>QCO : Loans, general government (Row 120)  : Estonia (Column 70)</t>
  </si>
  <si>
    <t>QCO : Loans, other financial intermediaries + financial auxiliaries + captive financial institutions and money lenders (Row 130)  : Estonia (Column 70)</t>
  </si>
  <si>
    <t>QCO : Loans, insurance corporations (Row 140)  : Estonia (Column 70)</t>
  </si>
  <si>
    <t>QCO : Loans, pension funds (Row 150)  : Estonia (Column 70)</t>
  </si>
  <si>
    <t>QCO : Loans, non-MMF investment funds (Row 160)  : Estonia (Column 70)</t>
  </si>
  <si>
    <t>QCO : Loans, non-financial corporations (Row 170)  : Estonia (Column 70)</t>
  </si>
  <si>
    <t>QCO : Loans, households + non-profit institutions serving households (Row 180)  : Estonia (Column 70)</t>
  </si>
  <si>
    <t>QCO : Loans, non-MFIs (Row 110)  : Finland (Column 80)</t>
  </si>
  <si>
    <t>QCO : Loans, general government (Row 120)  : Finland (Column 80)</t>
  </si>
  <si>
    <t>QCO : Loans, other financial intermediaries + financial auxiliaries + captive financial institutions and money lenders (Row 130)  : Finland (Column 80)</t>
  </si>
  <si>
    <t>QCO : Loans, insurance corporations (Row 140)  : Finland (Column 80)</t>
  </si>
  <si>
    <t>QCO : Loans, pension funds (Row 150)  : Finland (Column 80)</t>
  </si>
  <si>
    <t>QCO : Loans, non-MMF investment funds (Row 160)  : Finland (Column 80)</t>
  </si>
  <si>
    <t>QCO : Loans, non-financial corporations (Row 170)  : Finland (Column 80)</t>
  </si>
  <si>
    <t>QCO : Loans, households + non-profit institutions serving households (Row 180)  : Finland (Column 80)</t>
  </si>
  <si>
    <t>QCO : Loans, non-MFIs (Row 110)  : France (Column 90)</t>
  </si>
  <si>
    <t>QCO : Loans, general government (Row 120)  : France (Column 90)</t>
  </si>
  <si>
    <t>QCO : Loans, other financial intermediaries + financial auxiliaries + captive financial institutions and money lenders (Row 130)  : France (Column 90)</t>
  </si>
  <si>
    <t>QCO : Loans, insurance corporations (Row 140)  : France (Column 90)</t>
  </si>
  <si>
    <t>QCO : Loans, pension funds (Row 150)  : France (Column 90)</t>
  </si>
  <si>
    <t>QCO : Loans, non-MMF investment funds (Row 160)  : France (Column 90)</t>
  </si>
  <si>
    <t>QCO : Loans, non-financial corporations (Row 170)  : France (Column 90)</t>
  </si>
  <si>
    <t>QCO : Loans, households + non-profit institutions serving households (Row 180)  : France (Column 90)</t>
  </si>
  <si>
    <t>QCO : Loans, non-MFIs (Row 110)  : Germany (Column 100)</t>
  </si>
  <si>
    <t>QCO : Loans, general government (Row 120)  : Germany (Column 100)</t>
  </si>
  <si>
    <t>QCO : Loans, other financial intermediaries + financial auxiliaries + captive financial institutions and money lenders (Row 130)  : Germany (Column 100)</t>
  </si>
  <si>
    <t>QCO : Loans, insurance corporations (Row 140)  : Germany (Column 100)</t>
  </si>
  <si>
    <t>QCO : Loans, pension funds (Row 150)  : Germany (Column 100)</t>
  </si>
  <si>
    <t>QCO : Loans, non-MMF investment funds (Row 160)  : Germany (Column 100)</t>
  </si>
  <si>
    <t>QCO : Loans, non-financial corporations (Row 170)  : Germany (Column 100)</t>
  </si>
  <si>
    <t>QCO : Loans, households + non-profit institutions serving households (Row 180)  : Germany (Column 100)</t>
  </si>
  <si>
    <t>QCO : Loans, non-MFIs (Row 110)  : Greece (Column 110)</t>
  </si>
  <si>
    <t>QCO : Loans, general government (Row 120)  : Greece (Column 110)</t>
  </si>
  <si>
    <t>QCO : Loans, other financial intermediaries + financial auxiliaries + captive financial institutions and money lenders (Row 130)  : Greece (Column 110)</t>
  </si>
  <si>
    <t>QCO : Loans, insurance corporations (Row 140)  : Greece (Column 110)</t>
  </si>
  <si>
    <t>QCO : Loans, pension funds (Row 150)  : Greece (Column 110)</t>
  </si>
  <si>
    <t>QCO : Loans, non-MMF investment funds (Row 160)  : Greece (Column 110)</t>
  </si>
  <si>
    <t>QCO : Loans, non-financial corporations (Row 170)  : Greece (Column 110)</t>
  </si>
  <si>
    <t>QCO : Loans, households + non-profit institutions serving households (Row 180)  : Greece (Column 110)</t>
  </si>
  <si>
    <t>QCO : Loans, non-MFIs (Row 110)  : Hungary (Column 120)</t>
  </si>
  <si>
    <t>QCO : Loans, general government (Row 120)  : Hungary (Column 120)</t>
  </si>
  <si>
    <t>QCO : Loans, other financial intermediaries + financial auxiliaries + captive financial institutions and money lenders (Row 130)  : Hungary (Column 120)</t>
  </si>
  <si>
    <t>QCO : Loans, insurance corporations (Row 140)  : Hungary (Column 120)</t>
  </si>
  <si>
    <t>QCO : Loans, pension funds (Row 150)  : Hungary (Column 120)</t>
  </si>
  <si>
    <t>QCO : Loans, non-MMF investment funds (Row 160)  : Hungary (Column 120)</t>
  </si>
  <si>
    <t>QCO : Loans, non-financial corporations (Row 170)  : Hungary (Column 120)</t>
  </si>
  <si>
    <t>QCO : Loans, households + non-profit institutions serving households (Row 180)  : Hungary (Column 120)</t>
  </si>
  <si>
    <t>QCO : Loans, non-MFIs (Row 110)  : Italy (Column 130)</t>
  </si>
  <si>
    <t>QCO : Loans, general government (Row 120)  : Italy (Column 130)</t>
  </si>
  <si>
    <t>QCO : Loans, other financial intermediaries + financial auxiliaries + captive financial institutions and money lenders (Row 130)  : Italy (Column 130)</t>
  </si>
  <si>
    <t>QCO : Loans, insurance corporations (Row 140)  : Italy (Column 130)</t>
  </si>
  <si>
    <t>QCO : Loans, pension funds (Row 150)  : Italy (Column 130)</t>
  </si>
  <si>
    <t>QCO : Loans, non-MMF investment funds (Row 160)  : Italy (Column 130)</t>
  </si>
  <si>
    <t>QCO : Loans, non-financial corporations (Row 170)  : Italy (Column 130)</t>
  </si>
  <si>
    <t>QCO : Loans, households + non-profit institutions serving households (Row 180)  : Italy (Column 130)</t>
  </si>
  <si>
    <t>QCO : Loans, non-MFIs (Row 110)  : Latvia (Column 140)</t>
  </si>
  <si>
    <t>QCO : Loans, general government (Row 120)  : Latvia (Column 140)</t>
  </si>
  <si>
    <t>QCO : Loans, other financial intermediaries + financial auxiliaries + captive financial institutions and money lenders (Row 130)  : Latvia (Column 140)</t>
  </si>
  <si>
    <t>QCO : Loans, insurance corporations (Row 140)  : Latvia (Column 140)</t>
  </si>
  <si>
    <t>QCO : Loans, pension funds (Row 150)  : Latvia (Column 140)</t>
  </si>
  <si>
    <t>QCO : Loans, non-MMF investment funds (Row 160)  : Latvia (Column 140)</t>
  </si>
  <si>
    <t>QCO : Loans, non-financial corporations (Row 170)  : Latvia (Column 140)</t>
  </si>
  <si>
    <t>QCO : Loans, households + non-profit institutions serving households (Row 180)  : Latvia (Column 140)</t>
  </si>
  <si>
    <t>QCO : Loans, non-MFIs (Row 110)  : Lithuania (Column 150)</t>
  </si>
  <si>
    <t>QCO : Loans, general government (Row 120)  : Lithuania (Column 150)</t>
  </si>
  <si>
    <t>QCO : Loans, other financial intermediaries + financial auxiliaries + captive financial institutions and money lenders (Row 130)  : Lithuania (Column 150)</t>
  </si>
  <si>
    <t>QCO : Loans, insurance corporations (Row 140)  : Lithuania (Column 150)</t>
  </si>
  <si>
    <t>QCO : Loans, pension funds (Row 150)  : Lithuania (Column 150)</t>
  </si>
  <si>
    <t>QCO : Loans, non-MMF investment funds (Row 160)  : Lithuania (Column 150)</t>
  </si>
  <si>
    <t>QCO : Loans, non-financial corporations (Row 170)  : Lithuania (Column 150)</t>
  </si>
  <si>
    <t>QCO : Loans, households + non-profit institutions serving households (Row 180)  : Lithuania (Column 150)</t>
  </si>
  <si>
    <t>QCO : Loans, non-MFIs (Row 110)  : Luxembourg (Column 160)</t>
  </si>
  <si>
    <t>QCO : Loans, general government (Row 120)  : Luxembourg (Column 160)</t>
  </si>
  <si>
    <t>QCO : Loans, other financial intermediaries + financial auxiliaries + captive financial institutions and money lenders (Row 130)  : Luxembourg (Column 160)</t>
  </si>
  <si>
    <t>QCO : Loans, insurance corporations (Row 140)  : Luxembourg (Column 160)</t>
  </si>
  <si>
    <t>QCO : Loans, pension funds (Row 150)  : Luxembourg (Column 160)</t>
  </si>
  <si>
    <t>QCO : Loans, non-MMF investment funds (Row 160)  : Luxembourg (Column 160)</t>
  </si>
  <si>
    <t>QCO : Loans, non-financial corporations (Row 170)  : Luxembourg (Column 160)</t>
  </si>
  <si>
    <t>QCO : Loans, households + non-profit institutions serving households (Row 180)  : Luxembourg (Column 160)</t>
  </si>
  <si>
    <t>QCO : Loans, non-MFIs (Row 110)  : Malta (Column 170)</t>
  </si>
  <si>
    <t>QCO : Loans, general government (Row 120)  : Malta (Column 170)</t>
  </si>
  <si>
    <t>QCO : Loans, other financial intermediaries + financial auxiliaries + captive financial institutions and money lenders (Row 130)  : Malta (Column 170)</t>
  </si>
  <si>
    <t>QCO : Loans, insurance corporations (Row 140)  : Malta (Column 170)</t>
  </si>
  <si>
    <t>QCO : Loans, pension funds (Row 150)  : Malta (Column 170)</t>
  </si>
  <si>
    <t>QCO : Loans, non-MMF investment funds (Row 160)  : Malta (Column 170)</t>
  </si>
  <si>
    <t>QCO : Loans, non-financial corporations (Row 170)  : Malta (Column 170)</t>
  </si>
  <si>
    <t>QCO : Loans, households + non-profit institutions serving households (Row 180)  : Malta (Column 170)</t>
  </si>
  <si>
    <t>QCO : Loans, non-MFIs (Row 110)  : Netherlands (Column 180)</t>
  </si>
  <si>
    <t>QCO : Loans, general government (Row 120)  : Netherlands (Column 180)</t>
  </si>
  <si>
    <t>QCO : Loans, other financial intermediaries + financial auxiliaries + captive financial institutions and money lenders (Row 130)  : Netherlands (Column 180)</t>
  </si>
  <si>
    <t>QCO : Loans, insurance corporations (Row 140)  : Netherlands (Column 180)</t>
  </si>
  <si>
    <t>QCO : Loans, pension funds (Row 150)  : Netherlands (Column 180)</t>
  </si>
  <si>
    <t>QCO : Loans, non-MMF investment funds (Row 160)  : Netherlands (Column 180)</t>
  </si>
  <si>
    <t>QCO : Loans, non-financial corporations (Row 170)  : Netherlands (Column 180)</t>
  </si>
  <si>
    <t>QCO : Loans, households + non-profit institutions serving households (Row 180)  : Netherlands (Column 180)</t>
  </si>
  <si>
    <t>QCO : Loans, non-MFIs (Row 110)  : Poland (Column 190)</t>
  </si>
  <si>
    <t>QCO : Loans, general government (Row 120)  : Poland (Column 190)</t>
  </si>
  <si>
    <t>QCO : Loans, other financial intermediaries + financial auxiliaries + captive financial institutions and money lenders (Row 130)  : Poland (Column 190)</t>
  </si>
  <si>
    <t>QCO : Loans, insurance corporations (Row 140)  : Poland (Column 190)</t>
  </si>
  <si>
    <t>QCO : Loans, pension funds (Row 150)  : Poland (Column 190)</t>
  </si>
  <si>
    <t>QCO : Loans, non-MMF investment funds (Row 160)  : Poland (Column 190)</t>
  </si>
  <si>
    <t>QCO : Loans, non-financial corporations (Row 170)  : Poland (Column 190)</t>
  </si>
  <si>
    <t>QCO : Loans, households + non-profit institutions serving households (Row 180)  : Poland (Column 190)</t>
  </si>
  <si>
    <t>QCO : Loans, non-MFIs (Row 110)  : Portugal (Column 200)</t>
  </si>
  <si>
    <t>QCO : Loans, general government (Row 120)  : Portugal (Column 200)</t>
  </si>
  <si>
    <t>QCO : Loans, other financial intermediaries + financial auxiliaries + captive financial institutions and money lenders (Row 130)  : Portugal (Column 200)</t>
  </si>
  <si>
    <t>QCO : Loans, insurance corporations (Row 140)  : Portugal (Column 200)</t>
  </si>
  <si>
    <t>QCO : Loans, pension funds (Row 150)  : Portugal (Column 200)</t>
  </si>
  <si>
    <t>QCO : Loans, non-MMF investment funds (Row 160)  : Portugal (Column 200)</t>
  </si>
  <si>
    <t>QCO : Loans, non-financial corporations (Row 170)  : Portugal (Column 200)</t>
  </si>
  <si>
    <t>QCO : Loans, households + non-profit institutions serving households (Row 180)  : Portugal (Column 200)</t>
  </si>
  <si>
    <t>QCO : Loans, non-MFIs (Row 110)  : Romania (Column 210)</t>
  </si>
  <si>
    <t>QCO : Loans, general government (Row 120)  : Romania (Column 210)</t>
  </si>
  <si>
    <t>QCO : Loans, other financial intermediaries + financial auxiliaries + captive financial institutions and money lenders (Row 130)  : Romania (Column 210)</t>
  </si>
  <si>
    <t>QCO : Loans, insurance corporations (Row 140)  : Romania (Column 210)</t>
  </si>
  <si>
    <t>QCO : Loans, pension funds (Row 150)  : Romania (Column 210)</t>
  </si>
  <si>
    <t>QCO : Loans, non-MMF investment funds (Row 160)  : Romania (Column 210)</t>
  </si>
  <si>
    <t>QCO : Loans, non-financial corporations (Row 170)  : Romania (Column 210)</t>
  </si>
  <si>
    <t>QCO : Loans, households + non-profit institutions serving households (Row 180)  : Romania (Column 210)</t>
  </si>
  <si>
    <t>QCO : Loans, non-MFIs (Row 110)  : Slovakia (Column 220)</t>
  </si>
  <si>
    <t>QCO : Loans, general government (Row 120)  : Slovakia (Column 220)</t>
  </si>
  <si>
    <t>QCO : Loans, other financial intermediaries + financial auxiliaries + captive financial institutions and money lenders (Row 130)  : Slovakia (Column 220)</t>
  </si>
  <si>
    <t>QCO : Loans, insurance corporations (Row 140)  : Slovakia (Column 220)</t>
  </si>
  <si>
    <t>QCO : Loans, pension funds (Row 150)  : Slovakia (Column 220)</t>
  </si>
  <si>
    <t>QCO : Loans, non-MMF investment funds (Row 160)  : Slovakia (Column 220)</t>
  </si>
  <si>
    <t>QCO : Loans, non-financial corporations (Row 170)  : Slovakia (Column 220)</t>
  </si>
  <si>
    <t>QCO : Loans, households + non-profit institutions serving households (Row 180)  : Slovakia (Column 220)</t>
  </si>
  <si>
    <t>QCO : Loans, non-MFIs (Row 110)  : Slovenia (Column 230)</t>
  </si>
  <si>
    <t>QCO : Loans, general government (Row 120)  : Slovenia (Column 230)</t>
  </si>
  <si>
    <t>QCO : Loans, other financial intermediaries + financial auxiliaries + captive financial institutions and money lenders (Row 130)  : Slovenia (Column 230)</t>
  </si>
  <si>
    <t>QCO : Loans, insurance corporations (Row 140)  : Slovenia (Column 230)</t>
  </si>
  <si>
    <t>QCO : Loans, pension funds (Row 150)  : Slovenia (Column 230)</t>
  </si>
  <si>
    <t>QCO : Loans, non-MMF investment funds (Row 160)  : Slovenia (Column 230)</t>
  </si>
  <si>
    <t>QCO : Loans, non-financial corporations (Row 170)  : Slovenia (Column 230)</t>
  </si>
  <si>
    <t>QCO : Loans, households + non-profit institutions serving households (Row 180)  : Slovenia (Column 230)</t>
  </si>
  <si>
    <t>QCO : Loans, non-MFIs (Row 110)  : Spain (Column 240)</t>
  </si>
  <si>
    <t>QCO : Loans, general government (Row 120)  : Spain (Column 240)</t>
  </si>
  <si>
    <t>QCO : Loans, other financial intermediaries + financial auxiliaries + captive financial institutions and money lenders (Row 130)  : Spain (Column 240)</t>
  </si>
  <si>
    <t>QCO : Loans, insurance corporations (Row 140)  : Spain (Column 240)</t>
  </si>
  <si>
    <t>QCO : Loans, pension funds (Row 150)  : Spain (Column 240)</t>
  </si>
  <si>
    <t>QCO : Loans, non-MMF investment funds (Row 160)  : Spain (Column 240)</t>
  </si>
  <si>
    <t>QCO : Loans, non-financial corporations (Row 170)  : Spain (Column 240)</t>
  </si>
  <si>
    <t>QCO : Loans, households + non-profit institutions serving households (Row 180)  : Spain (Column 240)</t>
  </si>
  <si>
    <t>QCO : Loans, non-MFIs (Row 110)  : Sweden (Column 250)</t>
  </si>
  <si>
    <t>QCO : Loans, general government (Row 120)  : Sweden (Column 250)</t>
  </si>
  <si>
    <t>QCO : Loans, other financial intermediaries + financial auxiliaries + captive financial institutions and money lenders (Row 130)  : Sweden (Column 250)</t>
  </si>
  <si>
    <t>QCO : Loans, insurance corporations (Row 140)  : Sweden (Column 250)</t>
  </si>
  <si>
    <t>QCO : Loans, pension funds (Row 150)  : Sweden (Column 250)</t>
  </si>
  <si>
    <t>QCO : Loans, non-MMF investment funds (Row 160)  : Sweden (Column 250)</t>
  </si>
  <si>
    <t>QCO : Loans, non-financial corporations (Row 170)  : Sweden (Column 250)</t>
  </si>
  <si>
    <t>QCO : Loans, households + non-profit institutions serving households (Row 180)  : Sweden (Column 250)</t>
  </si>
  <si>
    <t>QCO : Loans, non-MFIs (Row 110)  : Croatia (Column 260)</t>
  </si>
  <si>
    <t>QCO : Loans, general government (Row 120)  : Croatia (Column 260)</t>
  </si>
  <si>
    <t>QCO : Loans, other financial intermediaries + financial auxiliaries + captive financial institutions and money lenders (Row 130)  : Croatia (Column 260)</t>
  </si>
  <si>
    <t>QCO : Loans, insurance corporations (Row 140)  : Croatia (Column 260)</t>
  </si>
  <si>
    <t>QCO : Loans, pension funds (Row 150)  : Croatia (Column 260)</t>
  </si>
  <si>
    <t>QCO : Loans, non-MMF investment funds (Row 160)  : Croatia (Column 260)</t>
  </si>
  <si>
    <t>QCO : Loans, non-financial corporations (Row 170)  : Croatia (Column 260)</t>
  </si>
  <si>
    <t>QCO : Loans, households + non-profit institutions serving households (Row 180)  : Croatia (Column 260)</t>
  </si>
  <si>
    <t>QCO : Loans, non-MFIs (Row 110)  : UK (Column 290)</t>
  </si>
  <si>
    <t>QCO : Loans, general government (Row 120)  : UK (Column 290)</t>
  </si>
  <si>
    <t>QCO : Loans, other financial intermediaries + financial auxiliaries + captive financial institutions and money lenders (Row 130)  : UK (Column 290)</t>
  </si>
  <si>
    <t>QCO : Loans, insurance corporations (Row 140)  : UK (Column 290)</t>
  </si>
  <si>
    <t>QCO : Loans, pension funds (Row 150)  : UK (Column 290)</t>
  </si>
  <si>
    <t>QCO : Loans, non-MMF investment funds (Row 160)  : UK (Column 290)</t>
  </si>
  <si>
    <t>QCO : Loans, non-financial corporations (Row 170)  : UK (Column 290)</t>
  </si>
  <si>
    <t>QCO : Loans, households + non-profit institutions serving households (Row 180)  : UK (Column 290)</t>
  </si>
  <si>
    <t>QCO : Debt securities held, MFIs (Row 190)  : Austria (Column 10)</t>
  </si>
  <si>
    <t>QCO : Debt securities held, MFIs, up to 1 year (Row 200)  : Austria (Column 10)</t>
  </si>
  <si>
    <t>QCO : Debt securities held, MFIs, over 1 and up to 2 years (Row 210)  : Austria (Column 10)</t>
  </si>
  <si>
    <t>QCO : Debt securities held, MFIs, over 2 years (Row 220)  : Austria (Column 10)</t>
  </si>
  <si>
    <t>QCO : Debt securities held, MFIs (Row 190)  : Belgium (Column 20)</t>
  </si>
  <si>
    <t>QCO : Debt securities held, MFIs, up to 1 year (Row 200)  : Belgium (Column 20)</t>
  </si>
  <si>
    <t>QCO : Debt securities held, MFIs, over 1 and up to 2 years (Row 210)  : Belgium (Column 20)</t>
  </si>
  <si>
    <t>QCO : Debt securities held, MFIs, over 2 years (Row 220)  : Belgium (Column 20)</t>
  </si>
  <si>
    <t>QCO : Debt securities held, MFIs (Row 190)  : Bulgaria (Column 30)</t>
  </si>
  <si>
    <t>QCO : Debt securities held, MFIs, up to 1 year (Row 200)  : Bulgaria (Column 30)</t>
  </si>
  <si>
    <t>QCO : Debt securities held, MFIs, over 1 and up to 2 years (Row 210)  : Bulgaria (Column 30)</t>
  </si>
  <si>
    <t>QCO : Debt securities held, MFIs, over 2 years (Row 220)  : Bulgaria (Column 30)</t>
  </si>
  <si>
    <t>QCO : Debt securities held, MFIs (Row 190)  : Cyprus (Column 40)</t>
  </si>
  <si>
    <t>QCO : Debt securities held, MFIs, up to 1 year (Row 200)  : Cyprus (Column 40)</t>
  </si>
  <si>
    <t>QCO : Debt securities held, MFIs, over 1 and up to 2 years (Row 210)  : Cyprus (Column 40)</t>
  </si>
  <si>
    <t>QCO : Debt securities held, MFIs, over 2 years (Row 220)  : Cyprus (Column 40)</t>
  </si>
  <si>
    <t>QCO : Debt securities held, MFIs (Row 190)  : Czech Republic (Column 50)</t>
  </si>
  <si>
    <t>QCO : Debt securities held, MFIs, up to 1 year (Row 200)  : Czech Republic (Column 50)</t>
  </si>
  <si>
    <t>QCO : Debt securities held, MFIs, over 1 and up to 2 years (Row 210)  : Czech Republic (Column 50)</t>
  </si>
  <si>
    <t>QCO : Debt securities held, MFIs, over 2 years (Row 220)  : Czech Republic (Column 50)</t>
  </si>
  <si>
    <t>QCO : Debt securities held, MFIs (Row 190)  : Denmark (Column 60)</t>
  </si>
  <si>
    <t>QCO : Debt securities held, MFIs, up to 1 year (Row 200)  : Denmark (Column 60)</t>
  </si>
  <si>
    <t>QCO : Debt securities held, MFIs, over 1 and up to 2 years (Row 210)  : Denmark (Column 60)</t>
  </si>
  <si>
    <t>QCO : Debt securities held, MFIs, over 2 years (Row 220)  : Denmark (Column 60)</t>
  </si>
  <si>
    <t>QCO : Debt securities held, MFIs (Row 190)  : Estonia (Column 70)</t>
  </si>
  <si>
    <t>QCO : Debt securities held, MFIs, up to 1 year (Row 200)  : Estonia (Column 70)</t>
  </si>
  <si>
    <t>QCO : Debt securities held, MFIs, over 1 and up to 2 years (Row 210)  : Estonia (Column 70)</t>
  </si>
  <si>
    <t>QCO : Debt securities held, MFIs, over 2 years (Row 220)  : Estonia (Column 70)</t>
  </si>
  <si>
    <t>QCO : Debt securities held, MFIs (Row 190)  : Finland (Column 80)</t>
  </si>
  <si>
    <t>QCO : Debt securities held, MFIs, up to 1 year (Row 200)  : Finland (Column 80)</t>
  </si>
  <si>
    <t>QCO : Debt securities held, MFIs, over 1 and up to 2 years (Row 210)  : Finland (Column 80)</t>
  </si>
  <si>
    <t>QCO : Debt securities held, MFIs, over 2 years (Row 220)  : Finland (Column 80)</t>
  </si>
  <si>
    <t>QCO : Debt securities held, MFIs (Row 190)  : France (Column 90)</t>
  </si>
  <si>
    <t>QCO : Debt securities held, MFIs, up to 1 year (Row 200)  : France (Column 90)</t>
  </si>
  <si>
    <t>QCO : Debt securities held, MFIs, over 1 and up to 2 years (Row 210)  : France (Column 90)</t>
  </si>
  <si>
    <t>QCO : Debt securities held, MFIs, over 2 years (Row 220)  : France (Column 90)</t>
  </si>
  <si>
    <t>QCO : Debt securities held, MFIs (Row 190)  : Germany (Column 100)</t>
  </si>
  <si>
    <t>QCO : Debt securities held, MFIs, up to 1 year (Row 200)  : Germany (Column 100)</t>
  </si>
  <si>
    <t>QCO : Debt securities held, MFIs, over 1 and up to 2 years (Row 210)  : Germany (Column 100)</t>
  </si>
  <si>
    <t>QCO : Debt securities held, MFIs, over 2 years (Row 220)  : Germany (Column 100)</t>
  </si>
  <si>
    <t>QCO : Debt securities held, MFIs (Row 190)  : Greece (Column 110)</t>
  </si>
  <si>
    <t>QCO : Debt securities held, MFIs, up to 1 year (Row 200)  : Greece (Column 110)</t>
  </si>
  <si>
    <t>QCO : Debt securities held, MFIs, over 1 and up to 2 years (Row 210)  : Greece (Column 110)</t>
  </si>
  <si>
    <t>QCO : Debt securities held, MFIs, over 2 years (Row 220)  : Greece (Column 110)</t>
  </si>
  <si>
    <t>QCO : Debt securities held, MFIs (Row 190)  : Hungary (Column 120)</t>
  </si>
  <si>
    <t>QCO : Debt securities held, MFIs, up to 1 year (Row 200)  : Hungary (Column 120)</t>
  </si>
  <si>
    <t>QCO : Debt securities held, MFIs, over 1 and up to 2 years (Row 210)  : Hungary (Column 120)</t>
  </si>
  <si>
    <t>QCO : Debt securities held, MFIs, over 2 years (Row 220)  : Hungary (Column 120)</t>
  </si>
  <si>
    <t>QCO : Debt securities held, MFIs (Row 190)  : Italy (Column 130)</t>
  </si>
  <si>
    <t>QCO : Debt securities held, MFIs, up to 1 year (Row 200)  : Italy (Column 130)</t>
  </si>
  <si>
    <t>QCO : Debt securities held, MFIs, over 1 and up to 2 years (Row 210)  : Italy (Column 130)</t>
  </si>
  <si>
    <t>QCO : Debt securities held, MFIs, over 2 years (Row 220)  : Italy (Column 130)</t>
  </si>
  <si>
    <t>QCO : Debt securities held, MFIs (Row 190)  : Latvia (Column 140)</t>
  </si>
  <si>
    <t>QCO : Debt securities held, MFIs, up to 1 year (Row 200)  : Latvia (Column 140)</t>
  </si>
  <si>
    <t>QCO : Debt securities held, MFIs, over 1 and up to 2 years (Row 210)  : Latvia (Column 140)</t>
  </si>
  <si>
    <t>QCO : Debt securities held, MFIs, over 2 years (Row 220)  : Latvia (Column 140)</t>
  </si>
  <si>
    <t>QCO : Debt securities held, MFIs (Row 190)  : Lithuania (Column 150)</t>
  </si>
  <si>
    <t>QCO : Debt securities held, MFIs, up to 1 year (Row 200)  : Lithuania (Column 150)</t>
  </si>
  <si>
    <t>QCO : Debt securities held, MFIs, over 1 and up to 2 years (Row 210)  : Lithuania (Column 150)</t>
  </si>
  <si>
    <t>QCO : Debt securities held, MFIs, over 2 years (Row 220)  : Lithuania (Column 150)</t>
  </si>
  <si>
    <t>QCO : Debt securities held, MFIs (Row 190)  : Luxembourg (Column 160)</t>
  </si>
  <si>
    <t>QCO : Debt securities held, MFIs, up to 1 year (Row 200)  : Luxembourg (Column 160)</t>
  </si>
  <si>
    <t>QCO : Debt securities held, MFIs, over 1 and up to 2 years (Row 210)  : Luxembourg (Column 160)</t>
  </si>
  <si>
    <t>QCO : Debt securities held, MFIs, over 2 years (Row 220)  : Luxembourg (Column 160)</t>
  </si>
  <si>
    <t>QCO : Debt securities held, MFIs (Row 190)  : Malta (Column 170)</t>
  </si>
  <si>
    <t>QCO : Debt securities held, MFIs, up to 1 year (Row 200)  : Malta (Column 170)</t>
  </si>
  <si>
    <t>QCO : Debt securities held, MFIs, over 1 and up to 2 years (Row 210)  : Malta (Column 170)</t>
  </si>
  <si>
    <t>QCO : Debt securities held, MFIs, over 2 years (Row 220)  : Malta (Column 170)</t>
  </si>
  <si>
    <t>QCO : Debt securities held, MFIs (Row 190)  : Netherlands (Column 180)</t>
  </si>
  <si>
    <t>QCO : Debt securities held, MFIs, up to 1 year (Row 200)  : Netherlands (Column 180)</t>
  </si>
  <si>
    <t>QCO : Debt securities held, MFIs, over 1 and up to 2 years (Row 210)  : Netherlands (Column 180)</t>
  </si>
  <si>
    <t>QCO : Debt securities held, MFIs, over 2 years (Row 220)  : Netherlands (Column 180)</t>
  </si>
  <si>
    <t>QCO : Debt securities held, MFIs (Row 190)  : Poland (Column 190)</t>
  </si>
  <si>
    <t>QCO : Debt securities held, MFIs, up to 1 year (Row 200)  : Poland (Column 190)</t>
  </si>
  <si>
    <t>QCO : Debt securities held, MFIs, over 1 and up to 2 years (Row 210)  : Poland (Column 190)</t>
  </si>
  <si>
    <t>QCO : Debt securities held, MFIs, over 2 years (Row 220)  : Poland (Column 190)</t>
  </si>
  <si>
    <t>QCO : Debt securities held, MFIs (Row 190)  : Portugal (Column 200)</t>
  </si>
  <si>
    <t>QCO : Debt securities held, MFIs, up to 1 year (Row 200)  : Portugal (Column 200)</t>
  </si>
  <si>
    <t>QCO : Debt securities held, MFIs, over 1 and up to 2 years (Row 210)  : Portugal (Column 200)</t>
  </si>
  <si>
    <t>QCO : Debt securities held, MFIs, over 2 years (Row 220)  : Portugal (Column 200)</t>
  </si>
  <si>
    <t>QCO : Debt securities held, MFIs (Row 190)  : Romania (Column 210)</t>
  </si>
  <si>
    <t>QCO : Debt securities held, MFIs, up to 1 year (Row 200)  : Romania (Column 210)</t>
  </si>
  <si>
    <t>QCO : Debt securities held, MFIs, over 1 and up to 2 years (Row 210)  : Romania (Column 210)</t>
  </si>
  <si>
    <t>QCO : Debt securities held, MFIs, over 2 years (Row 220)  : Romania (Column 210)</t>
  </si>
  <si>
    <t>QCO : Debt securities held, MFIs (Row 190)  : Slovakia (Column 220)</t>
  </si>
  <si>
    <t>QCO : Debt securities held, MFIs, up to 1 year (Row 200)  : Slovakia (Column 220)</t>
  </si>
  <si>
    <t>QCO : Debt securities held, MFIs, over 1 and up to 2 years (Row 210)  : Slovakia (Column 220)</t>
  </si>
  <si>
    <t>QCO : Debt securities held, MFIs, over 2 years (Row 220)  : Slovakia (Column 220)</t>
  </si>
  <si>
    <t>QCO : Debt securities held, MFIs (Row 190)  : Slovenia (Column 230)</t>
  </si>
  <si>
    <t>QCO : Debt securities held, MFIs, up to 1 year (Row 200)  : Slovenia (Column 230)</t>
  </si>
  <si>
    <t>QCO : Debt securities held, MFIs, over 1 and up to 2 years (Row 210)  : Slovenia (Column 230)</t>
  </si>
  <si>
    <t>QCO : Debt securities held, MFIs, over 2 years (Row 220)  : Slovenia (Column 230)</t>
  </si>
  <si>
    <t>QCO : Debt securities held, MFIs (Row 190)  : Spain (Column 240)</t>
  </si>
  <si>
    <t>QCO : Debt securities held, MFIs, up to 1 year (Row 200)  : Spain (Column 240)</t>
  </si>
  <si>
    <t>QCO : Debt securities held, MFIs, over 1 and up to 2 years (Row 210)  : Spain (Column 240)</t>
  </si>
  <si>
    <t>QCO : Debt securities held, MFIs, over 2 years (Row 220)  : Spain (Column 240)</t>
  </si>
  <si>
    <t>QCO : Debt securities held, MFIs (Row 190)  : Sweden (Column 250)</t>
  </si>
  <si>
    <t>QCO : Debt securities held, MFIs, up to 1 year (Row 200)  : Sweden (Column 250)</t>
  </si>
  <si>
    <t>QCO : Debt securities held, MFIs, over 1 and up to 2 years (Row 210)  : Sweden (Column 250)</t>
  </si>
  <si>
    <t>QCO : Debt securities held, MFIs, over 2 years (Row 220)  : Sweden (Column 250)</t>
  </si>
  <si>
    <t>QCO : Debt securities held, MFIs (Row 190)  : Croatia (Column 260)</t>
  </si>
  <si>
    <t>QCO : Debt securities held, MFIs, up to 1 year (Row 200)  : Croatia (Column 260)</t>
  </si>
  <si>
    <t>QCO : Debt securities held, MFIs, over 1 and up to 2 years (Row 210)  : Croatia (Column 260)</t>
  </si>
  <si>
    <t>QCO : Debt securities held, MFIs, over 2 years (Row 220)  : Croatia (Column 260)</t>
  </si>
  <si>
    <t>QCO : Debt securities held, MFIs (Row 190)  : European Investment Bank (EIB) (Column 280)</t>
  </si>
  <si>
    <t>QCO : Debt securities held, MFIs, up to 1 year (Row 200)  : European Investment Bank (EIB) (Column 280)</t>
  </si>
  <si>
    <t>QCO : Debt securities held, MFIs, over 1 and up to 2 years (Row 210)  : European Investment Bank (EIB) (Column 280)</t>
  </si>
  <si>
    <t>QCO : Debt securities held, MFIs, over 2 years (Row 220)  : European Investment Bank (EIB) (Column 280)</t>
  </si>
  <si>
    <t>QCO : Debt securities held, MFIs (Row 190)  : UK (Column 290)</t>
  </si>
  <si>
    <t>QCO : Debt securities held, MFIs, up to 1 year (Row 200)  : UK (Column 290)</t>
  </si>
  <si>
    <t>QCO : Debt securities held, MFIs, over 1 and up to 2 years (Row 210)  : UK (Column 290)</t>
  </si>
  <si>
    <t>QCO : Debt securities held, MFIs, over 2 years (Row 220)  : UK (Column 290)</t>
  </si>
  <si>
    <t>QCO : Investment fund shares/units (Row 240)  : Austria (Column 10)</t>
  </si>
  <si>
    <t>QCO : Investment fund shares/units, money market fund shares/units (Row 250)  : Austria (Column 10)</t>
  </si>
  <si>
    <t>QCO : Investment fund shares/units, non-MMF investment fund shares/units (Row 260)  : Austria (Column 10)</t>
  </si>
  <si>
    <t>QCO : Investment fund shares/units (Row 240)  : Belgium (Column 20)</t>
  </si>
  <si>
    <t>QCO : Investment fund shares/units, money market fund shares/units (Row 250)  : Belgium (Column 20)</t>
  </si>
  <si>
    <t>QCO : Investment fund shares/units, non-MMF investment fund shares/units (Row 260)  : Belgium (Column 20)</t>
  </si>
  <si>
    <t>QCO : Investment fund shares/units (Row 240)  : Bulgaria (Column 30)</t>
  </si>
  <si>
    <t>QCO : Investment fund shares/units, money market fund shares/units (Row 250)  : Bulgaria (Column 30)</t>
  </si>
  <si>
    <t>QCO : Investment fund shares/units, non-MMF investment fund shares/units (Row 260)  : Bulgaria (Column 30)</t>
  </si>
  <si>
    <t>QCO : Investment fund shares/units (Row 240)  : Cyprus (Column 40)</t>
  </si>
  <si>
    <t>QCO : Investment fund shares/units, money market fund shares/units (Row 250)  : Cyprus (Column 40)</t>
  </si>
  <si>
    <t>QCO : Investment fund shares/units, non-MMF investment fund shares/units (Row 260)  : Cyprus (Column 40)</t>
  </si>
  <si>
    <t>QCO : Investment fund shares/units (Row 240)  : Czech Republic (Column 50)</t>
  </si>
  <si>
    <t>QCO : Investment fund shares/units, money market fund shares/units (Row 250)  : Czech Republic (Column 50)</t>
  </si>
  <si>
    <t>QCO : Investment fund shares/units, non-MMF investment fund shares/units (Row 260)  : Czech Republic (Column 50)</t>
  </si>
  <si>
    <t>QCO : Investment fund shares/units (Row 240)  : Denmark (Column 60)</t>
  </si>
  <si>
    <t>QCO : Investment fund shares/units, money market fund shares/units (Row 250)  : Denmark (Column 60)</t>
  </si>
  <si>
    <t>QCO : Investment fund shares/units, non-MMF investment fund shares/units (Row 260)  : Denmark (Column 60)</t>
  </si>
  <si>
    <t>QCO : Investment fund shares/units (Row 240)  : Estonia (Column 70)</t>
  </si>
  <si>
    <t>QCO : Investment fund shares/units, money market fund shares/units (Row 250)  : Estonia (Column 70)</t>
  </si>
  <si>
    <t>QCO : Investment fund shares/units, non-MMF investment fund shares/units (Row 260)  : Estonia (Column 70)</t>
  </si>
  <si>
    <t>QCO : Investment fund shares/units (Row 240)  : Finland (Column 80)</t>
  </si>
  <si>
    <t>QCO : Investment fund shares/units, money market fund shares/units (Row 250)  : Finland (Column 80)</t>
  </si>
  <si>
    <t>QCO : Investment fund shares/units, non-MMF investment fund shares/units (Row 260)  : Finland (Column 80)</t>
  </si>
  <si>
    <t>QCO : Investment fund shares/units (Row 240)  : France (Column 90)</t>
  </si>
  <si>
    <t>QCO : Investment fund shares/units, money market fund shares/units (Row 250)  : France (Column 90)</t>
  </si>
  <si>
    <t>QCO : Investment fund shares/units, non-MMF investment fund shares/units (Row 260)  : France (Column 90)</t>
  </si>
  <si>
    <t>QCO : Investment fund shares/units (Row 240)  : Germany (Column 100)</t>
  </si>
  <si>
    <t>QCO : Investment fund shares/units, money market fund shares/units (Row 250)  : Germany (Column 100)</t>
  </si>
  <si>
    <t>QCO : Investment fund shares/units, non-MMF investment fund shares/units (Row 260)  : Germany (Column 100)</t>
  </si>
  <si>
    <t>QCO : Investment fund shares/units (Row 240)  : Greece (Column 110)</t>
  </si>
  <si>
    <t>QCO : Investment fund shares/units, money market fund shares/units (Row 250)  : Greece (Column 110)</t>
  </si>
  <si>
    <t>QCO : Investment fund shares/units, non-MMF investment fund shares/units (Row 260)  : Greece (Column 110)</t>
  </si>
  <si>
    <t>QCO : Investment fund shares/units (Row 240)  : Hungary (Column 120)</t>
  </si>
  <si>
    <t>QCO : Investment fund shares/units, money market fund shares/units (Row 250)  : Hungary (Column 120)</t>
  </si>
  <si>
    <t>QCO : Investment fund shares/units, non-MMF investment fund shares/units (Row 260)  : Hungary (Column 120)</t>
  </si>
  <si>
    <t>QCO : Investment fund shares/units (Row 240)  : Italy (Column 130)</t>
  </si>
  <si>
    <t>QCO : Investment fund shares/units, money market fund shares/units (Row 250)  : Italy (Column 130)</t>
  </si>
  <si>
    <t>QCO : Investment fund shares/units, non-MMF investment fund shares/units (Row 260)  : Italy (Column 130)</t>
  </si>
  <si>
    <t>QCO : Investment fund shares/units (Row 240)  : Latvia (Column 140)</t>
  </si>
  <si>
    <t>QCO : Investment fund shares/units, money market fund shares/units (Row 250)  : Latvia (Column 140)</t>
  </si>
  <si>
    <t>QCO : Investment fund shares/units, non-MMF investment fund shares/units (Row 260)  : Latvia (Column 140)</t>
  </si>
  <si>
    <t>QCO : Investment fund shares/units (Row 240)  : Lithuania (Column 150)</t>
  </si>
  <si>
    <t>QCO : Investment fund shares/units, money market fund shares/units (Row 250)  : Lithuania (Column 150)</t>
  </si>
  <si>
    <t>QCO : Investment fund shares/units, non-MMF investment fund shares/units (Row 260)  : Lithuania (Column 150)</t>
  </si>
  <si>
    <t>QCO : Investment fund shares/units (Row 240)  : Luxembourg (Column 160)</t>
  </si>
  <si>
    <t>QCO : Investment fund shares/units, money market fund shares/units (Row 250)  : Luxembourg (Column 160)</t>
  </si>
  <si>
    <t>QCO : Investment fund shares/units, non-MMF investment fund shares/units (Row 260)  : Luxembourg (Column 160)</t>
  </si>
  <si>
    <t>QCO : Investment fund shares/units (Row 240)  : Malta (Column 170)</t>
  </si>
  <si>
    <t>QCO : Investment fund shares/units, money market fund shares/units (Row 250)  : Malta (Column 170)</t>
  </si>
  <si>
    <t>QCO : Investment fund shares/units, non-MMF investment fund shares/units (Row 260)  : Malta (Column 170)</t>
  </si>
  <si>
    <t>QCO : Investment fund shares/units (Row 240)  : Netherlands (Column 180)</t>
  </si>
  <si>
    <t>QCO : Investment fund shares/units, money market fund shares/units (Row 250)  : Netherlands (Column 180)</t>
  </si>
  <si>
    <t>QCO : Investment fund shares/units, non-MMF investment fund shares/units (Row 260)  : Netherlands (Column 180)</t>
  </si>
  <si>
    <t>QCO : Investment fund shares/units (Row 240)  : Poland (Column 190)</t>
  </si>
  <si>
    <t>QCO : Investment fund shares/units, money market fund shares/units (Row 250)  : Poland (Column 190)</t>
  </si>
  <si>
    <t>QCO : Investment fund shares/units, non-MMF investment fund shares/units (Row 260)  : Poland (Column 190)</t>
  </si>
  <si>
    <t>QCO : Investment fund shares/units (Row 240)  : Portugal (Column 200)</t>
  </si>
  <si>
    <t>QCO : Investment fund shares/units, money market fund shares/units (Row 250)  : Portugal (Column 200)</t>
  </si>
  <si>
    <t>QCO : Investment fund shares/units, non-MMF investment fund shares/units (Row 260)  : Portugal (Column 200)</t>
  </si>
  <si>
    <t>QCO : Investment fund shares/units (Row 240)  : Romania (Column 210)</t>
  </si>
  <si>
    <t>QCO : Investment fund shares/units, money market fund shares/units (Row 250)  : Romania (Column 210)</t>
  </si>
  <si>
    <t>QCO : Investment fund shares/units, non-MMF investment fund shares/units (Row 260)  : Romania (Column 210)</t>
  </si>
  <si>
    <t>QCO : Investment fund shares/units (Row 240)  : Slovakia (Column 220)</t>
  </si>
  <si>
    <t>QCO : Investment fund shares/units, money market fund shares/units (Row 250)  : Slovakia (Column 220)</t>
  </si>
  <si>
    <t>QCO : Investment fund shares/units, non-MMF investment fund shares/units (Row 260)  : Slovakia (Column 220)</t>
  </si>
  <si>
    <t>QCO : Investment fund shares/units (Row 240)  : Slovenia (Column 230)</t>
  </si>
  <si>
    <t>QCO : Investment fund shares/units, money market fund shares/units (Row 250)  : Slovenia (Column 230)</t>
  </si>
  <si>
    <t>QCO : Investment fund shares/units, non-MMF investment fund shares/units (Row 260)  : Slovenia (Column 230)</t>
  </si>
  <si>
    <t>QCO : Investment fund shares/units (Row 240)  : Spain (Column 240)</t>
  </si>
  <si>
    <t>QCO : Investment fund shares/units, money market fund shares/units (Row 250)  : Spain (Column 240)</t>
  </si>
  <si>
    <t>QCO : Investment fund shares/units, non-MMF investment fund shares/units (Row 260)  : Spain (Column 240)</t>
  </si>
  <si>
    <t>QCO : Investment fund shares/units (Row 240)  : Sweden (Column 250)</t>
  </si>
  <si>
    <t>QCO : Investment fund shares/units, money market fund shares/units (Row 250)  : Sweden (Column 250)</t>
  </si>
  <si>
    <t>QCO : Investment fund shares/units, non-MMF investment fund shares/units (Row 260)  : Sweden (Column 250)</t>
  </si>
  <si>
    <t>QCO : Investment fund shares/units (Row 240)  : Croatia (Column 260)</t>
  </si>
  <si>
    <t>QCO : Investment fund shares/units, money market fund shares/units (Row 250)  : Croatia (Column 260)</t>
  </si>
  <si>
    <t>QCO : Investment fund shares/units, non-MMF investment fund shares/units (Row 260)  : Croatia (Column 260)</t>
  </si>
  <si>
    <t>QCO : Investment fund shares/units (Row 240)  : UK (Column 290)</t>
  </si>
  <si>
    <t>QCO : Investment fund shares/units, money market fund shares/units (Row 250)  : UK (Column 290)</t>
  </si>
  <si>
    <t>QCO : Investment fund shares/units, non-MMF investment fund shares/units (Row 260)  : UK (Column 290)</t>
  </si>
  <si>
    <t>QCO : Deposits, MFIs (Row 10)  : Austria (Column 10)</t>
  </si>
  <si>
    <t>QCO : Deposits, MFIs (Row 10)  : Belgium (Column 20)</t>
  </si>
  <si>
    <t>QCO : Deposits, MFIs (Row 10)  : Cyprus (Column 40)</t>
  </si>
  <si>
    <t>QCO : Deposits, MFIs (Row 10)  : Estonia (Column 70)</t>
  </si>
  <si>
    <t>QCO : Deposits, MFIs (Row 10)  : Finland (Column 80)</t>
  </si>
  <si>
    <t>QCO : Deposits, MFIs (Row 10)  : France (Column 90)</t>
  </si>
  <si>
    <t>QCO : Deposits, MFIs (Row 10)  : Germany (Column 100)</t>
  </si>
  <si>
    <t>QCO : Deposits, MFIs (Row 10)  : Greece (Column 110)</t>
  </si>
  <si>
    <t>QCO : Deposits, MFIs (Row 10)  : Italy (Column 130)</t>
  </si>
  <si>
    <t>QCO : Deposits, MFIs (Row 10)  : Latvia (Column 140)</t>
  </si>
  <si>
    <t>QCO : Deposits, MFIs (Row 10)  : Lithuania (Column 150)</t>
  </si>
  <si>
    <t>QCO : Deposits, MFIs (Row 10)  : Luxembourg (Column 160)</t>
  </si>
  <si>
    <t>QCO : Deposits, MFIs (Row 10)  : Malta (Column 170)</t>
  </si>
  <si>
    <t>QCO : Deposits, MFIs (Row 10)  : Netherlands (Column 180)</t>
  </si>
  <si>
    <t>QCO : Deposits, MFIs (Row 10)  : Portugal (Column 200)</t>
  </si>
  <si>
    <t>QCO : Deposits, MFIs (Row 10)  : Slovakia (Column 220)</t>
  </si>
  <si>
    <t>QCO : Deposits, MFIs (Row 10)  : Slovenia (Column 230)</t>
  </si>
  <si>
    <t>QCO : Deposits, MFIs (Row 10)  : Spain (Column 240)</t>
  </si>
  <si>
    <t>QCO : Deposits, MFIs (Row 10)  : European Investment Bank (EIB) (Column 280)</t>
  </si>
  <si>
    <t>QCO : Deposits, MFIs (Row 10)  : Bulgaria (Column 30)</t>
  </si>
  <si>
    <t>QCO : Deposits, MFIs (Row 10)  : Czech Republic (Column 50)</t>
  </si>
  <si>
    <t>QCO : Deposits, MFIs (Row 10)  : Denmark (Column 60)</t>
  </si>
  <si>
    <t>QCO : Deposits, MFIs (Row 10)  : Hungary (Column 120)</t>
  </si>
  <si>
    <t>QCO : Deposits, MFIs (Row 10)  : Poland (Column 190)</t>
  </si>
  <si>
    <t>QCO : Deposits, MFIs (Row 10)  : Romania (Column 210)</t>
  </si>
  <si>
    <t>QCO : Deposits, MFIs (Row 10)  : Sweden (Column 250)</t>
  </si>
  <si>
    <t>QCO : Deposits, MFIs (Row 10)  : Croatia (Column 260)</t>
  </si>
  <si>
    <t>QCO : Deposits, MFIs (Row 10)  : UK (Column 290)</t>
  </si>
  <si>
    <t>QCO : Deposits, non-MFIs (Row 20)  : European Stability Mechanism (ESM) (Column 270)</t>
  </si>
  <si>
    <t>QCO : Deposits, general government (Row 30)  : European Stability Mechanism (ESM) (Column 270)</t>
  </si>
  <si>
    <t>QCO : Deposits, other financial intermediaries + financial auxiliaries + captive financial institutions and money lenders (Row 40)  : European Stability Mechanism (ESM) (Column 270)</t>
  </si>
  <si>
    <t>QCO : Deposits, insurance corporations (Row 50)  : European Stability Mechanism (ESM) (Column 270)</t>
  </si>
  <si>
    <t>QCO : Deposits, pension funds (Row 60)  : European Stability Mechanism (ESM) (Column 270)</t>
  </si>
  <si>
    <t>QCO : Deposits, non-MMF investment funds (Row 70)  : European Stability Mechanism (ESM) (Column 270)</t>
  </si>
  <si>
    <t>QCO : Deposits, non-financial corporations (Row 80)  : European Stability Mechanism (ESM) (Column 270)</t>
  </si>
  <si>
    <t>QCO : Deposits, households + non-profit institutions serving households (Row 90)  : European Stability Mechanism (ESM) (Column 270)</t>
  </si>
  <si>
    <t>QCO : Loans, MFIs (Row 100)  : Austria (Column 10)</t>
  </si>
  <si>
    <t>QCO : Loans, MFIs (Row 100)  : Belgium (Column 20)</t>
  </si>
  <si>
    <t>QCO : Loans, MFIs (Row 100)  : Cyprus (Column 40)</t>
  </si>
  <si>
    <t>QCO : Loans, MFIs (Row 100)  : Estonia (Column 70)</t>
  </si>
  <si>
    <t>QCO : Loans, MFIs (Row 100)  : Finland (Column 80)</t>
  </si>
  <si>
    <t>QCO : Loans, MFIs (Row 100)  : France (Column 90)</t>
  </si>
  <si>
    <t>QCO : Loans, MFIs (Row 100)  : Germany (Column 100)</t>
  </si>
  <si>
    <t>QCO : Loans, MFIs (Row 100)  : Greece (Column 110)</t>
  </si>
  <si>
    <t>QCO : Loans, MFIs (Row 100)  : Italy (Column 130)</t>
  </si>
  <si>
    <t>QCO : Loans, MFIs (Row 100)  : Latvia (Column 140)</t>
  </si>
  <si>
    <t>QCO : Loans, MFIs (Row 100)  : Lithuania (Column 150)</t>
  </si>
  <si>
    <t>QCO : Loans, MFIs (Row 100)  : Luxembourg (Column 160)</t>
  </si>
  <si>
    <t>QCO : Loans, MFIs (Row 100)  : Malta (Column 170)</t>
  </si>
  <si>
    <t>QCO : Loans, MFIs (Row 100)  : Netherlands (Column 180)</t>
  </si>
  <si>
    <t>QCO : Loans, MFIs (Row 100)  : Portugal (Column 200)</t>
  </si>
  <si>
    <t>QCO : Loans, MFIs (Row 100)  : Slovakia (Column 220)</t>
  </si>
  <si>
    <t>QCO : Loans, MFIs (Row 100)  : Slovenia (Column 230)</t>
  </si>
  <si>
    <t>QCO : Loans, MFIs (Row 100)  : Spain (Column 240)</t>
  </si>
  <si>
    <t>QCO : Loans, MFIs (Row 100)  : European Investment Bank (EIB) (Column 280)</t>
  </si>
  <si>
    <t>QCO : Loans, MFIs (Row 100)  : Bulgaria (Column 30)</t>
  </si>
  <si>
    <t>QCO : Loans, MFIs (Row 100)  : Czech Republic (Column 50)</t>
  </si>
  <si>
    <t>QCO : Loans, MFIs (Row 100)  : Denmark (Column 60)</t>
  </si>
  <si>
    <t>QCO : Loans, MFIs (Row 100)  : Hungary (Column 120)</t>
  </si>
  <si>
    <t>QCO : Loans, MFIs (Row 100)  : Poland (Column 190)</t>
  </si>
  <si>
    <t>QCO : Loans, MFIs (Row 100)  : Romania (Column 210)</t>
  </si>
  <si>
    <t>QCO : Loans, MFIs (Row 100)  : Sweden (Column 250)</t>
  </si>
  <si>
    <t>QCO : Loans, MFIs (Row 100)  : Croatia (Column 260)</t>
  </si>
  <si>
    <t>QCO : Loans, MFIs (Row 100)  : UK (Column 290)</t>
  </si>
  <si>
    <t>QCO : Loans, non-MFIs (Row 110)  : European Stability Mechanism (ESM) (Column 270)</t>
  </si>
  <si>
    <t>QCO : Loans, general government (Row 120)  : European Stability Mechanism (ESM) (Column 270)</t>
  </si>
  <si>
    <t>QCO : Loans, other financial intermediaries + financial auxiliaries + captive financial institutions and money lenders (Row 130)  : European Stability Mechanism (ESM) (Column 270)</t>
  </si>
  <si>
    <t>QCO : Loans, insurance corporations (Row 140)  : European Stability Mechanism (ESM) (Column 270)</t>
  </si>
  <si>
    <t>QCO : Loans, pension funds (Row 150)  : European Stability Mechanism (ESM) (Column 270)</t>
  </si>
  <si>
    <t>QCO : Loans, non-MMF investment funds (Row 160)  : European Stability Mechanism (ESM) (Column 270)</t>
  </si>
  <si>
    <t>QCO : Loans, non-financial corporations (Row 170)  : European Stability Mechanism (ESM) (Column 270)</t>
  </si>
  <si>
    <t>QCO : Loans, households + non-profit institutions serving households (Row 180)  : European Stability Mechanism (ESM) (Column 270)</t>
  </si>
  <si>
    <t>QCO : Debt securities held, non-MFIs (Row 230)  : Austria (Column 10)</t>
  </si>
  <si>
    <t>QCO : Debt securities held, non-MFIs (Row 230)  : Belgium (Column 20)</t>
  </si>
  <si>
    <t>QCO : Debt securities held, non-MFIs (Row 230)  : Cyprus (Column 40)</t>
  </si>
  <si>
    <t>QCO : Debt securities held, non-MFIs (Row 230)  : Estonia (Column 70)</t>
  </si>
  <si>
    <t>QCO : Debt securities held, non-MFIs (Row 230)  : Finland (Column 80)</t>
  </si>
  <si>
    <t>QCO : Debt securities held, non-MFIs (Row 230)  : France (Column 90)</t>
  </si>
  <si>
    <t>QCO : Debt securities held, non-MFIs (Row 230)  : Germany (Column 100)</t>
  </si>
  <si>
    <t>QCO : Debt securities held, non-MFIs (Row 230)  : Greece (Column 110)</t>
  </si>
  <si>
    <t>QCO : Debt securities held, non-MFIs (Row 230)  : Italy (Column 130)</t>
  </si>
  <si>
    <t>QCO : Debt securities held, non-MFIs (Row 230)  : Latvia (Column 140)</t>
  </si>
  <si>
    <t>QCO : Debt securities held, non-MFIs (Row 230)  : Lithuania (Column 150)</t>
  </si>
  <si>
    <t>QCO : Debt securities held, non-MFIs (Row 230)  : Luxembourg (Column 160)</t>
  </si>
  <si>
    <t>QCO : Debt securities held, non-MFIs (Row 230)  : Malta (Column 170)</t>
  </si>
  <si>
    <t>QCO : Debt securities held, non-MFIs (Row 230)  : Netherlands (Column 180)</t>
  </si>
  <si>
    <t>QCO : Debt securities held, non-MFIs (Row 230)  : Portugal (Column 200)</t>
  </si>
  <si>
    <t>QCO : Debt securities held, non-MFIs (Row 230)  : Slovakia (Column 220)</t>
  </si>
  <si>
    <t>QCO : Debt securities held, non-MFIs (Row 230)  : Slovenia (Column 230)</t>
  </si>
  <si>
    <t>QCO : Debt securities held, non-MFIs (Row 230)  : Spain (Column 240)</t>
  </si>
  <si>
    <t>QCO : Debt securities held, non-MFIs (Row 230)  : European Stability Mechanism (ESM) (Column 270)</t>
  </si>
  <si>
    <t>QCO : Debt securities held, non-MFIs (Row 230)  : Bulgaria (Column 30)</t>
  </si>
  <si>
    <t>QCO : Debt securities held, non-MFIs (Row 230)  : Czech Republic (Column 50)</t>
  </si>
  <si>
    <t>QCO : Debt securities held, non-MFIs (Row 230)  : Denmark (Column 60)</t>
  </si>
  <si>
    <t>QCO : Debt securities held, non-MFIs (Row 230)  : Hungary (Column 120)</t>
  </si>
  <si>
    <t>QCO : Debt securities held, non-MFIs (Row 230)  : Poland (Column 190)</t>
  </si>
  <si>
    <t>QCO : Debt securities held, non-MFIs (Row 230)  : Romania (Column 210)</t>
  </si>
  <si>
    <t>QCO : Debt securities held, non-MFIs (Row 230)  : Sweden (Column 250)</t>
  </si>
  <si>
    <t>QCO : Debt securities held, non-MFIs (Row 230)  : Croatia (Column 260)</t>
  </si>
  <si>
    <t>QCO : Debt securities held, non-MFIs (Row 230)  : UK (Column 290)</t>
  </si>
  <si>
    <t>QCO : Equity (Row 270)  : Austria (Column 10)</t>
  </si>
  <si>
    <t>QCO : Equity (Row 270)  : Belgium (Column 20)</t>
  </si>
  <si>
    <t>QCO : Equity (Row 270)  : Cyprus (Column 40)</t>
  </si>
  <si>
    <t>QCO : Equity (Row 270)  : Estonia (Column 70)</t>
  </si>
  <si>
    <t>QCO : Equity (Row 270)  : Finland (Column 80)</t>
  </si>
  <si>
    <t>QCO : Equity (Row 270)  : France (Column 90)</t>
  </si>
  <si>
    <t>QCO : Equity (Row 270)  : Germany (Column 100)</t>
  </si>
  <si>
    <t>QCO : Equity (Row 270)  : Greece (Column 110)</t>
  </si>
  <si>
    <t>QCO : Equity (Row 270)  : Italy (Column 130)</t>
  </si>
  <si>
    <t>QCO : Equity (Row 270)  : Latvia (Column 140)</t>
  </si>
  <si>
    <t>QCO : Equity (Row 270)  : Lithuania (Column 150)</t>
  </si>
  <si>
    <t>QCO : Equity (Row 270)  : Luxembourg (Column 160)</t>
  </si>
  <si>
    <t>QCO : Equity (Row 270)  : Malta (Column 170)</t>
  </si>
  <si>
    <t>QCO : Equity (Row 270)  : Netherlands (Column 180)</t>
  </si>
  <si>
    <t>QCO : Equity (Row 270)  : Portugal (Column 200)</t>
  </si>
  <si>
    <t>QCO : Equity (Row 270)  : Slovakia (Column 220)</t>
  </si>
  <si>
    <t>QCO : Equity (Row 270)  : Slovenia (Column 230)</t>
  </si>
  <si>
    <t>QCO : Equity (Row 270)  : Spain (Column 240)</t>
  </si>
  <si>
    <t>QCO : Equity (Row 270)  : European Stability Mechanism (ESM) (Column 270)</t>
  </si>
  <si>
    <t>QCO : Equity (Row 270)  : European Investment Bank (EIB) (Column 280)</t>
  </si>
  <si>
    <t>QCO : Equity (Row 270)  : Bulgaria (Column 30)</t>
  </si>
  <si>
    <t>QCO : Equity (Row 270)  : Czech Republic (Column 50)</t>
  </si>
  <si>
    <t>QCO : Equity (Row 270)  : Denmark (Column 60)</t>
  </si>
  <si>
    <t>QCO : Equity (Row 270)  : Hungary (Column 120)</t>
  </si>
  <si>
    <t>QCO : Equity (Row 270)  : Poland (Column 190)</t>
  </si>
  <si>
    <t>QCO : Equity (Row 270)  : Romania (Column 210)</t>
  </si>
  <si>
    <t>QCO : Equity (Row 270)  : Sweden (Column 250)</t>
  </si>
  <si>
    <t>QCO : Equity (Row 270)  : Croatia (Column 260)</t>
  </si>
  <si>
    <t>QCO : Equity (Row 270)  : UK (Column 290)</t>
  </si>
  <si>
    <t>QCU : Deposits, Domestic, MFIs (Row 10)  : UK Pound (Column 110)</t>
  </si>
  <si>
    <t>QCU : Deposits, Domestic, General Government (Row 20)  : UK Pound (Column 110)</t>
  </si>
  <si>
    <t>QCU : Deposits, Domestic, Other sectors (Row 30)  : UK Pound (Column 110)</t>
  </si>
  <si>
    <t>QCU : Deposits, OMUM, MFIs (Row 40)  : UK Pound (Column 110)</t>
  </si>
  <si>
    <t>QCU : Deposits, OMUM, General Government (Row 50)  : UK Pound (Column 110)</t>
  </si>
  <si>
    <t>QCU : Deposits, OMUM, Other sectors (Row 60)  : UK Pound (Column 110)</t>
  </si>
  <si>
    <t>QCU : Deposits, ROW, Banks (Row 70)  : UK Pound (Column 110)</t>
  </si>
  <si>
    <t>QCU : Deposits, ROW, Banks, up to 1 year (Row 80)  : UK Pound (Column 110)</t>
  </si>
  <si>
    <t>QCU : Deposits, ROW, Banks, up to 1 year (Row 80)  : EU currencies other than the euro, Total (Column 20)</t>
  </si>
  <si>
    <t>QCU : Deposits, ROW, Banks, over 1 year (Row 90)  : UK Pound (Column 110)</t>
  </si>
  <si>
    <t>QCU : Deposits, ROW, Banks, over 1 year (Row 90)  : EU currencies other than the euro, Total (Column 20)</t>
  </si>
  <si>
    <t>QCU : Deposits, ROW, Non-Banks (Row 100)  : UK Pound (Column 110)</t>
  </si>
  <si>
    <t>QCU : Deposits, ROW, Non-Banks, up to 1 year (Row 110)  : UK Pound (Column 110)</t>
  </si>
  <si>
    <t>QCU : Deposits, ROW, Non-Banks, up to 1 year (Row 110)  : EU currencies other than the euro, Total (Column 20)</t>
  </si>
  <si>
    <t>QCU : Deposits, ROW, Non-Banks, over 1 year (Row 120)  : UK Pound (Column 110)</t>
  </si>
  <si>
    <t>QCU : Deposits, ROW, Non-Banks, over 1 year (Row 120)  : EU currencies other than the euro, Total (Column 20)</t>
  </si>
  <si>
    <t>QCU : Loans, Domestic, MFIs (Row 140)  : Bulgarian Lev (Column 30)</t>
  </si>
  <si>
    <t>QCU : Loans, Domestic, MFIs (Row 140)  : Czech Koruna (Column 40)</t>
  </si>
  <si>
    <t>QCU : Loans, Domestic, MFIs (Row 140)  : Danish Krone (Column 50)</t>
  </si>
  <si>
    <t>QCU : Loans, Domestic, MFIs (Row 140)  : Hungarian Forint (Column 60)</t>
  </si>
  <si>
    <t>QCU : Loans, Domestic, MFIs (Row 140)  : Polish Zloty (Column 70)</t>
  </si>
  <si>
    <t>QCU : Loans, Domestic, MFIs (Row 140)  : Romanian Leu (Column 80)</t>
  </si>
  <si>
    <t>QCU : Loans, Domestic, MFIs (Row 140)  : Swedish Krona (Column 90)</t>
  </si>
  <si>
    <t>QCU : Loans, Domestic, MFIs (Row 140)  : Croatian Kuna (Column 100)</t>
  </si>
  <si>
    <t>QCU : Loans, Domestic, MFIs (Row 140)  : UK Pound (Column 110)</t>
  </si>
  <si>
    <t>QCU : Loans, Domestic, General Government (Row 150)  : Bulgarian Lev (Column 30)</t>
  </si>
  <si>
    <t>QCU : Loans, Domestic, General Government (Row 150)  : Czech Koruna (Column 40)</t>
  </si>
  <si>
    <t>QCU : Loans, Domestic, General Government (Row 150)  : Danish Krone (Column 50)</t>
  </si>
  <si>
    <t>QCU : Loans, Domestic, General Government (Row 150)  : Hungarian Forint (Column 60)</t>
  </si>
  <si>
    <t>QCU : Loans, Domestic, General Government (Row 150)  : Polish Zloty (Column 70)</t>
  </si>
  <si>
    <t>QCU : Loans, Domestic, General Government (Row 150)  : Romanian Leu (Column 80)</t>
  </si>
  <si>
    <t>QCU : Loans, Domestic, General Government (Row 150)  : Swedish Krona (Column 90)</t>
  </si>
  <si>
    <t>QCU : Loans, Domestic, General Government (Row 150)  : Croatian Kuna (Column 100)</t>
  </si>
  <si>
    <t>QCU : Loans, Domestic, General Government (Row 150)  : UK Pound (Column 110)</t>
  </si>
  <si>
    <t>QCU : Loans, Domestic, Other sectors (Row 160)  : Bulgarian Lev (Column 30)</t>
  </si>
  <si>
    <t>QCU : Loans, Domestic, Other sectors (Row 160)  : Czech Koruna (Column 40)</t>
  </si>
  <si>
    <t>QCU : Loans, Domestic, Other sectors (Row 160)  : Danish Krone (Column 50)</t>
  </si>
  <si>
    <t>QCU : Loans, Domestic, Other sectors (Row 160)  : Hungarian Forint (Column 60)</t>
  </si>
  <si>
    <t>QCU : Loans, Domestic, Other sectors (Row 160)  : Polish Zloty (Column 70)</t>
  </si>
  <si>
    <t>QCU : Loans, Domestic, Other sectors (Row 160)  : Romanian Leu (Column 80)</t>
  </si>
  <si>
    <t>QCU : Loans, Domestic, Other sectors (Row 160)  : Swedish Krona (Column 90)</t>
  </si>
  <si>
    <t>QCU : Loans, Domestic, Other sectors (Row 160)  : Croatian Kuna (Column 100)</t>
  </si>
  <si>
    <t>QCU : Loans, Domestic, Other sectors (Row 160)  : UK Pound (Column 110)</t>
  </si>
  <si>
    <t>QCU : Loans, OMUM, MFIs (Row 170)  : Bulgarian Lev (Column 30)</t>
  </si>
  <si>
    <t>QCU : Loans, OMUM, MFIs (Row 170)  : Czech Koruna (Column 40)</t>
  </si>
  <si>
    <t>QCU : Loans, OMUM, MFIs (Row 170)  : Danish Krone (Column 50)</t>
  </si>
  <si>
    <t>QCU : Loans, OMUM, MFIs (Row 170)  : Hungarian Forint (Column 60)</t>
  </si>
  <si>
    <t>QCU : Loans, OMUM, MFIs (Row 170)  : Polish Zloty (Column 70)</t>
  </si>
  <si>
    <t>QCU : Loans, OMUM, MFIs (Row 170)  : Romanian Leu (Column 80)</t>
  </si>
  <si>
    <t>QCU : Loans, OMUM, MFIs (Row 170)  : Swedish Krona (Column 90)</t>
  </si>
  <si>
    <t>QCU : Loans, OMUM, MFIs (Row 170)  : Croatian Kuna (Column 100)</t>
  </si>
  <si>
    <t>QCU : Loans, OMUM, MFIs (Row 170)  : UK Pound (Column 110)</t>
  </si>
  <si>
    <t>QCU : Loans, OMUM, General Government (Row 180)  : Bulgarian Lev (Column 30)</t>
  </si>
  <si>
    <t>QCU : Loans, OMUM, General Government (Row 180)  : Czech Koruna (Column 40)</t>
  </si>
  <si>
    <t>QCU : Loans, OMUM, General Government (Row 180)  : Danish Krone (Column 50)</t>
  </si>
  <si>
    <t>QCU : Loans, OMUM, General Government (Row 180)  : Hungarian Forint (Column 60)</t>
  </si>
  <si>
    <t>QCU : Loans, OMUM, General Government (Row 180)  : Polish Zloty (Column 70)</t>
  </si>
  <si>
    <t>QCU : Loans, OMUM, General Government (Row 180)  : Romanian Leu (Column 80)</t>
  </si>
  <si>
    <t>QCU : Loans, OMUM, General Government (Row 180)  : Swedish Krona (Column 90)</t>
  </si>
  <si>
    <t>QCU : Loans, OMUM, General Government (Row 180)  : Croatian Kuna (Column 100)</t>
  </si>
  <si>
    <t>QCU : Loans, OMUM, General Government (Row 180)  : UK Pound (Column 110)</t>
  </si>
  <si>
    <t>QCU : Loans, OMUM, Other sectors (Row 190)  : Bulgarian Lev (Column 30)</t>
  </si>
  <si>
    <t>QCU : Loans, OMUM, Other sectors (Row 190)  : Czech Koruna (Column 40)</t>
  </si>
  <si>
    <t>QCU : Loans, OMUM, Other sectors (Row 190)  : Danish Krone (Column 50)</t>
  </si>
  <si>
    <t>QCU : Loans, OMUM, Other sectors (Row 190)  : Hungarian Forint (Column 60)</t>
  </si>
  <si>
    <t>QCU : Loans, OMUM, Other sectors (Row 190)  : Polish Zloty (Column 70)</t>
  </si>
  <si>
    <t>QCU : Loans, OMUM, Other sectors (Row 190)  : Romanian Leu (Column 80)</t>
  </si>
  <si>
    <t>QCU : Loans, OMUM, Other sectors (Row 190)  : Swedish Krona (Column 90)</t>
  </si>
  <si>
    <t>QCU : Loans, OMUM, Other sectors (Row 190)  : Croatian Kuna (Column 100)</t>
  </si>
  <si>
    <t>QCU : Loans, OMUM, Other sectors (Row 190)  : UK Pound (Column 110)</t>
  </si>
  <si>
    <t>QCU : Loans, ROW, Banks (Row 200)  : Bulgarian Lev (Column 30)</t>
  </si>
  <si>
    <t>QCU : Loans, ROW, Banks (Row 200)  : Czech Koruna (Column 40)</t>
  </si>
  <si>
    <t>QCU : Loans, ROW, Banks (Row 200)  : Danish Krone (Column 50)</t>
  </si>
  <si>
    <t>QCU : Loans, ROW, Banks (Row 200)  : Hungarian Forint (Column 60)</t>
  </si>
  <si>
    <t>QCU : Loans, ROW, Banks (Row 200)  : Polish Zloty (Column 70)</t>
  </si>
  <si>
    <t>QCU : Loans, ROW, Banks (Row 200)  : Romanian Leu (Column 80)</t>
  </si>
  <si>
    <t>QCU : Loans, ROW, Banks (Row 200)  : Swedish Krona (Column 90)</t>
  </si>
  <si>
    <t>QCU : Loans, ROW, Banks (Row 200)  : Croatian Kuna (Column 100)</t>
  </si>
  <si>
    <t>QCU : Loans, ROW, Banks (Row 200)  : UK Pound (Column 110)</t>
  </si>
  <si>
    <t>QCU : Loans, ROW, Banks, up to 1 year (Row 210)  : Bulgarian Lev (Column 30)</t>
  </si>
  <si>
    <t>QCU : Loans, ROW, Banks, up to 1 year (Row 210)  : Czech Koruna (Column 40)</t>
  </si>
  <si>
    <t>QCU : Loans, ROW, Banks, up to 1 year (Row 210)  : Danish Krone (Column 50)</t>
  </si>
  <si>
    <t>QCU : Loans, ROW, Banks, up to 1 year (Row 210)  : Hungarian Forint (Column 60)</t>
  </si>
  <si>
    <t>QCU : Loans, ROW, Banks, up to 1 year (Row 210)  : Polish Zloty (Column 70)</t>
  </si>
  <si>
    <t>QCU : Loans, ROW, Banks, up to 1 year (Row 210)  : Romanian Leu (Column 80)</t>
  </si>
  <si>
    <t>QCU : Loans, ROW, Banks, up to 1 year (Row 210)  : Swedish Krona (Column 90)</t>
  </si>
  <si>
    <t>QCU : Loans, ROW, Banks, up to 1 year (Row 210)  : Croatian Kuna (Column 100)</t>
  </si>
  <si>
    <t>QCU : Loans, ROW, Banks, up to 1 year (Row 210)  : UK Pound (Column 110)</t>
  </si>
  <si>
    <t>QCU : Loans, ROW, Banks, over 1 year (Row 220)  : Bulgarian Lev (Column 30)</t>
  </si>
  <si>
    <t>QCU : Loans, ROW, Banks, over 1 year (Row 220)  : Czech Koruna (Column 40)</t>
  </si>
  <si>
    <t>QCU : Loans, ROW, Banks, over 1 year (Row 220)  : Danish Krone (Column 50)</t>
  </si>
  <si>
    <t>QCU : Loans, ROW, Banks, over 1 year (Row 220)  : Hungarian Forint (Column 60)</t>
  </si>
  <si>
    <t>QCU : Loans, ROW, Banks, over 1 year (Row 220)  : Polish Zloty (Column 70)</t>
  </si>
  <si>
    <t>QCU : Loans, ROW, Banks, over 1 year (Row 220)  : Romanian Leu (Column 80)</t>
  </si>
  <si>
    <t>QCU : Loans, ROW, Banks, over 1 year (Row 220)  : Swedish Krona (Column 90)</t>
  </si>
  <si>
    <t>QCU : Loans, ROW, Banks, over 1 year (Row 220)  : Croatian Kuna (Column 100)</t>
  </si>
  <si>
    <t>QCU : Loans, ROW, Banks, over 1 year (Row 220)  : UK Pound (Column 110)</t>
  </si>
  <si>
    <t>QCU : Loans, ROW, Non-Banks (Row 230)  : Bulgarian Lev (Column 30)</t>
  </si>
  <si>
    <t>QCU : Loans, ROW, Non-Banks (Row 230)  : Czech Koruna (Column 40)</t>
  </si>
  <si>
    <t>QCU : Loans, ROW, Non-Banks (Row 230)  : Danish Krone (Column 50)</t>
  </si>
  <si>
    <t>QCU : Loans, ROW, Non-Banks (Row 230)  : Hungarian Forint (Column 60)</t>
  </si>
  <si>
    <t>QCU : Loans, ROW, Non-Banks (Row 230)  : Polish Zloty (Column 70)</t>
  </si>
  <si>
    <t>QCU : Loans, ROW, Non-Banks (Row 230)  : Romanian Leu (Column 80)</t>
  </si>
  <si>
    <t>QCU : Loans, ROW, Non-Banks (Row 230)  : Swedish Krona (Column 90)</t>
  </si>
  <si>
    <t>QCU : Loans, ROW, Non-Banks (Row 230)  : Croatian Kuna (Column 100)</t>
  </si>
  <si>
    <t>QCU : Loans, ROW, Non-Banks (Row 230)  : UK Pound (Column 110)</t>
  </si>
  <si>
    <t>QCU : Loans, ROW, Non-Banks, up to 1 year (Row 240)  : Bulgarian Lev (Column 30)</t>
  </si>
  <si>
    <t>QCU : Loans, ROW, Non-Banks, up to 1 year (Row 240)  : Czech Koruna (Column 40)</t>
  </si>
  <si>
    <t>QCU : Loans, ROW, Non-Banks, up to 1 year (Row 240)  : Danish Krone (Column 50)</t>
  </si>
  <si>
    <t>QCU : Loans, ROW, Non-Banks, up to 1 year (Row 240)  : Hungarian Forint (Column 60)</t>
  </si>
  <si>
    <t>QCU : Loans, ROW, Non-Banks, up to 1 year (Row 240)  : Polish Zloty (Column 70)</t>
  </si>
  <si>
    <t>QCU : Loans, ROW, Non-Banks, up to 1 year (Row 240)  : Romanian Leu (Column 80)</t>
  </si>
  <si>
    <t>QCU : Loans, ROW, Non-Banks, up to 1 year (Row 240)  : Swedish Krona (Column 90)</t>
  </si>
  <si>
    <t>QCU : Loans, ROW, Non-Banks, up to 1 year (Row 240)  : Croatian Kuna (Column 100)</t>
  </si>
  <si>
    <t>QCU : Loans, ROW, Non-Banks, up to 1 year (Row 240)  : UK Pound (Column 110)</t>
  </si>
  <si>
    <t>QCU : Loans, ROW, Non-Banks, over 1 year (Row 250)  : Bulgarian Lev (Column 30)</t>
  </si>
  <si>
    <t>QCU : Loans, ROW, Non-Banks, over 1 year (Row 250)  : Czech Koruna (Column 40)</t>
  </si>
  <si>
    <t>QCU : Loans, ROW, Non-Banks, over 1 year (Row 250)  : Danish Krone (Column 50)</t>
  </si>
  <si>
    <t>QCU : Loans, ROW, Non-Banks, over 1 year (Row 250)  : Hungarian Forint (Column 60)</t>
  </si>
  <si>
    <t>QCU : Loans, ROW, Non-Banks, over 1 year (Row 250)  : Polish Zloty (Column 70)</t>
  </si>
  <si>
    <t>QCU : Loans, ROW, Non-Banks, over 1 year (Row 250)  : Romanian Leu (Column 80)</t>
  </si>
  <si>
    <t>QCU : Loans, ROW, Non-Banks, over 1 year (Row 250)  : Swedish Krona (Column 90)</t>
  </si>
  <si>
    <t>QCU : Loans, ROW, Non-Banks, over 1 year (Row 250)  : Croatian Kuna (Column 100)</t>
  </si>
  <si>
    <t>QCU : Loans, ROW, Non-Banks, over 1 year (Row 250)  : UK Pound (Column 110)</t>
  </si>
  <si>
    <t>QCU : Deposits, Domestic, MFIs (Row 10)  : US Dollar (Column 130)</t>
  </si>
  <si>
    <t>QCU : Deposits, Domestic, MFIs (Row 10)  : Japanese Yen (Column 140)</t>
  </si>
  <si>
    <t>QCU : Deposits, Domestic, MFIs (Row 10)  : Swiss Franc (Column 150)</t>
  </si>
  <si>
    <t>QCU : Deposits, Domestic, MFIs (Row 10)  : Remaining currencies (Column 160)</t>
  </si>
  <si>
    <t>QCU : Deposits, Domestic, General Government (Row 20)  : US Dollar (Column 130)</t>
  </si>
  <si>
    <t>QCU : Deposits, Domestic, General Government (Row 20)  : Japanese Yen (Column 140)</t>
  </si>
  <si>
    <t>QCU : Deposits, Domestic, General Government (Row 20)  : Swiss Franc (Column 150)</t>
  </si>
  <si>
    <t>QCU : Deposits, Domestic, General Government (Row 20)  : Remaining currencies (Column 160)</t>
  </si>
  <si>
    <t>QCU : Deposits, Domestic, Other sectors (Row 30)  : US Dollar (Column 130)</t>
  </si>
  <si>
    <t>QCU : Deposits, Domestic, Other sectors (Row 30)  : Japanese Yen (Column 140)</t>
  </si>
  <si>
    <t>QCU : Deposits, Domestic, Other sectors (Row 30)  : Swiss Franc (Column 150)</t>
  </si>
  <si>
    <t>QCU : Deposits, Domestic, Other sectors (Row 30)  : Remaining currencies (Column 160)</t>
  </si>
  <si>
    <t>QCU : Deposits, OMUM, MFIs (Row 40)  : US Dollar (Column 130)</t>
  </si>
  <si>
    <t>QCU : Deposits, OMUM, MFIs (Row 40)  : Japanese Yen (Column 140)</t>
  </si>
  <si>
    <t>QCU : Deposits, OMUM, MFIs (Row 40)  : Swiss Franc (Column 150)</t>
  </si>
  <si>
    <t>QCU : Deposits, OMUM, MFIs (Row 40)  : Remaining currencies (Column 160)</t>
  </si>
  <si>
    <t>QCU : Deposits, OMUM, General Government (Row 50)  : US Dollar (Column 130)</t>
  </si>
  <si>
    <t>QCU : Deposits, OMUM, General Government (Row 50)  : Japanese Yen (Column 140)</t>
  </si>
  <si>
    <t>QCU : Deposits, OMUM, General Government (Row 50)  : Swiss Franc (Column 150)</t>
  </si>
  <si>
    <t>QCU : Deposits, OMUM, General Government (Row 50)  : Remaining currencies (Column 160)</t>
  </si>
  <si>
    <t>QCU : Deposits, OMUM, Other sectors (Row 60)  : US Dollar (Column 130)</t>
  </si>
  <si>
    <t>QCU : Deposits, OMUM, Other sectors (Row 60)  : Japanese Yen (Column 140)</t>
  </si>
  <si>
    <t>QCU : Deposits, OMUM, Other sectors (Row 60)  : Swiss Franc (Column 150)</t>
  </si>
  <si>
    <t>QCU : Deposits, OMUM, Other sectors (Row 60)  : Remaining currencies (Column 160)</t>
  </si>
  <si>
    <t>QCU : Deposits, ROW, Banks (Row 70)  : US Dollar (Column 130)</t>
  </si>
  <si>
    <t>QCU : Deposits, ROW, Banks (Row 70)  : Japanese Yen (Column 140)</t>
  </si>
  <si>
    <t>QCU : Deposits, ROW, Banks (Row 70)  : Swiss Franc (Column 150)</t>
  </si>
  <si>
    <t>QCU : Deposits, ROW, Banks (Row 70)  : Remaining currencies (Column 160)</t>
  </si>
  <si>
    <t>QCU : Deposits, ROW, Banks, up to 1 year (Row 80)  : Currencies other than EU currencies, Total (Column 120)</t>
  </si>
  <si>
    <t>QCU : Deposits, ROW, Banks, up to 1 year (Row 80)  : US Dollar (Column 130)</t>
  </si>
  <si>
    <t>QCU : Deposits, ROW, Banks, up to 1 year (Row 80)  : Japanese Yen (Column 140)</t>
  </si>
  <si>
    <t>QCU : Deposits, ROW, Banks, up to 1 year (Row 80)  : Swiss Franc (Column 150)</t>
  </si>
  <si>
    <t>QCU : Deposits, ROW, Banks, up to 1 year (Row 80)  : Remaining currencies (Column 160)</t>
  </si>
  <si>
    <t>QCU : Deposits, ROW, Banks, over 1 year (Row 90)  : Currencies other than EU currencies, Total (Column 120)</t>
  </si>
  <si>
    <t>QCU : Deposits, ROW, Banks, over 1 year (Row 90)  : US Dollar (Column 130)</t>
  </si>
  <si>
    <t>QCU : Deposits, ROW, Banks, over 1 year (Row 90)  : Japanese Yen (Column 140)</t>
  </si>
  <si>
    <t>QCU : Deposits, ROW, Banks, over 1 year (Row 90)  : Swiss Franc (Column 150)</t>
  </si>
  <si>
    <t>QCU : Deposits, ROW, Banks, over 1 year (Row 90)  : Remaining currencies (Column 160)</t>
  </si>
  <si>
    <t>QCU : Deposits, ROW, Non-Banks (Row 100)  : US Dollar (Column 130)</t>
  </si>
  <si>
    <t>QCU : Deposits, ROW, Non-Banks (Row 100)  : Japanese Yen (Column 140)</t>
  </si>
  <si>
    <t>QCU : Deposits, ROW, Non-Banks (Row 100)  : Swiss Franc (Column 150)</t>
  </si>
  <si>
    <t>QCU : Deposits, ROW, Non-Banks (Row 100)  : Remaining currencies (Column 160)</t>
  </si>
  <si>
    <t>QCU : Deposits, ROW, Non-Banks, up to 1 year (Row 110)  : Currencies other than EU currencies, Total (Column 120)</t>
  </si>
  <si>
    <t>QCU : Deposits, ROW, Non-Banks, up to 1 year (Row 110)  : US Dollar (Column 130)</t>
  </si>
  <si>
    <t>QCU : Deposits, ROW, Non-Banks, up to 1 year (Row 110)  : Japanese Yen (Column 140)</t>
  </si>
  <si>
    <t>QCU : Deposits, ROW, Non-Banks, up to 1 year (Row 110)  : Swiss Franc (Column 150)</t>
  </si>
  <si>
    <t>QCU : Deposits, ROW, Non-Banks, up to 1 year (Row 110)  : Remaining currencies (Column 160)</t>
  </si>
  <si>
    <t>QCU : Deposits, ROW, Non-Banks, over 1 year (Row 120)  : Currencies other than EU currencies, Total (Column 120)</t>
  </si>
  <si>
    <t>QCU : Deposits, ROW, Non-Banks, over 1 year (Row 120)  : US Dollar (Column 130)</t>
  </si>
  <si>
    <t>QCU : Deposits, ROW, Non-Banks, over 1 year (Row 120)  : Japanese Yen (Column 140)</t>
  </si>
  <si>
    <t>QCU : Deposits, ROW, Non-Banks, over 1 year (Row 120)  : Swiss Franc (Column 150)</t>
  </si>
  <si>
    <t>QCU : Deposits, ROW, Non-Banks, over 1 year (Row 120)  : Remaining currencies (Column 160)</t>
  </si>
  <si>
    <t>QCU : Debt securities issued  (Row 130)  : US Dollar (Column 130)</t>
  </si>
  <si>
    <t>QCU : Debt securities issued  (Row 130)  : Japanese Yen (Column 140)</t>
  </si>
  <si>
    <t>QCU : Debt securities issued  (Row 130)  : Swiss Franc (Column 150)</t>
  </si>
  <si>
    <t>QCU : Debt securities issued  (Row 130)  : Remaining currencies (Column 160)</t>
  </si>
  <si>
    <t>QCU : Loans, Domestic, MFIs (Row 140)  : US Dollar (Column 130)</t>
  </si>
  <si>
    <t>QCU : Loans, Domestic, MFIs (Row 140)  : Japanese Yen (Column 140)</t>
  </si>
  <si>
    <t>QCU : Loans, Domestic, MFIs (Row 140)  : Swiss Franc (Column 150)</t>
  </si>
  <si>
    <t>QCU : Loans, Domestic, MFIs (Row 140)  : Remaining currencies (Column 160)</t>
  </si>
  <si>
    <t>QCU : Loans, Domestic, General Government (Row 150)  : US Dollar (Column 130)</t>
  </si>
  <si>
    <t>QCU : Loans, Domestic, General Government (Row 150)  : Japanese Yen (Column 140)</t>
  </si>
  <si>
    <t>QCU : Loans, Domestic, General Government (Row 150)  : Swiss Franc (Column 150)</t>
  </si>
  <si>
    <t>QCU : Loans, Domestic, General Government (Row 150)  : Remaining currencies (Column 160)</t>
  </si>
  <si>
    <t>QCU : Loans, Domestic, Other sectors (Row 160)  : US Dollar (Column 130)</t>
  </si>
  <si>
    <t>QCU : Loans, Domestic, Other sectors (Row 160)  : Japanese Yen (Column 140)</t>
  </si>
  <si>
    <t>QCU : Loans, Domestic, Other sectors (Row 160)  : Swiss Franc (Column 150)</t>
  </si>
  <si>
    <t>QCU : Loans, Domestic, Other sectors (Row 160)  : Remaining currencies (Column 160)</t>
  </si>
  <si>
    <t>QCU : Loans, OMUM, MFIs (Row 170)  : US Dollar (Column 130)</t>
  </si>
  <si>
    <t>QCU : Loans, OMUM, MFIs (Row 170)  : Japanese Yen (Column 140)</t>
  </si>
  <si>
    <t>QCU : Loans, OMUM, MFIs (Row 170)  : Swiss Franc (Column 150)</t>
  </si>
  <si>
    <t>QCU : Loans, OMUM, MFIs (Row 170)  : Remaining currencies (Column 160)</t>
  </si>
  <si>
    <t>QCU : Loans, OMUM, General Government (Row 180)  : US Dollar (Column 130)</t>
  </si>
  <si>
    <t>QCU : Loans, OMUM, General Government (Row 180)  : Japanese Yen (Column 140)</t>
  </si>
  <si>
    <t>QCU : Loans, OMUM, General Government (Row 180)  : Swiss Franc (Column 150)</t>
  </si>
  <si>
    <t>QCU : Loans, OMUM, General Government (Row 180)  : Remaining currencies (Column 160)</t>
  </si>
  <si>
    <t>QCU : Loans, OMUM, Other sectors (Row 190)  : US Dollar (Column 130)</t>
  </si>
  <si>
    <t>QCU : Loans, OMUM, Other sectors (Row 190)  : Japanese Yen (Column 140)</t>
  </si>
  <si>
    <t>QCU : Loans, OMUM, Other sectors (Row 190)  : Swiss Franc (Column 150)</t>
  </si>
  <si>
    <t>QCU : Loans, OMUM, Other sectors (Row 190)  : Remaining currencies (Column 160)</t>
  </si>
  <si>
    <t>QCU : Loans, ROW, Banks (Row 200)  : US Dollar (Column 130)</t>
  </si>
  <si>
    <t>QCU : Loans, ROW, Banks (Row 200)  : Japanese Yen (Column 140)</t>
  </si>
  <si>
    <t>QCU : Loans, ROW, Banks (Row 200)  : Swiss Franc (Column 150)</t>
  </si>
  <si>
    <t>QCU : Loans, ROW, Banks (Row 200)  : Remaining currencies (Column 160)</t>
  </si>
  <si>
    <t>QCU : Loans, ROW, Banks, up to 1 year (Row 210)  : US Dollar (Column 130)</t>
  </si>
  <si>
    <t>QCU : Loans, ROW, Banks, up to 1 year (Row 210)  : Japanese Yen (Column 140)</t>
  </si>
  <si>
    <t>QCU : Loans, ROW, Banks, up to 1 year (Row 210)  : Swiss Franc (Column 150)</t>
  </si>
  <si>
    <t>QCU : Loans, ROW, Banks, up to 1 year (Row 210)  : Remaining currencies (Column 160)</t>
  </si>
  <si>
    <t>QCU : Loans, ROW, Banks, over 1 year (Row 220)  : US Dollar (Column 130)</t>
  </si>
  <si>
    <t>QCU : Loans, ROW, Banks, over 1 year (Row 220)  : Japanese Yen (Column 140)</t>
  </si>
  <si>
    <t>QCU : Loans, ROW, Banks, over 1 year (Row 220)  : Swiss Franc (Column 150)</t>
  </si>
  <si>
    <t>QCU : Loans, ROW, Banks, over 1 year (Row 220)  : Remaining currencies (Column 160)</t>
  </si>
  <si>
    <t>QCU : Loans, ROW, Non-Banks (Row 230)  : US Dollar (Column 130)</t>
  </si>
  <si>
    <t>QCU : Loans, ROW, Non-Banks (Row 230)  : Japanese Yen (Column 140)</t>
  </si>
  <si>
    <t>QCU : Loans, ROW, Non-Banks (Row 230)  : Swiss Franc (Column 150)</t>
  </si>
  <si>
    <t>QCU : Loans, ROW, Non-Banks (Row 230)  : Remaining currencies (Column 160)</t>
  </si>
  <si>
    <t>QCU : Loans, ROW, Non-Banks, up to 1 year (Row 240)  : US Dollar (Column 130)</t>
  </si>
  <si>
    <t>QCU : Loans, ROW, Non-Banks, up to 1 year (Row 240)  : Japanese Yen (Column 140)</t>
  </si>
  <si>
    <t>QCU : Loans, ROW, Non-Banks, up to 1 year (Row 240)  : Swiss Franc (Column 150)</t>
  </si>
  <si>
    <t>QCU : Loans, ROW, Non-Banks, up to 1 year (Row 240)  : Remaining currencies (Column 160)</t>
  </si>
  <si>
    <t>QCU : Loans, ROW, Non-Banks, over 1 year (Row 250)  : US Dollar (Column 130)</t>
  </si>
  <si>
    <t>QCU : Loans, ROW, Non-Banks, over 1 year (Row 250)  : Japanese Yen (Column 140)</t>
  </si>
  <si>
    <t>QCU : Loans, ROW, Non-Banks, over 1 year (Row 250)  : Swiss Franc (Column 150)</t>
  </si>
  <si>
    <t>QCU : Loans, ROW, Non-Banks, over 1 year (Row 250)  : Remaining currencies (Column 160)</t>
  </si>
  <si>
    <t>QCU : Debt securities held, Domestic, MFIs (Row 260)  : US Dollar (Column 130)</t>
  </si>
  <si>
    <t>QCU : Debt securities held, Domestic, MFIs (Row 260)  : Japanese Yen (Column 140)</t>
  </si>
  <si>
    <t>QCU : Debt securities held, Domestic, MFIs (Row 260)  : Swiss Franc (Column 150)</t>
  </si>
  <si>
    <t>QCU : Debt securities held, Domestic, MFIs (Row 260)  : Remaining currencies (Column 160)</t>
  </si>
  <si>
    <t>QCU : Debt securities held, Domestic, General Government (Row 270)  : US Dollar (Column 130)</t>
  </si>
  <si>
    <t>QCU : Debt securities held, Domestic, General Government (Row 270)  : Japanese Yen (Column 140)</t>
  </si>
  <si>
    <t>QCU : Debt securities held, Domestic, General Government (Row 270)  : Swiss Franc (Column 150)</t>
  </si>
  <si>
    <t>QCU : Debt securities held, Domestic, General Government (Row 270)  : Remaining currencies (Column 160)</t>
  </si>
  <si>
    <t>QCU : Debt securities held, Domestic, Other sectors (Row 280)  : US Dollar (Column 130)</t>
  </si>
  <si>
    <t>QCU : Debt securities held, Domestic, Other sectors (Row 280)  : Japanese Yen (Column 140)</t>
  </si>
  <si>
    <t>QCU : Debt securities held, Domestic, Other sectors (Row 280)  : Swiss Franc (Column 150)</t>
  </si>
  <si>
    <t>QCU : Debt securities held, Domestic, Other sectors (Row 280)  : Remaining currencies (Column 160)</t>
  </si>
  <si>
    <t>QCU : Debt securities held, OMUM, MFIs (Row 290)  : US Dollar (Column 130)</t>
  </si>
  <si>
    <t>QCU : Debt securities held, OMUM, MFIs (Row 290)  : Japanese Yen (Column 140)</t>
  </si>
  <si>
    <t>QCU : Debt securities held, OMUM, MFIs (Row 290)  : Swiss Franc (Column 150)</t>
  </si>
  <si>
    <t>QCU : Debt securities held, OMUM, MFIs (Row 290)  : Remaining currencies (Column 160)</t>
  </si>
  <si>
    <t>QCU : Debt securities held, OMUM, General Government (Row 300)  : US Dollar (Column 130)</t>
  </si>
  <si>
    <t>QCU : Debt securities held, OMUM, General Government (Row 300)  : Japanese Yen (Column 140)</t>
  </si>
  <si>
    <t>QCU : Debt securities held, OMUM, General Government (Row 300)  : Swiss Franc (Column 150)</t>
  </si>
  <si>
    <t>QCU : Debt securities held, OMUM, General Government (Row 300)  : Remaining currencies (Column 160)</t>
  </si>
  <si>
    <t>QCU : Debt securities held, OMUM, Other sectors (Row 310)  : US Dollar (Column 130)</t>
  </si>
  <si>
    <t>QCU : Debt securities held, OMUM, Other sectors (Row 310)  : Japanese Yen (Column 140)</t>
  </si>
  <si>
    <t>QCU : Debt securities held, OMUM, Other sectors (Row 310)  : Swiss Franc (Column 150)</t>
  </si>
  <si>
    <t>QCU : Debt securities held, OMUM, Other sectors (Row 310)  : Remaining currencies (Column 160)</t>
  </si>
  <si>
    <t>QCU : Debt securities held, ROW, Banks (Row 320)  : US Dollar (Column 130)</t>
  </si>
  <si>
    <t>QCU : Debt securities held, ROW, Banks (Row 320)  : Japanese Yen (Column 140)</t>
  </si>
  <si>
    <t>QCU : Debt securities held, ROW, Banks (Row 320)  : Swiss Franc (Column 150)</t>
  </si>
  <si>
    <t>QCU : Debt securities held, ROW, Banks (Row 320)  : Remaining currencies (Column 160)</t>
  </si>
  <si>
    <t>QCU : Debt securities held, ROW, Non-Banks (Row 330)  : US Dollar (Column 130)</t>
  </si>
  <si>
    <t>QCU : Debt securities held, ROW, Non-Banks (Row 330)  : Japanese Yen (Column 140)</t>
  </si>
  <si>
    <t>QCU : Debt securities held, ROW, Non-Banks (Row 330)  : Swiss Franc (Column 150)</t>
  </si>
  <si>
    <t>QCU : Debt securities held, ROW, Non-Banks (Row 330)  : Remaining currencies (Column 160)</t>
  </si>
  <si>
    <t>QCU : Deposits, ROW, Banks, up to 1 year (Row 80)  : Euro (Column 10)</t>
  </si>
  <si>
    <t>QCU : Deposits, ROW, Banks, over 1 year (Row 90)  : Euro (Column 10)</t>
  </si>
  <si>
    <t>QCU : Deposits, ROW, Non-Banks, up to 1 year (Row 110)  : Euro (Column 10)</t>
  </si>
  <si>
    <t>QCU : Deposits, ROW, Non-Banks, over 1 year (Row 120)  : Euro (Column 10)</t>
  </si>
  <si>
    <t>IRR : Loans, original maturity over 1 year (Row 10)  : Irish resident, euro, NFCs (Column 10)</t>
  </si>
  <si>
    <t>IRR : Loans, original maturity over 2 years (Row 40)  : Irish resident, euro, NFCs (Column 10)</t>
  </si>
  <si>
    <t>IRR : Loans, original maturity over 1 year (Row 10)  : Irish resident, euro, households (Column 20)</t>
  </si>
  <si>
    <t>IRR : Loans, original maturity over 2 years (Row 40)  : Irish resident, euro, households (Column 20)</t>
  </si>
  <si>
    <t>IRR : Loans, original maturity over 1 year (Row 10)  : OMUM resident, euro, NFCs (Column 30)</t>
  </si>
  <si>
    <t>IRR : Loans, original maturity over 2 years (Row 40)  : OMUM resident, euro, NFCs (Column 30)</t>
  </si>
  <si>
    <t>IRR : Loans, original maturity over 1 year (Row 10)  : OMUM resident, euro, households (Column 40)</t>
  </si>
  <si>
    <t>IRR : Loans, original maturity over 2 years (Row 40)  : OMUM resident, euro, households (Column 40)</t>
  </si>
  <si>
    <t>≥</t>
  </si>
  <si>
    <t>IRR : Loans, original maturity over 1 year, remaining maturity of less than or equal to 1 year (Row 20)  : Irish resident, euro, NFCs (Column 10)</t>
  </si>
  <si>
    <t>IRR :  Loans, original maturity over 1 year, remaining maturity over 1 year and with interest rate reset in the next 12 months (Row 30)  : Irish resident, euro, NFCs (Column 10)</t>
  </si>
  <si>
    <t>IRR : Loans, original maturity over 1 year, remaining maturity of less than or equal to 1 year (Row 20)  : Irish resident, euro, households (Column 20)</t>
  </si>
  <si>
    <t>IRR :  Loans, original maturity over 1 year, remaining maturity over 1 year and with interest rate reset in the next 12 months (Row 30)  : Irish resident, euro, households (Column 20)</t>
  </si>
  <si>
    <t>IRR : Loans, original maturity over 1 year, remaining maturity of less than or equal to 1 year (Row 20)  : OMUM resident, euro, NFCs (Column 30)</t>
  </si>
  <si>
    <t>IRR :  Loans, original maturity over 1 year, remaining maturity over 1 year and with interest rate reset in the next 12 months (Row 30)  : OMUM resident, euro, NFCs (Column 30)</t>
  </si>
  <si>
    <t>IRR : Loans, original maturity over 1 year, remaining maturity of less than or equal to 1 year (Row 20)  : OMUM resident, euro, households (Column 40)</t>
  </si>
  <si>
    <t>IRR :  Loans, original maturity over 1 year, remaining maturity over 1 year and with interest rate reset in the next 12 months (Row 30)  : OMUM resident, euro, households (Column 40)</t>
  </si>
  <si>
    <t>IRR : Loans, original maturity over 2 years, remaining maturity of less than or equal to 2 years (Row 50)  : Irish resident, euro, NFCs (Column 10)</t>
  </si>
  <si>
    <t>IRR : Loans, original maturity over 2 years, remaining maturity over 2 years and with interest rate reset in the next 24 months (Row 60)  : Irish resident, euro, NFCs (Column 10)</t>
  </si>
  <si>
    <t>IRR : Loans, original maturity over 2 years, remaining maturity of less than or equal to 2 years (Row 50)  : Irish resident, euro, households (Column 20)</t>
  </si>
  <si>
    <t>IRR : Loans, original maturity over 2 years, remaining maturity over 2 years and with interest rate reset in the next 24 months (Row 60)  : Irish resident, euro, households (Column 20)</t>
  </si>
  <si>
    <t>IRR : Loans, original maturity over 2 years, remaining maturity of less than or equal to 2 years (Row 50)  : OMUM resident, euro, NFCs (Column 30)</t>
  </si>
  <si>
    <t>IRR : Loans, original maturity over 2 years, remaining maturity over 2 years and with interest rate reset in the next 24 months (Row 60)  : OMUM resident, euro, NFCs (Column 30)</t>
  </si>
  <si>
    <t>IRR : Loans, original maturity over 2 years, remaining maturity of less than or equal to 2 years (Row 50)  : OMUM resident, euro, households (Column 40)</t>
  </si>
  <si>
    <t>IRR : Loans, original maturity over 2 years, remaining maturity over 2 years and with interest rate reset in the next 24 months (Row 60)  : OMUM resident, euro, households (Column 40)</t>
  </si>
  <si>
    <t>'BSO'!C12</t>
  </si>
  <si>
    <t>'BSO'!C9</t>
  </si>
  <si>
    <t>'BSO'!C10</t>
  </si>
  <si>
    <t>'BSO'!C11</t>
  </si>
  <si>
    <t>Rule</t>
  </si>
  <si>
    <t>Data Validation</t>
  </si>
  <si>
    <t>'BSO'!C13</t>
  </si>
  <si>
    <t>'BSO'!C14</t>
  </si>
  <si>
    <t>'BSO'!C15</t>
  </si>
  <si>
    <t>'BSO'!C16</t>
  </si>
  <si>
    <t>'BSO'!C17</t>
  </si>
  <si>
    <t>'BSO'!C18</t>
  </si>
  <si>
    <t>'BSO'!C19</t>
  </si>
  <si>
    <t>'BSO'!C20</t>
  </si>
  <si>
    <t>'BSO'!C21</t>
  </si>
  <si>
    <t>'BSO'!C22</t>
  </si>
  <si>
    <t>'BSO'!C23</t>
  </si>
  <si>
    <t>'BSO'!C24</t>
  </si>
  <si>
    <t>'BSO'!C28</t>
  </si>
  <si>
    <t>'BSO'!C29</t>
  </si>
  <si>
    <t>'BSO'!C30</t>
  </si>
  <si>
    <t>'BSO'!C31</t>
  </si>
  <si>
    <t>'BSO'!C32</t>
  </si>
  <si>
    <t>'BSO'!C33</t>
  </si>
  <si>
    <t>'BSO'!C34</t>
  </si>
  <si>
    <t>'BSO'!C35</t>
  </si>
  <si>
    <t>'BSO'!C36</t>
  </si>
  <si>
    <t>'BSO'!C37</t>
  </si>
  <si>
    <t>'BSO'!C38</t>
  </si>
  <si>
    <t>'BSO'!C39</t>
  </si>
  <si>
    <t>'BSO'!C40</t>
  </si>
  <si>
    <t>'BSO'!C41</t>
  </si>
  <si>
    <t>'BSO'!C42</t>
  </si>
  <si>
    <t>'BSO'!C43</t>
  </si>
  <si>
    <t>'BSO'!C44</t>
  </si>
  <si>
    <t>'BSO'!C45</t>
  </si>
  <si>
    <t>'BSO'!C47</t>
  </si>
  <si>
    <t>'BSO'!C48</t>
  </si>
  <si>
    <t>'BSO'!C49</t>
  </si>
  <si>
    <t>'BSO'!C50</t>
  </si>
  <si>
    <t>'BSO'!D10</t>
  </si>
  <si>
    <t>'BSO'!D11</t>
  </si>
  <si>
    <t>'BSO'!D13</t>
  </si>
  <si>
    <t>'BSO'!D14</t>
  </si>
  <si>
    <t>'BSO'!D15</t>
  </si>
  <si>
    <t>'BSO'!D16</t>
  </si>
  <si>
    <t>'BSO'!D17</t>
  </si>
  <si>
    <t>'BSO'!D18</t>
  </si>
  <si>
    <t>'BSO'!D19</t>
  </si>
  <si>
    <t>'BSO'!D20</t>
  </si>
  <si>
    <t>'BSO'!D21</t>
  </si>
  <si>
    <t>'BSO'!D22</t>
  </si>
  <si>
    <t>'BSO'!D23</t>
  </si>
  <si>
    <t>'BSO'!D24</t>
  </si>
  <si>
    <t>'BSO'!D28</t>
  </si>
  <si>
    <t>'BSO'!D29</t>
  </si>
  <si>
    <t>'BSO'!D30</t>
  </si>
  <si>
    <t>'BSO'!D31</t>
  </si>
  <si>
    <t>'BSO'!D32</t>
  </si>
  <si>
    <t>'BSO'!D33</t>
  </si>
  <si>
    <t>'BSO'!D34</t>
  </si>
  <si>
    <t>'BSO'!D35</t>
  </si>
  <si>
    <t>'BSO'!D36</t>
  </si>
  <si>
    <t>'BSO'!D37</t>
  </si>
  <si>
    <t>'BSO'!D38</t>
  </si>
  <si>
    <t>'BSO'!D39</t>
  </si>
  <si>
    <t>'BSO'!D40</t>
  </si>
  <si>
    <t>'BSO'!D41</t>
  </si>
  <si>
    <t>'BSO'!D42</t>
  </si>
  <si>
    <t>'BSO'!D43</t>
  </si>
  <si>
    <t>'BSO'!D44</t>
  </si>
  <si>
    <t>'BSO'!D45</t>
  </si>
  <si>
    <t>'BSO'!D47</t>
  </si>
  <si>
    <t>'BSO'!D48</t>
  </si>
  <si>
    <t>'BSO'!D49</t>
  </si>
  <si>
    <t>'BSO'!D50</t>
  </si>
  <si>
    <t>'BSO'!E10</t>
  </si>
  <si>
    <t>'BSO'!E11</t>
  </si>
  <si>
    <t>'BSO'!E14</t>
  </si>
  <si>
    <t>'BSO'!E15</t>
  </si>
  <si>
    <t>'BSO'!E16</t>
  </si>
  <si>
    <t>'BSO'!E17</t>
  </si>
  <si>
    <t>'BSO'!E18</t>
  </si>
  <si>
    <t>'BSO'!E19</t>
  </si>
  <si>
    <t>'BSO'!E20</t>
  </si>
  <si>
    <t>'BSO'!E21</t>
  </si>
  <si>
    <t>'BSO'!E22</t>
  </si>
  <si>
    <t>'BSO'!E23</t>
  </si>
  <si>
    <t>'BSO'!E24</t>
  </si>
  <si>
    <t>'BSO'!E28</t>
  </si>
  <si>
    <t>'BSO'!E29</t>
  </si>
  <si>
    <t>'BSO'!E30</t>
  </si>
  <si>
    <t>'BSO'!E31</t>
  </si>
  <si>
    <t>'BSO'!E32</t>
  </si>
  <si>
    <t>'BSO'!E33</t>
  </si>
  <si>
    <t>'BSO'!E34</t>
  </si>
  <si>
    <t>'BSO'!E35</t>
  </si>
  <si>
    <t>'BSO'!E36</t>
  </si>
  <si>
    <t>'BSO'!E37</t>
  </si>
  <si>
    <t>'BSO'!E38</t>
  </si>
  <si>
    <t>'BSO'!E39</t>
  </si>
  <si>
    <t>'BSO'!E40</t>
  </si>
  <si>
    <t>'BSO'!E41</t>
  </si>
  <si>
    <t>'BSO'!E42</t>
  </si>
  <si>
    <t>'BSO'!E43</t>
  </si>
  <si>
    <t>'BSO'!E44</t>
  </si>
  <si>
    <t>'BSO'!E45</t>
  </si>
  <si>
    <t>'BSO'!E47</t>
  </si>
  <si>
    <t>'BSO'!E48</t>
  </si>
  <si>
    <t>'BSO'!E49</t>
  </si>
  <si>
    <t>'BSO'!E50</t>
  </si>
  <si>
    <t>'BSO'!E59</t>
  </si>
  <si>
    <t>'BSO'!F10</t>
  </si>
  <si>
    <t>'BSO'!F11</t>
  </si>
  <si>
    <t>'BSO'!F14</t>
  </si>
  <si>
    <t>'BSO'!F15</t>
  </si>
  <si>
    <t>'BSO'!F16</t>
  </si>
  <si>
    <t>'BSO'!F17</t>
  </si>
  <si>
    <t>'BSO'!F18</t>
  </si>
  <si>
    <t>'BSO'!F19</t>
  </si>
  <si>
    <t>'BSO'!F20</t>
  </si>
  <si>
    <t>'BSO'!F21</t>
  </si>
  <si>
    <t>'BSO'!F22</t>
  </si>
  <si>
    <t>'BSO'!F23</t>
  </si>
  <si>
    <t>'BSO'!F24</t>
  </si>
  <si>
    <t>'BSO'!F28</t>
  </si>
  <si>
    <t>'BSO'!F29</t>
  </si>
  <si>
    <t>'BSO'!F30</t>
  </si>
  <si>
    <t>'BSO'!F31</t>
  </si>
  <si>
    <t>'BSO'!F32</t>
  </si>
  <si>
    <t>'BSO'!F33</t>
  </si>
  <si>
    <t>'BSO'!F34</t>
  </si>
  <si>
    <t>'BSO'!F35</t>
  </si>
  <si>
    <t>'BSO'!F36</t>
  </si>
  <si>
    <t>'BSO'!F37</t>
  </si>
  <si>
    <t>'BSO'!F38</t>
  </si>
  <si>
    <t>'BSO'!F39</t>
  </si>
  <si>
    <t>'BSO'!F40</t>
  </si>
  <si>
    <t>'BSO'!F41</t>
  </si>
  <si>
    <t>'BSO'!F42</t>
  </si>
  <si>
    <t>'BSO'!F43</t>
  </si>
  <si>
    <t>'BSO'!F44</t>
  </si>
  <si>
    <t>'BSO'!F45</t>
  </si>
  <si>
    <t>'BSO'!F47</t>
  </si>
  <si>
    <t>'BSO'!F48</t>
  </si>
  <si>
    <t>'BSO'!F49</t>
  </si>
  <si>
    <t>'BSO'!F50</t>
  </si>
  <si>
    <t>'BSO'!F59</t>
  </si>
  <si>
    <t>'BSO'!G10</t>
  </si>
  <si>
    <t>'BSO'!G11</t>
  </si>
  <si>
    <t>'BSO'!G16</t>
  </si>
  <si>
    <t>'BSO'!G18</t>
  </si>
  <si>
    <t>'BSO'!G19</t>
  </si>
  <si>
    <t>'BSO'!G20</t>
  </si>
  <si>
    <t>'BSO'!G21</t>
  </si>
  <si>
    <t>'BSO'!G22</t>
  </si>
  <si>
    <t>'BSO'!G23</t>
  </si>
  <si>
    <t>'BSO'!G24</t>
  </si>
  <si>
    <t>'BSO'!G28</t>
  </si>
  <si>
    <t>'BSO'!G29</t>
  </si>
  <si>
    <t>'BSO'!G33</t>
  </si>
  <si>
    <t>'BSO'!G34</t>
  </si>
  <si>
    <t>'BSO'!G35</t>
  </si>
  <si>
    <t>'BSO'!G36</t>
  </si>
  <si>
    <t>'BSO'!G37</t>
  </si>
  <si>
    <t>'BSO'!G38</t>
  </si>
  <si>
    <t>'BSO'!G39</t>
  </si>
  <si>
    <t>'BSO'!G40</t>
  </si>
  <si>
    <t>'BSO'!G41</t>
  </si>
  <si>
    <t>'BSO'!G42</t>
  </si>
  <si>
    <t>'BSO'!G43</t>
  </si>
  <si>
    <t>'BSO'!G44</t>
  </si>
  <si>
    <t>'BSO'!G45</t>
  </si>
  <si>
    <t>'BSO'!G47</t>
  </si>
  <si>
    <t>'BSO'!G48</t>
  </si>
  <si>
    <t>'BSO'!G49</t>
  </si>
  <si>
    <t>'BSO'!G50</t>
  </si>
  <si>
    <t>'BSO'!G59</t>
  </si>
  <si>
    <t>'BSO'!H9</t>
  </si>
  <si>
    <t>'BSO'!H10</t>
  </si>
  <si>
    <t>'BSO'!H11</t>
  </si>
  <si>
    <t>'BSO'!H16</t>
  </si>
  <si>
    <t>'BSO'!H18</t>
  </si>
  <si>
    <t>'BSO'!H19</t>
  </si>
  <si>
    <t>'BSO'!H20</t>
  </si>
  <si>
    <t>'BSO'!H21</t>
  </si>
  <si>
    <t>'BSO'!H22</t>
  </si>
  <si>
    <t>'BSO'!H23</t>
  </si>
  <si>
    <t>'BSO'!H24</t>
  </si>
  <si>
    <t>'BSO'!H28</t>
  </si>
  <si>
    <t>'BSO'!H29</t>
  </si>
  <si>
    <t>'BSO'!H33</t>
  </si>
  <si>
    <t>'BSO'!H34</t>
  </si>
  <si>
    <t>'BSO'!H35</t>
  </si>
  <si>
    <t>'BSO'!H36</t>
  </si>
  <si>
    <t>'BSO'!H37</t>
  </si>
  <si>
    <t>'BSO'!H38</t>
  </si>
  <si>
    <t>'BSO'!H39</t>
  </si>
  <si>
    <t>'BSO'!H40</t>
  </si>
  <si>
    <t>'BSO'!H41</t>
  </si>
  <si>
    <t>'BSO'!H42</t>
  </si>
  <si>
    <t>'BSO'!H43</t>
  </si>
  <si>
    <t>'BSO'!H44</t>
  </si>
  <si>
    <t>'BSO'!H45</t>
  </si>
  <si>
    <t>'BSO'!H47</t>
  </si>
  <si>
    <t>'BSO'!H48</t>
  </si>
  <si>
    <t>'BSO'!H49</t>
  </si>
  <si>
    <t>'BSO'!H50</t>
  </si>
  <si>
    <t>'BSO'!H59</t>
  </si>
  <si>
    <t>'BSO'!I9</t>
  </si>
  <si>
    <t>'BSO'!I10</t>
  </si>
  <si>
    <t>'BSO'!I11</t>
  </si>
  <si>
    <t>'BSO'!I12</t>
  </si>
  <si>
    <t>'BSO'!I13</t>
  </si>
  <si>
    <t>'BSO'!I14</t>
  </si>
  <si>
    <t>'BSO'!I15</t>
  </si>
  <si>
    <t>'BSO'!I16</t>
  </si>
  <si>
    <t>'BSO'!I17</t>
  </si>
  <si>
    <t>'BSO'!I18</t>
  </si>
  <si>
    <t>'BSO'!I19</t>
  </si>
  <si>
    <t>'BSO'!I20</t>
  </si>
  <si>
    <t>'BSO'!I21</t>
  </si>
  <si>
    <t>'BSO'!I22</t>
  </si>
  <si>
    <t>'BSO'!I23</t>
  </si>
  <si>
    <t>'BSO'!I24</t>
  </si>
  <si>
    <t>'BSO'!I28</t>
  </si>
  <si>
    <t>'BSO'!I29</t>
  </si>
  <si>
    <t>'BSO'!I30</t>
  </si>
  <si>
    <t>'BSO'!I31</t>
  </si>
  <si>
    <t>'BSO'!I32</t>
  </si>
  <si>
    <t>'BSO'!I33</t>
  </si>
  <si>
    <t>'BSO'!I34</t>
  </si>
  <si>
    <t>'BSO'!I35</t>
  </si>
  <si>
    <t>'BSO'!I36</t>
  </si>
  <si>
    <t>'BSO'!I37</t>
  </si>
  <si>
    <t>'BSO'!I38</t>
  </si>
  <si>
    <t>'BSO'!I39</t>
  </si>
  <si>
    <t>'BSO'!I40</t>
  </si>
  <si>
    <t>'BSO'!I41</t>
  </si>
  <si>
    <t>'BSO'!I42</t>
  </si>
  <si>
    <t>'BSO'!I43</t>
  </si>
  <si>
    <t>'BSO'!I44</t>
  </si>
  <si>
    <t>'BSO'!I45</t>
  </si>
  <si>
    <t>'BSO'!I47</t>
  </si>
  <si>
    <t>'BSO'!I48</t>
  </si>
  <si>
    <t>'BSO'!I49</t>
  </si>
  <si>
    <t>'BSO'!I50</t>
  </si>
  <si>
    <t>'BSO'!I53</t>
  </si>
  <si>
    <t>'BSO'!I54</t>
  </si>
  <si>
    <t>'BSO'!I55</t>
  </si>
  <si>
    <t>'BSO'!I56</t>
  </si>
  <si>
    <t>'IES'!C10</t>
  </si>
  <si>
    <t>'IES'!C11</t>
  </si>
  <si>
    <t>'IES'!C15</t>
  </si>
  <si>
    <t>'IES'!C16</t>
  </si>
  <si>
    <t>'IES'!C17</t>
  </si>
  <si>
    <t>'IES'!C18</t>
  </si>
  <si>
    <t>'IES'!C19</t>
  </si>
  <si>
    <t>'IES'!C20</t>
  </si>
  <si>
    <t>'IES'!C21</t>
  </si>
  <si>
    <t>'IES'!C22</t>
  </si>
  <si>
    <t>'IES'!C23</t>
  </si>
  <si>
    <t>'IES'!C24</t>
  </si>
  <si>
    <t>'IES'!C25</t>
  </si>
  <si>
    <t>'IES'!C26</t>
  </si>
  <si>
    <t>'IES'!C27</t>
  </si>
  <si>
    <t>'IES'!C28</t>
  </si>
  <si>
    <t>'IES'!C29</t>
  </si>
  <si>
    <t>'IES'!C30</t>
  </si>
  <si>
    <t>'IES'!C31</t>
  </si>
  <si>
    <t>'IES'!C32</t>
  </si>
  <si>
    <t>'IES'!C35</t>
  </si>
  <si>
    <t>'IES'!C42</t>
  </si>
  <si>
    <t>'IES'!C46</t>
  </si>
  <si>
    <t>'IES'!C47</t>
  </si>
  <si>
    <t>'IES'!C48</t>
  </si>
  <si>
    <t>'IES'!C49</t>
  </si>
  <si>
    <t>'IES'!C50</t>
  </si>
  <si>
    <t>'IES'!C51</t>
  </si>
  <si>
    <t>'IES'!C52</t>
  </si>
  <si>
    <t>'IES'!C53</t>
  </si>
  <si>
    <t>'IES'!C54</t>
  </si>
  <si>
    <t>'IES'!C55</t>
  </si>
  <si>
    <t>'IES'!C56</t>
  </si>
  <si>
    <t>'IES'!C57</t>
  </si>
  <si>
    <t>'IES'!C58</t>
  </si>
  <si>
    <t>'IES'!C59</t>
  </si>
  <si>
    <t>'IES'!C60</t>
  </si>
  <si>
    <t>'IES'!C67</t>
  </si>
  <si>
    <t>'IES'!C82</t>
  </si>
  <si>
    <t>'IES'!C86</t>
  </si>
  <si>
    <t>'IES'!C88</t>
  </si>
  <si>
    <t>'IES'!C89</t>
  </si>
  <si>
    <t>'IES'!C90</t>
  </si>
  <si>
    <t>'IES'!C91</t>
  </si>
  <si>
    <t>'IES'!C92</t>
  </si>
  <si>
    <t>'IES'!D11</t>
  </si>
  <si>
    <t>'IES'!D16</t>
  </si>
  <si>
    <t>'IES'!D17</t>
  </si>
  <si>
    <t>'IES'!D18</t>
  </si>
  <si>
    <t>'IES'!D19</t>
  </si>
  <si>
    <t>'IES'!D20</t>
  </si>
  <si>
    <t>'IES'!D21</t>
  </si>
  <si>
    <t>'IES'!D23</t>
  </si>
  <si>
    <t>'IES'!D25</t>
  </si>
  <si>
    <t>'IES'!D26</t>
  </si>
  <si>
    <t>'IES'!D27</t>
  </si>
  <si>
    <t>'IES'!D28</t>
  </si>
  <si>
    <t>'IES'!D35</t>
  </si>
  <si>
    <t>'IES'!D42</t>
  </si>
  <si>
    <t>'IES'!D46</t>
  </si>
  <si>
    <t>'IES'!D48</t>
  </si>
  <si>
    <t>'IES'!D49</t>
  </si>
  <si>
    <t>'IES'!D50</t>
  </si>
  <si>
    <t>'IES'!D51</t>
  </si>
  <si>
    <t>'IES'!D53</t>
  </si>
  <si>
    <t>'IES'!D54</t>
  </si>
  <si>
    <t>'IES'!D55</t>
  </si>
  <si>
    <t>'IES'!D56</t>
  </si>
  <si>
    <t>'IES'!D67</t>
  </si>
  <si>
    <t>'IES'!D71</t>
  </si>
  <si>
    <t>'IES'!D89</t>
  </si>
  <si>
    <t>'IES'!D90</t>
  </si>
  <si>
    <t>'IES'!D91</t>
  </si>
  <si>
    <t>'IES'!D92</t>
  </si>
  <si>
    <t>'IES'!E11</t>
  </si>
  <si>
    <t>'IES'!E16</t>
  </si>
  <si>
    <t>'IES'!E23</t>
  </si>
  <si>
    <t>'IES'!E35</t>
  </si>
  <si>
    <t>'IES'!E36</t>
  </si>
  <si>
    <t>'IES'!E42</t>
  </si>
  <si>
    <t>'IES'!E46</t>
  </si>
  <si>
    <t>'IES'!E81</t>
  </si>
  <si>
    <t>'IES'!E85</t>
  </si>
  <si>
    <t>'IES'!F11</t>
  </si>
  <si>
    <t>'IES'!F16</t>
  </si>
  <si>
    <t>'IES'!F23</t>
  </si>
  <si>
    <t>'IES'!F35</t>
  </si>
  <si>
    <t>'IES'!F36</t>
  </si>
  <si>
    <t>'IES'!F46</t>
  </si>
  <si>
    <t>'IES'!F48</t>
  </si>
  <si>
    <t>'IES'!G11</t>
  </si>
  <si>
    <t>'IES'!G16</t>
  </si>
  <si>
    <t>'IES'!G23</t>
  </si>
  <si>
    <t>'IES'!G35</t>
  </si>
  <si>
    <t>'IES'!H11</t>
  </si>
  <si>
    <t>'IES'!H16</t>
  </si>
  <si>
    <t>'IES'!H23</t>
  </si>
  <si>
    <t>'IES'!H35</t>
  </si>
  <si>
    <t>'IES'!I11</t>
  </si>
  <si>
    <t>'IES'!I12</t>
  </si>
  <si>
    <t>'IES'!I13</t>
  </si>
  <si>
    <t>'IES'!I14</t>
  </si>
  <si>
    <t>'IES'!I16</t>
  </si>
  <si>
    <t>'IES'!I17</t>
  </si>
  <si>
    <t>'IES'!I18</t>
  </si>
  <si>
    <t>'IES'!I19</t>
  </si>
  <si>
    <t>'IES'!I23</t>
  </si>
  <si>
    <t>'IES'!I27</t>
  </si>
  <si>
    <t>'IES'!I28</t>
  </si>
  <si>
    <t>'IES'!I35</t>
  </si>
  <si>
    <t>'IES'!I36</t>
  </si>
  <si>
    <t>'IES'!I42</t>
  </si>
  <si>
    <t>'IES'!I46</t>
  </si>
  <si>
    <t>'IES'!I48</t>
  </si>
  <si>
    <t>'IES'!I49</t>
  </si>
  <si>
    <t>'IES'!I50</t>
  </si>
  <si>
    <t>'IES'!I51</t>
  </si>
  <si>
    <t>'IES'!I55</t>
  </si>
  <si>
    <t>'IES'!I56</t>
  </si>
  <si>
    <t>'IES'!I67</t>
  </si>
  <si>
    <t>'IES'!I81</t>
  </si>
  <si>
    <t>'IES'!I89</t>
  </si>
  <si>
    <t>'IES'!I90</t>
  </si>
  <si>
    <t>'IES'!I91</t>
  </si>
  <si>
    <t>'IES'!I92</t>
  </si>
  <si>
    <t>'IES'!J11</t>
  </si>
  <si>
    <t>'IES'!J16</t>
  </si>
  <si>
    <t>'IES'!J27</t>
  </si>
  <si>
    <t>'IES'!J28</t>
  </si>
  <si>
    <t>'IES'!J35</t>
  </si>
  <si>
    <t>'IES'!J36</t>
  </si>
  <si>
    <t>'IES'!J42</t>
  </si>
  <si>
    <t>'IES'!J46</t>
  </si>
  <si>
    <t>'IES'!J48</t>
  </si>
  <si>
    <t>'IES'!J49</t>
  </si>
  <si>
    <t>'IES'!J50</t>
  </si>
  <si>
    <t>'IES'!J51</t>
  </si>
  <si>
    <t>'IES'!J55</t>
  </si>
  <si>
    <t>'IES'!J56</t>
  </si>
  <si>
    <t>'IES'!J81</t>
  </si>
  <si>
    <t>'IES'!K11</t>
  </si>
  <si>
    <t>'IES'!K27</t>
  </si>
  <si>
    <t>'IES'!K28</t>
  </si>
  <si>
    <t>'IES'!K35</t>
  </si>
  <si>
    <t>'IES'!K36</t>
  </si>
  <si>
    <t>'IES'!K40</t>
  </si>
  <si>
    <t>'IES'!K41</t>
  </si>
  <si>
    <t>'IES'!K42</t>
  </si>
  <si>
    <t>'IES'!K44</t>
  </si>
  <si>
    <t>'IES'!K45</t>
  </si>
  <si>
    <t>'IES'!K46</t>
  </si>
  <si>
    <t>'IES'!K48</t>
  </si>
  <si>
    <t>'IES'!K49</t>
  </si>
  <si>
    <t>'IES'!K50</t>
  </si>
  <si>
    <t>'IES'!K51</t>
  </si>
  <si>
    <t>'IES'!K81</t>
  </si>
  <si>
    <t>'IES'!L11</t>
  </si>
  <si>
    <t>'IES'!L12</t>
  </si>
  <si>
    <t>'IES'!L13</t>
  </si>
  <si>
    <t>'IES'!L14</t>
  </si>
  <si>
    <t>'IES'!L16</t>
  </si>
  <si>
    <t>'IES'!L17</t>
  </si>
  <si>
    <t>'IES'!L18</t>
  </si>
  <si>
    <t>'IES'!L19</t>
  </si>
  <si>
    <t>'IES'!L20</t>
  </si>
  <si>
    <t>'IES'!L22</t>
  </si>
  <si>
    <t>'IES'!L23</t>
  </si>
  <si>
    <t>'IES'!L27</t>
  </si>
  <si>
    <t>'IES'!L28</t>
  </si>
  <si>
    <t>'IES'!L35</t>
  </si>
  <si>
    <t>'IES'!L36</t>
  </si>
  <si>
    <t>'IES'!L37</t>
  </si>
  <si>
    <t>'IES'!L38</t>
  </si>
  <si>
    <t>'IES'!L40</t>
  </si>
  <si>
    <t>'IES'!L41</t>
  </si>
  <si>
    <t>'IES'!L42</t>
  </si>
  <si>
    <t>'IES'!L44</t>
  </si>
  <si>
    <t>'IES'!L45</t>
  </si>
  <si>
    <t>'IES'!L46</t>
  </si>
  <si>
    <t>'IES'!L48</t>
  </si>
  <si>
    <t>'IES'!L49</t>
  </si>
  <si>
    <t>'IES'!L50</t>
  </si>
  <si>
    <t>'IES'!L51</t>
  </si>
  <si>
    <t>'IES'!L55</t>
  </si>
  <si>
    <t>'IES'!L56</t>
  </si>
  <si>
    <t>'IES'!L67</t>
  </si>
  <si>
    <t>'IES'!L72</t>
  </si>
  <si>
    <t>'IES'!L73</t>
  </si>
  <si>
    <t>'IES'!L81</t>
  </si>
  <si>
    <t>'IES'!L83</t>
  </si>
  <si>
    <t>'IES'!L89</t>
  </si>
  <si>
    <t>'IES'!L90</t>
  </si>
  <si>
    <t>'IES'!L91</t>
  </si>
  <si>
    <t>'IES'!L92</t>
  </si>
  <si>
    <t>'IES'!M11</t>
  </si>
  <si>
    <t>'IES'!M12</t>
  </si>
  <si>
    <t>'IES'!M13</t>
  </si>
  <si>
    <t>'IES'!M14</t>
  </si>
  <si>
    <t>'IES'!M16</t>
  </si>
  <si>
    <t>'IES'!M17</t>
  </si>
  <si>
    <t>'IES'!M18</t>
  </si>
  <si>
    <t>'IES'!M19</t>
  </si>
  <si>
    <t>'IES'!M20</t>
  </si>
  <si>
    <t>'IES'!M22</t>
  </si>
  <si>
    <t>'IES'!M23</t>
  </si>
  <si>
    <t>'IES'!M35</t>
  </si>
  <si>
    <t>'IES'!M36</t>
  </si>
  <si>
    <t>'IES'!M37</t>
  </si>
  <si>
    <t>'IES'!M38</t>
  </si>
  <si>
    <t>'IES'!M40</t>
  </si>
  <si>
    <t>'IES'!M41</t>
  </si>
  <si>
    <t>'IES'!M42</t>
  </si>
  <si>
    <t>'IES'!M44</t>
  </si>
  <si>
    <t>'IES'!M45</t>
  </si>
  <si>
    <t>'IES'!M46</t>
  </si>
  <si>
    <t>'IES'!M73</t>
  </si>
  <si>
    <t>'IES'!M81</t>
  </si>
  <si>
    <t>'IES'!M83</t>
  </si>
  <si>
    <t>'IES'!M89</t>
  </si>
  <si>
    <t>'IES'!M90</t>
  </si>
  <si>
    <t>'IES'!M91</t>
  </si>
  <si>
    <t>'IES'!M92</t>
  </si>
  <si>
    <t>'IES'!N11</t>
  </si>
  <si>
    <t>'IES'!N12</t>
  </si>
  <si>
    <t>'IES'!N13</t>
  </si>
  <si>
    <t>'IES'!N14</t>
  </si>
  <si>
    <t>'IES'!N16</t>
  </si>
  <si>
    <t>'IES'!N17</t>
  </si>
  <si>
    <t>'IES'!N18</t>
  </si>
  <si>
    <t>'IES'!N19</t>
  </si>
  <si>
    <t>'IES'!N23</t>
  </si>
  <si>
    <t>'IES'!N35</t>
  </si>
  <si>
    <t>'IES'!N36</t>
  </si>
  <si>
    <t>'IES'!N37</t>
  </si>
  <si>
    <t>'IES'!N38</t>
  </si>
  <si>
    <t>'IES'!N40</t>
  </si>
  <si>
    <t>'IES'!N41</t>
  </si>
  <si>
    <t>'IES'!N42</t>
  </si>
  <si>
    <t>'IES'!N44</t>
  </si>
  <si>
    <t>'IES'!N45</t>
  </si>
  <si>
    <t>'IES'!N46</t>
  </si>
  <si>
    <t>'IES'!N73</t>
  </si>
  <si>
    <t>'IES'!N81</t>
  </si>
  <si>
    <t>'IES'!N83</t>
  </si>
  <si>
    <t>'IES'!N89</t>
  </si>
  <si>
    <t>'IES'!N90</t>
  </si>
  <si>
    <t>'IES'!N91</t>
  </si>
  <si>
    <t>'IES'!N92</t>
  </si>
  <si>
    <t>'IES'!O11</t>
  </si>
  <si>
    <t>'IES'!O12</t>
  </si>
  <si>
    <t>'IES'!O13</t>
  </si>
  <si>
    <t>'IES'!O14</t>
  </si>
  <si>
    <t>'IES'!O16</t>
  </si>
  <si>
    <t>'IES'!O35</t>
  </si>
  <si>
    <t>'IES'!O36</t>
  </si>
  <si>
    <t>'IES'!O40</t>
  </si>
  <si>
    <t>'IES'!O41</t>
  </si>
  <si>
    <t>'IES'!O42</t>
  </si>
  <si>
    <t>'IES'!O44</t>
  </si>
  <si>
    <t>'IES'!O45</t>
  </si>
  <si>
    <t>'IES'!O46</t>
  </si>
  <si>
    <t>'IES'!O81</t>
  </si>
  <si>
    <t>'IES'!P46</t>
  </si>
  <si>
    <t>'IES'!P74</t>
  </si>
  <si>
    <t>'IES'!Q11</t>
  </si>
  <si>
    <t>'IES'!Q12</t>
  </si>
  <si>
    <t>'IES'!Q13</t>
  </si>
  <si>
    <t>'IES'!Q14</t>
  </si>
  <si>
    <t>'IES'!Q16</t>
  </si>
  <si>
    <t>'IES'!Q17</t>
  </si>
  <si>
    <t>'IES'!Q18</t>
  </si>
  <si>
    <t>'IES'!Q19</t>
  </si>
  <si>
    <t>'IES'!Q23</t>
  </si>
  <si>
    <t>'IES'!Q35</t>
  </si>
  <si>
    <t>'IES'!Q36</t>
  </si>
  <si>
    <t>'IES'!Q37</t>
  </si>
  <si>
    <t>'IES'!Q38</t>
  </si>
  <si>
    <t>'IES'!Q40</t>
  </si>
  <si>
    <t>'IES'!Q41</t>
  </si>
  <si>
    <t>'IES'!Q42</t>
  </si>
  <si>
    <t>'IES'!Q44</t>
  </si>
  <si>
    <t>'IES'!Q45</t>
  </si>
  <si>
    <t>'IES'!Q46</t>
  </si>
  <si>
    <t>'IES'!Q73</t>
  </si>
  <si>
    <t>'IES'!Q81</t>
  </si>
  <si>
    <t>'IES'!Q83</t>
  </si>
  <si>
    <t>'IES'!Q89</t>
  </si>
  <si>
    <t>'IES'!Q90</t>
  </si>
  <si>
    <t>'IES'!Q91</t>
  </si>
  <si>
    <t>'IES'!Q92</t>
  </si>
  <si>
    <t>'IES'!R11</t>
  </si>
  <si>
    <t>'IES'!R12</t>
  </si>
  <si>
    <t>'IES'!R13</t>
  </si>
  <si>
    <t>'IES'!R14</t>
  </si>
  <si>
    <t>'IES'!R16</t>
  </si>
  <si>
    <t>'IES'!R17</t>
  </si>
  <si>
    <t>'IES'!R18</t>
  </si>
  <si>
    <t>'IES'!R19</t>
  </si>
  <si>
    <t>'IES'!R23</t>
  </si>
  <si>
    <t>'IES'!R35</t>
  </si>
  <si>
    <t>'IES'!R36</t>
  </si>
  <si>
    <t>'IES'!R37</t>
  </si>
  <si>
    <t>'IES'!R38</t>
  </si>
  <si>
    <t>'IES'!R40</t>
  </si>
  <si>
    <t>'IES'!R41</t>
  </si>
  <si>
    <t>'IES'!R42</t>
  </si>
  <si>
    <t>'IES'!R44</t>
  </si>
  <si>
    <t>'IES'!R45</t>
  </si>
  <si>
    <t>'IES'!R46</t>
  </si>
  <si>
    <t>'IES'!R73</t>
  </si>
  <si>
    <t>'IES'!R81</t>
  </si>
  <si>
    <t>'IES'!R83</t>
  </si>
  <si>
    <t>'IES'!R89</t>
  </si>
  <si>
    <t>'IES'!R90</t>
  </si>
  <si>
    <t>'IES'!R91</t>
  </si>
  <si>
    <t>'IES'!R92</t>
  </si>
  <si>
    <t>'IES'!S11</t>
  </si>
  <si>
    <t>'IES'!S12</t>
  </si>
  <si>
    <t>'IES'!S13</t>
  </si>
  <si>
    <t>'IES'!S14</t>
  </si>
  <si>
    <t>'IES'!S16</t>
  </si>
  <si>
    <t>'IES'!S17</t>
  </si>
  <si>
    <t>'IES'!S18</t>
  </si>
  <si>
    <t>'IES'!S19</t>
  </si>
  <si>
    <t>'IES'!S23</t>
  </si>
  <si>
    <t>'IES'!S35</t>
  </si>
  <si>
    <t>'IES'!S36</t>
  </si>
  <si>
    <t>'IES'!S37</t>
  </si>
  <si>
    <t>'IES'!S38</t>
  </si>
  <si>
    <t>'IES'!S40</t>
  </si>
  <si>
    <t>'IES'!S41</t>
  </si>
  <si>
    <t>'IES'!S42</t>
  </si>
  <si>
    <t>'IES'!S44</t>
  </si>
  <si>
    <t>'IES'!S45</t>
  </si>
  <si>
    <t>'IES'!S46</t>
  </si>
  <si>
    <t>'IES'!S67</t>
  </si>
  <si>
    <t>'IES'!S68</t>
  </si>
  <si>
    <t>'IES'!S69</t>
  </si>
  <si>
    <t>'IES'!S70</t>
  </si>
  <si>
    <t>'IES'!S73</t>
  </si>
  <si>
    <t>'IES'!S75</t>
  </si>
  <si>
    <t>'IES'!S76</t>
  </si>
  <si>
    <t>'IES'!S81</t>
  </si>
  <si>
    <t>'IES'!S83</t>
  </si>
  <si>
    <t>'IES'!S89</t>
  </si>
  <si>
    <t>'IES'!S90</t>
  </si>
  <si>
    <t>'IES'!S91</t>
  </si>
  <si>
    <t>'IES'!S92</t>
  </si>
  <si>
    <t>'IES'!T11</t>
  </si>
  <si>
    <t>'IES'!U11</t>
  </si>
  <si>
    <t>'IES'!U12</t>
  </si>
  <si>
    <t>'IES'!U13</t>
  </si>
  <si>
    <t>'IES'!U14</t>
  </si>
  <si>
    <t>'IES'!U16</t>
  </si>
  <si>
    <t>'IES'!U17</t>
  </si>
  <si>
    <t>'IES'!U18</t>
  </si>
  <si>
    <t>'IES'!U19</t>
  </si>
  <si>
    <t>'IES'!U23</t>
  </si>
  <si>
    <t>'IES'!U35</t>
  </si>
  <si>
    <t>'IES'!U36</t>
  </si>
  <si>
    <t>'IES'!U37</t>
  </si>
  <si>
    <t>'IES'!U38</t>
  </si>
  <si>
    <t>'IES'!U40</t>
  </si>
  <si>
    <t>'IES'!U41</t>
  </si>
  <si>
    <t>'IES'!U42</t>
  </si>
  <si>
    <t>'IES'!U44</t>
  </si>
  <si>
    <t>'IES'!U45</t>
  </si>
  <si>
    <t>'IES'!U46</t>
  </si>
  <si>
    <t>'IES'!U68</t>
  </si>
  <si>
    <t>'IES'!U69</t>
  </si>
  <si>
    <t>'IES'!U70</t>
  </si>
  <si>
    <t>'IES'!U75</t>
  </si>
  <si>
    <t>'IES'!U76</t>
  </si>
  <si>
    <t>'IES'!U81</t>
  </si>
  <si>
    <t>'IES'!U89</t>
  </si>
  <si>
    <t>'IES'!U90</t>
  </si>
  <si>
    <t>'IES'!U91</t>
  </si>
  <si>
    <t>'IES'!U92</t>
  </si>
  <si>
    <t>'IES'!V11</t>
  </si>
  <si>
    <t>'IES'!V12</t>
  </si>
  <si>
    <t>'IES'!V13</t>
  </si>
  <si>
    <t>'IES'!V14</t>
  </si>
  <si>
    <t>'IES'!V75</t>
  </si>
  <si>
    <t>'IES'!V76</t>
  </si>
  <si>
    <t>'IES'!W11</t>
  </si>
  <si>
    <t>'IES'!X11</t>
  </si>
  <si>
    <t>'IES'!X12</t>
  </si>
  <si>
    <t>'IES'!X13</t>
  </si>
  <si>
    <t>'IES'!X14</t>
  </si>
  <si>
    <t>'IES'!X75</t>
  </si>
  <si>
    <t>'IES'!X76</t>
  </si>
  <si>
    <t>'IES'!Y11</t>
  </si>
  <si>
    <t>'IES'!Y12</t>
  </si>
  <si>
    <t>'IES'!Y13</t>
  </si>
  <si>
    <t>'IES'!Y14</t>
  </si>
  <si>
    <t>'IES'!Z11</t>
  </si>
  <si>
    <t>'IES'!Z12</t>
  </si>
  <si>
    <t>'IES'!Z13</t>
  </si>
  <si>
    <t>'IES'!Z14</t>
  </si>
  <si>
    <t>'IES'!Z75</t>
  </si>
  <si>
    <t>'IES'!Z76</t>
  </si>
  <si>
    <t>'IES'!AA11</t>
  </si>
  <si>
    <t>'INS'!C11</t>
  </si>
  <si>
    <t>'INS'!C15</t>
  </si>
  <si>
    <t>'INS'!C16</t>
  </si>
  <si>
    <t>'INS'!C17</t>
  </si>
  <si>
    <t>'INS'!C18</t>
  </si>
  <si>
    <t>'INS'!C19</t>
  </si>
  <si>
    <t>'INS'!C20</t>
  </si>
  <si>
    <t>'INS'!C21</t>
  </si>
  <si>
    <t>'INS'!C22</t>
  </si>
  <si>
    <t>'INS'!C23</t>
  </si>
  <si>
    <t>'INS'!C24</t>
  </si>
  <si>
    <t>'INS'!C25</t>
  </si>
  <si>
    <t>'INS'!C26</t>
  </si>
  <si>
    <t>'INS'!C27</t>
  </si>
  <si>
    <t>'INS'!C28</t>
  </si>
  <si>
    <t>'INS'!C29</t>
  </si>
  <si>
    <t>'INS'!C30</t>
  </si>
  <si>
    <t>'INS'!C31</t>
  </si>
  <si>
    <t>'INS'!C32</t>
  </si>
  <si>
    <t>'INS'!C35</t>
  </si>
  <si>
    <t>'INS'!C42</t>
  </si>
  <si>
    <t>'INS'!C46</t>
  </si>
  <si>
    <t>'INS'!C47</t>
  </si>
  <si>
    <t>'INS'!C48</t>
  </si>
  <si>
    <t>'INS'!C49</t>
  </si>
  <si>
    <t>'INS'!C50</t>
  </si>
  <si>
    <t>'INS'!C51</t>
  </si>
  <si>
    <t>'INS'!C52</t>
  </si>
  <si>
    <t>'INS'!C53</t>
  </si>
  <si>
    <t>'INS'!C54</t>
  </si>
  <si>
    <t>'INS'!C55</t>
  </si>
  <si>
    <t>'INS'!C56</t>
  </si>
  <si>
    <t>'INS'!C57</t>
  </si>
  <si>
    <t>'INS'!C58</t>
  </si>
  <si>
    <t>'INS'!C59</t>
  </si>
  <si>
    <t>'INS'!C60</t>
  </si>
  <si>
    <t>'INS'!C67</t>
  </si>
  <si>
    <t>'INS'!C82</t>
  </si>
  <si>
    <t>'INS'!C86</t>
  </si>
  <si>
    <t>'INS'!C88</t>
  </si>
  <si>
    <t>'INS'!C89</t>
  </si>
  <si>
    <t>'INS'!C90</t>
  </si>
  <si>
    <t>'INS'!C91</t>
  </si>
  <si>
    <t>'INS'!C92</t>
  </si>
  <si>
    <t>'INS'!D11</t>
  </si>
  <si>
    <t>'INS'!D16</t>
  </si>
  <si>
    <t>'INS'!D17</t>
  </si>
  <si>
    <t>'INS'!D18</t>
  </si>
  <si>
    <t>'INS'!D19</t>
  </si>
  <si>
    <t>'INS'!D20</t>
  </si>
  <si>
    <t>'INS'!D21</t>
  </si>
  <si>
    <t>'INS'!D23</t>
  </si>
  <si>
    <t>'INS'!D25</t>
  </si>
  <si>
    <t>'INS'!D26</t>
  </si>
  <si>
    <t>'INS'!D27</t>
  </si>
  <si>
    <t>'INS'!D28</t>
  </si>
  <si>
    <t>'INS'!D35</t>
  </si>
  <si>
    <t>'INS'!D42</t>
  </si>
  <si>
    <t>'INS'!D46</t>
  </si>
  <si>
    <t>'INS'!D48</t>
  </si>
  <si>
    <t>'INS'!D49</t>
  </si>
  <si>
    <t>'INS'!D50</t>
  </si>
  <si>
    <t>'INS'!D51</t>
  </si>
  <si>
    <t>'INS'!D53</t>
  </si>
  <si>
    <t>'INS'!D54</t>
  </si>
  <si>
    <t>'INS'!D55</t>
  </si>
  <si>
    <t>'INS'!D56</t>
  </si>
  <si>
    <t>'INS'!D67</t>
  </si>
  <si>
    <t>'INS'!D71</t>
  </si>
  <si>
    <t>'INS'!D89</t>
  </si>
  <si>
    <t>'INS'!D90</t>
  </si>
  <si>
    <t>'INS'!D91</t>
  </si>
  <si>
    <t>'INS'!D92</t>
  </si>
  <si>
    <t>'INS'!E11</t>
  </si>
  <si>
    <t>'INS'!E16</t>
  </si>
  <si>
    <t>'INS'!E23</t>
  </si>
  <si>
    <t>'INS'!E35</t>
  </si>
  <si>
    <t>'INS'!E36</t>
  </si>
  <si>
    <t>'INS'!E42</t>
  </si>
  <si>
    <t>'INS'!E46</t>
  </si>
  <si>
    <t>'INS'!E81</t>
  </si>
  <si>
    <t>'INS'!E85</t>
  </si>
  <si>
    <t>'INS'!F11</t>
  </si>
  <si>
    <t>'INS'!F16</t>
  </si>
  <si>
    <t>'INS'!F23</t>
  </si>
  <si>
    <t>'INS'!F35</t>
  </si>
  <si>
    <t>'INS'!F36</t>
  </si>
  <si>
    <t>'INS'!F46</t>
  </si>
  <si>
    <t>'INS'!F48</t>
  </si>
  <si>
    <t>'INS'!G11</t>
  </si>
  <si>
    <t>'INS'!G16</t>
  </si>
  <si>
    <t>'INS'!G23</t>
  </si>
  <si>
    <t>'INS'!G35</t>
  </si>
  <si>
    <t>'INS'!H11</t>
  </si>
  <si>
    <t>'INS'!H16</t>
  </si>
  <si>
    <t>'INS'!H23</t>
  </si>
  <si>
    <t>'INS'!H35</t>
  </si>
  <si>
    <t>'INS'!I11</t>
  </si>
  <si>
    <t>'INS'!I12</t>
  </si>
  <si>
    <t>'INS'!I13</t>
  </si>
  <si>
    <t>'INS'!I14</t>
  </si>
  <si>
    <t>'INS'!I16</t>
  </si>
  <si>
    <t>'INS'!I17</t>
  </si>
  <si>
    <t>'INS'!I18</t>
  </si>
  <si>
    <t>'INS'!I19</t>
  </si>
  <si>
    <t>'INS'!I23</t>
  </si>
  <si>
    <t>'INS'!I27</t>
  </si>
  <si>
    <t>'INS'!I28</t>
  </si>
  <si>
    <t>'INS'!I35</t>
  </si>
  <si>
    <t>'INS'!I36</t>
  </si>
  <si>
    <t>'INS'!I42</t>
  </si>
  <si>
    <t>'INS'!I46</t>
  </si>
  <si>
    <t>'INS'!I48</t>
  </si>
  <si>
    <t>'INS'!I49</t>
  </si>
  <si>
    <t>'INS'!I50</t>
  </si>
  <si>
    <t>'INS'!I51</t>
  </si>
  <si>
    <t>'INS'!I55</t>
  </si>
  <si>
    <t>'INS'!I56</t>
  </si>
  <si>
    <t>'INS'!I67</t>
  </si>
  <si>
    <t>'INS'!I81</t>
  </si>
  <si>
    <t>'INS'!I89</t>
  </si>
  <si>
    <t>'INS'!I90</t>
  </si>
  <si>
    <t>'INS'!I91</t>
  </si>
  <si>
    <t>'INS'!I92</t>
  </si>
  <si>
    <t>'INS'!J11</t>
  </si>
  <si>
    <t>'INS'!J16</t>
  </si>
  <si>
    <t>'INS'!J27</t>
  </si>
  <si>
    <t>'INS'!J28</t>
  </si>
  <si>
    <t>'INS'!J35</t>
  </si>
  <si>
    <t>'INS'!J36</t>
  </si>
  <si>
    <t>'INS'!J42</t>
  </si>
  <si>
    <t>'INS'!J46</t>
  </si>
  <si>
    <t>'INS'!J48</t>
  </si>
  <si>
    <t>'INS'!J49</t>
  </si>
  <si>
    <t>'INS'!J50</t>
  </si>
  <si>
    <t>'INS'!J51</t>
  </si>
  <si>
    <t>'INS'!J55</t>
  </si>
  <si>
    <t>'INS'!J56</t>
  </si>
  <si>
    <t>'INS'!J81</t>
  </si>
  <si>
    <t>'INS'!K11</t>
  </si>
  <si>
    <t>'INS'!K27</t>
  </si>
  <si>
    <t>'INS'!K28</t>
  </si>
  <si>
    <t>'INS'!K35</t>
  </si>
  <si>
    <t>'INS'!K36</t>
  </si>
  <si>
    <t>'INS'!K40</t>
  </si>
  <si>
    <t>'INS'!K41</t>
  </si>
  <si>
    <t>'INS'!K42</t>
  </si>
  <si>
    <t>'INS'!K44</t>
  </si>
  <si>
    <t>'INS'!K45</t>
  </si>
  <si>
    <t>'INS'!K46</t>
  </si>
  <si>
    <t>'INS'!K48</t>
  </si>
  <si>
    <t>'INS'!K49</t>
  </si>
  <si>
    <t>'INS'!K50</t>
  </si>
  <si>
    <t>'INS'!K51</t>
  </si>
  <si>
    <t>'INS'!K81</t>
  </si>
  <si>
    <t>'INS'!L11</t>
  </si>
  <si>
    <t>'INS'!L12</t>
  </si>
  <si>
    <t>'INS'!L13</t>
  </si>
  <si>
    <t>'INS'!L14</t>
  </si>
  <si>
    <t>'INS'!L16</t>
  </si>
  <si>
    <t>'INS'!L17</t>
  </si>
  <si>
    <t>'INS'!L18</t>
  </si>
  <si>
    <t>'INS'!L19</t>
  </si>
  <si>
    <t>'INS'!L20</t>
  </si>
  <si>
    <t>'INS'!L22</t>
  </si>
  <si>
    <t>'INS'!L23</t>
  </si>
  <si>
    <t>'INS'!L27</t>
  </si>
  <si>
    <t>'INS'!L28</t>
  </si>
  <si>
    <t>'INS'!L35</t>
  </si>
  <si>
    <t>'INS'!L36</t>
  </si>
  <si>
    <t>'INS'!L37</t>
  </si>
  <si>
    <t>'INS'!L38</t>
  </si>
  <si>
    <t>'INS'!L40</t>
  </si>
  <si>
    <t>'INS'!L41</t>
  </si>
  <si>
    <t>'INS'!L42</t>
  </si>
  <si>
    <t>'INS'!L44</t>
  </si>
  <si>
    <t>'INS'!L45</t>
  </si>
  <si>
    <t>'INS'!L46</t>
  </si>
  <si>
    <t>'INS'!L48</t>
  </si>
  <si>
    <t>'INS'!L49</t>
  </si>
  <si>
    <t>'INS'!L50</t>
  </si>
  <si>
    <t>'INS'!L51</t>
  </si>
  <si>
    <t>'INS'!L55</t>
  </si>
  <si>
    <t>'INS'!L56</t>
  </si>
  <si>
    <t>'INS'!L67</t>
  </si>
  <si>
    <t>'INS'!L72</t>
  </si>
  <si>
    <t>'INS'!L73</t>
  </si>
  <si>
    <t>'INS'!L81</t>
  </si>
  <si>
    <t>'INS'!L83</t>
  </si>
  <si>
    <t>'INS'!L89</t>
  </si>
  <si>
    <t>'INS'!L90</t>
  </si>
  <si>
    <t>'INS'!L91</t>
  </si>
  <si>
    <t>'INS'!L92</t>
  </si>
  <si>
    <t>'INS'!M11</t>
  </si>
  <si>
    <t>'INS'!M12</t>
  </si>
  <si>
    <t>'INS'!M13</t>
  </si>
  <si>
    <t>'INS'!M14</t>
  </si>
  <si>
    <t>'INS'!M16</t>
  </si>
  <si>
    <t>'INS'!M17</t>
  </si>
  <si>
    <t>'INS'!M18</t>
  </si>
  <si>
    <t>'INS'!M19</t>
  </si>
  <si>
    <t>'INS'!M20</t>
  </si>
  <si>
    <t>'INS'!M22</t>
  </si>
  <si>
    <t>'INS'!M23</t>
  </si>
  <si>
    <t>'INS'!M35</t>
  </si>
  <si>
    <t>'INS'!M36</t>
  </si>
  <si>
    <t>'INS'!M37</t>
  </si>
  <si>
    <t>'INS'!M38</t>
  </si>
  <si>
    <t>'INS'!M40</t>
  </si>
  <si>
    <t>'INS'!M41</t>
  </si>
  <si>
    <t>'INS'!M42</t>
  </si>
  <si>
    <t>'INS'!M44</t>
  </si>
  <si>
    <t>'INS'!M45</t>
  </si>
  <si>
    <t>'INS'!M46</t>
  </si>
  <si>
    <t>'INS'!M73</t>
  </si>
  <si>
    <t>'INS'!M81</t>
  </si>
  <si>
    <t>'INS'!M83</t>
  </si>
  <si>
    <t>'INS'!M89</t>
  </si>
  <si>
    <t>'INS'!M90</t>
  </si>
  <si>
    <t>'INS'!M91</t>
  </si>
  <si>
    <t>'INS'!M92</t>
  </si>
  <si>
    <t>'INS'!N11</t>
  </si>
  <si>
    <t>'INS'!N12</t>
  </si>
  <si>
    <t>'INS'!N13</t>
  </si>
  <si>
    <t>'INS'!N14</t>
  </si>
  <si>
    <t>'INS'!N16</t>
  </si>
  <si>
    <t>'INS'!N17</t>
  </si>
  <si>
    <t>'INS'!N18</t>
  </si>
  <si>
    <t>'INS'!N19</t>
  </si>
  <si>
    <t>'INS'!N23</t>
  </si>
  <si>
    <t>'INS'!N35</t>
  </si>
  <si>
    <t>'INS'!N36</t>
  </si>
  <si>
    <t>'INS'!N37</t>
  </si>
  <si>
    <t>'INS'!N38</t>
  </si>
  <si>
    <t>'INS'!N40</t>
  </si>
  <si>
    <t>'INS'!N41</t>
  </si>
  <si>
    <t>'INS'!N42</t>
  </si>
  <si>
    <t>'INS'!N44</t>
  </si>
  <si>
    <t>'INS'!N45</t>
  </si>
  <si>
    <t>'INS'!N46</t>
  </si>
  <si>
    <t>'INS'!N73</t>
  </si>
  <si>
    <t>'INS'!N81</t>
  </si>
  <si>
    <t>'INS'!N83</t>
  </si>
  <si>
    <t>'INS'!N89</t>
  </si>
  <si>
    <t>'INS'!N90</t>
  </si>
  <si>
    <t>'INS'!N91</t>
  </si>
  <si>
    <t>'INS'!N92</t>
  </si>
  <si>
    <t>'INS'!O11</t>
  </si>
  <si>
    <t>'INS'!O12</t>
  </si>
  <si>
    <t>'INS'!O13</t>
  </si>
  <si>
    <t>'INS'!O14</t>
  </si>
  <si>
    <t>'INS'!O16</t>
  </si>
  <si>
    <t>'INS'!O35</t>
  </si>
  <si>
    <t>'INS'!O36</t>
  </si>
  <si>
    <t>'INS'!O40</t>
  </si>
  <si>
    <t>'INS'!O41</t>
  </si>
  <si>
    <t>'INS'!O42</t>
  </si>
  <si>
    <t>'INS'!O44</t>
  </si>
  <si>
    <t>'INS'!O45</t>
  </si>
  <si>
    <t>'INS'!O46</t>
  </si>
  <si>
    <t>'INS'!O81</t>
  </si>
  <si>
    <t>'INS'!P46</t>
  </si>
  <si>
    <t>'INS'!P74</t>
  </si>
  <si>
    <t>'INS'!Q11</t>
  </si>
  <si>
    <t>'INS'!Q12</t>
  </si>
  <si>
    <t>'INS'!Q13</t>
  </si>
  <si>
    <t>'INS'!Q14</t>
  </si>
  <si>
    <t>'INS'!Q16</t>
  </si>
  <si>
    <t>'INS'!Q17</t>
  </si>
  <si>
    <t>'INS'!Q18</t>
  </si>
  <si>
    <t>'INS'!Q19</t>
  </si>
  <si>
    <t>'INS'!Q23</t>
  </si>
  <si>
    <t>'INS'!Q35</t>
  </si>
  <si>
    <t>'INS'!Q36</t>
  </si>
  <si>
    <t>'INS'!Q37</t>
  </si>
  <si>
    <t>'INS'!Q38</t>
  </si>
  <si>
    <t>'INS'!Q40</t>
  </si>
  <si>
    <t>'INS'!Q41</t>
  </si>
  <si>
    <t>'INS'!Q42</t>
  </si>
  <si>
    <t>'INS'!Q44</t>
  </si>
  <si>
    <t>'INS'!Q45</t>
  </si>
  <si>
    <t>'INS'!Q46</t>
  </si>
  <si>
    <t>'INS'!Q73</t>
  </si>
  <si>
    <t>'INS'!Q81</t>
  </si>
  <si>
    <t>'INS'!Q83</t>
  </si>
  <si>
    <t>'INS'!Q89</t>
  </si>
  <si>
    <t>'INS'!Q90</t>
  </si>
  <si>
    <t>'INS'!Q91</t>
  </si>
  <si>
    <t>'INS'!Q92</t>
  </si>
  <si>
    <t>'INS'!R11</t>
  </si>
  <si>
    <t>'INS'!R12</t>
  </si>
  <si>
    <t>'INS'!R13</t>
  </si>
  <si>
    <t>'INS'!R14</t>
  </si>
  <si>
    <t>'INS'!R16</t>
  </si>
  <si>
    <t>'INS'!R17</t>
  </si>
  <si>
    <t>'INS'!R18</t>
  </si>
  <si>
    <t>'INS'!R19</t>
  </si>
  <si>
    <t>'INS'!R23</t>
  </si>
  <si>
    <t>'INS'!R35</t>
  </si>
  <si>
    <t>'INS'!R36</t>
  </si>
  <si>
    <t>'INS'!R37</t>
  </si>
  <si>
    <t>'INS'!R38</t>
  </si>
  <si>
    <t>'INS'!R40</t>
  </si>
  <si>
    <t>'INS'!R41</t>
  </si>
  <si>
    <t>'INS'!R42</t>
  </si>
  <si>
    <t>'INS'!R44</t>
  </si>
  <si>
    <t>'INS'!R45</t>
  </si>
  <si>
    <t>'INS'!R46</t>
  </si>
  <si>
    <t>'INS'!R73</t>
  </si>
  <si>
    <t>'INS'!R81</t>
  </si>
  <si>
    <t>'INS'!R83</t>
  </si>
  <si>
    <t>'INS'!R89</t>
  </si>
  <si>
    <t>'INS'!R90</t>
  </si>
  <si>
    <t>'INS'!R91</t>
  </si>
  <si>
    <t>'INS'!R92</t>
  </si>
  <si>
    <t>'INS'!S11</t>
  </si>
  <si>
    <t>'INS'!S12</t>
  </si>
  <si>
    <t>'INS'!S13</t>
  </si>
  <si>
    <t>'INS'!S14</t>
  </si>
  <si>
    <t>'INS'!S16</t>
  </si>
  <si>
    <t>'INS'!S17</t>
  </si>
  <si>
    <t>'INS'!S18</t>
  </si>
  <si>
    <t>'INS'!S19</t>
  </si>
  <si>
    <t>'INS'!S23</t>
  </si>
  <si>
    <t>'INS'!S35</t>
  </si>
  <si>
    <t>'INS'!S36</t>
  </si>
  <si>
    <t>'INS'!S37</t>
  </si>
  <si>
    <t>'INS'!S38</t>
  </si>
  <si>
    <t>'INS'!S40</t>
  </si>
  <si>
    <t>'INS'!S41</t>
  </si>
  <si>
    <t>'INS'!S42</t>
  </si>
  <si>
    <t>'INS'!S44</t>
  </si>
  <si>
    <t>'INS'!S45</t>
  </si>
  <si>
    <t>'INS'!S46</t>
  </si>
  <si>
    <t>'INS'!S67</t>
  </si>
  <si>
    <t>'INS'!S68</t>
  </si>
  <si>
    <t>'INS'!S69</t>
  </si>
  <si>
    <t>'INS'!S70</t>
  </si>
  <si>
    <t>'INS'!S73</t>
  </si>
  <si>
    <t>'INS'!S75</t>
  </si>
  <si>
    <t>'INS'!S76</t>
  </si>
  <si>
    <t>'INS'!S81</t>
  </si>
  <si>
    <t>'INS'!S83</t>
  </si>
  <si>
    <t>'INS'!S89</t>
  </si>
  <si>
    <t>'INS'!S90</t>
  </si>
  <si>
    <t>'INS'!S91</t>
  </si>
  <si>
    <t>'INS'!S92</t>
  </si>
  <si>
    <t>'INS'!T11</t>
  </si>
  <si>
    <t>'INS'!U11</t>
  </si>
  <si>
    <t>'INS'!U12</t>
  </si>
  <si>
    <t>'INS'!U13</t>
  </si>
  <si>
    <t>'INS'!U14</t>
  </si>
  <si>
    <t>'INS'!U16</t>
  </si>
  <si>
    <t>'INS'!U17</t>
  </si>
  <si>
    <t>'INS'!U18</t>
  </si>
  <si>
    <t>'INS'!U19</t>
  </si>
  <si>
    <t>'INS'!U23</t>
  </si>
  <si>
    <t>'INS'!U35</t>
  </si>
  <si>
    <t>'INS'!U36</t>
  </si>
  <si>
    <t>'INS'!U37</t>
  </si>
  <si>
    <t>'INS'!U38</t>
  </si>
  <si>
    <t>'INS'!U40</t>
  </si>
  <si>
    <t>'INS'!U41</t>
  </si>
  <si>
    <t>'INS'!U42</t>
  </si>
  <si>
    <t>'INS'!U44</t>
  </si>
  <si>
    <t>'INS'!U45</t>
  </si>
  <si>
    <t>'INS'!U46</t>
  </si>
  <si>
    <t>'INS'!U68</t>
  </si>
  <si>
    <t>'INS'!U69</t>
  </si>
  <si>
    <t>'INS'!U70</t>
  </si>
  <si>
    <t>'INS'!U75</t>
  </si>
  <si>
    <t>'INS'!U76</t>
  </si>
  <si>
    <t>'INS'!U81</t>
  </si>
  <si>
    <t>'INS'!U89</t>
  </si>
  <si>
    <t>'INS'!U90</t>
  </si>
  <si>
    <t>'INS'!U91</t>
  </si>
  <si>
    <t>'INS'!U92</t>
  </si>
  <si>
    <t>'INS'!V11</t>
  </si>
  <si>
    <t>'INS'!V12</t>
  </si>
  <si>
    <t>'INS'!V13</t>
  </si>
  <si>
    <t>'INS'!V14</t>
  </si>
  <si>
    <t>'INS'!V75</t>
  </si>
  <si>
    <t>'INS'!V76</t>
  </si>
  <si>
    <t>'INS'!W11</t>
  </si>
  <si>
    <t>'INS'!X11</t>
  </si>
  <si>
    <t>'INS'!X12</t>
  </si>
  <si>
    <t>'INS'!X13</t>
  </si>
  <si>
    <t>'INS'!X14</t>
  </si>
  <si>
    <t>'INS'!X75</t>
  </si>
  <si>
    <t>'INS'!X76</t>
  </si>
  <si>
    <t>'INS'!Y11</t>
  </si>
  <si>
    <t>'INS'!Y12</t>
  </si>
  <si>
    <t>'INS'!Y13</t>
  </si>
  <si>
    <t>'INS'!Y14</t>
  </si>
  <si>
    <t>'INS'!Z11</t>
  </si>
  <si>
    <t>'INS'!Z12</t>
  </si>
  <si>
    <t>'INS'!Z13</t>
  </si>
  <si>
    <t>'INS'!Z14</t>
  </si>
  <si>
    <t>'INS'!Z75</t>
  </si>
  <si>
    <t>'INS'!Z76</t>
  </si>
  <si>
    <t>'INS'!AA11</t>
  </si>
  <si>
    <t>'OES'!C11</t>
  </si>
  <si>
    <t>'OES'!C15</t>
  </si>
  <si>
    <t>'OES'!C16</t>
  </si>
  <si>
    <t>'OES'!C17</t>
  </si>
  <si>
    <t>'OES'!C18</t>
  </si>
  <si>
    <t>'OES'!C19</t>
  </si>
  <si>
    <t>'OES'!C20</t>
  </si>
  <si>
    <t>'OES'!C21</t>
  </si>
  <si>
    <t>'OES'!C22</t>
  </si>
  <si>
    <t>'OES'!C23</t>
  </si>
  <si>
    <t>'OES'!C24</t>
  </si>
  <si>
    <t>'OES'!C25</t>
  </si>
  <si>
    <t>'OES'!C26</t>
  </si>
  <si>
    <t>'OES'!C27</t>
  </si>
  <si>
    <t>'OES'!C28</t>
  </si>
  <si>
    <t>'OES'!C29</t>
  </si>
  <si>
    <t>'OES'!C30</t>
  </si>
  <si>
    <t>'OES'!C31</t>
  </si>
  <si>
    <t>'OES'!C32</t>
  </si>
  <si>
    <t>'OES'!C35</t>
  </si>
  <si>
    <t>'OES'!C42</t>
  </si>
  <si>
    <t>'OES'!C46</t>
  </si>
  <si>
    <t>'OES'!C47</t>
  </si>
  <si>
    <t>'OES'!C48</t>
  </si>
  <si>
    <t>'OES'!C49</t>
  </si>
  <si>
    <t>'OES'!C50</t>
  </si>
  <si>
    <t>'OES'!C51</t>
  </si>
  <si>
    <t>'OES'!C52</t>
  </si>
  <si>
    <t>'OES'!C53</t>
  </si>
  <si>
    <t>'OES'!C54</t>
  </si>
  <si>
    <t>'OES'!C55</t>
  </si>
  <si>
    <t>'OES'!C56</t>
  </si>
  <si>
    <t>'OES'!C57</t>
  </si>
  <si>
    <t>'OES'!C58</t>
  </si>
  <si>
    <t>'OES'!C59</t>
  </si>
  <si>
    <t>'OES'!C60</t>
  </si>
  <si>
    <t>'OES'!C67</t>
  </si>
  <si>
    <t>'OES'!C82</t>
  </si>
  <si>
    <t>'OES'!C86</t>
  </si>
  <si>
    <t>'OES'!C88</t>
  </si>
  <si>
    <t>'OES'!C89</t>
  </si>
  <si>
    <t>'OES'!C90</t>
  </si>
  <si>
    <t>'OES'!C91</t>
  </si>
  <si>
    <t>'OES'!C92</t>
  </si>
  <si>
    <t>'OES'!D11</t>
  </si>
  <si>
    <t>'OES'!D16</t>
  </si>
  <si>
    <t>'OES'!D17</t>
  </si>
  <si>
    <t>'OES'!D18</t>
  </si>
  <si>
    <t>'OES'!D19</t>
  </si>
  <si>
    <t>'OES'!D20</t>
  </si>
  <si>
    <t>'OES'!D21</t>
  </si>
  <si>
    <t>'OES'!D23</t>
  </si>
  <si>
    <t>'OES'!D25</t>
  </si>
  <si>
    <t>'OES'!D26</t>
  </si>
  <si>
    <t>'OES'!D27</t>
  </si>
  <si>
    <t>'OES'!D28</t>
  </si>
  <si>
    <t>'OES'!D35</t>
  </si>
  <si>
    <t>'OES'!D42</t>
  </si>
  <si>
    <t>'OES'!D46</t>
  </si>
  <si>
    <t>'OES'!D48</t>
  </si>
  <si>
    <t>'OES'!D49</t>
  </si>
  <si>
    <t>'OES'!D50</t>
  </si>
  <si>
    <t>'OES'!D51</t>
  </si>
  <si>
    <t>'OES'!D53</t>
  </si>
  <si>
    <t>'OES'!D54</t>
  </si>
  <si>
    <t>'OES'!D55</t>
  </si>
  <si>
    <t>'OES'!D56</t>
  </si>
  <si>
    <t>'OES'!D67</t>
  </si>
  <si>
    <t>'OES'!D89</t>
  </si>
  <si>
    <t>'OES'!D90</t>
  </si>
  <si>
    <t>'OES'!D91</t>
  </si>
  <si>
    <t>'OES'!D92</t>
  </si>
  <si>
    <t>'OES'!E11</t>
  </si>
  <si>
    <t>'OES'!E16</t>
  </si>
  <si>
    <t>'OES'!E23</t>
  </si>
  <si>
    <t>'OES'!E35</t>
  </si>
  <si>
    <t>'OES'!E36</t>
  </si>
  <si>
    <t>'OES'!E42</t>
  </si>
  <si>
    <t>'OES'!E46</t>
  </si>
  <si>
    <t>'OES'!E81</t>
  </si>
  <si>
    <t>'OES'!E85</t>
  </si>
  <si>
    <t>'OES'!F11</t>
  </si>
  <si>
    <t>'OES'!F16</t>
  </si>
  <si>
    <t>'OES'!F23</t>
  </si>
  <si>
    <t>'OES'!F35</t>
  </si>
  <si>
    <t>'OES'!F36</t>
  </si>
  <si>
    <t>'OES'!F46</t>
  </si>
  <si>
    <t>'OES'!F48</t>
  </si>
  <si>
    <t>'OES'!G11</t>
  </si>
  <si>
    <t>'OES'!G16</t>
  </si>
  <si>
    <t>'OES'!G23</t>
  </si>
  <si>
    <t>'OES'!G35</t>
  </si>
  <si>
    <t>'OES'!H11</t>
  </si>
  <si>
    <t>'OES'!H16</t>
  </si>
  <si>
    <t>'OES'!H23</t>
  </si>
  <si>
    <t>'OES'!H35</t>
  </si>
  <si>
    <t>'OES'!I11</t>
  </si>
  <si>
    <t>'OES'!I12</t>
  </si>
  <si>
    <t>'OES'!I13</t>
  </si>
  <si>
    <t>'OES'!I14</t>
  </si>
  <si>
    <t>'OES'!I16</t>
  </si>
  <si>
    <t>'OES'!I17</t>
  </si>
  <si>
    <t>'OES'!I18</t>
  </si>
  <si>
    <t>'OES'!I19</t>
  </si>
  <si>
    <t>'OES'!I23</t>
  </si>
  <si>
    <t>'OES'!I27</t>
  </si>
  <si>
    <t>'OES'!I28</t>
  </si>
  <si>
    <t>'OES'!I35</t>
  </si>
  <si>
    <t>'OES'!I36</t>
  </si>
  <si>
    <t>'OES'!I42</t>
  </si>
  <si>
    <t>'OES'!I46</t>
  </si>
  <si>
    <t>'OES'!I48</t>
  </si>
  <si>
    <t>'OES'!I49</t>
  </si>
  <si>
    <t>'OES'!I50</t>
  </si>
  <si>
    <t>'OES'!I51</t>
  </si>
  <si>
    <t>'OES'!I55</t>
  </si>
  <si>
    <t>'OES'!I56</t>
  </si>
  <si>
    <t>'OES'!I67</t>
  </si>
  <si>
    <t>'OES'!I81</t>
  </si>
  <si>
    <t>'OES'!I89</t>
  </si>
  <si>
    <t>'OES'!I90</t>
  </si>
  <si>
    <t>'OES'!I91</t>
  </si>
  <si>
    <t>'OES'!I92</t>
  </si>
  <si>
    <t>'OES'!J11</t>
  </si>
  <si>
    <t>'OES'!J16</t>
  </si>
  <si>
    <t>'OES'!J27</t>
  </si>
  <si>
    <t>'OES'!J28</t>
  </si>
  <si>
    <t>'OES'!J35</t>
  </si>
  <si>
    <t>'OES'!J36</t>
  </si>
  <si>
    <t>'OES'!J42</t>
  </si>
  <si>
    <t>'OES'!J46</t>
  </si>
  <si>
    <t>'OES'!J48</t>
  </si>
  <si>
    <t>'OES'!J49</t>
  </si>
  <si>
    <t>'OES'!J50</t>
  </si>
  <si>
    <t>'OES'!J51</t>
  </si>
  <si>
    <t>'OES'!J55</t>
  </si>
  <si>
    <t>'OES'!J56</t>
  </si>
  <si>
    <t>'OES'!J81</t>
  </si>
  <si>
    <t>'OES'!K11</t>
  </si>
  <si>
    <t>'OES'!K27</t>
  </si>
  <si>
    <t>'OES'!K28</t>
  </si>
  <si>
    <t>'OES'!K35</t>
  </si>
  <si>
    <t>'OES'!K36</t>
  </si>
  <si>
    <t>'OES'!K40</t>
  </si>
  <si>
    <t>'OES'!K41</t>
  </si>
  <si>
    <t>'OES'!K42</t>
  </si>
  <si>
    <t>'OES'!K44</t>
  </si>
  <si>
    <t>'OES'!K45</t>
  </si>
  <si>
    <t>'OES'!K46</t>
  </si>
  <si>
    <t>'OES'!K48</t>
  </si>
  <si>
    <t>'OES'!K49</t>
  </si>
  <si>
    <t>'OES'!K50</t>
  </si>
  <si>
    <t>'OES'!K51</t>
  </si>
  <si>
    <t>'OES'!K81</t>
  </si>
  <si>
    <t>'OES'!L11</t>
  </si>
  <si>
    <t>'OES'!L12</t>
  </si>
  <si>
    <t>'OES'!L13</t>
  </si>
  <si>
    <t>'OES'!L14</t>
  </si>
  <si>
    <t>'OES'!L16</t>
  </si>
  <si>
    <t>'OES'!L17</t>
  </si>
  <si>
    <t>'OES'!L18</t>
  </si>
  <si>
    <t>'OES'!L19</t>
  </si>
  <si>
    <t>'OES'!L20</t>
  </si>
  <si>
    <t>'OES'!L22</t>
  </si>
  <si>
    <t>'OES'!L23</t>
  </si>
  <si>
    <t>'OES'!L27</t>
  </si>
  <si>
    <t>'OES'!L28</t>
  </si>
  <si>
    <t>'OES'!L35</t>
  </si>
  <si>
    <t>'OES'!L36</t>
  </si>
  <si>
    <t>'OES'!L37</t>
  </si>
  <si>
    <t>'OES'!L38</t>
  </si>
  <si>
    <t>'OES'!L40</t>
  </si>
  <si>
    <t>'OES'!L41</t>
  </si>
  <si>
    <t>'OES'!L42</t>
  </si>
  <si>
    <t>'OES'!L44</t>
  </si>
  <si>
    <t>'OES'!L45</t>
  </si>
  <si>
    <t>'OES'!L46</t>
  </si>
  <si>
    <t>'OES'!L48</t>
  </si>
  <si>
    <t>'OES'!L49</t>
  </si>
  <si>
    <t>'OES'!L50</t>
  </si>
  <si>
    <t>'OES'!L51</t>
  </si>
  <si>
    <t>'OES'!L55</t>
  </si>
  <si>
    <t>'OES'!L56</t>
  </si>
  <si>
    <t>'OES'!L67</t>
  </si>
  <si>
    <t>'OES'!L73</t>
  </si>
  <si>
    <t>'OES'!L81</t>
  </si>
  <si>
    <t>'OES'!L83</t>
  </si>
  <si>
    <t>'OES'!L89</t>
  </si>
  <si>
    <t>'OES'!L90</t>
  </si>
  <si>
    <t>'OES'!L91</t>
  </si>
  <si>
    <t>'OES'!L92</t>
  </si>
  <si>
    <t>'OES'!M11</t>
  </si>
  <si>
    <t>'OES'!M12</t>
  </si>
  <si>
    <t>'OES'!M13</t>
  </si>
  <si>
    <t>'OES'!M14</t>
  </si>
  <si>
    <t>'OES'!M16</t>
  </si>
  <si>
    <t>'OES'!M17</t>
  </si>
  <si>
    <t>'OES'!M18</t>
  </si>
  <si>
    <t>'OES'!M19</t>
  </si>
  <si>
    <t>'OES'!M20</t>
  </si>
  <si>
    <t>'OES'!M22</t>
  </si>
  <si>
    <t>'OES'!M23</t>
  </si>
  <si>
    <t>'OES'!M35</t>
  </si>
  <si>
    <t>'OES'!M36</t>
  </si>
  <si>
    <t>'OES'!M37</t>
  </si>
  <si>
    <t>'OES'!M38</t>
  </si>
  <si>
    <t>'OES'!M40</t>
  </si>
  <si>
    <t>'OES'!M41</t>
  </si>
  <si>
    <t>'OES'!M42</t>
  </si>
  <si>
    <t>'OES'!M44</t>
  </si>
  <si>
    <t>'OES'!M45</t>
  </si>
  <si>
    <t>'OES'!M46</t>
  </si>
  <si>
    <t>'OES'!M73</t>
  </si>
  <si>
    <t>'OES'!M81</t>
  </si>
  <si>
    <t>'OES'!M83</t>
  </si>
  <si>
    <t>'OES'!M89</t>
  </si>
  <si>
    <t>'OES'!M90</t>
  </si>
  <si>
    <t>'OES'!M91</t>
  </si>
  <si>
    <t>'OES'!M92</t>
  </si>
  <si>
    <t>'OES'!N11</t>
  </si>
  <si>
    <t>'OES'!N12</t>
  </si>
  <si>
    <t>'OES'!N13</t>
  </si>
  <si>
    <t>'OES'!N14</t>
  </si>
  <si>
    <t>'OES'!N16</t>
  </si>
  <si>
    <t>'OES'!N17</t>
  </si>
  <si>
    <t>'OES'!N18</t>
  </si>
  <si>
    <t>'OES'!N19</t>
  </si>
  <si>
    <t>'OES'!N23</t>
  </si>
  <si>
    <t>'OES'!N35</t>
  </si>
  <si>
    <t>'OES'!N36</t>
  </si>
  <si>
    <t>'OES'!N37</t>
  </si>
  <si>
    <t>'OES'!N38</t>
  </si>
  <si>
    <t>'OES'!N40</t>
  </si>
  <si>
    <t>'OES'!N41</t>
  </si>
  <si>
    <t>'OES'!N42</t>
  </si>
  <si>
    <t>'OES'!N44</t>
  </si>
  <si>
    <t>'OES'!N45</t>
  </si>
  <si>
    <t>'OES'!N46</t>
  </si>
  <si>
    <t>'OES'!N73</t>
  </si>
  <si>
    <t>'OES'!N81</t>
  </si>
  <si>
    <t>'OES'!N83</t>
  </si>
  <si>
    <t>'OES'!N89</t>
  </si>
  <si>
    <t>'OES'!N90</t>
  </si>
  <si>
    <t>'OES'!N91</t>
  </si>
  <si>
    <t>'OES'!N92</t>
  </si>
  <si>
    <t>'OES'!O11</t>
  </si>
  <si>
    <t>'OES'!O12</t>
  </si>
  <si>
    <t>'OES'!O13</t>
  </si>
  <si>
    <t>'OES'!O14</t>
  </si>
  <si>
    <t>'OES'!O16</t>
  </si>
  <si>
    <t>'OES'!O35</t>
  </si>
  <si>
    <t>'OES'!O36</t>
  </si>
  <si>
    <t>'OES'!O40</t>
  </si>
  <si>
    <t>'OES'!O41</t>
  </si>
  <si>
    <t>'OES'!O42</t>
  </si>
  <si>
    <t>'OES'!O44</t>
  </si>
  <si>
    <t>'OES'!O45</t>
  </si>
  <si>
    <t>'OES'!O46</t>
  </si>
  <si>
    <t>'OES'!O81</t>
  </si>
  <si>
    <t>'OES'!P46</t>
  </si>
  <si>
    <t>'OES'!P74</t>
  </si>
  <si>
    <t>'OES'!Q11</t>
  </si>
  <si>
    <t>'OES'!Q12</t>
  </si>
  <si>
    <t>'OES'!Q13</t>
  </si>
  <si>
    <t>'OES'!Q14</t>
  </si>
  <si>
    <t>'OES'!Q16</t>
  </si>
  <si>
    <t>'OES'!Q17</t>
  </si>
  <si>
    <t>'OES'!Q18</t>
  </si>
  <si>
    <t>'OES'!Q19</t>
  </si>
  <si>
    <t>'OES'!Q23</t>
  </si>
  <si>
    <t>'OES'!Q35</t>
  </si>
  <si>
    <t>'OES'!Q36</t>
  </si>
  <si>
    <t>'OES'!Q37</t>
  </si>
  <si>
    <t>'OES'!Q38</t>
  </si>
  <si>
    <t>'OES'!Q40</t>
  </si>
  <si>
    <t>'OES'!Q41</t>
  </si>
  <si>
    <t>'OES'!Q42</t>
  </si>
  <si>
    <t>'OES'!Q44</t>
  </si>
  <si>
    <t>'OES'!Q45</t>
  </si>
  <si>
    <t>'OES'!Q46</t>
  </si>
  <si>
    <t>'OES'!Q73</t>
  </si>
  <si>
    <t>'OES'!Q81</t>
  </si>
  <si>
    <t>'OES'!Q83</t>
  </si>
  <si>
    <t>'OES'!Q89</t>
  </si>
  <si>
    <t>'OES'!Q90</t>
  </si>
  <si>
    <t>'OES'!Q91</t>
  </si>
  <si>
    <t>'OES'!Q92</t>
  </si>
  <si>
    <t>'OES'!R11</t>
  </si>
  <si>
    <t>'OES'!R12</t>
  </si>
  <si>
    <t>'OES'!R13</t>
  </si>
  <si>
    <t>'OES'!R14</t>
  </si>
  <si>
    <t>'OES'!R16</t>
  </si>
  <si>
    <t>'OES'!R17</t>
  </si>
  <si>
    <t>'OES'!R18</t>
  </si>
  <si>
    <t>'OES'!R19</t>
  </si>
  <si>
    <t>'OES'!R23</t>
  </si>
  <si>
    <t>'OES'!R35</t>
  </si>
  <si>
    <t>'OES'!R36</t>
  </si>
  <si>
    <t>'OES'!R37</t>
  </si>
  <si>
    <t>'OES'!R38</t>
  </si>
  <si>
    <t>'OES'!R40</t>
  </si>
  <si>
    <t>'OES'!R41</t>
  </si>
  <si>
    <t>'OES'!R42</t>
  </si>
  <si>
    <t>'OES'!R44</t>
  </si>
  <si>
    <t>'OES'!R45</t>
  </si>
  <si>
    <t>'OES'!R46</t>
  </si>
  <si>
    <t>'OES'!R73</t>
  </si>
  <si>
    <t>'OES'!R81</t>
  </si>
  <si>
    <t>'OES'!R83</t>
  </si>
  <si>
    <t>'OES'!R89</t>
  </si>
  <si>
    <t>'OES'!R90</t>
  </si>
  <si>
    <t>'OES'!R91</t>
  </si>
  <si>
    <t>'OES'!R92</t>
  </si>
  <si>
    <t>'OES'!S11</t>
  </si>
  <si>
    <t>'OES'!S12</t>
  </si>
  <si>
    <t>'OES'!S13</t>
  </si>
  <si>
    <t>'OES'!S14</t>
  </si>
  <si>
    <t>'OES'!S16</t>
  </si>
  <si>
    <t>'OES'!S17</t>
  </si>
  <si>
    <t>'OES'!S18</t>
  </si>
  <si>
    <t>'OES'!S19</t>
  </si>
  <si>
    <t>'OES'!S23</t>
  </si>
  <si>
    <t>'OES'!S35</t>
  </si>
  <si>
    <t>'OES'!S36</t>
  </si>
  <si>
    <t>'OES'!S37</t>
  </si>
  <si>
    <t>'OES'!S38</t>
  </si>
  <si>
    <t>'OES'!S40</t>
  </si>
  <si>
    <t>'OES'!S41</t>
  </si>
  <si>
    <t>'OES'!S42</t>
  </si>
  <si>
    <t>'OES'!S44</t>
  </si>
  <si>
    <t>'OES'!S45</t>
  </si>
  <si>
    <t>'OES'!S46</t>
  </si>
  <si>
    <t>'OES'!S67</t>
  </si>
  <si>
    <t>'OES'!S68</t>
  </si>
  <si>
    <t>'OES'!S69</t>
  </si>
  <si>
    <t>'OES'!S70</t>
  </si>
  <si>
    <t>'OES'!S73</t>
  </si>
  <si>
    <t>'OES'!S75</t>
  </si>
  <si>
    <t>'OES'!S76</t>
  </si>
  <si>
    <t>'OES'!S81</t>
  </si>
  <si>
    <t>'OES'!S83</t>
  </si>
  <si>
    <t>'OES'!S89</t>
  </si>
  <si>
    <t>'OES'!S90</t>
  </si>
  <si>
    <t>'OES'!S91</t>
  </si>
  <si>
    <t>'OES'!S92</t>
  </si>
  <si>
    <t>'OES'!T11</t>
  </si>
  <si>
    <t>'OES'!U11</t>
  </si>
  <si>
    <t>'OES'!U12</t>
  </si>
  <si>
    <t>'OES'!U13</t>
  </si>
  <si>
    <t>'OES'!U14</t>
  </si>
  <si>
    <t>'OES'!U16</t>
  </si>
  <si>
    <t>'OES'!U17</t>
  </si>
  <si>
    <t>'OES'!U18</t>
  </si>
  <si>
    <t>'OES'!U19</t>
  </si>
  <si>
    <t>'OES'!U23</t>
  </si>
  <si>
    <t>'OES'!U35</t>
  </si>
  <si>
    <t>'OES'!U36</t>
  </si>
  <si>
    <t>'OES'!U37</t>
  </si>
  <si>
    <t>'OES'!U38</t>
  </si>
  <si>
    <t>'OES'!U40</t>
  </si>
  <si>
    <t>'OES'!U41</t>
  </si>
  <si>
    <t>'OES'!U42</t>
  </si>
  <si>
    <t>'OES'!U44</t>
  </si>
  <si>
    <t>'OES'!U45</t>
  </si>
  <si>
    <t>'OES'!U46</t>
  </si>
  <si>
    <t>'OES'!U68</t>
  </si>
  <si>
    <t>'OES'!U69</t>
  </si>
  <si>
    <t>'OES'!U70</t>
  </si>
  <si>
    <t>'OES'!U75</t>
  </si>
  <si>
    <t>'OES'!U76</t>
  </si>
  <si>
    <t>'OES'!U81</t>
  </si>
  <si>
    <t>'OES'!U89</t>
  </si>
  <si>
    <t>'OES'!U90</t>
  </si>
  <si>
    <t>'OES'!U91</t>
  </si>
  <si>
    <t>'OES'!U92</t>
  </si>
  <si>
    <t>'OES'!V11</t>
  </si>
  <si>
    <t>'OES'!V12</t>
  </si>
  <si>
    <t>'OES'!V13</t>
  </si>
  <si>
    <t>'OES'!V14</t>
  </si>
  <si>
    <t>'OES'!V75</t>
  </si>
  <si>
    <t>'OES'!V76</t>
  </si>
  <si>
    <t>'OES'!W11</t>
  </si>
  <si>
    <t>'OES'!X11</t>
  </si>
  <si>
    <t>'OES'!X12</t>
  </si>
  <si>
    <t>'OES'!X13</t>
  </si>
  <si>
    <t>'OES'!X14</t>
  </si>
  <si>
    <t>'OES'!X75</t>
  </si>
  <si>
    <t>'OES'!X76</t>
  </si>
  <si>
    <t>'OES'!Y11</t>
  </si>
  <si>
    <t>'OES'!Y12</t>
  </si>
  <si>
    <t>'OES'!Y13</t>
  </si>
  <si>
    <t>'OES'!Y14</t>
  </si>
  <si>
    <t>'OES'!Z11</t>
  </si>
  <si>
    <t>'OES'!Z12</t>
  </si>
  <si>
    <t>'OES'!Z13</t>
  </si>
  <si>
    <t>'OES'!Z14</t>
  </si>
  <si>
    <t>'OES'!Z75</t>
  </si>
  <si>
    <t>'OES'!Z76</t>
  </si>
  <si>
    <t>'OES'!AA11</t>
  </si>
  <si>
    <t>'ONS'!C11</t>
  </si>
  <si>
    <t>'ONS'!C15</t>
  </si>
  <si>
    <t>'ONS'!C16</t>
  </si>
  <si>
    <t>'ONS'!C17</t>
  </si>
  <si>
    <t>'ONS'!C18</t>
  </si>
  <si>
    <t>'ONS'!C19</t>
  </si>
  <si>
    <t>'ONS'!C20</t>
  </si>
  <si>
    <t>'ONS'!C21</t>
  </si>
  <si>
    <t>'ONS'!C22</t>
  </si>
  <si>
    <t>'ONS'!C23</t>
  </si>
  <si>
    <t>'ONS'!C24</t>
  </si>
  <si>
    <t>'ONS'!C25</t>
  </si>
  <si>
    <t>'ONS'!C26</t>
  </si>
  <si>
    <t>'ONS'!C27</t>
  </si>
  <si>
    <t>'ONS'!C28</t>
  </si>
  <si>
    <t>'ONS'!C29</t>
  </si>
  <si>
    <t>'ONS'!C30</t>
  </si>
  <si>
    <t>'ONS'!C31</t>
  </si>
  <si>
    <t>'ONS'!C32</t>
  </si>
  <si>
    <t>'ONS'!C35</t>
  </si>
  <si>
    <t>'ONS'!C42</t>
  </si>
  <si>
    <t>'ONS'!C46</t>
  </si>
  <si>
    <t>'ONS'!C47</t>
  </si>
  <si>
    <t>'ONS'!C48</t>
  </si>
  <si>
    <t>'ONS'!C49</t>
  </si>
  <si>
    <t>'ONS'!C50</t>
  </si>
  <si>
    <t>'ONS'!C51</t>
  </si>
  <si>
    <t>'ONS'!C52</t>
  </si>
  <si>
    <t>'ONS'!C53</t>
  </si>
  <si>
    <t>'ONS'!C54</t>
  </si>
  <si>
    <t>'ONS'!C55</t>
  </si>
  <si>
    <t>'ONS'!C56</t>
  </si>
  <si>
    <t>'ONS'!C57</t>
  </si>
  <si>
    <t>'ONS'!C58</t>
  </si>
  <si>
    <t>'ONS'!C59</t>
  </si>
  <si>
    <t>'ONS'!C60</t>
  </si>
  <si>
    <t>'ONS'!C67</t>
  </si>
  <si>
    <t>'ONS'!C82</t>
  </si>
  <si>
    <t>'ONS'!C86</t>
  </si>
  <si>
    <t>'ONS'!C88</t>
  </si>
  <si>
    <t>'ONS'!C89</t>
  </si>
  <si>
    <t>'ONS'!C90</t>
  </si>
  <si>
    <t>'ONS'!C91</t>
  </si>
  <si>
    <t>'ONS'!C92</t>
  </si>
  <si>
    <t>'ONS'!D11</t>
  </si>
  <si>
    <t>'ONS'!D16</t>
  </si>
  <si>
    <t>'ONS'!D17</t>
  </si>
  <si>
    <t>'ONS'!D18</t>
  </si>
  <si>
    <t>'ONS'!D19</t>
  </si>
  <si>
    <t>'ONS'!D20</t>
  </si>
  <si>
    <t>'ONS'!D21</t>
  </si>
  <si>
    <t>'ONS'!D23</t>
  </si>
  <si>
    <t>'ONS'!D25</t>
  </si>
  <si>
    <t>'ONS'!D26</t>
  </si>
  <si>
    <t>'ONS'!D27</t>
  </si>
  <si>
    <t>'ONS'!D28</t>
  </si>
  <si>
    <t>'ONS'!D35</t>
  </si>
  <si>
    <t>'ONS'!D42</t>
  </si>
  <si>
    <t>'ONS'!D46</t>
  </si>
  <si>
    <t>'ONS'!D48</t>
  </si>
  <si>
    <t>'ONS'!D49</t>
  </si>
  <si>
    <t>'ONS'!D50</t>
  </si>
  <si>
    <t>'ONS'!D51</t>
  </si>
  <si>
    <t>'ONS'!D53</t>
  </si>
  <si>
    <t>'ONS'!D54</t>
  </si>
  <si>
    <t>'ONS'!D55</t>
  </si>
  <si>
    <t>'ONS'!D56</t>
  </si>
  <si>
    <t>'ONS'!D67</t>
  </si>
  <si>
    <t>'ONS'!D89</t>
  </si>
  <si>
    <t>'ONS'!D90</t>
  </si>
  <si>
    <t>'ONS'!D91</t>
  </si>
  <si>
    <t>'ONS'!D92</t>
  </si>
  <si>
    <t>'ONS'!E11</t>
  </si>
  <si>
    <t>'ONS'!E16</t>
  </si>
  <si>
    <t>'ONS'!E23</t>
  </si>
  <si>
    <t>'ONS'!E35</t>
  </si>
  <si>
    <t>'ONS'!E36</t>
  </si>
  <si>
    <t>'ONS'!E42</t>
  </si>
  <si>
    <t>'ONS'!E46</t>
  </si>
  <si>
    <t>'ONS'!E81</t>
  </si>
  <si>
    <t>'ONS'!E85</t>
  </si>
  <si>
    <t>'ONS'!F11</t>
  </si>
  <si>
    <t>'ONS'!F16</t>
  </si>
  <si>
    <t>'ONS'!F23</t>
  </si>
  <si>
    <t>'ONS'!F35</t>
  </si>
  <si>
    <t>'ONS'!F36</t>
  </si>
  <si>
    <t>'ONS'!F46</t>
  </si>
  <si>
    <t>'ONS'!F48</t>
  </si>
  <si>
    <t>'ONS'!G11</t>
  </si>
  <si>
    <t>'ONS'!G16</t>
  </si>
  <si>
    <t>'ONS'!G23</t>
  </si>
  <si>
    <t>'ONS'!G35</t>
  </si>
  <si>
    <t>'ONS'!H11</t>
  </si>
  <si>
    <t>'ONS'!H16</t>
  </si>
  <si>
    <t>'ONS'!H23</t>
  </si>
  <si>
    <t>'ONS'!H35</t>
  </si>
  <si>
    <t>'ONS'!I11</t>
  </si>
  <si>
    <t>'ONS'!I12</t>
  </si>
  <si>
    <t>'ONS'!I13</t>
  </si>
  <si>
    <t>'ONS'!I14</t>
  </si>
  <si>
    <t>'ONS'!I16</t>
  </si>
  <si>
    <t>'ONS'!I17</t>
  </si>
  <si>
    <t>'ONS'!I18</t>
  </si>
  <si>
    <t>'ONS'!I19</t>
  </si>
  <si>
    <t>'ONS'!I23</t>
  </si>
  <si>
    <t>'ONS'!I27</t>
  </si>
  <si>
    <t>'ONS'!I28</t>
  </si>
  <si>
    <t>'ONS'!I35</t>
  </si>
  <si>
    <t>'ONS'!I36</t>
  </si>
  <si>
    <t>'ONS'!I42</t>
  </si>
  <si>
    <t>'ONS'!I46</t>
  </si>
  <si>
    <t>'ONS'!I48</t>
  </si>
  <si>
    <t>'ONS'!I49</t>
  </si>
  <si>
    <t>'ONS'!I50</t>
  </si>
  <si>
    <t>'ONS'!I51</t>
  </si>
  <si>
    <t>'ONS'!I55</t>
  </si>
  <si>
    <t>'ONS'!I56</t>
  </si>
  <si>
    <t>'ONS'!I67</t>
  </si>
  <si>
    <t>'ONS'!I81</t>
  </si>
  <si>
    <t>'ONS'!I89</t>
  </si>
  <si>
    <t>'ONS'!I90</t>
  </si>
  <si>
    <t>'ONS'!I91</t>
  </si>
  <si>
    <t>'ONS'!I92</t>
  </si>
  <si>
    <t>'ONS'!J11</t>
  </si>
  <si>
    <t>'ONS'!J16</t>
  </si>
  <si>
    <t>'ONS'!J27</t>
  </si>
  <si>
    <t>'ONS'!J28</t>
  </si>
  <si>
    <t>'ONS'!J35</t>
  </si>
  <si>
    <t>'ONS'!J36</t>
  </si>
  <si>
    <t>'ONS'!J42</t>
  </si>
  <si>
    <t>'ONS'!J46</t>
  </si>
  <si>
    <t>'ONS'!J48</t>
  </si>
  <si>
    <t>'ONS'!J49</t>
  </si>
  <si>
    <t>'ONS'!J50</t>
  </si>
  <si>
    <t>'ONS'!J51</t>
  </si>
  <si>
    <t>'ONS'!J55</t>
  </si>
  <si>
    <t>'ONS'!J56</t>
  </si>
  <si>
    <t>'ONS'!J81</t>
  </si>
  <si>
    <t>'ONS'!K11</t>
  </si>
  <si>
    <t>'ONS'!K27</t>
  </si>
  <si>
    <t>'ONS'!K28</t>
  </si>
  <si>
    <t>'ONS'!K35</t>
  </si>
  <si>
    <t>'ONS'!K36</t>
  </si>
  <si>
    <t>'ONS'!K40</t>
  </si>
  <si>
    <t>'ONS'!K41</t>
  </si>
  <si>
    <t>'ONS'!K42</t>
  </si>
  <si>
    <t>'ONS'!K44</t>
  </si>
  <si>
    <t>'ONS'!K45</t>
  </si>
  <si>
    <t>'ONS'!K46</t>
  </si>
  <si>
    <t>'ONS'!K48</t>
  </si>
  <si>
    <t>'ONS'!K49</t>
  </si>
  <si>
    <t>'ONS'!K50</t>
  </si>
  <si>
    <t>'ONS'!K51</t>
  </si>
  <si>
    <t>'ONS'!K81</t>
  </si>
  <si>
    <t>'ONS'!L11</t>
  </si>
  <si>
    <t>'ONS'!L12</t>
  </si>
  <si>
    <t>'ONS'!L13</t>
  </si>
  <si>
    <t>'ONS'!L14</t>
  </si>
  <si>
    <t>'ONS'!L16</t>
  </si>
  <si>
    <t>'ONS'!L17</t>
  </si>
  <si>
    <t>'ONS'!L18</t>
  </si>
  <si>
    <t>'ONS'!L19</t>
  </si>
  <si>
    <t>'ONS'!L20</t>
  </si>
  <si>
    <t>'ONS'!L22</t>
  </si>
  <si>
    <t>'ONS'!L23</t>
  </si>
  <si>
    <t>'ONS'!L27</t>
  </si>
  <si>
    <t>'ONS'!L28</t>
  </si>
  <si>
    <t>'ONS'!L35</t>
  </si>
  <si>
    <t>'ONS'!L36</t>
  </si>
  <si>
    <t>'ONS'!L37</t>
  </si>
  <si>
    <t>'ONS'!L38</t>
  </si>
  <si>
    <t>'ONS'!L40</t>
  </si>
  <si>
    <t>'ONS'!L41</t>
  </si>
  <si>
    <t>'ONS'!L42</t>
  </si>
  <si>
    <t>'ONS'!L44</t>
  </si>
  <si>
    <t>'ONS'!L45</t>
  </si>
  <si>
    <t>'ONS'!L46</t>
  </si>
  <si>
    <t>'ONS'!L48</t>
  </si>
  <si>
    <t>'ONS'!L49</t>
  </si>
  <si>
    <t>'ONS'!L50</t>
  </si>
  <si>
    <t>'ONS'!L51</t>
  </si>
  <si>
    <t>'ONS'!L55</t>
  </si>
  <si>
    <t>'ONS'!L56</t>
  </si>
  <si>
    <t>'ONS'!L67</t>
  </si>
  <si>
    <t>'ONS'!L73</t>
  </si>
  <si>
    <t>'ONS'!L81</t>
  </si>
  <si>
    <t>'ONS'!L83</t>
  </si>
  <si>
    <t>'ONS'!L89</t>
  </si>
  <si>
    <t>'ONS'!L90</t>
  </si>
  <si>
    <t>'ONS'!L91</t>
  </si>
  <si>
    <t>'ONS'!L92</t>
  </si>
  <si>
    <t>'ONS'!M11</t>
  </si>
  <si>
    <t>'ONS'!M12</t>
  </si>
  <si>
    <t>'ONS'!M13</t>
  </si>
  <si>
    <t>'ONS'!M14</t>
  </si>
  <si>
    <t>'ONS'!M16</t>
  </si>
  <si>
    <t>'ONS'!M17</t>
  </si>
  <si>
    <t>'ONS'!M18</t>
  </si>
  <si>
    <t>'ONS'!M19</t>
  </si>
  <si>
    <t>'ONS'!M20</t>
  </si>
  <si>
    <t>'ONS'!M22</t>
  </si>
  <si>
    <t>'ONS'!M23</t>
  </si>
  <si>
    <t>'ONS'!M35</t>
  </si>
  <si>
    <t>'ONS'!M36</t>
  </si>
  <si>
    <t>'ONS'!M37</t>
  </si>
  <si>
    <t>'ONS'!M38</t>
  </si>
  <si>
    <t>'ONS'!M40</t>
  </si>
  <si>
    <t>'ONS'!M41</t>
  </si>
  <si>
    <t>'ONS'!M42</t>
  </si>
  <si>
    <t>'ONS'!M44</t>
  </si>
  <si>
    <t>'ONS'!M45</t>
  </si>
  <si>
    <t>'ONS'!M46</t>
  </si>
  <si>
    <t>'ONS'!M73</t>
  </si>
  <si>
    <t>'ONS'!M81</t>
  </si>
  <si>
    <t>'ONS'!M83</t>
  </si>
  <si>
    <t>'ONS'!M89</t>
  </si>
  <si>
    <t>'ONS'!M90</t>
  </si>
  <si>
    <t>'ONS'!M91</t>
  </si>
  <si>
    <t>'ONS'!M92</t>
  </si>
  <si>
    <t>'ONS'!N11</t>
  </si>
  <si>
    <t>'ONS'!N12</t>
  </si>
  <si>
    <t>'ONS'!N13</t>
  </si>
  <si>
    <t>'ONS'!N14</t>
  </si>
  <si>
    <t>'ONS'!N16</t>
  </si>
  <si>
    <t>'ONS'!N17</t>
  </si>
  <si>
    <t>'ONS'!N18</t>
  </si>
  <si>
    <t>'ONS'!N19</t>
  </si>
  <si>
    <t>'ONS'!N23</t>
  </si>
  <si>
    <t>'ONS'!N35</t>
  </si>
  <si>
    <t>'ONS'!N36</t>
  </si>
  <si>
    <t>'ONS'!N37</t>
  </si>
  <si>
    <t>'ONS'!N38</t>
  </si>
  <si>
    <t>'ONS'!N40</t>
  </si>
  <si>
    <t>'ONS'!N41</t>
  </si>
  <si>
    <t>'ONS'!N42</t>
  </si>
  <si>
    <t>'ONS'!N44</t>
  </si>
  <si>
    <t>'ONS'!N45</t>
  </si>
  <si>
    <t>'ONS'!N46</t>
  </si>
  <si>
    <t>'ONS'!N73</t>
  </si>
  <si>
    <t>'ONS'!N81</t>
  </si>
  <si>
    <t>'ONS'!N83</t>
  </si>
  <si>
    <t>'ONS'!N89</t>
  </si>
  <si>
    <t>'ONS'!N90</t>
  </si>
  <si>
    <t>'ONS'!N91</t>
  </si>
  <si>
    <t>'ONS'!N92</t>
  </si>
  <si>
    <t>'ONS'!O11</t>
  </si>
  <si>
    <t>'ONS'!O12</t>
  </si>
  <si>
    <t>'ONS'!O13</t>
  </si>
  <si>
    <t>'ONS'!O14</t>
  </si>
  <si>
    <t>'ONS'!O16</t>
  </si>
  <si>
    <t>'ONS'!O35</t>
  </si>
  <si>
    <t>'ONS'!O36</t>
  </si>
  <si>
    <t>'ONS'!O40</t>
  </si>
  <si>
    <t>'ONS'!O41</t>
  </si>
  <si>
    <t>'ONS'!O42</t>
  </si>
  <si>
    <t>'ONS'!O44</t>
  </si>
  <si>
    <t>'ONS'!O45</t>
  </si>
  <si>
    <t>'ONS'!O46</t>
  </si>
  <si>
    <t>'ONS'!O81</t>
  </si>
  <si>
    <t>'ONS'!P46</t>
  </si>
  <si>
    <t>'ONS'!P74</t>
  </si>
  <si>
    <t>'ONS'!Q11</t>
  </si>
  <si>
    <t>'ONS'!Q12</t>
  </si>
  <si>
    <t>'ONS'!Q13</t>
  </si>
  <si>
    <t>'ONS'!Q14</t>
  </si>
  <si>
    <t>'ONS'!Q16</t>
  </si>
  <si>
    <t>'ONS'!Q17</t>
  </si>
  <si>
    <t>'ONS'!Q18</t>
  </si>
  <si>
    <t>'ONS'!Q19</t>
  </si>
  <si>
    <t>'ONS'!Q23</t>
  </si>
  <si>
    <t>'ONS'!Q35</t>
  </si>
  <si>
    <t>'ONS'!Q36</t>
  </si>
  <si>
    <t>'ONS'!Q37</t>
  </si>
  <si>
    <t>'ONS'!Q38</t>
  </si>
  <si>
    <t>'ONS'!Q40</t>
  </si>
  <si>
    <t>'ONS'!Q41</t>
  </si>
  <si>
    <t>'ONS'!Q42</t>
  </si>
  <si>
    <t>'ONS'!Q44</t>
  </si>
  <si>
    <t>'ONS'!Q45</t>
  </si>
  <si>
    <t>'ONS'!Q46</t>
  </si>
  <si>
    <t>'ONS'!Q73</t>
  </si>
  <si>
    <t>'ONS'!Q81</t>
  </si>
  <si>
    <t>'ONS'!Q83</t>
  </si>
  <si>
    <t>'ONS'!Q89</t>
  </si>
  <si>
    <t>'ONS'!Q90</t>
  </si>
  <si>
    <t>'ONS'!Q91</t>
  </si>
  <si>
    <t>'ONS'!Q92</t>
  </si>
  <si>
    <t>'ONS'!R11</t>
  </si>
  <si>
    <t>'ONS'!R12</t>
  </si>
  <si>
    <t>'ONS'!R13</t>
  </si>
  <si>
    <t>'ONS'!R14</t>
  </si>
  <si>
    <t>'ONS'!R16</t>
  </si>
  <si>
    <t>'ONS'!R17</t>
  </si>
  <si>
    <t>'ONS'!R18</t>
  </si>
  <si>
    <t>'ONS'!R19</t>
  </si>
  <si>
    <t>'ONS'!R23</t>
  </si>
  <si>
    <t>'ONS'!R35</t>
  </si>
  <si>
    <t>'ONS'!R36</t>
  </si>
  <si>
    <t>'ONS'!R37</t>
  </si>
  <si>
    <t>'ONS'!R38</t>
  </si>
  <si>
    <t>'ONS'!R40</t>
  </si>
  <si>
    <t>'ONS'!R41</t>
  </si>
  <si>
    <t>'ONS'!R42</t>
  </si>
  <si>
    <t>'ONS'!R44</t>
  </si>
  <si>
    <t>'ONS'!R45</t>
  </si>
  <si>
    <t>'ONS'!R46</t>
  </si>
  <si>
    <t>'ONS'!R73</t>
  </si>
  <si>
    <t>'ONS'!R81</t>
  </si>
  <si>
    <t>'ONS'!R83</t>
  </si>
  <si>
    <t>'ONS'!R89</t>
  </si>
  <si>
    <t>'ONS'!R90</t>
  </si>
  <si>
    <t>'ONS'!R91</t>
  </si>
  <si>
    <t>'ONS'!R92</t>
  </si>
  <si>
    <t>'ONS'!S11</t>
  </si>
  <si>
    <t>'ONS'!S12</t>
  </si>
  <si>
    <t>'ONS'!S13</t>
  </si>
  <si>
    <t>'ONS'!S14</t>
  </si>
  <si>
    <t>'ONS'!S16</t>
  </si>
  <si>
    <t>'ONS'!S17</t>
  </si>
  <si>
    <t>'ONS'!S18</t>
  </si>
  <si>
    <t>'ONS'!S19</t>
  </si>
  <si>
    <t>'ONS'!S23</t>
  </si>
  <si>
    <t>'ONS'!S35</t>
  </si>
  <si>
    <t>'ONS'!S36</t>
  </si>
  <si>
    <t>'ONS'!S37</t>
  </si>
  <si>
    <t>'ONS'!S38</t>
  </si>
  <si>
    <t>'ONS'!S40</t>
  </si>
  <si>
    <t>'ONS'!S41</t>
  </si>
  <si>
    <t>'ONS'!S42</t>
  </si>
  <si>
    <t>'ONS'!S44</t>
  </si>
  <si>
    <t>'ONS'!S45</t>
  </si>
  <si>
    <t>'ONS'!S46</t>
  </si>
  <si>
    <t>'ONS'!S67</t>
  </si>
  <si>
    <t>'ONS'!S68</t>
  </si>
  <si>
    <t>'ONS'!S69</t>
  </si>
  <si>
    <t>'ONS'!S70</t>
  </si>
  <si>
    <t>'ONS'!S73</t>
  </si>
  <si>
    <t>'ONS'!S75</t>
  </si>
  <si>
    <t>'ONS'!S76</t>
  </si>
  <si>
    <t>'ONS'!S81</t>
  </si>
  <si>
    <t>'ONS'!S83</t>
  </si>
  <si>
    <t>'ONS'!S89</t>
  </si>
  <si>
    <t>'ONS'!S90</t>
  </si>
  <si>
    <t>'ONS'!S91</t>
  </si>
  <si>
    <t>'ONS'!S92</t>
  </si>
  <si>
    <t>'ONS'!T11</t>
  </si>
  <si>
    <t>'ONS'!U11</t>
  </si>
  <si>
    <t>'ONS'!U12</t>
  </si>
  <si>
    <t>'ONS'!U13</t>
  </si>
  <si>
    <t>'ONS'!U14</t>
  </si>
  <si>
    <t>'ONS'!U16</t>
  </si>
  <si>
    <t>'ONS'!U17</t>
  </si>
  <si>
    <t>'ONS'!U18</t>
  </si>
  <si>
    <t>'ONS'!U19</t>
  </si>
  <si>
    <t>'ONS'!U23</t>
  </si>
  <si>
    <t>'ONS'!U35</t>
  </si>
  <si>
    <t>'ONS'!U36</t>
  </si>
  <si>
    <t>'ONS'!U37</t>
  </si>
  <si>
    <t>'ONS'!U38</t>
  </si>
  <si>
    <t>'ONS'!U40</t>
  </si>
  <si>
    <t>'ONS'!U41</t>
  </si>
  <si>
    <t>'ONS'!U42</t>
  </si>
  <si>
    <t>'ONS'!U44</t>
  </si>
  <si>
    <t>'ONS'!U45</t>
  </si>
  <si>
    <t>'ONS'!U46</t>
  </si>
  <si>
    <t>'ONS'!U68</t>
  </si>
  <si>
    <t>'ONS'!U69</t>
  </si>
  <si>
    <t>'ONS'!U70</t>
  </si>
  <si>
    <t>'ONS'!U75</t>
  </si>
  <si>
    <t>'ONS'!U76</t>
  </si>
  <si>
    <t>'ONS'!U81</t>
  </si>
  <si>
    <t>'ONS'!U89</t>
  </si>
  <si>
    <t>'ONS'!U90</t>
  </si>
  <si>
    <t>'ONS'!U91</t>
  </si>
  <si>
    <t>'ONS'!U92</t>
  </si>
  <si>
    <t>'ONS'!V11</t>
  </si>
  <si>
    <t>'ONS'!V12</t>
  </si>
  <si>
    <t>'ONS'!V13</t>
  </si>
  <si>
    <t>'ONS'!V14</t>
  </si>
  <si>
    <t>'ONS'!V75</t>
  </si>
  <si>
    <t>'ONS'!V76</t>
  </si>
  <si>
    <t>'ONS'!W11</t>
  </si>
  <si>
    <t>'ONS'!X11</t>
  </si>
  <si>
    <t>'ONS'!X12</t>
  </si>
  <si>
    <t>'ONS'!X13</t>
  </si>
  <si>
    <t>'ONS'!X14</t>
  </si>
  <si>
    <t>'ONS'!X75</t>
  </si>
  <si>
    <t>'ONS'!X76</t>
  </si>
  <si>
    <t>'ONS'!Y11</t>
  </si>
  <si>
    <t>'ONS'!Y12</t>
  </si>
  <si>
    <t>'ONS'!Y13</t>
  </si>
  <si>
    <t>'ONS'!Y14</t>
  </si>
  <si>
    <t>'ONS'!Z11</t>
  </si>
  <si>
    <t>'ONS'!Z12</t>
  </si>
  <si>
    <t>'ONS'!Z13</t>
  </si>
  <si>
    <t>'ONS'!Z14</t>
  </si>
  <si>
    <t>'ONS'!Z75</t>
  </si>
  <si>
    <t>'ONS'!Z76</t>
  </si>
  <si>
    <t>'ONS'!AA11</t>
  </si>
  <si>
    <t>'RWS'!C13</t>
  </si>
  <si>
    <t>'RWS'!C14</t>
  </si>
  <si>
    <t>'RWS'!C15</t>
  </si>
  <si>
    <t>'RWS'!C16</t>
  </si>
  <si>
    <t>'RWS'!C17</t>
  </si>
  <si>
    <t>'RWS'!C18</t>
  </si>
  <si>
    <t>'RWS'!C19</t>
  </si>
  <si>
    <t>'RWS'!C20</t>
  </si>
  <si>
    <t>'RWS'!C21</t>
  </si>
  <si>
    <t>'RWS'!C22</t>
  </si>
  <si>
    <t>'RWS'!C23</t>
  </si>
  <si>
    <t>'RWS'!C24</t>
  </si>
  <si>
    <t>'RWS'!C25</t>
  </si>
  <si>
    <t>'RWS'!C26</t>
  </si>
  <si>
    <t>'RWS'!C27</t>
  </si>
  <si>
    <t>'RWS'!C28</t>
  </si>
  <si>
    <t>'RWS'!C29</t>
  </si>
  <si>
    <t>'RWS'!C30</t>
  </si>
  <si>
    <t>'RWS'!C31</t>
  </si>
  <si>
    <t>'RWS'!C32</t>
  </si>
  <si>
    <t>'RWS'!C33</t>
  </si>
  <si>
    <t>'RWS'!C34</t>
  </si>
  <si>
    <t>'RWS'!C37</t>
  </si>
  <si>
    <t>'RWS'!C42</t>
  </si>
  <si>
    <t>'RWS'!C46</t>
  </si>
  <si>
    <t>'RWS'!C47</t>
  </si>
  <si>
    <t>'RWS'!C48</t>
  </si>
  <si>
    <t>'RWS'!C49</t>
  </si>
  <si>
    <t>'RWS'!C50</t>
  </si>
  <si>
    <t>'RWS'!C51</t>
  </si>
  <si>
    <t>'RWS'!C52</t>
  </si>
  <si>
    <t>'RWS'!C53</t>
  </si>
  <si>
    <t>'RWS'!C54</t>
  </si>
  <si>
    <t>'RWS'!C55</t>
  </si>
  <si>
    <t>'RWS'!C56</t>
  </si>
  <si>
    <t>'RWS'!C57</t>
  </si>
  <si>
    <t>'RWS'!C58</t>
  </si>
  <si>
    <t>'RWS'!C59</t>
  </si>
  <si>
    <t>'RWS'!C60</t>
  </si>
  <si>
    <t>'RWS'!C66</t>
  </si>
  <si>
    <t>'RWS'!C74</t>
  </si>
  <si>
    <t>'RWS'!C75</t>
  </si>
  <si>
    <t>'RWS'!C77</t>
  </si>
  <si>
    <t>'RWS'!C81</t>
  </si>
  <si>
    <t>'RWS'!C83</t>
  </si>
  <si>
    <t>'RWS'!C84</t>
  </si>
  <si>
    <t>'RWS'!C85</t>
  </si>
  <si>
    <t>'RWS'!C86</t>
  </si>
  <si>
    <t>'RWS'!C87</t>
  </si>
  <si>
    <t>'RWS'!D13</t>
  </si>
  <si>
    <t>'RWS'!D18</t>
  </si>
  <si>
    <t>'RWS'!D19</t>
  </si>
  <si>
    <t>'RWS'!D20</t>
  </si>
  <si>
    <t>'RWS'!D21</t>
  </si>
  <si>
    <t>'RWS'!D22</t>
  </si>
  <si>
    <t>'RWS'!D23</t>
  </si>
  <si>
    <t>'RWS'!D25</t>
  </si>
  <si>
    <t>'RWS'!D27</t>
  </si>
  <si>
    <t>'RWS'!D28</t>
  </si>
  <si>
    <t>'RWS'!D29</t>
  </si>
  <si>
    <t>'RWS'!D30</t>
  </si>
  <si>
    <t>'RWS'!D37</t>
  </si>
  <si>
    <t>'RWS'!D38</t>
  </si>
  <si>
    <t>'RWS'!D48</t>
  </si>
  <si>
    <t>'RWS'!D49</t>
  </si>
  <si>
    <t>'RWS'!D50</t>
  </si>
  <si>
    <t>'RWS'!D51</t>
  </si>
  <si>
    <t>'RWS'!D53</t>
  </si>
  <si>
    <t>'RWS'!D54</t>
  </si>
  <si>
    <t>'RWS'!D55</t>
  </si>
  <si>
    <t>'RWS'!D56</t>
  </si>
  <si>
    <t>'RWS'!D84</t>
  </si>
  <si>
    <t>'RWS'!D85</t>
  </si>
  <si>
    <t>'RWS'!D86</t>
  </si>
  <si>
    <t>'RWS'!D87</t>
  </si>
  <si>
    <t>'RWS'!E13</t>
  </si>
  <si>
    <t>'RWS'!E18</t>
  </si>
  <si>
    <t>'RWS'!E25</t>
  </si>
  <si>
    <t>'RWS'!E37</t>
  </si>
  <si>
    <t>'RWS'!E38</t>
  </si>
  <si>
    <t>'RWS'!E76</t>
  </si>
  <si>
    <t>'RWS'!E80</t>
  </si>
  <si>
    <t>'RWS'!F13</t>
  </si>
  <si>
    <t>'RWS'!F18</t>
  </si>
  <si>
    <t>'RWS'!F25</t>
  </si>
  <si>
    <t>'RWS'!F37</t>
  </si>
  <si>
    <t>'RWS'!F38</t>
  </si>
  <si>
    <t>'RWS'!F48</t>
  </si>
  <si>
    <t>'RWS'!G13</t>
  </si>
  <si>
    <t>'RWS'!G18</t>
  </si>
  <si>
    <t>'RWS'!G25</t>
  </si>
  <si>
    <t>'RWS'!G37</t>
  </si>
  <si>
    <t>'RWS'!G76</t>
  </si>
  <si>
    <t>'RWS'!H13</t>
  </si>
  <si>
    <t>'RWS'!H18</t>
  </si>
  <si>
    <t>'RWS'!H25</t>
  </si>
  <si>
    <t>'RWS'!H37</t>
  </si>
  <si>
    <t>'RWS'!I13</t>
  </si>
  <si>
    <t>'RWS'!I14</t>
  </si>
  <si>
    <t>'RWS'!I15</t>
  </si>
  <si>
    <t>'RWS'!I16</t>
  </si>
  <si>
    <t>'RWS'!I18</t>
  </si>
  <si>
    <t>'RWS'!I19</t>
  </si>
  <si>
    <t>'RWS'!I20</t>
  </si>
  <si>
    <t>'RWS'!I21</t>
  </si>
  <si>
    <t>'RWS'!I25</t>
  </si>
  <si>
    <t>'RWS'!I29</t>
  </si>
  <si>
    <t>'RWS'!I30</t>
  </si>
  <si>
    <t>'RWS'!I37</t>
  </si>
  <si>
    <t>'RWS'!I38</t>
  </si>
  <si>
    <t>'RWS'!I48</t>
  </si>
  <si>
    <t>'RWS'!I49</t>
  </si>
  <si>
    <t>'RWS'!I50</t>
  </si>
  <si>
    <t>'RWS'!I51</t>
  </si>
  <si>
    <t>'RWS'!I55</t>
  </si>
  <si>
    <t>'RWS'!I56</t>
  </si>
  <si>
    <t>'RWS'!I76</t>
  </si>
  <si>
    <t>'RWS'!I84</t>
  </si>
  <si>
    <t>'RWS'!I85</t>
  </si>
  <si>
    <t>'RWS'!I86</t>
  </si>
  <si>
    <t>'RWS'!I87</t>
  </si>
  <si>
    <t>'RWS'!J13</t>
  </si>
  <si>
    <t>'RWS'!J14</t>
  </si>
  <si>
    <t>'RWS'!J15</t>
  </si>
  <si>
    <t>'RWS'!J16</t>
  </si>
  <si>
    <t>'RWS'!J18</t>
  </si>
  <si>
    <t>'RWS'!J19</t>
  </si>
  <si>
    <t>'RWS'!J20</t>
  </si>
  <si>
    <t>'RWS'!J21</t>
  </si>
  <si>
    <t>'RWS'!J22</t>
  </si>
  <si>
    <t>'RWS'!J24</t>
  </si>
  <si>
    <t>'RWS'!J25</t>
  </si>
  <si>
    <t>'RWS'!J29</t>
  </si>
  <si>
    <t>'RWS'!J30</t>
  </si>
  <si>
    <t>'RWS'!J37</t>
  </si>
  <si>
    <t>'RWS'!J38</t>
  </si>
  <si>
    <t>'RWS'!J40</t>
  </si>
  <si>
    <t>'RWS'!J41</t>
  </si>
  <si>
    <t>'RWS'!J42</t>
  </si>
  <si>
    <t>'RWS'!J44</t>
  </si>
  <si>
    <t>'RWS'!J45</t>
  </si>
  <si>
    <t>'RWS'!J46</t>
  </si>
  <si>
    <t>'RWS'!J48</t>
  </si>
  <si>
    <t>'RWS'!J49</t>
  </si>
  <si>
    <t>'RWS'!J50</t>
  </si>
  <si>
    <t>'RWS'!J51</t>
  </si>
  <si>
    <t>'RWS'!J55</t>
  </si>
  <si>
    <t>'RWS'!J56</t>
  </si>
  <si>
    <t>'RWS'!J67</t>
  </si>
  <si>
    <t>'RWS'!J76</t>
  </si>
  <si>
    <t>'RWS'!J78</t>
  </si>
  <si>
    <t>'RWS'!J84</t>
  </si>
  <si>
    <t>'RWS'!J85</t>
  </si>
  <si>
    <t>'RWS'!J86</t>
  </si>
  <si>
    <t>'RWS'!J87</t>
  </si>
  <si>
    <t>'RWS'!K12</t>
  </si>
  <si>
    <t>'RWS'!K13</t>
  </si>
  <si>
    <t>'RWS'!K14</t>
  </si>
  <si>
    <t>'RWS'!K15</t>
  </si>
  <si>
    <t>'RWS'!K16</t>
  </si>
  <si>
    <t>'RWS'!K17</t>
  </si>
  <si>
    <t>'RWS'!K18</t>
  </si>
  <si>
    <t>'RWS'!K19</t>
  </si>
  <si>
    <t>'RWS'!K20</t>
  </si>
  <si>
    <t>'RWS'!K21</t>
  </si>
  <si>
    <t>'RWS'!K22</t>
  </si>
  <si>
    <t>'RWS'!K23</t>
  </si>
  <si>
    <t>'RWS'!K24</t>
  </si>
  <si>
    <t>'RWS'!K25</t>
  </si>
  <si>
    <t>'RWS'!K26</t>
  </si>
  <si>
    <t>'RWS'!K27</t>
  </si>
  <si>
    <t>'RWS'!K28</t>
  </si>
  <si>
    <t>'RWS'!K29</t>
  </si>
  <si>
    <t>'RWS'!K30</t>
  </si>
  <si>
    <t>'RWS'!K31</t>
  </si>
  <si>
    <t>'RWS'!K32</t>
  </si>
  <si>
    <t>'RWS'!K33</t>
  </si>
  <si>
    <t>'RWS'!K34</t>
  </si>
  <si>
    <t>'RWS'!K37</t>
  </si>
  <si>
    <t>'RWS'!K42</t>
  </si>
  <si>
    <t>'RWS'!K46</t>
  </si>
  <si>
    <t>'RWS'!K47</t>
  </si>
  <si>
    <t>'RWS'!K48</t>
  </si>
  <si>
    <t>'RWS'!K49</t>
  </si>
  <si>
    <t>'RWS'!K50</t>
  </si>
  <si>
    <t>'RWS'!K51</t>
  </si>
  <si>
    <t>'RWS'!K52</t>
  </si>
  <si>
    <t>'RWS'!K53</t>
  </si>
  <si>
    <t>'RWS'!K54</t>
  </si>
  <si>
    <t>'RWS'!K55</t>
  </si>
  <si>
    <t>'RWS'!K56</t>
  </si>
  <si>
    <t>'RWS'!K57</t>
  </si>
  <si>
    <t>'RWS'!K58</t>
  </si>
  <si>
    <t>'RWS'!K59</t>
  </si>
  <si>
    <t>'RWS'!K60</t>
  </si>
  <si>
    <t>'RWS'!K66</t>
  </si>
  <si>
    <t>'RWS'!K74</t>
  </si>
  <si>
    <t>'RWS'!K75</t>
  </si>
  <si>
    <t>'RWS'!K77</t>
  </si>
  <si>
    <t>'RWS'!K81</t>
  </si>
  <si>
    <t>'RWS'!K83</t>
  </si>
  <si>
    <t>'RWS'!K84</t>
  </si>
  <si>
    <t>'RWS'!K85</t>
  </si>
  <si>
    <t>'RWS'!K86</t>
  </si>
  <si>
    <t>'RWS'!K87</t>
  </si>
  <si>
    <t>'RWS'!L13</t>
  </si>
  <si>
    <t>'RWS'!L18</t>
  </si>
  <si>
    <t>'RWS'!L19</t>
  </si>
  <si>
    <t>'RWS'!L20</t>
  </si>
  <si>
    <t>'RWS'!L21</t>
  </si>
  <si>
    <t>'RWS'!L22</t>
  </si>
  <si>
    <t>'RWS'!L23</t>
  </si>
  <si>
    <t>'RWS'!L25</t>
  </si>
  <si>
    <t>'RWS'!L27</t>
  </si>
  <si>
    <t>'RWS'!L28</t>
  </si>
  <si>
    <t>'RWS'!L29</t>
  </si>
  <si>
    <t>'RWS'!L30</t>
  </si>
  <si>
    <t>'RWS'!L37</t>
  </si>
  <si>
    <t>'RWS'!L38</t>
  </si>
  <si>
    <t>'RWS'!L48</t>
  </si>
  <si>
    <t>'RWS'!L49</t>
  </si>
  <si>
    <t>'RWS'!L50</t>
  </si>
  <si>
    <t>'RWS'!L51</t>
  </si>
  <si>
    <t>'RWS'!L53</t>
  </si>
  <si>
    <t>'RWS'!L54</t>
  </si>
  <si>
    <t>'RWS'!L55</t>
  </si>
  <si>
    <t>'RWS'!L56</t>
  </si>
  <si>
    <t>'RWS'!L84</t>
  </si>
  <si>
    <t>'RWS'!L85</t>
  </si>
  <si>
    <t>'RWS'!L86</t>
  </si>
  <si>
    <t>'RWS'!L87</t>
  </si>
  <si>
    <t>'RWS'!M13</t>
  </si>
  <si>
    <t>'RWS'!M18</t>
  </si>
  <si>
    <t>'RWS'!M25</t>
  </si>
  <si>
    <t>'RWS'!M37</t>
  </si>
  <si>
    <t>'RWS'!M38</t>
  </si>
  <si>
    <t>'RWS'!M76</t>
  </si>
  <si>
    <t>'RWS'!M80</t>
  </si>
  <si>
    <t>'RWS'!N13</t>
  </si>
  <si>
    <t>'RWS'!N18</t>
  </si>
  <si>
    <t>'RWS'!N25</t>
  </si>
  <si>
    <t>'RWS'!N37</t>
  </si>
  <si>
    <t>'RWS'!N38</t>
  </si>
  <si>
    <t>'RWS'!N48</t>
  </si>
  <si>
    <t>'RWS'!O13</t>
  </si>
  <si>
    <t>'RWS'!O18</t>
  </si>
  <si>
    <t>'RWS'!O25</t>
  </si>
  <si>
    <t>'RWS'!O37</t>
  </si>
  <si>
    <t>'RWS'!O76</t>
  </si>
  <si>
    <t>'RWS'!P13</t>
  </si>
  <si>
    <t>'RWS'!P18</t>
  </si>
  <si>
    <t>'RWS'!P25</t>
  </si>
  <si>
    <t>'RWS'!P37</t>
  </si>
  <si>
    <t>'RWS'!Q13</t>
  </si>
  <si>
    <t>'RWS'!Q14</t>
  </si>
  <si>
    <t>'RWS'!Q15</t>
  </si>
  <si>
    <t>'RWS'!Q16</t>
  </si>
  <si>
    <t>'RWS'!Q18</t>
  </si>
  <si>
    <t>'RWS'!Q19</t>
  </si>
  <si>
    <t>'RWS'!Q20</t>
  </si>
  <si>
    <t>'RWS'!Q21</t>
  </si>
  <si>
    <t>'RWS'!Q25</t>
  </si>
  <si>
    <t>'RWS'!Q29</t>
  </si>
  <si>
    <t>'RWS'!Q30</t>
  </si>
  <si>
    <t>'RWS'!Q37</t>
  </si>
  <si>
    <t>'RWS'!Q38</t>
  </si>
  <si>
    <t>'RWS'!Q48</t>
  </si>
  <si>
    <t>'RWS'!Q49</t>
  </si>
  <si>
    <t>'RWS'!Q50</t>
  </si>
  <si>
    <t>'RWS'!Q51</t>
  </si>
  <si>
    <t>'RWS'!Q55</t>
  </si>
  <si>
    <t>'RWS'!Q56</t>
  </si>
  <si>
    <t>'RWS'!Q76</t>
  </si>
  <si>
    <t>'RWS'!Q84</t>
  </si>
  <si>
    <t>'RWS'!Q85</t>
  </si>
  <si>
    <t>'RWS'!Q86</t>
  </si>
  <si>
    <t>'RWS'!Q87</t>
  </si>
  <si>
    <t>'RWS'!R13</t>
  </si>
  <si>
    <t>'RWS'!R14</t>
  </si>
  <si>
    <t>'RWS'!R15</t>
  </si>
  <si>
    <t>'RWS'!R16</t>
  </si>
  <si>
    <t>'RWS'!R18</t>
  </si>
  <si>
    <t>'RWS'!R19</t>
  </si>
  <si>
    <t>'RWS'!R20</t>
  </si>
  <si>
    <t>'RWS'!R21</t>
  </si>
  <si>
    <t>'RWS'!R22</t>
  </si>
  <si>
    <t>'RWS'!R24</t>
  </si>
  <si>
    <t>'RWS'!R25</t>
  </si>
  <si>
    <t>'RWS'!R29</t>
  </si>
  <si>
    <t>'RWS'!R30</t>
  </si>
  <si>
    <t>'RWS'!R37</t>
  </si>
  <si>
    <t>'RWS'!R38</t>
  </si>
  <si>
    <t>'RWS'!R40</t>
  </si>
  <si>
    <t>'RWS'!R41</t>
  </si>
  <si>
    <t>'RWS'!R42</t>
  </si>
  <si>
    <t>'RWS'!R44</t>
  </si>
  <si>
    <t>'RWS'!R45</t>
  </si>
  <si>
    <t>'RWS'!R46</t>
  </si>
  <si>
    <t>'RWS'!R48</t>
  </si>
  <si>
    <t>'RWS'!R49</t>
  </si>
  <si>
    <t>'RWS'!R50</t>
  </si>
  <si>
    <t>'RWS'!R51</t>
  </si>
  <si>
    <t>'RWS'!R55</t>
  </si>
  <si>
    <t>'RWS'!R56</t>
  </si>
  <si>
    <t>'RWS'!R67</t>
  </si>
  <si>
    <t>'RWS'!R76</t>
  </si>
  <si>
    <t>'RWS'!R78</t>
  </si>
  <si>
    <t>'RWS'!R84</t>
  </si>
  <si>
    <t>'RWS'!R85</t>
  </si>
  <si>
    <t>'RWS'!R86</t>
  </si>
  <si>
    <t>'RWS'!R87</t>
  </si>
  <si>
    <t>'REQ'!C10</t>
  </si>
  <si>
    <t>'REQ'!C14</t>
  </si>
  <si>
    <t>'REQ'!C15</t>
  </si>
  <si>
    <t>'REQ'!D10</t>
  </si>
  <si>
    <t>'REQ'!D14</t>
  </si>
  <si>
    <t>'REQ'!D15</t>
  </si>
  <si>
    <t>'REQ'!E10</t>
  </si>
  <si>
    <t>'REQ'!E11</t>
  </si>
  <si>
    <t>'REQ'!E12</t>
  </si>
  <si>
    <t>'REQ'!E13</t>
  </si>
  <si>
    <t>'REQ'!E14</t>
  </si>
  <si>
    <t>'REQ'!E15</t>
  </si>
  <si>
    <t>'REQ'!F10</t>
  </si>
  <si>
    <t>'REQ'!F11</t>
  </si>
  <si>
    <t>'REQ'!F12</t>
  </si>
  <si>
    <t>'REQ'!F13</t>
  </si>
  <si>
    <t>'REQ'!F14</t>
  </si>
  <si>
    <t>'REQ'!F15</t>
  </si>
  <si>
    <t>'REQ'!G10</t>
  </si>
  <si>
    <t>'REQ'!G14</t>
  </si>
  <si>
    <t>'REQ'!G15</t>
  </si>
  <si>
    <t>'REQ'!H10</t>
  </si>
  <si>
    <t>'REQ'!H14</t>
  </si>
  <si>
    <t>'REQ'!H15</t>
  </si>
  <si>
    <t>'REQ'!I10</t>
  </si>
  <si>
    <t>'REQ'!I11</t>
  </si>
  <si>
    <t>'REQ'!I12</t>
  </si>
  <si>
    <t>'REQ'!I13</t>
  </si>
  <si>
    <t>'REQ'!I14</t>
  </si>
  <si>
    <t>'REQ'!I15</t>
  </si>
  <si>
    <t>'REQ'!J10</t>
  </si>
  <si>
    <t>'REQ'!J11</t>
  </si>
  <si>
    <t>'REQ'!J12</t>
  </si>
  <si>
    <t>'REQ'!J13</t>
  </si>
  <si>
    <t>'REQ'!J14</t>
  </si>
  <si>
    <t>'REQ'!J15</t>
  </si>
  <si>
    <t>'REQ'!K10</t>
  </si>
  <si>
    <t>'REQ'!K14</t>
  </si>
  <si>
    <t>'REQ'!K15</t>
  </si>
  <si>
    <t>'REQ'!M10</t>
  </si>
  <si>
    <t>'REQ'!M14</t>
  </si>
  <si>
    <t>'REQ'!M15</t>
  </si>
  <si>
    <t>'REQ'!M21</t>
  </si>
  <si>
    <t>'REQ'!M22</t>
  </si>
  <si>
    <t>'REQ'!O10</t>
  </si>
  <si>
    <t>'REQ'!O14</t>
  </si>
  <si>
    <t>'REQ'!O15</t>
  </si>
  <si>
    <t>'REQ'!O21</t>
  </si>
  <si>
    <t>'REQ'!O22</t>
  </si>
  <si>
    <t>'REQ'!O23</t>
  </si>
  <si>
    <t>'REQ'!O24</t>
  </si>
  <si>
    <t>'REQ'!O25</t>
  </si>
  <si>
    <t>'LAM'!D7</t>
  </si>
  <si>
    <t>'LAM'!D8</t>
  </si>
  <si>
    <t>'LAM'!D9</t>
  </si>
  <si>
    <t>'LAM'!D10</t>
  </si>
  <si>
    <t>'LAM'!D11</t>
  </si>
  <si>
    <t>'LAM'!E7</t>
  </si>
  <si>
    <t>'LAM'!E8</t>
  </si>
  <si>
    <t>'LAM'!E9</t>
  </si>
  <si>
    <t>'LAM'!E10</t>
  </si>
  <si>
    <t>'LAM'!E11</t>
  </si>
  <si>
    <t>'MWR'!D7</t>
  </si>
  <si>
    <t>'MWR'!D8</t>
  </si>
  <si>
    <t>'MWR'!D9</t>
  </si>
  <si>
    <t>'MWR'!D10</t>
  </si>
  <si>
    <t>'MWR'!D11</t>
  </si>
  <si>
    <t>'MWR'!E7</t>
  </si>
  <si>
    <t>'MWR'!E8</t>
  </si>
  <si>
    <t>'MWR'!E9</t>
  </si>
  <si>
    <t>'MWR'!E10</t>
  </si>
  <si>
    <t>'MWR'!E11</t>
  </si>
  <si>
    <t>'MWR'!F7</t>
  </si>
  <si>
    <t>'MWR'!F8</t>
  </si>
  <si>
    <t>'MWR'!F9</t>
  </si>
  <si>
    <t>'MWR'!F10</t>
  </si>
  <si>
    <t>'MWR'!F11</t>
  </si>
  <si>
    <t>'MWR'!G7</t>
  </si>
  <si>
    <t>'MWR'!G8</t>
  </si>
  <si>
    <t>'MWR'!G9</t>
  </si>
  <si>
    <t>'MWR'!G10</t>
  </si>
  <si>
    <t>'MWR'!G11</t>
  </si>
  <si>
    <t>'MWR'!H7</t>
  </si>
  <si>
    <t>'MWR'!H8</t>
  </si>
  <si>
    <t>'MWR'!H9</t>
  </si>
  <si>
    <t>'MWR'!H10</t>
  </si>
  <si>
    <t>'MWR'!H11</t>
  </si>
  <si>
    <t>'MWR'!I7</t>
  </si>
  <si>
    <t>'MWR'!I8</t>
  </si>
  <si>
    <t>'MWR'!I9</t>
  </si>
  <si>
    <t>'MWR'!I10</t>
  </si>
  <si>
    <t>'MWR'!I11</t>
  </si>
  <si>
    <t>'OBS'!C7</t>
  </si>
  <si>
    <t>'OBS'!C8</t>
  </si>
  <si>
    <t>'OBS'!C9</t>
  </si>
  <si>
    <t>'OBS'!C10</t>
  </si>
  <si>
    <t>'OBS'!C11</t>
  </si>
  <si>
    <t>'OBS'!C12</t>
  </si>
  <si>
    <t>'OBS'!C13</t>
  </si>
  <si>
    <t>'OBS'!C14</t>
  </si>
  <si>
    <t>'OBS'!C16</t>
  </si>
  <si>
    <t>'OBS'!C17</t>
  </si>
  <si>
    <t>'OBS'!C18</t>
  </si>
  <si>
    <t>'OBS'!C19</t>
  </si>
  <si>
    <t>'OBS'!C21</t>
  </si>
  <si>
    <t>'OBS'!C22</t>
  </si>
  <si>
    <t>'OBS'!C23</t>
  </si>
  <si>
    <t>'OBS'!C25</t>
  </si>
  <si>
    <t>'OBS'!C26</t>
  </si>
  <si>
    <t>'OBS'!C27</t>
  </si>
  <si>
    <t>'OBS'!D7</t>
  </si>
  <si>
    <t>'OBS'!D8</t>
  </si>
  <si>
    <t>'OBS'!D9</t>
  </si>
  <si>
    <t>'OBS'!D10</t>
  </si>
  <si>
    <t>'OBS'!D11</t>
  </si>
  <si>
    <t>'OBS'!D12</t>
  </si>
  <si>
    <t>'OBS'!D13</t>
  </si>
  <si>
    <t>'OBS'!D14</t>
  </si>
  <si>
    <t>'OBS'!D16</t>
  </si>
  <si>
    <t>'OBS'!D17</t>
  </si>
  <si>
    <t>'OBS'!D18</t>
  </si>
  <si>
    <t>'OBS'!D19</t>
  </si>
  <si>
    <t>'OBS'!D21</t>
  </si>
  <si>
    <t>'OBS'!D22</t>
  </si>
  <si>
    <t>'OBS'!D23</t>
  </si>
  <si>
    <t>'OBS'!D25</t>
  </si>
  <si>
    <t>'OBS'!D26</t>
  </si>
  <si>
    <t>'OBS'!D27</t>
  </si>
  <si>
    <t>'OBS'!E7</t>
  </si>
  <si>
    <t>'OBS'!E8</t>
  </si>
  <si>
    <t>'OBS'!E9</t>
  </si>
  <si>
    <t>'OBS'!E10</t>
  </si>
  <si>
    <t>'OBS'!E11</t>
  </si>
  <si>
    <t>'OBS'!E12</t>
  </si>
  <si>
    <t>'OBS'!E13</t>
  </si>
  <si>
    <t>'OBS'!E14</t>
  </si>
  <si>
    <t>'OBS'!E16</t>
  </si>
  <si>
    <t>'OBS'!E17</t>
  </si>
  <si>
    <t>'OBS'!E18</t>
  </si>
  <si>
    <t>'OBS'!E19</t>
  </si>
  <si>
    <t>'OBS'!E21</t>
  </si>
  <si>
    <t>'OBS'!E22</t>
  </si>
  <si>
    <t>'OBS'!E23</t>
  </si>
  <si>
    <t>'OBS'!E25</t>
  </si>
  <si>
    <t>'OBS'!E26</t>
  </si>
  <si>
    <t>'OBS'!E27</t>
  </si>
  <si>
    <t>'OBS'!F7</t>
  </si>
  <si>
    <t>'OBS'!F8</t>
  </si>
  <si>
    <t>'OBS'!F9</t>
  </si>
  <si>
    <t>'OBS'!F10</t>
  </si>
  <si>
    <t>'OBS'!F11</t>
  </si>
  <si>
    <t>'OBS'!F12</t>
  </si>
  <si>
    <t>'OBS'!F13</t>
  </si>
  <si>
    <t>'OBS'!F14</t>
  </si>
  <si>
    <t>'OBS'!F16</t>
  </si>
  <si>
    <t>'OBS'!F17</t>
  </si>
  <si>
    <t>'OBS'!F18</t>
  </si>
  <si>
    <t>'OBS'!F19</t>
  </si>
  <si>
    <t>'OBS'!F21</t>
  </si>
  <si>
    <t>'OBS'!F22</t>
  </si>
  <si>
    <t>'OBS'!F23</t>
  </si>
  <si>
    <t>'OBS'!F25</t>
  </si>
  <si>
    <t>'OBS'!F26</t>
  </si>
  <si>
    <t>'OBS'!F27</t>
  </si>
  <si>
    <t>'OBS'!G7</t>
  </si>
  <si>
    <t>'OBS'!G8</t>
  </si>
  <si>
    <t>'OBS'!G9</t>
  </si>
  <si>
    <t>'OBS'!G10</t>
  </si>
  <si>
    <t>'OBS'!G11</t>
  </si>
  <si>
    <t>'OBS'!G12</t>
  </si>
  <si>
    <t>'OBS'!G13</t>
  </si>
  <si>
    <t>'OBS'!G14</t>
  </si>
  <si>
    <t>'OBS'!G16</t>
  </si>
  <si>
    <t>'OBS'!G17</t>
  </si>
  <si>
    <t>'OBS'!G18</t>
  </si>
  <si>
    <t>'OBS'!G19</t>
  </si>
  <si>
    <t>'OBS'!G21</t>
  </si>
  <si>
    <t>'OBS'!G22</t>
  </si>
  <si>
    <t>'OBS'!G23</t>
  </si>
  <si>
    <t>'OBS'!G25</t>
  </si>
  <si>
    <t>'OBS'!G26</t>
  </si>
  <si>
    <t>'OBS'!G27</t>
  </si>
  <si>
    <t>'OBS'!H7</t>
  </si>
  <si>
    <t>'OBS'!H8</t>
  </si>
  <si>
    <t>'OBS'!H9</t>
  </si>
  <si>
    <t>'OBS'!H10</t>
  </si>
  <si>
    <t>'OBS'!H11</t>
  </si>
  <si>
    <t>'OBS'!H12</t>
  </si>
  <si>
    <t>'OBS'!H13</t>
  </si>
  <si>
    <t>'OBS'!H14</t>
  </si>
  <si>
    <t>'OBS'!H16</t>
  </si>
  <si>
    <t>'OBS'!H17</t>
  </si>
  <si>
    <t>'OBS'!H18</t>
  </si>
  <si>
    <t>'OBS'!H19</t>
  </si>
  <si>
    <t>'OBS'!H21</t>
  </si>
  <si>
    <t>'OBS'!H22</t>
  </si>
  <si>
    <t>'OBS'!H23</t>
  </si>
  <si>
    <t>'OBS'!H25</t>
  </si>
  <si>
    <t>'OBS'!H26</t>
  </si>
  <si>
    <t>'OBS'!H27</t>
  </si>
  <si>
    <t>'OBS'!I7</t>
  </si>
  <si>
    <t>'OBS'!I8</t>
  </si>
  <si>
    <t>'OBS'!I9</t>
  </si>
  <si>
    <t>'OBS'!I10</t>
  </si>
  <si>
    <t>'OBS'!I11</t>
  </si>
  <si>
    <t>'OBS'!I12</t>
  </si>
  <si>
    <t>'OBS'!I13</t>
  </si>
  <si>
    <t>'OBS'!I14</t>
  </si>
  <si>
    <t>'OBS'!I16</t>
  </si>
  <si>
    <t>'OBS'!I17</t>
  </si>
  <si>
    <t>'OBS'!I18</t>
  </si>
  <si>
    <t>'OBS'!I19</t>
  </si>
  <si>
    <t>'OBS'!I21</t>
  </si>
  <si>
    <t>'OBS'!I22</t>
  </si>
  <si>
    <t>'OBS'!I23</t>
  </si>
  <si>
    <t>'OBS'!I25</t>
  </si>
  <si>
    <t>'OBS'!I26</t>
  </si>
  <si>
    <t>'OBS'!I27</t>
  </si>
  <si>
    <t>'OBS'!J7</t>
  </si>
  <si>
    <t>'OBS'!J8</t>
  </si>
  <si>
    <t>'OBS'!J9</t>
  </si>
  <si>
    <t>'OBS'!J10</t>
  </si>
  <si>
    <t>'OBS'!J11</t>
  </si>
  <si>
    <t>'OBS'!J12</t>
  </si>
  <si>
    <t>'OBS'!J13</t>
  </si>
  <si>
    <t>'OBS'!J14</t>
  </si>
  <si>
    <t>'OBS'!J16</t>
  </si>
  <si>
    <t>'OBS'!J17</t>
  </si>
  <si>
    <t>'OBS'!J18</t>
  </si>
  <si>
    <t>'OBS'!J19</t>
  </si>
  <si>
    <t>'OBS'!J21</t>
  </si>
  <si>
    <t>'OBS'!J22</t>
  </si>
  <si>
    <t>'OBS'!J23</t>
  </si>
  <si>
    <t>'OBS'!J25</t>
  </si>
  <si>
    <t>'OBS'!J26</t>
  </si>
  <si>
    <t>'OBS'!J27</t>
  </si>
  <si>
    <t>'OBS'!K7</t>
  </si>
  <si>
    <t>'OBS'!K8</t>
  </si>
  <si>
    <t>'OBS'!K9</t>
  </si>
  <si>
    <t>'OBS'!K10</t>
  </si>
  <si>
    <t>'OBS'!K11</t>
  </si>
  <si>
    <t>'OBS'!K12</t>
  </si>
  <si>
    <t>'OBS'!K13</t>
  </si>
  <si>
    <t>'OBS'!K14</t>
  </si>
  <si>
    <t>'OBS'!K16</t>
  </si>
  <si>
    <t>'OBS'!K17</t>
  </si>
  <si>
    <t>'OBS'!K18</t>
  </si>
  <si>
    <t>'OBS'!K19</t>
  </si>
  <si>
    <t>'OBS'!K21</t>
  </si>
  <si>
    <t>'OBS'!K22</t>
  </si>
  <si>
    <t>'OBS'!K23</t>
  </si>
  <si>
    <t>'OBS'!K25</t>
  </si>
  <si>
    <t>'OBS'!K26</t>
  </si>
  <si>
    <t>'OBS'!K27</t>
  </si>
  <si>
    <t>'OBS'!L7</t>
  </si>
  <si>
    <t>'OBS'!L8</t>
  </si>
  <si>
    <t>'OBS'!L9</t>
  </si>
  <si>
    <t>'OBS'!L10</t>
  </si>
  <si>
    <t>'OBS'!L11</t>
  </si>
  <si>
    <t>'OBS'!L12</t>
  </si>
  <si>
    <t>'OBS'!L13</t>
  </si>
  <si>
    <t>'OBS'!L14</t>
  </si>
  <si>
    <t>'OBS'!L16</t>
  </si>
  <si>
    <t>'OBS'!L17</t>
  </si>
  <si>
    <t>'OBS'!L18</t>
  </si>
  <si>
    <t>'OBS'!L19</t>
  </si>
  <si>
    <t>'OBS'!L21</t>
  </si>
  <si>
    <t>'OBS'!L22</t>
  </si>
  <si>
    <t>'OBS'!L23</t>
  </si>
  <si>
    <t>'OBS'!L25</t>
  </si>
  <si>
    <t>'OBS'!L26</t>
  </si>
  <si>
    <t>'OBS'!L27</t>
  </si>
  <si>
    <t>'OBS'!M7</t>
  </si>
  <si>
    <t>'OBS'!M8</t>
  </si>
  <si>
    <t>'OBS'!M9</t>
  </si>
  <si>
    <t>'OBS'!M10</t>
  </si>
  <si>
    <t>'OBS'!M11</t>
  </si>
  <si>
    <t>'OBS'!M12</t>
  </si>
  <si>
    <t>'OBS'!M13</t>
  </si>
  <si>
    <t>'OBS'!M14</t>
  </si>
  <si>
    <t>'OBS'!M16</t>
  </si>
  <si>
    <t>'OBS'!M17</t>
  </si>
  <si>
    <t>'OBS'!M18</t>
  </si>
  <si>
    <t>'OBS'!M19</t>
  </si>
  <si>
    <t>'OBS'!M21</t>
  </si>
  <si>
    <t>'OBS'!M22</t>
  </si>
  <si>
    <t>'OBS'!M23</t>
  </si>
  <si>
    <t>'OBS'!M25</t>
  </si>
  <si>
    <t>'OBS'!M26</t>
  </si>
  <si>
    <t>'OBS'!M27</t>
  </si>
  <si>
    <t>'OBS'!N7</t>
  </si>
  <si>
    <t>'OBS'!N8</t>
  </si>
  <si>
    <t>'OBS'!N9</t>
  </si>
  <si>
    <t>'OBS'!N10</t>
  </si>
  <si>
    <t>'OBS'!N11</t>
  </si>
  <si>
    <t>'OBS'!N12</t>
  </si>
  <si>
    <t>'OBS'!N13</t>
  </si>
  <si>
    <t>'OBS'!N14</t>
  </si>
  <si>
    <t>'OBS'!N16</t>
  </si>
  <si>
    <t>'OBS'!N17</t>
  </si>
  <si>
    <t>'OBS'!N18</t>
  </si>
  <si>
    <t>'OBS'!N19</t>
  </si>
  <si>
    <t>'OBS'!N21</t>
  </si>
  <si>
    <t>'OBS'!N22</t>
  </si>
  <si>
    <t>'OBS'!N23</t>
  </si>
  <si>
    <t>'OBS'!N25</t>
  </si>
  <si>
    <t>'OBS'!N26</t>
  </si>
  <si>
    <t>'OBS'!N27</t>
  </si>
  <si>
    <t>'OBS'!O7</t>
  </si>
  <si>
    <t>'OBS'!O8</t>
  </si>
  <si>
    <t>'OBS'!O9</t>
  </si>
  <si>
    <t>'OBS'!O10</t>
  </si>
  <si>
    <t>'OBS'!O11</t>
  </si>
  <si>
    <t>'OBS'!O12</t>
  </si>
  <si>
    <t>'OBS'!O13</t>
  </si>
  <si>
    <t>'OBS'!O14</t>
  </si>
  <si>
    <t>'OBS'!O16</t>
  </si>
  <si>
    <t>'OBS'!O17</t>
  </si>
  <si>
    <t>'OBS'!O18</t>
  </si>
  <si>
    <t>'OBS'!O19</t>
  </si>
  <si>
    <t>'OBS'!O21</t>
  </si>
  <si>
    <t>'OBS'!O22</t>
  </si>
  <si>
    <t>'OBS'!O23</t>
  </si>
  <si>
    <t>'OBS'!O25</t>
  </si>
  <si>
    <t>'OBS'!O26</t>
  </si>
  <si>
    <t>'OBS'!O27</t>
  </si>
  <si>
    <t>'OBS'!P7</t>
  </si>
  <si>
    <t>'OBS'!P8</t>
  </si>
  <si>
    <t>'OBS'!P9</t>
  </si>
  <si>
    <t>'OBS'!P10</t>
  </si>
  <si>
    <t>'OBS'!P11</t>
  </si>
  <si>
    <t>'OBS'!P12</t>
  </si>
  <si>
    <t>'OBS'!P13</t>
  </si>
  <si>
    <t>'OBS'!P14</t>
  </si>
  <si>
    <t>'OBS'!P16</t>
  </si>
  <si>
    <t>'OBS'!P17</t>
  </si>
  <si>
    <t>'OBS'!P18</t>
  </si>
  <si>
    <t>'OBS'!P19</t>
  </si>
  <si>
    <t>'OBS'!P21</t>
  </si>
  <si>
    <t>'OBS'!P22</t>
  </si>
  <si>
    <t>'OBS'!P23</t>
  </si>
  <si>
    <t>'OBS'!P25</t>
  </si>
  <si>
    <t>'OBS'!P26</t>
  </si>
  <si>
    <t>'OBS'!P27</t>
  </si>
  <si>
    <t>'OBS'!Q7</t>
  </si>
  <si>
    <t>'OBS'!Q8</t>
  </si>
  <si>
    <t>'OBS'!Q9</t>
  </si>
  <si>
    <t>'OBS'!Q10</t>
  </si>
  <si>
    <t>'OBS'!Q11</t>
  </si>
  <si>
    <t>'OBS'!Q12</t>
  </si>
  <si>
    <t>'OBS'!Q13</t>
  </si>
  <si>
    <t>'OBS'!Q14</t>
  </si>
  <si>
    <t>'OBS'!Q16</t>
  </si>
  <si>
    <t>'OBS'!Q17</t>
  </si>
  <si>
    <t>'OBS'!Q18</t>
  </si>
  <si>
    <t>'OBS'!Q19</t>
  </si>
  <si>
    <t>'OBS'!Q21</t>
  </si>
  <si>
    <t>'OBS'!Q22</t>
  </si>
  <si>
    <t>'OBS'!Q23</t>
  </si>
  <si>
    <t>'OBS'!Q25</t>
  </si>
  <si>
    <t>'OBS'!Q26</t>
  </si>
  <si>
    <t>'OBS'!Q27</t>
  </si>
  <si>
    <t>'OBS'!R7</t>
  </si>
  <si>
    <t>'OBS'!R8</t>
  </si>
  <si>
    <t>'OBS'!R9</t>
  </si>
  <si>
    <t>'OBS'!R10</t>
  </si>
  <si>
    <t>'OBS'!R11</t>
  </si>
  <si>
    <t>'OBS'!R12</t>
  </si>
  <si>
    <t>'OBS'!R13</t>
  </si>
  <si>
    <t>'OBS'!R14</t>
  </si>
  <si>
    <t>'OBS'!R16</t>
  </si>
  <si>
    <t>'OBS'!R17</t>
  </si>
  <si>
    <t>'OBS'!R18</t>
  </si>
  <si>
    <t>'OBS'!R19</t>
  </si>
  <si>
    <t>'OBS'!R21</t>
  </si>
  <si>
    <t>'OBS'!R22</t>
  </si>
  <si>
    <t>'OBS'!R23</t>
  </si>
  <si>
    <t>'OBS'!R25</t>
  </si>
  <si>
    <t>'OBS'!R26</t>
  </si>
  <si>
    <t>'OBS'!R27</t>
  </si>
  <si>
    <t>'OBS'!S7</t>
  </si>
  <si>
    <t>'OBS'!S8</t>
  </si>
  <si>
    <t>'OBS'!S9</t>
  </si>
  <si>
    <t>'OBS'!S10</t>
  </si>
  <si>
    <t>'OBS'!S11</t>
  </si>
  <si>
    <t>'OBS'!S12</t>
  </si>
  <si>
    <t>'OBS'!S13</t>
  </si>
  <si>
    <t>'OBS'!S14</t>
  </si>
  <si>
    <t>'OBS'!S16</t>
  </si>
  <si>
    <t>'OBS'!S17</t>
  </si>
  <si>
    <t>'OBS'!S18</t>
  </si>
  <si>
    <t>'OBS'!S19</t>
  </si>
  <si>
    <t>'OBS'!S21</t>
  </si>
  <si>
    <t>'OBS'!S22</t>
  </si>
  <si>
    <t>'OBS'!S23</t>
  </si>
  <si>
    <t>'OBS'!S25</t>
  </si>
  <si>
    <t>'OBS'!S26</t>
  </si>
  <si>
    <t>'OBS'!S27</t>
  </si>
  <si>
    <t>'OBS'!T7</t>
  </si>
  <si>
    <t>'OBS'!T8</t>
  </si>
  <si>
    <t>'OBS'!T9</t>
  </si>
  <si>
    <t>'OBS'!T10</t>
  </si>
  <si>
    <t>'OBS'!T11</t>
  </si>
  <si>
    <t>'OBS'!T12</t>
  </si>
  <si>
    <t>'OBS'!T13</t>
  </si>
  <si>
    <t>'OBS'!T14</t>
  </si>
  <si>
    <t>'OBS'!T16</t>
  </si>
  <si>
    <t>'OBS'!T17</t>
  </si>
  <si>
    <t>'OBS'!T18</t>
  </si>
  <si>
    <t>'OBS'!T19</t>
  </si>
  <si>
    <t>'OBS'!T21</t>
  </si>
  <si>
    <t>'OBS'!T22</t>
  </si>
  <si>
    <t>'OBS'!T23</t>
  </si>
  <si>
    <t>'OBS'!T25</t>
  </si>
  <si>
    <t>'OBS'!T26</t>
  </si>
  <si>
    <t>'OBS'!T27</t>
  </si>
  <si>
    <t>'OBS'!U7</t>
  </si>
  <si>
    <t>'OBS'!U8</t>
  </si>
  <si>
    <t>'OBS'!U9</t>
  </si>
  <si>
    <t>'OBS'!U10</t>
  </si>
  <si>
    <t>'OBS'!U11</t>
  </si>
  <si>
    <t>'OBS'!U12</t>
  </si>
  <si>
    <t>'OBS'!U13</t>
  </si>
  <si>
    <t>'OBS'!U14</t>
  </si>
  <si>
    <t>'OBS'!U16</t>
  </si>
  <si>
    <t>'OBS'!U17</t>
  </si>
  <si>
    <t>'OBS'!U18</t>
  </si>
  <si>
    <t>'OBS'!U19</t>
  </si>
  <si>
    <t>'OBS'!U21</t>
  </si>
  <si>
    <t>'OBS'!U22</t>
  </si>
  <si>
    <t>'OBS'!U23</t>
  </si>
  <si>
    <t>'OBS'!U25</t>
  </si>
  <si>
    <t>'OBS'!U26</t>
  </si>
  <si>
    <t>'OBS'!U27</t>
  </si>
  <si>
    <t>'OBS'!V7</t>
  </si>
  <si>
    <t>'OBS'!V8</t>
  </si>
  <si>
    <t>'OBS'!V9</t>
  </si>
  <si>
    <t>'OBS'!V10</t>
  </si>
  <si>
    <t>'OBS'!V11</t>
  </si>
  <si>
    <t>'OBS'!V12</t>
  </si>
  <si>
    <t>'OBS'!V13</t>
  </si>
  <si>
    <t>'OBS'!V14</t>
  </si>
  <si>
    <t>'OBS'!V16</t>
  </si>
  <si>
    <t>'OBS'!V17</t>
  </si>
  <si>
    <t>'OBS'!V18</t>
  </si>
  <si>
    <t>'OBS'!V19</t>
  </si>
  <si>
    <t>'OBS'!V21</t>
  </si>
  <si>
    <t>'OBS'!V22</t>
  </si>
  <si>
    <t>'OBS'!V23</t>
  </si>
  <si>
    <t>'OBS'!V25</t>
  </si>
  <si>
    <t>'OBS'!V26</t>
  </si>
  <si>
    <t>'OBS'!V27</t>
  </si>
  <si>
    <t>'OBS'!W7</t>
  </si>
  <si>
    <t>'OBS'!W8</t>
  </si>
  <si>
    <t>'OBS'!W9</t>
  </si>
  <si>
    <t>'OBS'!W10</t>
  </si>
  <si>
    <t>'OBS'!W11</t>
  </si>
  <si>
    <t>'OBS'!W12</t>
  </si>
  <si>
    <t>'OBS'!W13</t>
  </si>
  <si>
    <t>'OBS'!W14</t>
  </si>
  <si>
    <t>'OBS'!W16</t>
  </si>
  <si>
    <t>'OBS'!W17</t>
  </si>
  <si>
    <t>'OBS'!W18</t>
  </si>
  <si>
    <t>'OBS'!W19</t>
  </si>
  <si>
    <t>'OBS'!W21</t>
  </si>
  <si>
    <t>'OBS'!W22</t>
  </si>
  <si>
    <t>'OBS'!W23</t>
  </si>
  <si>
    <t>'OBS'!W25</t>
  </si>
  <si>
    <t>'OBS'!W26</t>
  </si>
  <si>
    <t>'OBS'!W27</t>
  </si>
  <si>
    <t>'OBS'!X7</t>
  </si>
  <si>
    <t>'OBS'!X8</t>
  </si>
  <si>
    <t>'OBS'!X9</t>
  </si>
  <si>
    <t>'OBS'!X10</t>
  </si>
  <si>
    <t>'OBS'!X11</t>
  </si>
  <si>
    <t>'OBS'!X12</t>
  </si>
  <si>
    <t>'OBS'!X13</t>
  </si>
  <si>
    <t>'OBS'!X14</t>
  </si>
  <si>
    <t>'OBS'!X16</t>
  </si>
  <si>
    <t>'OBS'!X17</t>
  </si>
  <si>
    <t>'OBS'!X18</t>
  </si>
  <si>
    <t>'OBS'!X19</t>
  </si>
  <si>
    <t>'OBS'!X21</t>
  </si>
  <si>
    <t>'OBS'!X22</t>
  </si>
  <si>
    <t>'OBS'!X23</t>
  </si>
  <si>
    <t>'OBS'!X25</t>
  </si>
  <si>
    <t>'OBS'!X26</t>
  </si>
  <si>
    <t>'OBS'!X27</t>
  </si>
  <si>
    <t>'MSC'!D44</t>
  </si>
  <si>
    <t>'MSC'!D48</t>
  </si>
  <si>
    <t>'MSC'!D54</t>
  </si>
  <si>
    <t>'MSC'!D55</t>
  </si>
  <si>
    <t>'MSC'!E13</t>
  </si>
  <si>
    <t>'MSC'!E17</t>
  </si>
  <si>
    <t>'MSC'!E21</t>
  </si>
  <si>
    <t>'MSC'!E25</t>
  </si>
  <si>
    <t>'MSC'!E29</t>
  </si>
  <si>
    <t>'MSC'!E31</t>
  </si>
  <si>
    <t>'MSC'!E34</t>
  </si>
  <si>
    <t>'MSC'!E38</t>
  </si>
  <si>
    <t>'MSC'!E44</t>
  </si>
  <si>
    <t>'MSC'!E48</t>
  </si>
  <si>
    <t>'MSC'!E54</t>
  </si>
  <si>
    <t>'MSC'!E55</t>
  </si>
  <si>
    <t>'MSC'!F13</t>
  </si>
  <si>
    <t>'MSC'!F17</t>
  </si>
  <si>
    <t>'MSC'!F21</t>
  </si>
  <si>
    <t>'MSC'!F25</t>
  </si>
  <si>
    <t>'MSC'!F29</t>
  </si>
  <si>
    <t>'MSC'!F31</t>
  </si>
  <si>
    <t>'MSC'!F34</t>
  </si>
  <si>
    <t>'MSC'!F38</t>
  </si>
  <si>
    <t>'MSC'!F44</t>
  </si>
  <si>
    <t>'MSC'!F48</t>
  </si>
  <si>
    <t>'MSC'!F54</t>
  </si>
  <si>
    <t>'MSC'!F55</t>
  </si>
  <si>
    <t>'MSC'!H13</t>
  </si>
  <si>
    <t>'MSC'!H17</t>
  </si>
  <si>
    <t>'MSC'!H21</t>
  </si>
  <si>
    <t>'MSC'!H25</t>
  </si>
  <si>
    <t>'MSC'!H29</t>
  </si>
  <si>
    <t>'MSC'!H31</t>
  </si>
  <si>
    <t>'MSC'!H34</t>
  </si>
  <si>
    <t>'MSC'!H38</t>
  </si>
  <si>
    <t>'MSC'!H44</t>
  </si>
  <si>
    <t>'MSC'!H48</t>
  </si>
  <si>
    <t>'MSC'!H54</t>
  </si>
  <si>
    <t>'MSC'!H55</t>
  </si>
  <si>
    <t>'MSC'!I13</t>
  </si>
  <si>
    <t>'MSC'!I17</t>
  </si>
  <si>
    <t>'MSC'!I21</t>
  </si>
  <si>
    <t>'MSC'!I25</t>
  </si>
  <si>
    <t>'MSC'!I29</t>
  </si>
  <si>
    <t>'MSC'!I31</t>
  </si>
  <si>
    <t>'MSC'!I34</t>
  </si>
  <si>
    <t>'MSC'!I38</t>
  </si>
  <si>
    <t>'MSC'!I44</t>
  </si>
  <si>
    <t>'MSC'!I48</t>
  </si>
  <si>
    <t>'MSC'!I54</t>
  </si>
  <si>
    <t>'MSC'!I55</t>
  </si>
  <si>
    <t>'MSC'!J13</t>
  </si>
  <si>
    <t>'MSC'!J17</t>
  </si>
  <si>
    <t>'MSC'!J21</t>
  </si>
  <si>
    <t>'MSC'!J25</t>
  </si>
  <si>
    <t>'MSC'!J29</t>
  </si>
  <si>
    <t>'MSC'!J31</t>
  </si>
  <si>
    <t>'MSC'!J34</t>
  </si>
  <si>
    <t>'MSC'!J38</t>
  </si>
  <si>
    <t>'MSC'!J44</t>
  </si>
  <si>
    <t>'MSC'!J48</t>
  </si>
  <si>
    <t>'MSC'!J54</t>
  </si>
  <si>
    <t>'MSC'!J55</t>
  </si>
  <si>
    <t>'MSC'!K13</t>
  </si>
  <si>
    <t>'MSC'!K17</t>
  </si>
  <si>
    <t>'MSC'!K21</t>
  </si>
  <si>
    <t>'MSC'!K25</t>
  </si>
  <si>
    <t>'MSC'!K29</t>
  </si>
  <si>
    <t>'MSC'!K31</t>
  </si>
  <si>
    <t>'MSC'!K34</t>
  </si>
  <si>
    <t>'MSC'!K38</t>
  </si>
  <si>
    <t>'MSC'!K44</t>
  </si>
  <si>
    <t>'MSC'!K48</t>
  </si>
  <si>
    <t>'MSC'!K54</t>
  </si>
  <si>
    <t>'MSC'!K55</t>
  </si>
  <si>
    <t>'MSC'!L13</t>
  </si>
  <si>
    <t>'MSC'!L14</t>
  </si>
  <si>
    <t>'MSC'!L15</t>
  </si>
  <si>
    <t>'MSC'!L16</t>
  </si>
  <si>
    <t>'MSC'!L17</t>
  </si>
  <si>
    <t>'MSC'!L18</t>
  </si>
  <si>
    <t>'MSC'!L19</t>
  </si>
  <si>
    <t>'MSC'!L20</t>
  </si>
  <si>
    <t>'MSC'!L21</t>
  </si>
  <si>
    <t>'MSC'!L22</t>
  </si>
  <si>
    <t>'MSC'!L23</t>
  </si>
  <si>
    <t>'MSC'!L24</t>
  </si>
  <si>
    <t>'MSC'!L25</t>
  </si>
  <si>
    <t>'MSC'!L26</t>
  </si>
  <si>
    <t>'MSC'!L27</t>
  </si>
  <si>
    <t>'MSC'!L28</t>
  </si>
  <si>
    <t>'MSC'!L29</t>
  </si>
  <si>
    <t>'MSC'!L31</t>
  </si>
  <si>
    <t>'MSC'!L34</t>
  </si>
  <si>
    <t>'MSC'!L35</t>
  </si>
  <si>
    <t>'MSC'!L36</t>
  </si>
  <si>
    <t>'MSC'!L37</t>
  </si>
  <si>
    <t>'MSC'!L38</t>
  </si>
  <si>
    <t>'MSC'!L39</t>
  </si>
  <si>
    <t>'MSC'!L40</t>
  </si>
  <si>
    <t>'MSC'!L41</t>
  </si>
  <si>
    <t>'MSC'!L44</t>
  </si>
  <si>
    <t>'MSC'!L45</t>
  </si>
  <si>
    <t>'MSC'!L46</t>
  </si>
  <si>
    <t>'MSC'!L47</t>
  </si>
  <si>
    <t>'MSC'!L48</t>
  </si>
  <si>
    <t>'MSC'!L49</t>
  </si>
  <si>
    <t>'MSC'!L50</t>
  </si>
  <si>
    <t>'MSC'!L51</t>
  </si>
  <si>
    <t>'MSC'!L54</t>
  </si>
  <si>
    <t>'MSC'!L55</t>
  </si>
  <si>
    <t>'MSC'!M13</t>
  </si>
  <si>
    <t>'MSC'!M17</t>
  </si>
  <si>
    <t>'MSC'!M21</t>
  </si>
  <si>
    <t>'MSC'!M25</t>
  </si>
  <si>
    <t>'MSC'!M29</t>
  </si>
  <si>
    <t>'MSC'!M31</t>
  </si>
  <si>
    <t>'MSC'!M34</t>
  </si>
  <si>
    <t>'MSC'!M38</t>
  </si>
  <si>
    <t>'MSC'!M44</t>
  </si>
  <si>
    <t>'MSC'!M48</t>
  </si>
  <si>
    <t>'MSC'!M54</t>
  </si>
  <si>
    <t>'MSC'!M55</t>
  </si>
  <si>
    <t>'MSC'!N13</t>
  </si>
  <si>
    <t>'MSC'!N17</t>
  </si>
  <si>
    <t>'MSC'!N21</t>
  </si>
  <si>
    <t>'MSC'!N25</t>
  </si>
  <si>
    <t>'MSC'!N29</t>
  </si>
  <si>
    <t>'MSC'!N31</t>
  </si>
  <si>
    <t>'MSC'!N34</t>
  </si>
  <si>
    <t>'MSC'!N38</t>
  </si>
  <si>
    <t>'MSC'!N44</t>
  </si>
  <si>
    <t>'MSC'!N48</t>
  </si>
  <si>
    <t>'MSC'!N54</t>
  </si>
  <si>
    <t>'MSC'!N55</t>
  </si>
  <si>
    <t>'MSC'!O13</t>
  </si>
  <si>
    <t>'MSC'!O17</t>
  </si>
  <si>
    <t>'MSC'!O21</t>
  </si>
  <si>
    <t>'MSC'!O25</t>
  </si>
  <si>
    <t>'MSC'!O29</t>
  </si>
  <si>
    <t>'MSC'!O31</t>
  </si>
  <si>
    <t>'MSC'!O34</t>
  </si>
  <si>
    <t>'MSC'!O38</t>
  </si>
  <si>
    <t>'MSC'!O44</t>
  </si>
  <si>
    <t>'MSC'!O48</t>
  </si>
  <si>
    <t>'MSC'!O54</t>
  </si>
  <si>
    <t>'MSC'!O55</t>
  </si>
  <si>
    <t>'MSC'!P13</t>
  </si>
  <si>
    <t>'MSC'!P17</t>
  </si>
  <si>
    <t>'MSC'!P21</t>
  </si>
  <si>
    <t>'MSC'!P25</t>
  </si>
  <si>
    <t>'MSC'!P29</t>
  </si>
  <si>
    <t>'MSC'!P31</t>
  </si>
  <si>
    <t>'MSC'!P34</t>
  </si>
  <si>
    <t>'MSC'!P38</t>
  </si>
  <si>
    <t>'MSC'!P44</t>
  </si>
  <si>
    <t>'MSC'!P48</t>
  </si>
  <si>
    <t>'MSC'!P54</t>
  </si>
  <si>
    <t>'MSC'!P55</t>
  </si>
  <si>
    <t>'MSC'!R44</t>
  </si>
  <si>
    <t>'MSC'!R48</t>
  </si>
  <si>
    <t>'MSC'!R54</t>
  </si>
  <si>
    <t>'MSC'!R55</t>
  </si>
  <si>
    <t>'MSC'!S13</t>
  </si>
  <si>
    <t>'MSC'!S17</t>
  </si>
  <si>
    <t>'MSC'!S21</t>
  </si>
  <si>
    <t>'MSC'!S25</t>
  </si>
  <si>
    <t>'MSC'!S29</t>
  </si>
  <si>
    <t>'MSC'!S31</t>
  </si>
  <si>
    <t>'MSC'!S34</t>
  </si>
  <si>
    <t>'MSC'!S38</t>
  </si>
  <si>
    <t>'MSC'!S44</t>
  </si>
  <si>
    <t>'MSC'!S48</t>
  </si>
  <si>
    <t>'MSC'!S54</t>
  </si>
  <si>
    <t>'MSC'!S55</t>
  </si>
  <si>
    <t>'MSC'!T13</t>
  </si>
  <si>
    <t>'MSC'!T17</t>
  </si>
  <si>
    <t>'MSC'!T21</t>
  </si>
  <si>
    <t>'MSC'!T25</t>
  </si>
  <si>
    <t>'MSC'!T29</t>
  </si>
  <si>
    <t>'MSC'!T31</t>
  </si>
  <si>
    <t>'MSC'!T34</t>
  </si>
  <si>
    <t>'MSC'!T38</t>
  </si>
  <si>
    <t>'MSC'!T44</t>
  </si>
  <si>
    <t>'MSC'!T48</t>
  </si>
  <si>
    <t>'MSC'!T54</t>
  </si>
  <si>
    <t>'MSC'!T55</t>
  </si>
  <si>
    <t>'MSC'!V13</t>
  </si>
  <si>
    <t>'MSC'!V17</t>
  </si>
  <si>
    <t>'MSC'!V21</t>
  </si>
  <si>
    <t>'MSC'!V25</t>
  </si>
  <si>
    <t>'MSC'!V29</t>
  </si>
  <si>
    <t>'MSC'!V31</t>
  </si>
  <si>
    <t>'MSC'!V34</t>
  </si>
  <si>
    <t>'MSC'!V38</t>
  </si>
  <si>
    <t>'MSC'!V44</t>
  </si>
  <si>
    <t>'MSC'!V48</t>
  </si>
  <si>
    <t>'MSC'!V54</t>
  </si>
  <si>
    <t>'MSC'!V55</t>
  </si>
  <si>
    <t>'MSC'!W13</t>
  </si>
  <si>
    <t>'MSC'!W17</t>
  </si>
  <si>
    <t>'MSC'!W21</t>
  </si>
  <si>
    <t>'MSC'!W25</t>
  </si>
  <si>
    <t>'MSC'!W29</t>
  </si>
  <si>
    <t>'MSC'!W31</t>
  </si>
  <si>
    <t>'MSC'!W34</t>
  </si>
  <si>
    <t>'MSC'!W38</t>
  </si>
  <si>
    <t>'MSC'!W44</t>
  </si>
  <si>
    <t>'MSC'!W48</t>
  </si>
  <si>
    <t>'MSC'!W54</t>
  </si>
  <si>
    <t>'MSC'!W55</t>
  </si>
  <si>
    <t>'MSC'!X13</t>
  </si>
  <si>
    <t>'MSC'!X17</t>
  </si>
  <si>
    <t>'MSC'!X21</t>
  </si>
  <si>
    <t>'MSC'!X25</t>
  </si>
  <si>
    <t>'MSC'!X29</t>
  </si>
  <si>
    <t>'MSC'!X31</t>
  </si>
  <si>
    <t>'MSC'!X34</t>
  </si>
  <si>
    <t>'MSC'!X38</t>
  </si>
  <si>
    <t>'MSC'!X44</t>
  </si>
  <si>
    <t>'MSC'!X48</t>
  </si>
  <si>
    <t>'MSC'!X54</t>
  </si>
  <si>
    <t>'MSC'!X55</t>
  </si>
  <si>
    <t>'MSC'!Y13</t>
  </si>
  <si>
    <t>'MSC'!Y17</t>
  </si>
  <si>
    <t>'MSC'!Y21</t>
  </si>
  <si>
    <t>'MSC'!Y25</t>
  </si>
  <si>
    <t>'MSC'!Y29</t>
  </si>
  <si>
    <t>'MSC'!Y31</t>
  </si>
  <si>
    <t>'MSC'!Y34</t>
  </si>
  <si>
    <t>'MSC'!Y38</t>
  </si>
  <si>
    <t>'MSC'!Y44</t>
  </si>
  <si>
    <t>'MSC'!Y48</t>
  </si>
  <si>
    <t>'MSC'!Y54</t>
  </si>
  <si>
    <t>'MSC'!Y55</t>
  </si>
  <si>
    <t>'MSC'!Z13</t>
  </si>
  <si>
    <t>'MSC'!Z14</t>
  </si>
  <si>
    <t>'MSC'!Z15</t>
  </si>
  <si>
    <t>'MSC'!Z16</t>
  </si>
  <si>
    <t>'MSC'!Z17</t>
  </si>
  <si>
    <t>'MSC'!Z18</t>
  </si>
  <si>
    <t>'MSC'!Z19</t>
  </si>
  <si>
    <t>'MSC'!Z20</t>
  </si>
  <si>
    <t>'MSC'!Z21</t>
  </si>
  <si>
    <t>'MSC'!Z22</t>
  </si>
  <si>
    <t>'MSC'!Z23</t>
  </si>
  <si>
    <t>'MSC'!Z24</t>
  </si>
  <si>
    <t>'MSC'!Z25</t>
  </si>
  <si>
    <t>'MSC'!Z26</t>
  </si>
  <si>
    <t>'MSC'!Z27</t>
  </si>
  <si>
    <t>'MSC'!Z28</t>
  </si>
  <si>
    <t>'MSC'!Z29</t>
  </si>
  <si>
    <t>'MSC'!Z31</t>
  </si>
  <si>
    <t>'MSC'!Z34</t>
  </si>
  <si>
    <t>'MSC'!Z35</t>
  </si>
  <si>
    <t>'MSC'!Z36</t>
  </si>
  <si>
    <t>'MSC'!Z37</t>
  </si>
  <si>
    <t>'MSC'!Z38</t>
  </si>
  <si>
    <t>'MSC'!Z39</t>
  </si>
  <si>
    <t>'MSC'!Z40</t>
  </si>
  <si>
    <t>'MSC'!Z41</t>
  </si>
  <si>
    <t>'MSC'!Z44</t>
  </si>
  <si>
    <t>'MSC'!Z45</t>
  </si>
  <si>
    <t>'MSC'!Z46</t>
  </si>
  <si>
    <t>'MSC'!Z47</t>
  </si>
  <si>
    <t>'MSC'!Z48</t>
  </si>
  <si>
    <t>'MSC'!Z49</t>
  </si>
  <si>
    <t>'MSC'!Z50</t>
  </si>
  <si>
    <t>'MSC'!Z51</t>
  </si>
  <si>
    <t>'MSC'!Z54</t>
  </si>
  <si>
    <t>'MSC'!Z55</t>
  </si>
  <si>
    <t>'MSC'!AA13</t>
  </si>
  <si>
    <t>'MSC'!AA17</t>
  </si>
  <si>
    <t>'MSC'!AA21</t>
  </si>
  <si>
    <t>'MSC'!AA25</t>
  </si>
  <si>
    <t>'MSC'!AA29</t>
  </si>
  <si>
    <t>'MSC'!AA31</t>
  </si>
  <si>
    <t>'MSC'!AA34</t>
  </si>
  <si>
    <t>'MSC'!AA38</t>
  </si>
  <si>
    <t>'MSC'!AA44</t>
  </si>
  <si>
    <t>'MSC'!AA48</t>
  </si>
  <si>
    <t>'MSC'!AA54</t>
  </si>
  <si>
    <t>'MSC'!AA55</t>
  </si>
  <si>
    <t>'MSC'!AB13</t>
  </si>
  <si>
    <t>'MSC'!AB17</t>
  </si>
  <si>
    <t>'MSC'!AB21</t>
  </si>
  <si>
    <t>'MSC'!AB25</t>
  </si>
  <si>
    <t>'MSC'!AB29</t>
  </si>
  <si>
    <t>'MSC'!AB31</t>
  </si>
  <si>
    <t>'MSC'!AB34</t>
  </si>
  <si>
    <t>'MSC'!AB38</t>
  </si>
  <si>
    <t>'MSC'!AB44</t>
  </si>
  <si>
    <t>'MSC'!AB48</t>
  </si>
  <si>
    <t>'MSC'!AB54</t>
  </si>
  <si>
    <t>'MSC'!AB55</t>
  </si>
  <si>
    <t>'MSC'!AC13</t>
  </si>
  <si>
    <t>'MSC'!AC17</t>
  </si>
  <si>
    <t>'MSC'!AC21</t>
  </si>
  <si>
    <t>'MSC'!AC25</t>
  </si>
  <si>
    <t>'MSC'!AC29</t>
  </si>
  <si>
    <t>'MSC'!AC31</t>
  </si>
  <si>
    <t>'MSC'!AC34</t>
  </si>
  <si>
    <t>'MSC'!AC38</t>
  </si>
  <si>
    <t>'MSC'!AC44</t>
  </si>
  <si>
    <t>'MSC'!AC48</t>
  </si>
  <si>
    <t>'MSC'!AC54</t>
  </si>
  <si>
    <t>'MSC'!AC55</t>
  </si>
  <si>
    <t>'MSC'!AD13</t>
  </si>
  <si>
    <t>'MSC'!AD17</t>
  </si>
  <si>
    <t>'MSC'!AD21</t>
  </si>
  <si>
    <t>'MSC'!AD25</t>
  </si>
  <si>
    <t>'MSC'!AD29</t>
  </si>
  <si>
    <t>'MSC'!AD31</t>
  </si>
  <si>
    <t>'MSC'!AD34</t>
  </si>
  <si>
    <t>'MSC'!AD38</t>
  </si>
  <si>
    <t>'MSC'!AD44</t>
  </si>
  <si>
    <t>'MSC'!AD48</t>
  </si>
  <si>
    <t>'MSC'!AD54</t>
  </si>
  <si>
    <t>'MSC'!AD55</t>
  </si>
  <si>
    <t>'MSC'!AF13</t>
  </si>
  <si>
    <t>'MSC'!AF17</t>
  </si>
  <si>
    <t>'MSC'!AF21</t>
  </si>
  <si>
    <t>'MSC'!AF25</t>
  </si>
  <si>
    <t>'MSC'!AF29</t>
  </si>
  <si>
    <t>'MSC'!AF31</t>
  </si>
  <si>
    <t>'MSC'!AF34</t>
  </si>
  <si>
    <t>'MSC'!AF38</t>
  </si>
  <si>
    <t>'MSC'!AF44</t>
  </si>
  <si>
    <t>'MSC'!AF48</t>
  </si>
  <si>
    <t>'MSC'!AF54</t>
  </si>
  <si>
    <t>'MSC'!AF55</t>
  </si>
  <si>
    <t>QSC!C13</t>
  </si>
  <si>
    <t>QSC!C14</t>
  </si>
  <si>
    <t>QSC!C15</t>
  </si>
  <si>
    <t>QSC!C16</t>
  </si>
  <si>
    <t>QSC!C17</t>
  </si>
  <si>
    <t>QSC!C18</t>
  </si>
  <si>
    <t>QSC!C19</t>
  </si>
  <si>
    <t>QSC!C20</t>
  </si>
  <si>
    <t>QSC!C21</t>
  </si>
  <si>
    <t>QSC!C22</t>
  </si>
  <si>
    <t>QSC!C23</t>
  </si>
  <si>
    <t>QSC!C24</t>
  </si>
  <si>
    <t>QSC!C25</t>
  </si>
  <si>
    <t>QSC!C26</t>
  </si>
  <si>
    <t>QSC!C27</t>
  </si>
  <si>
    <t>QSC!C28</t>
  </si>
  <si>
    <t>QSC!C29</t>
  </si>
  <si>
    <t>QSC!C30</t>
  </si>
  <si>
    <t>QSC!C31</t>
  </si>
  <si>
    <t>QSC!D13</t>
  </si>
  <si>
    <t>QSC!D14</t>
  </si>
  <si>
    <t>QSC!D15</t>
  </si>
  <si>
    <t>QSC!D16</t>
  </si>
  <si>
    <t>QSC!D17</t>
  </si>
  <si>
    <t>QSC!D18</t>
  </si>
  <si>
    <t>QSC!D19</t>
  </si>
  <si>
    <t>QSC!D20</t>
  </si>
  <si>
    <t>QSC!D21</t>
  </si>
  <si>
    <t>QSC!D22</t>
  </si>
  <si>
    <t>QSC!D23</t>
  </si>
  <si>
    <t>QSC!D24</t>
  </si>
  <si>
    <t>QSC!D25</t>
  </si>
  <si>
    <t>QSC!D26</t>
  </si>
  <si>
    <t>QSC!D27</t>
  </si>
  <si>
    <t>QSC!D28</t>
  </si>
  <si>
    <t>QSC!D29</t>
  </si>
  <si>
    <t>QSC!D30</t>
  </si>
  <si>
    <t>QSC!D31</t>
  </si>
  <si>
    <t>QSC!E13</t>
  </si>
  <si>
    <t>QSC!E14</t>
  </si>
  <si>
    <t>QSC!E15</t>
  </si>
  <si>
    <t>QSC!E16</t>
  </si>
  <si>
    <t>QSC!E17</t>
  </si>
  <si>
    <t>QSC!E18</t>
  </si>
  <si>
    <t>QSC!E19</t>
  </si>
  <si>
    <t>QSC!E20</t>
  </si>
  <si>
    <t>QSC!E21</t>
  </si>
  <si>
    <t>QSC!E22</t>
  </si>
  <si>
    <t>QSC!E23</t>
  </si>
  <si>
    <t>QSC!E24</t>
  </si>
  <si>
    <t>QSC!E25</t>
  </si>
  <si>
    <t>QSC!E26</t>
  </si>
  <si>
    <t>QSC!E27</t>
  </si>
  <si>
    <t>QSC!E28</t>
  </si>
  <si>
    <t>QSC!E29</t>
  </si>
  <si>
    <t>QSC!E30</t>
  </si>
  <si>
    <t>QSC!E31</t>
  </si>
  <si>
    <t>QSC!F13</t>
  </si>
  <si>
    <t>QSC!F14</t>
  </si>
  <si>
    <t>QSC!F15</t>
  </si>
  <si>
    <t>QSC!F16</t>
  </si>
  <si>
    <t>QSC!F17</t>
  </si>
  <si>
    <t>QSC!F18</t>
  </si>
  <si>
    <t>QSC!F19</t>
  </si>
  <si>
    <t>QSC!F20</t>
  </si>
  <si>
    <t>QSC!F21</t>
  </si>
  <si>
    <t>QSC!F22</t>
  </si>
  <si>
    <t>QSC!F23</t>
  </si>
  <si>
    <t>QSC!F24</t>
  </si>
  <si>
    <t>QSC!F25</t>
  </si>
  <si>
    <t>QSC!F26</t>
  </si>
  <si>
    <t>QSC!F27</t>
  </si>
  <si>
    <t>QSC!F28</t>
  </si>
  <si>
    <t>QSC!F29</t>
  </si>
  <si>
    <t>QSC!F30</t>
  </si>
  <si>
    <t>QSC!F31</t>
  </si>
  <si>
    <t>QSC!G13</t>
  </si>
  <si>
    <t>QSC!G14</t>
  </si>
  <si>
    <t>QSC!G15</t>
  </si>
  <si>
    <t>QSC!G16</t>
  </si>
  <si>
    <t>QSC!G17</t>
  </si>
  <si>
    <t>QSC!G18</t>
  </si>
  <si>
    <t>QSC!G19</t>
  </si>
  <si>
    <t>QSC!G20</t>
  </si>
  <si>
    <t>QSC!G21</t>
  </si>
  <si>
    <t>QSC!G22</t>
  </si>
  <si>
    <t>QSC!G23</t>
  </si>
  <si>
    <t>QSC!G24</t>
  </si>
  <si>
    <t>QSC!G25</t>
  </si>
  <si>
    <t>QSC!G26</t>
  </si>
  <si>
    <t>QSC!G27</t>
  </si>
  <si>
    <t>QSC!G28</t>
  </si>
  <si>
    <t>QSC!G29</t>
  </si>
  <si>
    <t>QSC!G30</t>
  </si>
  <si>
    <t>QSC!G31</t>
  </si>
  <si>
    <t>QSC!H13</t>
  </si>
  <si>
    <t>QSC!H14</t>
  </si>
  <si>
    <t>QSC!H15</t>
  </si>
  <si>
    <t>QSC!H16</t>
  </si>
  <si>
    <t>QSC!H17</t>
  </si>
  <si>
    <t>QSC!H18</t>
  </si>
  <si>
    <t>QSC!H19</t>
  </si>
  <si>
    <t>QSC!H20</t>
  </si>
  <si>
    <t>QSC!H21</t>
  </si>
  <si>
    <t>QSC!H22</t>
  </si>
  <si>
    <t>QSC!H23</t>
  </si>
  <si>
    <t>QSC!H24</t>
  </si>
  <si>
    <t>QSC!H25</t>
  </si>
  <si>
    <t>QSC!H26</t>
  </si>
  <si>
    <t>QSC!H27</t>
  </si>
  <si>
    <t>QSC!H28</t>
  </si>
  <si>
    <t>QSC!H29</t>
  </si>
  <si>
    <t>QSC!H30</t>
  </si>
  <si>
    <t>QSC!H31</t>
  </si>
  <si>
    <t>QSC!I13</t>
  </si>
  <si>
    <t>QSC!I14</t>
  </si>
  <si>
    <t>QSC!I15</t>
  </si>
  <si>
    <t>QSC!I16</t>
  </si>
  <si>
    <t>QSC!I17</t>
  </si>
  <si>
    <t>QSC!I18</t>
  </si>
  <si>
    <t>QSC!I19</t>
  </si>
  <si>
    <t>QSC!I20</t>
  </si>
  <si>
    <t>QSC!I21</t>
  </si>
  <si>
    <t>QSC!I22</t>
  </si>
  <si>
    <t>QSC!I23</t>
  </si>
  <si>
    <t>QSC!I24</t>
  </si>
  <si>
    <t>QSC!I25</t>
  </si>
  <si>
    <t>QSC!I26</t>
  </si>
  <si>
    <t>QSC!I27</t>
  </si>
  <si>
    <t>QSC!I28</t>
  </si>
  <si>
    <t>QSC!I29</t>
  </si>
  <si>
    <t>QSC!I30</t>
  </si>
  <si>
    <t>QSC!I31</t>
  </si>
  <si>
    <t>QSC!J13</t>
  </si>
  <si>
    <t>QSC!J14</t>
  </si>
  <si>
    <t>QSC!J15</t>
  </si>
  <si>
    <t>QSC!J16</t>
  </si>
  <si>
    <t>QSC!J17</t>
  </si>
  <si>
    <t>QSC!J18</t>
  </si>
  <si>
    <t>QSC!J19</t>
  </si>
  <si>
    <t>QSC!J20</t>
  </si>
  <si>
    <t>QSC!J21</t>
  </si>
  <si>
    <t>QSC!J22</t>
  </si>
  <si>
    <t>QSC!J23</t>
  </si>
  <si>
    <t>QSC!J24</t>
  </si>
  <si>
    <t>QSC!J25</t>
  </si>
  <si>
    <t>QSC!J26</t>
  </si>
  <si>
    <t>QSC!J27</t>
  </si>
  <si>
    <t>QSC!J28</t>
  </si>
  <si>
    <t>QSC!J29</t>
  </si>
  <si>
    <t>QSC!J30</t>
  </si>
  <si>
    <t>QSC!J31</t>
  </si>
  <si>
    <t>QSC!K13</t>
  </si>
  <si>
    <t>QSC!K14</t>
  </si>
  <si>
    <t>QSC!K15</t>
  </si>
  <si>
    <t>QSC!K16</t>
  </si>
  <si>
    <t>QSC!K17</t>
  </si>
  <si>
    <t>QSC!K18</t>
  </si>
  <si>
    <t>QSC!K19</t>
  </si>
  <si>
    <t>QSC!K20</t>
  </si>
  <si>
    <t>QSC!K21</t>
  </si>
  <si>
    <t>QSC!K22</t>
  </si>
  <si>
    <t>QSC!K23</t>
  </si>
  <si>
    <t>QSC!K24</t>
  </si>
  <si>
    <t>QSC!K25</t>
  </si>
  <si>
    <t>QSC!K26</t>
  </si>
  <si>
    <t>QSC!K27</t>
  </si>
  <si>
    <t>QSC!K28</t>
  </si>
  <si>
    <t>QSC!K29</t>
  </si>
  <si>
    <t>QSC!K30</t>
  </si>
  <si>
    <t>QSC!K31</t>
  </si>
  <si>
    <t>QSC!K34</t>
  </si>
  <si>
    <t>QSC!K35</t>
  </si>
  <si>
    <t>QSC!K36</t>
  </si>
  <si>
    <t>QSC!K37</t>
  </si>
  <si>
    <t>QSC!K38</t>
  </si>
  <si>
    <t>QSC!K39</t>
  </si>
  <si>
    <t>QSC!K40</t>
  </si>
  <si>
    <t>QSC!K41</t>
  </si>
  <si>
    <t>QSC!K42</t>
  </si>
  <si>
    <t>QSC!K43</t>
  </si>
  <si>
    <t>QSC!K44</t>
  </si>
  <si>
    <t>QSC!K45</t>
  </si>
  <si>
    <t>QSC!K46</t>
  </si>
  <si>
    <t>QSC!K47</t>
  </si>
  <si>
    <t>QSC!K48</t>
  </si>
  <si>
    <t>QSC!K49</t>
  </si>
  <si>
    <t>QSC!K50</t>
  </si>
  <si>
    <t>QSC!K51</t>
  </si>
  <si>
    <t>QSC!K52</t>
  </si>
  <si>
    <t>QSC!K55</t>
  </si>
  <si>
    <t>QSC!K56</t>
  </si>
  <si>
    <t>QSC!K57</t>
  </si>
  <si>
    <t>QSC!K58</t>
  </si>
  <si>
    <t>QSC!K59</t>
  </si>
  <si>
    <t>QSC!K60</t>
  </si>
  <si>
    <t>QSC!K61</t>
  </si>
  <si>
    <t>QSC!K62</t>
  </si>
  <si>
    <t>QSC!K63</t>
  </si>
  <si>
    <t>QSC!K64</t>
  </si>
  <si>
    <t>QSC!K65</t>
  </si>
  <si>
    <t>QSC!K66</t>
  </si>
  <si>
    <t>QSC!K67</t>
  </si>
  <si>
    <t>QSC!K68</t>
  </si>
  <si>
    <t>QSC!K69</t>
  </si>
  <si>
    <t>QSC!K70</t>
  </si>
  <si>
    <t>QSC!K71</t>
  </si>
  <si>
    <t>QSC!K72</t>
  </si>
  <si>
    <t>QSC!K73</t>
  </si>
  <si>
    <t>QSC!K76</t>
  </si>
  <si>
    <t>QSC!K77</t>
  </si>
  <si>
    <t>QSC!K78</t>
  </si>
  <si>
    <t>QSC!K79</t>
  </si>
  <si>
    <t>QSC!K80</t>
  </si>
  <si>
    <t>QSC!K81</t>
  </si>
  <si>
    <t>QSC!K82</t>
  </si>
  <si>
    <t>QSC!K83</t>
  </si>
  <si>
    <t>QSC!K84</t>
  </si>
  <si>
    <t>QSC!K85</t>
  </si>
  <si>
    <t>QSC!K86</t>
  </si>
  <si>
    <t>QSC!K87</t>
  </si>
  <si>
    <t>QSC!K88</t>
  </si>
  <si>
    <t>QSC!K89</t>
  </si>
  <si>
    <t>QSC!K90</t>
  </si>
  <si>
    <t>QSC!K91</t>
  </si>
  <si>
    <t>QSC!K92</t>
  </si>
  <si>
    <t>QSC!K93</t>
  </si>
  <si>
    <t>QSC!K94</t>
  </si>
  <si>
    <t>QSC!L13</t>
  </si>
  <si>
    <t>QSC!L14</t>
  </si>
  <si>
    <t>QSC!L15</t>
  </si>
  <si>
    <t>QSC!L16</t>
  </si>
  <si>
    <t>QSC!L17</t>
  </si>
  <si>
    <t>QSC!L18</t>
  </si>
  <si>
    <t>QSC!L19</t>
  </si>
  <si>
    <t>QSC!L20</t>
  </si>
  <si>
    <t>QSC!L21</t>
  </si>
  <si>
    <t>QSC!L22</t>
  </si>
  <si>
    <t>QSC!L23</t>
  </si>
  <si>
    <t>QSC!L24</t>
  </si>
  <si>
    <t>QSC!L25</t>
  </si>
  <si>
    <t>QSC!L26</t>
  </si>
  <si>
    <t>QSC!L27</t>
  </si>
  <si>
    <t>QSC!L28</t>
  </si>
  <si>
    <t>QSC!L29</t>
  </si>
  <si>
    <t>QSC!L30</t>
  </si>
  <si>
    <t>QSC!L31</t>
  </si>
  <si>
    <t>QSC!M13</t>
  </si>
  <si>
    <t>QSC!M14</t>
  </si>
  <si>
    <t>QSC!M15</t>
  </si>
  <si>
    <t>QSC!M16</t>
  </si>
  <si>
    <t>QSC!M17</t>
  </si>
  <si>
    <t>QSC!M18</t>
  </si>
  <si>
    <t>QSC!M19</t>
  </si>
  <si>
    <t>QSC!M20</t>
  </si>
  <si>
    <t>QSC!M21</t>
  </si>
  <si>
    <t>QSC!M22</t>
  </si>
  <si>
    <t>QSC!M23</t>
  </si>
  <si>
    <t>QSC!M24</t>
  </si>
  <si>
    <t>QSC!M25</t>
  </si>
  <si>
    <t>QSC!M26</t>
  </si>
  <si>
    <t>QSC!M27</t>
  </si>
  <si>
    <t>QSC!M28</t>
  </si>
  <si>
    <t>QSC!M29</t>
  </si>
  <si>
    <t>QSC!M30</t>
  </si>
  <si>
    <t>QSC!M31</t>
  </si>
  <si>
    <t>QSC!N13</t>
  </si>
  <si>
    <t>QSC!N14</t>
  </si>
  <si>
    <t>QSC!N15</t>
  </si>
  <si>
    <t>QSC!N16</t>
  </si>
  <si>
    <t>QSC!N17</t>
  </si>
  <si>
    <t>QSC!N18</t>
  </si>
  <si>
    <t>QSC!N19</t>
  </si>
  <si>
    <t>QSC!N20</t>
  </si>
  <si>
    <t>QSC!N21</t>
  </si>
  <si>
    <t>QSC!N22</t>
  </si>
  <si>
    <t>QSC!N23</t>
  </si>
  <si>
    <t>QSC!N24</t>
  </si>
  <si>
    <t>QSC!N25</t>
  </si>
  <si>
    <t>QSC!N26</t>
  </si>
  <si>
    <t>QSC!N27</t>
  </si>
  <si>
    <t>QSC!N28</t>
  </si>
  <si>
    <t>QSC!N29</t>
  </si>
  <si>
    <t>QSC!N30</t>
  </si>
  <si>
    <t>QSC!N31</t>
  </si>
  <si>
    <t>QSC!O13</t>
  </si>
  <si>
    <t>QSC!O14</t>
  </si>
  <si>
    <t>QSC!O15</t>
  </si>
  <si>
    <t>QSC!O16</t>
  </si>
  <si>
    <t>QSC!O17</t>
  </si>
  <si>
    <t>QSC!O18</t>
  </si>
  <si>
    <t>QSC!O19</t>
  </si>
  <si>
    <t>QSC!O20</t>
  </si>
  <si>
    <t>QSC!O21</t>
  </si>
  <si>
    <t>QSC!O22</t>
  </si>
  <si>
    <t>QSC!O23</t>
  </si>
  <si>
    <t>QSC!O24</t>
  </si>
  <si>
    <t>QSC!O25</t>
  </si>
  <si>
    <t>QSC!O26</t>
  </si>
  <si>
    <t>QSC!O27</t>
  </si>
  <si>
    <t>QSC!O28</t>
  </si>
  <si>
    <t>QSC!O29</t>
  </si>
  <si>
    <t>QSC!O30</t>
  </si>
  <si>
    <t>QSC!O31</t>
  </si>
  <si>
    <t>QSC!P13</t>
  </si>
  <si>
    <t>QSC!P14</t>
  </si>
  <si>
    <t>QSC!P15</t>
  </si>
  <si>
    <t>QSC!P16</t>
  </si>
  <si>
    <t>QSC!P17</t>
  </si>
  <si>
    <t>QSC!P18</t>
  </si>
  <si>
    <t>QSC!P19</t>
  </si>
  <si>
    <t>QSC!P20</t>
  </si>
  <si>
    <t>QSC!P21</t>
  </si>
  <si>
    <t>QSC!P22</t>
  </si>
  <si>
    <t>QSC!P23</t>
  </si>
  <si>
    <t>QSC!P24</t>
  </si>
  <si>
    <t>QSC!P25</t>
  </si>
  <si>
    <t>QSC!P26</t>
  </si>
  <si>
    <t>QSC!P27</t>
  </si>
  <si>
    <t>QSC!P28</t>
  </si>
  <si>
    <t>QSC!P29</t>
  </si>
  <si>
    <t>QSC!P30</t>
  </si>
  <si>
    <t>QSC!P31</t>
  </si>
  <si>
    <t>QSC!Q13</t>
  </si>
  <si>
    <t>QSC!Q14</t>
  </si>
  <si>
    <t>QSC!Q15</t>
  </si>
  <si>
    <t>QSC!Q16</t>
  </si>
  <si>
    <t>QSC!Q17</t>
  </si>
  <si>
    <t>QSC!Q18</t>
  </si>
  <si>
    <t>QSC!Q19</t>
  </si>
  <si>
    <t>QSC!Q20</t>
  </si>
  <si>
    <t>QSC!Q21</t>
  </si>
  <si>
    <t>QSC!Q22</t>
  </si>
  <si>
    <t>QSC!Q23</t>
  </si>
  <si>
    <t>QSC!Q24</t>
  </si>
  <si>
    <t>QSC!Q25</t>
  </si>
  <si>
    <t>QSC!Q26</t>
  </si>
  <si>
    <t>QSC!Q27</t>
  </si>
  <si>
    <t>QSC!Q28</t>
  </si>
  <si>
    <t>QSC!Q29</t>
  </si>
  <si>
    <t>QSC!Q30</t>
  </si>
  <si>
    <t>QSC!Q31</t>
  </si>
  <si>
    <t>QSC!R13</t>
  </si>
  <si>
    <t>QSC!R14</t>
  </si>
  <si>
    <t>QSC!R15</t>
  </si>
  <si>
    <t>QSC!R16</t>
  </si>
  <si>
    <t>QSC!R17</t>
  </si>
  <si>
    <t>QSC!R18</t>
  </si>
  <si>
    <t>QSC!R19</t>
  </si>
  <si>
    <t>QSC!R20</t>
  </si>
  <si>
    <t>QSC!R21</t>
  </si>
  <si>
    <t>QSC!R22</t>
  </si>
  <si>
    <t>QSC!R23</t>
  </si>
  <si>
    <t>QSC!R24</t>
  </si>
  <si>
    <t>QSC!R25</t>
  </si>
  <si>
    <t>QSC!R26</t>
  </si>
  <si>
    <t>QSC!R27</t>
  </si>
  <si>
    <t>QSC!R28</t>
  </si>
  <si>
    <t>QSC!R29</t>
  </si>
  <si>
    <t>QSC!R30</t>
  </si>
  <si>
    <t>QSC!R31</t>
  </si>
  <si>
    <t>QSC!S13</t>
  </si>
  <si>
    <t>QSC!S14</t>
  </si>
  <si>
    <t>QSC!S15</t>
  </si>
  <si>
    <t>QSC!S16</t>
  </si>
  <si>
    <t>QSC!S17</t>
  </si>
  <si>
    <t>QSC!S18</t>
  </si>
  <si>
    <t>QSC!S19</t>
  </si>
  <si>
    <t>QSC!S20</t>
  </si>
  <si>
    <t>QSC!S21</t>
  </si>
  <si>
    <t>QSC!S22</t>
  </si>
  <si>
    <t>QSC!S23</t>
  </si>
  <si>
    <t>QSC!S24</t>
  </si>
  <si>
    <t>QSC!S25</t>
  </si>
  <si>
    <t>QSC!S26</t>
  </si>
  <si>
    <t>QSC!S27</t>
  </si>
  <si>
    <t>QSC!S28</t>
  </si>
  <si>
    <t>QSC!S29</t>
  </si>
  <si>
    <t>QSC!S30</t>
  </si>
  <si>
    <t>QSC!S31</t>
  </si>
  <si>
    <t>QSC!T13</t>
  </si>
  <si>
    <t>QSC!T14</t>
  </si>
  <si>
    <t>QSC!T15</t>
  </si>
  <si>
    <t>QSC!T16</t>
  </si>
  <si>
    <t>QSC!T17</t>
  </si>
  <si>
    <t>QSC!T18</t>
  </si>
  <si>
    <t>QSC!T19</t>
  </si>
  <si>
    <t>QSC!T20</t>
  </si>
  <si>
    <t>QSC!T21</t>
  </si>
  <si>
    <t>QSC!T22</t>
  </si>
  <si>
    <t>QSC!T23</t>
  </si>
  <si>
    <t>QSC!T24</t>
  </si>
  <si>
    <t>QSC!T25</t>
  </si>
  <si>
    <t>QSC!T26</t>
  </si>
  <si>
    <t>QSC!T27</t>
  </si>
  <si>
    <t>QSC!T28</t>
  </si>
  <si>
    <t>QSC!T29</t>
  </si>
  <si>
    <t>QSC!T30</t>
  </si>
  <si>
    <t>QSC!T31</t>
  </si>
  <si>
    <t>QSC!T34</t>
  </si>
  <si>
    <t>QSC!T35</t>
  </si>
  <si>
    <t>QSC!T36</t>
  </si>
  <si>
    <t>QSC!T37</t>
  </si>
  <si>
    <t>QSC!T38</t>
  </si>
  <si>
    <t>QSC!T39</t>
  </si>
  <si>
    <t>QSC!T40</t>
  </si>
  <si>
    <t>QSC!T41</t>
  </si>
  <si>
    <t>QSC!T42</t>
  </si>
  <si>
    <t>QSC!T43</t>
  </si>
  <si>
    <t>QSC!T44</t>
  </si>
  <si>
    <t>QSC!T45</t>
  </si>
  <si>
    <t>QSC!T46</t>
  </si>
  <si>
    <t>QSC!T47</t>
  </si>
  <si>
    <t>QSC!T48</t>
  </si>
  <si>
    <t>QSC!T49</t>
  </si>
  <si>
    <t>QSC!T50</t>
  </si>
  <si>
    <t>QSC!T51</t>
  </si>
  <si>
    <t>QSC!T52</t>
  </si>
  <si>
    <t>QSC!T55</t>
  </si>
  <si>
    <t>QSC!T56</t>
  </si>
  <si>
    <t>QSC!T57</t>
  </si>
  <si>
    <t>QSC!T58</t>
  </si>
  <si>
    <t>QSC!T59</t>
  </si>
  <si>
    <t>QSC!T60</t>
  </si>
  <si>
    <t>QSC!T61</t>
  </si>
  <si>
    <t>QSC!T62</t>
  </si>
  <si>
    <t>QSC!T63</t>
  </si>
  <si>
    <t>QSC!T64</t>
  </si>
  <si>
    <t>QSC!T65</t>
  </si>
  <si>
    <t>QSC!T66</t>
  </si>
  <si>
    <t>QSC!T67</t>
  </si>
  <si>
    <t>QSC!T68</t>
  </si>
  <si>
    <t>QSC!T69</t>
  </si>
  <si>
    <t>QSC!T70</t>
  </si>
  <si>
    <t>QSC!T71</t>
  </si>
  <si>
    <t>QSC!T72</t>
  </si>
  <si>
    <t>QSC!T73</t>
  </si>
  <si>
    <t>QSC!T76</t>
  </si>
  <si>
    <t>QSC!T77</t>
  </si>
  <si>
    <t>QSC!T78</t>
  </si>
  <si>
    <t>QSC!T79</t>
  </si>
  <si>
    <t>QSC!T80</t>
  </si>
  <si>
    <t>QSC!T81</t>
  </si>
  <si>
    <t>QSC!T82</t>
  </si>
  <si>
    <t>QSC!T83</t>
  </si>
  <si>
    <t>QSC!T84</t>
  </si>
  <si>
    <t>QSC!T85</t>
  </si>
  <si>
    <t>QSC!T86</t>
  </si>
  <si>
    <t>QSC!T87</t>
  </si>
  <si>
    <t>QSC!T88</t>
  </si>
  <si>
    <t>QSC!T89</t>
  </si>
  <si>
    <t>QSC!T90</t>
  </si>
  <si>
    <t>QSC!T91</t>
  </si>
  <si>
    <t>QSC!T92</t>
  </si>
  <si>
    <t>QSC!T93</t>
  </si>
  <si>
    <t>QSC!T94</t>
  </si>
  <si>
    <t>QSC!U13</t>
  </si>
  <si>
    <t>QSC!U14</t>
  </si>
  <si>
    <t>QSC!U15</t>
  </si>
  <si>
    <t>QSC!U16</t>
  </si>
  <si>
    <t>QSC!U17</t>
  </si>
  <si>
    <t>QSC!U18</t>
  </si>
  <si>
    <t>QSC!U19</t>
  </si>
  <si>
    <t>QSC!U20</t>
  </si>
  <si>
    <t>QSC!U21</t>
  </si>
  <si>
    <t>QSC!U22</t>
  </si>
  <si>
    <t>QSC!U23</t>
  </si>
  <si>
    <t>QSC!U24</t>
  </si>
  <si>
    <t>QSC!U25</t>
  </si>
  <si>
    <t>QSC!U26</t>
  </si>
  <si>
    <t>QSC!U27</t>
  </si>
  <si>
    <t>QSC!U28</t>
  </si>
  <si>
    <t>QSC!U29</t>
  </si>
  <si>
    <t>QSC!U30</t>
  </si>
  <si>
    <t>QSC!U31</t>
  </si>
  <si>
    <t>QSC!V13</t>
  </si>
  <si>
    <t>QSC!V14</t>
  </si>
  <si>
    <t>QSC!V15</t>
  </si>
  <si>
    <t>QSC!V16</t>
  </si>
  <si>
    <t>QSC!V17</t>
  </si>
  <si>
    <t>QSC!V18</t>
  </si>
  <si>
    <t>QSC!V19</t>
  </si>
  <si>
    <t>QSC!V20</t>
  </si>
  <si>
    <t>QSC!V21</t>
  </si>
  <si>
    <t>QSC!V22</t>
  </si>
  <si>
    <t>QSC!V23</t>
  </si>
  <si>
    <t>QSC!V24</t>
  </si>
  <si>
    <t>QSC!V25</t>
  </si>
  <si>
    <t>QSC!V26</t>
  </si>
  <si>
    <t>QSC!V27</t>
  </si>
  <si>
    <t>QSC!V28</t>
  </si>
  <si>
    <t>QSC!V29</t>
  </si>
  <si>
    <t>QSC!V30</t>
  </si>
  <si>
    <t>QSC!V31</t>
  </si>
  <si>
    <t>QSA!C34</t>
  </si>
  <si>
    <t>QSA!C35</t>
  </si>
  <si>
    <t>QSA!C36</t>
  </si>
  <si>
    <t>QSA!C37</t>
  </si>
  <si>
    <t>QSA!D29</t>
  </si>
  <si>
    <t>QSA!D30</t>
  </si>
  <si>
    <t>QSA!D31</t>
  </si>
  <si>
    <t>QSA!D32</t>
  </si>
  <si>
    <t>QSA!D33</t>
  </si>
  <si>
    <t>QSA!E10</t>
  </si>
  <si>
    <t>QSA!E11</t>
  </si>
  <si>
    <t>QSA!E12</t>
  </si>
  <si>
    <t>QSA!E13</t>
  </si>
  <si>
    <t>QSA!E14</t>
  </si>
  <si>
    <t>QSA!E25</t>
  </si>
  <si>
    <t>QSA!E26</t>
  </si>
  <si>
    <t>QSA!E27</t>
  </si>
  <si>
    <t>QSA!E28</t>
  </si>
  <si>
    <t>QSA!E29</t>
  </si>
  <si>
    <t>QSA!E30</t>
  </si>
  <si>
    <t>QSA!E32</t>
  </si>
  <si>
    <t>QSA!F10</t>
  </si>
  <si>
    <t>QSA!F11</t>
  </si>
  <si>
    <t>QSA!F12</t>
  </si>
  <si>
    <t>QSA!F13</t>
  </si>
  <si>
    <t>QSA!F14</t>
  </si>
  <si>
    <t>QSA!F25</t>
  </si>
  <si>
    <t>QSA!F26</t>
  </si>
  <si>
    <t>QSA!F27</t>
  </si>
  <si>
    <t>QSA!F28</t>
  </si>
  <si>
    <t>QSA!F29</t>
  </si>
  <si>
    <t>QSA!F30</t>
  </si>
  <si>
    <t>QSA!F32</t>
  </si>
  <si>
    <t>QSA!G34</t>
  </si>
  <si>
    <t>QSA!G35</t>
  </si>
  <si>
    <t>QSA!G36</t>
  </si>
  <si>
    <t>QSA!G37</t>
  </si>
  <si>
    <t>QSA!H34</t>
  </si>
  <si>
    <t>QSA!H35</t>
  </si>
  <si>
    <t>QSA!H36</t>
  </si>
  <si>
    <t>QSA!H37</t>
  </si>
  <si>
    <t>QSA!I34</t>
  </si>
  <si>
    <t>QSA!I35</t>
  </si>
  <si>
    <t>QSA!I36</t>
  </si>
  <si>
    <t>QSA!I37</t>
  </si>
  <si>
    <t>QSA!J34</t>
  </si>
  <si>
    <t>QSA!J35</t>
  </si>
  <si>
    <t>QSA!J36</t>
  </si>
  <si>
    <t>QSA!J37</t>
  </si>
  <si>
    <t>QSA!K34</t>
  </si>
  <si>
    <t>QSA!K35</t>
  </si>
  <si>
    <t>QSA!K36</t>
  </si>
  <si>
    <t>QSA!K37</t>
  </si>
  <si>
    <t>QSA!L29</t>
  </si>
  <si>
    <t>QSA!L30</t>
  </si>
  <si>
    <t>QSA!L31</t>
  </si>
  <si>
    <t>QSA!L32</t>
  </si>
  <si>
    <t>QSA!L33</t>
  </si>
  <si>
    <t>QSA!M10</t>
  </si>
  <si>
    <t>QSA!M11</t>
  </si>
  <si>
    <t>QSA!M12</t>
  </si>
  <si>
    <t>QSA!M13</t>
  </si>
  <si>
    <t>QSA!M14</t>
  </si>
  <si>
    <t>QSA!M25</t>
  </si>
  <si>
    <t>QSA!M26</t>
  </si>
  <si>
    <t>QSA!M27</t>
  </si>
  <si>
    <t>QSA!M28</t>
  </si>
  <si>
    <t>QSA!M29</t>
  </si>
  <si>
    <t>QSA!M30</t>
  </si>
  <si>
    <t>QSA!M32</t>
  </si>
  <si>
    <t>QSA!N10</t>
  </si>
  <si>
    <t>QSA!N11</t>
  </si>
  <si>
    <t>QSA!N12</t>
  </si>
  <si>
    <t>QSA!N13</t>
  </si>
  <si>
    <t>QSA!N14</t>
  </si>
  <si>
    <t>QSA!N25</t>
  </si>
  <si>
    <t>QSA!N26</t>
  </si>
  <si>
    <t>QSA!N27</t>
  </si>
  <si>
    <t>QSA!N28</t>
  </si>
  <si>
    <t>QSA!N29</t>
  </si>
  <si>
    <t>QSA!N30</t>
  </si>
  <si>
    <t>QSA!N32</t>
  </si>
  <si>
    <t>QSA!O10</t>
  </si>
  <si>
    <t>QSA!O11</t>
  </si>
  <si>
    <t>QSA!O12</t>
  </si>
  <si>
    <t>QSA!O13</t>
  </si>
  <si>
    <t>QSA!O14</t>
  </si>
  <si>
    <t>QSA!O25</t>
  </si>
  <si>
    <t>QSA!O26</t>
  </si>
  <si>
    <t>QSA!O27</t>
  </si>
  <si>
    <t>QSA!O28</t>
  </si>
  <si>
    <t>QSA!O29</t>
  </si>
  <si>
    <t>QSA!O30</t>
  </si>
  <si>
    <t>QSA!O32</t>
  </si>
  <si>
    <t>QSA!P10</t>
  </si>
  <si>
    <t>QSA!P11</t>
  </si>
  <si>
    <t>QSA!P12</t>
  </si>
  <si>
    <t>QSA!P13</t>
  </si>
  <si>
    <t>QSA!P14</t>
  </si>
  <si>
    <t>QSA!P25</t>
  </si>
  <si>
    <t>QSA!P26</t>
  </si>
  <si>
    <t>QSA!P27</t>
  </si>
  <si>
    <t>QSA!P28</t>
  </si>
  <si>
    <t>QSA!P29</t>
  </si>
  <si>
    <t>QSA!P30</t>
  </si>
  <si>
    <t>QSA!P32</t>
  </si>
  <si>
    <t>QSA!Q34</t>
  </si>
  <si>
    <t>QSA!Q35</t>
  </si>
  <si>
    <t>QSA!Q36</t>
  </si>
  <si>
    <t>QSA!Q37</t>
  </si>
  <si>
    <t>QSA!R34</t>
  </si>
  <si>
    <t>QSA!R35</t>
  </si>
  <si>
    <t>QSA!R36</t>
  </si>
  <si>
    <t>QSA!R37</t>
  </si>
  <si>
    <t>QSA!S34</t>
  </si>
  <si>
    <t>QSA!S35</t>
  </si>
  <si>
    <t>QSA!S36</t>
  </si>
  <si>
    <t>QSA!S37</t>
  </si>
  <si>
    <t>QSA!T34</t>
  </si>
  <si>
    <t>QSA!T35</t>
  </si>
  <si>
    <t>QSA!T36</t>
  </si>
  <si>
    <t>QSA!T37</t>
  </si>
  <si>
    <t>QSA!U29</t>
  </si>
  <si>
    <t>QSA!U30</t>
  </si>
  <si>
    <t>QSA!U31</t>
  </si>
  <si>
    <t>QSA!U32</t>
  </si>
  <si>
    <t>QSA!U33</t>
  </si>
  <si>
    <t>QSA!U34</t>
  </si>
  <si>
    <t>QSA!U35</t>
  </si>
  <si>
    <t>QSA!U36</t>
  </si>
  <si>
    <t>QSA!U37</t>
  </si>
  <si>
    <t>QSA!V17</t>
  </si>
  <si>
    <t>QSA!V18</t>
  </si>
  <si>
    <t>QSA!V19</t>
  </si>
  <si>
    <t>QSA!V20</t>
  </si>
  <si>
    <t>QSA!V21</t>
  </si>
  <si>
    <t>QSA!V22</t>
  </si>
  <si>
    <t>QSA!V40</t>
  </si>
  <si>
    <t>QSA!V41</t>
  </si>
  <si>
    <t>QSA!V42</t>
  </si>
  <si>
    <t>QSA!V43</t>
  </si>
  <si>
    <t>QSA!V44</t>
  </si>
  <si>
    <t>QSA!V45</t>
  </si>
  <si>
    <t>QCO!C9</t>
  </si>
  <si>
    <t>QCO!C10</t>
  </si>
  <si>
    <t>QCO!C11</t>
  </si>
  <si>
    <t>QCO!C12</t>
  </si>
  <si>
    <t>QCO!C13</t>
  </si>
  <si>
    <t>QCO!C14</t>
  </si>
  <si>
    <t>QCO!C15</t>
  </si>
  <si>
    <t>QCO!C16</t>
  </si>
  <si>
    <t>QCO!C17</t>
  </si>
  <si>
    <t>QCO!C21</t>
  </si>
  <si>
    <t>QCO!C22</t>
  </si>
  <si>
    <t>QCO!C23</t>
  </si>
  <si>
    <t>QCO!C24</t>
  </si>
  <si>
    <t>QCO!C25</t>
  </si>
  <si>
    <t>QCO!C26</t>
  </si>
  <si>
    <t>QCO!C27</t>
  </si>
  <si>
    <t>QCO!C28</t>
  </si>
  <si>
    <t>QCO!C29</t>
  </si>
  <si>
    <t>QCO!C32</t>
  </si>
  <si>
    <t>QCO!C33</t>
  </si>
  <si>
    <t>QCO!C34</t>
  </si>
  <si>
    <t>QCO!C35</t>
  </si>
  <si>
    <t>QCO!C36</t>
  </si>
  <si>
    <t>QCO!C37</t>
  </si>
  <si>
    <t>QCO!C38</t>
  </si>
  <si>
    <t>QCO!C39</t>
  </si>
  <si>
    <t>QCO!C40</t>
  </si>
  <si>
    <t>QCO!D9</t>
  </si>
  <si>
    <t>QCO!D10</t>
  </si>
  <si>
    <t>QCO!D11</t>
  </si>
  <si>
    <t>QCO!D12</t>
  </si>
  <si>
    <t>QCO!D13</t>
  </si>
  <si>
    <t>QCO!D14</t>
  </si>
  <si>
    <t>QCO!D15</t>
  </si>
  <si>
    <t>QCO!D16</t>
  </si>
  <si>
    <t>QCO!D17</t>
  </si>
  <si>
    <t>QCO!D21</t>
  </si>
  <si>
    <t>QCO!D22</t>
  </si>
  <si>
    <t>QCO!D23</t>
  </si>
  <si>
    <t>QCO!D24</t>
  </si>
  <si>
    <t>QCO!D25</t>
  </si>
  <si>
    <t>QCO!D26</t>
  </si>
  <si>
    <t>QCO!D27</t>
  </si>
  <si>
    <t>QCO!D28</t>
  </si>
  <si>
    <t>QCO!D29</t>
  </si>
  <si>
    <t>QCO!D32</t>
  </si>
  <si>
    <t>QCO!D33</t>
  </si>
  <si>
    <t>QCO!D34</t>
  </si>
  <si>
    <t>QCO!D35</t>
  </si>
  <si>
    <t>QCO!D36</t>
  </si>
  <si>
    <t>QCO!D37</t>
  </si>
  <si>
    <t>QCO!D38</t>
  </si>
  <si>
    <t>QCO!D39</t>
  </si>
  <si>
    <t>QCO!D40</t>
  </si>
  <si>
    <t>QCO!E9</t>
  </si>
  <si>
    <t>QCO!E10</t>
  </si>
  <si>
    <t>QCO!E11</t>
  </si>
  <si>
    <t>QCO!E12</t>
  </si>
  <si>
    <t>QCO!E13</t>
  </si>
  <si>
    <t>QCO!E14</t>
  </si>
  <si>
    <t>QCO!E15</t>
  </si>
  <si>
    <t>QCO!E16</t>
  </si>
  <si>
    <t>QCO!E17</t>
  </si>
  <si>
    <t>QCO!E21</t>
  </si>
  <si>
    <t>QCO!E22</t>
  </si>
  <si>
    <t>QCO!E23</t>
  </si>
  <si>
    <t>QCO!E24</t>
  </si>
  <si>
    <t>QCO!E25</t>
  </si>
  <si>
    <t>QCO!E26</t>
  </si>
  <si>
    <t>QCO!E27</t>
  </si>
  <si>
    <t>QCO!E28</t>
  </si>
  <si>
    <t>QCO!E29</t>
  </si>
  <si>
    <t>QCO!E32</t>
  </si>
  <si>
    <t>QCO!E33</t>
  </si>
  <si>
    <t>QCO!E34</t>
  </si>
  <si>
    <t>QCO!E35</t>
  </si>
  <si>
    <t>QCO!E36</t>
  </si>
  <si>
    <t>QCO!E37</t>
  </si>
  <si>
    <t>QCO!E38</t>
  </si>
  <si>
    <t>QCO!E39</t>
  </si>
  <si>
    <t>QCO!E40</t>
  </si>
  <si>
    <t>QCO!F9</t>
  </si>
  <si>
    <t>QCO!F10</t>
  </si>
  <si>
    <t>QCO!F11</t>
  </si>
  <si>
    <t>QCO!F12</t>
  </si>
  <si>
    <t>QCO!F13</t>
  </si>
  <si>
    <t>QCO!F14</t>
  </si>
  <si>
    <t>QCO!F15</t>
  </si>
  <si>
    <t>QCO!F16</t>
  </si>
  <si>
    <t>QCO!F17</t>
  </si>
  <si>
    <t>QCO!F21</t>
  </si>
  <si>
    <t>QCO!F22</t>
  </si>
  <si>
    <t>QCO!F23</t>
  </si>
  <si>
    <t>QCO!F24</t>
  </si>
  <si>
    <t>QCO!F25</t>
  </si>
  <si>
    <t>QCO!F26</t>
  </si>
  <si>
    <t>QCO!F27</t>
  </si>
  <si>
    <t>QCO!F28</t>
  </si>
  <si>
    <t>QCO!F29</t>
  </si>
  <si>
    <t>QCO!F32</t>
  </si>
  <si>
    <t>QCO!F33</t>
  </si>
  <si>
    <t>QCO!F34</t>
  </si>
  <si>
    <t>QCO!F35</t>
  </si>
  <si>
    <t>QCO!F36</t>
  </si>
  <si>
    <t>QCO!F37</t>
  </si>
  <si>
    <t>QCO!F38</t>
  </si>
  <si>
    <t>QCO!F39</t>
  </si>
  <si>
    <t>QCO!F40</t>
  </si>
  <si>
    <t>QCO!G9</t>
  </si>
  <si>
    <t>QCO!G10</t>
  </si>
  <si>
    <t>QCO!G11</t>
  </si>
  <si>
    <t>QCO!G12</t>
  </si>
  <si>
    <t>QCO!G13</t>
  </si>
  <si>
    <t>QCO!G14</t>
  </si>
  <si>
    <t>QCO!G15</t>
  </si>
  <si>
    <t>QCO!G16</t>
  </si>
  <si>
    <t>QCO!G17</t>
  </si>
  <si>
    <t>QCO!G21</t>
  </si>
  <si>
    <t>QCO!G22</t>
  </si>
  <si>
    <t>QCO!G23</t>
  </si>
  <si>
    <t>QCO!G24</t>
  </si>
  <si>
    <t>QCO!G25</t>
  </si>
  <si>
    <t>QCO!G26</t>
  </si>
  <si>
    <t>QCO!G27</t>
  </si>
  <si>
    <t>QCO!G28</t>
  </si>
  <si>
    <t>QCO!G29</t>
  </si>
  <si>
    <t>QCO!G32</t>
  </si>
  <si>
    <t>QCO!G33</t>
  </si>
  <si>
    <t>QCO!G34</t>
  </si>
  <si>
    <t>QCO!G35</t>
  </si>
  <si>
    <t>QCO!G36</t>
  </si>
  <si>
    <t>QCO!G37</t>
  </si>
  <si>
    <t>QCO!G38</t>
  </si>
  <si>
    <t>QCO!G39</t>
  </si>
  <si>
    <t>QCO!G40</t>
  </si>
  <si>
    <t>QCO!H9</t>
  </si>
  <si>
    <t>QCO!H10</t>
  </si>
  <si>
    <t>QCO!H11</t>
  </si>
  <si>
    <t>QCO!H12</t>
  </si>
  <si>
    <t>QCO!H13</t>
  </si>
  <si>
    <t>QCO!H14</t>
  </si>
  <si>
    <t>QCO!H15</t>
  </si>
  <si>
    <t>QCO!H16</t>
  </si>
  <si>
    <t>QCO!H17</t>
  </si>
  <si>
    <t>QCO!H21</t>
  </si>
  <si>
    <t>QCO!H22</t>
  </si>
  <si>
    <t>QCO!H23</t>
  </si>
  <si>
    <t>QCO!H24</t>
  </si>
  <si>
    <t>QCO!H25</t>
  </si>
  <si>
    <t>QCO!H26</t>
  </si>
  <si>
    <t>QCO!H27</t>
  </si>
  <si>
    <t>QCO!H28</t>
  </si>
  <si>
    <t>QCO!H29</t>
  </si>
  <si>
    <t>QCO!H32</t>
  </si>
  <si>
    <t>QCO!H33</t>
  </si>
  <si>
    <t>QCO!H34</t>
  </si>
  <si>
    <t>QCO!H35</t>
  </si>
  <si>
    <t>QCO!H36</t>
  </si>
  <si>
    <t>QCO!H37</t>
  </si>
  <si>
    <t>QCO!H38</t>
  </si>
  <si>
    <t>QCO!H39</t>
  </si>
  <si>
    <t>QCO!H40</t>
  </si>
  <si>
    <t>QCO!I9</t>
  </si>
  <si>
    <t>QCO!I10</t>
  </si>
  <si>
    <t>QCO!I11</t>
  </si>
  <si>
    <t>QCO!I12</t>
  </si>
  <si>
    <t>QCO!I13</t>
  </si>
  <si>
    <t>QCO!I14</t>
  </si>
  <si>
    <t>QCO!I15</t>
  </si>
  <si>
    <t>QCO!I16</t>
  </si>
  <si>
    <t>QCO!I17</t>
  </si>
  <si>
    <t>QCO!I21</t>
  </si>
  <si>
    <t>QCO!I22</t>
  </si>
  <si>
    <t>QCO!I23</t>
  </si>
  <si>
    <t>QCO!I24</t>
  </si>
  <si>
    <t>QCO!I25</t>
  </si>
  <si>
    <t>QCO!I26</t>
  </si>
  <si>
    <t>QCO!I27</t>
  </si>
  <si>
    <t>QCO!I28</t>
  </si>
  <si>
    <t>QCO!I29</t>
  </si>
  <si>
    <t>QCO!I32</t>
  </si>
  <si>
    <t>QCO!I33</t>
  </si>
  <si>
    <t>QCO!I34</t>
  </si>
  <si>
    <t>QCO!I35</t>
  </si>
  <si>
    <t>QCO!I36</t>
  </si>
  <si>
    <t>QCO!I37</t>
  </si>
  <si>
    <t>QCO!I38</t>
  </si>
  <si>
    <t>QCO!I39</t>
  </si>
  <si>
    <t>QCO!I40</t>
  </si>
  <si>
    <t>QCO!J9</t>
  </si>
  <si>
    <t>QCO!J10</t>
  </si>
  <si>
    <t>QCO!J11</t>
  </si>
  <si>
    <t>QCO!J12</t>
  </si>
  <si>
    <t>QCO!J13</t>
  </si>
  <si>
    <t>QCO!J14</t>
  </si>
  <si>
    <t>QCO!J15</t>
  </si>
  <si>
    <t>QCO!J16</t>
  </si>
  <si>
    <t>QCO!J17</t>
  </si>
  <si>
    <t>QCO!J21</t>
  </si>
  <si>
    <t>QCO!J22</t>
  </si>
  <si>
    <t>QCO!J23</t>
  </si>
  <si>
    <t>QCO!J24</t>
  </si>
  <si>
    <t>QCO!J25</t>
  </si>
  <si>
    <t>QCO!J26</t>
  </si>
  <si>
    <t>QCO!J27</t>
  </si>
  <si>
    <t>QCO!J28</t>
  </si>
  <si>
    <t>QCO!J29</t>
  </si>
  <si>
    <t>QCO!J32</t>
  </si>
  <si>
    <t>QCO!J33</t>
  </si>
  <si>
    <t>QCO!J34</t>
  </si>
  <si>
    <t>QCO!J35</t>
  </si>
  <si>
    <t>QCO!J36</t>
  </si>
  <si>
    <t>QCO!J37</t>
  </si>
  <si>
    <t>QCO!J38</t>
  </si>
  <si>
    <t>QCO!J39</t>
  </si>
  <si>
    <t>QCO!J40</t>
  </si>
  <si>
    <t>QCO!K9</t>
  </si>
  <si>
    <t>QCO!K10</t>
  </si>
  <si>
    <t>QCO!K11</t>
  </si>
  <si>
    <t>QCO!K12</t>
  </si>
  <si>
    <t>QCO!K13</t>
  </si>
  <si>
    <t>QCO!K14</t>
  </si>
  <si>
    <t>QCO!K15</t>
  </si>
  <si>
    <t>QCO!K16</t>
  </si>
  <si>
    <t>QCO!K17</t>
  </si>
  <si>
    <t>QCO!K21</t>
  </si>
  <si>
    <t>QCO!K22</t>
  </si>
  <si>
    <t>QCO!K23</t>
  </si>
  <si>
    <t>QCO!K24</t>
  </si>
  <si>
    <t>QCO!K25</t>
  </si>
  <si>
    <t>QCO!K26</t>
  </si>
  <si>
    <t>QCO!K27</t>
  </si>
  <si>
    <t>QCO!K28</t>
  </si>
  <si>
    <t>QCO!K29</t>
  </si>
  <si>
    <t>QCO!K32</t>
  </si>
  <si>
    <t>QCO!K33</t>
  </si>
  <si>
    <t>QCO!K34</t>
  </si>
  <si>
    <t>QCO!K35</t>
  </si>
  <si>
    <t>QCO!K36</t>
  </si>
  <si>
    <t>QCO!K37</t>
  </si>
  <si>
    <t>QCO!K38</t>
  </si>
  <si>
    <t>QCO!K39</t>
  </si>
  <si>
    <t>QCO!K40</t>
  </si>
  <si>
    <t>QCO!L9</t>
  </si>
  <si>
    <t>QCO!L10</t>
  </si>
  <si>
    <t>QCO!L11</t>
  </si>
  <si>
    <t>QCO!L12</t>
  </si>
  <si>
    <t>QCO!L13</t>
  </si>
  <si>
    <t>QCO!L14</t>
  </si>
  <si>
    <t>QCO!L15</t>
  </si>
  <si>
    <t>QCO!L16</t>
  </si>
  <si>
    <t>QCO!L17</t>
  </si>
  <si>
    <t>QCO!L21</t>
  </si>
  <si>
    <t>QCO!L22</t>
  </si>
  <si>
    <t>QCO!L23</t>
  </si>
  <si>
    <t>QCO!L24</t>
  </si>
  <si>
    <t>QCO!L25</t>
  </si>
  <si>
    <t>QCO!L26</t>
  </si>
  <si>
    <t>QCO!L27</t>
  </si>
  <si>
    <t>QCO!L28</t>
  </si>
  <si>
    <t>QCO!L29</t>
  </si>
  <si>
    <t>QCO!L32</t>
  </si>
  <si>
    <t>QCO!L33</t>
  </si>
  <si>
    <t>QCO!L34</t>
  </si>
  <si>
    <t>QCO!L35</t>
  </si>
  <si>
    <t>QCO!L36</t>
  </si>
  <si>
    <t>QCO!L37</t>
  </si>
  <si>
    <t>QCO!L38</t>
  </si>
  <si>
    <t>QCO!L39</t>
  </si>
  <si>
    <t>QCO!L40</t>
  </si>
  <si>
    <t>QCO!M9</t>
  </si>
  <si>
    <t>QCO!M10</t>
  </si>
  <si>
    <t>QCO!M11</t>
  </si>
  <si>
    <t>QCO!M12</t>
  </si>
  <si>
    <t>QCO!M13</t>
  </si>
  <si>
    <t>QCO!M14</t>
  </si>
  <si>
    <t>QCO!M15</t>
  </si>
  <si>
    <t>QCO!M16</t>
  </si>
  <si>
    <t>QCO!M17</t>
  </si>
  <si>
    <t>QCO!M21</t>
  </si>
  <si>
    <t>QCO!M22</t>
  </si>
  <si>
    <t>QCO!M23</t>
  </si>
  <si>
    <t>QCO!M24</t>
  </si>
  <si>
    <t>QCO!M25</t>
  </si>
  <si>
    <t>QCO!M26</t>
  </si>
  <si>
    <t>QCO!M27</t>
  </si>
  <si>
    <t>QCO!M28</t>
  </si>
  <si>
    <t>QCO!M29</t>
  </si>
  <si>
    <t>QCO!M32</t>
  </si>
  <si>
    <t>QCO!M33</t>
  </si>
  <si>
    <t>QCO!M34</t>
  </si>
  <si>
    <t>QCO!M35</t>
  </si>
  <si>
    <t>QCO!M36</t>
  </si>
  <si>
    <t>QCO!M37</t>
  </si>
  <si>
    <t>QCO!M38</t>
  </si>
  <si>
    <t>QCO!M39</t>
  </si>
  <si>
    <t>QCO!M40</t>
  </si>
  <si>
    <t>QCO!N9</t>
  </si>
  <si>
    <t>QCO!N10</t>
  </si>
  <si>
    <t>QCO!N11</t>
  </si>
  <si>
    <t>QCO!N12</t>
  </si>
  <si>
    <t>QCO!N13</t>
  </si>
  <si>
    <t>QCO!N14</t>
  </si>
  <si>
    <t>QCO!N15</t>
  </si>
  <si>
    <t>QCO!N16</t>
  </si>
  <si>
    <t>QCO!N17</t>
  </si>
  <si>
    <t>QCO!N21</t>
  </si>
  <si>
    <t>QCO!N22</t>
  </si>
  <si>
    <t>QCO!N23</t>
  </si>
  <si>
    <t>QCO!N24</t>
  </si>
  <si>
    <t>QCO!N25</t>
  </si>
  <si>
    <t>QCO!N26</t>
  </si>
  <si>
    <t>QCO!N27</t>
  </si>
  <si>
    <t>QCO!N28</t>
  </si>
  <si>
    <t>QCO!N29</t>
  </si>
  <si>
    <t>QCO!N32</t>
  </si>
  <si>
    <t>QCO!N33</t>
  </si>
  <si>
    <t>QCO!N34</t>
  </si>
  <si>
    <t>QCO!N35</t>
  </si>
  <si>
    <t>QCO!N36</t>
  </si>
  <si>
    <t>QCO!N37</t>
  </si>
  <si>
    <t>QCO!N38</t>
  </si>
  <si>
    <t>QCO!N39</t>
  </si>
  <si>
    <t>QCO!N40</t>
  </si>
  <si>
    <t>QCO!O9</t>
  </si>
  <si>
    <t>QCO!O10</t>
  </si>
  <si>
    <t>QCO!O11</t>
  </si>
  <si>
    <t>QCO!O12</t>
  </si>
  <si>
    <t>QCO!O13</t>
  </si>
  <si>
    <t>QCO!O14</t>
  </si>
  <si>
    <t>QCO!O15</t>
  </si>
  <si>
    <t>QCO!O16</t>
  </si>
  <si>
    <t>QCO!O17</t>
  </si>
  <si>
    <t>QCO!O21</t>
  </si>
  <si>
    <t>QCO!O22</t>
  </si>
  <si>
    <t>QCO!O23</t>
  </si>
  <si>
    <t>QCO!O24</t>
  </si>
  <si>
    <t>QCO!O25</t>
  </si>
  <si>
    <t>QCO!O26</t>
  </si>
  <si>
    <t>QCO!O27</t>
  </si>
  <si>
    <t>QCO!O28</t>
  </si>
  <si>
    <t>QCO!O29</t>
  </si>
  <si>
    <t>QCO!O32</t>
  </si>
  <si>
    <t>QCO!O33</t>
  </si>
  <si>
    <t>QCO!O34</t>
  </si>
  <si>
    <t>QCO!O35</t>
  </si>
  <si>
    <t>QCO!O36</t>
  </si>
  <si>
    <t>QCO!O37</t>
  </si>
  <si>
    <t>QCO!O38</t>
  </si>
  <si>
    <t>QCO!O39</t>
  </si>
  <si>
    <t>QCO!O40</t>
  </si>
  <si>
    <t>QCO!P9</t>
  </si>
  <si>
    <t>QCO!P10</t>
  </si>
  <si>
    <t>QCO!P11</t>
  </si>
  <si>
    <t>QCO!P12</t>
  </si>
  <si>
    <t>QCO!P13</t>
  </si>
  <si>
    <t>QCO!P14</t>
  </si>
  <si>
    <t>QCO!P15</t>
  </si>
  <si>
    <t>QCO!P16</t>
  </si>
  <si>
    <t>QCO!P17</t>
  </si>
  <si>
    <t>QCO!P21</t>
  </si>
  <si>
    <t>QCO!P22</t>
  </si>
  <si>
    <t>QCO!P23</t>
  </si>
  <si>
    <t>QCO!P24</t>
  </si>
  <si>
    <t>QCO!P25</t>
  </si>
  <si>
    <t>QCO!P26</t>
  </si>
  <si>
    <t>QCO!P27</t>
  </si>
  <si>
    <t>QCO!P28</t>
  </si>
  <si>
    <t>QCO!P29</t>
  </si>
  <si>
    <t>QCO!P32</t>
  </si>
  <si>
    <t>QCO!P33</t>
  </si>
  <si>
    <t>QCO!P34</t>
  </si>
  <si>
    <t>QCO!P35</t>
  </si>
  <si>
    <t>QCO!P36</t>
  </si>
  <si>
    <t>QCO!P37</t>
  </si>
  <si>
    <t>QCO!P38</t>
  </si>
  <si>
    <t>QCO!P39</t>
  </si>
  <si>
    <t>QCO!P40</t>
  </si>
  <si>
    <t>QCO!Q9</t>
  </si>
  <si>
    <t>QCO!Q10</t>
  </si>
  <si>
    <t>QCO!Q11</t>
  </si>
  <si>
    <t>QCO!Q12</t>
  </si>
  <si>
    <t>QCO!Q13</t>
  </si>
  <si>
    <t>QCO!Q14</t>
  </si>
  <si>
    <t>QCO!Q15</t>
  </si>
  <si>
    <t>QCO!Q16</t>
  </si>
  <si>
    <t>QCO!Q17</t>
  </si>
  <si>
    <t>QCO!Q21</t>
  </si>
  <si>
    <t>QCO!Q22</t>
  </si>
  <si>
    <t>QCO!Q23</t>
  </si>
  <si>
    <t>QCO!Q24</t>
  </si>
  <si>
    <t>QCO!Q25</t>
  </si>
  <si>
    <t>QCO!Q26</t>
  </si>
  <si>
    <t>QCO!Q27</t>
  </si>
  <si>
    <t>QCO!Q28</t>
  </si>
  <si>
    <t>QCO!Q29</t>
  </si>
  <si>
    <t>QCO!Q32</t>
  </si>
  <si>
    <t>QCO!Q33</t>
  </si>
  <si>
    <t>QCO!Q34</t>
  </si>
  <si>
    <t>QCO!Q35</t>
  </si>
  <si>
    <t>QCO!Q36</t>
  </si>
  <si>
    <t>QCO!Q37</t>
  </si>
  <si>
    <t>QCO!Q38</t>
  </si>
  <si>
    <t>QCO!Q39</t>
  </si>
  <si>
    <t>QCO!Q40</t>
  </si>
  <si>
    <t>QCO!R9</t>
  </si>
  <si>
    <t>QCO!R10</t>
  </si>
  <si>
    <t>QCO!R11</t>
  </si>
  <si>
    <t>QCO!R12</t>
  </si>
  <si>
    <t>QCO!R13</t>
  </si>
  <si>
    <t>QCO!R14</t>
  </si>
  <si>
    <t>QCO!R15</t>
  </si>
  <si>
    <t>QCO!R16</t>
  </si>
  <si>
    <t>QCO!R17</t>
  </si>
  <si>
    <t>QCO!R21</t>
  </si>
  <si>
    <t>QCO!R22</t>
  </si>
  <si>
    <t>QCO!R23</t>
  </si>
  <si>
    <t>QCO!R24</t>
  </si>
  <si>
    <t>QCO!R25</t>
  </si>
  <si>
    <t>QCO!R26</t>
  </si>
  <si>
    <t>QCO!R27</t>
  </si>
  <si>
    <t>QCO!R28</t>
  </si>
  <si>
    <t>QCO!R29</t>
  </si>
  <si>
    <t>QCO!R32</t>
  </si>
  <si>
    <t>QCO!R33</t>
  </si>
  <si>
    <t>QCO!R34</t>
  </si>
  <si>
    <t>QCO!R35</t>
  </si>
  <si>
    <t>QCO!R36</t>
  </si>
  <si>
    <t>QCO!R37</t>
  </si>
  <si>
    <t>QCO!R38</t>
  </si>
  <si>
    <t>QCO!R39</t>
  </si>
  <si>
    <t>QCO!R40</t>
  </si>
  <si>
    <t>QCO!S9</t>
  </si>
  <si>
    <t>QCO!S10</t>
  </si>
  <si>
    <t>QCO!S11</t>
  </si>
  <si>
    <t>QCO!S12</t>
  </si>
  <si>
    <t>QCO!S13</t>
  </si>
  <si>
    <t>QCO!S14</t>
  </si>
  <si>
    <t>QCO!S15</t>
  </si>
  <si>
    <t>QCO!S16</t>
  </si>
  <si>
    <t>QCO!S17</t>
  </si>
  <si>
    <t>QCO!S21</t>
  </si>
  <si>
    <t>QCO!S22</t>
  </si>
  <si>
    <t>QCO!S23</t>
  </si>
  <si>
    <t>QCO!S24</t>
  </si>
  <si>
    <t>QCO!S25</t>
  </si>
  <si>
    <t>QCO!S26</t>
  </si>
  <si>
    <t>QCO!S27</t>
  </si>
  <si>
    <t>QCO!S28</t>
  </si>
  <si>
    <t>QCO!S29</t>
  </si>
  <si>
    <t>QCO!S32</t>
  </si>
  <si>
    <t>QCO!S33</t>
  </si>
  <si>
    <t>QCO!S34</t>
  </si>
  <si>
    <t>QCO!S35</t>
  </si>
  <si>
    <t>QCO!S36</t>
  </si>
  <si>
    <t>QCO!S37</t>
  </si>
  <si>
    <t>QCO!S38</t>
  </si>
  <si>
    <t>QCO!S39</t>
  </si>
  <si>
    <t>QCO!S40</t>
  </si>
  <si>
    <t>QCO!T9</t>
  </si>
  <si>
    <t>QCO!T10</t>
  </si>
  <si>
    <t>QCO!T11</t>
  </si>
  <si>
    <t>QCO!T12</t>
  </si>
  <si>
    <t>QCO!T13</t>
  </si>
  <si>
    <t>QCO!T14</t>
  </si>
  <si>
    <t>QCO!T15</t>
  </si>
  <si>
    <t>QCO!T16</t>
  </si>
  <si>
    <t>QCO!T17</t>
  </si>
  <si>
    <t>QCO!T21</t>
  </si>
  <si>
    <t>QCO!T22</t>
  </si>
  <si>
    <t>QCO!T23</t>
  </si>
  <si>
    <t>QCO!T24</t>
  </si>
  <si>
    <t>QCO!T25</t>
  </si>
  <si>
    <t>QCO!T26</t>
  </si>
  <si>
    <t>QCO!T27</t>
  </si>
  <si>
    <t>QCO!T28</t>
  </si>
  <si>
    <t>QCO!T29</t>
  </si>
  <si>
    <t>QCO!T32</t>
  </si>
  <si>
    <t>QCO!T33</t>
  </si>
  <si>
    <t>QCO!T34</t>
  </si>
  <si>
    <t>QCO!T35</t>
  </si>
  <si>
    <t>QCO!T36</t>
  </si>
  <si>
    <t>QCO!T37</t>
  </si>
  <si>
    <t>QCO!T38</t>
  </si>
  <si>
    <t>QCO!T39</t>
  </si>
  <si>
    <t>QCO!T40</t>
  </si>
  <si>
    <t>QCO!U9</t>
  </si>
  <si>
    <t>QCO!U10</t>
  </si>
  <si>
    <t>QCO!U11</t>
  </si>
  <si>
    <t>QCO!U12</t>
  </si>
  <si>
    <t>QCO!U13</t>
  </si>
  <si>
    <t>QCO!U14</t>
  </si>
  <si>
    <t>QCO!U15</t>
  </si>
  <si>
    <t>QCO!U16</t>
  </si>
  <si>
    <t>QCO!U17</t>
  </si>
  <si>
    <t>QCO!U21</t>
  </si>
  <si>
    <t>QCO!U22</t>
  </si>
  <si>
    <t>QCO!U23</t>
  </si>
  <si>
    <t>QCO!U24</t>
  </si>
  <si>
    <t>QCO!U25</t>
  </si>
  <si>
    <t>QCO!U26</t>
  </si>
  <si>
    <t>QCO!U27</t>
  </si>
  <si>
    <t>QCO!U28</t>
  </si>
  <si>
    <t>QCO!U29</t>
  </si>
  <si>
    <t>QCO!U32</t>
  </si>
  <si>
    <t>QCO!U33</t>
  </si>
  <si>
    <t>QCO!U34</t>
  </si>
  <si>
    <t>QCO!U35</t>
  </si>
  <si>
    <t>QCO!U36</t>
  </si>
  <si>
    <t>QCO!U37</t>
  </si>
  <si>
    <t>QCO!U38</t>
  </si>
  <si>
    <t>QCO!U39</t>
  </si>
  <si>
    <t>QCO!U40</t>
  </si>
  <si>
    <t>QCO!V9</t>
  </si>
  <si>
    <t>QCO!V10</t>
  </si>
  <si>
    <t>QCO!V11</t>
  </si>
  <si>
    <t>QCO!V12</t>
  </si>
  <si>
    <t>QCO!V13</t>
  </si>
  <si>
    <t>QCO!V14</t>
  </si>
  <si>
    <t>QCO!V15</t>
  </si>
  <si>
    <t>QCO!V16</t>
  </si>
  <si>
    <t>QCO!V17</t>
  </si>
  <si>
    <t>QCO!V21</t>
  </si>
  <si>
    <t>QCO!V22</t>
  </si>
  <si>
    <t>QCO!V23</t>
  </si>
  <si>
    <t>QCO!V24</t>
  </si>
  <si>
    <t>QCO!V25</t>
  </si>
  <si>
    <t>QCO!V26</t>
  </si>
  <si>
    <t>QCO!V27</t>
  </si>
  <si>
    <t>QCO!V28</t>
  </si>
  <si>
    <t>QCO!V29</t>
  </si>
  <si>
    <t>QCO!V32</t>
  </si>
  <si>
    <t>QCO!V33</t>
  </si>
  <si>
    <t>QCO!V34</t>
  </si>
  <si>
    <t>QCO!V35</t>
  </si>
  <si>
    <t>QCO!V36</t>
  </si>
  <si>
    <t>QCO!V37</t>
  </si>
  <si>
    <t>QCO!V38</t>
  </si>
  <si>
    <t>QCO!V39</t>
  </si>
  <si>
    <t>QCO!V40</t>
  </si>
  <si>
    <t>QCO!W9</t>
  </si>
  <si>
    <t>QCO!W10</t>
  </si>
  <si>
    <t>QCO!W11</t>
  </si>
  <si>
    <t>QCO!W12</t>
  </si>
  <si>
    <t>QCO!W13</t>
  </si>
  <si>
    <t>QCO!W14</t>
  </si>
  <si>
    <t>QCO!W15</t>
  </si>
  <si>
    <t>QCO!W16</t>
  </si>
  <si>
    <t>QCO!W17</t>
  </si>
  <si>
    <t>QCO!W21</t>
  </si>
  <si>
    <t>QCO!W22</t>
  </si>
  <si>
    <t>QCO!W23</t>
  </si>
  <si>
    <t>QCO!W24</t>
  </si>
  <si>
    <t>QCO!W25</t>
  </si>
  <si>
    <t>QCO!W26</t>
  </si>
  <si>
    <t>QCO!W27</t>
  </si>
  <si>
    <t>QCO!W28</t>
  </si>
  <si>
    <t>QCO!W29</t>
  </si>
  <si>
    <t>QCO!W32</t>
  </si>
  <si>
    <t>QCO!W33</t>
  </si>
  <si>
    <t>QCO!W34</t>
  </si>
  <si>
    <t>QCO!W35</t>
  </si>
  <si>
    <t>QCO!W36</t>
  </si>
  <si>
    <t>QCO!W37</t>
  </si>
  <si>
    <t>QCO!W38</t>
  </si>
  <si>
    <t>QCO!W39</t>
  </si>
  <si>
    <t>QCO!W40</t>
  </si>
  <si>
    <t>QCO!X9</t>
  </si>
  <si>
    <t>QCO!X10</t>
  </si>
  <si>
    <t>QCO!X11</t>
  </si>
  <si>
    <t>QCO!X12</t>
  </si>
  <si>
    <t>QCO!X13</t>
  </si>
  <si>
    <t>QCO!X14</t>
  </si>
  <si>
    <t>QCO!X15</t>
  </si>
  <si>
    <t>QCO!X16</t>
  </si>
  <si>
    <t>QCO!X17</t>
  </si>
  <si>
    <t>QCO!X21</t>
  </si>
  <si>
    <t>QCO!X22</t>
  </si>
  <si>
    <t>QCO!X23</t>
  </si>
  <si>
    <t>QCO!X24</t>
  </si>
  <si>
    <t>QCO!X25</t>
  </si>
  <si>
    <t>QCO!X26</t>
  </si>
  <si>
    <t>QCO!X27</t>
  </si>
  <si>
    <t>QCO!X28</t>
  </si>
  <si>
    <t>QCO!X29</t>
  </si>
  <si>
    <t>QCO!X32</t>
  </si>
  <si>
    <t>QCO!X33</t>
  </si>
  <si>
    <t>QCO!X34</t>
  </si>
  <si>
    <t>QCO!X35</t>
  </si>
  <si>
    <t>QCO!X36</t>
  </si>
  <si>
    <t>QCO!X37</t>
  </si>
  <si>
    <t>QCO!X38</t>
  </si>
  <si>
    <t>QCO!X39</t>
  </si>
  <si>
    <t>QCO!X40</t>
  </si>
  <si>
    <t>QCO!Y9</t>
  </si>
  <si>
    <t>QCO!Y10</t>
  </si>
  <si>
    <t>QCO!Y11</t>
  </si>
  <si>
    <t>QCO!Y12</t>
  </si>
  <si>
    <t>QCO!Y13</t>
  </si>
  <si>
    <t>QCO!Y14</t>
  </si>
  <si>
    <t>QCO!Y15</t>
  </si>
  <si>
    <t>QCO!Y16</t>
  </si>
  <si>
    <t>QCO!Y17</t>
  </si>
  <si>
    <t>QCO!Y21</t>
  </si>
  <si>
    <t>QCO!Y22</t>
  </si>
  <si>
    <t>QCO!Y23</t>
  </si>
  <si>
    <t>QCO!Y24</t>
  </si>
  <si>
    <t>QCO!Y25</t>
  </si>
  <si>
    <t>QCO!Y26</t>
  </si>
  <si>
    <t>QCO!Y27</t>
  </si>
  <si>
    <t>QCO!Y28</t>
  </si>
  <si>
    <t>QCO!Y29</t>
  </si>
  <si>
    <t>QCO!Y32</t>
  </si>
  <si>
    <t>QCO!Y33</t>
  </si>
  <si>
    <t>QCO!Y34</t>
  </si>
  <si>
    <t>QCO!Y35</t>
  </si>
  <si>
    <t>QCO!Y36</t>
  </si>
  <si>
    <t>QCO!Y37</t>
  </si>
  <si>
    <t>QCO!Y38</t>
  </si>
  <si>
    <t>QCO!Y39</t>
  </si>
  <si>
    <t>QCO!Y40</t>
  </si>
  <si>
    <t>QCO!Z9</t>
  </si>
  <si>
    <t>QCO!Z10</t>
  </si>
  <si>
    <t>QCO!Z11</t>
  </si>
  <si>
    <t>QCO!Z12</t>
  </si>
  <si>
    <t>QCO!Z13</t>
  </si>
  <si>
    <t>QCO!Z14</t>
  </si>
  <si>
    <t>QCO!Z15</t>
  </si>
  <si>
    <t>QCO!Z16</t>
  </si>
  <si>
    <t>QCO!Z17</t>
  </si>
  <si>
    <t>QCO!Z21</t>
  </si>
  <si>
    <t>QCO!Z22</t>
  </si>
  <si>
    <t>QCO!Z23</t>
  </si>
  <si>
    <t>QCO!Z24</t>
  </si>
  <si>
    <t>QCO!Z25</t>
  </si>
  <si>
    <t>QCO!Z26</t>
  </si>
  <si>
    <t>QCO!Z27</t>
  </si>
  <si>
    <t>QCO!Z28</t>
  </si>
  <si>
    <t>QCO!Z29</t>
  </si>
  <si>
    <t>QCO!Z32</t>
  </si>
  <si>
    <t>QCO!Z33</t>
  </si>
  <si>
    <t>QCO!Z34</t>
  </si>
  <si>
    <t>QCO!Z35</t>
  </si>
  <si>
    <t>QCO!Z36</t>
  </si>
  <si>
    <t>QCO!Z37</t>
  </si>
  <si>
    <t>QCO!Z38</t>
  </si>
  <si>
    <t>QCO!Z39</t>
  </si>
  <si>
    <t>QCO!Z40</t>
  </si>
  <si>
    <t>QCO!AA9</t>
  </si>
  <si>
    <t>QCO!AA10</t>
  </si>
  <si>
    <t>QCO!AA11</t>
  </si>
  <si>
    <t>QCO!AA12</t>
  </si>
  <si>
    <t>QCO!AA13</t>
  </si>
  <si>
    <t>QCO!AA14</t>
  </si>
  <si>
    <t>QCO!AA15</t>
  </si>
  <si>
    <t>QCO!AA16</t>
  </si>
  <si>
    <t>QCO!AA17</t>
  </si>
  <si>
    <t>QCO!AA21</t>
  </si>
  <si>
    <t>QCO!AA22</t>
  </si>
  <si>
    <t>QCO!AA23</t>
  </si>
  <si>
    <t>QCO!AA24</t>
  </si>
  <si>
    <t>QCO!AA25</t>
  </si>
  <si>
    <t>QCO!AA26</t>
  </si>
  <si>
    <t>QCO!AA27</t>
  </si>
  <si>
    <t>QCO!AA28</t>
  </si>
  <si>
    <t>QCO!AA29</t>
  </si>
  <si>
    <t>QCO!AA32</t>
  </si>
  <si>
    <t>QCO!AA33</t>
  </si>
  <si>
    <t>QCO!AA34</t>
  </si>
  <si>
    <t>QCO!AA35</t>
  </si>
  <si>
    <t>QCO!AA36</t>
  </si>
  <si>
    <t>QCO!AA37</t>
  </si>
  <si>
    <t>QCO!AA38</t>
  </si>
  <si>
    <t>QCO!AA39</t>
  </si>
  <si>
    <t>QCO!AA40</t>
  </si>
  <si>
    <t>QCO!AB9</t>
  </si>
  <si>
    <t>QCO!AB10</t>
  </si>
  <si>
    <t>QCO!AB11</t>
  </si>
  <si>
    <t>QCO!AB12</t>
  </si>
  <si>
    <t>QCO!AB13</t>
  </si>
  <si>
    <t>QCO!AB14</t>
  </si>
  <si>
    <t>QCO!AB15</t>
  </si>
  <si>
    <t>QCO!AB16</t>
  </si>
  <si>
    <t>QCO!AB17</t>
  </si>
  <si>
    <t>QCO!AB21</t>
  </si>
  <si>
    <t>QCO!AB22</t>
  </si>
  <si>
    <t>QCO!AB23</t>
  </si>
  <si>
    <t>QCO!AB24</t>
  </si>
  <si>
    <t>QCO!AB25</t>
  </si>
  <si>
    <t>QCO!AB26</t>
  </si>
  <si>
    <t>QCO!AB27</t>
  </si>
  <si>
    <t>QCO!AB28</t>
  </si>
  <si>
    <t>QCO!AB29</t>
  </si>
  <si>
    <t>QCO!AB32</t>
  </si>
  <si>
    <t>QCO!AB33</t>
  </si>
  <si>
    <t>QCO!AB34</t>
  </si>
  <si>
    <t>QCO!AB35</t>
  </si>
  <si>
    <t>QCO!AB36</t>
  </si>
  <si>
    <t>QCO!AB37</t>
  </si>
  <si>
    <t>QCO!AB38</t>
  </si>
  <si>
    <t>QCO!AB39</t>
  </si>
  <si>
    <t>QCO!AB40</t>
  </si>
  <si>
    <t>QCO!AC10</t>
  </si>
  <si>
    <t>QCO!AC11</t>
  </si>
  <si>
    <t>QCO!AC12</t>
  </si>
  <si>
    <t>QCO!AC13</t>
  </si>
  <si>
    <t>QCO!AC14</t>
  </si>
  <si>
    <t>QCO!AC15</t>
  </si>
  <si>
    <t>QCO!AC16</t>
  </si>
  <si>
    <t>QCO!AC17</t>
  </si>
  <si>
    <t>QCO!AC22</t>
  </si>
  <si>
    <t>QCO!AC23</t>
  </si>
  <si>
    <t>QCO!AC24</t>
  </si>
  <si>
    <t>QCO!AC25</t>
  </si>
  <si>
    <t>QCO!AC26</t>
  </si>
  <si>
    <t>QCO!AC27</t>
  </si>
  <si>
    <t>QCO!AC28</t>
  </si>
  <si>
    <t>QCO!AC29</t>
  </si>
  <si>
    <t>QCO!AC36</t>
  </si>
  <si>
    <t>QCO!AC40</t>
  </si>
  <si>
    <t>QCO!AD9</t>
  </si>
  <si>
    <t>QCO!AD21</t>
  </si>
  <si>
    <t>QCO!AD32</t>
  </si>
  <si>
    <t>QCO!AD33</t>
  </si>
  <si>
    <t>QCO!AD34</t>
  </si>
  <si>
    <t>QCO!AD35</t>
  </si>
  <si>
    <t>QCO!AD40</t>
  </si>
  <si>
    <t>QCO!AE9</t>
  </si>
  <si>
    <t>QCO!AE10</t>
  </si>
  <si>
    <t>QCO!AE11</t>
  </si>
  <si>
    <t>QCO!AE12</t>
  </si>
  <si>
    <t>QCO!AE13</t>
  </si>
  <si>
    <t>QCO!AE14</t>
  </si>
  <si>
    <t>QCO!AE15</t>
  </si>
  <si>
    <t>QCO!AE16</t>
  </si>
  <si>
    <t>QCO!AE17</t>
  </si>
  <si>
    <t>QCO!AE21</t>
  </si>
  <si>
    <t>QCO!AE22</t>
  </si>
  <si>
    <t>QCO!AE23</t>
  </si>
  <si>
    <t>QCO!AE24</t>
  </si>
  <si>
    <t>QCO!AE25</t>
  </si>
  <si>
    <t>QCO!AE26</t>
  </si>
  <si>
    <t>QCO!AE27</t>
  </si>
  <si>
    <t>QCO!AE28</t>
  </si>
  <si>
    <t>QCO!AE29</t>
  </si>
  <si>
    <t>QCO!AE32</t>
  </si>
  <si>
    <t>QCO!AE33</t>
  </si>
  <si>
    <t>QCO!AE34</t>
  </si>
  <si>
    <t>QCO!AE35</t>
  </si>
  <si>
    <t>QCO!AE36</t>
  </si>
  <si>
    <t>QCO!AE37</t>
  </si>
  <si>
    <t>QCO!AE38</t>
  </si>
  <si>
    <t>QCO!AE39</t>
  </si>
  <si>
    <t>QCO!AE40</t>
  </si>
  <si>
    <t>QCO!AF9</t>
  </si>
  <si>
    <t>QCO!AF10</t>
  </si>
  <si>
    <t>QCO!AF11</t>
  </si>
  <si>
    <t>QCO!AF12</t>
  </si>
  <si>
    <t>QCO!AF13</t>
  </si>
  <si>
    <t>QCO!AF14</t>
  </si>
  <si>
    <t>QCO!AF15</t>
  </si>
  <si>
    <t>QCO!AF16</t>
  </si>
  <si>
    <t>QCO!AF17</t>
  </si>
  <si>
    <t>QCO!AF21</t>
  </si>
  <si>
    <t>QCO!AF22</t>
  </si>
  <si>
    <t>QCO!AF23</t>
  </si>
  <si>
    <t>QCO!AF24</t>
  </si>
  <si>
    <t>QCO!AF25</t>
  </si>
  <si>
    <t>QCO!AF26</t>
  </si>
  <si>
    <t>QCO!AF27</t>
  </si>
  <si>
    <t>QCO!AF28</t>
  </si>
  <si>
    <t>QCO!AF29</t>
  </si>
  <si>
    <t>QCO!AF32</t>
  </si>
  <si>
    <t>QCO!AF33</t>
  </si>
  <si>
    <t>QCO!AF34</t>
  </si>
  <si>
    <t>QCO!AF35</t>
  </si>
  <si>
    <t>QCO!AF36</t>
  </si>
  <si>
    <t>QCO!AF37</t>
  </si>
  <si>
    <t>QCO!AF38</t>
  </si>
  <si>
    <t>QCO!AF39</t>
  </si>
  <si>
    <t>QCO!AF40</t>
  </si>
  <si>
    <t>QCO!AG9</t>
  </si>
  <si>
    <t>QCO!AG10</t>
  </si>
  <si>
    <t>QCO!AG11</t>
  </si>
  <si>
    <t>QCO!AG12</t>
  </si>
  <si>
    <t>QCO!AG13</t>
  </si>
  <si>
    <t>QCO!AG14</t>
  </si>
  <si>
    <t>QCO!AG15</t>
  </si>
  <si>
    <t>QCO!AG16</t>
  </si>
  <si>
    <t>QCO!AG17</t>
  </si>
  <si>
    <t>QCO!AG21</t>
  </si>
  <si>
    <t>QCO!AG22</t>
  </si>
  <si>
    <t>QCO!AG23</t>
  </si>
  <si>
    <t>QCO!AG24</t>
  </si>
  <si>
    <t>QCO!AG25</t>
  </si>
  <si>
    <t>QCO!AG26</t>
  </si>
  <si>
    <t>QCO!AG27</t>
  </si>
  <si>
    <t>QCO!AG28</t>
  </si>
  <si>
    <t>QCO!AG29</t>
  </si>
  <si>
    <t>QCO!AG32</t>
  </si>
  <si>
    <t>QCO!AG33</t>
  </si>
  <si>
    <t>QCO!AG34</t>
  </si>
  <si>
    <t>QCO!AG35</t>
  </si>
  <si>
    <t>QCO!AG36</t>
  </si>
  <si>
    <t>QCO!AG37</t>
  </si>
  <si>
    <t>QCO!AG38</t>
  </si>
  <si>
    <t>QCO!AG39</t>
  </si>
  <si>
    <t>QCO!AG40</t>
  </si>
  <si>
    <t>QCO!AH9</t>
  </si>
  <si>
    <t>QCO!AH10</t>
  </si>
  <si>
    <t>QCO!AH11</t>
  </si>
  <si>
    <t>QCO!AH12</t>
  </si>
  <si>
    <t>QCO!AH13</t>
  </si>
  <si>
    <t>QCO!AH14</t>
  </si>
  <si>
    <t>QCO!AH15</t>
  </si>
  <si>
    <t>QCO!AH16</t>
  </si>
  <si>
    <t>QCO!AH17</t>
  </si>
  <si>
    <t>QCO!AH21</t>
  </si>
  <si>
    <t>QCO!AH22</t>
  </si>
  <si>
    <t>QCO!AH23</t>
  </si>
  <si>
    <t>QCO!AH24</t>
  </si>
  <si>
    <t>QCO!AH25</t>
  </si>
  <si>
    <t>QCO!AH26</t>
  </si>
  <si>
    <t>QCO!AH27</t>
  </si>
  <si>
    <t>QCO!AH28</t>
  </si>
  <si>
    <t>QCO!AH29</t>
  </si>
  <si>
    <t>QCO!AH32</t>
  </si>
  <si>
    <t>QCO!AH33</t>
  </si>
  <si>
    <t>QCO!AH34</t>
  </si>
  <si>
    <t>QCO!AH35</t>
  </si>
  <si>
    <t>QCO!AH36</t>
  </si>
  <si>
    <t>QCO!AH37</t>
  </si>
  <si>
    <t>QCO!AH38</t>
  </si>
  <si>
    <t>QCO!AH39</t>
  </si>
  <si>
    <t>QCO!AH40</t>
  </si>
  <si>
    <t>QCU!C9</t>
  </si>
  <si>
    <t>QCU!C10</t>
  </si>
  <si>
    <t>QCU!C11</t>
  </si>
  <si>
    <t>QCU!C12</t>
  </si>
  <si>
    <t>QCU!C13</t>
  </si>
  <si>
    <t>QCU!C14</t>
  </si>
  <si>
    <t>QCU!C15</t>
  </si>
  <si>
    <t>QCU!C16</t>
  </si>
  <si>
    <t>QCU!C17</t>
  </si>
  <si>
    <t>QCU!C18</t>
  </si>
  <si>
    <t>QCU!C19</t>
  </si>
  <si>
    <t>QCU!C20</t>
  </si>
  <si>
    <t>QCU!C21</t>
  </si>
  <si>
    <t>QCU!C24</t>
  </si>
  <si>
    <t>QCU!C25</t>
  </si>
  <si>
    <t>QCU!C26</t>
  </si>
  <si>
    <t>QCU!C27</t>
  </si>
  <si>
    <t>QCU!C28</t>
  </si>
  <si>
    <t>QCU!C29</t>
  </si>
  <si>
    <t>QCU!C30</t>
  </si>
  <si>
    <t>QCU!C31</t>
  </si>
  <si>
    <t>QCU!C32</t>
  </si>
  <si>
    <t>QCU!C33</t>
  </si>
  <si>
    <t>QCU!C34</t>
  </si>
  <si>
    <t>QCU!C35</t>
  </si>
  <si>
    <t>QCU!C37</t>
  </si>
  <si>
    <t>QCU!C38</t>
  </si>
  <si>
    <t>QCU!C39</t>
  </si>
  <si>
    <t>QCU!C40</t>
  </si>
  <si>
    <t>QCU!C41</t>
  </si>
  <si>
    <t>QCU!C42</t>
  </si>
  <si>
    <t>QCU!C43</t>
  </si>
  <si>
    <t>QCU!C44</t>
  </si>
  <si>
    <t>QCU!D9</t>
  </si>
  <si>
    <t>QCU!D10</t>
  </si>
  <si>
    <t>QCU!D11</t>
  </si>
  <si>
    <t>QCU!D12</t>
  </si>
  <si>
    <t>QCU!D13</t>
  </si>
  <si>
    <t>QCU!D14</t>
  </si>
  <si>
    <t>QCU!D15</t>
  </si>
  <si>
    <t>QCU!D16</t>
  </si>
  <si>
    <t>QCU!D17</t>
  </si>
  <si>
    <t>QCU!D18</t>
  </si>
  <si>
    <t>QCU!D19</t>
  </si>
  <si>
    <t>QCU!D20</t>
  </si>
  <si>
    <t>QCU!D21</t>
  </si>
  <si>
    <t>QCU!D24</t>
  </si>
  <si>
    <t>QCU!D25</t>
  </si>
  <si>
    <t>QCU!D26</t>
  </si>
  <si>
    <t>QCU!D27</t>
  </si>
  <si>
    <t>QCU!D28</t>
  </si>
  <si>
    <t>QCU!D29</t>
  </si>
  <si>
    <t>QCU!D30</t>
  </si>
  <si>
    <t>QCU!D31</t>
  </si>
  <si>
    <t>QCU!D32</t>
  </si>
  <si>
    <t>QCU!D33</t>
  </si>
  <si>
    <t>QCU!D34</t>
  </si>
  <si>
    <t>QCU!D35</t>
  </si>
  <si>
    <t>QCU!D37</t>
  </si>
  <si>
    <t>QCU!D38</t>
  </si>
  <si>
    <t>QCU!D39</t>
  </si>
  <si>
    <t>QCU!D40</t>
  </si>
  <si>
    <t>QCU!D41</t>
  </si>
  <si>
    <t>QCU!D42</t>
  </si>
  <si>
    <t>QCU!D43</t>
  </si>
  <si>
    <t>QCU!D44</t>
  </si>
  <si>
    <t>QCU!E24</t>
  </si>
  <si>
    <t>QCU!E25</t>
  </si>
  <si>
    <t>QCU!E26</t>
  </si>
  <si>
    <t>QCU!E27</t>
  </si>
  <si>
    <t>QCU!E28</t>
  </si>
  <si>
    <t>QCU!E29</t>
  </si>
  <si>
    <t>QCU!E30</t>
  </si>
  <si>
    <t>QCU!E31</t>
  </si>
  <si>
    <t>QCU!E32</t>
  </si>
  <si>
    <t>QCU!E33</t>
  </si>
  <si>
    <t>QCU!E34</t>
  </si>
  <si>
    <t>QCU!E35</t>
  </si>
  <si>
    <t>QCU!F24</t>
  </si>
  <si>
    <t>QCU!F25</t>
  </si>
  <si>
    <t>QCU!F26</t>
  </si>
  <si>
    <t>QCU!F27</t>
  </si>
  <si>
    <t>QCU!F28</t>
  </si>
  <si>
    <t>QCU!F29</t>
  </si>
  <si>
    <t>QCU!F30</t>
  </si>
  <si>
    <t>QCU!F31</t>
  </si>
  <si>
    <t>QCU!F32</t>
  </si>
  <si>
    <t>QCU!F33</t>
  </si>
  <si>
    <t>QCU!F34</t>
  </si>
  <si>
    <t>QCU!F35</t>
  </si>
  <si>
    <t>QCU!G24</t>
  </si>
  <si>
    <t>QCU!G25</t>
  </si>
  <si>
    <t>QCU!G26</t>
  </si>
  <si>
    <t>QCU!G27</t>
  </si>
  <si>
    <t>QCU!G28</t>
  </si>
  <si>
    <t>QCU!G29</t>
  </si>
  <si>
    <t>QCU!G30</t>
  </si>
  <si>
    <t>QCU!G31</t>
  </si>
  <si>
    <t>QCU!G32</t>
  </si>
  <si>
    <t>QCU!G33</t>
  </si>
  <si>
    <t>QCU!G34</t>
  </si>
  <si>
    <t>QCU!G35</t>
  </si>
  <si>
    <t>QCU!H24</t>
  </si>
  <si>
    <t>QCU!H25</t>
  </si>
  <si>
    <t>QCU!H26</t>
  </si>
  <si>
    <t>QCU!H27</t>
  </si>
  <si>
    <t>QCU!H28</t>
  </si>
  <si>
    <t>QCU!H29</t>
  </si>
  <si>
    <t>QCU!H30</t>
  </si>
  <si>
    <t>QCU!H31</t>
  </si>
  <si>
    <t>QCU!H32</t>
  </si>
  <si>
    <t>QCU!H33</t>
  </si>
  <si>
    <t>QCU!H34</t>
  </si>
  <si>
    <t>QCU!H35</t>
  </si>
  <si>
    <t>QCU!I24</t>
  </si>
  <si>
    <t>QCU!I25</t>
  </si>
  <si>
    <t>QCU!I26</t>
  </si>
  <si>
    <t>QCU!I27</t>
  </si>
  <si>
    <t>QCU!I28</t>
  </si>
  <si>
    <t>QCU!I29</t>
  </si>
  <si>
    <t>QCU!I30</t>
  </si>
  <si>
    <t>QCU!I31</t>
  </si>
  <si>
    <t>QCU!I32</t>
  </si>
  <si>
    <t>QCU!I33</t>
  </si>
  <si>
    <t>QCU!I34</t>
  </si>
  <si>
    <t>QCU!I35</t>
  </si>
  <si>
    <t>QCU!J24</t>
  </si>
  <si>
    <t>QCU!J25</t>
  </si>
  <si>
    <t>QCU!J26</t>
  </si>
  <si>
    <t>QCU!J27</t>
  </si>
  <si>
    <t>QCU!J28</t>
  </si>
  <si>
    <t>QCU!J29</t>
  </si>
  <si>
    <t>QCU!J30</t>
  </si>
  <si>
    <t>QCU!J31</t>
  </si>
  <si>
    <t>QCU!J32</t>
  </si>
  <si>
    <t>QCU!J33</t>
  </si>
  <si>
    <t>QCU!J34</t>
  </si>
  <si>
    <t>QCU!J35</t>
  </si>
  <si>
    <t>QCU!K24</t>
  </si>
  <si>
    <t>QCU!K25</t>
  </si>
  <si>
    <t>QCU!K26</t>
  </si>
  <si>
    <t>QCU!K27</t>
  </si>
  <si>
    <t>QCU!K28</t>
  </si>
  <si>
    <t>QCU!K29</t>
  </si>
  <si>
    <t>QCU!K30</t>
  </si>
  <si>
    <t>QCU!K31</t>
  </si>
  <si>
    <t>QCU!K32</t>
  </si>
  <si>
    <t>QCU!K33</t>
  </si>
  <si>
    <t>QCU!K34</t>
  </si>
  <si>
    <t>QCU!K35</t>
  </si>
  <si>
    <t>QCU!L24</t>
  </si>
  <si>
    <t>QCU!L25</t>
  </si>
  <si>
    <t>QCU!L26</t>
  </si>
  <si>
    <t>QCU!L27</t>
  </si>
  <si>
    <t>QCU!L28</t>
  </si>
  <si>
    <t>QCU!L29</t>
  </si>
  <si>
    <t>QCU!L30</t>
  </si>
  <si>
    <t>QCU!L31</t>
  </si>
  <si>
    <t>QCU!L32</t>
  </si>
  <si>
    <t>QCU!L33</t>
  </si>
  <si>
    <t>QCU!L34</t>
  </si>
  <si>
    <t>QCU!L35</t>
  </si>
  <si>
    <t>QCU!M9</t>
  </si>
  <si>
    <t>QCU!M10</t>
  </si>
  <si>
    <t>QCU!M11</t>
  </si>
  <si>
    <t>QCU!M12</t>
  </si>
  <si>
    <t>QCU!M13</t>
  </si>
  <si>
    <t>QCU!M14</t>
  </si>
  <si>
    <t>QCU!M15</t>
  </si>
  <si>
    <t>QCU!M16</t>
  </si>
  <si>
    <t>QCU!M17</t>
  </si>
  <si>
    <t>QCU!M18</t>
  </si>
  <si>
    <t>QCU!M19</t>
  </si>
  <si>
    <t>QCU!M20</t>
  </si>
  <si>
    <t>QCU!M21</t>
  </si>
  <si>
    <t>QCU!M24</t>
  </si>
  <si>
    <t>QCU!M25</t>
  </si>
  <si>
    <t>QCU!M26</t>
  </si>
  <si>
    <t>QCU!M27</t>
  </si>
  <si>
    <t>QCU!M28</t>
  </si>
  <si>
    <t>QCU!M29</t>
  </si>
  <si>
    <t>QCU!M30</t>
  </si>
  <si>
    <t>QCU!M31</t>
  </si>
  <si>
    <t>QCU!M32</t>
  </si>
  <si>
    <t>QCU!M33</t>
  </si>
  <si>
    <t>QCU!M34</t>
  </si>
  <si>
    <t>QCU!M35</t>
  </si>
  <si>
    <t>QCU!M37</t>
  </si>
  <si>
    <t>QCU!M38</t>
  </si>
  <si>
    <t>QCU!M39</t>
  </si>
  <si>
    <t>QCU!M40</t>
  </si>
  <si>
    <t>QCU!M41</t>
  </si>
  <si>
    <t>QCU!M42</t>
  </si>
  <si>
    <t>QCU!M43</t>
  </si>
  <si>
    <t>QCU!M44</t>
  </si>
  <si>
    <t>QCU!N9</t>
  </si>
  <si>
    <t>QCU!N10</t>
  </si>
  <si>
    <t>QCU!N11</t>
  </si>
  <si>
    <t>QCU!N12</t>
  </si>
  <si>
    <t>QCU!N13</t>
  </si>
  <si>
    <t>QCU!N14</t>
  </si>
  <si>
    <t>QCU!N15</t>
  </si>
  <si>
    <t>QCU!N16</t>
  </si>
  <si>
    <t>QCU!N17</t>
  </si>
  <si>
    <t>QCU!N18</t>
  </si>
  <si>
    <t>QCU!N19</t>
  </si>
  <si>
    <t>QCU!N20</t>
  </si>
  <si>
    <t>QCU!N21</t>
  </si>
  <si>
    <t>QCU!N24</t>
  </si>
  <si>
    <t>QCU!N25</t>
  </si>
  <si>
    <t>QCU!N26</t>
  </si>
  <si>
    <t>QCU!N27</t>
  </si>
  <si>
    <t>QCU!N28</t>
  </si>
  <si>
    <t>QCU!N29</t>
  </si>
  <si>
    <t>QCU!N30</t>
  </si>
  <si>
    <t>QCU!N31</t>
  </si>
  <si>
    <t>QCU!N32</t>
  </si>
  <si>
    <t>QCU!N33</t>
  </si>
  <si>
    <t>QCU!N34</t>
  </si>
  <si>
    <t>QCU!N35</t>
  </si>
  <si>
    <t>QCU!N37</t>
  </si>
  <si>
    <t>QCU!N38</t>
  </si>
  <si>
    <t>QCU!N39</t>
  </si>
  <si>
    <t>QCU!N40</t>
  </si>
  <si>
    <t>QCU!N41</t>
  </si>
  <si>
    <t>QCU!N42</t>
  </si>
  <si>
    <t>QCU!N43</t>
  </si>
  <si>
    <t>QCU!N44</t>
  </si>
  <si>
    <t>QCU!O9</t>
  </si>
  <si>
    <t>QCU!O10</t>
  </si>
  <si>
    <t>QCU!O11</t>
  </si>
  <si>
    <t>QCU!O12</t>
  </si>
  <si>
    <t>QCU!O13</t>
  </si>
  <si>
    <t>QCU!O14</t>
  </si>
  <si>
    <t>QCU!O15</t>
  </si>
  <si>
    <t>QCU!O16</t>
  </si>
  <si>
    <t>QCU!O17</t>
  </si>
  <si>
    <t>QCU!O18</t>
  </si>
  <si>
    <t>QCU!O19</t>
  </si>
  <si>
    <t>QCU!O20</t>
  </si>
  <si>
    <t>QCU!O21</t>
  </si>
  <si>
    <t>QCU!O24</t>
  </si>
  <si>
    <t>QCU!O25</t>
  </si>
  <si>
    <t>QCU!O26</t>
  </si>
  <si>
    <t>QCU!O27</t>
  </si>
  <si>
    <t>QCU!O28</t>
  </si>
  <si>
    <t>QCU!O29</t>
  </si>
  <si>
    <t>QCU!O30</t>
  </si>
  <si>
    <t>QCU!O31</t>
  </si>
  <si>
    <t>QCU!O32</t>
  </si>
  <si>
    <t>QCU!O33</t>
  </si>
  <si>
    <t>QCU!O34</t>
  </si>
  <si>
    <t>QCU!O35</t>
  </si>
  <si>
    <t>QCU!O37</t>
  </si>
  <si>
    <t>QCU!O38</t>
  </si>
  <si>
    <t>QCU!O39</t>
  </si>
  <si>
    <t>QCU!O40</t>
  </si>
  <si>
    <t>QCU!O41</t>
  </si>
  <si>
    <t>QCU!O42</t>
  </si>
  <si>
    <t>QCU!O43</t>
  </si>
  <si>
    <t>QCU!O44</t>
  </si>
  <si>
    <t>QCU!P9</t>
  </si>
  <si>
    <t>QCU!P10</t>
  </si>
  <si>
    <t>QCU!P11</t>
  </si>
  <si>
    <t>QCU!P12</t>
  </si>
  <si>
    <t>QCU!P13</t>
  </si>
  <si>
    <t>QCU!P14</t>
  </si>
  <si>
    <t>QCU!P15</t>
  </si>
  <si>
    <t>QCU!P16</t>
  </si>
  <si>
    <t>QCU!P17</t>
  </si>
  <si>
    <t>QCU!P18</t>
  </si>
  <si>
    <t>QCU!P19</t>
  </si>
  <si>
    <t>QCU!P20</t>
  </si>
  <si>
    <t>QCU!P21</t>
  </si>
  <si>
    <t>QCU!P24</t>
  </si>
  <si>
    <t>QCU!P25</t>
  </si>
  <si>
    <t>QCU!P26</t>
  </si>
  <si>
    <t>QCU!P27</t>
  </si>
  <si>
    <t>QCU!P28</t>
  </si>
  <si>
    <t>QCU!P29</t>
  </si>
  <si>
    <t>QCU!P30</t>
  </si>
  <si>
    <t>QCU!P31</t>
  </si>
  <si>
    <t>QCU!P32</t>
  </si>
  <si>
    <t>QCU!P33</t>
  </si>
  <si>
    <t>QCU!P34</t>
  </si>
  <si>
    <t>QCU!P35</t>
  </si>
  <si>
    <t>QCU!P37</t>
  </si>
  <si>
    <t>QCU!P38</t>
  </si>
  <si>
    <t>QCU!P39</t>
  </si>
  <si>
    <t>QCU!P40</t>
  </si>
  <si>
    <t>QCU!P41</t>
  </si>
  <si>
    <t>QCU!P42</t>
  </si>
  <si>
    <t>QCU!P43</t>
  </si>
  <si>
    <t>QCU!P44</t>
  </si>
  <si>
    <t>QCU!Q9</t>
  </si>
  <si>
    <t>QCU!Q10</t>
  </si>
  <si>
    <t>QCU!Q11</t>
  </si>
  <si>
    <t>QCU!Q12</t>
  </si>
  <si>
    <t>QCU!Q13</t>
  </si>
  <si>
    <t>QCU!Q14</t>
  </si>
  <si>
    <t>QCU!Q15</t>
  </si>
  <si>
    <t>QCU!Q16</t>
  </si>
  <si>
    <t>QCU!Q17</t>
  </si>
  <si>
    <t>QCU!Q18</t>
  </si>
  <si>
    <t>QCU!Q19</t>
  </si>
  <si>
    <t>QCU!Q20</t>
  </si>
  <si>
    <t>QCU!Q21</t>
  </si>
  <si>
    <t>QCU!Q24</t>
  </si>
  <si>
    <t>QCU!Q25</t>
  </si>
  <si>
    <t>QCU!Q26</t>
  </si>
  <si>
    <t>QCU!Q27</t>
  </si>
  <si>
    <t>QCU!Q28</t>
  </si>
  <si>
    <t>QCU!Q29</t>
  </si>
  <si>
    <t>QCU!Q30</t>
  </si>
  <si>
    <t>QCU!Q31</t>
  </si>
  <si>
    <t>QCU!Q32</t>
  </si>
  <si>
    <t>QCU!Q33</t>
  </si>
  <si>
    <t>QCU!Q34</t>
  </si>
  <si>
    <t>QCU!Q35</t>
  </si>
  <si>
    <t>QCU!Q37</t>
  </si>
  <si>
    <t>QCU!Q38</t>
  </si>
  <si>
    <t>QCU!Q39</t>
  </si>
  <si>
    <t>QCU!Q40</t>
  </si>
  <si>
    <t>QCU!Q41</t>
  </si>
  <si>
    <t>QCU!Q42</t>
  </si>
  <si>
    <t>QCU!Q43</t>
  </si>
  <si>
    <t>QCU!Q44</t>
  </si>
  <si>
    <t>QCU!R9</t>
  </si>
  <si>
    <t>QCU!R10</t>
  </si>
  <si>
    <t>QCU!R11</t>
  </si>
  <si>
    <t>QCU!R12</t>
  </si>
  <si>
    <t>QCU!R13</t>
  </si>
  <si>
    <t>QCU!R14</t>
  </si>
  <si>
    <t>QCU!R15</t>
  </si>
  <si>
    <t>QCU!R16</t>
  </si>
  <si>
    <t>QCU!R17</t>
  </si>
  <si>
    <t>QCU!R18</t>
  </si>
  <si>
    <t>QCU!R19</t>
  </si>
  <si>
    <t>QCU!R20</t>
  </si>
  <si>
    <t>QCU!R21</t>
  </si>
  <si>
    <t>QCU!R24</t>
  </si>
  <si>
    <t>QCU!R25</t>
  </si>
  <si>
    <t>QCU!R26</t>
  </si>
  <si>
    <t>QCU!R27</t>
  </si>
  <si>
    <t>QCU!R28</t>
  </si>
  <si>
    <t>QCU!R29</t>
  </si>
  <si>
    <t>QCU!R30</t>
  </si>
  <si>
    <t>QCU!R31</t>
  </si>
  <si>
    <t>QCU!R32</t>
  </si>
  <si>
    <t>QCU!R33</t>
  </si>
  <si>
    <t>QCU!R34</t>
  </si>
  <si>
    <t>QCU!R35</t>
  </si>
  <si>
    <t>QCU!R37</t>
  </si>
  <si>
    <t>QCU!R38</t>
  </si>
  <si>
    <t>QCU!R39</t>
  </si>
  <si>
    <t>QCU!R40</t>
  </si>
  <si>
    <t>QCU!R41</t>
  </si>
  <si>
    <t>QCU!R42</t>
  </si>
  <si>
    <t>QCU!R43</t>
  </si>
  <si>
    <t>QCU!R44</t>
  </si>
  <si>
    <t>IRR!C8</t>
  </si>
  <si>
    <t>IRR!C9</t>
  </si>
  <si>
    <t>IRR!C10</t>
  </si>
  <si>
    <t>IRR!C12</t>
  </si>
  <si>
    <t>IRR!C13</t>
  </si>
  <si>
    <t>IRR!C14</t>
  </si>
  <si>
    <t>IRR!D8</t>
  </si>
  <si>
    <t>IRR!D9</t>
  </si>
  <si>
    <t>IRR!D10</t>
  </si>
  <si>
    <t>IRR!D12</t>
  </si>
  <si>
    <t>IRR!D13</t>
  </si>
  <si>
    <t>IRR!D14</t>
  </si>
  <si>
    <t>IRR!E8</t>
  </si>
  <si>
    <t>IRR!E9</t>
  </si>
  <si>
    <t>IRR!E10</t>
  </si>
  <si>
    <t>IRR!E12</t>
  </si>
  <si>
    <t>IRR!E13</t>
  </si>
  <si>
    <t>IRR!E14</t>
  </si>
  <si>
    <t>IRR!F8</t>
  </si>
  <si>
    <t>IRR!F9</t>
  </si>
  <si>
    <t>IRR!F10</t>
  </si>
  <si>
    <t>IRR!F12</t>
  </si>
  <si>
    <t>IRR!F13</t>
  </si>
  <si>
    <t>IRR!F14</t>
  </si>
  <si>
    <t>Total Errors</t>
  </si>
  <si>
    <t>Data Errors</t>
  </si>
  <si>
    <t>Rule Errors</t>
  </si>
  <si>
    <t>Guidelines For Using This Workbook</t>
  </si>
  <si>
    <t>Filtering View</t>
  </si>
  <si>
    <t>- Filter by the Worksheet (and Target Cell) columns to view rules relating to specific areas of the return.</t>
  </si>
  <si>
    <t>Navigation</t>
  </si>
  <si>
    <r>
      <t xml:space="preserve">- You can follow hyperlinks directly to specific Worksheets or Target Cells by clicking on the </t>
    </r>
    <r>
      <rPr>
        <u/>
        <sz val="10"/>
        <color rgb="FF00B0F0"/>
        <rFont val="Calibri"/>
        <family val="2"/>
        <scheme val="minor"/>
      </rPr>
      <t>blue underlined text</t>
    </r>
    <r>
      <rPr>
        <sz val="10"/>
        <color theme="1" tint="0.14999847407452621"/>
        <rFont val="Calibri"/>
        <family val="2"/>
        <scheme val="minor"/>
      </rPr>
      <t xml:space="preserve"> in the Worksheet and Target Cell columns</t>
    </r>
  </si>
  <si>
    <t>- On the cover page, the hyperlinks in the Rule Errors and Data Errors columns will bring you directly to the corresponding validation sheets</t>
  </si>
  <si>
    <t>Interpreting Rule Information</t>
  </si>
  <si>
    <t>- If all rules in the return have passed, the Return Status will display "Valid"</t>
  </si>
  <si>
    <t>- Rules that have passed will have a green tick in the Rule Validation column.</t>
  </si>
  <si>
    <t>- Rules that have failed will have a red X in the Rule Validation column.</t>
  </si>
  <si>
    <t>- If you are reporting in an off-quarterly month, please ensure no data is entered into the quarterly worksheets as this will invalidate the return</t>
  </si>
  <si>
    <t>NIL</t>
  </si>
  <si>
    <t xml:space="preserve">- Filter the Rule Validation column to view only broken rules [0=broken, 1=valid]
</t>
  </si>
  <si>
    <t xml:space="preserve">- Always refresh this filter after you have changed data in order to ensure you view any new Rule breaks occurring as a result of changes  </t>
  </si>
  <si>
    <t>Note : All areas of this workbook have been password protected / locked by the Central Bank of Ireland.  Only cells required for data input are unlocked.</t>
  </si>
  <si>
    <t>Statistics Division, Central Bank of Ireland</t>
  </si>
  <si>
    <t>OES : Borrowing from Central Banks (Row 360)  : Total (Column 10)</t>
  </si>
  <si>
    <t>ONS : Borrowing from Central Banks (Row 360)  : Total (Column 10)</t>
  </si>
  <si>
    <t>RWS (euro) : Borrowing from Central Banks (Row 340)  : Total (Column 10)</t>
  </si>
  <si>
    <t>RWS (non-euro) : Borrowing from Central Banks (Row 340)  : Total (Column 90)</t>
  </si>
  <si>
    <t>IES : Borrowing from Central Banks (Row 360)  : Total (Column 10)</t>
  </si>
  <si>
    <t>INS : Borrowing from Central Banks (Row 360)  : Total (Column 10)</t>
  </si>
  <si>
    <t>IES : Balances with Central Banks (Row 60)  : Total (Column 10)</t>
  </si>
  <si>
    <t>OES : Balances with Central Banks (Row 60)  : Total (Column 10)</t>
  </si>
  <si>
    <t>RWS (euro) : Balances with Central Banks (Row 60)  : Total (Column 10)</t>
  </si>
  <si>
    <t>INS : Balances with Central Banks (Row 60)  : Total (Column 10)</t>
  </si>
  <si>
    <t>ONS : Balances with Central Banks (Row 60)  : Total (Column 10)</t>
  </si>
  <si>
    <t>RWS (non-euro) : Balances with Central Banks (Row 60)  : Total (Column 90)</t>
  </si>
  <si>
    <t>Resident Offices Return 2014 (RS2)</t>
  </si>
  <si>
    <t>'BSO'!C25</t>
  </si>
  <si>
    <t>'BSO'!D25</t>
  </si>
  <si>
    <t>'BSO'!E25</t>
  </si>
  <si>
    <t>'BSO'!F25</t>
  </si>
  <si>
    <t>'BSO'!G25</t>
  </si>
  <si>
    <t>'BSO'!H25</t>
  </si>
  <si>
    <t>'BSO'!I25</t>
  </si>
  <si>
    <t>&lt;=</t>
  </si>
  <si>
    <t>IES : Deposits (Row 240)  : MFIs, credit institutions  (Column 30)</t>
  </si>
  <si>
    <t>INS : Deposits (Row 240)  : MFIs, credit institutions  (Column 30)</t>
  </si>
  <si>
    <t>OES : Deposits (Row 240)  : MFIs, credit institutions  (Column 30)</t>
  </si>
  <si>
    <t>ONS : Deposits (Row 240)  : MFIs, credit institutions  (Column 30)</t>
  </si>
  <si>
    <t>'IES'!D36</t>
  </si>
  <si>
    <t>'IES'!K16</t>
  </si>
  <si>
    <t>'IES'!K55</t>
  </si>
  <si>
    <t>'IES'!K56</t>
  </si>
  <si>
    <t>'INS'!D36</t>
  </si>
  <si>
    <t>'INS'!K16</t>
  </si>
  <si>
    <t>'INS'!K55</t>
  </si>
  <si>
    <t>'INS'!K56</t>
  </si>
  <si>
    <t>'OES'!D36</t>
  </si>
  <si>
    <t>'OES'!K16</t>
  </si>
  <si>
    <t>'OES'!K55</t>
  </si>
  <si>
    <t>'OES'!K56</t>
  </si>
  <si>
    <t>'ONS'!D36</t>
  </si>
  <si>
    <t>'ONS'!K16</t>
  </si>
  <si>
    <t>'ONS'!K55</t>
  </si>
  <si>
    <t>'ONS'!K56</t>
  </si>
  <si>
    <t>'REQ'!L17</t>
  </si>
  <si>
    <t>'REQ'!L18</t>
  </si>
  <si>
    <t>'REQ'!L19</t>
  </si>
  <si>
    <t>'REQ'!L20</t>
  </si>
  <si>
    <t>'REQ'!L21</t>
  </si>
  <si>
    <t>'REQ'!L22</t>
  </si>
  <si>
    <t>18.7 counterpart liability to non-derecognised loans</t>
  </si>
  <si>
    <t>REQ : Debt securities issued, fixed deduction (15%) (Row 100)  : Not allocated (Column 100)</t>
  </si>
  <si>
    <t>REQ : Debt securities issued, subtotal (Row 90)  : Not allocated (Column 100) * 15%</t>
  </si>
  <si>
    <t>6. less fixed deduction (15%)</t>
  </si>
  <si>
    <t>Version 1.3</t>
  </si>
  <si>
    <t>NCP - Notional Cash Pooling</t>
  </si>
  <si>
    <t>1. Other General Government</t>
  </si>
  <si>
    <t xml:space="preserve">2.2 Other financial intermediaries + financial auxilaries + captive financial institutions and moneylenders
</t>
  </si>
  <si>
    <t>2.3 Insurance corporations</t>
  </si>
  <si>
    <t>2.4 Pension funds</t>
  </si>
  <si>
    <t>2.5 Non-financial corporations</t>
  </si>
  <si>
    <t>2.6 Households</t>
  </si>
  <si>
    <t xml:space="preserve">4.2 Other financial intermediaries + financial auxilaries + captive financial institutions and moneylenders
</t>
  </si>
  <si>
    <t>1. Overnight deposits</t>
  </si>
  <si>
    <t>1.1 Euro</t>
  </si>
  <si>
    <t xml:space="preserve">   of which: Notional cash pool positions </t>
  </si>
  <si>
    <t>1.2 Foreign currencies</t>
  </si>
  <si>
    <t>2.1 Euro</t>
  </si>
  <si>
    <t>2.2 Foreign currencies</t>
  </si>
  <si>
    <t>QCO : Deposits, non-MFIs (Row 20)  : Single Resolution Board (SRB) (Column 330)</t>
  </si>
  <si>
    <t>QCO : Deposits, general government (Row 30)  : Single Resolution Board (SRB) (Column 330)</t>
  </si>
  <si>
    <t>QCO : Loans, non-MFIs (Row 110)  : Single Resolution Board (SRB) (Column 330)</t>
  </si>
  <si>
    <t>QCO : Loans, general government (Row 120)  : Single Resolution Board (SRB) (Column 330)</t>
  </si>
  <si>
    <t>RWS (euro) : Deposits (Row 20)  : General Government (Column 70)</t>
  </si>
  <si>
    <t>RWS (non-euro) : Deposits (Row 20)  : General Government (Column 150)</t>
  </si>
  <si>
    <t>33. Single Resolution Board</t>
  </si>
  <si>
    <t>QCO!AI10</t>
  </si>
  <si>
    <t>QCO!AI11</t>
  </si>
  <si>
    <t>QCO!AI22</t>
  </si>
  <si>
    <t>QCO!AI23</t>
  </si>
  <si>
    <t>19. Assets: Debt Securities held</t>
  </si>
  <si>
    <t xml:space="preserve">  18.1 of which: Equity investments holdings greater than 10% </t>
  </si>
  <si>
    <t xml:space="preserve">  18.2 of which: Holdings of own equity</t>
  </si>
  <si>
    <t xml:space="preserve">         of which: Holdings of own debt securities</t>
  </si>
  <si>
    <t>BSO!I60</t>
  </si>
  <si>
    <t>BSO!I63</t>
  </si>
  <si>
    <t>NCP</t>
  </si>
  <si>
    <t>NCP!C14</t>
  </si>
  <si>
    <t>NCP!C16</t>
  </si>
  <si>
    <t>NCP!C20</t>
  </si>
  <si>
    <t>NCP!C22</t>
  </si>
  <si>
    <t>NCP!E20</t>
  </si>
  <si>
    <t>NCP!F22</t>
  </si>
  <si>
    <t>NCP!E14</t>
  </si>
  <si>
    <t>NCP!E16</t>
  </si>
  <si>
    <t>NCP!E22</t>
  </si>
  <si>
    <t>NCP!F14</t>
  </si>
  <si>
    <t>NCP!F16</t>
  </si>
  <si>
    <t>NCP!F20</t>
  </si>
  <si>
    <t>NCP!G14</t>
  </si>
  <si>
    <t>NCP!G16</t>
  </si>
  <si>
    <t>NCP!G20</t>
  </si>
  <si>
    <t>NCP!G22</t>
  </si>
  <si>
    <t>NCP!H14</t>
  </si>
  <si>
    <t>NCP!H16</t>
  </si>
  <si>
    <t>NCP!H20</t>
  </si>
  <si>
    <t>NCP!H22</t>
  </si>
  <si>
    <t>NCP!I14</t>
  </si>
  <si>
    <t>NCP!I16</t>
  </si>
  <si>
    <t>NCP!I20</t>
  </si>
  <si>
    <t>NCP!I22</t>
  </si>
  <si>
    <t>NCP!J14</t>
  </si>
  <si>
    <t>NCP!J20</t>
  </si>
  <si>
    <t>NCP!J22</t>
  </si>
  <si>
    <t>NCP!K14</t>
  </si>
  <si>
    <t>NCP!K16</t>
  </si>
  <si>
    <t>NCP!K20</t>
  </si>
  <si>
    <t>NCP!K22</t>
  </si>
  <si>
    <t>NCP!M14</t>
  </si>
  <si>
    <t>NCP!M16</t>
  </si>
  <si>
    <t>NCP!M20</t>
  </si>
  <si>
    <t>NCP!M22</t>
  </si>
  <si>
    <t>NCP!N14</t>
  </si>
  <si>
    <t>NCP!N16</t>
  </si>
  <si>
    <t>NCP!N20</t>
  </si>
  <si>
    <t>NCP!N22</t>
  </si>
  <si>
    <t>NCP!O14</t>
  </si>
  <si>
    <t>NCP!O16</t>
  </si>
  <si>
    <t>NCP!O20</t>
  </si>
  <si>
    <t>NCP!O22</t>
  </si>
  <si>
    <t>NCP!P14</t>
  </si>
  <si>
    <t>NCP!P16</t>
  </si>
  <si>
    <t>NCP!P20</t>
  </si>
  <si>
    <t>NCP!P22</t>
  </si>
  <si>
    <t>NCP!Q14</t>
  </si>
  <si>
    <t>NCP!Q16</t>
  </si>
  <si>
    <t>NCP!Q20</t>
  </si>
  <si>
    <t>NCP!Q22</t>
  </si>
  <si>
    <t>NCP!R14</t>
  </si>
  <si>
    <t>NCP!R16</t>
  </si>
  <si>
    <t>NCP!R20</t>
  </si>
  <si>
    <t>NCP!R22</t>
  </si>
  <si>
    <t>NCP!S14</t>
  </si>
  <si>
    <t>NCP!S16</t>
  </si>
  <si>
    <t>NCP!S20</t>
  </si>
  <si>
    <t>NCP!S22</t>
  </si>
  <si>
    <t>NCP!J16</t>
  </si>
  <si>
    <t>Notional Cash Pooling</t>
  </si>
  <si>
    <t>QCO : Debt securities held, non-MFIs (Row 230)  : Single Resolution Board (SRB) (Column 330)</t>
  </si>
  <si>
    <t>QCO!AI36</t>
  </si>
  <si>
    <t>First reporting: reference June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</si>
</sst>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quot;€&quot;#,##0_);[Red]\(&quot;€&quot;#,##0\)"/>
    <numFmt numFmtId="165" formatCode="_(* #,##0.00_);_(* \(#,##0.00\);_(* &quot;-&quot;??_);_(@_)"/>
    <numFmt numFmtId="166" formatCode="_-* #,##0.00\ _m_k_-;\-* #,##0.00\ _m_k_-;_-* &quot;-&quot;??\ _m_k_-;_-@_-"/>
    <numFmt numFmtId="167" formatCode="_-* #,##0\ _m_k_-;\-* #,##0\ _m_k_-;_-* &quot;-&quot;\ _m_k_-;_-@_-"/>
    <numFmt numFmtId="168" formatCode="_-* #,##0\ &quot;mk&quot;_-;\-* #,##0\ &quot;mk&quot;_-;_-* &quot;-&quot;\ &quot;mk&quot;_-;_-@_-"/>
    <numFmt numFmtId="169" formatCode="_-* #,##0.00\ &quot;mk&quot;_-;\-* #,##0.00\ &quot;mk&quot;_-;_-* &quot;-&quot;??\ &quot;mk&quot;_-;_-@_-"/>
    <numFmt numFmtId="170" formatCode="_-* #,##0_-;\-* #,##0_-;_-* &quot;-&quot;??_-;_-@_-"/>
  </numFmts>
  <fonts count="92" x14ac:knownFonts="1">
    <font>
      <sz val="10"/>
      <name val="Arial"/>
    </font>
    <font>
      <sz val="11"/>
      <color theme="1"/>
      <name val="Calibri"/>
      <family val="2"/>
      <scheme val="minor"/>
    </font>
    <font>
      <sz val="11"/>
      <color theme="1"/>
      <name val="Calibri"/>
      <family val="2"/>
      <scheme val="minor"/>
    </font>
    <font>
      <sz val="11"/>
      <color theme="1"/>
      <name val="Times New Roman"/>
      <family val="2"/>
    </font>
    <font>
      <sz val="11"/>
      <color theme="1"/>
      <name val="Times New Roman"/>
      <family val="2"/>
    </font>
    <font>
      <sz val="11"/>
      <color theme="1"/>
      <name val="Times New Roman"/>
      <family val="2"/>
    </font>
    <font>
      <sz val="10"/>
      <name val="Arial"/>
      <family val="2"/>
    </font>
    <font>
      <sz val="8"/>
      <name val="Arial"/>
      <family val="2"/>
    </font>
    <font>
      <b/>
      <sz val="14"/>
      <name val="Arial"/>
      <family val="2"/>
    </font>
    <font>
      <b/>
      <sz val="10"/>
      <name val="Arial"/>
      <family val="2"/>
    </font>
    <font>
      <sz val="10"/>
      <name val="Arial"/>
      <family val="2"/>
    </font>
    <font>
      <b/>
      <sz val="8"/>
      <name val="Arial"/>
      <family val="2"/>
    </font>
    <font>
      <sz val="8"/>
      <name val="Arial"/>
      <family val="2"/>
    </font>
    <font>
      <b/>
      <sz val="7"/>
      <name val="Arial"/>
      <family val="2"/>
    </font>
    <font>
      <sz val="7"/>
      <name val="Arial"/>
      <family val="2"/>
    </font>
    <font>
      <i/>
      <sz val="10"/>
      <name val="Arial"/>
      <family val="2"/>
    </font>
    <font>
      <b/>
      <i/>
      <sz val="10"/>
      <name val="Arial"/>
      <family val="2"/>
    </font>
    <font>
      <sz val="10"/>
      <name val="Times New Roman"/>
      <family val="1"/>
    </font>
    <font>
      <b/>
      <sz val="12"/>
      <name val="Arial"/>
      <family val="2"/>
    </font>
    <font>
      <u/>
      <sz val="10"/>
      <name val="Arial"/>
      <family val="2"/>
    </font>
    <font>
      <b/>
      <u/>
      <sz val="10"/>
      <name val="Arial"/>
      <family val="2"/>
    </font>
    <font>
      <sz val="10"/>
      <name val="Arial"/>
      <family val="2"/>
    </font>
    <font>
      <sz val="10"/>
      <name val="Calibri"/>
      <family val="2"/>
    </font>
    <font>
      <b/>
      <sz val="10"/>
      <name val="Calibri"/>
      <family val="2"/>
    </font>
    <font>
      <b/>
      <sz val="10"/>
      <color indexed="10"/>
      <name val="Calibri"/>
      <family val="2"/>
    </font>
    <font>
      <b/>
      <sz val="15"/>
      <name val="Calibri"/>
      <family val="2"/>
    </font>
    <font>
      <b/>
      <sz val="16"/>
      <name val="Calibri"/>
      <family val="2"/>
    </font>
    <font>
      <sz val="10"/>
      <name val="Arial"/>
      <family val="2"/>
    </font>
    <font>
      <u/>
      <sz val="10"/>
      <color indexed="12"/>
      <name val="Arial"/>
      <family val="2"/>
    </font>
    <font>
      <b/>
      <sz val="8"/>
      <color indexed="8"/>
      <name val="Arial"/>
      <family val="2"/>
    </font>
    <font>
      <b/>
      <u/>
      <sz val="8"/>
      <color indexed="8"/>
      <name val="Arial"/>
      <family val="2"/>
    </font>
    <font>
      <b/>
      <sz val="11"/>
      <name val="Calibri"/>
      <family val="2"/>
    </font>
    <font>
      <b/>
      <sz val="12"/>
      <name val="Calibri"/>
      <family val="2"/>
    </font>
    <font>
      <sz val="12"/>
      <name val="Calibri"/>
      <family val="2"/>
    </font>
    <font>
      <sz val="11"/>
      <color theme="1"/>
      <name val="Times New Roman"/>
      <family val="2"/>
    </font>
    <font>
      <b/>
      <sz val="11"/>
      <color rgb="FFFA7D00"/>
      <name val="Times New Roman"/>
      <family val="2"/>
    </font>
    <font>
      <b/>
      <sz val="11"/>
      <color theme="3"/>
      <name val="Times New Roman"/>
      <family val="2"/>
    </font>
    <font>
      <u/>
      <sz val="10"/>
      <color theme="10"/>
      <name val="Arial"/>
      <family val="2"/>
    </font>
    <font>
      <sz val="11"/>
      <color theme="1"/>
      <name val="Calibri"/>
      <family val="2"/>
      <scheme val="minor"/>
    </font>
    <font>
      <sz val="16"/>
      <color theme="1"/>
      <name val="Calibri"/>
      <family val="2"/>
    </font>
    <font>
      <b/>
      <sz val="14"/>
      <color theme="1"/>
      <name val="Arial"/>
      <family val="2"/>
    </font>
    <font>
      <b/>
      <sz val="10"/>
      <color theme="1"/>
      <name val="Arial"/>
      <family val="2"/>
    </font>
    <font>
      <sz val="10"/>
      <color theme="1"/>
      <name val="Arial"/>
      <family val="2"/>
    </font>
    <font>
      <sz val="7"/>
      <color theme="1"/>
      <name val="Arial"/>
      <family val="2"/>
    </font>
    <font>
      <b/>
      <sz val="7"/>
      <color theme="1"/>
      <name val="Arial"/>
      <family val="2"/>
    </font>
    <font>
      <sz val="8"/>
      <color theme="1"/>
      <name val="Arial"/>
      <family val="2"/>
    </font>
    <font>
      <b/>
      <i/>
      <sz val="10"/>
      <color theme="1"/>
      <name val="Arial"/>
      <family val="2"/>
    </font>
    <font>
      <i/>
      <sz val="10"/>
      <color theme="1"/>
      <name val="Arial"/>
      <family val="2"/>
    </font>
    <font>
      <i/>
      <sz val="7"/>
      <color theme="1"/>
      <name val="Arial"/>
      <family val="2"/>
    </font>
    <font>
      <sz val="5"/>
      <color theme="1"/>
      <name val="Arial"/>
      <family val="2"/>
    </font>
    <font>
      <sz val="10"/>
      <color theme="1"/>
      <name val="Times New Roman"/>
      <family val="1"/>
    </font>
    <font>
      <b/>
      <sz val="8"/>
      <color theme="1"/>
      <name val="Arial"/>
      <family val="2"/>
    </font>
    <font>
      <sz val="14"/>
      <color theme="1"/>
      <name val="Arial"/>
      <family val="2"/>
    </font>
    <font>
      <u/>
      <sz val="8"/>
      <color theme="1"/>
      <name val="Arial"/>
      <family val="2"/>
    </font>
    <font>
      <i/>
      <sz val="8"/>
      <color theme="1"/>
      <name val="Arial"/>
      <family val="2"/>
    </font>
    <font>
      <sz val="12"/>
      <color theme="1"/>
      <name val="Arial"/>
      <family val="2"/>
    </font>
    <font>
      <b/>
      <i/>
      <sz val="8"/>
      <color theme="1"/>
      <name val="Arial"/>
      <family val="2"/>
    </font>
    <font>
      <sz val="10"/>
      <color theme="1"/>
      <name val="Calibri"/>
      <family val="2"/>
      <scheme val="minor"/>
    </font>
    <font>
      <b/>
      <sz val="11"/>
      <color theme="3"/>
      <name val="Calibri"/>
      <family val="2"/>
      <scheme val="minor"/>
    </font>
    <font>
      <b/>
      <sz val="11"/>
      <color theme="1"/>
      <name val="Calibri"/>
      <family val="2"/>
      <scheme val="minor"/>
    </font>
    <font>
      <sz val="11"/>
      <name val="Calibri"/>
      <family val="2"/>
      <scheme val="minor"/>
    </font>
    <font>
      <b/>
      <sz val="11"/>
      <name val="Calibri"/>
      <family val="2"/>
      <scheme val="minor"/>
    </font>
    <font>
      <sz val="11"/>
      <color rgb="FFFF0000"/>
      <name val="Calibri"/>
      <family val="2"/>
      <scheme val="minor"/>
    </font>
    <font>
      <sz val="14"/>
      <color theme="1"/>
      <name val="Calibri"/>
      <family val="2"/>
    </font>
    <font>
      <b/>
      <sz val="10"/>
      <color rgb="FFFF0000"/>
      <name val="Calibri"/>
      <family val="2"/>
    </font>
    <font>
      <b/>
      <u/>
      <sz val="14"/>
      <name val="Calibri"/>
      <family val="2"/>
      <scheme val="minor"/>
    </font>
    <font>
      <sz val="10"/>
      <name val="Calibri"/>
      <family val="2"/>
      <scheme val="minor"/>
    </font>
    <font>
      <b/>
      <u/>
      <sz val="10"/>
      <color theme="1" tint="0.14999847407452621"/>
      <name val="Calibri"/>
      <family val="2"/>
      <scheme val="minor"/>
    </font>
    <font>
      <sz val="10"/>
      <color theme="1" tint="0.14999847407452621"/>
      <name val="Calibri"/>
      <family val="2"/>
      <scheme val="minor"/>
    </font>
    <font>
      <u/>
      <sz val="10"/>
      <color rgb="FF00B0F0"/>
      <name val="Calibri"/>
      <family val="2"/>
      <scheme val="minor"/>
    </font>
    <font>
      <i/>
      <sz val="10"/>
      <color theme="1"/>
      <name val="Calibri"/>
      <family val="2"/>
      <scheme val="minor"/>
    </font>
    <font>
      <sz val="8"/>
      <color theme="1"/>
      <name val="Calibri"/>
      <family val="2"/>
      <scheme val="minor"/>
    </font>
    <font>
      <sz val="7"/>
      <color theme="1"/>
      <name val="Calibri"/>
      <family val="2"/>
      <scheme val="minor"/>
    </font>
    <font>
      <sz val="5"/>
      <color theme="1"/>
      <name val="Calibri"/>
      <family val="2"/>
      <scheme val="minor"/>
    </font>
    <font>
      <sz val="6"/>
      <color theme="1"/>
      <name val="Calibri"/>
      <family val="2"/>
      <scheme val="minor"/>
    </font>
    <font>
      <sz val="8"/>
      <name val="Calibri"/>
      <family val="2"/>
      <scheme val="minor"/>
    </font>
    <font>
      <sz val="14"/>
      <name val="Calibri"/>
      <family val="2"/>
      <scheme val="minor"/>
    </font>
    <font>
      <sz val="10"/>
      <color indexed="8"/>
      <name val="Calibri"/>
      <family val="2"/>
      <scheme val="minor"/>
    </font>
    <font>
      <sz val="10"/>
      <color indexed="13"/>
      <name val="Calibri"/>
      <family val="2"/>
      <scheme val="minor"/>
    </font>
    <font>
      <sz val="12"/>
      <name val="Arial"/>
      <family val="2"/>
    </font>
    <font>
      <b/>
      <i/>
      <sz val="10"/>
      <color theme="1" tint="0.14999847407452621"/>
      <name val="Calibri"/>
      <family val="2"/>
      <scheme val="minor"/>
    </font>
    <font>
      <sz val="12"/>
      <color theme="1"/>
      <name val="Calibri"/>
      <family val="2"/>
      <scheme val="minor"/>
    </font>
    <font>
      <sz val="12"/>
      <color theme="1"/>
      <name val="Times New Roman"/>
      <family val="2"/>
    </font>
    <font>
      <b/>
      <sz val="7"/>
      <color rgb="FF000000"/>
      <name val="Arial"/>
      <family val="2"/>
    </font>
    <font>
      <b/>
      <sz val="8"/>
      <color rgb="FF000000"/>
      <name val="Arial"/>
      <family val="2"/>
    </font>
    <font>
      <sz val="7"/>
      <color rgb="FF000000"/>
      <name val="Arial"/>
      <family val="2"/>
    </font>
    <font>
      <sz val="10"/>
      <color rgb="FF000000"/>
      <name val="Times New Roman"/>
      <family val="1"/>
    </font>
    <font>
      <sz val="10"/>
      <color rgb="FF000000"/>
      <name val="Arial"/>
      <family val="2"/>
    </font>
    <font>
      <sz val="11"/>
      <name val="Arial"/>
      <family val="2"/>
    </font>
    <font>
      <b/>
      <sz val="8.25"/>
      <color indexed="8"/>
      <name val="Tahoma"/>
      <family val="2"/>
    </font>
    <font>
      <sz val="10"/>
      <color indexed="10"/>
      <name val="Arial"/>
      <family val="2"/>
    </font>
    <font>
      <sz val="10"/>
      <color rgb="FF000000"/>
      <name val="Calibri"/>
      <family val="2"/>
      <scheme val="minor"/>
    </font>
  </fonts>
  <fills count="12">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9"/>
        <bgColor indexed="26"/>
      </patternFill>
    </fill>
    <fill>
      <patternFill patternType="solid">
        <fgColor indexed="29"/>
        <bgColor indexed="64"/>
      </patternFill>
    </fill>
    <fill>
      <patternFill patternType="solid">
        <fgColor rgb="FFF2F2F2"/>
      </patternFill>
    </fill>
    <fill>
      <patternFill patternType="solid">
        <fgColor theme="0"/>
        <bgColor indexed="64"/>
      </patternFill>
    </fill>
    <fill>
      <patternFill patternType="solid">
        <fgColor theme="0" tint="-4.9989318521683403E-2"/>
        <bgColor indexed="64"/>
      </patternFill>
    </fill>
    <fill>
      <patternFill patternType="solid">
        <fgColor theme="0"/>
        <bgColor theme="0"/>
      </patternFill>
    </fill>
    <fill>
      <patternFill patternType="solid">
        <fgColor rgb="FFFFFFFF"/>
        <bgColor rgb="FF000000"/>
      </patternFill>
    </fill>
    <fill>
      <patternFill patternType="solid">
        <fgColor rgb="FFE3E3E3"/>
        <bgColor rgb="FF000000"/>
      </patternFill>
    </fill>
  </fills>
  <borders count="73">
    <border>
      <left/>
      <right/>
      <top/>
      <bottom/>
      <diagonal/>
    </border>
    <border>
      <left style="thin">
        <color indexed="64"/>
      </left>
      <right/>
      <top/>
      <bottom style="thin">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right/>
      <top/>
      <bottom style="medium">
        <color indexed="64"/>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right/>
      <top/>
      <bottom style="medium">
        <color theme="4" tint="0.39997558519241921"/>
      </bottom>
      <diagonal/>
    </border>
    <border>
      <left style="medium">
        <color theme="1"/>
      </left>
      <right style="medium">
        <color theme="1"/>
      </right>
      <top style="medium">
        <color theme="1"/>
      </top>
      <bottom style="medium">
        <color theme="1"/>
      </bottom>
      <diagonal/>
    </border>
    <border>
      <left/>
      <right style="thin">
        <color indexed="64"/>
      </right>
      <top/>
      <bottom style="medium">
        <color theme="4" tint="0.39997558519241921"/>
      </bottom>
      <diagonal/>
    </border>
    <border>
      <left/>
      <right/>
      <top style="medium">
        <color indexed="64"/>
      </top>
      <bottom style="medium">
        <color indexed="64"/>
      </bottom>
      <diagonal/>
    </border>
  </borders>
  <cellStyleXfs count="32">
    <xf numFmtId="0" fontId="0" fillId="0" borderId="0">
      <protection locked="0"/>
    </xf>
    <xf numFmtId="0" fontId="35" fillId="6" borderId="68" applyNumberFormat="0" applyAlignment="0" applyProtection="0"/>
    <xf numFmtId="165" fontId="6" fillId="0" borderId="0" applyFont="0" applyFill="0" applyBorder="0" applyAlignment="0" applyProtection="0"/>
    <xf numFmtId="165" fontId="34" fillId="0" borderId="0" applyFont="0" applyFill="0" applyBorder="0" applyAlignment="0" applyProtection="0"/>
    <xf numFmtId="0" fontId="36" fillId="0" borderId="69" applyNumberFormat="0" applyFill="0" applyAlignment="0" applyProtection="0"/>
    <xf numFmtId="0" fontId="37" fillId="0" borderId="0" applyNumberFormat="0" applyFill="0" applyBorder="0" applyAlignment="0" applyProtection="0"/>
    <xf numFmtId="0" fontId="28" fillId="0" borderId="0" applyNumberFormat="0" applyFill="0" applyBorder="0" applyAlignment="0" applyProtection="0">
      <alignment vertical="top"/>
      <protection locked="0"/>
    </xf>
    <xf numFmtId="0" fontId="6" fillId="0" borderId="0"/>
    <xf numFmtId="0" fontId="6" fillId="0" borderId="0"/>
    <xf numFmtId="0" fontId="27" fillId="0" borderId="0"/>
    <xf numFmtId="0" fontId="6" fillId="0" borderId="0"/>
    <xf numFmtId="0" fontId="6" fillId="0" borderId="0"/>
    <xf numFmtId="0" fontId="34" fillId="0" borderId="0"/>
    <xf numFmtId="0" fontId="34" fillId="0" borderId="0"/>
    <xf numFmtId="0" fontId="6" fillId="0" borderId="0"/>
    <xf numFmtId="0" fontId="38" fillId="0" borderId="0"/>
    <xf numFmtId="0" fontId="6" fillId="0" borderId="0"/>
    <xf numFmtId="0" fontId="6" fillId="0" borderId="0"/>
    <xf numFmtId="0" fontId="6" fillId="0" borderId="0" applyBorder="0"/>
    <xf numFmtId="0" fontId="6" fillId="0" borderId="0">
      <protection locked="0"/>
    </xf>
    <xf numFmtId="0" fontId="17" fillId="0" borderId="0"/>
    <xf numFmtId="9" fontId="2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8" fontId="6" fillId="0" borderId="0" applyFont="0" applyFill="0" applyBorder="0" applyAlignment="0" applyProtection="0"/>
    <xf numFmtId="169" fontId="6" fillId="0" borderId="0" applyFont="0" applyFill="0" applyBorder="0" applyAlignment="0" applyProtection="0"/>
    <xf numFmtId="0" fontId="5" fillId="0" borderId="0"/>
    <xf numFmtId="0" fontId="5" fillId="0" borderId="0"/>
    <xf numFmtId="0" fontId="4" fillId="0" borderId="0"/>
    <xf numFmtId="0" fontId="4" fillId="0" borderId="0"/>
  </cellStyleXfs>
  <cellXfs count="1201">
    <xf numFmtId="0" fontId="0" fillId="0" borderId="0" xfId="0">
      <protection locked="0"/>
    </xf>
    <xf numFmtId="3" fontId="41" fillId="2" borderId="0" xfId="0" applyNumberFormat="1" applyFont="1" applyFill="1" applyBorder="1" applyAlignment="1" applyProtection="1">
      <alignment horizontal="right"/>
    </xf>
    <xf numFmtId="3" fontId="42" fillId="2" borderId="0" xfId="0" applyNumberFormat="1" applyFont="1" applyFill="1" applyBorder="1" applyAlignment="1" applyProtection="1">
      <alignment horizontal="right"/>
    </xf>
    <xf numFmtId="0" fontId="66" fillId="7" borderId="34" xfId="0" applyFont="1" applyFill="1" applyBorder="1" applyProtection="1"/>
    <xf numFmtId="0" fontId="67" fillId="7" borderId="0" xfId="0" applyFont="1" applyFill="1" applyBorder="1" applyProtection="1"/>
    <xf numFmtId="0" fontId="68" fillId="7" borderId="0" xfId="0" applyFont="1" applyFill="1" applyBorder="1" applyProtection="1"/>
    <xf numFmtId="0" fontId="66" fillId="7" borderId="0" xfId="0" applyFont="1" applyFill="1" applyBorder="1" applyAlignment="1" applyProtection="1">
      <alignment horizontal="center"/>
    </xf>
    <xf numFmtId="0" fontId="66" fillId="7" borderId="0" xfId="0" applyFont="1" applyFill="1" applyBorder="1" applyProtection="1"/>
    <xf numFmtId="0" fontId="68" fillId="7" borderId="0" xfId="0" quotePrefix="1" applyFont="1" applyFill="1" applyBorder="1" applyAlignment="1" applyProtection="1">
      <alignment vertical="center"/>
    </xf>
    <xf numFmtId="0" fontId="68" fillId="7" borderId="0" xfId="0" quotePrefix="1" applyFont="1" applyFill="1" applyBorder="1" applyAlignment="1" applyProtection="1">
      <alignment vertical="top"/>
    </xf>
    <xf numFmtId="0" fontId="67" fillId="7" borderId="0" xfId="0" applyFont="1" applyFill="1" applyBorder="1" applyAlignment="1" applyProtection="1"/>
    <xf numFmtId="0" fontId="0" fillId="7" borderId="1" xfId="0" applyFill="1" applyBorder="1" applyProtection="1"/>
    <xf numFmtId="0" fontId="68" fillId="7" borderId="11" xfId="0" applyFont="1" applyFill="1" applyBorder="1" applyProtection="1"/>
    <xf numFmtId="0" fontId="66" fillId="7" borderId="11" xfId="0" applyFont="1" applyFill="1" applyBorder="1" applyAlignment="1" applyProtection="1">
      <alignment horizontal="center"/>
    </xf>
    <xf numFmtId="0" fontId="42" fillId="2" borderId="0" xfId="0" applyFont="1" applyFill="1" applyBorder="1" applyAlignment="1" applyProtection="1"/>
    <xf numFmtId="0" fontId="45" fillId="2" borderId="0" xfId="0" applyFont="1" applyFill="1" applyBorder="1" applyAlignment="1" applyProtection="1"/>
    <xf numFmtId="0" fontId="42" fillId="2" borderId="0" xfId="0" applyFont="1" applyFill="1" applyBorder="1" applyProtection="1"/>
    <xf numFmtId="0" fontId="42" fillId="2" borderId="0" xfId="0" applyFont="1" applyFill="1" applyProtection="1"/>
    <xf numFmtId="0" fontId="42" fillId="2" borderId="0" xfId="0" applyFont="1" applyFill="1" applyAlignment="1" applyProtection="1">
      <alignment horizontal="left"/>
    </xf>
    <xf numFmtId="0" fontId="51" fillId="2" borderId="0" xfId="0" applyFont="1" applyFill="1" applyBorder="1" applyAlignment="1" applyProtection="1"/>
    <xf numFmtId="0" fontId="41" fillId="2" borderId="0" xfId="0" applyFont="1" applyFill="1" applyBorder="1" applyAlignment="1" applyProtection="1">
      <alignment vertical="top"/>
    </xf>
    <xf numFmtId="0" fontId="43" fillId="2" borderId="0" xfId="0" applyFont="1" applyFill="1" applyBorder="1" applyAlignment="1" applyProtection="1">
      <alignment horizontal="left" vertical="top"/>
    </xf>
    <xf numFmtId="0" fontId="43" fillId="2" borderId="0" xfId="0" applyFont="1" applyFill="1" applyBorder="1" applyAlignment="1" applyProtection="1">
      <alignment horizontal="center" vertical="top"/>
    </xf>
    <xf numFmtId="0" fontId="42" fillId="2" borderId="0" xfId="0" applyFont="1" applyFill="1" applyBorder="1" applyAlignment="1" applyProtection="1">
      <alignment horizontal="center" vertical="top"/>
    </xf>
    <xf numFmtId="0" fontId="41" fillId="2" borderId="0" xfId="0" applyFont="1" applyFill="1" applyBorder="1" applyAlignment="1" applyProtection="1">
      <alignment horizontal="left" vertical="top"/>
    </xf>
    <xf numFmtId="0" fontId="41" fillId="2" borderId="10" xfId="0" applyFont="1" applyFill="1" applyBorder="1" applyAlignment="1" applyProtection="1">
      <alignment horizontal="center" vertical="top"/>
    </xf>
    <xf numFmtId="0" fontId="44" fillId="2" borderId="0" xfId="0" applyFont="1" applyFill="1" applyBorder="1" applyAlignment="1" applyProtection="1">
      <alignment horizontal="center" vertical="top"/>
    </xf>
    <xf numFmtId="0" fontId="41" fillId="2" borderId="38" xfId="0" applyFont="1" applyFill="1" applyBorder="1" applyAlignment="1" applyProtection="1">
      <alignment horizontal="center" vertical="top"/>
    </xf>
    <xf numFmtId="0" fontId="41" fillId="2" borderId="46" xfId="0" applyFont="1" applyFill="1" applyBorder="1" applyAlignment="1" applyProtection="1">
      <alignment horizontal="center" vertical="top"/>
    </xf>
    <xf numFmtId="0" fontId="41" fillId="2" borderId="6" xfId="0" applyFont="1" applyFill="1" applyBorder="1" applyAlignment="1" applyProtection="1">
      <alignment horizontal="center" vertical="top"/>
    </xf>
    <xf numFmtId="0" fontId="42" fillId="2" borderId="0" xfId="0" applyFont="1" applyFill="1" applyBorder="1" applyAlignment="1" applyProtection="1">
      <alignment vertical="top"/>
    </xf>
    <xf numFmtId="49" fontId="42" fillId="2" borderId="9" xfId="0" applyNumberFormat="1" applyFont="1" applyFill="1" applyBorder="1" applyAlignment="1" applyProtection="1"/>
    <xf numFmtId="49" fontId="42" fillId="2" borderId="3" xfId="0" applyNumberFormat="1" applyFont="1" applyFill="1" applyBorder="1" applyAlignment="1" applyProtection="1"/>
    <xf numFmtId="49" fontId="42" fillId="2" borderId="7" xfId="0" applyNumberFormat="1" applyFont="1" applyFill="1" applyBorder="1" applyAlignment="1" applyProtection="1"/>
    <xf numFmtId="49" fontId="42" fillId="2"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0" xfId="0" applyFont="1" applyFill="1" applyBorder="1" applyAlignment="1" applyProtection="1">
      <alignment horizontal="center" vertical="top"/>
    </xf>
    <xf numFmtId="0" fontId="45" fillId="2" borderId="0" xfId="0" applyFont="1" applyFill="1" applyBorder="1" applyAlignment="1" applyProtection="1">
      <alignment horizontal="center"/>
    </xf>
    <xf numFmtId="0" fontId="41" fillId="2" borderId="0" xfId="0" applyNumberFormat="1" applyFont="1" applyFill="1" applyBorder="1" applyAlignment="1" applyProtection="1">
      <alignment vertical="top"/>
    </xf>
    <xf numFmtId="0" fontId="41" fillId="2" borderId="0" xfId="0" applyNumberFormat="1" applyFont="1" applyFill="1" applyBorder="1" applyAlignment="1" applyProtection="1">
      <alignment horizontal="left" vertical="top"/>
    </xf>
    <xf numFmtId="0" fontId="42" fillId="2" borderId="43" xfId="0" applyNumberFormat="1" applyFont="1" applyFill="1" applyBorder="1" applyAlignment="1" applyProtection="1">
      <alignment horizontal="center"/>
    </xf>
    <xf numFmtId="0" fontId="42" fillId="2" borderId="21" xfId="0" applyNumberFormat="1" applyFont="1" applyFill="1" applyBorder="1" applyAlignment="1" applyProtection="1">
      <alignment horizontal="center"/>
    </xf>
    <xf numFmtId="0" fontId="42" fillId="2" borderId="45" xfId="0" applyNumberFormat="1" applyFont="1" applyFill="1" applyBorder="1" applyAlignment="1" applyProtection="1">
      <alignment horizontal="left"/>
    </xf>
    <xf numFmtId="0" fontId="42" fillId="2" borderId="0" xfId="0" applyNumberFormat="1" applyFont="1" applyFill="1" applyBorder="1" applyAlignment="1" applyProtection="1"/>
    <xf numFmtId="0" fontId="45"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vertical="top"/>
    </xf>
    <xf numFmtId="0" fontId="42" fillId="2" borderId="0" xfId="0" applyNumberFormat="1" applyFont="1" applyFill="1" applyBorder="1" applyProtection="1"/>
    <xf numFmtId="0" fontId="43" fillId="2" borderId="0" xfId="0" applyFont="1" applyFill="1" applyBorder="1" applyAlignment="1" applyProtection="1">
      <alignment vertical="top"/>
    </xf>
    <xf numFmtId="3" fontId="42" fillId="2" borderId="0" xfId="0" applyNumberFormat="1" applyFont="1" applyFill="1" applyBorder="1" applyAlignment="1" applyProtection="1">
      <alignment horizontal="center"/>
    </xf>
    <xf numFmtId="0" fontId="42" fillId="2" borderId="0" xfId="0" applyFont="1" applyFill="1" applyAlignment="1" applyProtection="1">
      <alignment horizontal="left" indent="2"/>
    </xf>
    <xf numFmtId="3" fontId="42" fillId="2" borderId="0" xfId="0" applyNumberFormat="1" applyFont="1" applyFill="1" applyBorder="1" applyAlignment="1" applyProtection="1">
      <alignment vertical="top"/>
    </xf>
    <xf numFmtId="3" fontId="42" fillId="2" borderId="0" xfId="0" applyNumberFormat="1" applyFont="1" applyFill="1" applyBorder="1" applyAlignment="1" applyProtection="1"/>
    <xf numFmtId="3" fontId="43" fillId="2" borderId="0" xfId="0" applyNumberFormat="1" applyFont="1" applyFill="1" applyBorder="1" applyAlignment="1" applyProtection="1">
      <alignment horizontal="center" vertical="top"/>
    </xf>
    <xf numFmtId="3" fontId="47" fillId="2" borderId="0" xfId="0" applyNumberFormat="1" applyFont="1" applyFill="1" applyBorder="1" applyAlignment="1" applyProtection="1">
      <alignment vertical="top"/>
    </xf>
    <xf numFmtId="3" fontId="47" fillId="2" borderId="0" xfId="0" applyNumberFormat="1" applyFont="1" applyFill="1" applyBorder="1" applyAlignment="1" applyProtection="1"/>
    <xf numFmtId="3" fontId="48" fillId="2" borderId="0" xfId="0" applyNumberFormat="1" applyFont="1" applyFill="1" applyBorder="1" applyAlignment="1" applyProtection="1">
      <alignment horizontal="center" vertical="top"/>
    </xf>
    <xf numFmtId="3" fontId="43" fillId="2" borderId="0" xfId="0" applyNumberFormat="1" applyFont="1" applyFill="1" applyBorder="1" applyAlignment="1" applyProtection="1"/>
    <xf numFmtId="3" fontId="43" fillId="2" borderId="0" xfId="0" applyNumberFormat="1" applyFont="1" applyFill="1" applyBorder="1" applyAlignment="1" applyProtection="1">
      <alignment vertical="top"/>
    </xf>
    <xf numFmtId="0" fontId="41" fillId="2" borderId="0" xfId="0" applyFont="1" applyFill="1" applyBorder="1" applyAlignment="1" applyProtection="1"/>
    <xf numFmtId="0" fontId="41"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49" fillId="2" borderId="0" xfId="0" applyFont="1" applyFill="1" applyBorder="1" applyAlignment="1" applyProtection="1">
      <alignment horizontal="center"/>
    </xf>
    <xf numFmtId="0" fontId="43" fillId="2" borderId="0" xfId="0" applyFont="1" applyFill="1" applyBorder="1" applyProtection="1"/>
    <xf numFmtId="0" fontId="43" fillId="2" borderId="0" xfId="0" applyFont="1" applyFill="1" applyBorder="1" applyAlignment="1" applyProtection="1">
      <alignment horizontal="center" vertical="center"/>
    </xf>
    <xf numFmtId="0" fontId="42" fillId="2" borderId="0" xfId="0" applyFont="1" applyFill="1" applyBorder="1" applyAlignment="1" applyProtection="1">
      <alignment horizontal="center"/>
    </xf>
    <xf numFmtId="0" fontId="51" fillId="2" borderId="0" xfId="0" applyFont="1" applyFill="1" applyBorder="1" applyAlignment="1" applyProtection="1">
      <alignment horizontal="center"/>
    </xf>
    <xf numFmtId="0" fontId="42" fillId="2" borderId="0" xfId="0" applyFont="1" applyFill="1" applyBorder="1" applyAlignment="1" applyProtection="1">
      <alignment horizontal="left" indent="2"/>
    </xf>
    <xf numFmtId="0" fontId="49" fillId="2" borderId="0" xfId="0" applyFont="1" applyFill="1" applyBorder="1" applyAlignment="1" applyProtection="1"/>
    <xf numFmtId="0" fontId="46" fillId="2" borderId="0" xfId="0" applyFont="1" applyFill="1" applyAlignment="1" applyProtection="1">
      <alignment horizontal="left" indent="1"/>
    </xf>
    <xf numFmtId="0" fontId="46" fillId="2" borderId="0" xfId="0" applyFont="1" applyFill="1" applyAlignment="1" applyProtection="1">
      <alignment horizontal="left"/>
    </xf>
    <xf numFmtId="0" fontId="41" fillId="2" borderId="0" xfId="0" applyFont="1" applyFill="1" applyAlignment="1" applyProtection="1">
      <alignment horizontal="left" indent="1"/>
    </xf>
    <xf numFmtId="0" fontId="42" fillId="2" borderId="0" xfId="0" applyFont="1" applyFill="1" applyAlignment="1" applyProtection="1">
      <alignment horizontal="left" indent="1"/>
    </xf>
    <xf numFmtId="0" fontId="42" fillId="2" borderId="0" xfId="0" applyFont="1" applyFill="1" applyBorder="1" applyAlignment="1" applyProtection="1">
      <alignment wrapText="1"/>
    </xf>
    <xf numFmtId="0" fontId="42" fillId="0" borderId="0" xfId="0" applyFont="1" applyFill="1" applyBorder="1" applyAlignment="1" applyProtection="1"/>
    <xf numFmtId="0" fontId="41" fillId="0" borderId="0" xfId="0" applyFont="1" applyFill="1" applyBorder="1" applyAlignment="1" applyProtection="1">
      <alignment horizontal="center"/>
    </xf>
    <xf numFmtId="0" fontId="42" fillId="0" borderId="0" xfId="0" applyFont="1" applyBorder="1" applyProtection="1"/>
    <xf numFmtId="0" fontId="42" fillId="2" borderId="0" xfId="0" applyFont="1" applyFill="1" applyBorder="1" applyAlignment="1" applyProtection="1">
      <alignment horizontal="left" vertical="top"/>
    </xf>
    <xf numFmtId="0" fontId="42" fillId="0" borderId="0" xfId="0" applyFont="1" applyFill="1" applyBorder="1" applyAlignment="1" applyProtection="1">
      <alignment horizontal="center"/>
    </xf>
    <xf numFmtId="0" fontId="42" fillId="0" borderId="0" xfId="0" applyFont="1" applyProtection="1"/>
    <xf numFmtId="0" fontId="42" fillId="0" borderId="33" xfId="0" applyFont="1" applyBorder="1" applyProtection="1"/>
    <xf numFmtId="0" fontId="43" fillId="0" borderId="0" xfId="0" applyFont="1" applyFill="1" applyBorder="1" applyAlignment="1" applyProtection="1">
      <alignment horizontal="center"/>
    </xf>
    <xf numFmtId="0" fontId="43" fillId="0" borderId="0" xfId="0" applyFont="1" applyFill="1" applyBorder="1" applyAlignment="1" applyProtection="1">
      <alignment horizontal="center" vertical="top"/>
    </xf>
    <xf numFmtId="0" fontId="43" fillId="0" borderId="0" xfId="0"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0" fontId="43" fillId="0" borderId="0" xfId="0" applyFont="1" applyFill="1" applyBorder="1" applyAlignment="1" applyProtection="1">
      <alignment horizontal="left" vertical="top"/>
    </xf>
    <xf numFmtId="0" fontId="44" fillId="2" borderId="0" xfId="0" applyFont="1" applyFill="1" applyBorder="1" applyAlignment="1" applyProtection="1">
      <alignment horizontal="left" vertical="top"/>
    </xf>
    <xf numFmtId="0" fontId="42" fillId="2" borderId="34" xfId="0" applyFont="1" applyFill="1" applyBorder="1" applyAlignment="1" applyProtection="1">
      <alignment wrapText="1"/>
    </xf>
    <xf numFmtId="0" fontId="42" fillId="2" borderId="35" xfId="0" applyFont="1" applyFill="1" applyBorder="1" applyAlignment="1" applyProtection="1">
      <alignment horizontal="center" vertical="top" wrapText="1"/>
    </xf>
    <xf numFmtId="0" fontId="42" fillId="2" borderId="19" xfId="0" applyFont="1" applyFill="1" applyBorder="1" applyAlignment="1" applyProtection="1">
      <alignment horizontal="center" vertical="top" wrapText="1"/>
    </xf>
    <xf numFmtId="0" fontId="42" fillId="2" borderId="0" xfId="0" applyFont="1" applyFill="1" applyBorder="1" applyAlignment="1" applyProtection="1">
      <alignment horizontal="center" vertical="top" wrapText="1"/>
    </xf>
    <xf numFmtId="0" fontId="42" fillId="0" borderId="0" xfId="0" applyFont="1" applyFill="1" applyBorder="1" applyAlignment="1" applyProtection="1">
      <alignment vertical="top"/>
    </xf>
    <xf numFmtId="0" fontId="43" fillId="0" borderId="0" xfId="0" applyFont="1" applyFill="1" applyBorder="1" applyAlignment="1" applyProtection="1">
      <alignment horizontal="left" vertical="center"/>
    </xf>
    <xf numFmtId="0" fontId="42" fillId="0" borderId="0" xfId="0" applyFont="1" applyFill="1" applyBorder="1" applyAlignment="1" applyProtection="1">
      <alignment horizontal="center" vertical="top"/>
    </xf>
    <xf numFmtId="0" fontId="42" fillId="2" borderId="34" xfId="0" applyFont="1" applyFill="1" applyBorder="1" applyAlignment="1" applyProtection="1">
      <alignment vertical="top" wrapText="1"/>
    </xf>
    <xf numFmtId="0" fontId="42" fillId="2" borderId="35" xfId="0" applyFont="1" applyFill="1" applyBorder="1" applyAlignment="1" applyProtection="1">
      <alignment vertical="top" wrapText="1"/>
    </xf>
    <xf numFmtId="0" fontId="42" fillId="2" borderId="0" xfId="0" applyFont="1" applyFill="1" applyBorder="1" applyAlignment="1" applyProtection="1">
      <alignment vertical="top" wrapText="1"/>
    </xf>
    <xf numFmtId="0" fontId="42" fillId="2" borderId="25" xfId="0" applyFont="1" applyFill="1" applyBorder="1" applyAlignment="1" applyProtection="1">
      <alignment vertical="top" wrapText="1"/>
    </xf>
    <xf numFmtId="0" fontId="42" fillId="2" borderId="34" xfId="0" applyFont="1" applyFill="1" applyBorder="1" applyAlignment="1" applyProtection="1">
      <alignment horizontal="center" vertical="top"/>
    </xf>
    <xf numFmtId="0" fontId="42" fillId="2" borderId="36" xfId="0" applyFont="1" applyFill="1" applyBorder="1" applyAlignment="1" applyProtection="1"/>
    <xf numFmtId="0" fontId="42" fillId="2" borderId="35" xfId="0" applyFont="1" applyFill="1" applyBorder="1" applyAlignment="1" applyProtection="1">
      <alignment wrapText="1"/>
    </xf>
    <xf numFmtId="0" fontId="42" fillId="2" borderId="25" xfId="0" applyFont="1" applyFill="1" applyBorder="1" applyAlignment="1" applyProtection="1">
      <alignment wrapText="1"/>
    </xf>
    <xf numFmtId="0" fontId="43" fillId="0" borderId="0" xfId="0" applyFont="1" applyFill="1" applyBorder="1" applyAlignment="1" applyProtection="1">
      <alignment vertical="top"/>
    </xf>
    <xf numFmtId="49" fontId="42" fillId="2" borderId="0" xfId="0" applyNumberFormat="1" applyFont="1" applyFill="1" applyBorder="1" applyAlignment="1" applyProtection="1">
      <alignment horizontal="left"/>
    </xf>
    <xf numFmtId="49" fontId="42" fillId="2" borderId="1" xfId="0" applyNumberFormat="1" applyFont="1" applyFill="1" applyBorder="1" applyAlignment="1" applyProtection="1">
      <alignment horizontal="center" wrapText="1"/>
    </xf>
    <xf numFmtId="49" fontId="42" fillId="2" borderId="4" xfId="0" applyNumberFormat="1" applyFont="1" applyFill="1" applyBorder="1" applyAlignment="1" applyProtection="1">
      <alignment horizontal="center" wrapText="1"/>
    </xf>
    <xf numFmtId="0" fontId="42" fillId="2" borderId="12" xfId="0" applyFont="1" applyFill="1" applyBorder="1" applyAlignment="1" applyProtection="1">
      <alignment horizontal="center" vertical="top" wrapText="1"/>
    </xf>
    <xf numFmtId="0" fontId="42" fillId="2" borderId="12" xfId="0" applyFont="1" applyFill="1" applyBorder="1" applyAlignment="1" applyProtection="1">
      <alignment horizontal="center" wrapText="1"/>
    </xf>
    <xf numFmtId="0" fontId="42" fillId="2" borderId="11" xfId="0" applyFont="1" applyFill="1" applyBorder="1" applyAlignment="1" applyProtection="1">
      <alignment horizontal="center" wrapText="1"/>
    </xf>
    <xf numFmtId="0" fontId="42" fillId="2" borderId="4" xfId="0" applyFont="1" applyFill="1" applyBorder="1" applyAlignment="1" applyProtection="1">
      <alignment horizontal="center" wrapText="1"/>
    </xf>
    <xf numFmtId="0" fontId="42" fillId="2" borderId="1" xfId="0" applyFont="1" applyFill="1" applyBorder="1" applyAlignment="1" applyProtection="1">
      <alignment horizontal="center" vertical="top" wrapText="1"/>
    </xf>
    <xf numFmtId="0" fontId="42" fillId="2" borderId="11" xfId="0" applyFont="1" applyFill="1" applyBorder="1" applyProtection="1"/>
    <xf numFmtId="0" fontId="42" fillId="2" borderId="11" xfId="0" applyFont="1" applyFill="1" applyBorder="1" applyAlignment="1" applyProtection="1">
      <alignment horizontal="center" vertical="top" wrapText="1"/>
    </xf>
    <xf numFmtId="0" fontId="45" fillId="0" borderId="0" xfId="0" applyFont="1" applyFill="1" applyBorder="1" applyAlignment="1" applyProtection="1">
      <alignment horizontal="center"/>
    </xf>
    <xf numFmtId="0" fontId="45" fillId="0" borderId="0" xfId="0" applyFont="1" applyFill="1" applyBorder="1" applyAlignment="1" applyProtection="1">
      <alignment horizontal="center" vertical="top"/>
    </xf>
    <xf numFmtId="49" fontId="45" fillId="0" borderId="0" xfId="0" applyNumberFormat="1" applyFont="1" applyFill="1" applyBorder="1" applyAlignment="1" applyProtection="1">
      <alignment horizontal="center"/>
    </xf>
    <xf numFmtId="0" fontId="42" fillId="2" borderId="14" xfId="0" applyNumberFormat="1" applyFont="1" applyFill="1" applyBorder="1" applyAlignment="1" applyProtection="1">
      <alignment vertical="center"/>
    </xf>
    <xf numFmtId="0" fontId="42" fillId="2" borderId="15" xfId="0" applyNumberFormat="1" applyFont="1" applyFill="1" applyBorder="1" applyAlignment="1" applyProtection="1">
      <alignment vertical="center"/>
    </xf>
    <xf numFmtId="0" fontId="42" fillId="2" borderId="16" xfId="0" applyNumberFormat="1" applyFont="1" applyFill="1" applyBorder="1" applyAlignment="1" applyProtection="1">
      <alignment vertical="center"/>
    </xf>
    <xf numFmtId="3" fontId="42" fillId="3" borderId="0" xfId="0" applyNumberFormat="1" applyFont="1" applyFill="1" applyBorder="1" applyAlignment="1" applyProtection="1">
      <alignment wrapText="1"/>
    </xf>
    <xf numFmtId="3" fontId="42" fillId="3" borderId="0" xfId="0" applyNumberFormat="1" applyFont="1" applyFill="1" applyBorder="1" applyAlignment="1" applyProtection="1">
      <alignment horizontal="center" vertical="top" wrapText="1"/>
    </xf>
    <xf numFmtId="3" fontId="42" fillId="3" borderId="0" xfId="0" applyNumberFormat="1" applyFont="1" applyFill="1" applyBorder="1" applyAlignment="1" applyProtection="1">
      <alignment vertical="top" wrapText="1"/>
    </xf>
    <xf numFmtId="3" fontId="42" fillId="3" borderId="0" xfId="0" applyNumberFormat="1" applyFont="1" applyFill="1" applyBorder="1" applyAlignment="1" applyProtection="1">
      <alignment horizontal="center" vertical="top"/>
    </xf>
    <xf numFmtId="3" fontId="42" fillId="3" borderId="2" xfId="0" applyNumberFormat="1" applyFont="1" applyFill="1" applyBorder="1" applyAlignment="1" applyProtection="1">
      <alignment horizontal="center" vertical="top"/>
    </xf>
    <xf numFmtId="0" fontId="42" fillId="0" borderId="0" xfId="0" applyFont="1" applyAlignment="1" applyProtection="1"/>
    <xf numFmtId="0" fontId="42" fillId="0" borderId="0" xfId="0" applyFont="1" applyAlignment="1" applyProtection="1">
      <alignment horizontal="left"/>
    </xf>
    <xf numFmtId="0" fontId="41" fillId="2" borderId="0" xfId="0" applyFont="1" applyFill="1" applyBorder="1" applyProtection="1"/>
    <xf numFmtId="0" fontId="42" fillId="2" borderId="0" xfId="0" applyFont="1" applyFill="1" applyBorder="1" applyAlignment="1" applyProtection="1">
      <alignment horizontal="left" wrapText="1" indent="3"/>
    </xf>
    <xf numFmtId="0" fontId="42" fillId="2" borderId="0" xfId="0" applyFont="1" applyFill="1" applyBorder="1" applyAlignment="1" applyProtection="1">
      <alignment horizontal="left" indent="3"/>
    </xf>
    <xf numFmtId="0" fontId="42" fillId="2" borderId="0" xfId="0" applyFont="1" applyFill="1" applyBorder="1" applyAlignment="1" applyProtection="1">
      <alignment horizontal="left" wrapText="1" indent="2"/>
    </xf>
    <xf numFmtId="0" fontId="42" fillId="2" borderId="0" xfId="0" applyFont="1" applyFill="1" applyBorder="1" applyAlignment="1" applyProtection="1">
      <alignment horizontal="left" wrapText="1"/>
    </xf>
    <xf numFmtId="0" fontId="42" fillId="0" borderId="0" xfId="0" applyFont="1" applyBorder="1" applyAlignment="1" applyProtection="1"/>
    <xf numFmtId="0" fontId="42" fillId="0" borderId="0" xfId="0" applyFont="1" applyBorder="1" applyAlignment="1" applyProtection="1">
      <alignment horizontal="left"/>
    </xf>
    <xf numFmtId="0" fontId="42" fillId="2" borderId="14" xfId="0" applyNumberFormat="1" applyFont="1" applyFill="1" applyBorder="1" applyAlignment="1" applyProtection="1">
      <alignment horizontal="right" vertical="center"/>
    </xf>
    <xf numFmtId="0" fontId="42" fillId="2" borderId="15" xfId="0" applyNumberFormat="1" applyFont="1" applyFill="1" applyBorder="1" applyAlignment="1" applyProtection="1">
      <alignment horizontal="right" vertical="center"/>
    </xf>
    <xf numFmtId="3" fontId="57" fillId="3" borderId="0" xfId="0" applyNumberFormat="1" applyFont="1" applyFill="1" applyBorder="1" applyAlignment="1" applyProtection="1">
      <alignment horizontal="center" vertical="center" wrapText="1"/>
    </xf>
    <xf numFmtId="3" fontId="70" fillId="3" borderId="0" xfId="0" applyNumberFormat="1" applyFont="1" applyFill="1" applyBorder="1" applyAlignment="1" applyProtection="1">
      <alignment horizontal="center" vertical="center" wrapText="1"/>
    </xf>
    <xf numFmtId="3" fontId="57" fillId="3" borderId="0" xfId="0" applyNumberFormat="1" applyFont="1" applyFill="1" applyBorder="1" applyAlignment="1" applyProtection="1">
      <alignment horizontal="center" vertical="center"/>
    </xf>
    <xf numFmtId="3" fontId="57" fillId="3" borderId="2" xfId="0" applyNumberFormat="1" applyFont="1" applyFill="1" applyBorder="1" applyAlignment="1" applyProtection="1">
      <alignment horizontal="center" vertical="center"/>
    </xf>
    <xf numFmtId="3" fontId="57" fillId="0" borderId="0" xfId="0" applyNumberFormat="1" applyFont="1" applyFill="1" applyBorder="1" applyAlignment="1" applyProtection="1">
      <alignment horizontal="center" vertical="center"/>
    </xf>
    <xf numFmtId="3" fontId="71" fillId="0" borderId="0" xfId="0" applyNumberFormat="1" applyFont="1" applyFill="1" applyBorder="1" applyAlignment="1" applyProtection="1">
      <alignment horizontal="center" vertical="center"/>
    </xf>
    <xf numFmtId="3" fontId="72" fillId="0" borderId="0" xfId="0" applyNumberFormat="1" applyFont="1" applyFill="1" applyBorder="1" applyAlignment="1" applyProtection="1">
      <alignment horizontal="center" vertical="center"/>
    </xf>
    <xf numFmtId="3" fontId="57" fillId="0" borderId="0" xfId="0" applyNumberFormat="1" applyFont="1" applyAlignment="1" applyProtection="1">
      <alignment horizontal="center" vertical="center"/>
    </xf>
    <xf numFmtId="3" fontId="57" fillId="2" borderId="20" xfId="0" applyNumberFormat="1" applyFont="1" applyFill="1" applyBorder="1" applyAlignment="1" applyProtection="1">
      <alignment horizontal="center" vertical="center" wrapText="1"/>
      <protection locked="0"/>
    </xf>
    <xf numFmtId="3" fontId="57" fillId="2" borderId="37" xfId="0" applyNumberFormat="1" applyFont="1" applyFill="1" applyBorder="1" applyAlignment="1" applyProtection="1">
      <alignment horizontal="center" vertical="center" wrapText="1"/>
      <protection locked="0"/>
    </xf>
    <xf numFmtId="3" fontId="57" fillId="0" borderId="37" xfId="0" applyNumberFormat="1" applyFont="1" applyFill="1" applyBorder="1" applyAlignment="1" applyProtection="1">
      <alignment horizontal="center" vertical="center" wrapText="1"/>
      <protection locked="0"/>
    </xf>
    <xf numFmtId="3" fontId="57" fillId="2" borderId="15" xfId="0" quotePrefix="1" applyNumberFormat="1" applyFont="1" applyFill="1" applyBorder="1" applyAlignment="1" applyProtection="1">
      <alignment horizontal="center" vertical="center" wrapText="1"/>
      <protection locked="0"/>
    </xf>
    <xf numFmtId="3" fontId="57" fillId="0" borderId="15" xfId="0" quotePrefix="1" applyNumberFormat="1" applyFont="1" applyFill="1" applyBorder="1" applyAlignment="1" applyProtection="1">
      <alignment horizontal="center" vertical="center" wrapText="1"/>
      <protection locked="0"/>
    </xf>
    <xf numFmtId="3" fontId="57" fillId="2" borderId="15" xfId="0" applyNumberFormat="1" applyFont="1" applyFill="1" applyBorder="1" applyAlignment="1" applyProtection="1">
      <alignment horizontal="center" vertical="center" wrapText="1"/>
      <protection locked="0"/>
    </xf>
    <xf numFmtId="3" fontId="57" fillId="3" borderId="2" xfId="0" applyNumberFormat="1" applyFont="1" applyFill="1" applyBorder="1" applyAlignment="1" applyProtection="1">
      <alignment horizontal="center" vertical="center" wrapText="1"/>
    </xf>
    <xf numFmtId="3" fontId="57" fillId="0" borderId="0" xfId="0" applyNumberFormat="1" applyFont="1" applyFill="1" applyAlignment="1" applyProtection="1">
      <alignment horizontal="center" vertical="center"/>
    </xf>
    <xf numFmtId="3" fontId="57" fillId="2" borderId="20" xfId="0" quotePrefix="1" applyNumberFormat="1" applyFont="1" applyFill="1" applyBorder="1" applyAlignment="1" applyProtection="1">
      <alignment horizontal="center" vertical="center" wrapText="1"/>
      <protection locked="0"/>
    </xf>
    <xf numFmtId="3" fontId="57" fillId="2" borderId="37" xfId="0" quotePrefix="1" applyNumberFormat="1" applyFont="1" applyFill="1" applyBorder="1" applyAlignment="1" applyProtection="1">
      <alignment horizontal="center" vertical="center" wrapText="1"/>
      <protection locked="0"/>
    </xf>
    <xf numFmtId="3" fontId="57" fillId="0" borderId="20" xfId="0" applyNumberFormat="1" applyFont="1" applyFill="1" applyBorder="1" applyAlignment="1" applyProtection="1">
      <alignment horizontal="center" vertical="center" wrapText="1"/>
      <protection locked="0"/>
    </xf>
    <xf numFmtId="3" fontId="70" fillId="3" borderId="2" xfId="0" applyNumberFormat="1" applyFont="1" applyFill="1" applyBorder="1" applyAlignment="1" applyProtection="1">
      <alignment horizontal="center" vertical="center" wrapText="1"/>
    </xf>
    <xf numFmtId="3" fontId="70" fillId="0" borderId="0" xfId="0" applyNumberFormat="1" applyFont="1" applyFill="1" applyBorder="1" applyAlignment="1" applyProtection="1">
      <alignment horizontal="center" vertical="center"/>
    </xf>
    <xf numFmtId="3" fontId="70" fillId="0" borderId="0" xfId="0" applyNumberFormat="1" applyFont="1" applyFill="1" applyAlignment="1" applyProtection="1">
      <alignment horizontal="center" vertical="center"/>
    </xf>
    <xf numFmtId="3" fontId="70" fillId="2" borderId="15" xfId="0" applyNumberFormat="1" applyFont="1" applyFill="1" applyBorder="1" applyAlignment="1" applyProtection="1">
      <alignment horizontal="center" vertical="center" wrapText="1"/>
      <protection locked="0"/>
    </xf>
    <xf numFmtId="3" fontId="57" fillId="3" borderId="5" xfId="0" applyNumberFormat="1" applyFont="1" applyFill="1" applyBorder="1" applyAlignment="1" applyProtection="1">
      <alignment horizontal="center" vertical="center" wrapText="1"/>
    </xf>
    <xf numFmtId="3" fontId="57" fillId="2" borderId="32" xfId="0" applyNumberFormat="1" applyFont="1" applyFill="1" applyBorder="1" applyAlignment="1" applyProtection="1">
      <alignment horizontal="center" vertical="center" wrapText="1"/>
      <protection locked="0"/>
    </xf>
    <xf numFmtId="3" fontId="57" fillId="0" borderId="32" xfId="0" quotePrefix="1" applyNumberFormat="1" applyFont="1" applyFill="1" applyBorder="1" applyAlignment="1" applyProtection="1">
      <alignment horizontal="center" vertical="center" wrapText="1"/>
      <protection locked="0"/>
    </xf>
    <xf numFmtId="3" fontId="57" fillId="0" borderId="15" xfId="0" applyNumberFormat="1" applyFont="1" applyFill="1" applyBorder="1" applyAlignment="1" applyProtection="1">
      <alignment horizontal="center" vertical="center" wrapText="1"/>
      <protection locked="0"/>
    </xf>
    <xf numFmtId="3" fontId="57" fillId="0" borderId="4" xfId="0" quotePrefix="1" applyNumberFormat="1" applyFont="1" applyFill="1" applyBorder="1" applyAlignment="1" applyProtection="1">
      <alignment horizontal="center" vertical="center" wrapText="1"/>
      <protection locked="0"/>
    </xf>
    <xf numFmtId="3" fontId="57" fillId="2" borderId="4" xfId="0" applyNumberFormat="1" applyFont="1" applyFill="1" applyBorder="1" applyAlignment="1" applyProtection="1">
      <alignment horizontal="center" vertical="center" wrapText="1"/>
      <protection locked="0"/>
    </xf>
    <xf numFmtId="3" fontId="57" fillId="2" borderId="1" xfId="0" applyNumberFormat="1" applyFont="1" applyFill="1" applyBorder="1" applyAlignment="1" applyProtection="1">
      <alignment horizontal="center" vertical="center" wrapText="1"/>
      <protection locked="0"/>
    </xf>
    <xf numFmtId="3" fontId="57" fillId="2" borderId="20" xfId="0" applyNumberFormat="1" applyFont="1" applyFill="1" applyBorder="1" applyAlignment="1" applyProtection="1">
      <alignment horizontal="center" vertical="center"/>
      <protection locked="0"/>
    </xf>
    <xf numFmtId="3" fontId="57" fillId="2" borderId="15" xfId="0" applyNumberFormat="1" applyFont="1" applyFill="1" applyBorder="1" applyAlignment="1" applyProtection="1">
      <alignment horizontal="center" vertical="center"/>
      <protection locked="0"/>
    </xf>
    <xf numFmtId="3" fontId="57" fillId="3" borderId="5" xfId="0" applyNumberFormat="1" applyFont="1" applyFill="1" applyBorder="1" applyAlignment="1" applyProtection="1">
      <alignment horizontal="center" vertical="center"/>
    </xf>
    <xf numFmtId="3" fontId="57" fillId="2" borderId="0" xfId="0" applyNumberFormat="1" applyFont="1" applyFill="1" applyBorder="1" applyAlignment="1" applyProtection="1">
      <alignment horizontal="center" vertical="center" wrapText="1"/>
    </xf>
    <xf numFmtId="3" fontId="57" fillId="2" borderId="14" xfId="0" quotePrefix="1" applyNumberFormat="1" applyFont="1" applyFill="1" applyBorder="1" applyAlignment="1" applyProtection="1">
      <alignment horizontal="center" vertical="center"/>
      <protection locked="0"/>
    </xf>
    <xf numFmtId="3" fontId="57" fillId="2" borderId="15" xfId="0" quotePrefix="1" applyNumberFormat="1" applyFont="1" applyFill="1" applyBorder="1" applyAlignment="1" applyProtection="1">
      <alignment horizontal="center" vertical="center"/>
      <protection locked="0"/>
    </xf>
    <xf numFmtId="3" fontId="57" fillId="0" borderId="15" xfId="0" quotePrefix="1" applyNumberFormat="1" applyFont="1" applyFill="1" applyBorder="1" applyAlignment="1" applyProtection="1">
      <alignment horizontal="center" vertical="center"/>
      <protection locked="0"/>
    </xf>
    <xf numFmtId="3" fontId="57" fillId="0" borderId="0" xfId="0" applyNumberFormat="1" applyFont="1" applyFill="1" applyBorder="1" applyAlignment="1" applyProtection="1">
      <alignment horizontal="center" vertical="center" wrapText="1"/>
    </xf>
    <xf numFmtId="3" fontId="57" fillId="0" borderId="15" xfId="0" applyNumberFormat="1" applyFont="1" applyFill="1" applyBorder="1" applyAlignment="1" applyProtection="1">
      <alignment horizontal="center" vertical="center"/>
      <protection locked="0"/>
    </xf>
    <xf numFmtId="3" fontId="57" fillId="0" borderId="20" xfId="0" applyNumberFormat="1" applyFont="1" applyFill="1" applyBorder="1" applyAlignment="1" applyProtection="1">
      <alignment horizontal="center" vertical="center"/>
      <protection locked="0"/>
    </xf>
    <xf numFmtId="3" fontId="73" fillId="0" borderId="0" xfId="0" applyNumberFormat="1" applyFont="1" applyFill="1" applyBorder="1" applyAlignment="1" applyProtection="1">
      <alignment horizontal="center" vertical="center"/>
    </xf>
    <xf numFmtId="3" fontId="57" fillId="2" borderId="14" xfId="0" applyNumberFormat="1" applyFont="1" applyFill="1" applyBorder="1" applyAlignment="1" applyProtection="1">
      <alignment horizontal="center" vertical="center"/>
      <protection locked="0"/>
    </xf>
    <xf numFmtId="3" fontId="57" fillId="0" borderId="14" xfId="0" applyNumberFormat="1" applyFont="1" applyFill="1" applyBorder="1" applyAlignment="1" applyProtection="1">
      <alignment horizontal="center" vertical="center" wrapText="1"/>
      <protection locked="0"/>
    </xf>
    <xf numFmtId="3" fontId="57" fillId="0" borderId="14" xfId="0" applyNumberFormat="1" applyFont="1" applyFill="1" applyBorder="1" applyAlignment="1" applyProtection="1">
      <alignment horizontal="center" vertical="center"/>
      <protection locked="0"/>
    </xf>
    <xf numFmtId="3" fontId="57" fillId="0" borderId="37" xfId="0" applyNumberFormat="1" applyFont="1" applyFill="1" applyBorder="1" applyAlignment="1" applyProtection="1">
      <alignment horizontal="center" vertical="center"/>
      <protection locked="0"/>
    </xf>
    <xf numFmtId="3" fontId="57" fillId="0" borderId="39" xfId="0" applyNumberFormat="1" applyFont="1" applyFill="1" applyBorder="1" applyAlignment="1" applyProtection="1">
      <alignment horizontal="center" vertical="center"/>
      <protection locked="0"/>
    </xf>
    <xf numFmtId="3" fontId="57" fillId="0" borderId="23" xfId="0" applyNumberFormat="1" applyFont="1" applyFill="1" applyBorder="1" applyAlignment="1" applyProtection="1">
      <alignment horizontal="center" vertical="center"/>
      <protection locked="0"/>
    </xf>
    <xf numFmtId="3" fontId="57" fillId="3" borderId="28" xfId="0" applyNumberFormat="1" applyFont="1" applyFill="1" applyBorder="1" applyAlignment="1" applyProtection="1">
      <alignment horizontal="center" vertical="center" wrapText="1"/>
    </xf>
    <xf numFmtId="3" fontId="57" fillId="0" borderId="22" xfId="0" applyNumberFormat="1" applyFont="1" applyFill="1" applyBorder="1" applyAlignment="1" applyProtection="1">
      <alignment horizontal="center" vertical="center"/>
      <protection locked="0"/>
    </xf>
    <xf numFmtId="3" fontId="57" fillId="0" borderId="40" xfId="0" applyNumberFormat="1" applyFont="1" applyFill="1" applyBorder="1" applyAlignment="1" applyProtection="1">
      <alignment horizontal="center" vertical="center"/>
      <protection locked="0"/>
    </xf>
    <xf numFmtId="3" fontId="57" fillId="3" borderId="41" xfId="0" applyNumberFormat="1" applyFont="1" applyFill="1" applyBorder="1" applyAlignment="1" applyProtection="1">
      <alignment horizontal="center" vertical="center" wrapText="1"/>
    </xf>
    <xf numFmtId="3" fontId="57" fillId="2" borderId="0" xfId="0" applyNumberFormat="1" applyFont="1" applyFill="1" applyBorder="1" applyAlignment="1" applyProtection="1">
      <alignment horizontal="center" vertical="center"/>
    </xf>
    <xf numFmtId="3" fontId="74" fillId="0" borderId="0" xfId="0" applyNumberFormat="1" applyFont="1" applyFill="1" applyBorder="1" applyAlignment="1" applyProtection="1">
      <alignment horizontal="center" vertical="center"/>
    </xf>
    <xf numFmtId="3" fontId="57" fillId="3" borderId="6" xfId="0" applyNumberFormat="1" applyFont="1" applyFill="1" applyBorder="1" applyAlignment="1" applyProtection="1">
      <alignment horizontal="center" vertical="center"/>
    </xf>
    <xf numFmtId="3" fontId="57" fillId="2" borderId="0" xfId="0" applyNumberFormat="1" applyFont="1" applyFill="1" applyAlignment="1" applyProtection="1">
      <alignment horizontal="center" vertical="center"/>
    </xf>
    <xf numFmtId="0" fontId="42" fillId="3" borderId="0" xfId="0" applyNumberFormat="1" applyFont="1" applyFill="1" applyBorder="1" applyAlignment="1" applyProtection="1">
      <alignment wrapText="1"/>
    </xf>
    <xf numFmtId="0" fontId="42" fillId="3" borderId="0" xfId="0" applyNumberFormat="1" applyFont="1" applyFill="1" applyBorder="1" applyAlignment="1" applyProtection="1">
      <alignment horizontal="center" vertical="top" wrapText="1"/>
    </xf>
    <xf numFmtId="0" fontId="42" fillId="3" borderId="0" xfId="0" applyNumberFormat="1" applyFont="1" applyFill="1" applyBorder="1" applyAlignment="1" applyProtection="1">
      <alignment vertical="top" wrapText="1"/>
    </xf>
    <xf numFmtId="0" fontId="42" fillId="3" borderId="0" xfId="0" applyNumberFormat="1" applyFont="1" applyFill="1" applyBorder="1" applyAlignment="1" applyProtection="1">
      <alignment horizontal="center" vertical="top"/>
    </xf>
    <xf numFmtId="0" fontId="42" fillId="3" borderId="2" xfId="0" applyNumberFormat="1" applyFont="1" applyFill="1" applyBorder="1" applyAlignment="1" applyProtection="1">
      <alignment horizontal="center" vertical="top"/>
    </xf>
    <xf numFmtId="0" fontId="42" fillId="7" borderId="0" xfId="0" applyFont="1" applyFill="1" applyBorder="1" applyAlignment="1" applyProtection="1">
      <alignment horizontal="left"/>
    </xf>
    <xf numFmtId="3" fontId="57" fillId="2" borderId="0" xfId="0" applyNumberFormat="1" applyFont="1" applyFill="1" applyBorder="1" applyAlignment="1" applyProtection="1">
      <alignment horizontal="center" vertical="center"/>
      <protection locked="0"/>
    </xf>
    <xf numFmtId="3" fontId="57" fillId="2" borderId="0" xfId="0" applyNumberFormat="1" applyFont="1" applyFill="1" applyBorder="1" applyAlignment="1" applyProtection="1">
      <alignment horizontal="center" vertical="center" wrapText="1"/>
      <protection locked="0"/>
    </xf>
    <xf numFmtId="3" fontId="57" fillId="0" borderId="0" xfId="0" applyNumberFormat="1" applyFont="1" applyAlignment="1" applyProtection="1">
      <alignment horizontal="center" vertical="center"/>
      <protection locked="0"/>
    </xf>
    <xf numFmtId="3" fontId="57" fillId="0" borderId="0" xfId="0" applyNumberFormat="1" applyFont="1" applyFill="1" applyBorder="1" applyAlignment="1" applyProtection="1">
      <alignment horizontal="center" vertical="center" wrapText="1"/>
      <protection locked="0"/>
    </xf>
    <xf numFmtId="0" fontId="42" fillId="3" borderId="0" xfId="0" applyFont="1" applyFill="1" applyBorder="1" applyAlignment="1" applyProtection="1">
      <alignment wrapText="1"/>
    </xf>
    <xf numFmtId="0" fontId="42" fillId="3" borderId="0" xfId="0" applyFont="1" applyFill="1" applyBorder="1" applyAlignment="1" applyProtection="1">
      <alignment horizontal="center" vertical="top" wrapText="1"/>
    </xf>
    <xf numFmtId="0" fontId="42" fillId="3" borderId="0" xfId="0" applyFont="1" applyFill="1" applyBorder="1" applyAlignment="1" applyProtection="1">
      <alignment vertical="top" wrapText="1"/>
    </xf>
    <xf numFmtId="0" fontId="42" fillId="3" borderId="0" xfId="0" applyFont="1" applyFill="1" applyBorder="1" applyAlignment="1" applyProtection="1">
      <alignment horizontal="center" vertical="top"/>
    </xf>
    <xf numFmtId="0" fontId="42" fillId="3" borderId="2" xfId="0" applyFont="1" applyFill="1" applyBorder="1" applyAlignment="1" applyProtection="1">
      <alignment horizontal="center" vertical="top"/>
    </xf>
    <xf numFmtId="3" fontId="57" fillId="2" borderId="42" xfId="0" applyNumberFormat="1" applyFont="1" applyFill="1" applyBorder="1" applyAlignment="1" applyProtection="1">
      <alignment horizontal="center" vertical="center" wrapText="1"/>
      <protection locked="0"/>
    </xf>
    <xf numFmtId="3" fontId="57" fillId="2" borderId="16" xfId="0" applyNumberFormat="1" applyFont="1" applyFill="1" applyBorder="1" applyAlignment="1" applyProtection="1">
      <alignment horizontal="center" vertical="center" wrapText="1"/>
      <protection locked="0"/>
    </xf>
    <xf numFmtId="3" fontId="57" fillId="2" borderId="14" xfId="0" applyNumberFormat="1" applyFont="1" applyFill="1" applyBorder="1" applyAlignment="1" applyProtection="1">
      <alignment horizontal="center" vertical="center" wrapText="1"/>
      <protection locked="0"/>
    </xf>
    <xf numFmtId="3" fontId="57" fillId="2" borderId="21" xfId="0" applyNumberFormat="1" applyFont="1" applyFill="1" applyBorder="1" applyAlignment="1" applyProtection="1">
      <alignment horizontal="center" vertical="center" wrapText="1"/>
      <protection locked="0"/>
    </xf>
    <xf numFmtId="0" fontId="42" fillId="2" borderId="42" xfId="0" applyFont="1" applyFill="1" applyBorder="1" applyAlignment="1" applyProtection="1">
      <alignment vertical="top" wrapText="1"/>
    </xf>
    <xf numFmtId="0" fontId="42" fillId="2" borderId="33" xfId="0" applyFont="1" applyFill="1" applyBorder="1" applyAlignment="1" applyProtection="1">
      <alignment horizontal="center" vertical="top" wrapText="1"/>
    </xf>
    <xf numFmtId="0" fontId="42" fillId="2" borderId="42" xfId="0" applyFont="1" applyFill="1" applyBorder="1" applyAlignment="1" applyProtection="1">
      <alignment horizontal="center" vertical="top" wrapText="1"/>
    </xf>
    <xf numFmtId="0" fontId="42" fillId="2" borderId="25" xfId="0" applyFont="1" applyFill="1" applyBorder="1" applyAlignment="1" applyProtection="1">
      <alignment horizontal="left" vertical="top" wrapText="1"/>
    </xf>
    <xf numFmtId="0" fontId="42" fillId="0" borderId="0" xfId="0" applyFont="1" applyFill="1" applyBorder="1" applyAlignment="1" applyProtection="1">
      <alignment horizontal="left"/>
    </xf>
    <xf numFmtId="0" fontId="45" fillId="2" borderId="9" xfId="0" applyFont="1" applyFill="1" applyBorder="1" applyAlignment="1" applyProtection="1">
      <alignment horizontal="center" wrapText="1"/>
    </xf>
    <xf numFmtId="49" fontId="45" fillId="2" borderId="4" xfId="0" applyNumberFormat="1" applyFont="1" applyFill="1" applyBorder="1" applyAlignment="1" applyProtection="1">
      <alignment horizontal="center" wrapText="1"/>
    </xf>
    <xf numFmtId="0" fontId="45" fillId="2" borderId="14" xfId="0" applyNumberFormat="1" applyFont="1" applyFill="1" applyBorder="1" applyAlignment="1" applyProtection="1">
      <alignment horizontal="right" wrapText="1"/>
    </xf>
    <xf numFmtId="0" fontId="45" fillId="2" borderId="15" xfId="0" applyNumberFormat="1" applyFont="1" applyFill="1" applyBorder="1" applyAlignment="1" applyProtection="1">
      <alignment horizontal="right" wrapText="1"/>
    </xf>
    <xf numFmtId="0" fontId="42" fillId="3" borderId="5" xfId="0" applyFont="1" applyFill="1" applyBorder="1" applyAlignment="1" applyProtection="1">
      <alignment horizontal="center" vertical="top" wrapText="1"/>
    </xf>
    <xf numFmtId="0" fontId="42" fillId="3" borderId="2" xfId="0" applyFont="1" applyFill="1" applyBorder="1" applyAlignment="1" applyProtection="1">
      <alignment horizontal="center" vertical="top" wrapText="1"/>
    </xf>
    <xf numFmtId="0" fontId="46" fillId="2" borderId="0" xfId="0" applyFont="1" applyFill="1" applyBorder="1" applyProtection="1"/>
    <xf numFmtId="0" fontId="46" fillId="2" borderId="0" xfId="0" applyFont="1" applyFill="1" applyBorder="1" applyAlignment="1" applyProtection="1">
      <alignment horizontal="left"/>
    </xf>
    <xf numFmtId="0" fontId="47" fillId="2" borderId="0" xfId="0" applyFont="1" applyFill="1" applyBorder="1" applyAlignment="1" applyProtection="1">
      <alignment horizontal="left" indent="1"/>
    </xf>
    <xf numFmtId="0" fontId="47" fillId="2" borderId="0" xfId="0" applyFont="1" applyFill="1" applyBorder="1" applyAlignment="1" applyProtection="1">
      <alignment horizontal="left" indent="2"/>
    </xf>
    <xf numFmtId="0" fontId="47" fillId="0" borderId="0" xfId="0" applyFont="1" applyFill="1" applyBorder="1" applyAlignment="1" applyProtection="1">
      <alignment horizontal="left" wrapText="1" indent="2"/>
    </xf>
    <xf numFmtId="0" fontId="47" fillId="2" borderId="0" xfId="0" applyFont="1" applyFill="1" applyBorder="1" applyAlignment="1" applyProtection="1">
      <alignment horizontal="left" wrapText="1" indent="3"/>
    </xf>
    <xf numFmtId="0" fontId="46" fillId="2" borderId="0" xfId="0" applyFont="1" applyFill="1" applyBorder="1" applyAlignment="1" applyProtection="1"/>
    <xf numFmtId="3" fontId="57" fillId="2" borderId="43" xfId="0" applyNumberFormat="1" applyFont="1" applyFill="1" applyBorder="1" applyAlignment="1" applyProtection="1">
      <alignment horizontal="center" vertical="center" wrapText="1"/>
      <protection locked="0"/>
    </xf>
    <xf numFmtId="3" fontId="57" fillId="0" borderId="16" xfId="0" applyNumberFormat="1" applyFont="1" applyFill="1" applyBorder="1" applyAlignment="1" applyProtection="1">
      <alignment horizontal="center" vertical="center" wrapText="1"/>
      <protection locked="0"/>
    </xf>
    <xf numFmtId="3" fontId="57" fillId="2" borderId="14" xfId="0" quotePrefix="1" applyNumberFormat="1" applyFont="1" applyFill="1" applyBorder="1" applyAlignment="1" applyProtection="1">
      <alignment horizontal="center" vertical="center" wrapText="1"/>
      <protection locked="0"/>
    </xf>
    <xf numFmtId="3" fontId="57" fillId="2" borderId="16" xfId="0" applyNumberFormat="1" applyFont="1" applyFill="1" applyBorder="1" applyAlignment="1" applyProtection="1">
      <alignment horizontal="center" vertical="center"/>
      <protection locked="0"/>
    </xf>
    <xf numFmtId="3" fontId="57" fillId="0" borderId="16" xfId="0" applyNumberFormat="1" applyFont="1" applyFill="1" applyBorder="1" applyAlignment="1" applyProtection="1">
      <alignment horizontal="center" vertical="center"/>
      <protection locked="0"/>
    </xf>
    <xf numFmtId="3" fontId="57" fillId="0" borderId="44" xfId="0" applyNumberFormat="1" applyFont="1" applyFill="1" applyBorder="1" applyAlignment="1" applyProtection="1">
      <alignment horizontal="center" vertical="center"/>
      <protection locked="0"/>
    </xf>
    <xf numFmtId="3" fontId="57" fillId="2" borderId="45" xfId="0" applyNumberFormat="1" applyFont="1" applyFill="1" applyBorder="1" applyAlignment="1" applyProtection="1">
      <alignment horizontal="center" vertical="center"/>
      <protection locked="0"/>
    </xf>
    <xf numFmtId="3" fontId="57" fillId="2" borderId="4" xfId="0" applyNumberFormat="1" applyFont="1" applyFill="1" applyBorder="1" applyAlignment="1" applyProtection="1">
      <alignment horizontal="center" vertical="center"/>
      <protection locked="0"/>
    </xf>
    <xf numFmtId="3" fontId="57" fillId="2" borderId="3" xfId="0" applyNumberFormat="1" applyFont="1" applyFill="1" applyBorder="1" applyAlignment="1" applyProtection="1">
      <alignment horizontal="center" vertical="center"/>
      <protection locked="0"/>
    </xf>
    <xf numFmtId="3" fontId="57" fillId="2" borderId="26" xfId="0" applyNumberFormat="1" applyFont="1" applyFill="1" applyBorder="1" applyAlignment="1" applyProtection="1">
      <alignment horizontal="center" vertical="center"/>
      <protection locked="0"/>
    </xf>
    <xf numFmtId="3" fontId="57" fillId="2" borderId="46" xfId="0" applyNumberFormat="1" applyFont="1" applyFill="1" applyBorder="1" applyAlignment="1" applyProtection="1">
      <alignment horizontal="center" vertical="center"/>
      <protection locked="0"/>
    </xf>
    <xf numFmtId="3" fontId="57" fillId="2" borderId="45" xfId="0" quotePrefix="1" applyNumberFormat="1" applyFont="1" applyFill="1" applyBorder="1" applyAlignment="1" applyProtection="1">
      <alignment horizontal="center" vertical="center"/>
      <protection locked="0"/>
    </xf>
    <xf numFmtId="3" fontId="57" fillId="2" borderId="31" xfId="0" applyNumberFormat="1" applyFont="1" applyFill="1" applyBorder="1" applyAlignment="1" applyProtection="1">
      <alignment horizontal="center" vertical="center"/>
      <protection locked="0"/>
    </xf>
    <xf numFmtId="3" fontId="57" fillId="2" borderId="10" xfId="0" applyNumberFormat="1" applyFont="1" applyFill="1" applyBorder="1" applyAlignment="1" applyProtection="1">
      <alignment horizontal="center" vertical="center"/>
      <protection locked="0"/>
    </xf>
    <xf numFmtId="3" fontId="57" fillId="2" borderId="47" xfId="0" applyNumberFormat="1" applyFont="1" applyFill="1" applyBorder="1" applyAlignment="1" applyProtection="1">
      <alignment horizontal="center" vertical="center"/>
      <protection locked="0"/>
    </xf>
    <xf numFmtId="3" fontId="66" fillId="2" borderId="17" xfId="0" applyNumberFormat="1" applyFont="1" applyFill="1" applyBorder="1" applyAlignment="1" applyProtection="1">
      <alignment horizontal="center" vertical="center" wrapText="1"/>
      <protection locked="0"/>
    </xf>
    <xf numFmtId="3" fontId="66" fillId="2" borderId="18" xfId="0" applyNumberFormat="1" applyFont="1" applyFill="1" applyBorder="1" applyAlignment="1" applyProtection="1">
      <alignment horizontal="center" vertical="center" wrapText="1"/>
      <protection locked="0"/>
    </xf>
    <xf numFmtId="3" fontId="66" fillId="2" borderId="20" xfId="0" applyNumberFormat="1" applyFont="1" applyFill="1" applyBorder="1" applyAlignment="1" applyProtection="1">
      <alignment horizontal="center" vertical="center" wrapText="1"/>
      <protection locked="0"/>
    </xf>
    <xf numFmtId="3" fontId="66" fillId="2" borderId="21" xfId="0" applyNumberFormat="1" applyFont="1" applyFill="1" applyBorder="1" applyAlignment="1" applyProtection="1">
      <alignment horizontal="center" vertical="center" wrapText="1"/>
      <protection locked="0"/>
    </xf>
    <xf numFmtId="3" fontId="66" fillId="2" borderId="23" xfId="0" applyNumberFormat="1" applyFont="1" applyFill="1" applyBorder="1" applyAlignment="1" applyProtection="1">
      <alignment horizontal="center" vertical="center" wrapText="1"/>
      <protection locked="0"/>
    </xf>
    <xf numFmtId="3" fontId="66" fillId="2" borderId="24" xfId="0" applyNumberFormat="1" applyFont="1" applyFill="1" applyBorder="1" applyAlignment="1" applyProtection="1">
      <alignment horizontal="center" vertical="center" wrapText="1"/>
      <protection locked="0"/>
    </xf>
    <xf numFmtId="3" fontId="57" fillId="0" borderId="50" xfId="0" applyNumberFormat="1" applyFont="1" applyFill="1" applyBorder="1" applyAlignment="1" applyProtection="1">
      <alignment horizontal="center" vertical="center"/>
      <protection locked="0"/>
    </xf>
    <xf numFmtId="3" fontId="57" fillId="0" borderId="47" xfId="0" applyNumberFormat="1" applyFont="1" applyFill="1" applyBorder="1" applyAlignment="1" applyProtection="1">
      <alignment horizontal="center" vertical="center"/>
      <protection locked="0"/>
    </xf>
    <xf numFmtId="3" fontId="57" fillId="2" borderId="0" xfId="0" applyNumberFormat="1" applyFont="1" applyFill="1" applyAlignment="1" applyProtection="1">
      <alignment horizontal="center" vertical="center"/>
      <protection locked="0"/>
    </xf>
    <xf numFmtId="3" fontId="57" fillId="0" borderId="12" xfId="0" applyNumberFormat="1" applyFont="1" applyFill="1" applyBorder="1" applyAlignment="1" applyProtection="1">
      <alignment horizontal="center" vertical="center"/>
      <protection locked="0"/>
    </xf>
    <xf numFmtId="3" fontId="57" fillId="0" borderId="13" xfId="0" applyNumberFormat="1" applyFont="1" applyFill="1" applyBorder="1" applyAlignment="1" applyProtection="1">
      <alignment horizontal="center" vertical="center"/>
      <protection locked="0"/>
    </xf>
    <xf numFmtId="3" fontId="57" fillId="0" borderId="7" xfId="0" applyNumberFormat="1" applyFont="1" applyFill="1" applyBorder="1" applyAlignment="1" applyProtection="1">
      <alignment horizontal="center" vertical="center"/>
      <protection locked="0"/>
    </xf>
    <xf numFmtId="3" fontId="57" fillId="0" borderId="21" xfId="0" applyNumberFormat="1" applyFont="1" applyFill="1" applyBorder="1" applyAlignment="1" applyProtection="1">
      <alignment horizontal="center" vertical="center"/>
      <protection locked="0"/>
    </xf>
    <xf numFmtId="3" fontId="57" fillId="0" borderId="45" xfId="0" applyNumberFormat="1" applyFont="1" applyFill="1" applyBorder="1" applyAlignment="1" applyProtection="1">
      <alignment horizontal="center" vertical="center"/>
      <protection locked="0"/>
    </xf>
    <xf numFmtId="3" fontId="57" fillId="0" borderId="31" xfId="0" applyNumberFormat="1" applyFont="1" applyFill="1" applyBorder="1" applyAlignment="1" applyProtection="1">
      <alignment horizontal="center" vertical="center"/>
      <protection locked="0"/>
    </xf>
    <xf numFmtId="3" fontId="57" fillId="0" borderId="24" xfId="0" applyNumberFormat="1" applyFont="1" applyFill="1" applyBorder="1" applyAlignment="1" applyProtection="1">
      <alignment horizontal="center" vertical="center"/>
      <protection locked="0"/>
    </xf>
    <xf numFmtId="3" fontId="57" fillId="0" borderId="51" xfId="0" applyNumberFormat="1" applyFont="1" applyFill="1" applyBorder="1" applyAlignment="1" applyProtection="1">
      <alignment horizontal="center" vertical="center"/>
      <protection locked="0"/>
    </xf>
    <xf numFmtId="3" fontId="57" fillId="0" borderId="9" xfId="0" applyNumberFormat="1" applyFont="1" applyFill="1" applyBorder="1" applyAlignment="1" applyProtection="1">
      <alignment horizontal="center" vertical="center"/>
      <protection locked="0"/>
    </xf>
    <xf numFmtId="3" fontId="57" fillId="2" borderId="15" xfId="20" applyNumberFormat="1" applyFont="1" applyFill="1" applyBorder="1" applyAlignment="1" applyProtection="1">
      <alignment horizontal="center" vertical="center"/>
      <protection locked="0"/>
    </xf>
    <xf numFmtId="3" fontId="57" fillId="0" borderId="15" xfId="20" applyNumberFormat="1" applyFont="1" applyFill="1" applyBorder="1" applyAlignment="1" applyProtection="1">
      <alignment horizontal="center" vertical="center"/>
      <protection locked="0"/>
    </xf>
    <xf numFmtId="3" fontId="57" fillId="0" borderId="22" xfId="20" applyNumberFormat="1" applyFont="1" applyFill="1" applyBorder="1" applyAlignment="1" applyProtection="1">
      <alignment horizontal="center" vertical="center"/>
      <protection locked="0"/>
    </xf>
    <xf numFmtId="3" fontId="57" fillId="2" borderId="22" xfId="20" applyNumberFormat="1" applyFont="1" applyFill="1" applyBorder="1" applyAlignment="1" applyProtection="1">
      <alignment horizontal="center" vertical="center"/>
      <protection locked="0"/>
    </xf>
    <xf numFmtId="3" fontId="57" fillId="2" borderId="14" xfId="20" applyNumberFormat="1" applyFont="1" applyFill="1" applyBorder="1" applyAlignment="1" applyProtection="1">
      <alignment horizontal="center" vertical="center"/>
      <protection locked="0"/>
    </xf>
    <xf numFmtId="3" fontId="57" fillId="2" borderId="26" xfId="20" applyNumberFormat="1" applyFont="1" applyFill="1" applyBorder="1" applyAlignment="1" applyProtection="1">
      <alignment horizontal="center" vertical="center"/>
      <protection locked="0"/>
    </xf>
    <xf numFmtId="3" fontId="57" fillId="2" borderId="38" xfId="22" applyNumberFormat="1" applyFont="1" applyFill="1" applyBorder="1" applyAlignment="1" applyProtection="1">
      <alignment horizontal="center" vertical="center"/>
      <protection locked="0"/>
    </xf>
    <xf numFmtId="3" fontId="57" fillId="2" borderId="19" xfId="22" applyNumberFormat="1" applyFont="1" applyFill="1" applyBorder="1" applyAlignment="1" applyProtection="1">
      <alignment horizontal="center" vertical="center"/>
      <protection locked="0"/>
    </xf>
    <xf numFmtId="3" fontId="57" fillId="2" borderId="26" xfId="22" applyNumberFormat="1" applyFont="1" applyFill="1" applyBorder="1" applyAlignment="1" applyProtection="1">
      <alignment horizontal="center" vertical="center"/>
      <protection locked="0"/>
    </xf>
    <xf numFmtId="3" fontId="57" fillId="2" borderId="39" xfId="22" applyNumberFormat="1" applyFont="1" applyFill="1" applyBorder="1" applyAlignment="1" applyProtection="1">
      <alignment horizontal="center" vertical="center"/>
      <protection locked="0"/>
    </xf>
    <xf numFmtId="3" fontId="57" fillId="2" borderId="23" xfId="22" applyNumberFormat="1" applyFont="1" applyFill="1" applyBorder="1" applyAlignment="1" applyProtection="1">
      <alignment horizontal="center" vertical="center"/>
      <protection locked="0"/>
    </xf>
    <xf numFmtId="3" fontId="57" fillId="2" borderId="22" xfId="22" applyNumberFormat="1" applyFont="1" applyFill="1" applyBorder="1" applyAlignment="1" applyProtection="1">
      <alignment horizontal="center" vertical="center"/>
      <protection locked="0"/>
    </xf>
    <xf numFmtId="3" fontId="57" fillId="0" borderId="15" xfId="22" applyNumberFormat="1" applyFont="1" applyFill="1" applyBorder="1" applyAlignment="1" applyProtection="1">
      <alignment horizontal="center" vertical="center"/>
      <protection locked="0"/>
    </xf>
    <xf numFmtId="3" fontId="57" fillId="0" borderId="22" xfId="22" applyNumberFormat="1" applyFont="1" applyFill="1" applyBorder="1" applyAlignment="1" applyProtection="1">
      <alignment horizontal="center" vertical="center"/>
      <protection locked="0"/>
    </xf>
    <xf numFmtId="3" fontId="57" fillId="4" borderId="45" xfId="20" applyNumberFormat="1" applyFont="1" applyFill="1" applyBorder="1" applyAlignment="1" applyProtection="1">
      <alignment horizontal="center" vertical="center"/>
      <protection locked="0"/>
    </xf>
    <xf numFmtId="3" fontId="57" fillId="4" borderId="49" xfId="22" applyNumberFormat="1" applyFont="1" applyFill="1" applyBorder="1" applyAlignment="1" applyProtection="1">
      <alignment horizontal="center" vertical="center"/>
      <protection locked="0"/>
    </xf>
    <xf numFmtId="3" fontId="57" fillId="4" borderId="51" xfId="22" applyNumberFormat="1" applyFont="1" applyFill="1" applyBorder="1" applyAlignment="1" applyProtection="1">
      <alignment horizontal="center" vertical="center"/>
      <protection locked="0"/>
    </xf>
    <xf numFmtId="3" fontId="57" fillId="0" borderId="45" xfId="20" applyNumberFormat="1" applyFont="1" applyFill="1" applyBorder="1" applyAlignment="1" applyProtection="1">
      <alignment horizontal="center" vertical="center"/>
      <protection locked="0"/>
    </xf>
    <xf numFmtId="3" fontId="57" fillId="2" borderId="51" xfId="20" applyNumberFormat="1" applyFont="1" applyFill="1" applyBorder="1" applyAlignment="1" applyProtection="1">
      <alignment horizontal="center" vertical="center"/>
      <protection locked="0"/>
    </xf>
    <xf numFmtId="3" fontId="57" fillId="2" borderId="45" xfId="20" applyNumberFormat="1" applyFont="1" applyFill="1" applyBorder="1" applyAlignment="1" applyProtection="1">
      <alignment horizontal="center" vertical="center"/>
      <protection locked="0"/>
    </xf>
    <xf numFmtId="3" fontId="57" fillId="2" borderId="43" xfId="0" applyNumberFormat="1" applyFont="1" applyFill="1" applyBorder="1" applyAlignment="1" applyProtection="1">
      <alignment horizontal="center" vertical="center"/>
      <protection locked="0"/>
    </xf>
    <xf numFmtId="3" fontId="57" fillId="0" borderId="43" xfId="0" applyNumberFormat="1" applyFont="1" applyFill="1" applyBorder="1" applyAlignment="1" applyProtection="1">
      <alignment horizontal="center" vertical="center"/>
      <protection locked="0"/>
    </xf>
    <xf numFmtId="3" fontId="57" fillId="0" borderId="42" xfId="0" applyNumberFormat="1" applyFont="1" applyFill="1" applyBorder="1" applyAlignment="1" applyProtection="1">
      <alignment horizontal="center" vertical="center"/>
      <protection locked="0"/>
    </xf>
    <xf numFmtId="3" fontId="57" fillId="0" borderId="26" xfId="0" applyNumberFormat="1" applyFont="1" applyFill="1" applyBorder="1" applyAlignment="1" applyProtection="1">
      <alignment horizontal="center" vertical="center"/>
      <protection locked="0"/>
    </xf>
    <xf numFmtId="3" fontId="57" fillId="2" borderId="42" xfId="0" applyNumberFormat="1" applyFont="1" applyFill="1" applyBorder="1" applyAlignment="1" applyProtection="1">
      <alignment horizontal="center" vertical="center"/>
      <protection locked="0"/>
    </xf>
    <xf numFmtId="3" fontId="57" fillId="2" borderId="44" xfId="0" applyNumberFormat="1" applyFont="1" applyFill="1" applyBorder="1" applyAlignment="1" applyProtection="1">
      <alignment horizontal="center" vertical="center"/>
      <protection locked="0"/>
    </xf>
    <xf numFmtId="3" fontId="57" fillId="2" borderId="39" xfId="0" applyNumberFormat="1" applyFont="1" applyFill="1" applyBorder="1" applyAlignment="1" applyProtection="1">
      <alignment horizontal="center" vertical="center"/>
      <protection locked="0"/>
    </xf>
    <xf numFmtId="3" fontId="57" fillId="2" borderId="51" xfId="0" applyNumberFormat="1" applyFont="1" applyFill="1" applyBorder="1" applyAlignment="1" applyProtection="1">
      <alignment horizontal="center" vertical="center"/>
      <protection locked="0"/>
    </xf>
    <xf numFmtId="3" fontId="57" fillId="2" borderId="22" xfId="0" applyNumberFormat="1" applyFont="1" applyFill="1" applyBorder="1" applyAlignment="1" applyProtection="1">
      <alignment horizontal="center" vertical="center"/>
      <protection locked="0"/>
    </xf>
    <xf numFmtId="3" fontId="57" fillId="2" borderId="23" xfId="0" applyNumberFormat="1" applyFont="1" applyFill="1" applyBorder="1" applyAlignment="1" applyProtection="1">
      <alignment horizontal="center" vertical="center"/>
      <protection locked="0"/>
    </xf>
    <xf numFmtId="3" fontId="66" fillId="2" borderId="45" xfId="0" applyNumberFormat="1" applyFont="1" applyFill="1" applyBorder="1" applyAlignment="1" applyProtection="1">
      <alignment horizontal="center" vertical="center"/>
      <protection locked="0"/>
    </xf>
    <xf numFmtId="3" fontId="66" fillId="2" borderId="42" xfId="0" applyNumberFormat="1" applyFont="1" applyFill="1" applyBorder="1" applyAlignment="1" applyProtection="1">
      <alignment horizontal="center" vertical="center"/>
      <protection locked="0"/>
    </xf>
    <xf numFmtId="3" fontId="66" fillId="2" borderId="14" xfId="0" applyNumberFormat="1" applyFont="1" applyFill="1" applyBorder="1" applyAlignment="1" applyProtection="1">
      <alignment horizontal="center" vertical="center"/>
      <protection locked="0"/>
    </xf>
    <xf numFmtId="3" fontId="66" fillId="2" borderId="20" xfId="0" applyNumberFormat="1" applyFont="1" applyFill="1" applyBorder="1" applyAlignment="1" applyProtection="1">
      <alignment horizontal="center" vertical="center"/>
      <protection locked="0"/>
    </xf>
    <xf numFmtId="3" fontId="66" fillId="2" borderId="51" xfId="0" applyNumberFormat="1" applyFont="1" applyFill="1" applyBorder="1" applyAlignment="1" applyProtection="1">
      <alignment horizontal="center" vertical="center"/>
      <protection locked="0"/>
    </xf>
    <xf numFmtId="3" fontId="66" fillId="2" borderId="23" xfId="0" applyNumberFormat="1" applyFont="1" applyFill="1" applyBorder="1" applyAlignment="1" applyProtection="1">
      <alignment horizontal="center" vertical="center"/>
      <protection locked="0"/>
    </xf>
    <xf numFmtId="3" fontId="66" fillId="2" borderId="15" xfId="0" applyNumberFormat="1" applyFont="1" applyFill="1" applyBorder="1" applyAlignment="1" applyProtection="1">
      <alignment horizontal="center" vertical="center"/>
      <protection locked="0"/>
    </xf>
    <xf numFmtId="3" fontId="66" fillId="2" borderId="37" xfId="0" applyNumberFormat="1" applyFont="1" applyFill="1" applyBorder="1" applyAlignment="1" applyProtection="1">
      <alignment horizontal="center" vertical="center"/>
      <protection locked="0"/>
    </xf>
    <xf numFmtId="3" fontId="66" fillId="2" borderId="16" xfId="0" applyNumberFormat="1" applyFont="1" applyFill="1" applyBorder="1" applyAlignment="1" applyProtection="1">
      <alignment horizontal="center" vertical="center"/>
      <protection locked="0"/>
    </xf>
    <xf numFmtId="3" fontId="66" fillId="0" borderId="43" xfId="0" applyNumberFormat="1" applyFont="1" applyFill="1" applyBorder="1" applyAlignment="1" applyProtection="1">
      <alignment horizontal="center" vertical="center"/>
      <protection locked="0"/>
    </xf>
    <xf numFmtId="3" fontId="66" fillId="2" borderId="21" xfId="0" applyNumberFormat="1" applyFont="1" applyFill="1" applyBorder="1" applyAlignment="1" applyProtection="1">
      <alignment horizontal="center" vertical="center"/>
      <protection locked="0"/>
    </xf>
    <xf numFmtId="3" fontId="66" fillId="2" borderId="40" xfId="0" applyNumberFormat="1" applyFont="1" applyFill="1" applyBorder="1" applyAlignment="1" applyProtection="1">
      <alignment horizontal="center" vertical="center"/>
      <protection locked="0"/>
    </xf>
    <xf numFmtId="3" fontId="66" fillId="2" borderId="39" xfId="0" applyNumberFormat="1" applyFont="1" applyFill="1" applyBorder="1" applyAlignment="1" applyProtection="1">
      <alignment horizontal="center" vertical="center"/>
      <protection locked="0"/>
    </xf>
    <xf numFmtId="3" fontId="66" fillId="2" borderId="22" xfId="0" applyNumberFormat="1" applyFont="1" applyFill="1" applyBorder="1" applyAlignment="1" applyProtection="1">
      <alignment horizontal="center" vertical="center"/>
      <protection locked="0"/>
    </xf>
    <xf numFmtId="3" fontId="66" fillId="2" borderId="44" xfId="0" applyNumberFormat="1" applyFont="1" applyFill="1" applyBorder="1" applyAlignment="1" applyProtection="1">
      <alignment horizontal="center" vertical="center"/>
      <protection locked="0"/>
    </xf>
    <xf numFmtId="3" fontId="66" fillId="2" borderId="14" xfId="0" applyNumberFormat="1" applyFont="1" applyFill="1" applyBorder="1" applyAlignment="1" applyProtection="1">
      <alignment horizontal="center" vertical="center" wrapText="1"/>
      <protection locked="0"/>
    </xf>
    <xf numFmtId="3" fontId="66" fillId="2" borderId="15" xfId="0" applyNumberFormat="1" applyFont="1" applyFill="1" applyBorder="1" applyAlignment="1" applyProtection="1">
      <alignment horizontal="center" vertical="center" wrapText="1"/>
      <protection locked="0"/>
    </xf>
    <xf numFmtId="3" fontId="66" fillId="2" borderId="16" xfId="0" applyNumberFormat="1" applyFont="1" applyFill="1" applyBorder="1" applyAlignment="1" applyProtection="1">
      <alignment horizontal="center" vertical="center" wrapText="1"/>
      <protection locked="0"/>
    </xf>
    <xf numFmtId="3" fontId="66" fillId="2" borderId="39" xfId="0" applyNumberFormat="1" applyFont="1" applyFill="1" applyBorder="1" applyAlignment="1" applyProtection="1">
      <alignment horizontal="center" vertical="center" wrapText="1"/>
      <protection locked="0"/>
    </xf>
    <xf numFmtId="3" fontId="66" fillId="2" borderId="22" xfId="0" applyNumberFormat="1" applyFont="1" applyFill="1" applyBorder="1" applyAlignment="1" applyProtection="1">
      <alignment horizontal="center" vertical="center" wrapText="1"/>
      <protection locked="0"/>
    </xf>
    <xf numFmtId="3" fontId="66" fillId="2" borderId="44" xfId="0" applyNumberFormat="1" applyFont="1" applyFill="1" applyBorder="1" applyAlignment="1" applyProtection="1">
      <alignment horizontal="center" vertical="center" wrapText="1"/>
      <protection locked="0"/>
    </xf>
    <xf numFmtId="0" fontId="57" fillId="9" borderId="70" xfId="1" applyFont="1" applyFill="1" applyBorder="1" applyAlignment="1" applyProtection="1">
      <alignment horizontal="center" vertical="center"/>
      <protection locked="0"/>
    </xf>
    <xf numFmtId="0" fontId="68" fillId="7" borderId="0" xfId="0" quotePrefix="1" applyFont="1" applyFill="1" applyBorder="1" applyAlignment="1" applyProtection="1">
      <alignment vertical="top" wrapText="1"/>
    </xf>
    <xf numFmtId="0" fontId="79" fillId="7" borderId="0" xfId="0" applyFont="1" applyFill="1" applyProtection="1"/>
    <xf numFmtId="0" fontId="79" fillId="7" borderId="11" xfId="0" applyFont="1" applyFill="1" applyBorder="1" applyProtection="1"/>
    <xf numFmtId="0" fontId="42" fillId="2" borderId="26" xfId="0" applyFont="1" applyFill="1" applyBorder="1" applyAlignment="1" applyProtection="1">
      <alignment horizontal="center" vertical="top" wrapText="1"/>
    </xf>
    <xf numFmtId="0" fontId="42" fillId="2" borderId="4" xfId="0" applyFont="1" applyFill="1" applyBorder="1" applyAlignment="1" applyProtection="1">
      <alignment horizontal="center" vertical="top" wrapText="1"/>
    </xf>
    <xf numFmtId="0" fontId="42" fillId="2" borderId="38" xfId="0" applyFont="1" applyFill="1" applyBorder="1" applyAlignment="1" applyProtection="1">
      <alignment horizontal="center" vertical="top"/>
    </xf>
    <xf numFmtId="0" fontId="42" fillId="2" borderId="36" xfId="0" applyFont="1" applyFill="1" applyBorder="1" applyAlignment="1" applyProtection="1">
      <alignment horizontal="center" vertical="top"/>
    </xf>
    <xf numFmtId="0" fontId="42" fillId="2" borderId="32" xfId="0" applyFont="1" applyFill="1" applyBorder="1" applyAlignment="1" applyProtection="1">
      <alignment vertical="top" wrapText="1"/>
    </xf>
    <xf numFmtId="0" fontId="42" fillId="2" borderId="19" xfId="0" applyFont="1" applyFill="1" applyBorder="1" applyAlignment="1" applyProtection="1">
      <alignment vertical="top" wrapText="1"/>
    </xf>
    <xf numFmtId="0" fontId="42" fillId="2" borderId="25" xfId="0" applyFont="1" applyFill="1" applyBorder="1" applyAlignment="1" applyProtection="1">
      <alignment horizontal="center" vertical="top" wrapText="1"/>
    </xf>
    <xf numFmtId="0" fontId="42" fillId="2" borderId="33" xfId="0" applyFont="1" applyFill="1" applyBorder="1" applyAlignment="1" applyProtection="1">
      <alignment vertical="top" wrapText="1"/>
    </xf>
    <xf numFmtId="0" fontId="42" fillId="2" borderId="32" xfId="0" applyFont="1" applyFill="1" applyBorder="1" applyAlignment="1" applyProtection="1">
      <alignment horizontal="center" vertical="top" wrapText="1"/>
    </xf>
    <xf numFmtId="0" fontId="42" fillId="2" borderId="34" xfId="0" applyFont="1" applyFill="1" applyBorder="1" applyAlignment="1" applyProtection="1">
      <alignment horizontal="center" vertical="top" wrapText="1"/>
    </xf>
    <xf numFmtId="0" fontId="40" fillId="2" borderId="0" xfId="0" applyFont="1" applyFill="1" applyAlignment="1" applyProtection="1"/>
    <xf numFmtId="0" fontId="40" fillId="2" borderId="0" xfId="0" applyFont="1" applyFill="1" applyBorder="1" applyAlignment="1" applyProtection="1"/>
    <xf numFmtId="0" fontId="41" fillId="2" borderId="0" xfId="0" applyFont="1" applyFill="1" applyBorder="1" applyAlignment="1" applyProtection="1">
      <alignment horizontal="left" indent="1"/>
    </xf>
    <xf numFmtId="3" fontId="57" fillId="2" borderId="38"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left" indent="1"/>
    </xf>
    <xf numFmtId="3" fontId="57" fillId="0" borderId="14" xfId="0" quotePrefix="1" applyNumberFormat="1" applyFont="1" applyFill="1" applyBorder="1" applyAlignment="1" applyProtection="1">
      <alignment horizontal="center" vertical="center"/>
      <protection locked="0"/>
    </xf>
    <xf numFmtId="3" fontId="57" fillId="0" borderId="38" xfId="0" applyNumberFormat="1" applyFont="1" applyFill="1" applyBorder="1" applyAlignment="1" applyProtection="1">
      <alignment horizontal="center" vertical="center"/>
      <protection locked="0"/>
    </xf>
    <xf numFmtId="3" fontId="57" fillId="0" borderId="46" xfId="0" applyNumberFormat="1" applyFont="1" applyFill="1" applyBorder="1" applyAlignment="1" applyProtection="1">
      <alignment horizontal="center" vertical="center"/>
      <protection locked="0"/>
    </xf>
    <xf numFmtId="3" fontId="57" fillId="2" borderId="9" xfId="0" applyNumberFormat="1" applyFont="1" applyFill="1" applyBorder="1" applyAlignment="1" applyProtection="1">
      <alignment horizontal="center" vertical="center"/>
      <protection locked="0"/>
    </xf>
    <xf numFmtId="3" fontId="57" fillId="2" borderId="13" xfId="0" applyNumberFormat="1" applyFont="1" applyFill="1" applyBorder="1" applyAlignment="1" applyProtection="1">
      <alignment horizontal="center" vertical="center"/>
      <protection locked="0"/>
    </xf>
    <xf numFmtId="3" fontId="57" fillId="2" borderId="21" xfId="0" applyNumberFormat="1" applyFont="1" applyFill="1" applyBorder="1" applyAlignment="1" applyProtection="1">
      <alignment horizontal="center" vertical="center"/>
      <protection locked="0"/>
    </xf>
    <xf numFmtId="0" fontId="41" fillId="2" borderId="0" xfId="0" applyFont="1" applyFill="1" applyBorder="1" applyAlignment="1" applyProtection="1">
      <alignment horizontal="left" wrapText="1" indent="1"/>
    </xf>
    <xf numFmtId="3" fontId="57" fillId="2" borderId="48" xfId="0" applyNumberFormat="1" applyFont="1" applyFill="1" applyBorder="1" applyAlignment="1" applyProtection="1">
      <alignment horizontal="center" vertical="center" wrapText="1"/>
      <protection locked="0"/>
    </xf>
    <xf numFmtId="3" fontId="57" fillId="2" borderId="46" xfId="0" applyNumberFormat="1" applyFont="1" applyFill="1" applyBorder="1" applyAlignment="1" applyProtection="1">
      <alignment horizontal="center" vertical="center" wrapText="1"/>
      <protection locked="0"/>
    </xf>
    <xf numFmtId="3" fontId="57" fillId="2" borderId="49" xfId="0" applyNumberFormat="1" applyFont="1" applyFill="1" applyBorder="1" applyAlignment="1" applyProtection="1">
      <alignment horizontal="center" vertical="center"/>
      <protection locked="0"/>
    </xf>
    <xf numFmtId="3" fontId="57" fillId="0" borderId="43" xfId="0" applyNumberFormat="1" applyFont="1" applyFill="1" applyBorder="1" applyAlignment="1" applyProtection="1">
      <alignment horizontal="center" vertical="center" wrapText="1"/>
      <protection locked="0"/>
    </xf>
    <xf numFmtId="3" fontId="57" fillId="3" borderId="8" xfId="0" applyNumberFormat="1" applyFont="1" applyFill="1" applyBorder="1" applyAlignment="1" applyProtection="1">
      <alignment horizontal="center" vertical="center"/>
    </xf>
    <xf numFmtId="3" fontId="57" fillId="3" borderId="41" xfId="0" applyNumberFormat="1" applyFont="1" applyFill="1" applyBorder="1" applyAlignment="1" applyProtection="1">
      <alignment horizontal="center" vertical="center"/>
    </xf>
    <xf numFmtId="3" fontId="57" fillId="3" borderId="47" xfId="0" applyNumberFormat="1" applyFont="1" applyFill="1" applyBorder="1" applyAlignment="1" applyProtection="1">
      <alignment horizontal="center" vertical="center"/>
    </xf>
    <xf numFmtId="0" fontId="39" fillId="2" borderId="0" xfId="0" applyFont="1" applyFill="1" applyBorder="1" applyAlignment="1" applyProtection="1"/>
    <xf numFmtId="0" fontId="40" fillId="2" borderId="0" xfId="0" applyFont="1" applyFill="1" applyBorder="1" applyAlignment="1" applyProtection="1">
      <alignment horizontal="left"/>
    </xf>
    <xf numFmtId="3" fontId="41" fillId="3" borderId="5" xfId="0" applyNumberFormat="1" applyFont="1" applyFill="1" applyBorder="1" applyAlignment="1" applyProtection="1"/>
    <xf numFmtId="3" fontId="57" fillId="2" borderId="9" xfId="0" quotePrefix="1" applyNumberFormat="1" applyFont="1" applyFill="1" applyBorder="1" applyAlignment="1" applyProtection="1">
      <alignment horizontal="center" vertical="center"/>
      <protection locked="0"/>
    </xf>
    <xf numFmtId="3" fontId="57" fillId="0" borderId="9" xfId="0" quotePrefix="1" applyNumberFormat="1" applyFont="1" applyFill="1" applyBorder="1" applyAlignment="1" applyProtection="1">
      <alignment horizontal="center" vertical="center"/>
      <protection locked="0"/>
    </xf>
    <xf numFmtId="0" fontId="42" fillId="2" borderId="0" xfId="0" applyFont="1" applyFill="1" applyBorder="1" applyAlignment="1" applyProtection="1">
      <alignment horizontal="left" indent="4"/>
    </xf>
    <xf numFmtId="0" fontId="41" fillId="3" borderId="5" xfId="0" applyNumberFormat="1" applyFont="1" applyFill="1" applyBorder="1" applyAlignment="1" applyProtection="1"/>
    <xf numFmtId="0" fontId="47" fillId="2" borderId="0" xfId="0" applyFont="1" applyFill="1" applyBorder="1" applyAlignment="1" applyProtection="1">
      <alignment horizontal="left"/>
    </xf>
    <xf numFmtId="0" fontId="41" fillId="3" borderId="5" xfId="0" applyFont="1" applyFill="1" applyBorder="1" applyAlignment="1" applyProtection="1"/>
    <xf numFmtId="0" fontId="0" fillId="2" borderId="0" xfId="0" applyFill="1" applyProtection="1"/>
    <xf numFmtId="0" fontId="66" fillId="2" borderId="0" xfId="0" applyFont="1" applyFill="1" applyAlignment="1" applyProtection="1">
      <alignment horizontal="left"/>
    </xf>
    <xf numFmtId="0" fontId="8" fillId="2" borderId="0" xfId="0" applyFont="1" applyFill="1" applyProtection="1"/>
    <xf numFmtId="0" fontId="76" fillId="2" borderId="0" xfId="0" applyFont="1" applyFill="1" applyAlignment="1" applyProtection="1">
      <alignment horizontal="left"/>
    </xf>
    <xf numFmtId="0" fontId="6" fillId="2" borderId="0" xfId="0" applyFont="1" applyFill="1" applyBorder="1" applyAlignment="1" applyProtection="1">
      <alignment vertical="top"/>
    </xf>
    <xf numFmtId="0" fontId="66" fillId="2" borderId="0" xfId="0" applyFont="1" applyFill="1" applyBorder="1" applyAlignment="1" applyProtection="1">
      <alignment horizontal="left" vertical="top"/>
    </xf>
    <xf numFmtId="0" fontId="6" fillId="7" borderId="0" xfId="0" applyFont="1" applyFill="1" applyBorder="1" applyAlignment="1" applyProtection="1"/>
    <xf numFmtId="0" fontId="66" fillId="7" borderId="0" xfId="0" applyFont="1" applyFill="1" applyBorder="1" applyAlignment="1" applyProtection="1">
      <alignment horizontal="left"/>
    </xf>
    <xf numFmtId="0" fontId="6" fillId="2" borderId="0" xfId="0" applyFont="1" applyFill="1" applyProtection="1"/>
    <xf numFmtId="0" fontId="6" fillId="2" borderId="5" xfId="0" applyFont="1" applyFill="1" applyBorder="1" applyProtection="1"/>
    <xf numFmtId="0" fontId="6" fillId="2" borderId="1" xfId="0" applyFont="1" applyFill="1" applyBorder="1" applyAlignment="1" applyProtection="1">
      <alignment horizontal="left" vertical="top"/>
    </xf>
    <xf numFmtId="0" fontId="6" fillId="2" borderId="11" xfId="0" applyFont="1" applyFill="1" applyBorder="1" applyAlignment="1" applyProtection="1">
      <alignment horizontal="left" vertical="top"/>
    </xf>
    <xf numFmtId="0" fontId="6" fillId="2" borderId="13" xfId="0" applyFont="1" applyFill="1" applyBorder="1" applyAlignment="1" applyProtection="1">
      <alignment horizontal="left" vertical="top"/>
    </xf>
    <xf numFmtId="0" fontId="6" fillId="2" borderId="11" xfId="0" applyFont="1" applyFill="1" applyBorder="1" applyAlignment="1" applyProtection="1">
      <alignment wrapText="1"/>
    </xf>
    <xf numFmtId="0" fontId="66" fillId="2" borderId="11" xfId="0" applyFont="1" applyFill="1" applyBorder="1" applyAlignment="1" applyProtection="1">
      <alignment horizontal="left" wrapText="1"/>
    </xf>
    <xf numFmtId="0" fontId="6" fillId="2" borderId="22" xfId="0" applyFont="1" applyFill="1" applyBorder="1" applyAlignment="1" applyProtection="1">
      <alignment horizontal="left" vertical="top" wrapText="1"/>
    </xf>
    <xf numFmtId="0" fontId="6" fillId="2" borderId="23" xfId="0" applyFont="1" applyFill="1" applyBorder="1" applyAlignment="1" applyProtection="1">
      <alignment horizontal="left" vertical="top" wrapText="1"/>
    </xf>
    <xf numFmtId="0" fontId="6" fillId="2" borderId="5" xfId="0" applyFont="1" applyFill="1" applyBorder="1" applyAlignment="1" applyProtection="1">
      <alignment wrapText="1"/>
    </xf>
    <xf numFmtId="0" fontId="66" fillId="7" borderId="0" xfId="0" applyFont="1" applyFill="1" applyBorder="1" applyAlignment="1" applyProtection="1">
      <alignment horizontal="left" wrapText="1"/>
    </xf>
    <xf numFmtId="0" fontId="7" fillId="2" borderId="31" xfId="0" applyNumberFormat="1" applyFont="1" applyFill="1" applyBorder="1" applyAlignment="1" applyProtection="1">
      <alignment horizontal="center"/>
    </xf>
    <xf numFmtId="0" fontId="6" fillId="2" borderId="0" xfId="0" applyFont="1" applyFill="1" applyAlignment="1" applyProtection="1">
      <alignment horizontal="center"/>
    </xf>
    <xf numFmtId="0" fontId="9" fillId="2" borderId="5" xfId="0" applyFont="1" applyFill="1" applyBorder="1" applyAlignment="1" applyProtection="1">
      <alignment horizontal="left" vertical="center"/>
    </xf>
    <xf numFmtId="0" fontId="66" fillId="2" borderId="0" xfId="0" applyFont="1" applyFill="1" applyBorder="1" applyAlignment="1" applyProtection="1">
      <alignment horizontal="left" vertical="center"/>
    </xf>
    <xf numFmtId="0" fontId="9" fillId="2" borderId="5" xfId="0" applyFont="1" applyFill="1" applyBorder="1" applyAlignment="1" applyProtection="1">
      <alignment vertical="center"/>
    </xf>
    <xf numFmtId="0" fontId="75" fillId="7" borderId="0" xfId="0" applyFont="1" applyFill="1" applyAlignment="1" applyProtection="1">
      <alignment horizontal="left" vertical="center"/>
    </xf>
    <xf numFmtId="3" fontId="57" fillId="3" borderId="0" xfId="22" quotePrefix="1" applyNumberFormat="1" applyFont="1" applyFill="1" applyBorder="1" applyAlignment="1" applyProtection="1">
      <alignment horizontal="center" vertical="center"/>
    </xf>
    <xf numFmtId="0" fontId="6" fillId="2" borderId="5" xfId="0" applyFont="1" applyFill="1" applyBorder="1" applyAlignment="1" applyProtection="1">
      <alignment horizontal="left" vertical="center" indent="1"/>
    </xf>
    <xf numFmtId="0" fontId="75" fillId="2" borderId="0" xfId="0" applyFont="1" applyFill="1" applyAlignment="1" applyProtection="1">
      <alignment horizontal="left" vertical="center"/>
    </xf>
    <xf numFmtId="3" fontId="57" fillId="3" borderId="0" xfId="22" applyNumberFormat="1" applyFont="1" applyFill="1" applyBorder="1" applyAlignment="1" applyProtection="1">
      <alignment horizontal="center" vertical="center"/>
    </xf>
    <xf numFmtId="0" fontId="75" fillId="2" borderId="0" xfId="0" applyFont="1" applyFill="1" applyBorder="1" applyAlignment="1" applyProtection="1">
      <alignment horizontal="left" vertical="center"/>
    </xf>
    <xf numFmtId="0" fontId="19" fillId="2" borderId="5" xfId="0" applyFont="1" applyFill="1" applyBorder="1" applyAlignment="1" applyProtection="1">
      <alignment vertical="center"/>
    </xf>
    <xf numFmtId="0" fontId="15" fillId="2" borderId="5" xfId="0" applyFont="1" applyFill="1" applyBorder="1" applyAlignment="1" applyProtection="1">
      <alignment vertical="center"/>
    </xf>
    <xf numFmtId="0" fontId="20" fillId="2" borderId="5" xfId="0" applyFont="1" applyFill="1" applyBorder="1" applyAlignment="1" applyProtection="1">
      <alignment vertical="center"/>
    </xf>
    <xf numFmtId="0" fontId="9" fillId="2" borderId="5" xfId="0" applyFont="1" applyFill="1" applyBorder="1" applyAlignment="1" applyProtection="1">
      <alignment vertical="center" wrapText="1"/>
    </xf>
    <xf numFmtId="3" fontId="57" fillId="3" borderId="72" xfId="22" quotePrefix="1" applyNumberFormat="1" applyFont="1" applyFill="1" applyBorder="1" applyAlignment="1" applyProtection="1">
      <alignment horizontal="center" vertical="center"/>
    </xf>
    <xf numFmtId="3" fontId="57" fillId="3" borderId="72" xfId="0" applyNumberFormat="1" applyFont="1" applyFill="1" applyBorder="1" applyAlignment="1" applyProtection="1">
      <alignment horizontal="center" vertical="center"/>
    </xf>
    <xf numFmtId="0" fontId="9" fillId="2" borderId="8" xfId="0" applyFont="1" applyFill="1" applyBorder="1" applyAlignment="1" applyProtection="1">
      <alignment vertical="center" wrapText="1"/>
    </xf>
    <xf numFmtId="0" fontId="75" fillId="2" borderId="28" xfId="0" applyFont="1" applyFill="1" applyBorder="1" applyAlignment="1" applyProtection="1">
      <alignment horizontal="left" vertical="center"/>
    </xf>
    <xf numFmtId="3" fontId="57" fillId="3" borderId="28" xfId="0" applyNumberFormat="1" applyFont="1" applyFill="1" applyBorder="1" applyAlignment="1" applyProtection="1">
      <alignment horizontal="center" vertical="center"/>
    </xf>
    <xf numFmtId="0" fontId="46" fillId="2" borderId="0" xfId="0" applyFont="1" applyFill="1" applyBorder="1" applyAlignment="1" applyProtection="1">
      <alignment horizontal="left" indent="1"/>
    </xf>
    <xf numFmtId="0" fontId="47" fillId="2" borderId="0" xfId="0" applyFont="1" applyFill="1" applyBorder="1" applyAlignment="1" applyProtection="1">
      <alignment horizontal="left" indent="3"/>
    </xf>
    <xf numFmtId="0" fontId="42" fillId="7" borderId="0" xfId="0" applyFont="1" applyFill="1" applyBorder="1" applyAlignment="1" applyProtection="1">
      <alignment horizontal="left" indent="3"/>
    </xf>
    <xf numFmtId="0" fontId="0" fillId="2" borderId="0" xfId="0" applyFill="1" applyBorder="1" applyProtection="1"/>
    <xf numFmtId="0" fontId="0" fillId="2" borderId="0" xfId="0" applyFill="1" applyAlignment="1" applyProtection="1">
      <alignment horizontal="left"/>
    </xf>
    <xf numFmtId="0" fontId="9" fillId="2" borderId="0" xfId="0" applyFont="1" applyFill="1" applyBorder="1" applyAlignment="1" applyProtection="1">
      <alignment wrapText="1"/>
    </xf>
    <xf numFmtId="0" fontId="6" fillId="2" borderId="0" xfId="0" applyFont="1" applyFill="1" applyBorder="1" applyAlignment="1" applyProtection="1"/>
    <xf numFmtId="0" fontId="13" fillId="2" borderId="0" xfId="0" applyFont="1" applyFill="1" applyBorder="1" applyAlignment="1" applyProtection="1">
      <alignment horizontal="center" vertical="top"/>
    </xf>
    <xf numFmtId="0" fontId="13" fillId="2" borderId="0" xfId="0" applyFont="1" applyFill="1" applyBorder="1" applyAlignment="1" applyProtection="1">
      <alignment horizontal="left" vertical="top"/>
    </xf>
    <xf numFmtId="0" fontId="9" fillId="2" borderId="0" xfId="0" applyFont="1" applyFill="1" applyBorder="1" applyAlignment="1" applyProtection="1"/>
    <xf numFmtId="0" fontId="9" fillId="2" borderId="0" xfId="0" applyFont="1" applyFill="1" applyBorder="1" applyAlignment="1" applyProtection="1">
      <alignment horizontal="left" indent="1"/>
    </xf>
    <xf numFmtId="164" fontId="6" fillId="2" borderId="30" xfId="0" applyNumberFormat="1" applyFont="1" applyFill="1" applyBorder="1" applyAlignment="1" applyProtection="1">
      <alignment horizontal="center"/>
    </xf>
    <xf numFmtId="0" fontId="6" fillId="2" borderId="31" xfId="0" applyFont="1" applyFill="1" applyBorder="1" applyAlignment="1" applyProtection="1">
      <alignment horizontal="center"/>
    </xf>
    <xf numFmtId="0" fontId="6" fillId="2" borderId="30" xfId="0" applyNumberFormat="1" applyFont="1" applyFill="1" applyBorder="1" applyAlignment="1" applyProtection="1">
      <alignment horizontal="center"/>
    </xf>
    <xf numFmtId="0" fontId="6" fillId="2" borderId="57" xfId="0" applyNumberFormat="1" applyFont="1" applyFill="1" applyBorder="1" applyAlignment="1" applyProtection="1">
      <alignment horizontal="center"/>
    </xf>
    <xf numFmtId="0" fontId="6" fillId="2" borderId="17" xfId="0" applyFont="1" applyFill="1" applyBorder="1" applyAlignment="1" applyProtection="1">
      <alignment horizontal="left" vertical="center" wrapText="1"/>
    </xf>
    <xf numFmtId="0" fontId="6" fillId="2" borderId="19" xfId="0" applyFont="1" applyFill="1" applyBorder="1" applyAlignment="1" applyProtection="1">
      <alignment horizontal="left" vertical="center" wrapText="1"/>
    </xf>
    <xf numFmtId="0" fontId="6" fillId="2" borderId="5" xfId="0" applyFont="1" applyFill="1" applyBorder="1" applyAlignment="1" applyProtection="1">
      <alignment vertical="center" wrapText="1"/>
    </xf>
    <xf numFmtId="0" fontId="6" fillId="2" borderId="15"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6" fillId="2" borderId="8" xfId="0" applyFont="1" applyFill="1" applyBorder="1" applyAlignment="1" applyProtection="1">
      <alignment vertical="center" wrapText="1"/>
    </xf>
    <xf numFmtId="0" fontId="6" fillId="2" borderId="22" xfId="0" applyFont="1" applyFill="1" applyBorder="1" applyAlignment="1" applyProtection="1">
      <alignment vertical="center" wrapText="1"/>
    </xf>
    <xf numFmtId="0" fontId="6" fillId="2" borderId="23" xfId="0" applyFont="1" applyFill="1" applyBorder="1" applyAlignment="1" applyProtection="1">
      <alignment horizontal="left" vertical="center" wrapText="1"/>
    </xf>
    <xf numFmtId="0" fontId="0" fillId="0" borderId="0" xfId="0" applyProtection="1"/>
    <xf numFmtId="0" fontId="6" fillId="2" borderId="31" xfId="0" applyNumberFormat="1" applyFont="1" applyFill="1" applyBorder="1" applyAlignment="1" applyProtection="1">
      <alignment horizontal="center"/>
    </xf>
    <xf numFmtId="3" fontId="66" fillId="0" borderId="0" xfId="0" applyNumberFormat="1" applyFont="1" applyProtection="1"/>
    <xf numFmtId="0" fontId="51" fillId="2" borderId="0" xfId="0" applyFont="1" applyFill="1" applyAlignment="1" applyProtection="1">
      <alignment horizontal="centerContinuous"/>
    </xf>
    <xf numFmtId="0" fontId="45" fillId="2" borderId="0" xfId="0" applyFont="1" applyFill="1" applyProtection="1"/>
    <xf numFmtId="0" fontId="51" fillId="2" borderId="0" xfId="0" applyFont="1" applyFill="1" applyProtection="1"/>
    <xf numFmtId="0" fontId="42" fillId="2" borderId="0" xfId="0" applyFont="1" applyFill="1" applyAlignment="1" applyProtection="1">
      <alignment horizontal="center"/>
    </xf>
    <xf numFmtId="0" fontId="51" fillId="2" borderId="0" xfId="0" applyFont="1" applyFill="1" applyBorder="1" applyProtection="1"/>
    <xf numFmtId="0" fontId="42" fillId="2" borderId="54" xfId="0" applyFont="1" applyFill="1" applyBorder="1" applyAlignment="1" applyProtection="1">
      <alignment horizontal="center" vertical="center"/>
    </xf>
    <xf numFmtId="0" fontId="42" fillId="2" borderId="0" xfId="0" applyFont="1" applyFill="1" applyAlignment="1" applyProtection="1">
      <alignment vertical="center"/>
    </xf>
    <xf numFmtId="0" fontId="41" fillId="2" borderId="0" xfId="0" applyFont="1" applyFill="1" applyBorder="1" applyAlignment="1" applyProtection="1">
      <alignment vertical="center"/>
    </xf>
    <xf numFmtId="0" fontId="41" fillId="2" borderId="0" xfId="0" applyFont="1" applyFill="1" applyBorder="1" applyAlignment="1" applyProtection="1">
      <alignment horizontal="center" vertical="center"/>
    </xf>
    <xf numFmtId="0" fontId="42" fillId="2" borderId="38" xfId="0" applyFont="1" applyFill="1" applyBorder="1" applyProtection="1"/>
    <xf numFmtId="0" fontId="42" fillId="2" borderId="46" xfId="0" applyFont="1" applyFill="1" applyBorder="1" applyAlignment="1" applyProtection="1">
      <alignment wrapText="1"/>
    </xf>
    <xf numFmtId="0" fontId="42" fillId="2" borderId="38" xfId="0" applyFont="1" applyFill="1" applyBorder="1" applyAlignment="1" applyProtection="1">
      <alignment wrapText="1"/>
    </xf>
    <xf numFmtId="0" fontId="42" fillId="2" borderId="6" xfId="0" applyFont="1" applyFill="1" applyBorder="1" applyAlignment="1" applyProtection="1">
      <alignment vertical="center"/>
    </xf>
    <xf numFmtId="0" fontId="41" fillId="2" borderId="0" xfId="0" applyFont="1" applyFill="1" applyAlignment="1" applyProtection="1">
      <alignment vertical="center"/>
    </xf>
    <xf numFmtId="0" fontId="41" fillId="2" borderId="0" xfId="0" applyFont="1" applyFill="1" applyAlignment="1" applyProtection="1">
      <alignment horizontal="center" vertical="center"/>
    </xf>
    <xf numFmtId="0" fontId="42" fillId="2" borderId="36" xfId="0" applyFont="1" applyFill="1" applyBorder="1" applyAlignment="1" applyProtection="1">
      <alignment vertical="center"/>
    </xf>
    <xf numFmtId="0" fontId="42" fillId="2" borderId="0" xfId="0" applyFont="1" applyFill="1" applyBorder="1" applyAlignment="1" applyProtection="1">
      <alignment vertical="center"/>
    </xf>
    <xf numFmtId="0" fontId="42" fillId="2" borderId="53" xfId="0" applyFont="1" applyFill="1" applyBorder="1" applyAlignment="1" applyProtection="1">
      <alignment vertical="center"/>
    </xf>
    <xf numFmtId="0" fontId="42" fillId="2" borderId="0" xfId="0" applyFont="1" applyFill="1" applyAlignment="1" applyProtection="1">
      <alignment horizontal="center" vertical="center"/>
    </xf>
    <xf numFmtId="0" fontId="42" fillId="2" borderId="9" xfId="0" applyFont="1" applyFill="1" applyBorder="1" applyAlignment="1" applyProtection="1">
      <alignment vertical="center"/>
    </xf>
    <xf numFmtId="0" fontId="42" fillId="2" borderId="11" xfId="0" applyFont="1" applyFill="1" applyBorder="1" applyAlignment="1" applyProtection="1">
      <alignment vertical="center"/>
    </xf>
    <xf numFmtId="0" fontId="42" fillId="2" borderId="1" xfId="0" applyFont="1" applyFill="1" applyBorder="1" applyAlignment="1" applyProtection="1">
      <alignment vertical="center"/>
    </xf>
    <xf numFmtId="0" fontId="42" fillId="2" borderId="3" xfId="0" applyFont="1" applyFill="1" applyBorder="1" applyAlignment="1" applyProtection="1">
      <alignment vertical="center"/>
    </xf>
    <xf numFmtId="0" fontId="42" fillId="2" borderId="4" xfId="0" applyFont="1" applyFill="1" applyBorder="1" applyAlignment="1" applyProtection="1">
      <alignment vertical="center"/>
    </xf>
    <xf numFmtId="0" fontId="42" fillId="2" borderId="13" xfId="0" applyFont="1" applyFill="1" applyBorder="1" applyAlignment="1" applyProtection="1">
      <alignment vertical="center"/>
    </xf>
    <xf numFmtId="0" fontId="42" fillId="2" borderId="7" xfId="0" applyFont="1" applyFill="1" applyBorder="1" applyAlignment="1" applyProtection="1">
      <alignment vertical="center"/>
    </xf>
    <xf numFmtId="0" fontId="42" fillId="2" borderId="14" xfId="0" applyNumberFormat="1" applyFont="1" applyFill="1" applyBorder="1" applyAlignment="1" applyProtection="1">
      <alignment horizontal="center" vertical="center"/>
    </xf>
    <xf numFmtId="0" fontId="42" fillId="2" borderId="15" xfId="0" applyNumberFormat="1" applyFont="1" applyFill="1" applyBorder="1" applyAlignment="1" applyProtection="1">
      <alignment horizontal="center" vertical="center"/>
    </xf>
    <xf numFmtId="0" fontId="41" fillId="2" borderId="0" xfId="0" applyFont="1" applyFill="1" applyProtection="1"/>
    <xf numFmtId="0" fontId="41" fillId="2" borderId="0" xfId="0" applyFont="1" applyFill="1" applyAlignment="1" applyProtection="1">
      <alignment horizontal="center"/>
    </xf>
    <xf numFmtId="3" fontId="57" fillId="3" borderId="35" xfId="0" applyNumberFormat="1" applyFont="1" applyFill="1" applyBorder="1" applyAlignment="1" applyProtection="1">
      <alignment horizontal="center" vertical="center"/>
    </xf>
    <xf numFmtId="0" fontId="42" fillId="2" borderId="0" xfId="0" applyFont="1" applyFill="1" applyAlignment="1" applyProtection="1">
      <alignment horizontal="left" wrapText="1" indent="1"/>
    </xf>
    <xf numFmtId="0" fontId="52" fillId="2" borderId="0" xfId="0" applyFont="1" applyFill="1" applyAlignment="1" applyProtection="1">
      <alignment horizontal="left"/>
    </xf>
    <xf numFmtId="0" fontId="40" fillId="2" borderId="0" xfId="0" applyFont="1" applyFill="1" applyAlignment="1" applyProtection="1">
      <alignment horizontal="left"/>
    </xf>
    <xf numFmtId="0" fontId="55" fillId="2" borderId="0" xfId="0" applyFont="1" applyFill="1" applyProtection="1"/>
    <xf numFmtId="0" fontId="55" fillId="2" borderId="0" xfId="0" applyFont="1" applyFill="1" applyAlignment="1" applyProtection="1">
      <alignment horizontal="left"/>
    </xf>
    <xf numFmtId="0" fontId="41" fillId="2" borderId="10" xfId="20" applyFont="1" applyFill="1" applyBorder="1" applyAlignment="1" applyProtection="1">
      <alignment vertical="center" wrapText="1"/>
    </xf>
    <xf numFmtId="0" fontId="41" fillId="2" borderId="5" xfId="20" applyFont="1" applyFill="1" applyBorder="1" applyAlignment="1" applyProtection="1">
      <alignment horizontal="center" vertical="center" wrapText="1"/>
    </xf>
    <xf numFmtId="0" fontId="42" fillId="2" borderId="0" xfId="20" applyFont="1" applyFill="1" applyBorder="1" applyAlignment="1" applyProtection="1">
      <alignment vertical="center"/>
    </xf>
    <xf numFmtId="0" fontId="50" fillId="2" borderId="0" xfId="20" applyFont="1" applyFill="1" applyBorder="1" applyAlignment="1" applyProtection="1"/>
    <xf numFmtId="0" fontId="50" fillId="2" borderId="2" xfId="20" applyFont="1" applyFill="1" applyBorder="1" applyAlignment="1" applyProtection="1"/>
    <xf numFmtId="0" fontId="43" fillId="2" borderId="0" xfId="20" applyFont="1" applyFill="1" applyBorder="1" applyProtection="1"/>
    <xf numFmtId="0" fontId="43" fillId="2" borderId="0" xfId="20" applyFont="1" applyFill="1" applyBorder="1" applyAlignment="1" applyProtection="1">
      <alignment horizontal="left"/>
    </xf>
    <xf numFmtId="0" fontId="42" fillId="2" borderId="0" xfId="20" applyFont="1" applyFill="1" applyBorder="1" applyAlignment="1" applyProtection="1">
      <alignment vertical="top" wrapText="1"/>
    </xf>
    <xf numFmtId="0" fontId="42" fillId="2" borderId="34" xfId="0" applyFont="1" applyFill="1" applyBorder="1" applyAlignment="1" applyProtection="1">
      <alignment horizontal="left" vertical="top" wrapText="1"/>
    </xf>
    <xf numFmtId="0" fontId="44" fillId="2" borderId="0" xfId="20" applyFont="1" applyFill="1" applyBorder="1" applyAlignment="1" applyProtection="1">
      <alignment vertical="center"/>
    </xf>
    <xf numFmtId="0" fontId="43" fillId="2" borderId="0" xfId="20" applyFont="1" applyFill="1" applyBorder="1" applyAlignment="1" applyProtection="1">
      <alignment horizontal="left" vertical="center"/>
    </xf>
    <xf numFmtId="0" fontId="42" fillId="2" borderId="5" xfId="20" applyFont="1" applyFill="1" applyBorder="1" applyAlignment="1" applyProtection="1">
      <alignment horizontal="center" vertical="center" wrapText="1"/>
    </xf>
    <xf numFmtId="0" fontId="42" fillId="2" borderId="0" xfId="20" applyFont="1" applyFill="1" applyBorder="1" applyProtection="1"/>
    <xf numFmtId="0" fontId="42" fillId="2" borderId="53" xfId="0" applyFont="1" applyFill="1" applyBorder="1" applyAlignment="1" applyProtection="1">
      <alignment vertical="top" wrapText="1"/>
    </xf>
    <xf numFmtId="0" fontId="41" fillId="2" borderId="27" xfId="20" applyFont="1" applyFill="1" applyBorder="1" applyAlignment="1" applyProtection="1">
      <alignment horizontal="center" vertical="center" wrapText="1"/>
    </xf>
    <xf numFmtId="0" fontId="42" fillId="2" borderId="9" xfId="0" applyFont="1" applyFill="1" applyBorder="1" applyAlignment="1" applyProtection="1">
      <alignment vertical="top" wrapText="1"/>
    </xf>
    <xf numFmtId="0" fontId="42" fillId="2" borderId="12" xfId="20" applyFont="1" applyFill="1" applyBorder="1" applyAlignment="1" applyProtection="1">
      <alignment horizontal="center" vertical="center" wrapText="1"/>
    </xf>
    <xf numFmtId="0" fontId="42" fillId="2" borderId="3" xfId="0" applyFont="1" applyFill="1" applyBorder="1" applyAlignment="1" applyProtection="1">
      <alignment vertical="top" wrapText="1"/>
    </xf>
    <xf numFmtId="0" fontId="42" fillId="2" borderId="1" xfId="0" applyFont="1" applyFill="1" applyBorder="1" applyAlignment="1" applyProtection="1">
      <alignment vertical="top" wrapText="1"/>
    </xf>
    <xf numFmtId="0" fontId="42" fillId="2" borderId="4" xfId="0" applyFont="1" applyFill="1" applyBorder="1" applyAlignment="1" applyProtection="1">
      <alignment vertical="top" wrapText="1"/>
    </xf>
    <xf numFmtId="0" fontId="44" fillId="2" borderId="0" xfId="20" applyFont="1" applyFill="1" applyBorder="1" applyAlignment="1" applyProtection="1">
      <alignment horizontal="center" vertical="center"/>
    </xf>
    <xf numFmtId="0" fontId="41" fillId="2" borderId="49" xfId="20" applyNumberFormat="1" applyFont="1" applyFill="1" applyBorder="1" applyAlignment="1" applyProtection="1">
      <alignment horizontal="center" vertical="center" wrapText="1"/>
    </xf>
    <xf numFmtId="0" fontId="41" fillId="2" borderId="5" xfId="20" applyNumberFormat="1" applyFont="1" applyFill="1" applyBorder="1" applyAlignment="1" applyProtection="1">
      <alignment horizontal="center" vertical="center" wrapText="1"/>
    </xf>
    <xf numFmtId="0" fontId="41" fillId="3" borderId="5" xfId="0" applyFont="1" applyFill="1" applyBorder="1" applyProtection="1"/>
    <xf numFmtId="0" fontId="42" fillId="3" borderId="5" xfId="0" applyFont="1" applyFill="1" applyBorder="1" applyProtection="1"/>
    <xf numFmtId="0" fontId="42" fillId="3" borderId="0" xfId="0" applyFont="1" applyFill="1" applyBorder="1" applyProtection="1"/>
    <xf numFmtId="0" fontId="42" fillId="3" borderId="2" xfId="0" applyFont="1" applyFill="1" applyBorder="1" applyProtection="1"/>
    <xf numFmtId="0" fontId="41" fillId="3" borderId="6" xfId="0" applyFont="1" applyFill="1" applyBorder="1" applyProtection="1"/>
    <xf numFmtId="0" fontId="42" fillId="3" borderId="6" xfId="0" applyFont="1" applyFill="1" applyBorder="1" applyProtection="1"/>
    <xf numFmtId="0" fontId="42" fillId="2" borderId="0" xfId="0" applyFont="1" applyFill="1" applyBorder="1" applyAlignment="1" applyProtection="1">
      <alignment horizontal="left" indent="1"/>
    </xf>
    <xf numFmtId="0" fontId="46" fillId="2" borderId="0" xfId="0" applyFont="1" applyFill="1" applyBorder="1" applyAlignment="1" applyProtection="1">
      <alignment horizontal="left" indent="2"/>
    </xf>
    <xf numFmtId="0" fontId="42" fillId="2" borderId="0" xfId="0" applyFont="1" applyFill="1" applyBorder="1" applyAlignment="1" applyProtection="1">
      <alignment horizontal="left" vertical="top" indent="2"/>
    </xf>
    <xf numFmtId="3" fontId="57" fillId="3" borderId="33" xfId="0" applyNumberFormat="1" applyFont="1" applyFill="1" applyBorder="1" applyAlignment="1" applyProtection="1">
      <alignment horizontal="center" vertical="center"/>
    </xf>
    <xf numFmtId="3" fontId="57" fillId="3" borderId="29" xfId="0" applyNumberFormat="1" applyFont="1" applyFill="1" applyBorder="1" applyAlignment="1" applyProtection="1">
      <alignment horizontal="center" vertical="center"/>
    </xf>
    <xf numFmtId="0" fontId="42" fillId="2" borderId="0" xfId="0" applyFont="1" applyFill="1" applyAlignment="1" applyProtection="1"/>
    <xf numFmtId="0" fontId="44" fillId="2" borderId="52" xfId="20" applyFont="1" applyFill="1" applyBorder="1" applyAlignment="1" applyProtection="1">
      <alignment horizontal="center"/>
    </xf>
    <xf numFmtId="0" fontId="44" fillId="2" borderId="10" xfId="20" applyFont="1" applyFill="1" applyBorder="1" applyAlignment="1" applyProtection="1">
      <alignment horizontal="center"/>
    </xf>
    <xf numFmtId="0" fontId="44" fillId="2" borderId="5" xfId="20" applyFont="1" applyFill="1" applyBorder="1" applyProtection="1"/>
    <xf numFmtId="0" fontId="44" fillId="2" borderId="6" xfId="20" applyFont="1" applyFill="1" applyBorder="1" applyAlignment="1" applyProtection="1"/>
    <xf numFmtId="0" fontId="43" fillId="2" borderId="48" xfId="20" applyFont="1" applyFill="1" applyBorder="1" applyAlignment="1" applyProtection="1">
      <alignment vertical="center"/>
    </xf>
    <xf numFmtId="0" fontId="43" fillId="2" borderId="32" xfId="20" applyFont="1" applyFill="1" applyBorder="1" applyAlignment="1" applyProtection="1">
      <alignment vertical="center"/>
    </xf>
    <xf numFmtId="0" fontId="50" fillId="2" borderId="33" xfId="20" applyFont="1" applyFill="1" applyBorder="1" applyAlignment="1" applyProtection="1"/>
    <xf numFmtId="0" fontId="43" fillId="2" borderId="33" xfId="20" applyFont="1" applyFill="1" applyBorder="1" applyAlignment="1" applyProtection="1"/>
    <xf numFmtId="0" fontId="43" fillId="2" borderId="29" xfId="20" applyFont="1" applyFill="1" applyBorder="1" applyAlignment="1" applyProtection="1"/>
    <xf numFmtId="0" fontId="43" fillId="2" borderId="5" xfId="20" applyFont="1" applyFill="1" applyBorder="1" applyProtection="1"/>
    <xf numFmtId="0" fontId="43" fillId="2" borderId="6" xfId="20" applyFont="1" applyFill="1" applyBorder="1" applyAlignment="1" applyProtection="1"/>
    <xf numFmtId="0" fontId="43" fillId="2" borderId="35" xfId="20" applyFont="1" applyFill="1" applyBorder="1" applyAlignment="1" applyProtection="1">
      <alignment horizontal="left" vertical="top" wrapText="1"/>
    </xf>
    <xf numFmtId="0" fontId="43" fillId="2" borderId="0" xfId="20" applyFont="1" applyFill="1" applyBorder="1" applyAlignment="1" applyProtection="1">
      <alignment vertical="top" wrapText="1"/>
    </xf>
    <xf numFmtId="0" fontId="43" fillId="2" borderId="34" xfId="20" applyFont="1" applyFill="1" applyBorder="1" applyAlignment="1" applyProtection="1">
      <alignment vertical="top" wrapText="1"/>
    </xf>
    <xf numFmtId="0" fontId="44" fillId="2" borderId="6" xfId="20" applyFont="1" applyFill="1" applyBorder="1" applyAlignment="1" applyProtection="1">
      <alignment horizontal="center"/>
    </xf>
    <xf numFmtId="0" fontId="43" fillId="2" borderId="34" xfId="0" applyFont="1" applyFill="1" applyBorder="1" applyAlignment="1" applyProtection="1">
      <alignment vertical="top" wrapText="1"/>
    </xf>
    <xf numFmtId="0" fontId="43" fillId="2" borderId="35" xfId="0" applyFont="1" applyFill="1" applyBorder="1" applyAlignment="1" applyProtection="1">
      <alignment horizontal="left" vertical="top"/>
    </xf>
    <xf numFmtId="0" fontId="43" fillId="2" borderId="34" xfId="20" applyFont="1" applyFill="1" applyBorder="1" applyProtection="1"/>
    <xf numFmtId="0" fontId="43" fillId="2" borderId="12" xfId="0" applyFont="1" applyFill="1" applyBorder="1" applyAlignment="1" applyProtection="1">
      <alignment horizontal="left" vertical="top"/>
    </xf>
    <xf numFmtId="0" fontId="43" fillId="2" borderId="4" xfId="20" applyFont="1" applyFill="1" applyBorder="1" applyAlignment="1" applyProtection="1">
      <alignment horizontal="center" vertical="center" wrapText="1"/>
    </xf>
    <xf numFmtId="0" fontId="43" fillId="2" borderId="11" xfId="0" applyFont="1" applyFill="1" applyBorder="1" applyAlignment="1" applyProtection="1">
      <alignment wrapText="1"/>
    </xf>
    <xf numFmtId="0" fontId="43" fillId="2" borderId="1" xfId="20" applyFont="1" applyFill="1" applyBorder="1" applyAlignment="1" applyProtection="1">
      <alignment horizontal="center" vertical="center" wrapText="1"/>
    </xf>
    <xf numFmtId="0" fontId="43" fillId="2" borderId="11" xfId="20" applyFont="1" applyFill="1" applyBorder="1" applyAlignment="1" applyProtection="1">
      <alignment horizontal="center" vertical="top"/>
    </xf>
    <xf numFmtId="0" fontId="44" fillId="2" borderId="47" xfId="20" applyFont="1" applyFill="1" applyBorder="1" applyAlignment="1" applyProtection="1">
      <alignment horizontal="center" vertical="center"/>
    </xf>
    <xf numFmtId="0" fontId="44" fillId="2" borderId="47" xfId="20" applyFont="1" applyFill="1" applyBorder="1" applyAlignment="1" applyProtection="1">
      <alignment horizontal="center"/>
    </xf>
    <xf numFmtId="0" fontId="42" fillId="2" borderId="38" xfId="0" applyNumberFormat="1" applyFont="1" applyFill="1" applyBorder="1" applyAlignment="1" applyProtection="1">
      <alignment horizontal="left"/>
    </xf>
    <xf numFmtId="0" fontId="42" fillId="2" borderId="26" xfId="0" applyNumberFormat="1" applyFont="1" applyFill="1" applyBorder="1" applyAlignment="1" applyProtection="1">
      <alignment horizontal="left"/>
    </xf>
    <xf numFmtId="0" fontId="42" fillId="2" borderId="14" xfId="0" applyNumberFormat="1" applyFont="1" applyFill="1" applyBorder="1" applyAlignment="1" applyProtection="1">
      <alignment horizontal="left"/>
    </xf>
    <xf numFmtId="0" fontId="42" fillId="2" borderId="15" xfId="0" applyNumberFormat="1" applyFont="1" applyFill="1" applyBorder="1" applyAlignment="1" applyProtection="1">
      <alignment horizontal="left"/>
    </xf>
    <xf numFmtId="0" fontId="51" fillId="2" borderId="6" xfId="20" applyFont="1" applyFill="1" applyBorder="1" applyAlignment="1" applyProtection="1">
      <alignment vertical="center" wrapText="1"/>
    </xf>
    <xf numFmtId="3" fontId="45" fillId="3" borderId="33" xfId="20" applyNumberFormat="1" applyFont="1" applyFill="1" applyBorder="1" applyAlignment="1" applyProtection="1"/>
    <xf numFmtId="3" fontId="45" fillId="3" borderId="33" xfId="20" applyNumberFormat="1" applyFont="1" applyFill="1" applyBorder="1" applyProtection="1"/>
    <xf numFmtId="3" fontId="45" fillId="3" borderId="29" xfId="20" applyNumberFormat="1" applyFont="1" applyFill="1" applyBorder="1" applyProtection="1"/>
    <xf numFmtId="3" fontId="45" fillId="3" borderId="49" xfId="20" applyNumberFormat="1" applyFont="1" applyFill="1" applyBorder="1" applyProtection="1"/>
    <xf numFmtId="0" fontId="51" fillId="2" borderId="5" xfId="20" applyFont="1" applyFill="1" applyBorder="1" applyAlignment="1" applyProtection="1">
      <alignment vertical="center" wrapText="1"/>
    </xf>
    <xf numFmtId="0" fontId="51" fillId="2" borderId="6" xfId="20" applyFont="1" applyFill="1" applyBorder="1" applyAlignment="1" applyProtection="1">
      <alignment wrapText="1"/>
    </xf>
    <xf numFmtId="3" fontId="45" fillId="3" borderId="5" xfId="20" applyNumberFormat="1" applyFont="1" applyFill="1" applyBorder="1" applyProtection="1"/>
    <xf numFmtId="3" fontId="45" fillId="3" borderId="0" xfId="20" applyNumberFormat="1" applyFont="1" applyFill="1" applyBorder="1" applyProtection="1"/>
    <xf numFmtId="3" fontId="45" fillId="3" borderId="2" xfId="20" applyNumberFormat="1" applyFont="1" applyFill="1" applyBorder="1" applyProtection="1"/>
    <xf numFmtId="3" fontId="45" fillId="3" borderId="6" xfId="20" applyNumberFormat="1" applyFont="1" applyFill="1" applyBorder="1" applyAlignment="1" applyProtection="1">
      <alignment vertical="center"/>
    </xf>
    <xf numFmtId="0" fontId="45" fillId="2" borderId="5" xfId="20" applyFont="1" applyFill="1" applyBorder="1" applyAlignment="1" applyProtection="1">
      <alignment horizontal="left" vertical="center" wrapText="1" indent="1"/>
    </xf>
    <xf numFmtId="0" fontId="45" fillId="2" borderId="6" xfId="20" applyFont="1" applyFill="1" applyBorder="1" applyAlignment="1" applyProtection="1"/>
    <xf numFmtId="3" fontId="57" fillId="3" borderId="5" xfId="20" applyNumberFormat="1" applyFont="1" applyFill="1" applyBorder="1" applyAlignment="1" applyProtection="1">
      <alignment horizontal="center" vertical="center"/>
    </xf>
    <xf numFmtId="3" fontId="57" fillId="3" borderId="0" xfId="20" applyNumberFormat="1" applyFont="1" applyFill="1" applyBorder="1" applyAlignment="1" applyProtection="1">
      <alignment horizontal="center" vertical="center"/>
    </xf>
    <xf numFmtId="3" fontId="57" fillId="3" borderId="2" xfId="20" applyNumberFormat="1" applyFont="1" applyFill="1" applyBorder="1" applyAlignment="1" applyProtection="1">
      <alignment horizontal="center" vertical="center"/>
    </xf>
    <xf numFmtId="0" fontId="45" fillId="2" borderId="5" xfId="20" applyFont="1" applyFill="1" applyBorder="1" applyAlignment="1" applyProtection="1">
      <alignment horizontal="left" vertical="center" wrapText="1" indent="3"/>
    </xf>
    <xf numFmtId="3" fontId="57" fillId="3" borderId="6" xfId="20" applyNumberFormat="1" applyFont="1" applyFill="1" applyBorder="1" applyAlignment="1" applyProtection="1">
      <alignment horizontal="center" vertical="center"/>
    </xf>
    <xf numFmtId="0" fontId="45" fillId="2" borderId="5" xfId="0" applyFont="1" applyFill="1" applyBorder="1" applyAlignment="1" applyProtection="1">
      <alignment horizontal="left" vertical="center" wrapText="1" indent="3"/>
    </xf>
    <xf numFmtId="0" fontId="45" fillId="2" borderId="5" xfId="20" applyFont="1" applyFill="1" applyBorder="1" applyAlignment="1" applyProtection="1">
      <alignment horizontal="left" vertical="center" wrapText="1" indent="2"/>
    </xf>
    <xf numFmtId="0" fontId="45" fillId="2" borderId="6" xfId="20" applyFont="1" applyFill="1" applyBorder="1" applyAlignment="1" applyProtection="1">
      <alignment horizontal="left" vertical="center" wrapText="1" indent="1"/>
    </xf>
    <xf numFmtId="0" fontId="45" fillId="2" borderId="27" xfId="20" applyFont="1" applyFill="1" applyBorder="1" applyAlignment="1" applyProtection="1">
      <alignment horizontal="left" vertical="center" wrapText="1" indent="2"/>
    </xf>
    <xf numFmtId="0" fontId="45" fillId="2" borderId="7" xfId="20" applyFont="1" applyFill="1" applyBorder="1" applyAlignment="1" applyProtection="1"/>
    <xf numFmtId="3" fontId="57" fillId="3" borderId="9" xfId="20" applyNumberFormat="1" applyFont="1" applyFill="1" applyBorder="1" applyAlignment="1" applyProtection="1">
      <alignment horizontal="center" vertical="center"/>
    </xf>
    <xf numFmtId="3" fontId="57" fillId="3" borderId="11" xfId="20" applyNumberFormat="1" applyFont="1" applyFill="1" applyBorder="1" applyAlignment="1" applyProtection="1">
      <alignment horizontal="center" vertical="center"/>
    </xf>
    <xf numFmtId="3" fontId="57" fillId="3" borderId="13" xfId="20" applyNumberFormat="1" applyFont="1" applyFill="1" applyBorder="1" applyAlignment="1" applyProtection="1">
      <alignment horizontal="center" vertical="center"/>
    </xf>
    <xf numFmtId="0" fontId="45" fillId="2" borderId="8" xfId="20" applyFont="1" applyFill="1" applyBorder="1" applyAlignment="1" applyProtection="1">
      <alignment horizontal="left" vertical="justify" indent="1"/>
    </xf>
    <xf numFmtId="0" fontId="45" fillId="2" borderId="47" xfId="20" applyFont="1" applyFill="1" applyBorder="1" applyAlignment="1" applyProtection="1"/>
    <xf numFmtId="3" fontId="57" fillId="3" borderId="8" xfId="20" applyNumberFormat="1" applyFont="1" applyFill="1" applyBorder="1" applyAlignment="1" applyProtection="1">
      <alignment horizontal="center" vertical="center" wrapText="1"/>
    </xf>
    <xf numFmtId="3" fontId="57" fillId="3" borderId="28" xfId="20" applyNumberFormat="1" applyFont="1" applyFill="1" applyBorder="1" applyAlignment="1" applyProtection="1">
      <alignment horizontal="center" vertical="center"/>
    </xf>
    <xf numFmtId="3" fontId="57" fillId="3" borderId="41" xfId="20" applyNumberFormat="1" applyFont="1" applyFill="1" applyBorder="1" applyAlignment="1" applyProtection="1">
      <alignment horizontal="center" vertical="center"/>
    </xf>
    <xf numFmtId="0" fontId="45" fillId="2" borderId="5" xfId="20" applyFont="1" applyFill="1" applyBorder="1" applyAlignment="1" applyProtection="1">
      <alignment horizontal="left" vertical="justify" indent="1"/>
    </xf>
    <xf numFmtId="0" fontId="45" fillId="2" borderId="5" xfId="20" applyFont="1" applyFill="1" applyBorder="1" applyAlignment="1" applyProtection="1">
      <alignment horizontal="left" vertical="center" indent="3"/>
    </xf>
    <xf numFmtId="3" fontId="57" fillId="3" borderId="0" xfId="20" applyNumberFormat="1" applyFont="1" applyFill="1" applyBorder="1" applyAlignment="1" applyProtection="1">
      <alignment horizontal="center" vertical="center" wrapText="1"/>
    </xf>
    <xf numFmtId="0" fontId="45" fillId="2" borderId="5" xfId="0" applyFont="1" applyFill="1" applyBorder="1" applyAlignment="1" applyProtection="1">
      <alignment horizontal="left" vertical="center" indent="3"/>
    </xf>
    <xf numFmtId="0" fontId="45" fillId="2" borderId="5" xfId="20" applyFont="1" applyFill="1" applyBorder="1" applyAlignment="1" applyProtection="1">
      <alignment horizontal="left" vertical="justify" indent="2"/>
    </xf>
    <xf numFmtId="3" fontId="57" fillId="3" borderId="6" xfId="20" applyNumberFormat="1" applyFont="1" applyFill="1" applyBorder="1" applyAlignment="1" applyProtection="1">
      <alignment horizontal="center" vertical="center" wrapText="1"/>
    </xf>
    <xf numFmtId="0" fontId="45" fillId="2" borderId="7" xfId="20" applyFont="1" applyFill="1" applyBorder="1" applyAlignment="1" applyProtection="1">
      <alignment horizontal="left" vertical="center" indent="3"/>
    </xf>
    <xf numFmtId="3" fontId="57" fillId="3" borderId="27" xfId="20" applyNumberFormat="1" applyFont="1" applyFill="1" applyBorder="1" applyAlignment="1" applyProtection="1">
      <alignment horizontal="center" vertical="center"/>
    </xf>
    <xf numFmtId="3" fontId="57" fillId="3" borderId="11" xfId="20" applyNumberFormat="1" applyFont="1" applyFill="1" applyBorder="1" applyAlignment="1" applyProtection="1">
      <alignment horizontal="center" vertical="center" wrapText="1"/>
    </xf>
    <xf numFmtId="3" fontId="57" fillId="3" borderId="12" xfId="20" applyNumberFormat="1" applyFont="1" applyFill="1" applyBorder="1" applyAlignment="1" applyProtection="1">
      <alignment horizontal="center" vertical="center" wrapText="1"/>
    </xf>
    <xf numFmtId="3" fontId="57" fillId="3" borderId="1" xfId="20" applyNumberFormat="1" applyFont="1" applyFill="1" applyBorder="1" applyAlignment="1" applyProtection="1">
      <alignment horizontal="center" vertical="center"/>
    </xf>
    <xf numFmtId="3" fontId="57" fillId="3" borderId="7" xfId="20" applyNumberFormat="1" applyFont="1" applyFill="1" applyBorder="1" applyAlignment="1" applyProtection="1">
      <alignment horizontal="center" vertical="center" wrapText="1"/>
    </xf>
    <xf numFmtId="3" fontId="57" fillId="3" borderId="5" xfId="20" applyNumberFormat="1" applyFont="1" applyFill="1" applyBorder="1" applyAlignment="1" applyProtection="1">
      <alignment horizontal="center" vertical="center" wrapText="1"/>
    </xf>
    <xf numFmtId="0" fontId="51" fillId="2" borderId="5" xfId="20" applyFont="1" applyFill="1" applyBorder="1" applyAlignment="1" applyProtection="1">
      <alignment horizontal="left" vertical="top" wrapText="1"/>
    </xf>
    <xf numFmtId="9" fontId="42" fillId="2" borderId="0" xfId="21" applyFont="1" applyFill="1" applyProtection="1"/>
    <xf numFmtId="3" fontId="57" fillId="3" borderId="7" xfId="20" applyNumberFormat="1" applyFont="1" applyFill="1" applyBorder="1" applyAlignment="1" applyProtection="1">
      <alignment horizontal="center" vertical="center"/>
    </xf>
    <xf numFmtId="9" fontId="45" fillId="2" borderId="5" xfId="21" applyFont="1" applyFill="1" applyBorder="1" applyAlignment="1" applyProtection="1">
      <alignment horizontal="left" vertical="center" indent="3"/>
    </xf>
    <xf numFmtId="9" fontId="45" fillId="2" borderId="6" xfId="21" applyFont="1" applyFill="1" applyBorder="1" applyAlignment="1" applyProtection="1"/>
    <xf numFmtId="3" fontId="57" fillId="3" borderId="2" xfId="20" applyNumberFormat="1" applyFont="1" applyFill="1" applyBorder="1" applyAlignment="1" applyProtection="1">
      <alignment horizontal="center" vertical="center" wrapText="1"/>
    </xf>
    <xf numFmtId="3" fontId="57" fillId="3" borderId="2" xfId="22" applyNumberFormat="1" applyFont="1" applyFill="1" applyBorder="1" applyAlignment="1" applyProtection="1">
      <alignment horizontal="center" vertical="center"/>
    </xf>
    <xf numFmtId="0" fontId="45" fillId="2" borderId="6" xfId="21" applyNumberFormat="1" applyFont="1" applyFill="1" applyBorder="1" applyAlignment="1" applyProtection="1"/>
    <xf numFmtId="0" fontId="45" fillId="2" borderId="47" xfId="20" applyFont="1" applyFill="1" applyBorder="1" applyAlignment="1" applyProtection="1">
      <alignment horizontal="left" vertical="top" wrapText="1" indent="2"/>
    </xf>
    <xf numFmtId="0" fontId="45" fillId="2" borderId="47" xfId="21" applyNumberFormat="1" applyFont="1" applyFill="1" applyBorder="1" applyAlignment="1" applyProtection="1"/>
    <xf numFmtId="3" fontId="57" fillId="3" borderId="28" xfId="22" applyNumberFormat="1" applyFont="1" applyFill="1" applyBorder="1" applyAlignment="1" applyProtection="1">
      <alignment horizontal="center" vertical="center"/>
    </xf>
    <xf numFmtId="3" fontId="57" fillId="3" borderId="41" xfId="22" applyNumberFormat="1" applyFont="1" applyFill="1" applyBorder="1" applyAlignment="1" applyProtection="1">
      <alignment horizontal="center" vertical="center"/>
    </xf>
    <xf numFmtId="0" fontId="52" fillId="2" borderId="0" xfId="0" applyFont="1" applyFill="1" applyBorder="1" applyProtection="1"/>
    <xf numFmtId="0" fontId="52" fillId="2" borderId="0" xfId="0" applyFont="1" applyFill="1" applyBorder="1" applyAlignment="1" applyProtection="1">
      <alignment vertical="center"/>
    </xf>
    <xf numFmtId="0" fontId="45" fillId="2" borderId="0" xfId="0" applyFont="1" applyFill="1" applyBorder="1" applyProtection="1"/>
    <xf numFmtId="0" fontId="51" fillId="2" borderId="0" xfId="0" applyFont="1" applyFill="1" applyBorder="1" applyAlignment="1" applyProtection="1">
      <alignment vertical="center"/>
    </xf>
    <xf numFmtId="0" fontId="53" fillId="2" borderId="0" xfId="0" applyFont="1" applyFill="1" applyBorder="1" applyProtection="1"/>
    <xf numFmtId="0" fontId="53" fillId="2" borderId="0" xfId="0" applyFont="1" applyFill="1" applyAlignment="1" applyProtection="1">
      <alignment vertical="top"/>
    </xf>
    <xf numFmtId="0" fontId="45" fillId="7" borderId="0" xfId="0" applyFont="1" applyFill="1" applyAlignment="1" applyProtection="1">
      <alignment vertical="center"/>
    </xf>
    <xf numFmtId="0" fontId="42" fillId="2" borderId="9" xfId="0" applyFont="1" applyFill="1" applyBorder="1" applyAlignment="1" applyProtection="1">
      <alignment horizontal="center" vertical="top"/>
    </xf>
    <xf numFmtId="0" fontId="42" fillId="2" borderId="11" xfId="0" applyFont="1" applyFill="1" applyBorder="1" applyAlignment="1" applyProtection="1">
      <alignment horizontal="center" vertical="top"/>
    </xf>
    <xf numFmtId="0" fontId="42" fillId="2" borderId="4" xfId="0" applyFont="1" applyFill="1" applyBorder="1" applyAlignment="1" applyProtection="1">
      <alignment horizontal="left" vertical="top" wrapText="1"/>
    </xf>
    <xf numFmtId="0" fontId="42" fillId="2" borderId="14" xfId="0" applyNumberFormat="1" applyFont="1" applyFill="1" applyBorder="1" applyAlignment="1" applyProtection="1"/>
    <xf numFmtId="0" fontId="42" fillId="2" borderId="15" xfId="0" applyNumberFormat="1" applyFont="1" applyFill="1" applyBorder="1" applyAlignment="1" applyProtection="1"/>
    <xf numFmtId="0" fontId="42" fillId="2" borderId="0" xfId="0" applyFont="1" applyFill="1" applyAlignment="1" applyProtection="1">
      <alignment horizontal="left" vertical="top" wrapText="1" indent="1"/>
    </xf>
    <xf numFmtId="0" fontId="42" fillId="2" borderId="0" xfId="0" applyFont="1" applyFill="1" applyAlignment="1" applyProtection="1">
      <alignment vertical="center" wrapText="1"/>
    </xf>
    <xf numFmtId="0" fontId="54" fillId="2" borderId="0" xfId="0" applyFont="1" applyFill="1" applyProtection="1"/>
    <xf numFmtId="0" fontId="54" fillId="2" borderId="0" xfId="0" applyFont="1" applyFill="1" applyAlignment="1" applyProtection="1">
      <alignment vertical="center"/>
    </xf>
    <xf numFmtId="0" fontId="51" fillId="2" borderId="0" xfId="0" applyFont="1" applyFill="1" applyAlignment="1" applyProtection="1">
      <alignment vertical="center"/>
    </xf>
    <xf numFmtId="0" fontId="51" fillId="2" borderId="0" xfId="0" applyFont="1" applyFill="1" applyAlignment="1" applyProtection="1">
      <alignment wrapText="1"/>
    </xf>
    <xf numFmtId="0" fontId="51" fillId="2" borderId="0" xfId="0" applyFont="1" applyFill="1" applyBorder="1" applyAlignment="1" applyProtection="1">
      <alignment wrapText="1"/>
    </xf>
    <xf numFmtId="0" fontId="42" fillId="2" borderId="0" xfId="0" applyFont="1" applyFill="1" applyAlignment="1" applyProtection="1">
      <alignment wrapText="1"/>
    </xf>
    <xf numFmtId="0" fontId="42" fillId="2" borderId="10" xfId="0" applyFont="1" applyFill="1" applyBorder="1" applyAlignment="1" applyProtection="1">
      <alignment vertical="center"/>
    </xf>
    <xf numFmtId="0" fontId="42" fillId="2" borderId="31" xfId="0" applyFont="1" applyFill="1" applyBorder="1" applyAlignment="1" applyProtection="1">
      <alignment horizontal="center" vertical="top" wrapText="1"/>
    </xf>
    <xf numFmtId="0" fontId="42" fillId="2" borderId="31" xfId="0" applyFont="1" applyFill="1" applyBorder="1" applyAlignment="1" applyProtection="1">
      <alignment horizontal="center" vertical="top"/>
    </xf>
    <xf numFmtId="0" fontId="42" fillId="2" borderId="9" xfId="0" applyNumberFormat="1" applyFont="1" applyFill="1" applyBorder="1" applyAlignment="1" applyProtection="1">
      <alignment horizontal="center" vertical="top" wrapText="1"/>
    </xf>
    <xf numFmtId="0" fontId="42" fillId="2" borderId="4" xfId="0" applyNumberFormat="1" applyFont="1" applyFill="1" applyBorder="1" applyAlignment="1" applyProtection="1">
      <alignment horizontal="center" vertical="top" wrapText="1"/>
    </xf>
    <xf numFmtId="3" fontId="42" fillId="3" borderId="0" xfId="0" applyNumberFormat="1" applyFont="1" applyFill="1" applyBorder="1" applyProtection="1"/>
    <xf numFmtId="3" fontId="42" fillId="3" borderId="2" xfId="0" applyNumberFormat="1" applyFont="1" applyFill="1" applyBorder="1" applyProtection="1"/>
    <xf numFmtId="3" fontId="42" fillId="3" borderId="5" xfId="0" applyNumberFormat="1" applyFont="1" applyFill="1" applyBorder="1" applyProtection="1"/>
    <xf numFmtId="3" fontId="42" fillId="3" borderId="11" xfId="0" applyNumberFormat="1" applyFont="1" applyFill="1" applyBorder="1" applyProtection="1"/>
    <xf numFmtId="3" fontId="57" fillId="3" borderId="11" xfId="0" applyNumberFormat="1" applyFont="1" applyFill="1" applyBorder="1" applyAlignment="1" applyProtection="1">
      <alignment horizontal="center" vertical="center"/>
    </xf>
    <xf numFmtId="0" fontId="45" fillId="2" borderId="0" xfId="0" applyFont="1" applyFill="1" applyBorder="1" applyAlignment="1" applyProtection="1">
      <alignment vertical="center"/>
    </xf>
    <xf numFmtId="0" fontId="45" fillId="2" borderId="0" xfId="0" applyFont="1" applyFill="1" applyAlignment="1" applyProtection="1">
      <alignment wrapText="1"/>
    </xf>
    <xf numFmtId="0" fontId="56" fillId="2" borderId="0" xfId="0" applyFont="1" applyFill="1" applyAlignment="1" applyProtection="1">
      <alignment wrapText="1"/>
    </xf>
    <xf numFmtId="0" fontId="56" fillId="2" borderId="0" xfId="0" applyFont="1" applyFill="1" applyProtection="1"/>
    <xf numFmtId="0" fontId="8" fillId="2" borderId="0" xfId="0" applyFont="1" applyFill="1" applyBorder="1" applyAlignment="1" applyProtection="1">
      <alignment vertical="center"/>
    </xf>
    <xf numFmtId="0" fontId="8" fillId="2" borderId="0" xfId="0" applyFont="1" applyFill="1" applyBorder="1" applyAlignment="1" applyProtection="1">
      <alignment horizontal="left" vertical="center"/>
    </xf>
    <xf numFmtId="0" fontId="11" fillId="2" borderId="0" xfId="0" applyFont="1" applyFill="1" applyAlignment="1" applyProtection="1"/>
    <xf numFmtId="0" fontId="11" fillId="2" borderId="0" xfId="0" applyFont="1" applyFill="1" applyAlignment="1" applyProtection="1">
      <alignment horizontal="left"/>
    </xf>
    <xf numFmtId="0" fontId="11" fillId="2" borderId="0" xfId="0" applyFont="1" applyFill="1" applyAlignment="1" applyProtection="1">
      <alignment horizontal="centerContinuous"/>
    </xf>
    <xf numFmtId="0" fontId="11" fillId="2" borderId="0" xfId="0" applyFont="1" applyFill="1" applyBorder="1" applyProtection="1"/>
    <xf numFmtId="0" fontId="7" fillId="2" borderId="0" xfId="0" applyFont="1" applyFill="1" applyProtection="1"/>
    <xf numFmtId="0" fontId="6" fillId="2" borderId="0" xfId="0" applyFont="1" applyFill="1" applyBorder="1" applyAlignment="1" applyProtection="1">
      <alignment horizontal="left"/>
    </xf>
    <xf numFmtId="0" fontId="16" fillId="2" borderId="10" xfId="0" applyFont="1" applyFill="1" applyBorder="1" applyAlignment="1" applyProtection="1">
      <alignment horizontal="left" vertical="center"/>
    </xf>
    <xf numFmtId="0" fontId="6" fillId="2" borderId="0" xfId="0" applyFont="1" applyFill="1" applyAlignment="1" applyProtection="1">
      <alignment vertical="center"/>
    </xf>
    <xf numFmtId="0" fontId="6" fillId="2" borderId="0" xfId="0" applyFont="1" applyFill="1" applyAlignment="1" applyProtection="1">
      <alignment wrapText="1"/>
    </xf>
    <xf numFmtId="0" fontId="6" fillId="2" borderId="0" xfId="0" applyFont="1" applyFill="1" applyAlignment="1" applyProtection="1">
      <alignment horizontal="left" wrapText="1"/>
    </xf>
    <xf numFmtId="0" fontId="6" fillId="2" borderId="26" xfId="0" applyFont="1" applyFill="1" applyBorder="1" applyAlignment="1" applyProtection="1">
      <alignment horizontal="center"/>
    </xf>
    <xf numFmtId="0" fontId="6" fillId="2" borderId="0" xfId="0" applyFont="1" applyFill="1" applyAlignment="1" applyProtection="1">
      <alignment vertical="center" wrapText="1"/>
    </xf>
    <xf numFmtId="0" fontId="9" fillId="2" borderId="0" xfId="0" applyFont="1" applyFill="1" applyBorder="1" applyAlignment="1" applyProtection="1">
      <alignment vertical="center"/>
    </xf>
    <xf numFmtId="0" fontId="9" fillId="2" borderId="0" xfId="0" applyFont="1" applyFill="1" applyBorder="1" applyAlignment="1" applyProtection="1">
      <alignment horizontal="left" vertical="center"/>
    </xf>
    <xf numFmtId="0" fontId="6" fillId="2" borderId="25" xfId="0" applyFont="1" applyFill="1" applyBorder="1" applyAlignment="1" applyProtection="1">
      <alignment horizontal="center" vertical="center"/>
    </xf>
    <xf numFmtId="0" fontId="6" fillId="2" borderId="0" xfId="0" applyFont="1" applyFill="1" applyBorder="1" applyAlignment="1" applyProtection="1">
      <alignment vertical="center"/>
    </xf>
    <xf numFmtId="0" fontId="6" fillId="2" borderId="0" xfId="0" applyFont="1" applyFill="1" applyBorder="1" applyAlignment="1" applyProtection="1">
      <alignment horizontal="left" vertical="center"/>
    </xf>
    <xf numFmtId="0" fontId="6" fillId="2" borderId="7" xfId="0" applyFont="1" applyFill="1" applyBorder="1" applyAlignment="1" applyProtection="1">
      <alignment vertical="center"/>
    </xf>
    <xf numFmtId="0" fontId="6" fillId="2" borderId="12" xfId="0" applyFont="1" applyFill="1" applyBorder="1" applyAlignment="1" applyProtection="1">
      <alignment vertical="center"/>
    </xf>
    <xf numFmtId="0" fontId="6" fillId="2" borderId="4" xfId="0" applyFont="1" applyFill="1" applyBorder="1" applyAlignment="1" applyProtection="1">
      <alignment vertical="center"/>
    </xf>
    <xf numFmtId="0" fontId="6" fillId="2" borderId="1" xfId="0" applyFont="1" applyFill="1" applyBorder="1" applyAlignment="1" applyProtection="1">
      <alignment vertical="center"/>
    </xf>
    <xf numFmtId="0" fontId="6" fillId="2" borderId="4" xfId="0" applyFont="1" applyFill="1" applyBorder="1" applyProtection="1"/>
    <xf numFmtId="0" fontId="6" fillId="2" borderId="1" xfId="0" applyFont="1" applyFill="1" applyBorder="1" applyAlignment="1" applyProtection="1">
      <alignment horizontal="center" vertical="top" wrapText="1"/>
    </xf>
    <xf numFmtId="0" fontId="6" fillId="2" borderId="4" xfId="0" applyFont="1" applyFill="1" applyBorder="1" applyAlignment="1" applyProtection="1">
      <alignment horizontal="center" vertical="center" wrapText="1"/>
    </xf>
    <xf numFmtId="0" fontId="6" fillId="2" borderId="11" xfId="0" applyFont="1" applyFill="1" applyBorder="1" applyAlignment="1" applyProtection="1">
      <alignment vertical="center"/>
    </xf>
    <xf numFmtId="0" fontId="6" fillId="2" borderId="9" xfId="0" applyFont="1" applyFill="1" applyBorder="1" applyAlignment="1" applyProtection="1">
      <alignment vertical="center"/>
    </xf>
    <xf numFmtId="0" fontId="6" fillId="2" borderId="3"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6" fillId="2" borderId="0"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0" fontId="6" fillId="2" borderId="29" xfId="0" applyFont="1" applyFill="1" applyBorder="1" applyAlignment="1" applyProtection="1">
      <alignment horizontal="center" vertical="center"/>
    </xf>
    <xf numFmtId="0" fontId="9" fillId="2" borderId="0" xfId="0" applyFont="1" applyFill="1" applyBorder="1" applyAlignment="1" applyProtection="1">
      <alignment horizontal="left"/>
    </xf>
    <xf numFmtId="3" fontId="6" fillId="3" borderId="6" xfId="0" applyNumberFormat="1" applyFont="1" applyFill="1" applyBorder="1" applyProtection="1"/>
    <xf numFmtId="3" fontId="6" fillId="3" borderId="0" xfId="0" applyNumberFormat="1" applyFont="1" applyFill="1" applyBorder="1" applyProtection="1"/>
    <xf numFmtId="3" fontId="7" fillId="3" borderId="0" xfId="0" applyNumberFormat="1" applyFont="1" applyFill="1" applyBorder="1" applyAlignment="1" applyProtection="1">
      <alignment horizontal="right"/>
    </xf>
    <xf numFmtId="3" fontId="6" fillId="3" borderId="5" xfId="0" applyNumberFormat="1" applyFont="1" applyFill="1" applyBorder="1" applyProtection="1"/>
    <xf numFmtId="3" fontId="6" fillId="3" borderId="2" xfId="0" applyNumberFormat="1" applyFont="1" applyFill="1" applyBorder="1" applyProtection="1"/>
    <xf numFmtId="0" fontId="6" fillId="2" borderId="0" xfId="0" applyFont="1" applyFill="1" applyBorder="1" applyAlignment="1" applyProtection="1">
      <alignment horizontal="left" wrapText="1"/>
    </xf>
    <xf numFmtId="3" fontId="66" fillId="3" borderId="34" xfId="0" applyNumberFormat="1" applyFont="1" applyFill="1" applyBorder="1" applyAlignment="1" applyProtection="1">
      <alignment horizontal="center" vertical="center"/>
    </xf>
    <xf numFmtId="3" fontId="66" fillId="3" borderId="0" xfId="0" applyNumberFormat="1" applyFont="1" applyFill="1" applyBorder="1" applyAlignment="1" applyProtection="1">
      <alignment horizontal="center" vertical="center"/>
    </xf>
    <xf numFmtId="0" fontId="6" fillId="2" borderId="0" xfId="0" applyFont="1" applyFill="1" applyBorder="1" applyProtection="1"/>
    <xf numFmtId="3" fontId="66" fillId="3" borderId="6" xfId="0" applyNumberFormat="1" applyFont="1" applyFill="1" applyBorder="1" applyAlignment="1" applyProtection="1">
      <alignment horizontal="center" vertical="center"/>
    </xf>
    <xf numFmtId="3" fontId="66" fillId="3" borderId="5" xfId="0" applyNumberFormat="1" applyFont="1" applyFill="1" applyBorder="1" applyAlignment="1" applyProtection="1">
      <alignment horizontal="center" vertical="center"/>
    </xf>
    <xf numFmtId="3" fontId="66" fillId="3" borderId="2" xfId="0" applyNumberFormat="1" applyFont="1" applyFill="1" applyBorder="1" applyAlignment="1" applyProtection="1">
      <alignment horizontal="center" vertical="center"/>
    </xf>
    <xf numFmtId="170" fontId="6" fillId="2" borderId="0" xfId="2" applyNumberFormat="1" applyFont="1" applyFill="1" applyProtection="1"/>
    <xf numFmtId="0" fontId="41" fillId="2" borderId="0" xfId="0" applyFont="1" applyFill="1" applyBorder="1" applyAlignment="1" applyProtection="1">
      <alignment horizontal="left" wrapText="1"/>
    </xf>
    <xf numFmtId="3" fontId="66" fillId="3" borderId="28" xfId="0" applyNumberFormat="1" applyFont="1" applyFill="1" applyBorder="1" applyAlignment="1" applyProtection="1">
      <alignment horizontal="center" vertical="center"/>
    </xf>
    <xf numFmtId="0" fontId="7" fillId="2" borderId="0" xfId="0" applyFont="1" applyFill="1" applyAlignment="1" applyProtection="1">
      <alignment horizontal="left"/>
    </xf>
    <xf numFmtId="0" fontId="6" fillId="2" borderId="0" xfId="0" applyFont="1" applyFill="1" applyBorder="1" applyAlignment="1" applyProtection="1">
      <alignment horizontal="center" vertical="top" wrapText="1"/>
    </xf>
    <xf numFmtId="0" fontId="7" fillId="2" borderId="0" xfId="0" applyFont="1" applyFill="1" applyBorder="1" applyProtection="1"/>
    <xf numFmtId="0" fontId="7" fillId="2" borderId="0" xfId="0" applyFont="1" applyFill="1" applyBorder="1" applyAlignment="1" applyProtection="1">
      <alignment horizontal="left"/>
    </xf>
    <xf numFmtId="0" fontId="6" fillId="2" borderId="0" xfId="0" applyFont="1" applyFill="1" applyBorder="1" applyAlignment="1" applyProtection="1">
      <alignment horizontal="center" vertical="top"/>
    </xf>
    <xf numFmtId="0" fontId="8" fillId="2" borderId="0" xfId="0" applyFont="1" applyFill="1" applyBorder="1" applyAlignment="1" applyProtection="1"/>
    <xf numFmtId="0" fontId="8" fillId="2" borderId="0" xfId="0" applyFont="1" applyFill="1" applyBorder="1" applyAlignment="1" applyProtection="1">
      <alignment horizontal="center"/>
    </xf>
    <xf numFmtId="0" fontId="6" fillId="2" borderId="0" xfId="0" applyFont="1" applyFill="1" applyBorder="1" applyAlignment="1" applyProtection="1">
      <alignment wrapText="1"/>
    </xf>
    <xf numFmtId="0" fontId="0" fillId="2" borderId="0" xfId="0" applyFill="1" applyBorder="1" applyAlignment="1" applyProtection="1"/>
    <xf numFmtId="0" fontId="6" fillId="7" borderId="0" xfId="0" applyFont="1" applyFill="1" applyBorder="1" applyAlignment="1" applyProtection="1">
      <alignment horizontal="center"/>
    </xf>
    <xf numFmtId="0" fontId="0" fillId="2" borderId="0" xfId="0" applyFill="1" applyBorder="1" applyAlignment="1" applyProtection="1">
      <alignment horizontal="center"/>
    </xf>
    <xf numFmtId="0" fontId="0" fillId="7" borderId="0" xfId="0" applyFill="1" applyAlignment="1" applyProtection="1">
      <alignment horizontal="center"/>
    </xf>
    <xf numFmtId="0" fontId="6" fillId="2" borderId="14" xfId="0" applyFont="1" applyFill="1" applyBorder="1" applyAlignment="1" applyProtection="1">
      <alignment horizontal="center" vertical="top" wrapText="1"/>
    </xf>
    <xf numFmtId="0" fontId="6" fillId="2" borderId="15" xfId="0" applyFont="1" applyFill="1" applyBorder="1" applyAlignment="1" applyProtection="1">
      <alignment horizontal="center" vertical="top" wrapText="1"/>
    </xf>
    <xf numFmtId="0" fontId="6" fillId="2" borderId="16" xfId="0" applyFont="1" applyFill="1" applyBorder="1" applyAlignment="1" applyProtection="1">
      <alignment horizontal="center" vertical="top" wrapText="1"/>
    </xf>
    <xf numFmtId="0" fontId="14" fillId="2" borderId="0" xfId="0" applyFont="1" applyFill="1" applyBorder="1" applyAlignment="1" applyProtection="1">
      <alignment horizontal="center" vertical="top"/>
    </xf>
    <xf numFmtId="0" fontId="14" fillId="2" borderId="0" xfId="0" applyFont="1" applyFill="1" applyBorder="1" applyAlignment="1" applyProtection="1">
      <alignment horizontal="center" vertical="center"/>
    </xf>
    <xf numFmtId="0" fontId="14" fillId="2" borderId="0" xfId="0" applyFont="1" applyFill="1" applyBorder="1" applyAlignment="1" applyProtection="1">
      <alignment horizontal="left" vertical="center"/>
    </xf>
    <xf numFmtId="0" fontId="0" fillId="2" borderId="0" xfId="0" applyFill="1" applyBorder="1" applyAlignment="1" applyProtection="1">
      <alignment horizontal="center" vertical="top"/>
    </xf>
    <xf numFmtId="0" fontId="0" fillId="2" borderId="0" xfId="0" applyFill="1" applyBorder="1" applyAlignment="1" applyProtection="1">
      <alignment vertical="top"/>
    </xf>
    <xf numFmtId="0" fontId="0" fillId="7" borderId="0" xfId="0" applyFill="1" applyProtection="1"/>
    <xf numFmtId="0" fontId="6" fillId="2" borderId="2" xfId="0" applyFont="1" applyFill="1" applyBorder="1" applyAlignment="1" applyProtection="1">
      <alignment horizontal="center" vertical="center"/>
    </xf>
    <xf numFmtId="0" fontId="9" fillId="2" borderId="0" xfId="0" applyFont="1" applyFill="1" applyBorder="1" applyAlignment="1" applyProtection="1">
      <alignment horizontal="center"/>
    </xf>
    <xf numFmtId="0" fontId="6" fillId="3" borderId="5" xfId="0" applyFont="1" applyFill="1" applyBorder="1" applyAlignment="1" applyProtection="1">
      <alignment vertical="top" wrapText="1"/>
    </xf>
    <xf numFmtId="0" fontId="6" fillId="3" borderId="0" xfId="0" applyFont="1" applyFill="1" applyBorder="1" applyAlignment="1" applyProtection="1">
      <alignment vertical="top" wrapText="1"/>
    </xf>
    <xf numFmtId="0" fontId="6" fillId="3" borderId="2" xfId="0" applyFont="1" applyFill="1" applyBorder="1" applyAlignment="1" applyProtection="1">
      <alignment horizontal="center" vertical="top"/>
    </xf>
    <xf numFmtId="0" fontId="7" fillId="2" borderId="0" xfId="0" applyFont="1" applyFill="1" applyBorder="1" applyAlignment="1" applyProtection="1">
      <alignment horizontal="center" vertical="top"/>
    </xf>
    <xf numFmtId="0" fontId="7" fillId="2" borderId="0" xfId="0" applyFont="1" applyFill="1" applyBorder="1" applyAlignment="1" applyProtection="1">
      <alignment horizontal="center"/>
    </xf>
    <xf numFmtId="0" fontId="14" fillId="2" borderId="0" xfId="0" applyFont="1" applyFill="1" applyBorder="1" applyAlignment="1" applyProtection="1">
      <alignment vertical="top"/>
    </xf>
    <xf numFmtId="0" fontId="6" fillId="2" borderId="0" xfId="0" applyFont="1" applyFill="1" applyBorder="1" applyAlignment="1" applyProtection="1">
      <alignment horizontal="left" wrapText="1" indent="1"/>
    </xf>
    <xf numFmtId="0" fontId="6" fillId="2" borderId="0" xfId="0" applyFont="1" applyFill="1" applyBorder="1" applyAlignment="1" applyProtection="1">
      <alignment horizontal="left" wrapText="1" indent="2"/>
    </xf>
    <xf numFmtId="0" fontId="10" fillId="2" borderId="0" xfId="0" applyFont="1" applyFill="1" applyBorder="1" applyAlignment="1" applyProtection="1"/>
    <xf numFmtId="3" fontId="6" fillId="3" borderId="5" xfId="0" applyNumberFormat="1" applyFont="1" applyFill="1" applyBorder="1" applyAlignment="1" applyProtection="1">
      <alignment wrapText="1"/>
    </xf>
    <xf numFmtId="3" fontId="6" fillId="3" borderId="0" xfId="0" applyNumberFormat="1" applyFont="1" applyFill="1" applyBorder="1" applyAlignment="1" applyProtection="1">
      <alignment wrapText="1"/>
    </xf>
    <xf numFmtId="3" fontId="0" fillId="3" borderId="0" xfId="0" applyNumberFormat="1" applyFill="1" applyBorder="1" applyAlignment="1" applyProtection="1"/>
    <xf numFmtId="3" fontId="0" fillId="3" borderId="2" xfId="0" applyNumberFormat="1" applyFill="1" applyBorder="1" applyAlignment="1" applyProtection="1"/>
    <xf numFmtId="0" fontId="10" fillId="2" borderId="0" xfId="0" applyFont="1" applyFill="1" applyBorder="1" applyAlignment="1" applyProtection="1">
      <alignment horizontal="center"/>
    </xf>
    <xf numFmtId="3" fontId="66" fillId="2" borderId="0" xfId="0" applyNumberFormat="1" applyFont="1" applyFill="1" applyBorder="1" applyAlignment="1" applyProtection="1">
      <alignment horizontal="center" vertical="center" wrapText="1"/>
    </xf>
    <xf numFmtId="3" fontId="66" fillId="2" borderId="0" xfId="0" applyNumberFormat="1" applyFont="1" applyFill="1" applyBorder="1" applyAlignment="1" applyProtection="1">
      <alignment horizontal="center" vertical="center"/>
    </xf>
    <xf numFmtId="3" fontId="77" fillId="2" borderId="0" xfId="0" applyNumberFormat="1" applyFont="1" applyFill="1" applyBorder="1" applyAlignment="1" applyProtection="1">
      <alignment horizontal="center" vertical="center" wrapText="1"/>
    </xf>
    <xf numFmtId="0" fontId="10" fillId="2" borderId="0" xfId="0" applyFont="1" applyFill="1" applyAlignment="1" applyProtection="1"/>
    <xf numFmtId="0" fontId="10" fillId="2" borderId="0" xfId="0" applyFont="1" applyFill="1" applyAlignment="1" applyProtection="1">
      <alignment horizontal="center"/>
    </xf>
    <xf numFmtId="3" fontId="78" fillId="2" borderId="0" xfId="0" applyNumberFormat="1" applyFont="1" applyFill="1" applyBorder="1" applyAlignment="1" applyProtection="1">
      <alignment horizontal="center" vertical="center" wrapText="1"/>
    </xf>
    <xf numFmtId="0" fontId="0" fillId="2" borderId="0" xfId="0" applyFill="1" applyAlignment="1" applyProtection="1"/>
    <xf numFmtId="0" fontId="0" fillId="2" borderId="0" xfId="0" applyFill="1" applyAlignment="1" applyProtection="1">
      <alignment horizontal="center"/>
    </xf>
    <xf numFmtId="3" fontId="66" fillId="2" borderId="0" xfId="0" applyNumberFormat="1" applyFont="1" applyFill="1" applyAlignment="1" applyProtection="1">
      <alignment horizontal="center" vertical="center"/>
    </xf>
    <xf numFmtId="0" fontId="38" fillId="0" borderId="11" xfId="15" applyFont="1" applyFill="1" applyBorder="1" applyProtection="1"/>
    <xf numFmtId="0" fontId="38" fillId="0" borderId="11" xfId="15" applyFont="1" applyFill="1" applyBorder="1" applyAlignment="1" applyProtection="1">
      <alignment horizontal="left"/>
    </xf>
    <xf numFmtId="0" fontId="0" fillId="0" borderId="11" xfId="0" applyNumberFormat="1" applyBorder="1" applyProtection="1"/>
    <xf numFmtId="0" fontId="0" fillId="0" borderId="11" xfId="0" applyBorder="1" applyAlignment="1" applyProtection="1">
      <alignment horizontal="left"/>
    </xf>
    <xf numFmtId="0" fontId="37" fillId="0" borderId="0" xfId="5" applyFill="1" applyProtection="1"/>
    <xf numFmtId="0" fontId="38" fillId="0" borderId="0" xfId="15" applyFont="1" applyFill="1" applyProtection="1"/>
    <xf numFmtId="0" fontId="37" fillId="0" borderId="0" xfId="5" applyAlignment="1" applyProtection="1">
      <alignment horizontal="left"/>
    </xf>
    <xf numFmtId="0" fontId="0" fillId="0" borderId="0" xfId="0" applyNumberFormat="1" applyProtection="1"/>
    <xf numFmtId="3" fontId="0" fillId="0" borderId="0" xfId="0" applyNumberFormat="1" applyProtection="1"/>
    <xf numFmtId="0" fontId="6" fillId="0" borderId="0" xfId="0" applyFont="1" applyAlignment="1" applyProtection="1">
      <alignment horizontal="center"/>
    </xf>
    <xf numFmtId="0" fontId="0" fillId="0" borderId="0" xfId="0" applyAlignment="1" applyProtection="1">
      <alignment horizontal="center"/>
    </xf>
    <xf numFmtId="0" fontId="37" fillId="0" borderId="0" xfId="5" applyProtection="1"/>
    <xf numFmtId="0" fontId="38" fillId="0" borderId="0" xfId="15" applyFont="1" applyFill="1" applyAlignment="1" applyProtection="1">
      <alignment horizontal="left"/>
    </xf>
    <xf numFmtId="0" fontId="0" fillId="0" borderId="11" xfId="0" applyBorder="1" applyProtection="1"/>
    <xf numFmtId="0" fontId="38" fillId="0" borderId="11" xfId="15" applyFont="1" applyFill="1" applyBorder="1" applyAlignment="1" applyProtection="1"/>
    <xf numFmtId="0" fontId="38" fillId="0" borderId="11" xfId="15" applyNumberFormat="1" applyFont="1" applyFill="1" applyBorder="1" applyAlignment="1" applyProtection="1">
      <alignment horizontal="left"/>
    </xf>
    <xf numFmtId="0" fontId="42" fillId="0" borderId="0" xfId="5" applyNumberFormat="1" applyFont="1" applyAlignment="1" applyProtection="1">
      <alignment horizontal="right"/>
    </xf>
    <xf numFmtId="0" fontId="0" fillId="0" borderId="0" xfId="0" applyAlignment="1" applyProtection="1">
      <alignment horizontal="left"/>
    </xf>
    <xf numFmtId="3" fontId="42" fillId="0" borderId="0" xfId="5" applyNumberFormat="1" applyFont="1" applyAlignment="1" applyProtection="1">
      <alignment horizontal="right"/>
    </xf>
    <xf numFmtId="0" fontId="37" fillId="0" borderId="0" xfId="5" quotePrefix="1" applyProtection="1"/>
    <xf numFmtId="0" fontId="0" fillId="0" borderId="0" xfId="0" applyBorder="1" applyProtection="1"/>
    <xf numFmtId="0" fontId="0" fillId="0" borderId="0" xfId="0" applyBorder="1" applyAlignment="1" applyProtection="1">
      <alignment horizontal="left"/>
    </xf>
    <xf numFmtId="0" fontId="0" fillId="0" borderId="0" xfId="0" applyAlignment="1" applyProtection="1"/>
    <xf numFmtId="0" fontId="38" fillId="0" borderId="11" xfId="15" applyFont="1" applyBorder="1" applyProtection="1"/>
    <xf numFmtId="0" fontId="38" fillId="0" borderId="11" xfId="15" applyFont="1" applyBorder="1" applyAlignment="1" applyProtection="1">
      <alignment horizontal="left"/>
    </xf>
    <xf numFmtId="0" fontId="6" fillId="0" borderId="11" xfId="0" applyNumberFormat="1" applyFont="1" applyBorder="1" applyProtection="1"/>
    <xf numFmtId="0" fontId="6" fillId="0" borderId="11" xfId="0" applyFont="1" applyBorder="1" applyAlignment="1" applyProtection="1">
      <alignment horizontal="left"/>
    </xf>
    <xf numFmtId="0" fontId="38" fillId="0" borderId="0" xfId="15" applyProtection="1"/>
    <xf numFmtId="0" fontId="38" fillId="0" borderId="0" xfId="15" applyFill="1" applyProtection="1"/>
    <xf numFmtId="0" fontId="38" fillId="0" borderId="0" xfId="15" applyAlignment="1" applyProtection="1">
      <alignment horizontal="left"/>
    </xf>
    <xf numFmtId="0" fontId="38" fillId="0" borderId="11" xfId="15" applyNumberFormat="1" applyFont="1" applyFill="1" applyBorder="1" applyAlignment="1" applyProtection="1"/>
    <xf numFmtId="0" fontId="42" fillId="0" borderId="0" xfId="5" applyNumberFormat="1" applyFont="1" applyProtection="1"/>
    <xf numFmtId="0" fontId="42" fillId="0" borderId="0" xfId="0" applyNumberFormat="1" applyFont="1" applyAlignment="1" applyProtection="1"/>
    <xf numFmtId="0" fontId="68" fillId="7" borderId="0" xfId="0" quotePrefix="1" applyFont="1" applyFill="1" applyBorder="1" applyAlignment="1" applyProtection="1">
      <alignment horizontal="left" vertical="top" wrapText="1"/>
    </xf>
    <xf numFmtId="0" fontId="26" fillId="8" borderId="0" xfId="0" applyFont="1" applyFill="1" applyProtection="1"/>
    <xf numFmtId="0" fontId="22" fillId="8" borderId="0" xfId="0" applyFont="1" applyFill="1" applyProtection="1"/>
    <xf numFmtId="0" fontId="23" fillId="8" borderId="0" xfId="0" applyFont="1" applyFill="1" applyProtection="1"/>
    <xf numFmtId="0" fontId="22" fillId="8" borderId="0" xfId="0" applyFont="1" applyFill="1" applyAlignment="1" applyProtection="1">
      <alignment horizontal="center" wrapText="1"/>
    </xf>
    <xf numFmtId="0" fontId="31" fillId="8" borderId="0" xfId="0" applyFont="1" applyFill="1" applyProtection="1"/>
    <xf numFmtId="0" fontId="32" fillId="8" borderId="0" xfId="0" applyFont="1" applyFill="1" applyProtection="1"/>
    <xf numFmtId="0" fontId="32" fillId="8" borderId="0" xfId="0" applyFont="1" applyFill="1" applyAlignment="1" applyProtection="1">
      <alignment horizontal="right" vertical="center"/>
    </xf>
    <xf numFmtId="0" fontId="22" fillId="8" borderId="0" xfId="0" applyFont="1" applyFill="1" applyAlignment="1" applyProtection="1">
      <alignment wrapText="1"/>
    </xf>
    <xf numFmtId="0" fontId="22" fillId="8" borderId="32" xfId="0" applyFont="1" applyFill="1" applyBorder="1" applyProtection="1"/>
    <xf numFmtId="15" fontId="25" fillId="8" borderId="33" xfId="0" applyNumberFormat="1" applyFont="1" applyFill="1" applyBorder="1" applyAlignment="1" applyProtection="1">
      <alignment horizontal="left"/>
    </xf>
    <xf numFmtId="0" fontId="22" fillId="8" borderId="33" xfId="0" applyFont="1" applyFill="1" applyBorder="1" applyProtection="1"/>
    <xf numFmtId="0" fontId="22" fillId="8" borderId="19" xfId="0" applyFont="1" applyFill="1" applyBorder="1" applyProtection="1"/>
    <xf numFmtId="0" fontId="22" fillId="8" borderId="34" xfId="0" applyFont="1" applyFill="1" applyBorder="1" applyProtection="1"/>
    <xf numFmtId="15" fontId="25" fillId="8" borderId="0" xfId="0" applyNumberFormat="1" applyFont="1" applyFill="1" applyBorder="1" applyAlignment="1" applyProtection="1">
      <alignment horizontal="left"/>
    </xf>
    <xf numFmtId="0" fontId="22" fillId="8" borderId="0" xfId="0" applyFont="1" applyFill="1" applyBorder="1" applyProtection="1"/>
    <xf numFmtId="0" fontId="22" fillId="8" borderId="35" xfId="0" applyFont="1" applyFill="1" applyBorder="1" applyProtection="1"/>
    <xf numFmtId="0" fontId="32" fillId="8" borderId="0" xfId="0" applyFont="1" applyFill="1" applyBorder="1" applyProtection="1"/>
    <xf numFmtId="0" fontId="33" fillId="8" borderId="0" xfId="0" applyFont="1" applyFill="1" applyBorder="1" applyProtection="1"/>
    <xf numFmtId="0" fontId="32" fillId="8" borderId="0" xfId="0" applyFont="1" applyFill="1" applyBorder="1" applyAlignment="1" applyProtection="1">
      <alignment horizontal="center"/>
    </xf>
    <xf numFmtId="0" fontId="32" fillId="8" borderId="35" xfId="0" applyFont="1" applyFill="1" applyBorder="1" applyAlignment="1" applyProtection="1">
      <alignment horizontal="center"/>
    </xf>
    <xf numFmtId="0" fontId="23" fillId="8" borderId="0" xfId="0" applyFont="1" applyFill="1" applyBorder="1" applyProtection="1"/>
    <xf numFmtId="0" fontId="22" fillId="8" borderId="0" xfId="0" applyFont="1" applyFill="1" applyBorder="1" applyAlignment="1" applyProtection="1">
      <alignment horizontal="center"/>
    </xf>
    <xf numFmtId="0" fontId="22" fillId="8" borderId="0" xfId="0" applyFont="1" applyFill="1" applyBorder="1" applyAlignment="1" applyProtection="1"/>
    <xf numFmtId="0" fontId="22" fillId="8" borderId="0" xfId="0" applyFont="1" applyFill="1" applyBorder="1" applyAlignment="1" applyProtection="1">
      <alignment horizontal="left"/>
    </xf>
    <xf numFmtId="0" fontId="0" fillId="8" borderId="0" xfId="0" applyFont="1" applyFill="1" applyBorder="1" applyAlignment="1" applyProtection="1">
      <alignment horizontal="center"/>
    </xf>
    <xf numFmtId="0" fontId="37" fillId="8" borderId="0" xfId="5" applyFill="1" applyAlignment="1" applyProtection="1">
      <alignment horizontal="center"/>
    </xf>
    <xf numFmtId="0" fontId="6" fillId="8" borderId="35" xfId="0" applyFont="1" applyFill="1" applyBorder="1" applyProtection="1"/>
    <xf numFmtId="0" fontId="0" fillId="8" borderId="0" xfId="0" applyFill="1" applyAlignment="1" applyProtection="1">
      <alignment horizontal="center"/>
    </xf>
    <xf numFmtId="0" fontId="22" fillId="8" borderId="0" xfId="0" applyFont="1" applyFill="1" applyBorder="1" applyAlignment="1" applyProtection="1">
      <alignment vertical="center"/>
    </xf>
    <xf numFmtId="0" fontId="22" fillId="8" borderId="1" xfId="0" applyFont="1" applyFill="1" applyBorder="1" applyProtection="1"/>
    <xf numFmtId="0" fontId="22" fillId="8" borderId="11" xfId="0" applyFont="1" applyFill="1" applyBorder="1" applyProtection="1"/>
    <xf numFmtId="0" fontId="22" fillId="8" borderId="12" xfId="0" applyFont="1" applyFill="1" applyBorder="1" applyProtection="1"/>
    <xf numFmtId="0" fontId="22" fillId="7" borderId="35" xfId="0" applyFont="1" applyFill="1" applyBorder="1" applyProtection="1"/>
    <xf numFmtId="0" fontId="22" fillId="7" borderId="0" xfId="0" applyFont="1" applyFill="1" applyBorder="1" applyProtection="1"/>
    <xf numFmtId="0" fontId="22" fillId="7" borderId="11" xfId="0" applyFont="1" applyFill="1" applyBorder="1" applyProtection="1"/>
    <xf numFmtId="0" fontId="22" fillId="7" borderId="12" xfId="0" applyFont="1" applyFill="1" applyBorder="1" applyProtection="1"/>
    <xf numFmtId="0" fontId="24" fillId="8" borderId="0" xfId="0" applyFont="1" applyFill="1" applyProtection="1"/>
    <xf numFmtId="0" fontId="59" fillId="0" borderId="71" xfId="4" applyFont="1" applyFill="1" applyBorder="1" applyAlignment="1" applyProtection="1">
      <alignment horizontal="center" vertical="center" wrapText="1"/>
    </xf>
    <xf numFmtId="0" fontId="59" fillId="0" borderId="69" xfId="4" applyFont="1" applyFill="1" applyAlignment="1" applyProtection="1">
      <alignment wrapText="1"/>
    </xf>
    <xf numFmtId="3" fontId="59" fillId="0" borderId="69" xfId="4" applyNumberFormat="1" applyFont="1" applyFill="1" applyAlignment="1" applyProtection="1">
      <alignment horizontal="center" wrapText="1"/>
    </xf>
    <xf numFmtId="0" fontId="59" fillId="0" borderId="69" xfId="4" applyFont="1" applyFill="1" applyAlignment="1" applyProtection="1">
      <alignment horizontal="center" wrapText="1"/>
    </xf>
    <xf numFmtId="0" fontId="59" fillId="0" borderId="69" xfId="4" applyFont="1" applyFill="1" applyAlignment="1" applyProtection="1">
      <alignment horizontal="left" wrapText="1"/>
    </xf>
    <xf numFmtId="0" fontId="59" fillId="0" borderId="35" xfId="14" applyFont="1" applyFill="1" applyBorder="1" applyAlignment="1" applyProtection="1">
      <alignment horizontal="center" vertical="center"/>
    </xf>
    <xf numFmtId="0" fontId="38" fillId="0" borderId="0" xfId="0" applyFont="1" applyFill="1" applyAlignment="1" applyProtection="1">
      <alignment wrapText="1"/>
    </xf>
    <xf numFmtId="3" fontId="38" fillId="0" borderId="0" xfId="14" applyNumberFormat="1" applyFont="1" applyFill="1" applyAlignment="1" applyProtection="1">
      <alignment horizontal="center"/>
    </xf>
    <xf numFmtId="0" fontId="38" fillId="0" borderId="0" xfId="14" applyFont="1" applyFill="1" applyBorder="1" applyAlignment="1" applyProtection="1">
      <alignment horizontal="center" vertical="center"/>
    </xf>
    <xf numFmtId="0" fontId="38" fillId="0" borderId="0" xfId="14" applyFont="1" applyFill="1" applyAlignment="1" applyProtection="1">
      <alignment vertical="center" wrapText="1"/>
    </xf>
    <xf numFmtId="0" fontId="38" fillId="0" borderId="0" xfId="14" applyFont="1" applyFill="1" applyAlignment="1" applyProtection="1">
      <alignment horizontal="center"/>
    </xf>
    <xf numFmtId="3" fontId="38" fillId="0" borderId="0" xfId="14" applyNumberFormat="1" applyFont="1" applyFill="1" applyBorder="1" applyAlignment="1" applyProtection="1">
      <alignment horizontal="center"/>
    </xf>
    <xf numFmtId="0" fontId="38" fillId="0" borderId="0" xfId="14" applyFont="1" applyFill="1" applyBorder="1" applyAlignment="1" applyProtection="1">
      <alignment horizontal="center"/>
    </xf>
    <xf numFmtId="0" fontId="59" fillId="0" borderId="35" xfId="0" applyFont="1" applyFill="1" applyBorder="1" applyAlignment="1" applyProtection="1">
      <alignment horizontal="center" vertical="center"/>
    </xf>
    <xf numFmtId="0" fontId="38" fillId="0" borderId="0" xfId="14" applyFont="1" applyFill="1" applyAlignment="1" applyProtection="1">
      <alignment horizontal="center" vertical="center"/>
    </xf>
    <xf numFmtId="3" fontId="38" fillId="0" borderId="0" xfId="0" applyNumberFormat="1" applyFont="1" applyFill="1" applyAlignment="1" applyProtection="1">
      <alignment horizontal="center"/>
    </xf>
    <xf numFmtId="0" fontId="38" fillId="0" borderId="0" xfId="0" applyFont="1" applyFill="1" applyAlignment="1" applyProtection="1">
      <alignment horizontal="center"/>
    </xf>
    <xf numFmtId="0" fontId="38" fillId="0" borderId="0" xfId="0" applyFont="1" applyFill="1" applyAlignment="1" applyProtection="1">
      <alignment horizontal="center" vertical="center"/>
    </xf>
    <xf numFmtId="0" fontId="38" fillId="0" borderId="0" xfId="0" applyFont="1" applyFill="1" applyAlignment="1" applyProtection="1">
      <alignment vertical="center" wrapText="1"/>
    </xf>
    <xf numFmtId="0" fontId="38" fillId="0" borderId="0" xfId="0" applyFont="1" applyFill="1" applyAlignment="1" applyProtection="1">
      <alignment horizontal="left" vertical="center" wrapText="1"/>
    </xf>
    <xf numFmtId="0" fontId="38" fillId="0" borderId="0" xfId="0" applyFont="1" applyAlignment="1" applyProtection="1">
      <alignment wrapText="1"/>
    </xf>
    <xf numFmtId="3" fontId="60" fillId="0" borderId="0" xfId="14" applyNumberFormat="1" applyFont="1" applyAlignment="1" applyProtection="1">
      <alignment horizontal="center"/>
    </xf>
    <xf numFmtId="3" fontId="60" fillId="0" borderId="0" xfId="14" applyNumberFormat="1" applyFont="1" applyAlignment="1" applyProtection="1">
      <alignment horizontal="center" vertical="center"/>
    </xf>
    <xf numFmtId="0" fontId="61" fillId="0" borderId="35" xfId="14" applyFont="1" applyBorder="1" applyAlignment="1" applyProtection="1">
      <alignment horizontal="center" vertical="center"/>
    </xf>
    <xf numFmtId="0" fontId="38" fillId="0" borderId="0" xfId="0" applyFont="1" applyAlignment="1" applyProtection="1">
      <alignment vertical="center" wrapText="1"/>
    </xf>
    <xf numFmtId="0" fontId="60" fillId="0" borderId="0" xfId="14" applyFont="1" applyAlignment="1" applyProtection="1">
      <alignment horizontal="center" vertical="center"/>
    </xf>
    <xf numFmtId="0" fontId="60" fillId="0" borderId="0" xfId="14" applyFont="1" applyFill="1" applyBorder="1" applyAlignment="1" applyProtection="1">
      <alignment horizontal="center" vertical="center"/>
    </xf>
    <xf numFmtId="3" fontId="38" fillId="0" borderId="0" xfId="0" applyNumberFormat="1" applyFont="1" applyAlignment="1" applyProtection="1">
      <alignment horizontal="center"/>
    </xf>
    <xf numFmtId="0" fontId="38" fillId="0" borderId="0" xfId="0" applyFont="1" applyAlignment="1" applyProtection="1">
      <alignment horizontal="center" vertical="center"/>
    </xf>
    <xf numFmtId="0" fontId="59" fillId="0" borderId="35" xfId="0" applyFont="1" applyBorder="1" applyAlignment="1" applyProtection="1">
      <alignment horizontal="center" vertical="center"/>
    </xf>
    <xf numFmtId="0" fontId="38" fillId="0" borderId="0" xfId="0" applyFont="1" applyAlignment="1" applyProtection="1">
      <alignment horizontal="center"/>
    </xf>
    <xf numFmtId="0" fontId="38" fillId="0" borderId="0" xfId="14" quotePrefix="1" applyFont="1" applyFill="1" applyBorder="1" applyAlignment="1" applyProtection="1">
      <alignment horizontal="center" vertical="center" wrapText="1"/>
    </xf>
    <xf numFmtId="0" fontId="38" fillId="0" borderId="0" xfId="14" applyFont="1" applyFill="1" applyBorder="1" applyAlignment="1" applyProtection="1">
      <alignment horizontal="center" vertical="center" wrapText="1"/>
    </xf>
    <xf numFmtId="0" fontId="38" fillId="0" borderId="0" xfId="0" applyFont="1" applyFill="1" applyAlignment="1" applyProtection="1">
      <alignment horizontal="center" vertical="center" wrapText="1"/>
    </xf>
    <xf numFmtId="3" fontId="38" fillId="0" borderId="0" xfId="0" applyNumberFormat="1" applyFont="1" applyFill="1" applyAlignment="1" applyProtection="1">
      <alignment horizontal="center" wrapText="1"/>
    </xf>
    <xf numFmtId="0" fontId="38" fillId="0" borderId="0" xfId="0" applyFont="1" applyFill="1" applyAlignment="1" applyProtection="1">
      <alignment horizontal="center" wrapText="1"/>
    </xf>
    <xf numFmtId="3" fontId="38" fillId="0" borderId="0" xfId="0" applyNumberFormat="1" applyFont="1" applyFill="1" applyAlignment="1" applyProtection="1">
      <alignment horizontal="center" vertical="top" wrapText="1"/>
    </xf>
    <xf numFmtId="3" fontId="38" fillId="0" borderId="0" xfId="14" applyNumberFormat="1" applyFont="1" applyFill="1" applyAlignment="1" applyProtection="1">
      <alignment horizontal="center" vertical="center"/>
    </xf>
    <xf numFmtId="3" fontId="38" fillId="0" borderId="0" xfId="14" applyNumberFormat="1" applyFont="1" applyFill="1" applyAlignment="1" applyProtection="1">
      <alignment horizontal="center" wrapText="1"/>
    </xf>
    <xf numFmtId="0" fontId="38" fillId="0" borderId="0" xfId="14" applyFont="1" applyFill="1" applyAlignment="1" applyProtection="1">
      <alignment horizontal="center" vertical="center" wrapText="1"/>
    </xf>
    <xf numFmtId="0" fontId="38" fillId="0" borderId="0" xfId="0" applyFont="1" applyFill="1" applyAlignment="1" applyProtection="1">
      <alignment horizontal="left" wrapText="1"/>
    </xf>
    <xf numFmtId="3" fontId="38" fillId="0" borderId="0" xfId="0" applyNumberFormat="1" applyFont="1" applyFill="1" applyAlignment="1" applyProtection="1">
      <alignment horizontal="center" vertical="center" wrapText="1"/>
    </xf>
    <xf numFmtId="3" fontId="38" fillId="0" borderId="0" xfId="0" applyNumberFormat="1" applyFont="1" applyFill="1" applyAlignment="1" applyProtection="1">
      <alignment horizontal="center" vertical="center"/>
    </xf>
    <xf numFmtId="0" fontId="38" fillId="0" borderId="35" xfId="0" applyFont="1" applyFill="1" applyBorder="1" applyProtection="1"/>
    <xf numFmtId="0" fontId="58" fillId="0" borderId="71" xfId="4" applyFont="1" applyFill="1" applyBorder="1" applyAlignment="1" applyProtection="1">
      <alignment horizontal="center" vertical="center" wrapText="1"/>
    </xf>
    <xf numFmtId="0" fontId="58" fillId="0" borderId="69" xfId="4" applyFont="1" applyAlignment="1" applyProtection="1">
      <alignment wrapText="1"/>
    </xf>
    <xf numFmtId="3" fontId="58" fillId="0" borderId="69" xfId="4" applyNumberFormat="1" applyFont="1" applyAlignment="1" applyProtection="1">
      <alignment horizontal="center" wrapText="1"/>
    </xf>
    <xf numFmtId="0" fontId="58" fillId="0" borderId="69" xfId="4" applyFont="1" applyAlignment="1" applyProtection="1">
      <alignment horizontal="center" wrapText="1"/>
    </xf>
    <xf numFmtId="3" fontId="58" fillId="0" borderId="69" xfId="4" applyNumberFormat="1" applyFont="1" applyFill="1" applyAlignment="1" applyProtection="1">
      <alignment horizontal="center" wrapText="1"/>
    </xf>
    <xf numFmtId="0" fontId="61" fillId="0" borderId="35" xfId="14" applyFont="1" applyFill="1" applyBorder="1" applyAlignment="1" applyProtection="1">
      <alignment horizontal="center" vertical="center"/>
    </xf>
    <xf numFmtId="0" fontId="60" fillId="0" borderId="0" xfId="14" applyFont="1" applyAlignment="1" applyProtection="1">
      <alignment vertical="center" wrapText="1"/>
    </xf>
    <xf numFmtId="0" fontId="60" fillId="0" borderId="0" xfId="14" applyFont="1" applyAlignment="1" applyProtection="1">
      <alignment horizontal="center"/>
    </xf>
    <xf numFmtId="3" fontId="38" fillId="0" borderId="0" xfId="14" applyNumberFormat="1" applyFont="1" applyFill="1" applyBorder="1" applyAlignment="1" applyProtection="1">
      <alignment horizontal="center" vertical="center"/>
    </xf>
    <xf numFmtId="3" fontId="38" fillId="0" borderId="0" xfId="0" applyNumberFormat="1" applyFont="1" applyAlignment="1" applyProtection="1">
      <alignment horizontal="center" vertical="center"/>
    </xf>
    <xf numFmtId="0" fontId="38" fillId="0" borderId="0" xfId="0" applyFont="1" applyAlignment="1" applyProtection="1">
      <alignment horizontal="left" vertical="center" wrapText="1"/>
    </xf>
    <xf numFmtId="0" fontId="38" fillId="0" borderId="0" xfId="0" applyFont="1" applyProtection="1"/>
    <xf numFmtId="0" fontId="38" fillId="0" borderId="0" xfId="0" applyFont="1" applyAlignment="1" applyProtection="1">
      <alignment vertical="center"/>
    </xf>
    <xf numFmtId="0" fontId="38" fillId="0" borderId="0" xfId="0" applyFont="1" applyFill="1" applyAlignment="1" applyProtection="1">
      <alignment vertical="top" wrapText="1"/>
    </xf>
    <xf numFmtId="0" fontId="38" fillId="0" borderId="0" xfId="0" applyFont="1" applyFill="1" applyAlignment="1" applyProtection="1">
      <alignment vertical="top"/>
    </xf>
    <xf numFmtId="0" fontId="60" fillId="0" borderId="0" xfId="14" quotePrefix="1" applyFont="1" applyAlignment="1" applyProtection="1">
      <alignment horizontal="center" vertical="center" wrapText="1"/>
    </xf>
    <xf numFmtId="0" fontId="38" fillId="0" borderId="0" xfId="0" applyFont="1" applyAlignment="1" applyProtection="1">
      <alignment horizontal="center" vertical="center" wrapText="1"/>
    </xf>
    <xf numFmtId="0" fontId="38" fillId="0" borderId="0" xfId="0" quotePrefix="1" applyFont="1" applyAlignment="1" applyProtection="1">
      <alignment horizontal="center" vertical="center" wrapText="1"/>
    </xf>
    <xf numFmtId="0" fontId="60" fillId="0" borderId="0" xfId="14" applyFont="1" applyFill="1" applyBorder="1" applyAlignment="1" applyProtection="1">
      <alignment horizontal="center" vertical="center" wrapText="1"/>
    </xf>
    <xf numFmtId="3" fontId="38" fillId="0" borderId="0" xfId="0" applyNumberFormat="1" applyFont="1" applyAlignment="1" applyProtection="1">
      <alignment horizontal="center" wrapText="1"/>
    </xf>
    <xf numFmtId="0" fontId="38" fillId="0" borderId="0" xfId="0" applyFont="1" applyAlignment="1" applyProtection="1">
      <alignment horizontal="center" wrapText="1"/>
    </xf>
    <xf numFmtId="3" fontId="60" fillId="0" borderId="0" xfId="14" applyNumberFormat="1" applyFont="1" applyAlignment="1" applyProtection="1">
      <alignment horizontal="center" wrapText="1"/>
    </xf>
    <xf numFmtId="0" fontId="62" fillId="0" borderId="0" xfId="0" applyFont="1" applyAlignment="1" applyProtection="1">
      <alignment horizontal="center"/>
    </xf>
    <xf numFmtId="0" fontId="62" fillId="0" borderId="0" xfId="0" applyFont="1" applyAlignment="1" applyProtection="1">
      <alignment horizontal="center" vertical="center"/>
    </xf>
    <xf numFmtId="0" fontId="60" fillId="0" borderId="0" xfId="0" applyFont="1" applyAlignment="1" applyProtection="1">
      <alignment wrapText="1"/>
    </xf>
    <xf numFmtId="3" fontId="38" fillId="0" borderId="0" xfId="0" applyNumberFormat="1" applyFont="1" applyAlignment="1" applyProtection="1">
      <alignment horizontal="center" vertical="center" wrapText="1"/>
    </xf>
    <xf numFmtId="0" fontId="60" fillId="0" borderId="0" xfId="14" applyFont="1" applyAlignment="1" applyProtection="1">
      <alignment horizontal="center" vertical="center" wrapText="1"/>
    </xf>
    <xf numFmtId="0" fontId="38" fillId="0" borderId="0" xfId="0" applyFont="1" applyAlignment="1" applyProtection="1">
      <alignment horizontal="left" wrapText="1"/>
    </xf>
    <xf numFmtId="3" fontId="60" fillId="0" borderId="0" xfId="14" applyNumberFormat="1" applyFont="1" applyFill="1" applyAlignment="1" applyProtection="1">
      <alignment horizontal="center" vertical="center"/>
    </xf>
    <xf numFmtId="0" fontId="60" fillId="0" borderId="0" xfId="14" applyFont="1" applyFill="1" applyAlignment="1" applyProtection="1">
      <alignment horizontal="center"/>
    </xf>
    <xf numFmtId="3" fontId="60" fillId="0" borderId="0" xfId="14" applyNumberFormat="1" applyFont="1" applyFill="1" applyAlignment="1" applyProtection="1">
      <alignment horizontal="center"/>
    </xf>
    <xf numFmtId="0" fontId="59" fillId="0" borderId="35" xfId="30" applyFont="1" applyFill="1" applyBorder="1" applyAlignment="1" applyProtection="1">
      <alignment horizontal="center" vertical="center"/>
    </xf>
    <xf numFmtId="0" fontId="38" fillId="0" borderId="0" xfId="30" applyFont="1" applyFill="1" applyAlignment="1" applyProtection="1">
      <alignment wrapText="1"/>
    </xf>
    <xf numFmtId="3" fontId="4" fillId="0" borderId="0" xfId="30" applyNumberFormat="1" applyAlignment="1" applyProtection="1">
      <alignment horizontal="center"/>
    </xf>
    <xf numFmtId="0" fontId="38" fillId="0" borderId="0" xfId="30" applyFont="1" applyFill="1" applyAlignment="1" applyProtection="1">
      <alignment horizontal="center"/>
    </xf>
    <xf numFmtId="0" fontId="81" fillId="0" borderId="0" xfId="30" applyFont="1" applyFill="1" applyAlignment="1" applyProtection="1">
      <alignment horizontal="center" vertical="center"/>
    </xf>
    <xf numFmtId="0" fontId="4" fillId="0" borderId="0" xfId="30" applyProtection="1"/>
    <xf numFmtId="0" fontId="82" fillId="0" borderId="0" xfId="30" applyFont="1" applyProtection="1"/>
    <xf numFmtId="0" fontId="81" fillId="0" borderId="0" xfId="0" applyFont="1" applyAlignment="1" applyProtection="1">
      <alignment horizontal="center" vertical="center"/>
    </xf>
    <xf numFmtId="0" fontId="38" fillId="0" borderId="0" xfId="30" applyFont="1" applyFill="1" applyAlignment="1" applyProtection="1">
      <alignment vertical="center" wrapText="1"/>
    </xf>
    <xf numFmtId="0" fontId="38" fillId="0" borderId="0" xfId="30" applyFont="1" applyFill="1" applyProtection="1"/>
    <xf numFmtId="0" fontId="4" fillId="0" borderId="0" xfId="30" applyAlignment="1" applyProtection="1">
      <alignment horizontal="center"/>
    </xf>
    <xf numFmtId="0" fontId="38" fillId="0" borderId="0" xfId="0" applyFont="1" applyFill="1" applyProtection="1"/>
    <xf numFmtId="3" fontId="3" fillId="0" borderId="0" xfId="30" applyNumberFormat="1" applyFont="1" applyAlignment="1" applyProtection="1">
      <alignment horizontal="center"/>
    </xf>
    <xf numFmtId="0" fontId="0" fillId="10" borderId="0" xfId="0" applyFont="1" applyFill="1" applyBorder="1" applyProtection="1"/>
    <xf numFmtId="0" fontId="0" fillId="10" borderId="0" xfId="0" applyFont="1" applyFill="1" applyBorder="1" applyAlignment="1" applyProtection="1"/>
    <xf numFmtId="0" fontId="14" fillId="10" borderId="32" xfId="0" applyFont="1" applyFill="1" applyBorder="1" applyAlignment="1" applyProtection="1">
      <alignment horizontal="left" vertical="top" wrapText="1"/>
    </xf>
    <xf numFmtId="0" fontId="14" fillId="10" borderId="34" xfId="0" applyFont="1" applyFill="1" applyBorder="1" applyAlignment="1" applyProtection="1">
      <alignment vertical="top" wrapText="1"/>
    </xf>
    <xf numFmtId="0" fontId="0" fillId="10" borderId="34" xfId="0" applyFont="1" applyFill="1" applyBorder="1" applyAlignment="1" applyProtection="1">
      <alignment vertical="top" wrapText="1"/>
    </xf>
    <xf numFmtId="0" fontId="0" fillId="10" borderId="1" xfId="0" applyFont="1" applyFill="1" applyBorder="1" applyAlignment="1" applyProtection="1">
      <alignment vertical="top" wrapText="1"/>
    </xf>
    <xf numFmtId="0" fontId="6" fillId="10" borderId="14" xfId="0" applyFont="1" applyFill="1" applyBorder="1" applyAlignment="1" applyProtection="1">
      <alignment horizontal="left"/>
    </xf>
    <xf numFmtId="0" fontId="6" fillId="10" borderId="15" xfId="0" applyFont="1" applyFill="1" applyBorder="1" applyAlignment="1" applyProtection="1">
      <alignment horizontal="left"/>
    </xf>
    <xf numFmtId="0" fontId="6" fillId="10" borderId="37" xfId="0" applyFont="1" applyFill="1" applyBorder="1" applyAlignment="1" applyProtection="1">
      <alignment horizontal="left"/>
    </xf>
    <xf numFmtId="0" fontId="6" fillId="0" borderId="15" xfId="0" applyFont="1" applyFill="1" applyBorder="1" applyAlignment="1" applyProtection="1">
      <alignment horizontal="left"/>
    </xf>
    <xf numFmtId="0" fontId="6" fillId="10" borderId="16" xfId="0" applyFont="1" applyFill="1" applyBorder="1" applyAlignment="1" applyProtection="1">
      <alignment horizontal="left"/>
    </xf>
    <xf numFmtId="0" fontId="6" fillId="10" borderId="45" xfId="0" applyFont="1" applyFill="1" applyBorder="1" applyAlignment="1" applyProtection="1">
      <alignment horizontal="left"/>
    </xf>
    <xf numFmtId="0" fontId="6" fillId="10" borderId="5" xfId="0" applyFont="1" applyFill="1" applyBorder="1" applyAlignment="1" applyProtection="1">
      <alignment horizontal="left" vertical="center" indent="3"/>
    </xf>
    <xf numFmtId="0" fontId="6" fillId="10" borderId="8" xfId="0" applyFont="1" applyFill="1" applyBorder="1" applyAlignment="1" applyProtection="1">
      <alignment horizontal="left" vertical="center" indent="3"/>
    </xf>
    <xf numFmtId="0" fontId="83" fillId="10" borderId="52" xfId="20" applyFont="1" applyFill="1" applyBorder="1" applyAlignment="1" applyProtection="1">
      <alignment horizontal="center"/>
    </xf>
    <xf numFmtId="0" fontId="83" fillId="10" borderId="10" xfId="20" applyFont="1" applyFill="1" applyBorder="1" applyAlignment="1" applyProtection="1">
      <alignment horizontal="center"/>
    </xf>
    <xf numFmtId="0" fontId="83" fillId="10" borderId="5" xfId="20" applyFont="1" applyFill="1" applyBorder="1" applyProtection="1"/>
    <xf numFmtId="0" fontId="83" fillId="10" borderId="6" xfId="20" applyFont="1" applyFill="1" applyBorder="1" applyAlignment="1" applyProtection="1"/>
    <xf numFmtId="0" fontId="85" fillId="10" borderId="32" xfId="20" applyFont="1" applyFill="1" applyBorder="1" applyAlignment="1" applyProtection="1">
      <alignment vertical="center"/>
    </xf>
    <xf numFmtId="0" fontId="86" fillId="10" borderId="33" xfId="20" applyFont="1" applyFill="1" applyBorder="1" applyAlignment="1" applyProtection="1"/>
    <xf numFmtId="0" fontId="86" fillId="10" borderId="29" xfId="20" applyFont="1" applyFill="1" applyBorder="1" applyAlignment="1" applyProtection="1"/>
    <xf numFmtId="0" fontId="14" fillId="10" borderId="5" xfId="20" applyFont="1" applyFill="1" applyBorder="1" applyProtection="1"/>
    <xf numFmtId="0" fontId="14" fillId="10" borderId="6" xfId="20" applyFont="1" applyFill="1" applyBorder="1" applyAlignment="1" applyProtection="1"/>
    <xf numFmtId="0" fontId="85" fillId="10" borderId="0" xfId="20" applyFont="1" applyFill="1" applyBorder="1" applyAlignment="1" applyProtection="1">
      <alignment vertical="top" wrapText="1"/>
    </xf>
    <xf numFmtId="0" fontId="85" fillId="10" borderId="34" xfId="20" applyFont="1" applyFill="1" applyBorder="1" applyAlignment="1" applyProtection="1">
      <alignment vertical="top" wrapText="1"/>
    </xf>
    <xf numFmtId="0" fontId="83" fillId="10" borderId="6" xfId="20" applyFont="1" applyFill="1" applyBorder="1" applyAlignment="1" applyProtection="1">
      <alignment horizontal="center"/>
    </xf>
    <xf numFmtId="0" fontId="14" fillId="10" borderId="0" xfId="20" applyFont="1" applyFill="1" applyBorder="1" applyProtection="1"/>
    <xf numFmtId="0" fontId="14" fillId="10" borderId="34" xfId="20" applyFont="1" applyFill="1" applyBorder="1" applyProtection="1"/>
    <xf numFmtId="0" fontId="85" fillId="10" borderId="4" xfId="20" applyFont="1" applyFill="1" applyBorder="1" applyAlignment="1" applyProtection="1">
      <alignment horizontal="center" vertical="center" wrapText="1"/>
    </xf>
    <xf numFmtId="0" fontId="85" fillId="10" borderId="1" xfId="20" applyFont="1" applyFill="1" applyBorder="1" applyAlignment="1" applyProtection="1">
      <alignment horizontal="center" vertical="center" wrapText="1"/>
    </xf>
    <xf numFmtId="0" fontId="83" fillId="10" borderId="7" xfId="20" applyFont="1" applyFill="1" applyBorder="1" applyAlignment="1" applyProtection="1">
      <alignment horizontal="center" vertical="center"/>
    </xf>
    <xf numFmtId="0" fontId="83" fillId="10" borderId="7" xfId="20" applyFont="1" applyFill="1" applyBorder="1" applyAlignment="1" applyProtection="1">
      <alignment horizontal="center"/>
    </xf>
    <xf numFmtId="0" fontId="9" fillId="10" borderId="5" xfId="20" applyFont="1" applyFill="1" applyBorder="1" applyAlignment="1" applyProtection="1">
      <alignment horizontal="left" vertical="top" wrapText="1"/>
    </xf>
    <xf numFmtId="0" fontId="9" fillId="10" borderId="6" xfId="20" applyFont="1" applyFill="1" applyBorder="1" applyAlignment="1" applyProtection="1">
      <alignment wrapText="1"/>
    </xf>
    <xf numFmtId="0" fontId="88" fillId="11" borderId="5" xfId="20" applyFont="1" applyFill="1" applyBorder="1" applyProtection="1"/>
    <xf numFmtId="0" fontId="88" fillId="11" borderId="0" xfId="20" applyFont="1" applyFill="1" applyBorder="1" applyProtection="1"/>
    <xf numFmtId="0" fontId="88" fillId="11" borderId="2" xfId="20" applyFont="1" applyFill="1" applyBorder="1" applyProtection="1"/>
    <xf numFmtId="0" fontId="88" fillId="11" borderId="6" xfId="20" applyFont="1" applyFill="1" applyBorder="1" applyProtection="1"/>
    <xf numFmtId="0" fontId="9" fillId="10" borderId="5" xfId="20" applyFont="1" applyFill="1" applyBorder="1" applyAlignment="1" applyProtection="1">
      <alignment horizontal="left" vertical="justify" indent="1"/>
    </xf>
    <xf numFmtId="0" fontId="87" fillId="10" borderId="6" xfId="20" applyFont="1" applyFill="1" applyBorder="1" applyAlignment="1" applyProtection="1"/>
    <xf numFmtId="0" fontId="86" fillId="11" borderId="5" xfId="20" applyFont="1" applyFill="1" applyBorder="1" applyProtection="1"/>
    <xf numFmtId="0" fontId="7" fillId="11" borderId="0" xfId="20" applyFont="1" applyFill="1" applyBorder="1" applyProtection="1"/>
    <xf numFmtId="0" fontId="7" fillId="11" borderId="2" xfId="20" applyFont="1" applyFill="1" applyBorder="1" applyProtection="1"/>
    <xf numFmtId="0" fontId="7" fillId="11" borderId="6" xfId="20" applyFont="1" applyFill="1" applyBorder="1" applyProtection="1"/>
    <xf numFmtId="0" fontId="6" fillId="10" borderId="5" xfId="20" applyFont="1" applyFill="1" applyBorder="1" applyAlignment="1" applyProtection="1">
      <alignment horizontal="left" vertical="center" indent="3"/>
    </xf>
    <xf numFmtId="0" fontId="86" fillId="11" borderId="5" xfId="20" applyFont="1" applyFill="1" applyBorder="1" applyAlignment="1" applyProtection="1">
      <alignment horizontal="left" vertical="top" wrapText="1"/>
    </xf>
    <xf numFmtId="0" fontId="86" fillId="11" borderId="0" xfId="20" applyFont="1" applyFill="1" applyBorder="1" applyAlignment="1" applyProtection="1">
      <alignment horizontal="left" vertical="top" wrapText="1"/>
    </xf>
    <xf numFmtId="0" fontId="86" fillId="11" borderId="2" xfId="20" applyFont="1" applyFill="1" applyBorder="1" applyAlignment="1" applyProtection="1">
      <alignment horizontal="left" vertical="top" wrapText="1"/>
    </xf>
    <xf numFmtId="0" fontId="86" fillId="11" borderId="6" xfId="20" applyFont="1" applyFill="1" applyBorder="1" applyAlignment="1" applyProtection="1">
      <alignment horizontal="left" vertical="top" wrapText="1"/>
    </xf>
    <xf numFmtId="9" fontId="0" fillId="10" borderId="0" xfId="22" applyFont="1" applyFill="1" applyBorder="1" applyProtection="1"/>
    <xf numFmtId="9" fontId="87" fillId="10" borderId="6" xfId="22" applyFont="1" applyFill="1" applyBorder="1" applyAlignment="1" applyProtection="1"/>
    <xf numFmtId="0" fontId="87" fillId="10" borderId="47" xfId="22" applyNumberFormat="1" applyFont="1" applyFill="1" applyBorder="1" applyAlignment="1" applyProtection="1"/>
    <xf numFmtId="0" fontId="2" fillId="0" borderId="0" xfId="0" applyFont="1" applyFill="1" applyAlignment="1" applyProtection="1">
      <alignment wrapText="1"/>
    </xf>
    <xf numFmtId="0" fontId="2" fillId="0" borderId="0" xfId="30" applyFont="1" applyFill="1" applyAlignment="1" applyProtection="1">
      <alignment horizontal="center"/>
    </xf>
    <xf numFmtId="0" fontId="2" fillId="0" borderId="0" xfId="0" applyFont="1" applyFill="1" applyAlignment="1" applyProtection="1">
      <alignment horizontal="center" vertical="center"/>
    </xf>
    <xf numFmtId="0" fontId="4" fillId="0" borderId="0" xfId="30" applyFill="1" applyProtection="1"/>
    <xf numFmtId="0" fontId="2" fillId="0" borderId="0" xfId="30" applyFont="1" applyFill="1" applyAlignment="1" applyProtection="1">
      <alignment wrapText="1"/>
    </xf>
    <xf numFmtId="0" fontId="82" fillId="0" borderId="0" xfId="30" applyFont="1" applyFill="1" applyProtection="1"/>
    <xf numFmtId="0" fontId="59" fillId="0" borderId="35" xfId="0" applyFont="1" applyFill="1" applyBorder="1" applyAlignment="1" applyProtection="1">
      <alignment horizontal="left" vertical="top"/>
    </xf>
    <xf numFmtId="0" fontId="2" fillId="0" borderId="0" xfId="0" applyFont="1" applyFill="1" applyAlignment="1" applyProtection="1">
      <alignment horizontal="left" vertical="top"/>
    </xf>
    <xf numFmtId="0" fontId="2" fillId="0" borderId="0" xfId="0" applyFont="1" applyFill="1" applyAlignment="1" applyProtection="1">
      <alignment horizontal="left" vertical="top" wrapText="1"/>
    </xf>
    <xf numFmtId="0" fontId="0" fillId="0" borderId="0" xfId="0" applyAlignment="1" applyProtection="1">
      <alignment horizontal="left" vertical="top"/>
    </xf>
    <xf numFmtId="0" fontId="0" fillId="0" borderId="0" xfId="0" applyAlignment="1" applyProtection="1">
      <alignment horizontal="left" vertical="top" wrapText="1"/>
    </xf>
    <xf numFmtId="0" fontId="0" fillId="0" borderId="0" xfId="0" applyFill="1" applyProtection="1"/>
    <xf numFmtId="0" fontId="89" fillId="0" borderId="0" xfId="0" applyFont="1" applyFill="1" applyProtection="1"/>
    <xf numFmtId="0" fontId="42" fillId="2" borderId="52"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2" fillId="2" borderId="10" xfId="0" applyFont="1" applyFill="1" applyBorder="1" applyAlignment="1" applyProtection="1">
      <alignment horizontal="center" vertical="top" wrapText="1"/>
    </xf>
    <xf numFmtId="0" fontId="42" fillId="2" borderId="27" xfId="0" applyNumberFormat="1" applyFont="1" applyFill="1" applyBorder="1" applyAlignment="1" applyProtection="1">
      <alignment horizontal="center" vertical="top" wrapText="1"/>
    </xf>
    <xf numFmtId="0" fontId="42" fillId="2" borderId="54" xfId="0" applyNumberFormat="1" applyFont="1" applyFill="1" applyBorder="1" applyAlignment="1" applyProtection="1">
      <alignment horizontal="center" vertical="top" wrapText="1"/>
    </xf>
    <xf numFmtId="3" fontId="42" fillId="0" borderId="0" xfId="0" applyNumberFormat="1" applyFont="1" applyAlignment="1" applyProtection="1"/>
    <xf numFmtId="3" fontId="37" fillId="0" borderId="0" xfId="5" applyNumberFormat="1" applyAlignment="1" applyProtection="1"/>
    <xf numFmtId="0" fontId="90" fillId="2" borderId="0" xfId="0" applyFont="1" applyFill="1" applyBorder="1" applyAlignment="1" applyProtection="1">
      <alignment horizontal="left" indent="2"/>
    </xf>
    <xf numFmtId="0" fontId="9" fillId="2" borderId="0" xfId="0" applyFont="1" applyFill="1" applyAlignment="1" applyProtection="1">
      <alignment horizontal="left" indent="1"/>
    </xf>
    <xf numFmtId="0" fontId="37" fillId="0" borderId="0" xfId="5" applyAlignment="1" applyProtection="1"/>
    <xf numFmtId="0" fontId="37" fillId="0" borderId="0" xfId="5" applyNumberFormat="1" applyAlignment="1" applyProtection="1">
      <alignment horizontal="left"/>
    </xf>
    <xf numFmtId="0" fontId="52" fillId="2" borderId="52" xfId="0" applyFont="1" applyFill="1" applyBorder="1" applyAlignment="1" applyProtection="1">
      <alignment vertical="center" wrapText="1"/>
    </xf>
    <xf numFmtId="0" fontId="52" fillId="2" borderId="59" xfId="0" applyFont="1" applyFill="1" applyBorder="1" applyAlignment="1" applyProtection="1">
      <alignment vertical="center"/>
    </xf>
    <xf numFmtId="0" fontId="51" fillId="2" borderId="59" xfId="0" applyFont="1" applyFill="1" applyBorder="1" applyAlignment="1" applyProtection="1">
      <alignment horizontal="left"/>
    </xf>
    <xf numFmtId="0" fontId="42" fillId="2" borderId="59" xfId="0" applyFont="1" applyFill="1" applyBorder="1" applyProtection="1"/>
    <xf numFmtId="0" fontId="51" fillId="2" borderId="59" xfId="0" applyFont="1" applyFill="1" applyBorder="1" applyProtection="1"/>
    <xf numFmtId="0" fontId="51" fillId="2" borderId="59" xfId="0" applyFont="1" applyFill="1" applyBorder="1" applyAlignment="1" applyProtection="1">
      <alignment horizontal="centerContinuous"/>
    </xf>
    <xf numFmtId="0" fontId="45" fillId="2" borderId="59" xfId="0" applyFont="1" applyFill="1" applyBorder="1" applyProtection="1"/>
    <xf numFmtId="0" fontId="42" fillId="2" borderId="55" xfId="0" applyFont="1" applyFill="1" applyBorder="1" applyProtection="1"/>
    <xf numFmtId="0" fontId="51" fillId="2" borderId="5" xfId="0" applyFont="1" applyFill="1" applyBorder="1" applyAlignment="1" applyProtection="1">
      <alignment wrapText="1"/>
    </xf>
    <xf numFmtId="0" fontId="42" fillId="2" borderId="2" xfId="0" applyFont="1" applyFill="1" applyBorder="1" applyProtection="1"/>
    <xf numFmtId="0" fontId="42" fillId="2" borderId="5" xfId="0" applyFont="1" applyFill="1" applyBorder="1" applyAlignment="1" applyProtection="1">
      <alignment wrapText="1"/>
    </xf>
    <xf numFmtId="0" fontId="41" fillId="2" borderId="5" xfId="0" applyFont="1" applyFill="1" applyBorder="1" applyAlignment="1" applyProtection="1">
      <alignment wrapText="1"/>
    </xf>
    <xf numFmtId="0" fontId="42" fillId="2" borderId="5" xfId="0" applyFont="1" applyFill="1" applyBorder="1" applyAlignment="1" applyProtection="1">
      <alignment horizontal="left" wrapText="1"/>
    </xf>
    <xf numFmtId="0" fontId="41" fillId="2" borderId="8" xfId="0" applyFont="1" applyFill="1" applyBorder="1" applyAlignment="1" applyProtection="1">
      <alignment wrapText="1"/>
    </xf>
    <xf numFmtId="0" fontId="42" fillId="2" borderId="28" xfId="0" applyFont="1" applyFill="1" applyBorder="1" applyAlignment="1" applyProtection="1">
      <alignment horizontal="left"/>
    </xf>
    <xf numFmtId="0" fontId="42" fillId="3" borderId="47" xfId="0" applyFont="1" applyFill="1" applyBorder="1" applyProtection="1"/>
    <xf numFmtId="0" fontId="37" fillId="0" borderId="0" xfId="5" applyNumberFormat="1" applyFill="1" applyAlignment="1" applyProtection="1">
      <alignment horizontal="left"/>
    </xf>
    <xf numFmtId="0" fontId="42" fillId="0" borderId="0" xfId="5" applyNumberFormat="1" applyFont="1" applyFill="1" applyAlignment="1" applyProtection="1">
      <alignment horizontal="right"/>
    </xf>
    <xf numFmtId="0" fontId="0" fillId="0" borderId="0" xfId="0" applyFill="1" applyAlignment="1" applyProtection="1">
      <alignment horizontal="left"/>
    </xf>
    <xf numFmtId="0" fontId="0" fillId="0" borderId="0" xfId="0" applyFill="1" applyAlignment="1" applyProtection="1">
      <alignment horizontal="center"/>
    </xf>
    <xf numFmtId="0" fontId="0" fillId="0" borderId="0" xfId="0" applyFill="1" applyAlignment="1" applyProtection="1"/>
    <xf numFmtId="0" fontId="0" fillId="0" borderId="0" xfId="0" applyNumberFormat="1" applyFill="1" applyAlignment="1" applyProtection="1">
      <alignment horizontal="right"/>
    </xf>
    <xf numFmtId="9" fontId="0" fillId="10" borderId="0" xfId="21" applyFont="1" applyFill="1" applyBorder="1" applyProtection="1"/>
    <xf numFmtId="3" fontId="66" fillId="10" borderId="14" xfId="20" applyNumberFormat="1" applyFont="1" applyFill="1" applyBorder="1" applyAlignment="1" applyProtection="1">
      <alignment horizontal="center" vertical="center"/>
      <protection locked="0"/>
    </xf>
    <xf numFmtId="3" fontId="91" fillId="11" borderId="0" xfId="20" applyNumberFormat="1" applyFont="1" applyFill="1" applyBorder="1" applyProtection="1"/>
    <xf numFmtId="3" fontId="66" fillId="10" borderId="15" xfId="20" applyNumberFormat="1" applyFont="1" applyFill="1" applyBorder="1" applyAlignment="1" applyProtection="1">
      <alignment horizontal="center" vertical="center"/>
      <protection locked="0"/>
    </xf>
    <xf numFmtId="3" fontId="66" fillId="10" borderId="37" xfId="20" applyNumberFormat="1" applyFont="1" applyFill="1" applyBorder="1" applyAlignment="1" applyProtection="1">
      <alignment horizontal="center" vertical="center"/>
      <protection locked="0"/>
    </xf>
    <xf numFmtId="3" fontId="66" fillId="10" borderId="16" xfId="20" applyNumberFormat="1" applyFont="1" applyFill="1" applyBorder="1" applyAlignment="1" applyProtection="1">
      <alignment horizontal="center" vertical="center"/>
      <protection locked="0"/>
    </xf>
    <xf numFmtId="3" fontId="66" fillId="10" borderId="45" xfId="20" applyNumberFormat="1" applyFont="1" applyFill="1" applyBorder="1" applyAlignment="1" applyProtection="1">
      <alignment horizontal="center" vertical="center"/>
      <protection locked="0"/>
    </xf>
    <xf numFmtId="3" fontId="91" fillId="11" borderId="5" xfId="20" applyNumberFormat="1" applyFont="1" applyFill="1" applyBorder="1" applyProtection="1"/>
    <xf numFmtId="3" fontId="91" fillId="11" borderId="2" xfId="20" applyNumberFormat="1" applyFont="1" applyFill="1" applyBorder="1" applyProtection="1"/>
    <xf numFmtId="3" fontId="91" fillId="11" borderId="6" xfId="20" applyNumberFormat="1" applyFont="1" applyFill="1" applyBorder="1" applyProtection="1"/>
    <xf numFmtId="3" fontId="66" fillId="11" borderId="0" xfId="20" applyNumberFormat="1" applyFont="1" applyFill="1" applyBorder="1" applyProtection="1"/>
    <xf numFmtId="3" fontId="91" fillId="11" borderId="5" xfId="20" applyNumberFormat="1" applyFont="1" applyFill="1" applyBorder="1" applyAlignment="1" applyProtection="1">
      <alignment horizontal="left" vertical="top" wrapText="1"/>
    </xf>
    <xf numFmtId="3" fontId="91" fillId="11" borderId="0" xfId="20" applyNumberFormat="1" applyFont="1" applyFill="1" applyBorder="1" applyAlignment="1" applyProtection="1">
      <alignment horizontal="left" vertical="top" wrapText="1"/>
    </xf>
    <xf numFmtId="3" fontId="91" fillId="11" borderId="2" xfId="20" applyNumberFormat="1" applyFont="1" applyFill="1" applyBorder="1" applyAlignment="1" applyProtection="1">
      <alignment horizontal="left" vertical="top" wrapText="1"/>
    </xf>
    <xf numFmtId="3" fontId="91" fillId="11" borderId="6" xfId="20" applyNumberFormat="1" applyFont="1" applyFill="1" applyBorder="1" applyAlignment="1" applyProtection="1">
      <alignment horizontal="left" vertical="top" wrapText="1"/>
    </xf>
    <xf numFmtId="3" fontId="91" fillId="11" borderId="27" xfId="20" applyNumberFormat="1" applyFont="1" applyFill="1" applyBorder="1" applyProtection="1"/>
    <xf numFmtId="3" fontId="91" fillId="11" borderId="11" xfId="20" applyNumberFormat="1" applyFont="1" applyFill="1" applyBorder="1" applyProtection="1"/>
    <xf numFmtId="3" fontId="91" fillId="11" borderId="13" xfId="20" applyNumberFormat="1" applyFont="1" applyFill="1" applyBorder="1" applyProtection="1"/>
    <xf numFmtId="3" fontId="91" fillId="11" borderId="7" xfId="20" applyNumberFormat="1" applyFont="1" applyFill="1" applyBorder="1" applyProtection="1"/>
    <xf numFmtId="3" fontId="66" fillId="11" borderId="5" xfId="20" applyNumberFormat="1" applyFont="1" applyFill="1" applyBorder="1" applyProtection="1"/>
    <xf numFmtId="3" fontId="66" fillId="11" borderId="2" xfId="20" applyNumberFormat="1" applyFont="1" applyFill="1" applyBorder="1" applyProtection="1"/>
    <xf numFmtId="3" fontId="66" fillId="11" borderId="6" xfId="20" applyNumberFormat="1" applyFont="1" applyFill="1" applyBorder="1" applyProtection="1"/>
    <xf numFmtId="3" fontId="66" fillId="10" borderId="39" xfId="21" applyNumberFormat="1" applyFont="1" applyFill="1" applyBorder="1" applyAlignment="1" applyProtection="1">
      <alignment horizontal="center" vertical="center"/>
      <protection locked="0"/>
    </xf>
    <xf numFmtId="3" fontId="66" fillId="11" borderId="28" xfId="21" applyNumberFormat="1" applyFont="1" applyFill="1" applyBorder="1" applyProtection="1"/>
    <xf numFmtId="3" fontId="66" fillId="10" borderId="22" xfId="21" applyNumberFormat="1" applyFont="1" applyFill="1" applyBorder="1" applyAlignment="1" applyProtection="1">
      <alignment horizontal="center" vertical="center"/>
      <protection locked="0"/>
    </xf>
    <xf numFmtId="3" fontId="66" fillId="10" borderId="40" xfId="21" applyNumberFormat="1" applyFont="1" applyFill="1" applyBorder="1" applyAlignment="1" applyProtection="1">
      <alignment horizontal="center" vertical="center"/>
      <protection locked="0"/>
    </xf>
    <xf numFmtId="3" fontId="66" fillId="10" borderId="44" xfId="21" applyNumberFormat="1" applyFont="1" applyFill="1" applyBorder="1" applyAlignment="1" applyProtection="1">
      <alignment horizontal="center" vertical="center"/>
      <protection locked="0"/>
    </xf>
    <xf numFmtId="3" fontId="66" fillId="10" borderId="51" xfId="21" applyNumberFormat="1" applyFont="1" applyFill="1" applyBorder="1" applyAlignment="1" applyProtection="1">
      <alignment horizontal="center" vertical="center"/>
      <protection locked="0"/>
    </xf>
    <xf numFmtId="0" fontId="8" fillId="10" borderId="52" xfId="0" applyFont="1" applyFill="1" applyBorder="1" applyAlignment="1" applyProtection="1">
      <alignment horizontal="left" vertical="center"/>
    </xf>
    <xf numFmtId="0" fontId="8" fillId="10" borderId="59" xfId="0" applyFont="1" applyFill="1" applyBorder="1" applyAlignment="1" applyProtection="1">
      <alignment horizontal="left" vertical="center"/>
    </xf>
    <xf numFmtId="0" fontId="8" fillId="10" borderId="59" xfId="0" applyFont="1" applyFill="1" applyBorder="1" applyAlignment="1" applyProtection="1">
      <alignment horizontal="left"/>
    </xf>
    <xf numFmtId="0" fontId="0" fillId="10" borderId="59" xfId="0" applyFont="1" applyFill="1" applyBorder="1" applyProtection="1"/>
    <xf numFmtId="0" fontId="0" fillId="10" borderId="55" xfId="0" applyFont="1" applyFill="1" applyBorder="1" applyProtection="1"/>
    <xf numFmtId="0" fontId="6" fillId="10" borderId="5" xfId="0" applyFont="1" applyFill="1" applyBorder="1" applyAlignment="1" applyProtection="1">
      <alignment vertical="top"/>
    </xf>
    <xf numFmtId="0" fontId="0" fillId="10" borderId="2" xfId="0" applyFont="1" applyFill="1" applyBorder="1" applyProtection="1"/>
    <xf numFmtId="0" fontId="6" fillId="10" borderId="5" xfId="0" applyFont="1" applyFill="1" applyBorder="1" applyAlignment="1" applyProtection="1">
      <protection hidden="1"/>
    </xf>
    <xf numFmtId="0" fontId="1" fillId="0" borderId="0" xfId="0" applyFont="1" applyFill="1" applyAlignment="1" applyProtection="1">
      <alignment wrapText="1"/>
    </xf>
    <xf numFmtId="0" fontId="37" fillId="8" borderId="0" xfId="5" applyFill="1" applyAlignment="1" applyProtection="1">
      <alignment horizontal="left"/>
    </xf>
    <xf numFmtId="0" fontId="80" fillId="7" borderId="0" xfId="0" quotePrefix="1" applyFont="1" applyFill="1" applyBorder="1" applyAlignment="1" applyProtection="1">
      <alignment horizontal="right" vertical="top"/>
    </xf>
    <xf numFmtId="0" fontId="65" fillId="7" borderId="32" xfId="0" applyFont="1" applyFill="1" applyBorder="1" applyAlignment="1" applyProtection="1">
      <alignment horizontal="center" vertical="center"/>
    </xf>
    <xf numFmtId="0" fontId="65" fillId="7" borderId="33" xfId="0" applyFont="1" applyFill="1" applyBorder="1" applyAlignment="1" applyProtection="1">
      <alignment horizontal="center" vertical="center"/>
    </xf>
    <xf numFmtId="0" fontId="65" fillId="7" borderId="19" xfId="0" applyFont="1" applyFill="1" applyBorder="1" applyAlignment="1" applyProtection="1">
      <alignment horizontal="center" vertical="center"/>
    </xf>
    <xf numFmtId="0" fontId="64" fillId="8" borderId="0" xfId="0" applyFont="1" applyFill="1" applyBorder="1" applyAlignment="1" applyProtection="1">
      <alignment horizontal="center"/>
    </xf>
    <xf numFmtId="0" fontId="32" fillId="8" borderId="0" xfId="0" applyFont="1" applyFill="1" applyAlignment="1" applyProtection="1">
      <alignment horizontal="right" vertical="center"/>
    </xf>
    <xf numFmtId="0" fontId="22" fillId="8" borderId="0" xfId="0" applyFont="1" applyFill="1" applyAlignment="1" applyProtection="1">
      <alignment horizontal="left" wrapText="1"/>
    </xf>
    <xf numFmtId="0" fontId="23" fillId="8" borderId="0" xfId="0" applyFont="1" applyFill="1" applyBorder="1" applyAlignment="1" applyProtection="1">
      <alignment horizontal="center"/>
    </xf>
    <xf numFmtId="0" fontId="68" fillId="7" borderId="0" xfId="0" quotePrefix="1" applyFont="1" applyFill="1" applyBorder="1" applyAlignment="1" applyProtection="1">
      <alignment horizontal="left" vertical="top" wrapText="1"/>
    </xf>
    <xf numFmtId="0" fontId="40" fillId="2" borderId="0" xfId="0" applyFont="1" applyFill="1" applyAlignment="1" applyProtection="1">
      <alignment horizontal="left"/>
    </xf>
    <xf numFmtId="0" fontId="41" fillId="2" borderId="52" xfId="0" applyFont="1" applyFill="1" applyBorder="1" applyAlignment="1" applyProtection="1">
      <alignment horizontal="center" vertical="top"/>
    </xf>
    <xf numFmtId="0" fontId="41" fillId="2" borderId="55" xfId="0" applyFont="1" applyFill="1" applyBorder="1" applyAlignment="1" applyProtection="1">
      <alignment horizontal="center" vertical="top"/>
    </xf>
    <xf numFmtId="0" fontId="41" fillId="2" borderId="58" xfId="0" applyFont="1" applyFill="1" applyBorder="1" applyAlignment="1" applyProtection="1">
      <alignment horizontal="center" vertical="top"/>
    </xf>
    <xf numFmtId="0" fontId="41" fillId="2" borderId="18" xfId="0" applyFont="1" applyFill="1" applyBorder="1" applyAlignment="1" applyProtection="1">
      <alignment horizontal="center" vertical="top"/>
    </xf>
    <xf numFmtId="0" fontId="42" fillId="2" borderId="32" xfId="0" applyFont="1" applyFill="1" applyBorder="1" applyAlignment="1" applyProtection="1">
      <alignment horizontal="left" vertical="center" wrapText="1"/>
    </xf>
    <xf numFmtId="0" fontId="42" fillId="2" borderId="33" xfId="0" applyFont="1" applyFill="1" applyBorder="1" applyAlignment="1" applyProtection="1">
      <alignment horizontal="left" vertical="center" wrapText="1"/>
    </xf>
    <xf numFmtId="0" fontId="42" fillId="7" borderId="19" xfId="0" applyFont="1" applyFill="1" applyBorder="1" applyAlignment="1" applyProtection="1">
      <alignment horizontal="left" vertical="center" wrapText="1"/>
    </xf>
    <xf numFmtId="0" fontId="42" fillId="2" borderId="26" xfId="0" applyFont="1" applyFill="1" applyBorder="1" applyAlignment="1" applyProtection="1">
      <alignment horizontal="center" vertical="top" wrapText="1"/>
    </xf>
    <xf numFmtId="0" fontId="42" fillId="2" borderId="4" xfId="0" applyFont="1" applyFill="1" applyBorder="1" applyAlignment="1" applyProtection="1">
      <alignment horizontal="center" vertical="top" wrapText="1"/>
    </xf>
    <xf numFmtId="0" fontId="41" fillId="3" borderId="52" xfId="0" applyFont="1" applyFill="1" applyBorder="1" applyAlignment="1" applyProtection="1">
      <alignment horizontal="center" wrapText="1"/>
    </xf>
    <xf numFmtId="0" fontId="41" fillId="3" borderId="59" xfId="0" applyFont="1" applyFill="1" applyBorder="1" applyAlignment="1" applyProtection="1">
      <alignment horizontal="center" wrapText="1"/>
    </xf>
    <xf numFmtId="0" fontId="41" fillId="3" borderId="55" xfId="0" applyFont="1" applyFill="1" applyBorder="1" applyAlignment="1" applyProtection="1">
      <alignment horizontal="center" wrapText="1"/>
    </xf>
    <xf numFmtId="0" fontId="42" fillId="2" borderId="38" xfId="0" applyFont="1" applyFill="1" applyBorder="1" applyAlignment="1" applyProtection="1">
      <alignment horizontal="center" vertical="top"/>
    </xf>
    <xf numFmtId="0" fontId="42" fillId="2" borderId="36" xfId="0" applyFont="1" applyFill="1" applyBorder="1" applyAlignment="1" applyProtection="1">
      <alignment horizontal="center" vertical="top"/>
    </xf>
    <xf numFmtId="0" fontId="42" fillId="2" borderId="32" xfId="0" applyFont="1" applyFill="1" applyBorder="1" applyAlignment="1" applyProtection="1">
      <alignment vertical="top" wrapText="1"/>
    </xf>
    <xf numFmtId="0" fontId="42" fillId="2" borderId="19" xfId="0" applyFont="1" applyFill="1" applyBorder="1" applyAlignment="1" applyProtection="1">
      <alignment vertical="top" wrapText="1"/>
    </xf>
    <xf numFmtId="0" fontId="42" fillId="2" borderId="25" xfId="0" applyFont="1" applyFill="1" applyBorder="1" applyAlignment="1" applyProtection="1">
      <alignment horizontal="center" vertical="top" wrapText="1"/>
    </xf>
    <xf numFmtId="0" fontId="42" fillId="2" borderId="33" xfId="0" applyFont="1" applyFill="1" applyBorder="1" applyAlignment="1" applyProtection="1">
      <alignment vertical="top" wrapText="1"/>
    </xf>
    <xf numFmtId="0" fontId="42" fillId="2" borderId="29" xfId="0" applyFont="1" applyFill="1" applyBorder="1" applyAlignment="1" applyProtection="1">
      <alignment vertical="top" wrapText="1"/>
    </xf>
    <xf numFmtId="0" fontId="42" fillId="0" borderId="46" xfId="0" applyFont="1" applyBorder="1" applyAlignment="1" applyProtection="1">
      <alignment horizontal="center" vertical="top" wrapText="1"/>
    </xf>
    <xf numFmtId="0" fontId="42" fillId="0" borderId="3" xfId="0" applyFont="1" applyBorder="1" applyAlignment="1" applyProtection="1">
      <alignment horizontal="center" vertical="top" wrapText="1"/>
    </xf>
    <xf numFmtId="0" fontId="42" fillId="2" borderId="32" xfId="0" applyFont="1" applyFill="1" applyBorder="1" applyAlignment="1" applyProtection="1">
      <alignment vertical="center" wrapText="1"/>
    </xf>
    <xf numFmtId="0" fontId="42" fillId="2" borderId="33" xfId="0" applyFont="1" applyFill="1" applyBorder="1" applyAlignment="1" applyProtection="1">
      <alignment vertical="center" wrapText="1"/>
    </xf>
    <xf numFmtId="0" fontId="42" fillId="2" borderId="29" xfId="0" applyFont="1" applyFill="1" applyBorder="1" applyAlignment="1" applyProtection="1">
      <alignment vertical="center" wrapText="1"/>
    </xf>
    <xf numFmtId="0" fontId="42" fillId="2" borderId="32" xfId="0" applyFont="1" applyFill="1" applyBorder="1" applyAlignment="1" applyProtection="1">
      <alignment horizontal="left" vertical="top" wrapText="1"/>
    </xf>
    <xf numFmtId="0" fontId="42" fillId="2" borderId="33" xfId="0" applyFont="1" applyFill="1" applyBorder="1" applyAlignment="1" applyProtection="1">
      <alignment horizontal="left" vertical="top" wrapText="1"/>
    </xf>
    <xf numFmtId="0" fontId="42" fillId="2" borderId="19" xfId="0" applyFont="1" applyFill="1" applyBorder="1" applyAlignment="1" applyProtection="1">
      <alignment horizontal="left" vertical="top" wrapText="1"/>
    </xf>
    <xf numFmtId="0" fontId="63" fillId="2" borderId="0" xfId="0" applyFont="1" applyFill="1" applyBorder="1" applyAlignment="1" applyProtection="1">
      <alignment horizontal="left"/>
    </xf>
    <xf numFmtId="0" fontId="42" fillId="2" borderId="52" xfId="0" applyFont="1" applyFill="1" applyBorder="1" applyAlignment="1" applyProtection="1">
      <alignment horizontal="center" wrapText="1"/>
    </xf>
    <xf numFmtId="0" fontId="42" fillId="2" borderId="59" xfId="0" applyFont="1" applyFill="1" applyBorder="1" applyAlignment="1" applyProtection="1">
      <alignment horizontal="center" wrapText="1"/>
    </xf>
    <xf numFmtId="0" fontId="42" fillId="2" borderId="55" xfId="0" applyFont="1" applyFill="1" applyBorder="1" applyAlignment="1" applyProtection="1">
      <alignment horizontal="center" wrapText="1"/>
    </xf>
    <xf numFmtId="0" fontId="42" fillId="2" borderId="32" xfId="0" applyFont="1" applyFill="1" applyBorder="1" applyAlignment="1" applyProtection="1">
      <alignment horizontal="center" vertical="top" wrapText="1"/>
    </xf>
    <xf numFmtId="0" fontId="42" fillId="0" borderId="25" xfId="0" applyFont="1" applyBorder="1" applyAlignment="1" applyProtection="1">
      <alignment vertical="top"/>
    </xf>
    <xf numFmtId="0" fontId="42" fillId="0" borderId="4" xfId="0" applyFont="1" applyBorder="1" applyAlignment="1" applyProtection="1">
      <alignment vertical="top"/>
    </xf>
    <xf numFmtId="0" fontId="42" fillId="2" borderId="34" xfId="0" applyFont="1" applyFill="1" applyBorder="1" applyAlignment="1" applyProtection="1">
      <alignment horizontal="center" vertical="top" wrapText="1"/>
    </xf>
    <xf numFmtId="0" fontId="42" fillId="2" borderId="29" xfId="0" applyFont="1" applyFill="1" applyBorder="1" applyAlignment="1" applyProtection="1">
      <alignment horizontal="center" vertical="top" wrapText="1"/>
    </xf>
    <xf numFmtId="0" fontId="42" fillId="0" borderId="2" xfId="0" applyFont="1" applyBorder="1" applyAlignment="1" applyProtection="1">
      <alignment vertical="top"/>
    </xf>
    <xf numFmtId="0" fontId="42" fillId="0" borderId="13" xfId="0" applyFont="1" applyBorder="1" applyAlignment="1" applyProtection="1">
      <alignment vertical="top"/>
    </xf>
    <xf numFmtId="0" fontId="42" fillId="2" borderId="38" xfId="0" applyFont="1" applyFill="1" applyBorder="1" applyAlignment="1" applyProtection="1">
      <alignment horizontal="center" vertical="top" wrapText="1"/>
    </xf>
    <xf numFmtId="0" fontId="42" fillId="2" borderId="36" xfId="0" applyFont="1" applyFill="1" applyBorder="1" applyAlignment="1" applyProtection="1">
      <alignment horizontal="center" vertical="top" wrapText="1"/>
    </xf>
    <xf numFmtId="0" fontId="6" fillId="2" borderId="64" xfId="0" applyFont="1" applyFill="1" applyBorder="1" applyAlignment="1" applyProtection="1">
      <alignment vertical="top" wrapText="1"/>
    </xf>
    <xf numFmtId="0" fontId="6" fillId="2" borderId="36" xfId="0" applyFont="1" applyFill="1" applyBorder="1" applyAlignment="1" applyProtection="1">
      <alignment vertical="top" wrapText="1"/>
    </xf>
    <xf numFmtId="0" fontId="6" fillId="2" borderId="50" xfId="0" applyFont="1" applyFill="1" applyBorder="1" applyAlignment="1" applyProtection="1">
      <alignment vertical="top" wrapText="1"/>
    </xf>
    <xf numFmtId="0" fontId="6" fillId="2" borderId="60" xfId="0" applyFont="1" applyFill="1" applyBorder="1" applyAlignment="1" applyProtection="1">
      <alignment horizontal="center" vertical="top" wrapText="1"/>
    </xf>
    <xf numFmtId="0" fontId="6" fillId="2" borderId="25" xfId="0" applyFont="1" applyFill="1" applyBorder="1" applyAlignment="1" applyProtection="1">
      <alignment horizontal="center" vertical="top" wrapText="1"/>
    </xf>
    <xf numFmtId="0" fontId="6" fillId="2" borderId="61" xfId="0" applyFont="1" applyFill="1" applyBorder="1" applyAlignment="1" applyProtection="1">
      <alignment horizontal="center" vertical="top" wrapText="1"/>
    </xf>
    <xf numFmtId="0" fontId="6" fillId="2" borderId="62" xfId="0" applyFont="1" applyFill="1" applyBorder="1" applyAlignment="1" applyProtection="1">
      <alignment horizontal="center" vertical="top" wrapText="1"/>
    </xf>
    <xf numFmtId="0" fontId="6" fillId="2" borderId="53" xfId="0" applyFont="1" applyFill="1" applyBorder="1" applyAlignment="1" applyProtection="1">
      <alignment horizontal="center" vertical="top" wrapText="1"/>
    </xf>
    <xf numFmtId="0" fontId="6" fillId="2" borderId="63" xfId="0" applyFont="1" applyFill="1" applyBorder="1" applyAlignment="1" applyProtection="1">
      <alignment horizontal="center" vertical="top" wrapText="1"/>
    </xf>
    <xf numFmtId="0" fontId="6" fillId="2" borderId="1" xfId="0" applyFont="1" applyFill="1" applyBorder="1" applyAlignment="1" applyProtection="1">
      <alignment horizontal="center" vertical="top"/>
    </xf>
    <xf numFmtId="0" fontId="6" fillId="2" borderId="12" xfId="0" applyFont="1" applyFill="1" applyBorder="1" applyAlignment="1" applyProtection="1">
      <alignment horizontal="center" vertical="top"/>
    </xf>
    <xf numFmtId="0" fontId="6" fillId="2" borderId="58" xfId="0" applyFont="1" applyFill="1" applyBorder="1" applyAlignment="1" applyProtection="1">
      <alignment horizontal="center" vertical="top"/>
    </xf>
    <xf numFmtId="0" fontId="6" fillId="2" borderId="56" xfId="0" applyFont="1" applyFill="1" applyBorder="1" applyAlignment="1" applyProtection="1">
      <alignment horizontal="center" vertical="top"/>
    </xf>
    <xf numFmtId="0" fontId="6" fillId="2" borderId="18" xfId="0" applyFont="1" applyFill="1" applyBorder="1" applyAlignment="1" applyProtection="1">
      <alignment horizontal="center" vertical="top"/>
    </xf>
    <xf numFmtId="0" fontId="6" fillId="2" borderId="46" xfId="0" applyFont="1" applyFill="1" applyBorder="1" applyAlignment="1" applyProtection="1">
      <alignment horizontal="center" vertical="top" wrapText="1"/>
    </xf>
    <xf numFmtId="0" fontId="6" fillId="2" borderId="38" xfId="0" applyFont="1" applyFill="1" applyBorder="1" applyAlignment="1" applyProtection="1">
      <alignment horizontal="center" vertical="top" wrapText="1"/>
    </xf>
    <xf numFmtId="0" fontId="6" fillId="2" borderId="36" xfId="0" applyFont="1" applyFill="1" applyBorder="1" applyAlignment="1" applyProtection="1">
      <alignment horizontal="center" vertical="top" wrapText="1"/>
    </xf>
    <xf numFmtId="0" fontId="6" fillId="2" borderId="50" xfId="0" applyFont="1" applyFill="1" applyBorder="1" applyAlignment="1" applyProtection="1">
      <alignment horizontal="center" vertical="top" wrapText="1"/>
    </xf>
    <xf numFmtId="0" fontId="6" fillId="2" borderId="10" xfId="0" applyFont="1" applyFill="1" applyBorder="1" applyAlignment="1" applyProtection="1">
      <alignment horizontal="center" vertical="top"/>
    </xf>
    <xf numFmtId="0" fontId="6" fillId="2" borderId="6" xfId="0" applyFont="1" applyFill="1" applyBorder="1" applyAlignment="1" applyProtection="1">
      <alignment horizontal="center" vertical="top"/>
    </xf>
    <xf numFmtId="0" fontId="6" fillId="2" borderId="47" xfId="0" applyFont="1" applyFill="1" applyBorder="1" applyAlignment="1" applyProtection="1">
      <alignment horizontal="center" vertical="top"/>
    </xf>
    <xf numFmtId="0" fontId="6" fillId="2" borderId="10" xfId="0" applyFont="1" applyFill="1" applyBorder="1" applyAlignment="1" applyProtection="1">
      <alignment horizontal="center" vertical="top" wrapText="1"/>
    </xf>
    <xf numFmtId="0" fontId="6" fillId="2" borderId="6" xfId="0" applyFont="1" applyFill="1" applyBorder="1" applyAlignment="1" applyProtection="1">
      <alignment horizontal="center" vertical="top" wrapText="1"/>
    </xf>
    <xf numFmtId="0" fontId="6" fillId="2" borderId="47" xfId="0" applyFont="1" applyFill="1" applyBorder="1" applyAlignment="1" applyProtection="1">
      <alignment horizontal="center" vertical="top" wrapText="1"/>
    </xf>
    <xf numFmtId="0" fontId="9" fillId="2" borderId="30" xfId="0" applyFont="1" applyFill="1" applyBorder="1" applyAlignment="1" applyProtection="1">
      <alignment horizontal="center"/>
    </xf>
    <xf numFmtId="0" fontId="9" fillId="2" borderId="57" xfId="0" applyFont="1" applyFill="1" applyBorder="1" applyAlignment="1" applyProtection="1">
      <alignment horizontal="center"/>
    </xf>
    <xf numFmtId="0" fontId="9" fillId="2" borderId="65" xfId="0" applyFont="1" applyFill="1" applyBorder="1" applyAlignment="1" applyProtection="1">
      <alignment horizontal="left" vertical="center" wrapText="1"/>
    </xf>
    <xf numFmtId="0" fontId="9" fillId="2" borderId="66" xfId="0" applyFont="1" applyFill="1" applyBorder="1" applyAlignment="1" applyProtection="1">
      <alignment horizontal="left" vertical="center" wrapText="1"/>
    </xf>
    <xf numFmtId="0" fontId="9" fillId="2" borderId="48" xfId="0" applyFont="1" applyFill="1" applyBorder="1" applyAlignment="1" applyProtection="1">
      <alignment horizontal="left" vertical="center" wrapText="1"/>
    </xf>
    <xf numFmtId="0" fontId="9" fillId="7" borderId="19" xfId="0" applyFont="1" applyFill="1" applyBorder="1" applyAlignment="1" applyProtection="1">
      <alignment horizontal="left" vertical="center" wrapText="1"/>
    </xf>
    <xf numFmtId="0" fontId="18" fillId="2" borderId="0" xfId="0" applyFont="1" applyFill="1" applyAlignment="1" applyProtection="1">
      <alignment horizontal="left"/>
    </xf>
    <xf numFmtId="0" fontId="6" fillId="2" borderId="48" xfId="0" applyFont="1" applyFill="1" applyBorder="1" applyAlignment="1" applyProtection="1">
      <alignment horizontal="left" vertical="center" wrapText="1"/>
    </xf>
    <xf numFmtId="0" fontId="6" fillId="7" borderId="19" xfId="0" applyFont="1" applyFill="1" applyBorder="1" applyAlignment="1" applyProtection="1">
      <alignment horizontal="left" vertical="center" wrapText="1"/>
    </xf>
    <xf numFmtId="0" fontId="6" fillId="2" borderId="65" xfId="0" applyFont="1" applyFill="1" applyBorder="1" applyAlignment="1" applyProtection="1">
      <alignment horizontal="left" vertical="center" wrapText="1"/>
    </xf>
    <xf numFmtId="0" fontId="6" fillId="2" borderId="66" xfId="0" applyFont="1" applyFill="1" applyBorder="1" applyAlignment="1" applyProtection="1">
      <alignment horizontal="left" vertical="center" wrapText="1"/>
    </xf>
    <xf numFmtId="0" fontId="41" fillId="2" borderId="10" xfId="0" applyFont="1" applyFill="1" applyBorder="1" applyAlignment="1" applyProtection="1">
      <alignment horizontal="center" vertical="top"/>
    </xf>
    <xf numFmtId="0" fontId="41" fillId="2" borderId="6" xfId="0" applyFont="1" applyFill="1" applyBorder="1" applyAlignment="1" applyProtection="1">
      <alignment horizontal="center" vertical="top"/>
    </xf>
    <xf numFmtId="0" fontId="41" fillId="2" borderId="7" xfId="0" applyFont="1" applyFill="1" applyBorder="1" applyAlignment="1" applyProtection="1">
      <alignment horizontal="center" vertical="top"/>
    </xf>
    <xf numFmtId="0" fontId="42" fillId="2" borderId="26" xfId="0" applyFont="1" applyFill="1" applyBorder="1" applyAlignment="1" applyProtection="1">
      <alignment horizontal="center" vertical="top"/>
    </xf>
    <xf numFmtId="0" fontId="42" fillId="2" borderId="25" xfId="0" applyFont="1" applyFill="1" applyBorder="1" applyAlignment="1" applyProtection="1">
      <alignment horizontal="center" vertical="top"/>
    </xf>
    <xf numFmtId="0" fontId="42" fillId="2" borderId="4" xfId="0" applyFont="1" applyFill="1" applyBorder="1" applyAlignment="1" applyProtection="1">
      <alignment horizontal="center" vertical="top"/>
    </xf>
    <xf numFmtId="0" fontId="42" fillId="2" borderId="15" xfId="0" applyFont="1" applyFill="1" applyBorder="1" applyAlignment="1" applyProtection="1">
      <alignment horizontal="center" vertical="top" wrapText="1"/>
    </xf>
    <xf numFmtId="0" fontId="42" fillId="2" borderId="32" xfId="0" applyFont="1" applyFill="1" applyBorder="1" applyAlignment="1" applyProtection="1">
      <alignment horizontal="left" vertical="top"/>
    </xf>
    <xf numFmtId="0" fontId="42" fillId="2" borderId="33" xfId="0" applyFont="1" applyFill="1" applyBorder="1" applyAlignment="1" applyProtection="1">
      <alignment horizontal="left" vertical="top"/>
    </xf>
    <xf numFmtId="0" fontId="42" fillId="2" borderId="29" xfId="0" applyFont="1" applyFill="1" applyBorder="1" applyAlignment="1" applyProtection="1">
      <alignment horizontal="left" vertical="top"/>
    </xf>
    <xf numFmtId="0" fontId="42" fillId="2" borderId="26" xfId="0" applyFont="1" applyFill="1" applyBorder="1" applyAlignment="1" applyProtection="1">
      <alignment horizontal="left" vertical="top" wrapText="1"/>
    </xf>
    <xf numFmtId="0" fontId="42" fillId="2" borderId="4" xfId="0" applyFont="1" applyFill="1" applyBorder="1" applyAlignment="1" applyProtection="1">
      <alignment horizontal="left" vertical="top" wrapText="1"/>
    </xf>
    <xf numFmtId="0" fontId="42" fillId="2" borderId="46" xfId="0" applyFont="1" applyFill="1" applyBorder="1" applyAlignment="1" applyProtection="1">
      <alignment horizontal="left" vertical="top" wrapText="1"/>
    </xf>
    <xf numFmtId="0" fontId="42" fillId="2" borderId="3" xfId="0" applyFont="1" applyFill="1" applyBorder="1" applyAlignment="1" applyProtection="1">
      <alignment horizontal="left" vertical="top" wrapText="1"/>
    </xf>
    <xf numFmtId="0" fontId="41" fillId="2" borderId="56" xfId="0" applyFont="1" applyFill="1" applyBorder="1" applyAlignment="1" applyProtection="1">
      <alignment horizontal="center" vertical="top"/>
    </xf>
    <xf numFmtId="0" fontId="41" fillId="2" borderId="59" xfId="0" applyFont="1" applyFill="1" applyBorder="1" applyAlignment="1" applyProtection="1">
      <alignment horizontal="center" vertical="top"/>
    </xf>
    <xf numFmtId="0" fontId="44" fillId="2" borderId="10" xfId="20" applyFont="1" applyFill="1" applyBorder="1" applyAlignment="1" applyProtection="1">
      <alignment vertical="top" wrapText="1"/>
    </xf>
    <xf numFmtId="0" fontId="44" fillId="2" borderId="6" xfId="20" applyFont="1" applyFill="1" applyBorder="1" applyAlignment="1" applyProtection="1">
      <alignment vertical="top" wrapText="1"/>
    </xf>
    <xf numFmtId="0" fontId="44" fillId="2" borderId="7" xfId="20" applyFont="1" applyFill="1" applyBorder="1" applyAlignment="1" applyProtection="1">
      <alignment vertical="top" wrapText="1"/>
    </xf>
    <xf numFmtId="0" fontId="43" fillId="2" borderId="48" xfId="20" applyFont="1" applyFill="1" applyBorder="1" applyAlignment="1" applyProtection="1">
      <alignment horizontal="left" vertical="center"/>
    </xf>
    <xf numFmtId="0" fontId="43" fillId="2" borderId="19" xfId="20" applyFont="1" applyFill="1" applyBorder="1" applyAlignment="1" applyProtection="1">
      <alignment horizontal="left" vertical="center"/>
    </xf>
    <xf numFmtId="0" fontId="43" fillId="2" borderId="32" xfId="20" applyFont="1" applyFill="1" applyBorder="1" applyAlignment="1" applyProtection="1">
      <alignment horizontal="left" vertical="center"/>
    </xf>
    <xf numFmtId="0" fontId="43" fillId="2" borderId="33" xfId="20" applyFont="1" applyFill="1" applyBorder="1" applyAlignment="1" applyProtection="1">
      <alignment horizontal="left" vertical="center"/>
    </xf>
    <xf numFmtId="0" fontId="43" fillId="2" borderId="29" xfId="20" applyFont="1" applyFill="1" applyBorder="1" applyAlignment="1" applyProtection="1">
      <alignment horizontal="left" vertical="center"/>
    </xf>
    <xf numFmtId="0" fontId="43" fillId="2" borderId="36" xfId="20" applyFont="1" applyFill="1" applyBorder="1" applyAlignment="1" applyProtection="1">
      <alignment horizontal="left" vertical="top" wrapText="1"/>
    </xf>
    <xf numFmtId="0" fontId="43" fillId="2" borderId="36" xfId="0" applyFont="1" applyFill="1" applyBorder="1" applyAlignment="1" applyProtection="1">
      <alignment horizontal="left" vertical="top"/>
    </xf>
    <xf numFmtId="0" fontId="43" fillId="2" borderId="9" xfId="0" applyFont="1" applyFill="1" applyBorder="1" applyAlignment="1" applyProtection="1">
      <alignment horizontal="left" vertical="top"/>
    </xf>
    <xf numFmtId="0" fontId="43" fillId="2" borderId="26" xfId="20" applyFont="1" applyFill="1" applyBorder="1" applyAlignment="1" applyProtection="1">
      <alignment horizontal="center" vertical="top" wrapText="1"/>
    </xf>
    <xf numFmtId="0" fontId="43" fillId="2" borderId="25" xfId="20" applyFont="1" applyFill="1" applyBorder="1" applyAlignment="1" applyProtection="1">
      <alignment horizontal="center" vertical="top" wrapText="1"/>
    </xf>
    <xf numFmtId="0" fontId="43" fillId="2" borderId="4" xfId="20" applyFont="1" applyFill="1" applyBorder="1" applyAlignment="1" applyProtection="1">
      <alignment horizontal="center" vertical="top" wrapText="1"/>
    </xf>
    <xf numFmtId="0" fontId="43" fillId="2" borderId="15" xfId="0" applyFont="1" applyFill="1" applyBorder="1" applyAlignment="1" applyProtection="1">
      <alignment vertical="top" wrapText="1"/>
    </xf>
    <xf numFmtId="0" fontId="42" fillId="2" borderId="15" xfId="0" applyFont="1" applyFill="1" applyBorder="1" applyAlignment="1" applyProtection="1">
      <alignment vertical="top"/>
    </xf>
    <xf numFmtId="0" fontId="42" fillId="2" borderId="15" xfId="0" applyFont="1" applyFill="1" applyBorder="1" applyAlignment="1" applyProtection="1">
      <alignment vertical="top" wrapText="1"/>
    </xf>
    <xf numFmtId="0" fontId="43" fillId="2" borderId="26" xfId="0" applyFont="1" applyFill="1" applyBorder="1" applyAlignment="1" applyProtection="1">
      <alignment vertical="top" wrapText="1"/>
    </xf>
    <xf numFmtId="0" fontId="43" fillId="2" borderId="25" xfId="0" applyFont="1" applyFill="1" applyBorder="1" applyAlignment="1" applyProtection="1">
      <alignment vertical="top" wrapText="1"/>
    </xf>
    <xf numFmtId="0" fontId="42" fillId="2" borderId="25" xfId="0" applyFont="1" applyFill="1" applyBorder="1" applyAlignment="1" applyProtection="1">
      <alignment vertical="top" wrapText="1"/>
    </xf>
    <xf numFmtId="0" fontId="42" fillId="2" borderId="4" xfId="0" applyFont="1" applyFill="1" applyBorder="1" applyAlignment="1" applyProtection="1">
      <alignment vertical="top" wrapText="1"/>
    </xf>
    <xf numFmtId="0" fontId="43" fillId="2" borderId="32" xfId="0" applyFont="1" applyFill="1" applyBorder="1" applyAlignment="1" applyProtection="1">
      <alignment horizontal="left" vertical="top" wrapText="1"/>
    </xf>
    <xf numFmtId="0" fontId="43" fillId="2" borderId="33" xfId="0" applyFont="1" applyFill="1" applyBorder="1" applyAlignment="1" applyProtection="1">
      <alignment horizontal="left" vertical="top" wrapText="1"/>
    </xf>
    <xf numFmtId="0" fontId="43" fillId="2" borderId="29" xfId="0" applyFont="1" applyFill="1" applyBorder="1" applyAlignment="1" applyProtection="1">
      <alignment horizontal="left" vertical="top" wrapText="1"/>
    </xf>
    <xf numFmtId="0" fontId="40" fillId="2" borderId="0" xfId="0" applyFont="1" applyFill="1" applyAlignment="1" applyProtection="1">
      <alignment horizontal="left" vertical="center"/>
    </xf>
    <xf numFmtId="0" fontId="51" fillId="2" borderId="58" xfId="20" applyFont="1" applyFill="1" applyBorder="1" applyAlignment="1" applyProtection="1">
      <alignment horizontal="center" vertical="center"/>
    </xf>
    <xf numFmtId="0" fontId="51" fillId="2" borderId="56" xfId="20" applyFont="1" applyFill="1" applyBorder="1" applyAlignment="1" applyProtection="1">
      <alignment horizontal="center" vertical="center"/>
    </xf>
    <xf numFmtId="0" fontId="51" fillId="2" borderId="18" xfId="20" applyFont="1" applyFill="1" applyBorder="1" applyAlignment="1" applyProtection="1">
      <alignment horizontal="center" vertical="center"/>
    </xf>
    <xf numFmtId="0" fontId="41" fillId="5" borderId="5" xfId="0" applyFont="1" applyFill="1" applyBorder="1" applyAlignment="1" applyProtection="1">
      <alignment horizontal="center" vertical="center" textRotation="90"/>
    </xf>
    <xf numFmtId="0" fontId="41" fillId="5" borderId="8" xfId="0" applyFont="1" applyFill="1" applyBorder="1" applyAlignment="1" applyProtection="1">
      <alignment horizontal="center" vertical="center" textRotation="90"/>
    </xf>
    <xf numFmtId="0" fontId="41" fillId="5" borderId="55" xfId="0" applyFont="1" applyFill="1" applyBorder="1" applyAlignment="1" applyProtection="1">
      <alignment horizontal="center" vertical="center" textRotation="90"/>
    </xf>
    <xf numFmtId="0" fontId="41" fillId="5" borderId="2" xfId="0" applyFont="1" applyFill="1" applyBorder="1" applyAlignment="1" applyProtection="1">
      <alignment horizontal="center" vertical="center" textRotation="90"/>
    </xf>
    <xf numFmtId="0" fontId="44" fillId="2" borderId="5" xfId="20" applyFont="1" applyFill="1" applyBorder="1" applyAlignment="1" applyProtection="1">
      <alignment horizontal="center" vertical="center"/>
    </xf>
    <xf numFmtId="0" fontId="43" fillId="2" borderId="46" xfId="20" applyFont="1" applyFill="1" applyBorder="1" applyAlignment="1" applyProtection="1">
      <alignment horizontal="center" vertical="top" wrapText="1"/>
    </xf>
    <xf numFmtId="0" fontId="43" fillId="2" borderId="3" xfId="20" applyFont="1" applyFill="1" applyBorder="1" applyAlignment="1" applyProtection="1">
      <alignment horizontal="center" vertical="top" wrapText="1"/>
    </xf>
    <xf numFmtId="0" fontId="41" fillId="2" borderId="10" xfId="20" applyFont="1" applyFill="1" applyBorder="1" applyAlignment="1" applyProtection="1">
      <alignment horizontal="center" vertical="center" wrapText="1"/>
    </xf>
    <xf numFmtId="0" fontId="41" fillId="2" borderId="6" xfId="20" applyFont="1" applyFill="1" applyBorder="1" applyAlignment="1" applyProtection="1">
      <alignment horizontal="center" vertical="center" wrapText="1"/>
    </xf>
    <xf numFmtId="0" fontId="41" fillId="2" borderId="7" xfId="20" applyFont="1" applyFill="1" applyBorder="1" applyAlignment="1" applyProtection="1">
      <alignment horizontal="center" vertical="center" wrapText="1"/>
    </xf>
    <xf numFmtId="0" fontId="42" fillId="2" borderId="36" xfId="20" applyFont="1" applyFill="1" applyBorder="1" applyAlignment="1" applyProtection="1">
      <alignment horizontal="center" vertical="center" wrapText="1"/>
    </xf>
    <xf numFmtId="0" fontId="42" fillId="2" borderId="26" xfId="20" applyFont="1" applyFill="1" applyBorder="1" applyAlignment="1" applyProtection="1">
      <alignment horizontal="center" vertical="center" wrapText="1"/>
    </xf>
    <xf numFmtId="0" fontId="42" fillId="2" borderId="25" xfId="20" applyFont="1" applyFill="1" applyBorder="1" applyAlignment="1" applyProtection="1">
      <alignment horizontal="center" vertical="center" wrapText="1"/>
    </xf>
    <xf numFmtId="0" fontId="41" fillId="2" borderId="58" xfId="20" applyFont="1" applyFill="1" applyBorder="1" applyAlignment="1" applyProtection="1">
      <alignment horizontal="center" vertical="center" wrapText="1"/>
    </xf>
    <xf numFmtId="0" fontId="41" fillId="2" borderId="56" xfId="20" applyFont="1" applyFill="1" applyBorder="1" applyAlignment="1" applyProtection="1">
      <alignment horizontal="center" vertical="center" wrapText="1"/>
    </xf>
    <xf numFmtId="0" fontId="41" fillId="2" borderId="18" xfId="20" applyFont="1" applyFill="1" applyBorder="1" applyAlignment="1" applyProtection="1">
      <alignment horizontal="center" vertical="center" wrapText="1"/>
    </xf>
    <xf numFmtId="0" fontId="41" fillId="2" borderId="58" xfId="20" applyFont="1" applyFill="1" applyBorder="1" applyAlignment="1" applyProtection="1">
      <alignment horizontal="center" vertical="center"/>
    </xf>
    <xf numFmtId="0" fontId="41" fillId="2" borderId="56" xfId="20" applyFont="1" applyFill="1" applyBorder="1" applyAlignment="1" applyProtection="1">
      <alignment horizontal="center" vertical="center"/>
    </xf>
    <xf numFmtId="0" fontId="41" fillId="2" borderId="18" xfId="20" applyFont="1" applyFill="1" applyBorder="1" applyAlignment="1" applyProtection="1">
      <alignment horizontal="center" vertical="center"/>
    </xf>
    <xf numFmtId="0" fontId="42" fillId="2" borderId="53" xfId="0" applyFont="1" applyFill="1" applyBorder="1" applyAlignment="1" applyProtection="1">
      <alignment horizontal="left" vertical="top" wrapText="1"/>
    </xf>
    <xf numFmtId="0" fontId="42" fillId="2" borderId="58" xfId="0" applyFont="1" applyFill="1" applyBorder="1" applyAlignment="1" applyProtection="1">
      <alignment horizontal="center" vertical="center"/>
    </xf>
    <xf numFmtId="0" fontId="42" fillId="2" borderId="56" xfId="0" applyFont="1" applyFill="1" applyBorder="1" applyAlignment="1" applyProtection="1">
      <alignment horizontal="center" vertical="center"/>
    </xf>
    <xf numFmtId="0" fontId="42" fillId="2" borderId="18" xfId="0" applyFont="1" applyFill="1" applyBorder="1" applyAlignment="1" applyProtection="1">
      <alignment horizontal="center" vertical="center"/>
    </xf>
    <xf numFmtId="0" fontId="52" fillId="2" borderId="0" xfId="0" applyFont="1" applyFill="1" applyBorder="1" applyAlignment="1" applyProtection="1">
      <alignment horizontal="left" vertical="center"/>
    </xf>
    <xf numFmtId="0" fontId="42" fillId="2" borderId="32"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42" fillId="2" borderId="46" xfId="0" applyFont="1" applyFill="1" applyBorder="1" applyAlignment="1" applyProtection="1">
      <alignment horizontal="center" vertical="center" wrapText="1"/>
    </xf>
    <xf numFmtId="0" fontId="42" fillId="2" borderId="53" xfId="0" applyFont="1" applyFill="1" applyBorder="1" applyAlignment="1" applyProtection="1">
      <alignment horizontal="center" vertical="center" wrapText="1"/>
    </xf>
    <xf numFmtId="0" fontId="42" fillId="2" borderId="0" xfId="0" applyFont="1" applyFill="1" applyBorder="1" applyAlignment="1" applyProtection="1">
      <alignment horizontal="left" vertical="center"/>
    </xf>
    <xf numFmtId="0" fontId="42" fillId="2" borderId="33" xfId="0" applyFont="1" applyFill="1" applyBorder="1" applyAlignment="1" applyProtection="1">
      <alignment horizontal="left" vertical="center"/>
    </xf>
    <xf numFmtId="0" fontId="42" fillId="2" borderId="29" xfId="0" applyFont="1" applyFill="1" applyBorder="1" applyAlignment="1" applyProtection="1">
      <alignment horizontal="left" vertical="center"/>
    </xf>
    <xf numFmtId="0" fontId="42" fillId="2" borderId="26" xfId="0" applyFont="1" applyFill="1" applyBorder="1" applyAlignment="1" applyProtection="1">
      <alignment horizontal="center" vertical="center" wrapText="1"/>
    </xf>
    <xf numFmtId="0" fontId="42" fillId="2" borderId="25" xfId="0" applyFont="1" applyFill="1" applyBorder="1" applyAlignment="1" applyProtection="1">
      <alignment horizontal="center" vertical="center" wrapText="1"/>
    </xf>
    <xf numFmtId="0" fontId="42" fillId="2" borderId="52"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6" fillId="2" borderId="52" xfId="0" applyFont="1" applyFill="1" applyBorder="1" applyAlignment="1" applyProtection="1">
      <alignment horizontal="left" vertical="center"/>
    </xf>
    <xf numFmtId="0" fontId="6" fillId="2" borderId="59" xfId="0" applyFont="1" applyFill="1" applyBorder="1" applyAlignment="1" applyProtection="1">
      <alignment horizontal="left" vertical="center"/>
    </xf>
    <xf numFmtId="0" fontId="6" fillId="2" borderId="55" xfId="0" applyFont="1" applyFill="1" applyBorder="1" applyAlignment="1" applyProtection="1">
      <alignment horizontal="left" vertical="center"/>
    </xf>
    <xf numFmtId="0" fontId="6" fillId="2" borderId="6" xfId="0" applyFont="1" applyFill="1" applyBorder="1" applyAlignment="1" applyProtection="1">
      <alignment horizontal="center" vertical="center" wrapText="1"/>
    </xf>
    <xf numFmtId="0" fontId="6" fillId="2" borderId="36"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6" fillId="2" borderId="25" xfId="0" applyFont="1" applyFill="1" applyBorder="1" applyAlignment="1" applyProtection="1">
      <alignment horizontal="center" vertical="center" wrapText="1"/>
    </xf>
    <xf numFmtId="0" fontId="6" fillId="2" borderId="46" xfId="0" applyFont="1" applyFill="1" applyBorder="1" applyAlignment="1" applyProtection="1">
      <alignment horizontal="center" vertical="center" wrapText="1"/>
    </xf>
    <xf numFmtId="0" fontId="6" fillId="2" borderId="53"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6" fillId="2" borderId="32" xfId="0" applyFont="1" applyFill="1" applyBorder="1" applyAlignment="1" applyProtection="1">
      <alignment horizontal="center" vertical="center" wrapText="1"/>
    </xf>
    <xf numFmtId="0" fontId="6" fillId="2" borderId="34" xfId="0" applyFont="1" applyFill="1" applyBorder="1" applyAlignment="1" applyProtection="1">
      <alignment horizontal="center" vertical="center" wrapText="1"/>
    </xf>
    <xf numFmtId="0" fontId="6" fillId="2" borderId="29"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66" xfId="0" applyFont="1" applyFill="1" applyBorder="1" applyAlignment="1" applyProtection="1">
      <alignment horizontal="center" wrapText="1"/>
    </xf>
    <xf numFmtId="0" fontId="6" fillId="2" borderId="67" xfId="0" applyFont="1" applyFill="1" applyBorder="1" applyAlignment="1" applyProtection="1">
      <alignment horizontal="center" wrapText="1"/>
    </xf>
    <xf numFmtId="0" fontId="6" fillId="2" borderId="65" xfId="0" applyFont="1" applyFill="1" applyBorder="1" applyAlignment="1" applyProtection="1">
      <alignment horizontal="center" wrapText="1"/>
    </xf>
    <xf numFmtId="0" fontId="83" fillId="10" borderId="5" xfId="20" applyFont="1" applyFill="1" applyBorder="1" applyAlignment="1" applyProtection="1">
      <alignment horizontal="center" vertical="center"/>
    </xf>
    <xf numFmtId="0" fontId="14" fillId="10" borderId="15" xfId="0" applyFont="1" applyFill="1" applyBorder="1" applyAlignment="1" applyProtection="1">
      <alignment vertical="top" wrapText="1"/>
    </xf>
    <xf numFmtId="0" fontId="0" fillId="10" borderId="15" xfId="0" applyFont="1" applyFill="1" applyBorder="1" applyAlignment="1" applyProtection="1">
      <alignment vertical="top" wrapText="1"/>
    </xf>
    <xf numFmtId="0" fontId="14" fillId="0" borderId="15" xfId="0" applyFont="1" applyFill="1" applyBorder="1" applyAlignment="1" applyProtection="1">
      <alignment vertical="top" wrapText="1"/>
    </xf>
    <xf numFmtId="0" fontId="6" fillId="0" borderId="15" xfId="0" applyFont="1" applyFill="1" applyBorder="1" applyAlignment="1" applyProtection="1">
      <alignment vertical="top"/>
    </xf>
    <xf numFmtId="0" fontId="6" fillId="0" borderId="15" xfId="0" applyFont="1" applyFill="1" applyBorder="1" applyAlignment="1" applyProtection="1">
      <alignment vertical="top" wrapText="1"/>
    </xf>
    <xf numFmtId="0" fontId="84" fillId="10" borderId="58" xfId="20" applyFont="1" applyFill="1" applyBorder="1" applyAlignment="1" applyProtection="1">
      <alignment horizontal="center" vertical="center"/>
    </xf>
    <xf numFmtId="0" fontId="84" fillId="10" borderId="56" xfId="20" applyFont="1" applyFill="1" applyBorder="1" applyAlignment="1" applyProtection="1">
      <alignment horizontal="center" vertical="center"/>
    </xf>
    <xf numFmtId="0" fontId="84" fillId="10" borderId="18" xfId="20" applyFont="1" applyFill="1" applyBorder="1" applyAlignment="1" applyProtection="1">
      <alignment horizontal="center" vertical="center"/>
    </xf>
    <xf numFmtId="0" fontId="83" fillId="10" borderId="10" xfId="20" applyFont="1" applyFill="1" applyBorder="1" applyAlignment="1" applyProtection="1">
      <alignment vertical="top" wrapText="1"/>
    </xf>
    <xf numFmtId="0" fontId="83" fillId="10" borderId="6" xfId="20" applyFont="1" applyFill="1" applyBorder="1" applyAlignment="1" applyProtection="1">
      <alignment vertical="top" wrapText="1"/>
    </xf>
    <xf numFmtId="0" fontId="83" fillId="10" borderId="7" xfId="20" applyFont="1" applyFill="1" applyBorder="1" applyAlignment="1" applyProtection="1">
      <alignment vertical="top" wrapText="1"/>
    </xf>
    <xf numFmtId="0" fontId="85" fillId="10" borderId="38" xfId="20" applyFont="1" applyFill="1" applyBorder="1" applyAlignment="1" applyProtection="1">
      <alignment horizontal="center" vertical="top" wrapText="1"/>
    </xf>
    <xf numFmtId="0" fontId="85" fillId="10" borderId="36" xfId="20" applyFont="1" applyFill="1" applyBorder="1" applyAlignment="1" applyProtection="1">
      <alignment horizontal="center" vertical="top" wrapText="1"/>
    </xf>
    <xf numFmtId="0" fontId="85" fillId="10" borderId="9" xfId="20" applyFont="1" applyFill="1" applyBorder="1" applyAlignment="1" applyProtection="1">
      <alignment horizontal="center" vertical="top" wrapText="1"/>
    </xf>
    <xf numFmtId="0" fontId="85" fillId="10" borderId="32" xfId="20" applyFont="1" applyFill="1" applyBorder="1" applyAlignment="1" applyProtection="1">
      <alignment horizontal="left" vertical="center"/>
    </xf>
    <xf numFmtId="0" fontId="85" fillId="10" borderId="33" xfId="20" applyFont="1" applyFill="1" applyBorder="1" applyAlignment="1" applyProtection="1">
      <alignment horizontal="left" vertical="center"/>
    </xf>
    <xf numFmtId="0" fontId="14" fillId="10" borderId="26" xfId="0" applyFont="1" applyFill="1" applyBorder="1" applyAlignment="1" applyProtection="1">
      <alignment vertical="top" wrapText="1"/>
    </xf>
    <xf numFmtId="0" fontId="14" fillId="10" borderId="25" xfId="0" applyFont="1" applyFill="1" applyBorder="1" applyAlignment="1" applyProtection="1">
      <alignment vertical="top" wrapText="1"/>
    </xf>
    <xf numFmtId="0" fontId="14" fillId="10" borderId="4" xfId="0" applyFont="1" applyFill="1" applyBorder="1" applyAlignment="1" applyProtection="1">
      <alignment vertical="top" wrapText="1"/>
    </xf>
    <xf numFmtId="0" fontId="6" fillId="10" borderId="15" xfId="0" applyFont="1" applyFill="1" applyBorder="1" applyAlignment="1" applyProtection="1">
      <alignment vertical="top"/>
    </xf>
    <xf numFmtId="0" fontId="6" fillId="10" borderId="15" xfId="0" applyFont="1" applyFill="1" applyBorder="1" applyAlignment="1" applyProtection="1">
      <alignment vertical="top" wrapText="1"/>
    </xf>
  </cellXfs>
  <cellStyles count="32">
    <cellStyle name="Calculation" xfId="1" builtinId="22"/>
    <cellStyle name="Comma 2" xfId="2"/>
    <cellStyle name="Comma 3" xfId="3"/>
    <cellStyle name="Heading 3" xfId="4" builtinId="18"/>
    <cellStyle name="Hyperlink" xfId="5" builtinId="8"/>
    <cellStyle name="Hyperlink 2" xfId="6"/>
    <cellStyle name="Normal" xfId="0" builtinId="0" customBuiltin="1"/>
    <cellStyle name="Normal 10" xfId="30"/>
    <cellStyle name="Normal 2" xfId="7"/>
    <cellStyle name="Normal 2 2" xfId="8"/>
    <cellStyle name="Normal 3" xfId="9"/>
    <cellStyle name="Normal 3 2" xfId="10"/>
    <cellStyle name="Normal 3 3" xfId="11"/>
    <cellStyle name="Normal 3 4" xfId="12"/>
    <cellStyle name="Normal 3 5" xfId="29"/>
    <cellStyle name="Normal 3 6" xfId="31"/>
    <cellStyle name="Normal 4" xfId="13"/>
    <cellStyle name="Normal 4 2" xfId="14"/>
    <cellStyle name="Normal 5" xfId="15"/>
    <cellStyle name="Normal 6" xfId="16"/>
    <cellStyle name="Normal 6 2" xfId="17"/>
    <cellStyle name="Normal 7" xfId="18"/>
    <cellStyle name="Normal 8" xfId="19"/>
    <cellStyle name="Normal 9" xfId="28"/>
    <cellStyle name="Normal_Annex 2 - securitisations" xfId="20"/>
    <cellStyle name="Percent" xfId="21" builtinId="5"/>
    <cellStyle name="Percent 2" xfId="22"/>
    <cellStyle name="Percent 3" xfId="23"/>
    <cellStyle name="Pilkku_Tarkkarit" xfId="24"/>
    <cellStyle name="Pyör. luku_Tarkkarit" xfId="25"/>
    <cellStyle name="Pyör. valuutta_Tarkkarit" xfId="26"/>
    <cellStyle name="Valuutta_Tarkkarit" xfId="27"/>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B0F0"/>
      </font>
    </dxf>
    <dxf>
      <font>
        <color rgb="FFFF0000"/>
      </font>
    </dxf>
    <dxf>
      <font>
        <color rgb="FF00B05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DDDDDD"/>
      <color rgb="FFD3D3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theme/theme1.xml><?xml version="1.0" encoding="utf-8"?>
<a:theme xmlns:a="http://schemas.openxmlformats.org/drawingml/2006/main" name="Office Theme">
  <a:themeElements>
    <a:clrScheme name="Civic">
      <a:dk1>
        <a:sysClr val="windowText" lastClr="000000"/>
      </a:dk1>
      <a:lt1>
        <a:sysClr val="window" lastClr="FFFFFF"/>
      </a:lt1>
      <a:dk2>
        <a:srgbClr val="646B86"/>
      </a:dk2>
      <a:lt2>
        <a:srgbClr val="C5D1D7"/>
      </a:lt2>
      <a:accent1>
        <a:srgbClr val="D16349"/>
      </a:accent1>
      <a:accent2>
        <a:srgbClr val="CCB400"/>
      </a:accent2>
      <a:accent3>
        <a:srgbClr val="8CADAE"/>
      </a:accent3>
      <a:accent4>
        <a:srgbClr val="8C7B70"/>
      </a:accent4>
      <a:accent5>
        <a:srgbClr val="8FB08C"/>
      </a:accent5>
      <a:accent6>
        <a:srgbClr val="D19049"/>
      </a:accent6>
      <a:hlink>
        <a:srgbClr val="00A3D6"/>
      </a:hlink>
      <a:folHlink>
        <a:srgbClr val="694F0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61.bin"/><Relationship Id="rId3" Type="http://schemas.openxmlformats.org/officeDocument/2006/relationships/printerSettings" Target="../printerSettings/printerSettings56.bin"/><Relationship Id="rId7" Type="http://schemas.openxmlformats.org/officeDocument/2006/relationships/printerSettings" Target="../printerSettings/printerSettings60.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6" Type="http://schemas.openxmlformats.org/officeDocument/2006/relationships/printerSettings" Target="../printerSettings/printerSettings59.bin"/><Relationship Id="rId5" Type="http://schemas.openxmlformats.org/officeDocument/2006/relationships/printerSettings" Target="../printerSettings/printerSettings58.bin"/><Relationship Id="rId4" Type="http://schemas.openxmlformats.org/officeDocument/2006/relationships/printerSettings" Target="../printerSettings/printerSettings57.bin"/><Relationship Id="rId9" Type="http://schemas.openxmlformats.org/officeDocument/2006/relationships/printerSettings" Target="../printerSettings/printerSettings6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 Id="rId9" Type="http://schemas.openxmlformats.org/officeDocument/2006/relationships/printerSettings" Target="../printerSettings/printerSettings7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 Id="rId9"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printerSettings" Target="../printerSettings/printerSettings25.bin"/><Relationship Id="rId7" Type="http://schemas.openxmlformats.org/officeDocument/2006/relationships/printerSettings" Target="../printerSettings/printerSettings29.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 Id="rId9" Type="http://schemas.openxmlformats.org/officeDocument/2006/relationships/printerSettings" Target="../printerSettings/printerSettings3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39.bin"/><Relationship Id="rId3" Type="http://schemas.openxmlformats.org/officeDocument/2006/relationships/printerSettings" Target="../printerSettings/printerSettings34.bin"/><Relationship Id="rId7" Type="http://schemas.openxmlformats.org/officeDocument/2006/relationships/printerSettings" Target="../printerSettings/printerSettings38.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5" Type="http://schemas.openxmlformats.org/officeDocument/2006/relationships/printerSettings" Target="../printerSettings/printerSettings36.bin"/><Relationship Id="rId4" Type="http://schemas.openxmlformats.org/officeDocument/2006/relationships/printerSettings" Target="../printerSettings/printerSettings35.bin"/><Relationship Id="rId9" Type="http://schemas.openxmlformats.org/officeDocument/2006/relationships/printerSettings" Target="../printerSettings/printerSettings4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P52"/>
  <sheetViews>
    <sheetView tabSelected="1" zoomScale="115" zoomScaleNormal="115" workbookViewId="0"/>
  </sheetViews>
  <sheetFormatPr defaultColWidth="0" defaultRowHeight="12.75" zeroHeight="1" x14ac:dyDescent="0.2"/>
  <cols>
    <col min="1" max="1" width="9.140625" style="737" customWidth="1"/>
    <col min="2" max="2" width="6.28515625" style="737" customWidth="1"/>
    <col min="3" max="3" width="21" style="737" customWidth="1"/>
    <col min="4" max="5" width="9.140625" style="737" customWidth="1"/>
    <col min="6" max="6" width="12.140625" style="737" customWidth="1"/>
    <col min="7" max="9" width="9.140625" style="737" customWidth="1"/>
    <col min="10" max="10" width="7.28515625" style="737" customWidth="1"/>
    <col min="11" max="11" width="14.42578125" style="737" customWidth="1"/>
    <col min="12" max="12" width="11.42578125" style="737" customWidth="1"/>
    <col min="13" max="13" width="13.28515625" style="737" customWidth="1"/>
    <col min="14" max="14" width="4.28515625" style="737" customWidth="1"/>
    <col min="15" max="15" width="10.140625" style="737" customWidth="1"/>
    <col min="16" max="16384" width="9.140625" style="737" hidden="1"/>
  </cols>
  <sheetData>
    <row r="1" spans="2:16" ht="39.75" customHeight="1" x14ac:dyDescent="0.35">
      <c r="B1" s="736" t="s">
        <v>10189</v>
      </c>
      <c r="G1" s="738"/>
      <c r="O1" s="739"/>
    </row>
    <row r="2" spans="2:16" ht="13.5" customHeight="1" x14ac:dyDescent="0.25">
      <c r="B2" s="740" t="s">
        <v>10324</v>
      </c>
      <c r="F2" s="737" t="s">
        <v>10228</v>
      </c>
      <c r="G2" s="738"/>
      <c r="O2" s="739"/>
    </row>
    <row r="3" spans="2:16" ht="30.75" customHeight="1" thickBot="1" x14ac:dyDescent="0.3">
      <c r="B3" s="741" t="s">
        <v>614</v>
      </c>
      <c r="G3" s="738"/>
      <c r="O3" s="739"/>
    </row>
    <row r="4" spans="2:16" ht="27" customHeight="1" thickBot="1" x14ac:dyDescent="0.25">
      <c r="B4" s="1003" t="s">
        <v>613</v>
      </c>
      <c r="C4" s="1003"/>
      <c r="D4" s="1003"/>
      <c r="F4" s="310" t="s">
        <v>612</v>
      </c>
      <c r="H4" s="1002" t="s">
        <v>615</v>
      </c>
      <c r="I4" s="1002"/>
      <c r="J4" s="742" t="str">
        <f>IF(ONQUARTER="","Invalid",IF((OR(SUM(K10:K27)&gt;0,H28="Please Delete Values In Quarterly Cells!"))=TRUE,"Invalid","Valid"))</f>
        <v>Valid</v>
      </c>
      <c r="K4" s="742"/>
      <c r="L4" s="742"/>
      <c r="P4" s="743" t="s">
        <v>612</v>
      </c>
    </row>
    <row r="5" spans="2:16" ht="15" customHeight="1" x14ac:dyDescent="0.2">
      <c r="C5" s="738"/>
      <c r="G5" s="739"/>
      <c r="H5" s="739"/>
      <c r="I5" s="739"/>
      <c r="J5" s="739"/>
      <c r="K5" s="739"/>
      <c r="L5" s="739"/>
      <c r="P5" s="743" t="s">
        <v>609</v>
      </c>
    </row>
    <row r="6" spans="2:16" ht="11.25" customHeight="1" x14ac:dyDescent="0.3">
      <c r="B6" s="744"/>
      <c r="C6" s="745"/>
      <c r="D6" s="746"/>
      <c r="E6" s="746"/>
      <c r="F6" s="746"/>
      <c r="G6" s="746"/>
      <c r="H6" s="746"/>
      <c r="I6" s="746"/>
      <c r="J6" s="746"/>
      <c r="K6" s="746"/>
      <c r="L6" s="746"/>
      <c r="M6" s="746"/>
      <c r="N6" s="747"/>
    </row>
    <row r="7" spans="2:16" ht="19.5" customHeight="1" x14ac:dyDescent="0.3">
      <c r="B7" s="748"/>
      <c r="C7" s="749"/>
      <c r="D7" s="750"/>
      <c r="E7" s="750"/>
      <c r="F7" s="750"/>
      <c r="G7" s="750"/>
      <c r="H7" s="750"/>
      <c r="I7" s="750"/>
      <c r="J7" s="750"/>
      <c r="K7" s="750"/>
      <c r="L7" s="1004"/>
      <c r="M7" s="1004"/>
      <c r="N7" s="751"/>
    </row>
    <row r="8" spans="2:16" ht="13.5" customHeight="1" x14ac:dyDescent="0.25">
      <c r="B8" s="748"/>
      <c r="C8" s="752" t="s">
        <v>276</v>
      </c>
      <c r="D8" s="753"/>
      <c r="E8" s="753"/>
      <c r="F8" s="753"/>
      <c r="G8" s="753"/>
      <c r="H8" s="752" t="s">
        <v>277</v>
      </c>
      <c r="I8" s="752" t="s">
        <v>608</v>
      </c>
      <c r="J8" s="752"/>
      <c r="K8" s="754" t="s">
        <v>10158</v>
      </c>
      <c r="L8" s="754" t="s">
        <v>10159</v>
      </c>
      <c r="M8" s="754" t="s">
        <v>10160</v>
      </c>
      <c r="N8" s="755"/>
    </row>
    <row r="9" spans="2:16" x14ac:dyDescent="0.2">
      <c r="B9" s="748"/>
      <c r="C9" s="756" t="s">
        <v>6</v>
      </c>
      <c r="D9" s="750"/>
      <c r="E9" s="750"/>
      <c r="F9" s="750"/>
      <c r="G9" s="750"/>
      <c r="H9" s="756"/>
      <c r="I9" s="750"/>
      <c r="J9" s="750"/>
      <c r="K9" s="757"/>
      <c r="L9" s="750"/>
      <c r="M9" s="750"/>
      <c r="N9" s="751"/>
    </row>
    <row r="10" spans="2:16" x14ac:dyDescent="0.2">
      <c r="B10" s="748"/>
      <c r="C10" s="758" t="s">
        <v>29</v>
      </c>
      <c r="D10" s="750"/>
      <c r="E10" s="750"/>
      <c r="F10" s="750"/>
      <c r="G10" s="750"/>
      <c r="H10" s="750" t="s">
        <v>278</v>
      </c>
      <c r="I10" s="759" t="str">
        <f>IF(K10=0,"Valid","Invalid")</f>
        <v>Valid</v>
      </c>
      <c r="J10" s="757">
        <f>IF(I10="Valid",1,0)</f>
        <v>1</v>
      </c>
      <c r="K10" s="760">
        <f t="shared" ref="K10:K18" si="0">L10+M10</f>
        <v>0</v>
      </c>
      <c r="L10" s="761">
        <f>COUNTIF('Monthly Validation - Data'!F2:F257,"0")+COUNTIF('Monthly Validation - Data'!F3012:F3013,"0")</f>
        <v>0</v>
      </c>
      <c r="M10" s="761">
        <f>COUNTIF('Monthly Validation - Rule'!G2:G80,"0")+COUNTIF('Monthly Validation - Rule'!G1184:G1305,"0")</f>
        <v>0</v>
      </c>
      <c r="N10" s="762"/>
    </row>
    <row r="11" spans="2:16" x14ac:dyDescent="0.2">
      <c r="B11" s="748"/>
      <c r="C11" s="758" t="s">
        <v>332</v>
      </c>
      <c r="D11" s="750"/>
      <c r="E11" s="750"/>
      <c r="F11" s="750"/>
      <c r="G11" s="750"/>
      <c r="H11" s="750" t="s">
        <v>279</v>
      </c>
      <c r="I11" s="759" t="str">
        <f t="shared" ref="I11:I20" si="1">IF(K11=0,"Valid","Invalid")</f>
        <v>Valid</v>
      </c>
      <c r="J11" s="757">
        <f t="shared" ref="J11:J20" si="2">IF(I11="Valid",1,0)</f>
        <v>1</v>
      </c>
      <c r="K11" s="760">
        <f t="shared" si="0"/>
        <v>0</v>
      </c>
      <c r="L11" s="761">
        <f>COUNTIF('Monthly Validation - Data'!F258:F663,"0")</f>
        <v>0</v>
      </c>
      <c r="M11" s="761">
        <f>COUNTIF('Monthly Validation - Rule'!G81:G317,"0")+COUNTIF('Monthly Validation - Rule'!G1646:G1650,"0")+COUNTIF('Monthly Validation - Rule'!G1668:G1672,"0")</f>
        <v>0</v>
      </c>
      <c r="N11" s="762"/>
    </row>
    <row r="12" spans="2:16" x14ac:dyDescent="0.2">
      <c r="B12" s="748"/>
      <c r="C12" s="758" t="s">
        <v>438</v>
      </c>
      <c r="D12" s="750"/>
      <c r="E12" s="750"/>
      <c r="F12" s="750"/>
      <c r="G12" s="750"/>
      <c r="H12" s="750" t="s">
        <v>280</v>
      </c>
      <c r="I12" s="759" t="str">
        <f t="shared" si="1"/>
        <v>Valid</v>
      </c>
      <c r="J12" s="757">
        <f t="shared" si="2"/>
        <v>1</v>
      </c>
      <c r="K12" s="760">
        <f t="shared" si="0"/>
        <v>0</v>
      </c>
      <c r="L12" s="761">
        <f>COUNTIF('Monthly Validation - Data'!F664:F1068,"0")</f>
        <v>0</v>
      </c>
      <c r="M12" s="761">
        <f>COUNTIF('Monthly Validation - Rule'!G318:G554,"0")+COUNTIF('Monthly Validation - Rule'!G1651:G1655,"0")+COUNTIF('Monthly Validation - Rule'!G1673:G1677,"0")</f>
        <v>0</v>
      </c>
      <c r="N12" s="762"/>
    </row>
    <row r="13" spans="2:16" x14ac:dyDescent="0.2">
      <c r="B13" s="748"/>
      <c r="C13" s="758" t="s">
        <v>339</v>
      </c>
      <c r="D13" s="750"/>
      <c r="E13" s="750"/>
      <c r="F13" s="750"/>
      <c r="G13" s="750"/>
      <c r="H13" s="750" t="s">
        <v>281</v>
      </c>
      <c r="I13" s="759" t="str">
        <f t="shared" si="1"/>
        <v>Valid</v>
      </c>
      <c r="J13" s="757">
        <f t="shared" si="2"/>
        <v>1</v>
      </c>
      <c r="K13" s="760">
        <f t="shared" si="0"/>
        <v>0</v>
      </c>
      <c r="L13" s="761">
        <f>COUNTIF('Monthly Validation - Data'!F1069:F1471,"0")</f>
        <v>0</v>
      </c>
      <c r="M13" s="761">
        <f>COUNTIF('Monthly Validation - Rule'!G555:G790,"0")+COUNTIF('Monthly Validation - Rule'!G1656:G1660,"0")+COUNTIF('Monthly Validation - Rule'!G1678:G1682,"0")</f>
        <v>0</v>
      </c>
      <c r="N13" s="762"/>
    </row>
    <row r="14" spans="2:16" x14ac:dyDescent="0.2">
      <c r="B14" s="748"/>
      <c r="C14" s="758" t="s">
        <v>439</v>
      </c>
      <c r="D14" s="750"/>
      <c r="E14" s="750"/>
      <c r="F14" s="750"/>
      <c r="G14" s="750"/>
      <c r="H14" s="750" t="s">
        <v>282</v>
      </c>
      <c r="I14" s="759" t="str">
        <f t="shared" si="1"/>
        <v>Valid</v>
      </c>
      <c r="J14" s="757">
        <f t="shared" si="2"/>
        <v>1</v>
      </c>
      <c r="K14" s="760">
        <f t="shared" si="0"/>
        <v>0</v>
      </c>
      <c r="L14" s="761">
        <f>COUNTIF('Monthly Validation - Data'!F1472:F1874,"0")</f>
        <v>0</v>
      </c>
      <c r="M14" s="761">
        <f>COUNTIF('Monthly Validation - Rule'!G791:G1026,"0")+COUNTIF('Monthly Validation - Rule'!G1661:G1665,"0")+COUNTIF('Monthly Validation - Rule'!G1683:G1687,"0")</f>
        <v>0</v>
      </c>
      <c r="N14" s="762"/>
    </row>
    <row r="15" spans="2:16" x14ac:dyDescent="0.2">
      <c r="B15" s="748"/>
      <c r="C15" s="758" t="s">
        <v>463</v>
      </c>
      <c r="D15" s="750"/>
      <c r="E15" s="750"/>
      <c r="F15" s="750"/>
      <c r="G15" s="750"/>
      <c r="H15" s="750" t="s">
        <v>464</v>
      </c>
      <c r="I15" s="759" t="str">
        <f t="shared" si="1"/>
        <v>Valid</v>
      </c>
      <c r="J15" s="757">
        <f t="shared" si="2"/>
        <v>1</v>
      </c>
      <c r="K15" s="760">
        <f t="shared" si="0"/>
        <v>0</v>
      </c>
      <c r="L15" s="761">
        <f>COUNTIF('Monthly Validation - Data'!F1875:F2185,"0")</f>
        <v>0</v>
      </c>
      <c r="M15" s="761">
        <f>COUNTIF('Monthly Validation - Rule'!G1027:G1168,"0")+COUNTIF('Monthly Validation - Rule'!G1666:G1667,"0")</f>
        <v>0</v>
      </c>
      <c r="N15" s="762"/>
    </row>
    <row r="16" spans="2:16" x14ac:dyDescent="0.2">
      <c r="B16" s="748"/>
      <c r="C16" s="750" t="s">
        <v>333</v>
      </c>
      <c r="D16" s="750"/>
      <c r="E16" s="750"/>
      <c r="F16" s="750"/>
      <c r="G16" s="750"/>
      <c r="H16" s="750" t="s">
        <v>283</v>
      </c>
      <c r="I16" s="759" t="str">
        <f t="shared" si="1"/>
        <v>Valid</v>
      </c>
      <c r="J16" s="757">
        <f t="shared" si="2"/>
        <v>1</v>
      </c>
      <c r="K16" s="760">
        <f t="shared" si="0"/>
        <v>0</v>
      </c>
      <c r="L16" s="761">
        <f>COUNTIF('Monthly Validation - Data'!F2186:F2243,"0")</f>
        <v>0</v>
      </c>
      <c r="M16" s="761">
        <f>COUNTIF('Monthly Validation - Rule'!G1169:G1183,"0")+COUNTIF('Monthly Validation - Rule'!G1306:G1334,"0")</f>
        <v>0</v>
      </c>
      <c r="N16" s="762"/>
    </row>
    <row r="17" spans="2:16" x14ac:dyDescent="0.2">
      <c r="B17" s="748"/>
      <c r="C17" s="758" t="s">
        <v>327</v>
      </c>
      <c r="D17" s="750"/>
      <c r="E17" s="750"/>
      <c r="F17" s="750"/>
      <c r="G17" s="750"/>
      <c r="H17" s="750" t="s">
        <v>334</v>
      </c>
      <c r="I17" s="759" t="str">
        <f t="shared" si="1"/>
        <v>Valid</v>
      </c>
      <c r="J17" s="757">
        <f t="shared" si="2"/>
        <v>1</v>
      </c>
      <c r="K17" s="760">
        <f t="shared" si="0"/>
        <v>0</v>
      </c>
      <c r="L17" s="761">
        <f>COUNTIF('Monthly Validation - Data'!F2244:F2253,"0")</f>
        <v>0</v>
      </c>
      <c r="M17" s="761">
        <f>COUNTIF('Monthly Validation - Rule'!G1335:G1336,"0")</f>
        <v>0</v>
      </c>
      <c r="N17" s="762"/>
    </row>
    <row r="18" spans="2:16" x14ac:dyDescent="0.2">
      <c r="B18" s="748"/>
      <c r="C18" s="758" t="s">
        <v>526</v>
      </c>
      <c r="D18" s="750"/>
      <c r="E18" s="750"/>
      <c r="F18" s="750"/>
      <c r="G18" s="750"/>
      <c r="H18" s="750" t="s">
        <v>447</v>
      </c>
      <c r="I18" s="759" t="str">
        <f t="shared" si="1"/>
        <v>Valid</v>
      </c>
      <c r="J18" s="757">
        <f t="shared" si="2"/>
        <v>1</v>
      </c>
      <c r="K18" s="760">
        <f t="shared" si="0"/>
        <v>0</v>
      </c>
      <c r="L18" s="761">
        <f>COUNTIF('Monthly Validation - Data'!F2254:F2283,"0")</f>
        <v>0</v>
      </c>
      <c r="M18" s="761">
        <f>COUNTIF('Monthly Validation - Rule'!G1337:G1342,"0")</f>
        <v>0</v>
      </c>
      <c r="N18" s="762"/>
    </row>
    <row r="19" spans="2:16" x14ac:dyDescent="0.2">
      <c r="B19" s="748"/>
      <c r="C19" s="750" t="s">
        <v>240</v>
      </c>
      <c r="D19" s="750"/>
      <c r="E19" s="750"/>
      <c r="F19" s="750"/>
      <c r="G19" s="750"/>
      <c r="H19" s="750" t="s">
        <v>284</v>
      </c>
      <c r="I19" s="759" t="str">
        <f t="shared" si="1"/>
        <v>Valid</v>
      </c>
      <c r="J19" s="757">
        <f t="shared" si="2"/>
        <v>1</v>
      </c>
      <c r="K19" s="760">
        <f>L19+M19</f>
        <v>0</v>
      </c>
      <c r="L19" s="761">
        <f>COUNTIF('Monthly Validation - Data'!F2284:F2679,"0")</f>
        <v>0</v>
      </c>
      <c r="M19" s="761">
        <f>COUNTIF('Monthly Validation - Rule'!G1468:G1645,"0")</f>
        <v>0</v>
      </c>
      <c r="N19" s="762"/>
    </row>
    <row r="20" spans="2:16" x14ac:dyDescent="0.2">
      <c r="B20" s="748"/>
      <c r="C20" s="750" t="s">
        <v>14</v>
      </c>
      <c r="D20" s="750"/>
      <c r="E20" s="750"/>
      <c r="F20" s="750"/>
      <c r="G20" s="750"/>
      <c r="H20" s="750" t="s">
        <v>302</v>
      </c>
      <c r="I20" s="759" t="str">
        <f t="shared" si="1"/>
        <v>Valid</v>
      </c>
      <c r="J20" s="757">
        <f t="shared" si="2"/>
        <v>1</v>
      </c>
      <c r="K20" s="760">
        <f>L20+M20</f>
        <v>0</v>
      </c>
      <c r="L20" s="761">
        <f>COUNTIF('Monthly Validation - Data'!F2680:F3011,"0")</f>
        <v>0</v>
      </c>
      <c r="M20" s="761">
        <f>COUNTIF('Monthly Validation - Rule'!G1343:G1467,"0")</f>
        <v>0</v>
      </c>
      <c r="N20" s="762"/>
    </row>
    <row r="21" spans="2:16" x14ac:dyDescent="0.2">
      <c r="B21" s="748"/>
      <c r="C21" s="750" t="s">
        <v>10321</v>
      </c>
      <c r="D21" s="750"/>
      <c r="E21" s="750"/>
      <c r="F21" s="750"/>
      <c r="G21" s="750"/>
      <c r="H21" s="750" t="s">
        <v>10260</v>
      </c>
      <c r="I21" s="759" t="str">
        <f>IF(K21=0,"Valid","Invalid")</f>
        <v>Valid</v>
      </c>
      <c r="J21" s="757">
        <f>IF(I21="Valid",1,0)</f>
        <v>1</v>
      </c>
      <c r="K21" s="760">
        <f>L21</f>
        <v>0</v>
      </c>
      <c r="L21" s="761">
        <f>COUNTIF('Monthly Validation - Data'!F3014:F3073,"0")</f>
        <v>0</v>
      </c>
      <c r="N21" s="762"/>
    </row>
    <row r="22" spans="2:16" x14ac:dyDescent="0.2">
      <c r="B22" s="748"/>
      <c r="C22" s="756" t="s">
        <v>21</v>
      </c>
      <c r="D22" s="750"/>
      <c r="E22" s="750"/>
      <c r="F22" s="750"/>
      <c r="G22" s="750"/>
      <c r="H22" s="750"/>
      <c r="I22" s="759"/>
      <c r="J22" s="757"/>
      <c r="K22" s="760"/>
      <c r="L22" s="763"/>
      <c r="M22" s="996"/>
      <c r="N22" s="762"/>
    </row>
    <row r="23" spans="2:16" x14ac:dyDescent="0.2">
      <c r="B23" s="748"/>
      <c r="C23" s="750" t="s">
        <v>258</v>
      </c>
      <c r="D23" s="750"/>
      <c r="E23" s="750"/>
      <c r="F23" s="750"/>
      <c r="G23" s="750"/>
      <c r="H23" s="750" t="s">
        <v>303</v>
      </c>
      <c r="I23" s="759" t="str">
        <f>IF(F$4="No","N/A",(IF(K23=0,"Valid","Invalid")))</f>
        <v>Valid</v>
      </c>
      <c r="J23" s="757">
        <f>IF(I23="N/A",-1,IF(I23="Valid",1,0))</f>
        <v>1</v>
      </c>
      <c r="K23" s="760">
        <f>L23+M23</f>
        <v>0</v>
      </c>
      <c r="L23" s="761">
        <f>COUNTIF('Quarterly Validation - Data'!F2:F495,"0")</f>
        <v>0</v>
      </c>
      <c r="M23" s="761">
        <f>IF(ONQUARTER="Yes",COUNTIF('Quarterly Validation - Rule'!G99:G121,"0")+COUNTIF('Quarterly Validation - Rule'!G211:G305,"0"),"0")</f>
        <v>0</v>
      </c>
      <c r="N23" s="762"/>
      <c r="P23" s="737">
        <f>COUNT(QSC!C13:V94)</f>
        <v>0</v>
      </c>
    </row>
    <row r="24" spans="2:16" x14ac:dyDescent="0.2">
      <c r="B24" s="748"/>
      <c r="C24" s="764" t="s">
        <v>17</v>
      </c>
      <c r="D24" s="750"/>
      <c r="E24" s="750"/>
      <c r="F24" s="750"/>
      <c r="G24" s="750"/>
      <c r="H24" s="750" t="s">
        <v>336</v>
      </c>
      <c r="I24" s="759" t="str">
        <f>IF(F$4="No","N/A",(IF(K24=0,"Valid","Invalid")))</f>
        <v>Valid</v>
      </c>
      <c r="J24" s="757">
        <f>IF(I24="N/A",-1,IF(I24="Valid",1,0))</f>
        <v>1</v>
      </c>
      <c r="K24" s="760">
        <f>L24+M24</f>
        <v>0</v>
      </c>
      <c r="L24" s="761">
        <f>COUNTIF('Quarterly Validation - Data'!F496:F638,"0")</f>
        <v>0</v>
      </c>
      <c r="M24" s="761">
        <f>IF(ONQUARTER="Yes",COUNTIF('Quarterly Validation - Rule'!G122:G210,"0"),"0")</f>
        <v>0</v>
      </c>
      <c r="N24" s="751"/>
      <c r="P24" s="737">
        <f>COUNT(QSA!C10:V45)</f>
        <v>0</v>
      </c>
    </row>
    <row r="25" spans="2:16" x14ac:dyDescent="0.2">
      <c r="B25" s="748"/>
      <c r="C25" s="764" t="s">
        <v>18</v>
      </c>
      <c r="D25" s="750"/>
      <c r="E25" s="750"/>
      <c r="F25" s="750"/>
      <c r="G25" s="750"/>
      <c r="H25" s="750" t="s">
        <v>337</v>
      </c>
      <c r="I25" s="759" t="str">
        <f>IF(F$4="No","N/A",(IF(K25=0,"Valid","Invalid")))</f>
        <v>Valid</v>
      </c>
      <c r="J25" s="757">
        <f>IF(I25="N/A",-1,IF(I25="Valid",1,0))</f>
        <v>1</v>
      </c>
      <c r="K25" s="760">
        <f>L25+M25</f>
        <v>0</v>
      </c>
      <c r="L25" s="761">
        <f>COUNTIF('Quarterly Validation - Data'!F639:F1473,"0")+COUNTIF('Quarterly Validation - Data'!F1858:F1862,"0")</f>
        <v>0</v>
      </c>
      <c r="M25" s="761">
        <f>IF(ONQUARTER="Yes",COUNTIF('Quarterly Validation - Rule'!G2:G45,"0")+COUNTIF('Quarterly Validation - Rule'!G306:G482,"0")+COUNTIF('Quarterly Validation - Rule'!G609:G617,"0"),"0")</f>
        <v>0</v>
      </c>
      <c r="N25" s="762"/>
      <c r="P25" s="737">
        <f>COUNT(QCO!C9:AH40)</f>
        <v>0</v>
      </c>
    </row>
    <row r="26" spans="2:16" x14ac:dyDescent="0.2">
      <c r="B26" s="748"/>
      <c r="C26" s="764" t="s">
        <v>19</v>
      </c>
      <c r="D26" s="750"/>
      <c r="E26" s="750"/>
      <c r="F26" s="750"/>
      <c r="G26" s="750"/>
      <c r="H26" s="750" t="s">
        <v>338</v>
      </c>
      <c r="I26" s="759" t="str">
        <f>IF(F$4="No","N/A",(IF(K26=0,"Valid","Invalid")))</f>
        <v>Valid</v>
      </c>
      <c r="J26" s="757">
        <f>IF(I26="N/A",-1,IF(I26="Valid",1,0))</f>
        <v>1</v>
      </c>
      <c r="K26" s="760">
        <f>L26+M26</f>
        <v>0</v>
      </c>
      <c r="L26" s="761">
        <f>COUNTIF('Quarterly Validation - Data'!F1474:F1833,"0")</f>
        <v>0</v>
      </c>
      <c r="M26" s="761">
        <f>IF(ONQUARTER="Yes",COUNTIF('Quarterly Validation - Rule'!G46:G98,"0")+COUNTIF('Quarterly Validation - Rule'!G483:G587,"0")+COUNTIF('Quarterly Validation - Rule'!G608,"0"),"0")</f>
        <v>0</v>
      </c>
      <c r="N26" s="762"/>
      <c r="P26" s="737">
        <f>COUNT(QCU!C9:R44)</f>
        <v>0</v>
      </c>
    </row>
    <row r="27" spans="2:16" x14ac:dyDescent="0.2">
      <c r="B27" s="748"/>
      <c r="C27" s="758" t="s">
        <v>34</v>
      </c>
      <c r="D27" s="750"/>
      <c r="E27" s="750"/>
      <c r="F27" s="750"/>
      <c r="G27" s="750"/>
      <c r="H27" s="750" t="s">
        <v>285</v>
      </c>
      <c r="I27" s="759" t="str">
        <f>IF(F$4="No","N/A",(IF(K27=0,"Valid","Invalid")))</f>
        <v>Valid</v>
      </c>
      <c r="J27" s="757">
        <f>IF(I27="N/A",-1,IF(I27="Valid",1,0))</f>
        <v>1</v>
      </c>
      <c r="K27" s="760">
        <f>L27+M27</f>
        <v>0</v>
      </c>
      <c r="L27" s="761">
        <f>COUNTIF('Quarterly Validation - Data'!F1834:F1857,"0")</f>
        <v>0</v>
      </c>
      <c r="M27" s="761">
        <f>IF(ONQUARTER="Yes",COUNTIF('Quarterly Validation - Rule'!G588:G607,"0"),"0")</f>
        <v>0</v>
      </c>
      <c r="N27" s="762"/>
      <c r="P27" s="737">
        <f>COUNT(IRR!C8:F14)</f>
        <v>0</v>
      </c>
    </row>
    <row r="28" spans="2:16" ht="11.25" customHeight="1" x14ac:dyDescent="0.2">
      <c r="B28" s="748"/>
      <c r="C28" s="750"/>
      <c r="D28" s="750"/>
      <c r="E28" s="750"/>
      <c r="F28" s="750"/>
      <c r="G28" s="750"/>
      <c r="H28" s="1001" t="str">
        <f>IF(F4="Yes","",IF(P28&gt;0,"Please Delete Values In Quarterly Cells!",IF(SUM(K23:K27)&gt;0,"Please Delete Values In Quarterly Cells!","")))</f>
        <v/>
      </c>
      <c r="I28" s="1001"/>
      <c r="J28" s="1001"/>
      <c r="K28" s="1001"/>
      <c r="L28" s="1001"/>
      <c r="M28" s="1001"/>
      <c r="N28" s="751"/>
      <c r="P28" s="746">
        <f>SUM(P23:P27)</f>
        <v>0</v>
      </c>
    </row>
    <row r="29" spans="2:16" ht="11.25" customHeight="1" x14ac:dyDescent="0.2">
      <c r="B29" s="748"/>
      <c r="C29" s="750" t="s">
        <v>256</v>
      </c>
      <c r="D29" s="750"/>
      <c r="E29" s="750"/>
      <c r="F29" s="750"/>
      <c r="G29" s="750"/>
      <c r="H29" s="750"/>
      <c r="I29" s="750"/>
      <c r="J29" s="750"/>
      <c r="K29" s="750"/>
      <c r="L29" s="750"/>
      <c r="M29" s="750"/>
      <c r="N29" s="751"/>
    </row>
    <row r="30" spans="2:16" ht="14.25" customHeight="1" x14ac:dyDescent="0.2">
      <c r="B30" s="765"/>
      <c r="C30" s="766"/>
      <c r="D30" s="766"/>
      <c r="E30" s="766"/>
      <c r="F30" s="766"/>
      <c r="G30" s="766"/>
      <c r="H30" s="766"/>
      <c r="I30" s="766"/>
      <c r="J30" s="766"/>
      <c r="K30" s="766"/>
      <c r="L30" s="766"/>
      <c r="M30" s="766"/>
      <c r="N30" s="767"/>
    </row>
    <row r="31" spans="2:16" x14ac:dyDescent="0.2"/>
    <row r="32" spans="2:16" ht="18.75" x14ac:dyDescent="0.2">
      <c r="B32" s="998" t="s">
        <v>10161</v>
      </c>
      <c r="C32" s="999"/>
      <c r="D32" s="999"/>
      <c r="E32" s="999"/>
      <c r="F32" s="999"/>
      <c r="G32" s="999"/>
      <c r="H32" s="999"/>
      <c r="I32" s="999"/>
      <c r="J32" s="999"/>
      <c r="K32" s="999"/>
      <c r="L32" s="999"/>
      <c r="M32" s="999"/>
      <c r="N32" s="1000"/>
    </row>
    <row r="33" spans="2:14" ht="17.25" customHeight="1" x14ac:dyDescent="0.2">
      <c r="B33" s="3"/>
      <c r="C33" s="4" t="s">
        <v>10162</v>
      </c>
      <c r="D33" s="5"/>
      <c r="E33" s="5"/>
      <c r="F33" s="5"/>
      <c r="G33" s="5"/>
      <c r="H33" s="5"/>
      <c r="I33" s="5"/>
      <c r="J33" s="5"/>
      <c r="K33" s="6"/>
      <c r="L33" s="7"/>
      <c r="M33" s="7"/>
      <c r="N33" s="768"/>
    </row>
    <row r="34" spans="2:14" x14ac:dyDescent="0.2">
      <c r="B34" s="3"/>
      <c r="C34" s="8" t="s">
        <v>10163</v>
      </c>
      <c r="D34" s="5"/>
      <c r="E34" s="5"/>
      <c r="F34" s="5"/>
      <c r="G34" s="5"/>
      <c r="H34" s="5"/>
      <c r="I34" s="5"/>
      <c r="J34" s="5"/>
      <c r="K34" s="6"/>
      <c r="L34" s="7"/>
      <c r="M34" s="7"/>
      <c r="N34" s="768"/>
    </row>
    <row r="35" spans="2:14" ht="12.75" customHeight="1" x14ac:dyDescent="0.2">
      <c r="B35" s="3"/>
      <c r="C35" s="1005" t="s">
        <v>10173</v>
      </c>
      <c r="D35" s="1005"/>
      <c r="E35" s="1005"/>
      <c r="F35" s="1005"/>
      <c r="G35" s="1005"/>
      <c r="H35" s="1005"/>
      <c r="I35" s="9"/>
      <c r="J35" s="311"/>
      <c r="K35" s="311"/>
      <c r="L35" s="311"/>
      <c r="M35" s="7"/>
      <c r="N35" s="768"/>
    </row>
    <row r="36" spans="2:14" x14ac:dyDescent="0.2">
      <c r="B36" s="3"/>
      <c r="C36" s="9" t="s">
        <v>10174</v>
      </c>
      <c r="D36" s="9"/>
      <c r="E36" s="9"/>
      <c r="F36" s="9"/>
      <c r="G36" s="9"/>
      <c r="H36" s="9"/>
      <c r="I36" s="9"/>
      <c r="J36" s="9"/>
      <c r="K36" s="735"/>
      <c r="L36" s="7"/>
      <c r="M36" s="7"/>
      <c r="N36" s="768"/>
    </row>
    <row r="37" spans="2:14" ht="15.75" customHeight="1" x14ac:dyDescent="0.2">
      <c r="B37" s="3"/>
      <c r="C37" s="4" t="s">
        <v>10164</v>
      </c>
      <c r="D37" s="5"/>
      <c r="E37" s="5"/>
      <c r="F37" s="5"/>
      <c r="G37" s="5"/>
      <c r="H37" s="5"/>
      <c r="I37" s="5"/>
      <c r="J37" s="5"/>
      <c r="K37" s="6"/>
      <c r="L37" s="7"/>
      <c r="M37" s="7"/>
      <c r="N37" s="768"/>
    </row>
    <row r="38" spans="2:14" x14ac:dyDescent="0.2">
      <c r="B38" s="3"/>
      <c r="C38" s="8" t="s">
        <v>10165</v>
      </c>
      <c r="D38" s="5"/>
      <c r="E38" s="5"/>
      <c r="F38" s="5"/>
      <c r="G38" s="5"/>
      <c r="H38" s="5"/>
      <c r="I38" s="5"/>
      <c r="J38" s="5"/>
      <c r="K38" s="6"/>
      <c r="L38" s="7"/>
      <c r="M38" s="7"/>
      <c r="N38" s="768"/>
    </row>
    <row r="39" spans="2:14" ht="18" customHeight="1" x14ac:dyDescent="0.2">
      <c r="B39" s="3"/>
      <c r="C39" s="9" t="s">
        <v>10166</v>
      </c>
      <c r="D39" s="5"/>
      <c r="E39" s="5"/>
      <c r="F39" s="5"/>
      <c r="G39" s="5"/>
      <c r="H39" s="5"/>
      <c r="I39" s="5"/>
      <c r="J39" s="5"/>
      <c r="K39" s="6"/>
      <c r="L39" s="7"/>
      <c r="M39" s="7"/>
      <c r="N39" s="768"/>
    </row>
    <row r="40" spans="2:14" x14ac:dyDescent="0.2">
      <c r="B40" s="3"/>
      <c r="C40" s="10" t="s">
        <v>10167</v>
      </c>
      <c r="D40" s="5"/>
      <c r="E40" s="5"/>
      <c r="F40" s="5"/>
      <c r="G40" s="5"/>
      <c r="H40" s="5"/>
      <c r="I40" s="5"/>
      <c r="J40" s="5"/>
      <c r="K40" s="6"/>
      <c r="L40" s="7"/>
      <c r="M40" s="7"/>
      <c r="N40" s="768"/>
    </row>
    <row r="41" spans="2:14" x14ac:dyDescent="0.2">
      <c r="B41" s="3"/>
      <c r="C41" s="8" t="s">
        <v>10168</v>
      </c>
      <c r="D41" s="5"/>
      <c r="E41" s="5"/>
      <c r="F41" s="5"/>
      <c r="G41" s="5"/>
      <c r="H41" s="5"/>
      <c r="I41" s="5"/>
      <c r="J41" s="5"/>
      <c r="K41" s="6"/>
      <c r="L41" s="7"/>
      <c r="M41" s="7"/>
      <c r="N41" s="768"/>
    </row>
    <row r="42" spans="2:14" x14ac:dyDescent="0.2">
      <c r="B42" s="3"/>
      <c r="C42" s="8" t="s">
        <v>10169</v>
      </c>
      <c r="D42" s="5"/>
      <c r="E42" s="5"/>
      <c r="F42" s="5"/>
      <c r="G42" s="5"/>
      <c r="H42" s="5"/>
      <c r="I42" s="5"/>
      <c r="J42" s="5"/>
      <c r="K42" s="6"/>
      <c r="L42" s="7"/>
      <c r="M42" s="7"/>
      <c r="N42" s="768"/>
    </row>
    <row r="43" spans="2:14" x14ac:dyDescent="0.2">
      <c r="B43" s="3"/>
      <c r="C43" s="8" t="s">
        <v>10170</v>
      </c>
      <c r="D43" s="5"/>
      <c r="E43" s="5"/>
      <c r="F43" s="5"/>
      <c r="G43" s="5"/>
      <c r="H43" s="5"/>
      <c r="I43" s="5"/>
      <c r="J43" s="5"/>
      <c r="K43" s="6"/>
      <c r="L43" s="7"/>
      <c r="M43" s="7"/>
      <c r="N43" s="768"/>
    </row>
    <row r="44" spans="2:14" x14ac:dyDescent="0.2">
      <c r="B44" s="3"/>
      <c r="C44" s="9" t="s">
        <v>10171</v>
      </c>
      <c r="D44" s="5"/>
      <c r="E44" s="5"/>
      <c r="F44" s="5"/>
      <c r="G44" s="5"/>
      <c r="H44" s="5"/>
      <c r="I44" s="5"/>
      <c r="J44" s="5"/>
      <c r="K44" s="6"/>
      <c r="L44" s="769"/>
      <c r="M44" s="769"/>
      <c r="N44" s="768"/>
    </row>
    <row r="45" spans="2:14" x14ac:dyDescent="0.2">
      <c r="B45" s="3"/>
      <c r="C45" s="9"/>
      <c r="D45" s="5"/>
      <c r="E45" s="5"/>
      <c r="F45" s="5"/>
      <c r="G45" s="5"/>
      <c r="H45" s="5"/>
      <c r="I45" s="5"/>
      <c r="J45" s="5"/>
      <c r="K45" s="6"/>
      <c r="L45" s="769"/>
      <c r="M45" s="769"/>
      <c r="N45" s="768"/>
    </row>
    <row r="46" spans="2:14" x14ac:dyDescent="0.2">
      <c r="B46" s="3"/>
      <c r="C46" s="9" t="s">
        <v>10175</v>
      </c>
      <c r="D46" s="5"/>
      <c r="E46" s="5"/>
      <c r="F46" s="5"/>
      <c r="G46" s="5"/>
      <c r="H46" s="5"/>
      <c r="I46" s="5"/>
      <c r="J46" s="5"/>
      <c r="K46" s="6"/>
      <c r="L46" s="769"/>
      <c r="M46" s="769"/>
      <c r="N46" s="768"/>
    </row>
    <row r="47" spans="2:14" x14ac:dyDescent="0.2">
      <c r="B47" s="3"/>
      <c r="C47" s="9"/>
      <c r="D47" s="5"/>
      <c r="E47" s="5"/>
      <c r="F47" s="5"/>
      <c r="G47" s="5"/>
      <c r="H47" s="5"/>
      <c r="I47" s="5"/>
      <c r="J47" s="5"/>
      <c r="K47" s="6"/>
      <c r="L47" s="769"/>
      <c r="M47" s="769"/>
      <c r="N47" s="768"/>
    </row>
    <row r="48" spans="2:14" ht="15" x14ac:dyDescent="0.2">
      <c r="B48" s="3"/>
      <c r="C48" s="312"/>
      <c r="D48" s="5"/>
      <c r="E48" s="5"/>
      <c r="F48" s="5"/>
      <c r="G48" s="5"/>
      <c r="H48" s="997" t="s">
        <v>10176</v>
      </c>
      <c r="I48" s="997"/>
      <c r="J48" s="997"/>
      <c r="K48" s="997"/>
      <c r="L48" s="997"/>
      <c r="M48" s="769"/>
      <c r="N48" s="768"/>
    </row>
    <row r="49" spans="2:14" ht="15" x14ac:dyDescent="0.2">
      <c r="B49" s="11"/>
      <c r="C49" s="313"/>
      <c r="D49" s="12"/>
      <c r="E49" s="12"/>
      <c r="F49" s="12"/>
      <c r="G49" s="12"/>
      <c r="H49" s="12"/>
      <c r="I49" s="12"/>
      <c r="J49" s="12"/>
      <c r="K49" s="13"/>
      <c r="L49" s="770"/>
      <c r="M49" s="770"/>
      <c r="N49" s="771"/>
    </row>
    <row r="50" spans="2:14" ht="24.75" customHeight="1" x14ac:dyDescent="0.2"/>
    <row r="51" spans="2:14" hidden="1" x14ac:dyDescent="0.2"/>
    <row r="52" spans="2:14" hidden="1" x14ac:dyDescent="0.2">
      <c r="D52" s="772"/>
    </row>
  </sheetData>
  <sheetProtection password="CA2C" sheet="1" objects="1" scenarios="1"/>
  <customSheetViews>
    <customSheetView guid="{1B11EA5C-62AE-4CAF-AF6B-34EE6A74FC09}" scale="130" fitToPage="1" topLeftCell="B1">
      <selection activeCell="C35" sqref="C35"/>
      <pageMargins left="0.75" right="0.75" top="1" bottom="1" header="0.5" footer="0.5"/>
      <pageSetup paperSize="9" scale="65" orientation="landscape" r:id="rId1"/>
      <headerFooter alignWithMargins="0"/>
    </customSheetView>
    <customSheetView guid="{8CB377AE-DC50-4F5E-BA7E-94FE98D235C4}" scale="130" fitToPage="1" topLeftCell="B10">
      <selection activeCell="D2" sqref="D2"/>
      <pageMargins left="0.75" right="0.75" top="1" bottom="1" header="0.5" footer="0.5"/>
      <pageSetup paperSize="9" scale="65" orientation="landscape" r:id="rId2"/>
      <headerFooter alignWithMargins="0"/>
    </customSheetView>
    <customSheetView guid="{50D2872E-730C-488A-81F4-290FF5522BE5}" scale="130" fitToPage="1" topLeftCell="B13">
      <selection activeCell="D2" sqref="D2"/>
      <pageMargins left="0.75" right="0.75" top="1" bottom="1" header="0.5" footer="0.5"/>
      <pageSetup paperSize="9" scale="65" orientation="landscape" r:id="rId3"/>
      <headerFooter alignWithMargins="0"/>
    </customSheetView>
    <customSheetView guid="{992FBD2E-5D8F-400C-937C-80A444753D89}" scale="130" fitToPage="1" topLeftCell="B1">
      <selection activeCell="I18" sqref="I18"/>
      <pageMargins left="0.75" right="0.75" top="1" bottom="1" header="0.5" footer="0.5"/>
      <pageSetup paperSize="9" scale="65" orientation="landscape" r:id="rId4"/>
      <headerFooter alignWithMargins="0"/>
    </customSheetView>
    <customSheetView guid="{C56DFF23-BF5E-4A16-A5D5-0F6BF4BE9CF6}" scale="130" fitToPage="1" topLeftCell="B1">
      <selection activeCell="E26" sqref="E26"/>
      <pageMargins left="0.75" right="0.75" top="1" bottom="1" header="0.5" footer="0.5"/>
      <pageSetup paperSize="9" scale="65" orientation="landscape" r:id="rId5"/>
      <headerFooter alignWithMargins="0"/>
    </customSheetView>
    <customSheetView guid="{3304FB99-68DB-4FDA-A407-269C55C5761E}" scale="130" fitToPage="1" showRuler="0" topLeftCell="B13">
      <selection activeCell="D2" sqref="D2"/>
      <pageMargins left="0.75" right="0.75" top="1" bottom="1" header="0.5" footer="0.5"/>
      <pageSetup paperSize="9" scale="65" orientation="landscape" r:id="rId6"/>
      <headerFooter alignWithMargins="0"/>
    </customSheetView>
    <customSheetView guid="{C989095E-FF65-4316-9349-D0A75ECD40EA}" scale="130" fitToPage="1" topLeftCell="B1">
      <selection activeCell="C35" sqref="C35"/>
      <pageMargins left="0.75" right="0.75" top="1" bottom="1" header="0.5" footer="0.5"/>
      <pageSetup paperSize="9" scale="65" orientation="landscape" r:id="rId7"/>
      <headerFooter alignWithMargins="0"/>
    </customSheetView>
    <customSheetView guid="{FC0C235C-5D59-4404-9595-7E6E12E714E2}" scale="130" fitToPage="1" topLeftCell="B1">
      <selection activeCell="C35" sqref="C35"/>
      <pageMargins left="0.75" right="0.75" top="1" bottom="1" header="0.5" footer="0.5"/>
      <pageSetup paperSize="9" scale="65" orientation="landscape" r:id="rId8"/>
      <headerFooter alignWithMargins="0"/>
    </customSheetView>
  </customSheetViews>
  <mergeCells count="7">
    <mergeCell ref="H48:L48"/>
    <mergeCell ref="B32:N32"/>
    <mergeCell ref="H28:M28"/>
    <mergeCell ref="H4:I4"/>
    <mergeCell ref="B4:D4"/>
    <mergeCell ref="L7:M7"/>
    <mergeCell ref="C35:H35"/>
  </mergeCells>
  <phoneticPr fontId="12" type="noConversion"/>
  <conditionalFormatting sqref="J4:L4">
    <cfRule type="cellIs" dxfId="7" priority="7" stopIfTrue="1" operator="equal">
      <formula>"Invalid"</formula>
    </cfRule>
    <cfRule type="cellIs" dxfId="6" priority="8" stopIfTrue="1" operator="equal">
      <formula>"Valid"</formula>
    </cfRule>
  </conditionalFormatting>
  <conditionalFormatting sqref="M25:M27 L10:L27 M10:M20 M22:M23">
    <cfRule type="cellIs" dxfId="5" priority="3" operator="greaterThan">
      <formula>0</formula>
    </cfRule>
  </conditionalFormatting>
  <conditionalFormatting sqref="L23:M27">
    <cfRule type="cellIs" dxfId="4" priority="2" operator="equal">
      <formula>"0"</formula>
    </cfRule>
  </conditionalFormatting>
  <dataValidations count="1">
    <dataValidation type="list" allowBlank="1" showInputMessage="1" showErrorMessage="1" sqref="F4">
      <formula1>$P$4:$P$5</formula1>
    </dataValidation>
  </dataValidations>
  <hyperlinks>
    <hyperlink ref="L10" location="='Monthly Validation - Data'!A1" display="='Monthly Validation - Data'!A1"/>
    <hyperlink ref="L11" location="='Monthly Validation - Data'!A1" display="='Monthly Validation - Data'!A1"/>
    <hyperlink ref="L12" location="='Monthly Validation - Data'!A1" display="='Monthly Validation - Data'!A1"/>
    <hyperlink ref="L13" location="='Monthly Validation - Data'!A1" display="='Monthly Validation - Data'!A1"/>
    <hyperlink ref="L14" location="='Monthly Validation - Data'!A1" display="='Monthly Validation - Data'!A1"/>
    <hyperlink ref="L15" location="='Monthly Validation - Data'!A1" display="='Monthly Validation - Data'!A1"/>
    <hyperlink ref="L16" location="='Monthly Validation - Data'!A1" display="='Monthly Validation - Data'!A1"/>
    <hyperlink ref="L17" location="='Monthly Validation - Data'!A1" display="='Monthly Validation - Data'!A1"/>
    <hyperlink ref="L18" location="='Monthly Validation - Data'!A1" display="='Monthly Validation - Data'!A1"/>
    <hyperlink ref="L19" location="='Monthly Validation - Data'!A1" display="='Monthly Validation - Data'!A1"/>
    <hyperlink ref="L20" location="='Monthly Validation - Data'!A1" display="='Monthly Validation - Data'!A1"/>
    <hyperlink ref="L23" location="='Quarterly Validation - Data'!A1" display="='Quarterly Validation - Data'!A1"/>
    <hyperlink ref="L24" location="='Quarterly Validation - Data'!A1" display="='Quarterly Validation - Data'!A1"/>
    <hyperlink ref="L25" location="='Quarterly Validation - Data'!A1" display="='Quarterly Validation - Data'!A1"/>
    <hyperlink ref="L26" location="='Quarterly Validation - Data'!A1" display="='Quarterly Validation - Data'!A1"/>
    <hyperlink ref="L27" location="='Quarterly Validation - Data'!A1" display="='Quarterly Validation - Data'!A1"/>
    <hyperlink ref="M10" location="='Monthly Validation - Rule'!A1" display="='Monthly Validation - Rule'!A1"/>
    <hyperlink ref="M11" location="='Monthly Validation - Rule'!A1" display="='Monthly Validation - Rule'!A1"/>
    <hyperlink ref="M12" location="='Monthly Validation - Rule'!A1" display="='Monthly Validation - Rule'!A1"/>
    <hyperlink ref="M13" location="='Monthly Validation - Rule'!A1" display="='Monthly Validation - Rule'!A1"/>
    <hyperlink ref="M14" location="='Monthly Validation - Rule'!A1" display="='Monthly Validation - Rule'!A1"/>
    <hyperlink ref="M15" location="='Monthly Validation - Rule'!A1" display="='Monthly Validation - Rule'!A1"/>
    <hyperlink ref="M16" location="='Monthly Validation - Rule'!A1" display="='Monthly Validation - Rule'!A1"/>
    <hyperlink ref="M17" location="='Monthly Validation - Rule'!A1" display="='Monthly Validation - Rule'!A1"/>
    <hyperlink ref="M18" location="='Monthly Validation - Rule'!A1" display="='Monthly Validation - Rule'!A1"/>
    <hyperlink ref="M19" location="='Monthly Validation - Rule'!A1" display="='Monthly Validation - Rule'!A1"/>
    <hyperlink ref="M20" location="='Monthly Validation - Rule'!A1" display="='Monthly Validation - Rule'!A1"/>
    <hyperlink ref="M23" location="='Quarterly Validation - Rule'!A1" display="='Quarterly Validation - Rule'!A1"/>
    <hyperlink ref="M24" location="='Quarterly Validation - Rule'!A1" display="='Quarterly Validation - Rule'!A1"/>
    <hyperlink ref="M25" location="='Quarterly Validation - Rule'!A1" display="='Quarterly Validation - Rule'!A1"/>
    <hyperlink ref="M26" location="='Quarterly Validation - Rule'!A1" display="='Quarterly Validation - Rule'!A1"/>
    <hyperlink ref="M27" location="='Quarterly Validation - Rule'!A1" display="='Quarterly Validation - Rule'!A1"/>
    <hyperlink ref="L21" location="='Monthly Validation - Data'!A1" display="='Monthly Validation - Data'!A1"/>
  </hyperlinks>
  <pageMargins left="0.51181102362204722" right="0.23622047244094491" top="0.47244094488188981" bottom="0.23622047244094491" header="0.47244094488188981" footer="0.23622047244094491"/>
  <pageSetup paperSize="8" orientation="landscape" r:id="rId9"/>
  <headerFooter alignWithMargins="0">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extLst>
    <ext xmlns:x14="http://schemas.microsoft.com/office/spreadsheetml/2009/9/main" uri="{78C0D931-6437-407d-A8EE-F0AAD7539E65}">
      <x14:conditionalFormattings>
        <x14:conditionalFormatting xmlns:xm="http://schemas.microsoft.com/office/excel/2006/main">
          <x14:cfRule type="iconSet" priority="5" id="{23D400BD-94F4-48D2-958E-E83A23E76033}">
            <x14:iconSet iconSet="3Symbols2" showValue="0" custom="1">
              <x14:cfvo type="percent">
                <xm:f>0</xm:f>
              </x14:cfvo>
              <x14:cfvo type="num">
                <xm:f>0</xm:f>
              </x14:cfvo>
              <x14:cfvo type="num">
                <xm:f>1</xm:f>
              </x14:cfvo>
              <x14:cfIcon iconSet="3Triangles" iconId="1"/>
              <x14:cfIcon iconSet="3Symbols2" iconId="0"/>
              <x14:cfIcon iconSet="3Symbols2" iconId="2"/>
            </x14:iconSet>
          </x14:cfRule>
          <xm:sqref>J10:J27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sheetPr>
  <dimension ref="A1:I11"/>
  <sheetViews>
    <sheetView workbookViewId="0">
      <selection activeCell="A3884" sqref="A3884"/>
    </sheetView>
  </sheetViews>
  <sheetFormatPr defaultColWidth="0" defaultRowHeight="12.75" zeroHeight="1" x14ac:dyDescent="0.2"/>
  <cols>
    <col min="1" max="1" width="9.140625" style="414" customWidth="1"/>
    <col min="2" max="2" width="15" style="414" customWidth="1"/>
    <col min="3" max="3" width="4.28515625" style="414" customWidth="1"/>
    <col min="4" max="9" width="16.7109375" style="416" customWidth="1"/>
    <col min="10" max="16384" width="9.140625" style="414" hidden="1"/>
  </cols>
  <sheetData>
    <row r="1" spans="1:9" ht="15.75" x14ac:dyDescent="0.25">
      <c r="A1" s="1077" t="s">
        <v>450</v>
      </c>
      <c r="B1" s="1077"/>
      <c r="C1" s="1077"/>
      <c r="D1" s="1077"/>
      <c r="E1" s="1077"/>
      <c r="F1" s="352"/>
      <c r="G1" s="352"/>
      <c r="H1" s="352"/>
      <c r="I1" s="394"/>
    </row>
    <row r="2" spans="1:9" x14ac:dyDescent="0.2">
      <c r="A2" s="356" t="s">
        <v>6</v>
      </c>
      <c r="B2" s="352"/>
      <c r="C2" s="352"/>
      <c r="D2" s="352"/>
      <c r="E2" s="352"/>
      <c r="F2" s="352"/>
      <c r="G2" s="352"/>
      <c r="H2" s="352"/>
      <c r="I2" s="396"/>
    </row>
    <row r="3" spans="1:9" ht="13.5" thickBot="1" x14ac:dyDescent="0.25">
      <c r="A3" s="397" t="s">
        <v>275</v>
      </c>
      <c r="B3" s="398"/>
      <c r="C3" s="398"/>
      <c r="D3" s="400"/>
      <c r="E3" s="401"/>
      <c r="F3" s="352"/>
      <c r="G3" s="352"/>
      <c r="H3" s="352"/>
      <c r="I3" s="396"/>
    </row>
    <row r="4" spans="1:9" ht="13.5" thickBot="1" x14ac:dyDescent="0.25">
      <c r="A4" s="352"/>
      <c r="B4" s="352"/>
      <c r="C4" s="352"/>
      <c r="D4" s="1071" t="s">
        <v>24</v>
      </c>
      <c r="E4" s="1072"/>
      <c r="F4" s="1071" t="s">
        <v>15</v>
      </c>
      <c r="G4" s="1072"/>
      <c r="H4" s="1071" t="s">
        <v>241</v>
      </c>
      <c r="I4" s="1072"/>
    </row>
    <row r="5" spans="1:9" ht="13.5" thickBot="1" x14ac:dyDescent="0.25">
      <c r="A5" s="360"/>
      <c r="B5" s="352"/>
      <c r="C5" s="352"/>
      <c r="D5" s="402" t="s">
        <v>42</v>
      </c>
      <c r="E5" s="403" t="s">
        <v>43</v>
      </c>
      <c r="F5" s="402" t="s">
        <v>42</v>
      </c>
      <c r="G5" s="403" t="s">
        <v>43</v>
      </c>
      <c r="H5" s="402" t="s">
        <v>42</v>
      </c>
      <c r="I5" s="403" t="s">
        <v>43</v>
      </c>
    </row>
    <row r="6" spans="1:9" ht="18" customHeight="1" thickBot="1" x14ac:dyDescent="0.25">
      <c r="A6" s="360"/>
      <c r="B6" s="352"/>
      <c r="C6" s="352"/>
      <c r="D6" s="404">
        <v>10</v>
      </c>
      <c r="E6" s="415">
        <v>20</v>
      </c>
      <c r="F6" s="404">
        <v>30</v>
      </c>
      <c r="G6" s="415">
        <v>40</v>
      </c>
      <c r="H6" s="404">
        <v>50</v>
      </c>
      <c r="I6" s="415">
        <v>60</v>
      </c>
    </row>
    <row r="7" spans="1:9" ht="16.5" customHeight="1" x14ac:dyDescent="0.2">
      <c r="A7" s="1080" t="s">
        <v>220</v>
      </c>
      <c r="B7" s="1081"/>
      <c r="C7" s="406">
        <v>10</v>
      </c>
      <c r="D7" s="241"/>
      <c r="E7" s="242"/>
      <c r="F7" s="241"/>
      <c r="G7" s="242"/>
      <c r="H7" s="241"/>
      <c r="I7" s="242"/>
    </row>
    <row r="8" spans="1:9" ht="15.75" customHeight="1" x14ac:dyDescent="0.2">
      <c r="A8" s="1078" t="s">
        <v>328</v>
      </c>
      <c r="B8" s="1079"/>
      <c r="C8" s="407">
        <v>20</v>
      </c>
      <c r="D8" s="243"/>
      <c r="E8" s="244"/>
      <c r="F8" s="243"/>
      <c r="G8" s="244"/>
      <c r="H8" s="243"/>
      <c r="I8" s="244"/>
    </row>
    <row r="9" spans="1:9" ht="30.75" customHeight="1" x14ac:dyDescent="0.2">
      <c r="A9" s="408"/>
      <c r="B9" s="409" t="s">
        <v>329</v>
      </c>
      <c r="C9" s="410">
        <v>30</v>
      </c>
      <c r="D9" s="243"/>
      <c r="E9" s="244"/>
      <c r="F9" s="243"/>
      <c r="G9" s="244"/>
      <c r="H9" s="243"/>
      <c r="I9" s="244"/>
    </row>
    <row r="10" spans="1:9" ht="24" customHeight="1" x14ac:dyDescent="0.2">
      <c r="A10" s="408"/>
      <c r="B10" s="409" t="s">
        <v>330</v>
      </c>
      <c r="C10" s="410">
        <v>40</v>
      </c>
      <c r="D10" s="243"/>
      <c r="E10" s="244"/>
      <c r="F10" s="243"/>
      <c r="G10" s="244"/>
      <c r="H10" s="243"/>
      <c r="I10" s="244"/>
    </row>
    <row r="11" spans="1:9" ht="13.5" thickBot="1" x14ac:dyDescent="0.25">
      <c r="A11" s="411"/>
      <c r="B11" s="412" t="s">
        <v>331</v>
      </c>
      <c r="C11" s="413">
        <v>50</v>
      </c>
      <c r="D11" s="245"/>
      <c r="E11" s="246"/>
      <c r="F11" s="245"/>
      <c r="G11" s="246"/>
      <c r="H11" s="245"/>
      <c r="I11" s="246"/>
    </row>
  </sheetData>
  <sheetProtection password="CA2C" sheet="1" objects="1" scenarios="1"/>
  <mergeCells count="6">
    <mergeCell ref="A8:B8"/>
    <mergeCell ref="A1:E1"/>
    <mergeCell ref="D4:E4"/>
    <mergeCell ref="F4:G4"/>
    <mergeCell ref="H4:I4"/>
    <mergeCell ref="A7:B7"/>
  </mergeCell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autoPageBreaks="0" fitToPage="1"/>
  </sheetPr>
  <dimension ref="A1:Z96"/>
  <sheetViews>
    <sheetView workbookViewId="0">
      <pane xSplit="2" ySplit="6" topLeftCell="C7" activePane="bottomRight" state="frozen"/>
      <selection activeCell="A3884" sqref="A3884"/>
      <selection pane="topRight" activeCell="A3884" sqref="A3884"/>
      <selection pane="bottomLeft" activeCell="A3884" sqref="A3884"/>
      <selection pane="bottomRight" activeCell="A3884" sqref="A3884"/>
    </sheetView>
  </sheetViews>
  <sheetFormatPr defaultColWidth="0" defaultRowHeight="12.75" zeroHeight="1" x14ac:dyDescent="0.2"/>
  <cols>
    <col min="1" max="1" width="65.28515625" style="418" customWidth="1"/>
    <col min="2" max="2" width="4.42578125" style="579" bestFit="1" customWidth="1"/>
    <col min="3" max="22" width="19.7109375" style="249" customWidth="1"/>
    <col min="23" max="24" width="19.7109375" style="195" customWidth="1"/>
    <col min="25" max="25" width="11.7109375" style="188" hidden="1" customWidth="1"/>
    <col min="26" max="26" width="0" style="188" hidden="1" customWidth="1"/>
    <col min="27" max="16384" width="9.140625" style="188" hidden="1"/>
  </cols>
  <sheetData>
    <row r="1" spans="1:25" s="17" customFormat="1" ht="18.75" thickBot="1" x14ac:dyDescent="0.3">
      <c r="A1" s="573" t="s">
        <v>352</v>
      </c>
      <c r="B1" s="574"/>
      <c r="C1" s="575"/>
      <c r="D1" s="575"/>
      <c r="E1" s="575"/>
      <c r="F1" s="575"/>
      <c r="G1" s="575"/>
      <c r="H1" s="575"/>
      <c r="I1" s="575"/>
      <c r="J1" s="575"/>
      <c r="K1" s="575"/>
      <c r="L1" s="575"/>
      <c r="M1" s="575"/>
      <c r="N1" s="575"/>
      <c r="O1" s="575"/>
      <c r="P1" s="575"/>
      <c r="Q1" s="575"/>
      <c r="R1" s="575"/>
      <c r="S1" s="575"/>
      <c r="T1" s="575"/>
      <c r="U1" s="575"/>
      <c r="V1" s="575"/>
      <c r="W1" s="575"/>
      <c r="X1" s="575"/>
      <c r="Y1" s="575"/>
    </row>
    <row r="2" spans="1:25" s="17" customFormat="1" x14ac:dyDescent="0.2">
      <c r="A2" s="421" t="s">
        <v>6</v>
      </c>
      <c r="B2" s="576"/>
      <c r="C2" s="1007" t="s">
        <v>9</v>
      </c>
      <c r="D2" s="1097"/>
      <c r="E2" s="1097"/>
      <c r="F2" s="1097"/>
      <c r="G2" s="1097"/>
      <c r="H2" s="1097"/>
      <c r="I2" s="1097"/>
      <c r="J2" s="1097"/>
      <c r="K2" s="1097"/>
      <c r="L2" s="1008"/>
      <c r="M2" s="1009" t="s">
        <v>15</v>
      </c>
      <c r="N2" s="1096"/>
      <c r="O2" s="1096"/>
      <c r="P2" s="1096"/>
      <c r="Q2" s="1096"/>
      <c r="R2" s="1096"/>
      <c r="S2" s="1096"/>
      <c r="T2" s="1096"/>
      <c r="U2" s="1096"/>
      <c r="V2" s="1010"/>
      <c r="W2" s="1082" t="s">
        <v>241</v>
      </c>
      <c r="X2" s="1082" t="s">
        <v>48</v>
      </c>
      <c r="Y2" s="577"/>
    </row>
    <row r="3" spans="1:25" s="17" customFormat="1" x14ac:dyDescent="0.2">
      <c r="A3" s="14" t="s">
        <v>275</v>
      </c>
      <c r="B3" s="433"/>
      <c r="C3" s="316" t="s">
        <v>428</v>
      </c>
      <c r="D3" s="1085" t="s">
        <v>429</v>
      </c>
      <c r="E3" s="1088" t="s">
        <v>11</v>
      </c>
      <c r="F3" s="1089" t="s">
        <v>430</v>
      </c>
      <c r="G3" s="1090"/>
      <c r="H3" s="1090"/>
      <c r="I3" s="1090"/>
      <c r="J3" s="1090"/>
      <c r="K3" s="1090"/>
      <c r="L3" s="1091"/>
      <c r="M3" s="316" t="s">
        <v>428</v>
      </c>
      <c r="N3" s="1085" t="s">
        <v>429</v>
      </c>
      <c r="O3" s="1088" t="s">
        <v>11</v>
      </c>
      <c r="P3" s="1089" t="s">
        <v>430</v>
      </c>
      <c r="Q3" s="1090"/>
      <c r="R3" s="1090"/>
      <c r="S3" s="1090"/>
      <c r="T3" s="1090"/>
      <c r="U3" s="1090"/>
      <c r="V3" s="1091"/>
      <c r="W3" s="1083"/>
      <c r="X3" s="1083"/>
      <c r="Y3" s="578"/>
    </row>
    <row r="4" spans="1:25" s="17" customFormat="1" x14ac:dyDescent="0.2">
      <c r="A4" s="14"/>
      <c r="B4" s="433"/>
      <c r="C4" s="317"/>
      <c r="D4" s="1086"/>
      <c r="E4" s="1088"/>
      <c r="F4" s="76"/>
      <c r="G4" s="1092" t="s">
        <v>431</v>
      </c>
      <c r="H4" s="1092" t="s">
        <v>491</v>
      </c>
      <c r="I4" s="1092" t="s">
        <v>432</v>
      </c>
      <c r="J4" s="1092" t="s">
        <v>433</v>
      </c>
      <c r="K4" s="1092" t="s">
        <v>434</v>
      </c>
      <c r="L4" s="1094" t="s">
        <v>435</v>
      </c>
      <c r="M4" s="317"/>
      <c r="N4" s="1086"/>
      <c r="O4" s="1088"/>
      <c r="P4" s="211"/>
      <c r="Q4" s="1092" t="s">
        <v>431</v>
      </c>
      <c r="R4" s="1092" t="s">
        <v>491</v>
      </c>
      <c r="S4" s="1092" t="s">
        <v>432</v>
      </c>
      <c r="T4" s="1092" t="s">
        <v>433</v>
      </c>
      <c r="U4" s="1092" t="s">
        <v>434</v>
      </c>
      <c r="V4" s="1094" t="s">
        <v>435</v>
      </c>
      <c r="W4" s="1083"/>
      <c r="X4" s="1083"/>
      <c r="Y4" s="578"/>
    </row>
    <row r="5" spans="1:25" s="17" customFormat="1" x14ac:dyDescent="0.2">
      <c r="A5" s="418"/>
      <c r="B5" s="579"/>
      <c r="C5" s="580"/>
      <c r="D5" s="1087"/>
      <c r="E5" s="1088"/>
      <c r="F5" s="581"/>
      <c r="G5" s="1093"/>
      <c r="H5" s="1093"/>
      <c r="I5" s="1093"/>
      <c r="J5" s="1093"/>
      <c r="K5" s="1093"/>
      <c r="L5" s="1095"/>
      <c r="M5" s="580"/>
      <c r="N5" s="1087"/>
      <c r="O5" s="1088"/>
      <c r="P5" s="582"/>
      <c r="Q5" s="1093"/>
      <c r="R5" s="1093"/>
      <c r="S5" s="1093"/>
      <c r="T5" s="1093"/>
      <c r="U5" s="1093"/>
      <c r="V5" s="1095"/>
      <c r="W5" s="1084"/>
      <c r="X5" s="1084"/>
      <c r="Y5" s="578"/>
    </row>
    <row r="6" spans="1:25" s="17" customFormat="1" x14ac:dyDescent="0.2">
      <c r="A6" s="418"/>
      <c r="B6" s="579"/>
      <c r="C6" s="583">
        <v>10</v>
      </c>
      <c r="D6" s="584">
        <v>20</v>
      </c>
      <c r="E6" s="583">
        <v>30</v>
      </c>
      <c r="F6" s="584">
        <v>40</v>
      </c>
      <c r="G6" s="583">
        <v>50</v>
      </c>
      <c r="H6" s="584">
        <v>60</v>
      </c>
      <c r="I6" s="583">
        <v>70</v>
      </c>
      <c r="J6" s="584">
        <v>80</v>
      </c>
      <c r="K6" s="583">
        <v>90</v>
      </c>
      <c r="L6" s="584">
        <v>100</v>
      </c>
      <c r="M6" s="583">
        <v>110</v>
      </c>
      <c r="N6" s="584">
        <v>120</v>
      </c>
      <c r="O6" s="583">
        <v>130</v>
      </c>
      <c r="P6" s="584">
        <v>140</v>
      </c>
      <c r="Q6" s="583">
        <v>150</v>
      </c>
      <c r="R6" s="584">
        <v>160</v>
      </c>
      <c r="S6" s="583">
        <v>170</v>
      </c>
      <c r="T6" s="584">
        <v>180</v>
      </c>
      <c r="U6" s="583">
        <v>190</v>
      </c>
      <c r="V6" s="584">
        <v>200</v>
      </c>
      <c r="W6" s="583">
        <v>210</v>
      </c>
      <c r="X6" s="584">
        <v>220</v>
      </c>
      <c r="Y6" s="578"/>
    </row>
    <row r="7" spans="1:25" s="249" customFormat="1" ht="18" customHeight="1" thickBot="1" x14ac:dyDescent="0.25">
      <c r="A7" s="445" t="s">
        <v>242</v>
      </c>
      <c r="B7" s="423">
        <v>10</v>
      </c>
      <c r="C7" s="247"/>
      <c r="D7" s="247"/>
      <c r="E7" s="247"/>
      <c r="F7" s="247"/>
      <c r="G7" s="247"/>
      <c r="H7" s="247"/>
      <c r="I7" s="247"/>
      <c r="J7" s="247"/>
      <c r="K7" s="247"/>
      <c r="L7" s="248"/>
      <c r="M7" s="247"/>
      <c r="N7" s="247"/>
      <c r="O7" s="247"/>
      <c r="P7" s="247"/>
      <c r="Q7" s="247"/>
      <c r="R7" s="247"/>
      <c r="S7" s="247"/>
      <c r="T7" s="247"/>
      <c r="U7" s="247"/>
      <c r="V7" s="248"/>
      <c r="W7" s="248"/>
      <c r="X7" s="248"/>
    </row>
    <row r="8" spans="1:25" s="249" customFormat="1" ht="17.25" customHeight="1" x14ac:dyDescent="0.2">
      <c r="A8" s="448" t="s">
        <v>243</v>
      </c>
      <c r="B8" s="423">
        <v>20</v>
      </c>
      <c r="C8" s="258"/>
      <c r="D8" s="250"/>
      <c r="E8" s="250"/>
      <c r="F8" s="250"/>
      <c r="G8" s="250"/>
      <c r="H8" s="250"/>
      <c r="I8" s="250"/>
      <c r="J8" s="250"/>
      <c r="K8" s="250"/>
      <c r="L8" s="251"/>
      <c r="M8" s="258"/>
      <c r="N8" s="250"/>
      <c r="O8" s="250"/>
      <c r="P8" s="250"/>
      <c r="Q8" s="250"/>
      <c r="R8" s="250"/>
      <c r="S8" s="250"/>
      <c r="T8" s="250"/>
      <c r="U8" s="250"/>
      <c r="V8" s="251"/>
      <c r="W8" s="252"/>
      <c r="X8" s="252"/>
    </row>
    <row r="9" spans="1:25" s="249" customFormat="1" ht="17.25" customHeight="1" x14ac:dyDescent="0.2">
      <c r="A9" s="448" t="s">
        <v>244</v>
      </c>
      <c r="B9" s="423">
        <v>30</v>
      </c>
      <c r="C9" s="177"/>
      <c r="D9" s="173"/>
      <c r="E9" s="173"/>
      <c r="F9" s="173"/>
      <c r="G9" s="173"/>
      <c r="H9" s="173"/>
      <c r="I9" s="173"/>
      <c r="J9" s="173"/>
      <c r="K9" s="173"/>
      <c r="L9" s="253"/>
      <c r="M9" s="177"/>
      <c r="N9" s="173"/>
      <c r="O9" s="173"/>
      <c r="P9" s="173"/>
      <c r="Q9" s="173"/>
      <c r="R9" s="173"/>
      <c r="S9" s="173"/>
      <c r="T9" s="173"/>
      <c r="U9" s="173"/>
      <c r="V9" s="253"/>
      <c r="W9" s="254"/>
      <c r="X9" s="252"/>
    </row>
    <row r="10" spans="1:25" s="249" customFormat="1" ht="17.25" customHeight="1" x14ac:dyDescent="0.2">
      <c r="A10" s="448" t="s">
        <v>313</v>
      </c>
      <c r="B10" s="423">
        <v>40</v>
      </c>
      <c r="C10" s="177"/>
      <c r="D10" s="173"/>
      <c r="E10" s="173"/>
      <c r="F10" s="173"/>
      <c r="G10" s="173"/>
      <c r="H10" s="173"/>
      <c r="I10" s="173"/>
      <c r="J10" s="173"/>
      <c r="K10" s="173"/>
      <c r="L10" s="253"/>
      <c r="M10" s="177"/>
      <c r="N10" s="173"/>
      <c r="O10" s="173"/>
      <c r="P10" s="173"/>
      <c r="Q10" s="173"/>
      <c r="R10" s="173"/>
      <c r="S10" s="173"/>
      <c r="T10" s="173"/>
      <c r="U10" s="173"/>
      <c r="V10" s="253"/>
      <c r="W10" s="254"/>
      <c r="X10" s="252"/>
    </row>
    <row r="11" spans="1:25" s="249" customFormat="1" ht="17.25" customHeight="1" x14ac:dyDescent="0.2">
      <c r="A11" s="448" t="s">
        <v>314</v>
      </c>
      <c r="B11" s="423">
        <v>50</v>
      </c>
      <c r="C11" s="177"/>
      <c r="D11" s="173"/>
      <c r="E11" s="173"/>
      <c r="F11" s="173"/>
      <c r="G11" s="173"/>
      <c r="H11" s="173"/>
      <c r="I11" s="173"/>
      <c r="J11" s="173"/>
      <c r="K11" s="173"/>
      <c r="L11" s="253"/>
      <c r="M11" s="177"/>
      <c r="N11" s="173"/>
      <c r="O11" s="173"/>
      <c r="P11" s="173"/>
      <c r="Q11" s="173"/>
      <c r="R11" s="173"/>
      <c r="S11" s="173"/>
      <c r="T11" s="173"/>
      <c r="U11" s="173"/>
      <c r="V11" s="253"/>
      <c r="W11" s="254"/>
      <c r="X11" s="252"/>
    </row>
    <row r="12" spans="1:25" s="249" customFormat="1" ht="25.5" x14ac:dyDescent="0.2">
      <c r="A12" s="585" t="s">
        <v>315</v>
      </c>
      <c r="B12" s="423">
        <v>60</v>
      </c>
      <c r="C12" s="177"/>
      <c r="D12" s="173"/>
      <c r="E12" s="173"/>
      <c r="F12" s="173"/>
      <c r="G12" s="173"/>
      <c r="H12" s="173"/>
      <c r="I12" s="173"/>
      <c r="J12" s="173"/>
      <c r="K12" s="173"/>
      <c r="L12" s="253"/>
      <c r="M12" s="177"/>
      <c r="N12" s="173"/>
      <c r="O12" s="173"/>
      <c r="P12" s="173"/>
      <c r="Q12" s="173"/>
      <c r="R12" s="173"/>
      <c r="S12" s="173"/>
      <c r="T12" s="173"/>
      <c r="U12" s="173"/>
      <c r="V12" s="253"/>
      <c r="W12" s="254"/>
      <c r="X12" s="252"/>
    </row>
    <row r="13" spans="1:25" s="249" customFormat="1" ht="25.5" x14ac:dyDescent="0.2">
      <c r="A13" s="585" t="s">
        <v>316</v>
      </c>
      <c r="B13" s="423">
        <v>70</v>
      </c>
      <c r="C13" s="177"/>
      <c r="D13" s="173"/>
      <c r="E13" s="173"/>
      <c r="F13" s="173"/>
      <c r="G13" s="173"/>
      <c r="H13" s="173"/>
      <c r="I13" s="173"/>
      <c r="J13" s="173"/>
      <c r="K13" s="173"/>
      <c r="L13" s="253"/>
      <c r="M13" s="177"/>
      <c r="N13" s="173"/>
      <c r="O13" s="173"/>
      <c r="P13" s="173"/>
      <c r="Q13" s="173"/>
      <c r="R13" s="173"/>
      <c r="S13" s="173"/>
      <c r="T13" s="173"/>
      <c r="U13" s="173"/>
      <c r="V13" s="253"/>
      <c r="W13" s="254"/>
      <c r="X13" s="252"/>
    </row>
    <row r="14" spans="1:25" s="249" customFormat="1" ht="24" customHeight="1" x14ac:dyDescent="0.2">
      <c r="A14" s="448" t="s">
        <v>317</v>
      </c>
      <c r="B14" s="423">
        <v>80</v>
      </c>
      <c r="C14" s="177"/>
      <c r="D14" s="173"/>
      <c r="E14" s="173"/>
      <c r="F14" s="173"/>
      <c r="G14" s="173"/>
      <c r="H14" s="173"/>
      <c r="I14" s="173"/>
      <c r="J14" s="173"/>
      <c r="K14" s="173"/>
      <c r="L14" s="253"/>
      <c r="M14" s="177"/>
      <c r="N14" s="173"/>
      <c r="O14" s="173"/>
      <c r="P14" s="173"/>
      <c r="Q14" s="173"/>
      <c r="R14" s="173"/>
      <c r="S14" s="173"/>
      <c r="T14" s="173"/>
      <c r="U14" s="173"/>
      <c r="V14" s="253"/>
      <c r="W14" s="254"/>
      <c r="X14" s="252"/>
    </row>
    <row r="15" spans="1:25" ht="13.5" thickBot="1" x14ac:dyDescent="0.25">
      <c r="A15" s="17"/>
      <c r="B15" s="423"/>
      <c r="C15" s="166"/>
      <c r="D15" s="136"/>
      <c r="E15" s="136"/>
      <c r="F15" s="136"/>
      <c r="G15" s="136"/>
      <c r="H15" s="136"/>
      <c r="I15" s="136"/>
      <c r="J15" s="136"/>
      <c r="K15" s="136"/>
      <c r="L15" s="137"/>
      <c r="M15" s="166"/>
      <c r="N15" s="136"/>
      <c r="O15" s="136"/>
      <c r="P15" s="136"/>
      <c r="Q15" s="136"/>
      <c r="R15" s="136"/>
      <c r="S15" s="136"/>
      <c r="T15" s="136"/>
      <c r="U15" s="136"/>
      <c r="V15" s="137"/>
      <c r="W15" s="187"/>
      <c r="X15" s="187"/>
    </row>
    <row r="16" spans="1:25" ht="13.5" thickBot="1" x14ac:dyDescent="0.25">
      <c r="A16" s="445" t="s">
        <v>245</v>
      </c>
      <c r="B16" s="423">
        <v>90</v>
      </c>
      <c r="C16" s="255"/>
      <c r="D16" s="255"/>
      <c r="E16" s="255"/>
      <c r="F16" s="255"/>
      <c r="G16" s="255"/>
      <c r="H16" s="255"/>
      <c r="I16" s="255"/>
      <c r="J16" s="255"/>
      <c r="K16" s="255"/>
      <c r="L16" s="255"/>
      <c r="M16" s="255"/>
      <c r="N16" s="255"/>
      <c r="O16" s="255"/>
      <c r="P16" s="255"/>
      <c r="Q16" s="255"/>
      <c r="R16" s="255"/>
      <c r="S16" s="255"/>
      <c r="T16" s="255"/>
      <c r="U16" s="255"/>
      <c r="V16" s="255"/>
      <c r="W16" s="255"/>
      <c r="X16" s="255"/>
    </row>
    <row r="17" spans="1:24" ht="32.25" customHeight="1" x14ac:dyDescent="0.2">
      <c r="A17" s="585" t="s">
        <v>340</v>
      </c>
      <c r="B17" s="586">
        <v>100</v>
      </c>
      <c r="C17" s="258"/>
      <c r="D17" s="250"/>
      <c r="E17" s="250"/>
      <c r="F17" s="250"/>
      <c r="G17" s="250"/>
      <c r="H17" s="250"/>
      <c r="I17" s="250"/>
      <c r="J17" s="250"/>
      <c r="K17" s="250"/>
      <c r="L17" s="251"/>
      <c r="M17" s="258"/>
      <c r="N17" s="250"/>
      <c r="O17" s="250"/>
      <c r="P17" s="250"/>
      <c r="Q17" s="250"/>
      <c r="R17" s="250"/>
      <c r="S17" s="250"/>
      <c r="T17" s="250"/>
      <c r="U17" s="250"/>
      <c r="V17" s="251"/>
      <c r="W17" s="252"/>
      <c r="X17" s="254"/>
    </row>
    <row r="18" spans="1:24" ht="32.25" customHeight="1" x14ac:dyDescent="0.2">
      <c r="A18" s="585" t="s">
        <v>319</v>
      </c>
      <c r="B18" s="423">
        <v>110</v>
      </c>
      <c r="C18" s="177"/>
      <c r="D18" s="173"/>
      <c r="E18" s="173"/>
      <c r="F18" s="173"/>
      <c r="G18" s="173"/>
      <c r="H18" s="173"/>
      <c r="I18" s="173"/>
      <c r="J18" s="173"/>
      <c r="K18" s="173"/>
      <c r="L18" s="253"/>
      <c r="M18" s="177"/>
      <c r="N18" s="173"/>
      <c r="O18" s="173"/>
      <c r="P18" s="173"/>
      <c r="Q18" s="173"/>
      <c r="R18" s="173"/>
      <c r="S18" s="173"/>
      <c r="T18" s="173"/>
      <c r="U18" s="173"/>
      <c r="V18" s="253"/>
      <c r="W18" s="254"/>
      <c r="X18" s="254"/>
    </row>
    <row r="19" spans="1:24" ht="18.75" customHeight="1" x14ac:dyDescent="0.2">
      <c r="A19" s="71" t="s">
        <v>318</v>
      </c>
      <c r="B19" s="586">
        <v>120</v>
      </c>
      <c r="C19" s="177"/>
      <c r="D19" s="173"/>
      <c r="E19" s="173"/>
      <c r="F19" s="173"/>
      <c r="G19" s="173"/>
      <c r="H19" s="173"/>
      <c r="I19" s="173"/>
      <c r="J19" s="173"/>
      <c r="K19" s="173"/>
      <c r="L19" s="253"/>
      <c r="M19" s="177"/>
      <c r="N19" s="173"/>
      <c r="O19" s="173"/>
      <c r="P19" s="173"/>
      <c r="Q19" s="173"/>
      <c r="R19" s="173"/>
      <c r="S19" s="173"/>
      <c r="T19" s="173"/>
      <c r="U19" s="173"/>
      <c r="V19" s="253"/>
      <c r="W19" s="254"/>
      <c r="X19" s="254"/>
    </row>
    <row r="20" spans="1:24" ht="13.5" thickBot="1" x14ac:dyDescent="0.25">
      <c r="A20" s="17"/>
      <c r="B20" s="423"/>
      <c r="C20" s="166"/>
      <c r="D20" s="136"/>
      <c r="E20" s="136"/>
      <c r="F20" s="136"/>
      <c r="G20" s="136"/>
      <c r="H20" s="136"/>
      <c r="I20" s="136"/>
      <c r="J20" s="136"/>
      <c r="K20" s="136"/>
      <c r="L20" s="137"/>
      <c r="M20" s="166"/>
      <c r="N20" s="136"/>
      <c r="O20" s="136"/>
      <c r="P20" s="136"/>
      <c r="Q20" s="136"/>
      <c r="R20" s="136"/>
      <c r="S20" s="136"/>
      <c r="T20" s="136"/>
      <c r="U20" s="136"/>
      <c r="V20" s="137"/>
      <c r="W20" s="187"/>
      <c r="X20" s="187"/>
    </row>
    <row r="21" spans="1:24" ht="13.5" thickBot="1" x14ac:dyDescent="0.25">
      <c r="A21" s="445" t="s">
        <v>246</v>
      </c>
      <c r="B21" s="423">
        <v>130</v>
      </c>
      <c r="C21" s="255"/>
      <c r="D21" s="255"/>
      <c r="E21" s="255"/>
      <c r="F21" s="255"/>
      <c r="G21" s="255"/>
      <c r="H21" s="255"/>
      <c r="I21" s="255"/>
      <c r="J21" s="255"/>
      <c r="K21" s="255"/>
      <c r="L21" s="255"/>
      <c r="M21" s="255"/>
      <c r="N21" s="255"/>
      <c r="O21" s="255"/>
      <c r="P21" s="255"/>
      <c r="Q21" s="255"/>
      <c r="R21" s="255"/>
      <c r="S21" s="255"/>
      <c r="T21" s="255"/>
      <c r="U21" s="255"/>
      <c r="V21" s="255"/>
      <c r="W21" s="255"/>
      <c r="X21" s="255"/>
    </row>
    <row r="22" spans="1:24" ht="63.75" customHeight="1" x14ac:dyDescent="0.2">
      <c r="A22" s="585" t="s">
        <v>320</v>
      </c>
      <c r="B22" s="586">
        <v>140</v>
      </c>
      <c r="C22" s="177"/>
      <c r="D22" s="173"/>
      <c r="E22" s="173"/>
      <c r="F22" s="173"/>
      <c r="G22" s="173"/>
      <c r="H22" s="173"/>
      <c r="I22" s="173"/>
      <c r="J22" s="173"/>
      <c r="K22" s="173"/>
      <c r="L22" s="253"/>
      <c r="M22" s="177"/>
      <c r="N22" s="173"/>
      <c r="O22" s="173"/>
      <c r="P22" s="173"/>
      <c r="Q22" s="173"/>
      <c r="R22" s="173"/>
      <c r="S22" s="173"/>
      <c r="T22" s="173"/>
      <c r="U22" s="173"/>
      <c r="V22" s="253"/>
      <c r="W22" s="254"/>
      <c r="X22" s="254"/>
    </row>
    <row r="23" spans="1:24" ht="21" customHeight="1" x14ac:dyDescent="0.2">
      <c r="A23" s="71" t="s">
        <v>321</v>
      </c>
      <c r="B23" s="423">
        <v>150</v>
      </c>
      <c r="C23" s="177"/>
      <c r="D23" s="173"/>
      <c r="E23" s="173"/>
      <c r="F23" s="173"/>
      <c r="G23" s="173"/>
      <c r="H23" s="173"/>
      <c r="I23" s="173"/>
      <c r="J23" s="173"/>
      <c r="K23" s="173"/>
      <c r="L23" s="253"/>
      <c r="M23" s="177"/>
      <c r="N23" s="173"/>
      <c r="O23" s="173"/>
      <c r="P23" s="173"/>
      <c r="Q23" s="173"/>
      <c r="R23" s="173"/>
      <c r="S23" s="173"/>
      <c r="T23" s="173"/>
      <c r="U23" s="173"/>
      <c r="V23" s="253"/>
      <c r="W23" s="254"/>
      <c r="X23" s="254"/>
    </row>
    <row r="24" spans="1:24" ht="13.5" thickBot="1" x14ac:dyDescent="0.25">
      <c r="A24" s="17"/>
      <c r="B24" s="423"/>
      <c r="C24" s="166"/>
      <c r="D24" s="136"/>
      <c r="E24" s="136"/>
      <c r="F24" s="136"/>
      <c r="G24" s="136"/>
      <c r="H24" s="136"/>
      <c r="I24" s="136"/>
      <c r="J24" s="136"/>
      <c r="K24" s="136"/>
      <c r="L24" s="137"/>
      <c r="M24" s="166"/>
      <c r="N24" s="136"/>
      <c r="O24" s="136"/>
      <c r="P24" s="136"/>
      <c r="Q24" s="136"/>
      <c r="R24" s="136"/>
      <c r="S24" s="136"/>
      <c r="T24" s="136"/>
      <c r="U24" s="136"/>
      <c r="V24" s="137"/>
      <c r="W24" s="187"/>
      <c r="X24" s="187"/>
    </row>
    <row r="25" spans="1:24" ht="13.5" thickBot="1" x14ac:dyDescent="0.25">
      <c r="A25" s="445" t="s">
        <v>247</v>
      </c>
      <c r="B25" s="423">
        <v>160</v>
      </c>
      <c r="C25" s="255"/>
      <c r="D25" s="255"/>
      <c r="E25" s="255"/>
      <c r="F25" s="255"/>
      <c r="G25" s="255"/>
      <c r="H25" s="255"/>
      <c r="I25" s="255"/>
      <c r="J25" s="255"/>
      <c r="K25" s="255"/>
      <c r="L25" s="255"/>
      <c r="M25" s="255"/>
      <c r="N25" s="255"/>
      <c r="O25" s="255"/>
      <c r="P25" s="255"/>
      <c r="Q25" s="255"/>
      <c r="R25" s="255"/>
      <c r="S25" s="255"/>
      <c r="T25" s="255"/>
      <c r="U25" s="255"/>
      <c r="V25" s="255"/>
      <c r="W25" s="255"/>
      <c r="X25" s="255"/>
    </row>
    <row r="26" spans="1:24" ht="95.25" customHeight="1" x14ac:dyDescent="0.2">
      <c r="A26" s="585" t="s">
        <v>341</v>
      </c>
      <c r="B26" s="423">
        <v>170</v>
      </c>
      <c r="C26" s="258"/>
      <c r="D26" s="250"/>
      <c r="E26" s="250"/>
      <c r="F26" s="250"/>
      <c r="G26" s="250"/>
      <c r="H26" s="250"/>
      <c r="I26" s="250"/>
      <c r="J26" s="250"/>
      <c r="K26" s="250"/>
      <c r="L26" s="251"/>
      <c r="M26" s="258"/>
      <c r="N26" s="250"/>
      <c r="O26" s="250"/>
      <c r="P26" s="250"/>
      <c r="Q26" s="250"/>
      <c r="R26" s="250"/>
      <c r="S26" s="250"/>
      <c r="T26" s="250"/>
      <c r="U26" s="250"/>
      <c r="V26" s="251"/>
      <c r="W26" s="252"/>
      <c r="X26" s="252"/>
    </row>
    <row r="27" spans="1:24" ht="20.25" customHeight="1" thickBot="1" x14ac:dyDescent="0.25">
      <c r="A27" s="71" t="s">
        <v>248</v>
      </c>
      <c r="B27" s="423">
        <v>180</v>
      </c>
      <c r="C27" s="179"/>
      <c r="D27" s="180"/>
      <c r="E27" s="180"/>
      <c r="F27" s="180"/>
      <c r="G27" s="180"/>
      <c r="H27" s="180"/>
      <c r="I27" s="180"/>
      <c r="J27" s="180"/>
      <c r="K27" s="180"/>
      <c r="L27" s="256"/>
      <c r="M27" s="179"/>
      <c r="N27" s="180"/>
      <c r="O27" s="180"/>
      <c r="P27" s="180"/>
      <c r="Q27" s="180"/>
      <c r="R27" s="180"/>
      <c r="S27" s="180"/>
      <c r="T27" s="180"/>
      <c r="U27" s="180"/>
      <c r="V27" s="256"/>
      <c r="W27" s="257"/>
      <c r="X27" s="248"/>
    </row>
    <row r="28" spans="1:24" hidden="1" x14ac:dyDescent="0.2">
      <c r="A28" s="587"/>
      <c r="B28" s="588"/>
      <c r="W28" s="249"/>
      <c r="X28" s="249"/>
    </row>
    <row r="29" spans="1:24" s="185" customFormat="1" hidden="1" x14ac:dyDescent="0.2">
      <c r="A29" s="16"/>
      <c r="B29" s="433"/>
      <c r="C29" s="195"/>
      <c r="D29" s="195"/>
      <c r="E29" s="195"/>
      <c r="F29" s="195"/>
      <c r="G29" s="195"/>
      <c r="H29" s="195"/>
      <c r="I29" s="195"/>
      <c r="J29" s="195"/>
      <c r="K29" s="195"/>
      <c r="L29" s="195"/>
      <c r="M29" s="195"/>
      <c r="N29" s="195"/>
      <c r="O29" s="195"/>
      <c r="P29" s="195"/>
      <c r="Q29" s="195"/>
      <c r="R29" s="195"/>
      <c r="S29" s="195"/>
      <c r="T29" s="195"/>
      <c r="U29" s="195"/>
      <c r="V29" s="195"/>
      <c r="W29" s="195"/>
      <c r="X29" s="195"/>
    </row>
    <row r="30" spans="1:24" hidden="1" x14ac:dyDescent="0.2"/>
    <row r="31" spans="1:24" hidden="1" x14ac:dyDescent="0.2"/>
    <row r="32" spans="1:24"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spans="1:26" hidden="1" x14ac:dyDescent="0.2"/>
    <row r="82" spans="1:26" hidden="1" x14ac:dyDescent="0.2"/>
    <row r="83" spans="1:26" hidden="1" x14ac:dyDescent="0.2"/>
    <row r="84" spans="1:26" hidden="1" x14ac:dyDescent="0.2"/>
    <row r="85" spans="1:26" hidden="1" x14ac:dyDescent="0.2"/>
    <row r="86" spans="1:26" hidden="1" x14ac:dyDescent="0.2"/>
    <row r="87" spans="1:26" hidden="1" x14ac:dyDescent="0.2"/>
    <row r="88" spans="1:26" hidden="1" x14ac:dyDescent="0.2"/>
    <row r="89" spans="1:26" hidden="1" x14ac:dyDescent="0.2"/>
    <row r="90" spans="1:26" hidden="1" x14ac:dyDescent="0.2"/>
    <row r="91" spans="1:26" hidden="1" x14ac:dyDescent="0.2"/>
    <row r="92" spans="1:26" hidden="1" x14ac:dyDescent="0.2"/>
    <row r="93" spans="1:26" hidden="1" x14ac:dyDescent="0.2"/>
    <row r="94" spans="1:26" s="185" customFormat="1" hidden="1" x14ac:dyDescent="0.2">
      <c r="A94" s="419"/>
      <c r="B94" s="589"/>
      <c r="C94" s="195"/>
      <c r="D94" s="195"/>
      <c r="E94" s="195"/>
      <c r="F94" s="195"/>
      <c r="G94" s="195"/>
      <c r="H94" s="195"/>
      <c r="I94" s="195"/>
      <c r="J94" s="195"/>
      <c r="K94" s="195"/>
      <c r="L94" s="195"/>
      <c r="M94" s="195"/>
      <c r="N94" s="195"/>
      <c r="O94" s="195"/>
      <c r="P94" s="195"/>
      <c r="Q94" s="195"/>
      <c r="R94" s="195"/>
      <c r="S94" s="195"/>
      <c r="T94" s="195"/>
      <c r="U94" s="195"/>
      <c r="V94" s="195"/>
      <c r="W94" s="195"/>
      <c r="X94" s="195"/>
      <c r="Y94" s="188"/>
      <c r="Z94" s="188"/>
    </row>
    <row r="95" spans="1:26" s="185" customFormat="1" hidden="1" x14ac:dyDescent="0.2">
      <c r="A95" s="587"/>
      <c r="B95" s="588"/>
      <c r="C95" s="249"/>
      <c r="D95" s="249"/>
      <c r="E95" s="249"/>
      <c r="F95" s="249"/>
      <c r="G95" s="249"/>
      <c r="H95" s="249"/>
      <c r="I95" s="249"/>
      <c r="J95" s="249"/>
      <c r="K95" s="249"/>
      <c r="L95" s="249"/>
      <c r="M95" s="249"/>
      <c r="N95" s="249"/>
      <c r="O95" s="249"/>
      <c r="P95" s="249"/>
      <c r="Q95" s="249"/>
      <c r="R95" s="249"/>
      <c r="S95" s="249"/>
      <c r="T95" s="249"/>
      <c r="U95" s="249"/>
      <c r="V95" s="249"/>
      <c r="W95" s="195"/>
      <c r="X95" s="195"/>
      <c r="Y95" s="188"/>
      <c r="Z95" s="188"/>
    </row>
    <row r="96" spans="1:26" s="185" customFormat="1" hidden="1" x14ac:dyDescent="0.2">
      <c r="A96" s="587"/>
      <c r="B96" s="588"/>
      <c r="C96" s="249"/>
      <c r="D96" s="249"/>
      <c r="E96" s="249"/>
      <c r="F96" s="249"/>
      <c r="G96" s="249"/>
      <c r="H96" s="249"/>
      <c r="I96" s="249"/>
      <c r="J96" s="249"/>
      <c r="K96" s="249"/>
      <c r="L96" s="249"/>
      <c r="M96" s="249"/>
      <c r="N96" s="249"/>
      <c r="O96" s="249"/>
      <c r="P96" s="249"/>
      <c r="Q96" s="249"/>
      <c r="R96" s="249"/>
      <c r="S96" s="249"/>
      <c r="T96" s="249"/>
      <c r="U96" s="249"/>
      <c r="V96" s="249"/>
      <c r="W96" s="195"/>
      <c r="X96" s="195"/>
      <c r="Y96" s="188"/>
      <c r="Z96" s="188"/>
    </row>
  </sheetData>
  <sheetProtection password="CA2C" sheet="1" objects="1" scenarios="1"/>
  <mergeCells count="22">
    <mergeCell ref="W2:W5"/>
    <mergeCell ref="O3:O5"/>
    <mergeCell ref="R4:R5"/>
    <mergeCell ref="K4:K5"/>
    <mergeCell ref="N3:N5"/>
    <mergeCell ref="T4:T5"/>
    <mergeCell ref="X2:X5"/>
    <mergeCell ref="D3:D5"/>
    <mergeCell ref="E3:E5"/>
    <mergeCell ref="F3:L3"/>
    <mergeCell ref="G4:G5"/>
    <mergeCell ref="H4:H5"/>
    <mergeCell ref="L4:L5"/>
    <mergeCell ref="M2:V2"/>
    <mergeCell ref="P3:V3"/>
    <mergeCell ref="Q4:Q5"/>
    <mergeCell ref="I4:I5"/>
    <mergeCell ref="J4:J5"/>
    <mergeCell ref="U4:U5"/>
    <mergeCell ref="C2:L2"/>
    <mergeCell ref="S4:S5"/>
    <mergeCell ref="V4:V5"/>
  </mergeCells>
  <pageMargins left="0.51181102362204722" right="0.23622047244094491" top="0.47244094488188981" bottom="0.23622047244094491" header="0.47244094488188981" footer="0.23622047244094491"/>
  <pageSetup paperSize="8" orientation="landscape" r:id="rId1"/>
  <headerFooter alignWithMargins="0">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autoPageBreaks="0"/>
  </sheetPr>
  <dimension ref="A1:AF55"/>
  <sheetViews>
    <sheetView workbookViewId="0">
      <pane xSplit="3" ySplit="10" topLeftCell="O11" activePane="bottomRight" state="frozen"/>
      <selection activeCell="A3884" sqref="A3884"/>
      <selection pane="topRight" activeCell="A3884" sqref="A3884"/>
      <selection pane="bottomLeft" activeCell="A3884" sqref="A3884"/>
      <selection pane="bottomRight" activeCell="A3884" sqref="A3884"/>
    </sheetView>
  </sheetViews>
  <sheetFormatPr defaultColWidth="0" defaultRowHeight="12.75" zeroHeight="1" x14ac:dyDescent="0.2"/>
  <cols>
    <col min="1" max="1" width="9.140625" style="17" customWidth="1"/>
    <col min="2" max="2" width="35.42578125" style="17" customWidth="1"/>
    <col min="3" max="3" width="4.42578125" style="487" customWidth="1"/>
    <col min="4" max="32" width="12.140625" style="17" customWidth="1"/>
    <col min="33" max="16384" width="9.140625" style="17" hidden="1"/>
  </cols>
  <sheetData>
    <row r="1" spans="1:32" ht="18" x14ac:dyDescent="0.25">
      <c r="A1" s="1122" t="s">
        <v>353</v>
      </c>
      <c r="B1" s="1122"/>
      <c r="C1" s="1122"/>
      <c r="D1" s="1122"/>
      <c r="E1" s="1122"/>
      <c r="F1" s="1122"/>
      <c r="G1" s="1122"/>
      <c r="H1" s="1122"/>
      <c r="I1" s="1122"/>
      <c r="J1" s="450"/>
    </row>
    <row r="2" spans="1:32" x14ac:dyDescent="0.2">
      <c r="A2" s="30" t="s">
        <v>6</v>
      </c>
    </row>
    <row r="3" spans="1:32" ht="13.5" thickBot="1" x14ac:dyDescent="0.25">
      <c r="A3" s="14" t="s">
        <v>275</v>
      </c>
    </row>
    <row r="4" spans="1:32" x14ac:dyDescent="0.2">
      <c r="B4" s="488" t="s">
        <v>7</v>
      </c>
      <c r="C4" s="489"/>
      <c r="D4" s="1123" t="s">
        <v>36</v>
      </c>
      <c r="E4" s="1124"/>
      <c r="F4" s="1124"/>
      <c r="G4" s="1124"/>
      <c r="H4" s="1124"/>
      <c r="I4" s="1124"/>
      <c r="J4" s="1124"/>
      <c r="K4" s="1124"/>
      <c r="L4" s="1124"/>
      <c r="M4" s="1124"/>
      <c r="N4" s="1124"/>
      <c r="O4" s="1124"/>
      <c r="P4" s="1124"/>
      <c r="Q4" s="1125"/>
      <c r="R4" s="1123" t="s">
        <v>15</v>
      </c>
      <c r="S4" s="1124"/>
      <c r="T4" s="1124"/>
      <c r="U4" s="1124"/>
      <c r="V4" s="1124"/>
      <c r="W4" s="1124"/>
      <c r="X4" s="1124"/>
      <c r="Y4" s="1124"/>
      <c r="Z4" s="1124"/>
      <c r="AA4" s="1124"/>
      <c r="AB4" s="1124"/>
      <c r="AC4" s="1124"/>
      <c r="AD4" s="1124"/>
      <c r="AE4" s="1125"/>
      <c r="AF4" s="1098" t="s">
        <v>286</v>
      </c>
    </row>
    <row r="5" spans="1:32" x14ac:dyDescent="0.2">
      <c r="B5" s="490"/>
      <c r="C5" s="491"/>
      <c r="D5" s="492" t="s">
        <v>436</v>
      </c>
      <c r="E5" s="1101" t="s">
        <v>130</v>
      </c>
      <c r="F5" s="1102"/>
      <c r="G5" s="1103" t="s">
        <v>287</v>
      </c>
      <c r="H5" s="1104"/>
      <c r="I5" s="1104"/>
      <c r="J5" s="1104"/>
      <c r="K5" s="1104"/>
      <c r="L5" s="1104"/>
      <c r="M5" s="1104"/>
      <c r="N5" s="1104"/>
      <c r="O5" s="1104"/>
      <c r="P5" s="1104"/>
      <c r="Q5" s="1105"/>
      <c r="R5" s="492" t="s">
        <v>436</v>
      </c>
      <c r="S5" s="1103" t="s">
        <v>110</v>
      </c>
      <c r="T5" s="1102"/>
      <c r="U5" s="493" t="s">
        <v>288</v>
      </c>
      <c r="V5" s="494"/>
      <c r="W5" s="494"/>
      <c r="X5" s="494"/>
      <c r="Y5" s="494"/>
      <c r="Z5" s="494"/>
      <c r="AA5" s="494"/>
      <c r="AB5" s="494"/>
      <c r="AC5" s="495"/>
      <c r="AD5" s="495"/>
      <c r="AE5" s="496"/>
      <c r="AF5" s="1099"/>
    </row>
    <row r="6" spans="1:32" x14ac:dyDescent="0.2">
      <c r="B6" s="497"/>
      <c r="C6" s="498"/>
      <c r="D6" s="1106"/>
      <c r="E6" s="499"/>
      <c r="F6" s="1109" t="s">
        <v>437</v>
      </c>
      <c r="G6" s="500"/>
      <c r="H6" s="1112" t="s">
        <v>382</v>
      </c>
      <c r="I6" s="1112" t="s">
        <v>383</v>
      </c>
      <c r="J6" s="1112" t="s">
        <v>384</v>
      </c>
      <c r="K6" s="1112" t="s">
        <v>385</v>
      </c>
      <c r="L6" s="1112" t="s">
        <v>289</v>
      </c>
      <c r="M6" s="1119" t="s">
        <v>290</v>
      </c>
      <c r="N6" s="1120"/>
      <c r="O6" s="1120"/>
      <c r="P6" s="1120"/>
      <c r="Q6" s="1121"/>
      <c r="R6" s="1106"/>
      <c r="S6" s="499"/>
      <c r="T6" s="1109" t="s">
        <v>291</v>
      </c>
      <c r="U6" s="501"/>
      <c r="V6" s="1112" t="s">
        <v>382</v>
      </c>
      <c r="W6" s="1112" t="s">
        <v>383</v>
      </c>
      <c r="X6" s="1112" t="s">
        <v>384</v>
      </c>
      <c r="Y6" s="1112" t="s">
        <v>385</v>
      </c>
      <c r="Z6" s="1115" t="s">
        <v>114</v>
      </c>
      <c r="AA6" s="1119" t="s">
        <v>115</v>
      </c>
      <c r="AB6" s="1120"/>
      <c r="AC6" s="1120"/>
      <c r="AD6" s="1120"/>
      <c r="AE6" s="1121"/>
      <c r="AF6" s="1099"/>
    </row>
    <row r="7" spans="1:32" x14ac:dyDescent="0.2">
      <c r="B7" s="1130"/>
      <c r="C7" s="502"/>
      <c r="D7" s="1106"/>
      <c r="E7" s="499"/>
      <c r="F7" s="1110"/>
      <c r="G7" s="500"/>
      <c r="H7" s="1113"/>
      <c r="I7" s="1113"/>
      <c r="J7" s="1112"/>
      <c r="K7" s="1112"/>
      <c r="L7" s="1112"/>
      <c r="M7" s="503"/>
      <c r="N7" s="1109" t="s">
        <v>292</v>
      </c>
      <c r="O7" s="1109" t="s">
        <v>293</v>
      </c>
      <c r="P7" s="1120" t="s">
        <v>294</v>
      </c>
      <c r="Q7" s="1121"/>
      <c r="R7" s="1106"/>
      <c r="S7" s="499"/>
      <c r="T7" s="1110"/>
      <c r="U7" s="501"/>
      <c r="V7" s="1113"/>
      <c r="W7" s="1113"/>
      <c r="X7" s="1112"/>
      <c r="Y7" s="1112"/>
      <c r="Z7" s="1116"/>
      <c r="AA7" s="503"/>
      <c r="AB7" s="1109" t="s">
        <v>295</v>
      </c>
      <c r="AC7" s="1109" t="s">
        <v>296</v>
      </c>
      <c r="AD7" s="1119" t="s">
        <v>297</v>
      </c>
      <c r="AE7" s="1121"/>
      <c r="AF7" s="1099"/>
    </row>
    <row r="8" spans="1:32" x14ac:dyDescent="0.2">
      <c r="B8" s="1130"/>
      <c r="C8" s="502"/>
      <c r="D8" s="1107"/>
      <c r="E8" s="504"/>
      <c r="F8" s="1110"/>
      <c r="G8" s="458"/>
      <c r="H8" s="1113"/>
      <c r="I8" s="1113"/>
      <c r="J8" s="1114"/>
      <c r="K8" s="1114"/>
      <c r="L8" s="1114"/>
      <c r="M8" s="93"/>
      <c r="N8" s="1110"/>
      <c r="O8" s="1110"/>
      <c r="P8" s="16"/>
      <c r="Q8" s="1131" t="s">
        <v>298</v>
      </c>
      <c r="R8" s="1107"/>
      <c r="S8" s="504"/>
      <c r="T8" s="1110"/>
      <c r="U8" s="505"/>
      <c r="V8" s="1113"/>
      <c r="W8" s="1113"/>
      <c r="X8" s="1114"/>
      <c r="Y8" s="1114"/>
      <c r="Z8" s="1117"/>
      <c r="AA8" s="93"/>
      <c r="AB8" s="1110"/>
      <c r="AC8" s="1110"/>
      <c r="AD8" s="16"/>
      <c r="AE8" s="1131" t="s">
        <v>299</v>
      </c>
      <c r="AF8" s="1099"/>
    </row>
    <row r="9" spans="1:32" ht="33" customHeight="1" x14ac:dyDescent="0.2">
      <c r="B9" s="1130"/>
      <c r="C9" s="502"/>
      <c r="D9" s="1108"/>
      <c r="E9" s="506"/>
      <c r="F9" s="1111"/>
      <c r="G9" s="507"/>
      <c r="H9" s="1113"/>
      <c r="I9" s="1113"/>
      <c r="J9" s="1114"/>
      <c r="K9" s="1114"/>
      <c r="L9" s="1114"/>
      <c r="M9" s="471"/>
      <c r="N9" s="1111"/>
      <c r="O9" s="1111"/>
      <c r="P9" s="508"/>
      <c r="Q9" s="1132"/>
      <c r="R9" s="1108"/>
      <c r="S9" s="506"/>
      <c r="T9" s="1111"/>
      <c r="U9" s="509"/>
      <c r="V9" s="1113"/>
      <c r="W9" s="1113"/>
      <c r="X9" s="1114"/>
      <c r="Y9" s="1114"/>
      <c r="Z9" s="1118"/>
      <c r="AA9" s="471"/>
      <c r="AB9" s="1111"/>
      <c r="AC9" s="1111"/>
      <c r="AD9" s="510"/>
      <c r="AE9" s="1132"/>
      <c r="AF9" s="1100"/>
    </row>
    <row r="10" spans="1:32" ht="13.5" thickBot="1" x14ac:dyDescent="0.25">
      <c r="B10" s="511"/>
      <c r="C10" s="512"/>
      <c r="D10" s="513">
        <v>10</v>
      </c>
      <c r="E10" s="514">
        <v>20</v>
      </c>
      <c r="F10" s="513">
        <v>30</v>
      </c>
      <c r="G10" s="514">
        <v>40</v>
      </c>
      <c r="H10" s="513">
        <v>50</v>
      </c>
      <c r="I10" s="514">
        <v>60</v>
      </c>
      <c r="J10" s="513">
        <v>70</v>
      </c>
      <c r="K10" s="514">
        <v>80</v>
      </c>
      <c r="L10" s="513">
        <v>90</v>
      </c>
      <c r="M10" s="514">
        <v>100</v>
      </c>
      <c r="N10" s="513">
        <v>110</v>
      </c>
      <c r="O10" s="514">
        <v>120</v>
      </c>
      <c r="P10" s="513">
        <v>130</v>
      </c>
      <c r="Q10" s="514">
        <v>140</v>
      </c>
      <c r="R10" s="515">
        <v>150</v>
      </c>
      <c r="S10" s="516">
        <v>160</v>
      </c>
      <c r="T10" s="515">
        <v>170</v>
      </c>
      <c r="U10" s="516">
        <v>180</v>
      </c>
      <c r="V10" s="515">
        <v>190</v>
      </c>
      <c r="W10" s="516">
        <v>200</v>
      </c>
      <c r="X10" s="515">
        <v>210</v>
      </c>
      <c r="Y10" s="516">
        <v>220</v>
      </c>
      <c r="Z10" s="515">
        <v>230</v>
      </c>
      <c r="AA10" s="516">
        <v>240</v>
      </c>
      <c r="AB10" s="515">
        <v>250</v>
      </c>
      <c r="AC10" s="516">
        <v>260</v>
      </c>
      <c r="AD10" s="515">
        <v>270</v>
      </c>
      <c r="AE10" s="516">
        <v>280</v>
      </c>
      <c r="AF10" s="515">
        <v>290</v>
      </c>
    </row>
    <row r="11" spans="1:32" ht="45" x14ac:dyDescent="0.2">
      <c r="A11" s="1126"/>
      <c r="B11" s="517" t="s">
        <v>601</v>
      </c>
      <c r="C11" s="489"/>
      <c r="D11" s="518"/>
      <c r="E11" s="519"/>
      <c r="F11" s="519"/>
      <c r="G11" s="519"/>
      <c r="H11" s="519"/>
      <c r="I11" s="519"/>
      <c r="J11" s="519"/>
      <c r="K11" s="519"/>
      <c r="L11" s="519"/>
      <c r="M11" s="519"/>
      <c r="N11" s="519"/>
      <c r="O11" s="519"/>
      <c r="P11" s="519"/>
      <c r="Q11" s="520"/>
      <c r="R11" s="519"/>
      <c r="S11" s="519"/>
      <c r="T11" s="519"/>
      <c r="U11" s="519"/>
      <c r="V11" s="519"/>
      <c r="W11" s="519"/>
      <c r="X11" s="519"/>
      <c r="Y11" s="519"/>
      <c r="Z11" s="519"/>
      <c r="AA11" s="519"/>
      <c r="AB11" s="519"/>
      <c r="AC11" s="519"/>
      <c r="AD11" s="519"/>
      <c r="AE11" s="520"/>
      <c r="AF11" s="521"/>
    </row>
    <row r="12" spans="1:32" ht="15" customHeight="1" x14ac:dyDescent="0.2">
      <c r="A12" s="1126"/>
      <c r="B12" s="522"/>
      <c r="C12" s="523"/>
      <c r="D12" s="524"/>
      <c r="E12" s="525"/>
      <c r="F12" s="525"/>
      <c r="G12" s="525"/>
      <c r="H12" s="525"/>
      <c r="I12" s="525"/>
      <c r="J12" s="525"/>
      <c r="K12" s="525"/>
      <c r="L12" s="525"/>
      <c r="M12" s="525"/>
      <c r="N12" s="525"/>
      <c r="O12" s="525"/>
      <c r="P12" s="525"/>
      <c r="Q12" s="526"/>
      <c r="R12" s="524"/>
      <c r="S12" s="525"/>
      <c r="T12" s="525"/>
      <c r="U12" s="525"/>
      <c r="V12" s="525"/>
      <c r="W12" s="525"/>
      <c r="X12" s="525"/>
      <c r="Y12" s="525"/>
      <c r="Z12" s="525"/>
      <c r="AA12" s="525"/>
      <c r="AB12" s="525"/>
      <c r="AC12" s="525"/>
      <c r="AD12" s="525"/>
      <c r="AE12" s="526"/>
      <c r="AF12" s="527"/>
    </row>
    <row r="13" spans="1:32" x14ac:dyDescent="0.2">
      <c r="A13" s="1126"/>
      <c r="B13" s="528" t="s">
        <v>307</v>
      </c>
      <c r="C13" s="529">
        <v>10</v>
      </c>
      <c r="D13" s="530"/>
      <c r="E13" s="259"/>
      <c r="F13" s="259"/>
      <c r="G13" s="531"/>
      <c r="H13" s="260"/>
      <c r="I13" s="259"/>
      <c r="J13" s="259"/>
      <c r="K13" s="260"/>
      <c r="L13" s="259"/>
      <c r="M13" s="259"/>
      <c r="N13" s="259"/>
      <c r="O13" s="259"/>
      <c r="P13" s="259"/>
      <c r="Q13" s="532"/>
      <c r="R13" s="530"/>
      <c r="S13" s="259"/>
      <c r="T13" s="259"/>
      <c r="U13" s="531"/>
      <c r="V13" s="260"/>
      <c r="W13" s="259"/>
      <c r="X13" s="259"/>
      <c r="Y13" s="260"/>
      <c r="Z13" s="259"/>
      <c r="AA13" s="259"/>
      <c r="AB13" s="259"/>
      <c r="AC13" s="259"/>
      <c r="AD13" s="259"/>
      <c r="AE13" s="532"/>
      <c r="AF13" s="278"/>
    </row>
    <row r="14" spans="1:32" ht="15" customHeight="1" x14ac:dyDescent="0.2">
      <c r="A14" s="1126"/>
      <c r="B14" s="533" t="s">
        <v>1</v>
      </c>
      <c r="C14" s="529">
        <v>20</v>
      </c>
      <c r="D14" s="530"/>
      <c r="E14" s="531"/>
      <c r="F14" s="531"/>
      <c r="G14" s="531"/>
      <c r="H14" s="531"/>
      <c r="I14" s="531"/>
      <c r="J14" s="531"/>
      <c r="K14" s="531"/>
      <c r="L14" s="259"/>
      <c r="M14" s="531"/>
      <c r="N14" s="531"/>
      <c r="O14" s="531"/>
      <c r="P14" s="531"/>
      <c r="Q14" s="532"/>
      <c r="R14" s="530"/>
      <c r="S14" s="531"/>
      <c r="T14" s="531"/>
      <c r="U14" s="531"/>
      <c r="V14" s="531"/>
      <c r="W14" s="531"/>
      <c r="X14" s="531"/>
      <c r="Y14" s="531"/>
      <c r="Z14" s="259"/>
      <c r="AA14" s="531"/>
      <c r="AB14" s="531"/>
      <c r="AC14" s="531"/>
      <c r="AD14" s="531"/>
      <c r="AE14" s="532"/>
      <c r="AF14" s="534"/>
    </row>
    <row r="15" spans="1:32" ht="15" customHeight="1" x14ac:dyDescent="0.2">
      <c r="A15" s="1126"/>
      <c r="B15" s="535" t="s">
        <v>2</v>
      </c>
      <c r="C15" s="529">
        <v>30</v>
      </c>
      <c r="D15" s="530"/>
      <c r="E15" s="531"/>
      <c r="F15" s="531"/>
      <c r="G15" s="531"/>
      <c r="H15" s="531"/>
      <c r="I15" s="531"/>
      <c r="J15" s="531"/>
      <c r="K15" s="531"/>
      <c r="L15" s="259"/>
      <c r="M15" s="531"/>
      <c r="N15" s="531"/>
      <c r="O15" s="531"/>
      <c r="P15" s="531"/>
      <c r="Q15" s="532"/>
      <c r="R15" s="530"/>
      <c r="S15" s="531"/>
      <c r="T15" s="531"/>
      <c r="U15" s="531"/>
      <c r="V15" s="531"/>
      <c r="W15" s="531"/>
      <c r="X15" s="531"/>
      <c r="Y15" s="531"/>
      <c r="Z15" s="259"/>
      <c r="AA15" s="531"/>
      <c r="AB15" s="531"/>
      <c r="AC15" s="531"/>
      <c r="AD15" s="531"/>
      <c r="AE15" s="532"/>
      <c r="AF15" s="534"/>
    </row>
    <row r="16" spans="1:32" ht="15" customHeight="1" x14ac:dyDescent="0.2">
      <c r="A16" s="1126"/>
      <c r="B16" s="533" t="s">
        <v>3</v>
      </c>
      <c r="C16" s="529">
        <v>40</v>
      </c>
      <c r="D16" s="530"/>
      <c r="E16" s="531"/>
      <c r="F16" s="531"/>
      <c r="G16" s="531"/>
      <c r="H16" s="531"/>
      <c r="I16" s="531"/>
      <c r="J16" s="531"/>
      <c r="K16" s="531"/>
      <c r="L16" s="259"/>
      <c r="M16" s="531"/>
      <c r="N16" s="531"/>
      <c r="O16" s="531"/>
      <c r="P16" s="531"/>
      <c r="Q16" s="532"/>
      <c r="R16" s="530"/>
      <c r="S16" s="531"/>
      <c r="T16" s="531"/>
      <c r="U16" s="531"/>
      <c r="V16" s="531"/>
      <c r="W16" s="531"/>
      <c r="X16" s="531"/>
      <c r="Y16" s="531"/>
      <c r="Z16" s="259"/>
      <c r="AA16" s="531"/>
      <c r="AB16" s="531"/>
      <c r="AC16" s="531"/>
      <c r="AD16" s="531"/>
      <c r="AE16" s="532"/>
      <c r="AF16" s="534"/>
    </row>
    <row r="17" spans="1:32" ht="22.5" x14ac:dyDescent="0.2">
      <c r="A17" s="1126"/>
      <c r="B17" s="536" t="s">
        <v>600</v>
      </c>
      <c r="C17" s="529">
        <v>50</v>
      </c>
      <c r="D17" s="530"/>
      <c r="E17" s="260"/>
      <c r="F17" s="260"/>
      <c r="G17" s="531"/>
      <c r="H17" s="260"/>
      <c r="I17" s="260"/>
      <c r="J17" s="260"/>
      <c r="K17" s="260"/>
      <c r="L17" s="260"/>
      <c r="M17" s="260"/>
      <c r="N17" s="260"/>
      <c r="O17" s="260"/>
      <c r="P17" s="260"/>
      <c r="Q17" s="532"/>
      <c r="R17" s="530"/>
      <c r="S17" s="260"/>
      <c r="T17" s="260"/>
      <c r="U17" s="531"/>
      <c r="V17" s="260"/>
      <c r="W17" s="260"/>
      <c r="X17" s="260"/>
      <c r="Y17" s="260"/>
      <c r="Z17" s="260"/>
      <c r="AA17" s="260"/>
      <c r="AB17" s="260"/>
      <c r="AC17" s="260"/>
      <c r="AD17" s="260"/>
      <c r="AE17" s="532"/>
      <c r="AF17" s="276"/>
    </row>
    <row r="18" spans="1:32" ht="15" customHeight="1" x14ac:dyDescent="0.2">
      <c r="A18" s="1126"/>
      <c r="B18" s="533" t="s">
        <v>1</v>
      </c>
      <c r="C18" s="529">
        <v>60</v>
      </c>
      <c r="D18" s="530"/>
      <c r="E18" s="531"/>
      <c r="F18" s="531"/>
      <c r="G18" s="531"/>
      <c r="H18" s="531"/>
      <c r="I18" s="531"/>
      <c r="J18" s="531"/>
      <c r="K18" s="531"/>
      <c r="L18" s="260"/>
      <c r="M18" s="531"/>
      <c r="N18" s="531"/>
      <c r="O18" s="531"/>
      <c r="P18" s="531"/>
      <c r="Q18" s="532"/>
      <c r="R18" s="530"/>
      <c r="S18" s="531"/>
      <c r="T18" s="531"/>
      <c r="U18" s="531"/>
      <c r="V18" s="531"/>
      <c r="W18" s="531"/>
      <c r="X18" s="531"/>
      <c r="Y18" s="531"/>
      <c r="Z18" s="260"/>
      <c r="AA18" s="531"/>
      <c r="AB18" s="531"/>
      <c r="AC18" s="531"/>
      <c r="AD18" s="531"/>
      <c r="AE18" s="532"/>
      <c r="AF18" s="534"/>
    </row>
    <row r="19" spans="1:32" ht="15" customHeight="1" x14ac:dyDescent="0.2">
      <c r="A19" s="1126"/>
      <c r="B19" s="535" t="s">
        <v>2</v>
      </c>
      <c r="C19" s="529">
        <v>70</v>
      </c>
      <c r="D19" s="530"/>
      <c r="E19" s="531"/>
      <c r="F19" s="531"/>
      <c r="G19" s="531"/>
      <c r="H19" s="531"/>
      <c r="I19" s="531"/>
      <c r="J19" s="531"/>
      <c r="K19" s="531"/>
      <c r="L19" s="260"/>
      <c r="M19" s="531"/>
      <c r="N19" s="531"/>
      <c r="O19" s="531"/>
      <c r="P19" s="531"/>
      <c r="Q19" s="532"/>
      <c r="R19" s="530"/>
      <c r="S19" s="531"/>
      <c r="T19" s="531"/>
      <c r="U19" s="531"/>
      <c r="V19" s="531"/>
      <c r="W19" s="531"/>
      <c r="X19" s="531"/>
      <c r="Y19" s="531"/>
      <c r="Z19" s="260"/>
      <c r="AA19" s="531"/>
      <c r="AB19" s="531"/>
      <c r="AC19" s="531"/>
      <c r="AD19" s="531"/>
      <c r="AE19" s="532"/>
      <c r="AF19" s="534"/>
    </row>
    <row r="20" spans="1:32" ht="15" customHeight="1" x14ac:dyDescent="0.2">
      <c r="A20" s="1126"/>
      <c r="B20" s="533" t="s">
        <v>3</v>
      </c>
      <c r="C20" s="529">
        <v>80</v>
      </c>
      <c r="D20" s="530"/>
      <c r="E20" s="531"/>
      <c r="F20" s="531"/>
      <c r="G20" s="531"/>
      <c r="H20" s="531"/>
      <c r="I20" s="531"/>
      <c r="J20" s="531"/>
      <c r="K20" s="531"/>
      <c r="L20" s="260"/>
      <c r="M20" s="531"/>
      <c r="N20" s="531"/>
      <c r="O20" s="531"/>
      <c r="P20" s="531"/>
      <c r="Q20" s="532"/>
      <c r="R20" s="530"/>
      <c r="S20" s="531"/>
      <c r="T20" s="531"/>
      <c r="U20" s="531"/>
      <c r="V20" s="531"/>
      <c r="W20" s="531"/>
      <c r="X20" s="531"/>
      <c r="Y20" s="531"/>
      <c r="Z20" s="260"/>
      <c r="AA20" s="531"/>
      <c r="AB20" s="531"/>
      <c r="AC20" s="531"/>
      <c r="AD20" s="531"/>
      <c r="AE20" s="532"/>
      <c r="AF20" s="534"/>
    </row>
    <row r="21" spans="1:32" ht="22.5" x14ac:dyDescent="0.2">
      <c r="A21" s="1126"/>
      <c r="B21" s="536" t="s">
        <v>440</v>
      </c>
      <c r="C21" s="529">
        <v>90</v>
      </c>
      <c r="D21" s="530"/>
      <c r="E21" s="259"/>
      <c r="F21" s="259"/>
      <c r="G21" s="531"/>
      <c r="H21" s="260"/>
      <c r="I21" s="259"/>
      <c r="J21" s="259"/>
      <c r="K21" s="260"/>
      <c r="L21" s="259"/>
      <c r="M21" s="259"/>
      <c r="N21" s="259"/>
      <c r="O21" s="259"/>
      <c r="P21" s="259"/>
      <c r="Q21" s="532"/>
      <c r="R21" s="530"/>
      <c r="S21" s="259"/>
      <c r="T21" s="259"/>
      <c r="U21" s="531"/>
      <c r="V21" s="260"/>
      <c r="W21" s="259"/>
      <c r="X21" s="259"/>
      <c r="Y21" s="260"/>
      <c r="Z21" s="259"/>
      <c r="AA21" s="259"/>
      <c r="AB21" s="259"/>
      <c r="AC21" s="259"/>
      <c r="AD21" s="259"/>
      <c r="AE21" s="532"/>
      <c r="AF21" s="278"/>
    </row>
    <row r="22" spans="1:32" ht="15" customHeight="1" x14ac:dyDescent="0.2">
      <c r="A22" s="1126"/>
      <c r="B22" s="533" t="s">
        <v>1</v>
      </c>
      <c r="C22" s="529">
        <v>100</v>
      </c>
      <c r="D22" s="530"/>
      <c r="E22" s="531"/>
      <c r="F22" s="531"/>
      <c r="G22" s="531"/>
      <c r="H22" s="531"/>
      <c r="I22" s="531"/>
      <c r="J22" s="531"/>
      <c r="K22" s="531"/>
      <c r="L22" s="259"/>
      <c r="M22" s="531"/>
      <c r="N22" s="531"/>
      <c r="O22" s="531"/>
      <c r="P22" s="531"/>
      <c r="Q22" s="532"/>
      <c r="R22" s="530"/>
      <c r="S22" s="531"/>
      <c r="T22" s="531"/>
      <c r="U22" s="531"/>
      <c r="V22" s="531"/>
      <c r="W22" s="531"/>
      <c r="X22" s="531"/>
      <c r="Y22" s="531"/>
      <c r="Z22" s="259"/>
      <c r="AA22" s="531"/>
      <c r="AB22" s="531"/>
      <c r="AC22" s="531"/>
      <c r="AD22" s="531"/>
      <c r="AE22" s="532"/>
      <c r="AF22" s="534"/>
    </row>
    <row r="23" spans="1:32" ht="15" customHeight="1" x14ac:dyDescent="0.2">
      <c r="A23" s="1126"/>
      <c r="B23" s="535" t="s">
        <v>2</v>
      </c>
      <c r="C23" s="529">
        <v>110</v>
      </c>
      <c r="D23" s="530"/>
      <c r="E23" s="531"/>
      <c r="F23" s="531"/>
      <c r="G23" s="531"/>
      <c r="H23" s="531"/>
      <c r="I23" s="531"/>
      <c r="J23" s="531"/>
      <c r="K23" s="531"/>
      <c r="L23" s="259"/>
      <c r="M23" s="531"/>
      <c r="N23" s="531"/>
      <c r="O23" s="531"/>
      <c r="P23" s="531"/>
      <c r="Q23" s="532"/>
      <c r="R23" s="530"/>
      <c r="S23" s="531"/>
      <c r="T23" s="531"/>
      <c r="U23" s="531"/>
      <c r="V23" s="531"/>
      <c r="W23" s="531"/>
      <c r="X23" s="531"/>
      <c r="Y23" s="531"/>
      <c r="Z23" s="259"/>
      <c r="AA23" s="531"/>
      <c r="AB23" s="531"/>
      <c r="AC23" s="531"/>
      <c r="AD23" s="531"/>
      <c r="AE23" s="532"/>
      <c r="AF23" s="534"/>
    </row>
    <row r="24" spans="1:32" ht="15" customHeight="1" x14ac:dyDescent="0.2">
      <c r="A24" s="1126"/>
      <c r="B24" s="533" t="s">
        <v>3</v>
      </c>
      <c r="C24" s="529">
        <v>120</v>
      </c>
      <c r="D24" s="530"/>
      <c r="E24" s="531"/>
      <c r="F24" s="531"/>
      <c r="G24" s="531"/>
      <c r="H24" s="531"/>
      <c r="I24" s="531"/>
      <c r="J24" s="531"/>
      <c r="K24" s="531"/>
      <c r="L24" s="259"/>
      <c r="M24" s="531"/>
      <c r="N24" s="531"/>
      <c r="O24" s="531"/>
      <c r="P24" s="531"/>
      <c r="Q24" s="532"/>
      <c r="R24" s="530"/>
      <c r="S24" s="531"/>
      <c r="T24" s="531"/>
      <c r="U24" s="531"/>
      <c r="V24" s="531"/>
      <c r="W24" s="531"/>
      <c r="X24" s="531"/>
      <c r="Y24" s="531"/>
      <c r="Z24" s="259"/>
      <c r="AA24" s="531"/>
      <c r="AB24" s="531"/>
      <c r="AC24" s="531"/>
      <c r="AD24" s="531"/>
      <c r="AE24" s="532"/>
      <c r="AF24" s="534"/>
    </row>
    <row r="25" spans="1:32" ht="15" customHeight="1" x14ac:dyDescent="0.2">
      <c r="A25" s="1126"/>
      <c r="B25" s="537" t="s">
        <v>13</v>
      </c>
      <c r="C25" s="529">
        <v>130</v>
      </c>
      <c r="D25" s="530"/>
      <c r="E25" s="259"/>
      <c r="F25" s="259"/>
      <c r="G25" s="531"/>
      <c r="H25" s="260"/>
      <c r="I25" s="259"/>
      <c r="J25" s="259"/>
      <c r="K25" s="260"/>
      <c r="L25" s="259"/>
      <c r="M25" s="259"/>
      <c r="N25" s="259"/>
      <c r="O25" s="259"/>
      <c r="P25" s="259"/>
      <c r="Q25" s="532"/>
      <c r="R25" s="530"/>
      <c r="S25" s="259"/>
      <c r="T25" s="259"/>
      <c r="U25" s="531"/>
      <c r="V25" s="260"/>
      <c r="W25" s="259"/>
      <c r="X25" s="259"/>
      <c r="Y25" s="260"/>
      <c r="Z25" s="259"/>
      <c r="AA25" s="259"/>
      <c r="AB25" s="259"/>
      <c r="AC25" s="259"/>
      <c r="AD25" s="259"/>
      <c r="AE25" s="532"/>
      <c r="AF25" s="278"/>
    </row>
    <row r="26" spans="1:32" ht="15" customHeight="1" x14ac:dyDescent="0.2">
      <c r="A26" s="1126"/>
      <c r="B26" s="533" t="s">
        <v>1</v>
      </c>
      <c r="C26" s="529">
        <v>140</v>
      </c>
      <c r="D26" s="530"/>
      <c r="E26" s="531"/>
      <c r="F26" s="531"/>
      <c r="G26" s="531"/>
      <c r="H26" s="531"/>
      <c r="I26" s="531"/>
      <c r="J26" s="531"/>
      <c r="K26" s="531"/>
      <c r="L26" s="260"/>
      <c r="M26" s="531"/>
      <c r="N26" s="531"/>
      <c r="O26" s="531"/>
      <c r="P26" s="531"/>
      <c r="Q26" s="532"/>
      <c r="R26" s="530"/>
      <c r="S26" s="531"/>
      <c r="T26" s="531"/>
      <c r="U26" s="531"/>
      <c r="V26" s="531"/>
      <c r="W26" s="531"/>
      <c r="X26" s="531"/>
      <c r="Y26" s="531"/>
      <c r="Z26" s="260"/>
      <c r="AA26" s="531"/>
      <c r="AB26" s="531"/>
      <c r="AC26" s="531"/>
      <c r="AD26" s="531"/>
      <c r="AE26" s="532"/>
      <c r="AF26" s="534"/>
    </row>
    <row r="27" spans="1:32" ht="15" customHeight="1" x14ac:dyDescent="0.2">
      <c r="A27" s="1126"/>
      <c r="B27" s="535" t="s">
        <v>2</v>
      </c>
      <c r="C27" s="529">
        <v>150</v>
      </c>
      <c r="D27" s="530"/>
      <c r="E27" s="531"/>
      <c r="F27" s="531"/>
      <c r="G27" s="531"/>
      <c r="H27" s="531"/>
      <c r="I27" s="531"/>
      <c r="J27" s="531"/>
      <c r="K27" s="531"/>
      <c r="L27" s="260"/>
      <c r="M27" s="531"/>
      <c r="N27" s="531"/>
      <c r="O27" s="531"/>
      <c r="P27" s="531"/>
      <c r="Q27" s="532"/>
      <c r="R27" s="530"/>
      <c r="S27" s="531"/>
      <c r="T27" s="531"/>
      <c r="U27" s="531"/>
      <c r="V27" s="531"/>
      <c r="W27" s="531"/>
      <c r="X27" s="531"/>
      <c r="Y27" s="531"/>
      <c r="Z27" s="260"/>
      <c r="AA27" s="531"/>
      <c r="AB27" s="531"/>
      <c r="AC27" s="531"/>
      <c r="AD27" s="531"/>
      <c r="AE27" s="532"/>
      <c r="AF27" s="534"/>
    </row>
    <row r="28" spans="1:32" ht="15" customHeight="1" x14ac:dyDescent="0.2">
      <c r="A28" s="1126"/>
      <c r="B28" s="533" t="s">
        <v>3</v>
      </c>
      <c r="C28" s="529">
        <v>160</v>
      </c>
      <c r="D28" s="530"/>
      <c r="E28" s="531"/>
      <c r="F28" s="531"/>
      <c r="G28" s="531"/>
      <c r="H28" s="531"/>
      <c r="I28" s="531"/>
      <c r="J28" s="531"/>
      <c r="K28" s="531"/>
      <c r="L28" s="260"/>
      <c r="M28" s="531"/>
      <c r="N28" s="531"/>
      <c r="O28" s="531"/>
      <c r="P28" s="531"/>
      <c r="Q28" s="532"/>
      <c r="R28" s="530"/>
      <c r="S28" s="531"/>
      <c r="T28" s="531"/>
      <c r="U28" s="531"/>
      <c r="V28" s="531"/>
      <c r="W28" s="531"/>
      <c r="X28" s="531"/>
      <c r="Y28" s="531"/>
      <c r="Z28" s="260"/>
      <c r="AA28" s="531"/>
      <c r="AB28" s="531"/>
      <c r="AC28" s="531"/>
      <c r="AD28" s="531"/>
      <c r="AE28" s="532"/>
      <c r="AF28" s="534"/>
    </row>
    <row r="29" spans="1:32" ht="23.25" thickBot="1" x14ac:dyDescent="0.25">
      <c r="A29" s="1127"/>
      <c r="B29" s="538" t="s">
        <v>391</v>
      </c>
      <c r="C29" s="539">
        <v>170</v>
      </c>
      <c r="D29" s="540"/>
      <c r="E29" s="260"/>
      <c r="F29" s="260"/>
      <c r="G29" s="541"/>
      <c r="H29" s="260"/>
      <c r="I29" s="260"/>
      <c r="J29" s="260"/>
      <c r="K29" s="260"/>
      <c r="L29" s="260"/>
      <c r="M29" s="260"/>
      <c r="N29" s="260"/>
      <c r="O29" s="260"/>
      <c r="P29" s="260"/>
      <c r="Q29" s="542"/>
      <c r="R29" s="540"/>
      <c r="S29" s="260"/>
      <c r="T29" s="260"/>
      <c r="U29" s="541"/>
      <c r="V29" s="260"/>
      <c r="W29" s="260"/>
      <c r="X29" s="260"/>
      <c r="Y29" s="260"/>
      <c r="Z29" s="260"/>
      <c r="AA29" s="260"/>
      <c r="AB29" s="260"/>
      <c r="AC29" s="260"/>
      <c r="AD29" s="260"/>
      <c r="AE29" s="542"/>
      <c r="AF29" s="276"/>
    </row>
    <row r="30" spans="1:32" ht="49.5" customHeight="1" x14ac:dyDescent="0.2">
      <c r="A30" s="1128" t="s">
        <v>25</v>
      </c>
      <c r="B30" s="522" t="s">
        <v>602</v>
      </c>
      <c r="C30" s="523"/>
      <c r="D30" s="530"/>
      <c r="E30" s="531"/>
      <c r="F30" s="531"/>
      <c r="G30" s="531"/>
      <c r="H30" s="531"/>
      <c r="I30" s="531"/>
      <c r="J30" s="531"/>
      <c r="K30" s="531"/>
      <c r="L30" s="531"/>
      <c r="M30" s="531"/>
      <c r="N30" s="531"/>
      <c r="O30" s="531"/>
      <c r="P30" s="531"/>
      <c r="Q30" s="532"/>
      <c r="R30" s="530"/>
      <c r="S30" s="531"/>
      <c r="T30" s="531"/>
      <c r="U30" s="531"/>
      <c r="V30" s="531"/>
      <c r="W30" s="531"/>
      <c r="X30" s="531"/>
      <c r="Y30" s="531"/>
      <c r="Z30" s="531"/>
      <c r="AA30" s="531"/>
      <c r="AB30" s="531"/>
      <c r="AC30" s="531"/>
      <c r="AD30" s="531"/>
      <c r="AE30" s="532"/>
      <c r="AF30" s="187"/>
    </row>
    <row r="31" spans="1:32" ht="13.5" thickBot="1" x14ac:dyDescent="0.25">
      <c r="A31" s="1129"/>
      <c r="B31" s="543" t="s">
        <v>8</v>
      </c>
      <c r="C31" s="544">
        <v>180</v>
      </c>
      <c r="D31" s="545"/>
      <c r="E31" s="262"/>
      <c r="F31" s="262"/>
      <c r="G31" s="546"/>
      <c r="H31" s="261"/>
      <c r="I31" s="262"/>
      <c r="J31" s="262"/>
      <c r="K31" s="261"/>
      <c r="L31" s="262"/>
      <c r="M31" s="262"/>
      <c r="N31" s="262"/>
      <c r="O31" s="262"/>
      <c r="P31" s="262"/>
      <c r="Q31" s="547"/>
      <c r="R31" s="545"/>
      <c r="S31" s="262"/>
      <c r="T31" s="262"/>
      <c r="U31" s="546"/>
      <c r="V31" s="261"/>
      <c r="W31" s="262"/>
      <c r="X31" s="262"/>
      <c r="Y31" s="261"/>
      <c r="Z31" s="262"/>
      <c r="AA31" s="262"/>
      <c r="AB31" s="262"/>
      <c r="AC31" s="262"/>
      <c r="AD31" s="262"/>
      <c r="AE31" s="547"/>
      <c r="AF31" s="277"/>
    </row>
    <row r="32" spans="1:32" ht="33.75" x14ac:dyDescent="0.2">
      <c r="A32" s="1129"/>
      <c r="B32" s="522" t="s">
        <v>527</v>
      </c>
      <c r="C32" s="523"/>
      <c r="D32" s="530"/>
      <c r="E32" s="531"/>
      <c r="F32" s="531"/>
      <c r="G32" s="531"/>
      <c r="H32" s="531"/>
      <c r="I32" s="531"/>
      <c r="J32" s="531"/>
      <c r="K32" s="531"/>
      <c r="L32" s="531"/>
      <c r="M32" s="531"/>
      <c r="N32" s="531"/>
      <c r="O32" s="531"/>
      <c r="P32" s="531"/>
      <c r="Q32" s="532"/>
      <c r="R32" s="530"/>
      <c r="S32" s="531"/>
      <c r="T32" s="531"/>
      <c r="U32" s="531"/>
      <c r="V32" s="531"/>
      <c r="W32" s="531"/>
      <c r="X32" s="531"/>
      <c r="Y32" s="531"/>
      <c r="Z32" s="531"/>
      <c r="AA32" s="531"/>
      <c r="AB32" s="531"/>
      <c r="AC32" s="531"/>
      <c r="AD32" s="531"/>
      <c r="AE32" s="532"/>
      <c r="AF32" s="534"/>
    </row>
    <row r="33" spans="1:32" ht="15" customHeight="1" x14ac:dyDescent="0.2">
      <c r="A33" s="1129"/>
      <c r="B33" s="522"/>
      <c r="C33" s="523"/>
      <c r="D33" s="530"/>
      <c r="E33" s="531"/>
      <c r="F33" s="531"/>
      <c r="G33" s="531"/>
      <c r="H33" s="531"/>
      <c r="I33" s="531"/>
      <c r="J33" s="531"/>
      <c r="K33" s="531"/>
      <c r="L33" s="531"/>
      <c r="M33" s="531"/>
      <c r="N33" s="531"/>
      <c r="O33" s="531"/>
      <c r="P33" s="531"/>
      <c r="Q33" s="532"/>
      <c r="R33" s="530"/>
      <c r="S33" s="531"/>
      <c r="T33" s="531"/>
      <c r="U33" s="531"/>
      <c r="V33" s="531"/>
      <c r="W33" s="531"/>
      <c r="X33" s="531"/>
      <c r="Y33" s="531"/>
      <c r="Z33" s="531"/>
      <c r="AA33" s="531"/>
      <c r="AB33" s="531"/>
      <c r="AC33" s="531"/>
      <c r="AD33" s="531"/>
      <c r="AE33" s="532"/>
      <c r="AF33" s="534"/>
    </row>
    <row r="34" spans="1:32" ht="22.5" x14ac:dyDescent="0.2">
      <c r="A34" s="1129"/>
      <c r="B34" s="548" t="s">
        <v>386</v>
      </c>
      <c r="C34" s="529">
        <v>190</v>
      </c>
      <c r="D34" s="530"/>
      <c r="E34" s="260"/>
      <c r="F34" s="260"/>
      <c r="G34" s="531"/>
      <c r="H34" s="260"/>
      <c r="I34" s="260"/>
      <c r="J34" s="260"/>
      <c r="K34" s="260"/>
      <c r="L34" s="260"/>
      <c r="M34" s="260"/>
      <c r="N34" s="260"/>
      <c r="O34" s="260"/>
      <c r="P34" s="260"/>
      <c r="Q34" s="532"/>
      <c r="R34" s="530"/>
      <c r="S34" s="260"/>
      <c r="T34" s="260"/>
      <c r="U34" s="531"/>
      <c r="V34" s="260"/>
      <c r="W34" s="260"/>
      <c r="X34" s="260"/>
      <c r="Y34" s="260"/>
      <c r="Z34" s="260"/>
      <c r="AA34" s="260"/>
      <c r="AB34" s="260"/>
      <c r="AC34" s="260"/>
      <c r="AD34" s="260"/>
      <c r="AE34" s="532"/>
      <c r="AF34" s="276"/>
    </row>
    <row r="35" spans="1:32" ht="15" customHeight="1" x14ac:dyDescent="0.2">
      <c r="A35" s="1129"/>
      <c r="B35" s="549" t="s">
        <v>1</v>
      </c>
      <c r="C35" s="529">
        <v>200</v>
      </c>
      <c r="D35" s="530"/>
      <c r="E35" s="531"/>
      <c r="F35" s="550"/>
      <c r="G35" s="550"/>
      <c r="H35" s="550"/>
      <c r="I35" s="550"/>
      <c r="J35" s="550"/>
      <c r="K35" s="550"/>
      <c r="L35" s="260"/>
      <c r="M35" s="531"/>
      <c r="N35" s="531"/>
      <c r="O35" s="550"/>
      <c r="P35" s="550"/>
      <c r="Q35" s="532"/>
      <c r="R35" s="530"/>
      <c r="S35" s="531"/>
      <c r="T35" s="550"/>
      <c r="U35" s="550"/>
      <c r="V35" s="550"/>
      <c r="W35" s="550"/>
      <c r="X35" s="550"/>
      <c r="Y35" s="550"/>
      <c r="Z35" s="260"/>
      <c r="AA35" s="531"/>
      <c r="AB35" s="531"/>
      <c r="AC35" s="550"/>
      <c r="AD35" s="550"/>
      <c r="AE35" s="532"/>
      <c r="AF35" s="534"/>
    </row>
    <row r="36" spans="1:32" ht="15" customHeight="1" x14ac:dyDescent="0.2">
      <c r="A36" s="1129"/>
      <c r="B36" s="551" t="s">
        <v>2</v>
      </c>
      <c r="C36" s="529">
        <v>210</v>
      </c>
      <c r="D36" s="530"/>
      <c r="E36" s="531"/>
      <c r="F36" s="531"/>
      <c r="G36" s="531"/>
      <c r="H36" s="531"/>
      <c r="I36" s="531"/>
      <c r="J36" s="531"/>
      <c r="K36" s="531"/>
      <c r="L36" s="260"/>
      <c r="M36" s="531"/>
      <c r="N36" s="531"/>
      <c r="O36" s="531"/>
      <c r="P36" s="531"/>
      <c r="Q36" s="532"/>
      <c r="R36" s="530"/>
      <c r="S36" s="531"/>
      <c r="T36" s="531"/>
      <c r="U36" s="531"/>
      <c r="V36" s="531"/>
      <c r="W36" s="531"/>
      <c r="X36" s="531"/>
      <c r="Y36" s="531"/>
      <c r="Z36" s="260"/>
      <c r="AA36" s="531"/>
      <c r="AB36" s="531"/>
      <c r="AC36" s="531"/>
      <c r="AD36" s="531"/>
      <c r="AE36" s="532"/>
      <c r="AF36" s="534"/>
    </row>
    <row r="37" spans="1:32" ht="15" customHeight="1" x14ac:dyDescent="0.2">
      <c r="A37" s="1129"/>
      <c r="B37" s="549" t="s">
        <v>3</v>
      </c>
      <c r="C37" s="529">
        <v>220</v>
      </c>
      <c r="D37" s="530"/>
      <c r="E37" s="531"/>
      <c r="F37" s="531"/>
      <c r="G37" s="531"/>
      <c r="H37" s="531"/>
      <c r="I37" s="531"/>
      <c r="J37" s="531"/>
      <c r="K37" s="531"/>
      <c r="L37" s="260"/>
      <c r="M37" s="531"/>
      <c r="N37" s="531"/>
      <c r="O37" s="531"/>
      <c r="P37" s="531"/>
      <c r="Q37" s="532"/>
      <c r="R37" s="530"/>
      <c r="S37" s="531"/>
      <c r="T37" s="531"/>
      <c r="U37" s="531"/>
      <c r="V37" s="531"/>
      <c r="W37" s="531"/>
      <c r="X37" s="531"/>
      <c r="Y37" s="531"/>
      <c r="Z37" s="260"/>
      <c r="AA37" s="531"/>
      <c r="AB37" s="531"/>
      <c r="AC37" s="531"/>
      <c r="AD37" s="531"/>
      <c r="AE37" s="532"/>
      <c r="AF37" s="534"/>
    </row>
    <row r="38" spans="1:32" ht="22.5" x14ac:dyDescent="0.2">
      <c r="A38" s="1129"/>
      <c r="B38" s="552" t="s">
        <v>308</v>
      </c>
      <c r="C38" s="529">
        <v>230</v>
      </c>
      <c r="D38" s="530"/>
      <c r="E38" s="260"/>
      <c r="F38" s="260"/>
      <c r="G38" s="531"/>
      <c r="H38" s="260"/>
      <c r="I38" s="260"/>
      <c r="J38" s="260"/>
      <c r="K38" s="260"/>
      <c r="L38" s="260"/>
      <c r="M38" s="260"/>
      <c r="N38" s="260"/>
      <c r="O38" s="260"/>
      <c r="P38" s="260"/>
      <c r="Q38" s="532"/>
      <c r="R38" s="530"/>
      <c r="S38" s="260"/>
      <c r="T38" s="260"/>
      <c r="U38" s="531"/>
      <c r="V38" s="260"/>
      <c r="W38" s="260"/>
      <c r="X38" s="260"/>
      <c r="Y38" s="260"/>
      <c r="Z38" s="260"/>
      <c r="AA38" s="260"/>
      <c r="AB38" s="260"/>
      <c r="AC38" s="260"/>
      <c r="AD38" s="260"/>
      <c r="AE38" s="532"/>
      <c r="AF38" s="276"/>
    </row>
    <row r="39" spans="1:32" ht="15" customHeight="1" x14ac:dyDescent="0.2">
      <c r="A39" s="1129"/>
      <c r="B39" s="549" t="s">
        <v>1</v>
      </c>
      <c r="C39" s="529">
        <v>240</v>
      </c>
      <c r="D39" s="530"/>
      <c r="E39" s="550"/>
      <c r="F39" s="531"/>
      <c r="G39" s="531"/>
      <c r="H39" s="531"/>
      <c r="I39" s="531"/>
      <c r="J39" s="531"/>
      <c r="K39" s="531"/>
      <c r="L39" s="260"/>
      <c r="M39" s="531"/>
      <c r="N39" s="531"/>
      <c r="O39" s="531"/>
      <c r="P39" s="531"/>
      <c r="Q39" s="532"/>
      <c r="R39" s="530"/>
      <c r="S39" s="550"/>
      <c r="T39" s="531"/>
      <c r="U39" s="531"/>
      <c r="V39" s="531"/>
      <c r="W39" s="531"/>
      <c r="X39" s="531"/>
      <c r="Y39" s="531"/>
      <c r="Z39" s="260"/>
      <c r="AA39" s="531"/>
      <c r="AB39" s="531"/>
      <c r="AC39" s="531"/>
      <c r="AD39" s="531"/>
      <c r="AE39" s="532"/>
      <c r="AF39" s="553"/>
    </row>
    <row r="40" spans="1:32" ht="15" customHeight="1" x14ac:dyDescent="0.2">
      <c r="A40" s="1129"/>
      <c r="B40" s="551" t="s">
        <v>2</v>
      </c>
      <c r="C40" s="529">
        <v>250</v>
      </c>
      <c r="D40" s="530"/>
      <c r="E40" s="550"/>
      <c r="F40" s="550"/>
      <c r="G40" s="550"/>
      <c r="H40" s="550"/>
      <c r="I40" s="550"/>
      <c r="J40" s="550"/>
      <c r="K40" s="550"/>
      <c r="L40" s="260"/>
      <c r="M40" s="531"/>
      <c r="N40" s="550"/>
      <c r="O40" s="550"/>
      <c r="P40" s="550"/>
      <c r="Q40" s="532"/>
      <c r="R40" s="530"/>
      <c r="S40" s="550"/>
      <c r="T40" s="550"/>
      <c r="U40" s="550"/>
      <c r="V40" s="550"/>
      <c r="W40" s="550"/>
      <c r="X40" s="550"/>
      <c r="Y40" s="550"/>
      <c r="Z40" s="260"/>
      <c r="AA40" s="531"/>
      <c r="AB40" s="550"/>
      <c r="AC40" s="550"/>
      <c r="AD40" s="550"/>
      <c r="AE40" s="532"/>
      <c r="AF40" s="553"/>
    </row>
    <row r="41" spans="1:32" ht="15" customHeight="1" x14ac:dyDescent="0.2">
      <c r="A41" s="1129"/>
      <c r="B41" s="554" t="s">
        <v>3</v>
      </c>
      <c r="C41" s="539">
        <v>260</v>
      </c>
      <c r="D41" s="555"/>
      <c r="E41" s="556"/>
      <c r="F41" s="556"/>
      <c r="G41" s="556"/>
      <c r="H41" s="556"/>
      <c r="I41" s="556"/>
      <c r="J41" s="556"/>
      <c r="K41" s="557"/>
      <c r="L41" s="260"/>
      <c r="M41" s="558"/>
      <c r="N41" s="556"/>
      <c r="O41" s="556"/>
      <c r="P41" s="556"/>
      <c r="Q41" s="542"/>
      <c r="R41" s="555"/>
      <c r="S41" s="556"/>
      <c r="T41" s="556"/>
      <c r="U41" s="556"/>
      <c r="V41" s="556"/>
      <c r="W41" s="556"/>
      <c r="X41" s="556"/>
      <c r="Y41" s="557"/>
      <c r="Z41" s="260"/>
      <c r="AA41" s="558"/>
      <c r="AB41" s="556"/>
      <c r="AC41" s="556"/>
      <c r="AD41" s="556"/>
      <c r="AE41" s="542"/>
      <c r="AF41" s="559"/>
    </row>
    <row r="42" spans="1:32" ht="15" customHeight="1" x14ac:dyDescent="0.2">
      <c r="A42" s="1129"/>
      <c r="B42" s="549"/>
      <c r="C42" s="529"/>
      <c r="D42" s="560"/>
      <c r="E42" s="550"/>
      <c r="F42" s="550"/>
      <c r="G42" s="550"/>
      <c r="H42" s="550"/>
      <c r="I42" s="550"/>
      <c r="J42" s="550"/>
      <c r="K42" s="550"/>
      <c r="L42" s="531"/>
      <c r="M42" s="531"/>
      <c r="N42" s="550"/>
      <c r="O42" s="550"/>
      <c r="P42" s="550"/>
      <c r="Q42" s="532"/>
      <c r="R42" s="560"/>
      <c r="S42" s="550"/>
      <c r="T42" s="550"/>
      <c r="U42" s="550"/>
      <c r="V42" s="550"/>
      <c r="W42" s="550"/>
      <c r="X42" s="550"/>
      <c r="Y42" s="550"/>
      <c r="Z42" s="531"/>
      <c r="AA42" s="531"/>
      <c r="AB42" s="550"/>
      <c r="AC42" s="550"/>
      <c r="AD42" s="550"/>
      <c r="AE42" s="532"/>
      <c r="AF42" s="553"/>
    </row>
    <row r="43" spans="1:32" ht="24" customHeight="1" x14ac:dyDescent="0.2">
      <c r="A43" s="1129"/>
      <c r="B43" s="561" t="s">
        <v>603</v>
      </c>
      <c r="C43" s="523"/>
      <c r="D43" s="560"/>
      <c r="E43" s="531"/>
      <c r="F43" s="531"/>
      <c r="G43" s="531"/>
      <c r="H43" s="531"/>
      <c r="I43" s="531"/>
      <c r="J43" s="531"/>
      <c r="K43" s="531"/>
      <c r="L43" s="531"/>
      <c r="M43" s="531"/>
      <c r="N43" s="531"/>
      <c r="O43" s="531"/>
      <c r="P43" s="531"/>
      <c r="Q43" s="532"/>
      <c r="R43" s="560"/>
      <c r="S43" s="531"/>
      <c r="T43" s="531"/>
      <c r="U43" s="531"/>
      <c r="V43" s="531"/>
      <c r="W43" s="531"/>
      <c r="X43" s="531"/>
      <c r="Y43" s="531"/>
      <c r="Z43" s="531"/>
      <c r="AA43" s="531"/>
      <c r="AB43" s="531"/>
      <c r="AC43" s="531"/>
      <c r="AD43" s="531"/>
      <c r="AE43" s="532"/>
      <c r="AF43" s="534"/>
    </row>
    <row r="44" spans="1:32" ht="22.5" x14ac:dyDescent="0.2">
      <c r="A44" s="1129"/>
      <c r="B44" s="548" t="s">
        <v>387</v>
      </c>
      <c r="C44" s="529">
        <v>270</v>
      </c>
      <c r="D44" s="263"/>
      <c r="E44" s="259"/>
      <c r="F44" s="259"/>
      <c r="G44" s="531"/>
      <c r="H44" s="260"/>
      <c r="I44" s="259"/>
      <c r="J44" s="259"/>
      <c r="K44" s="260"/>
      <c r="L44" s="259"/>
      <c r="M44" s="259"/>
      <c r="N44" s="259"/>
      <c r="O44" s="259"/>
      <c r="P44" s="259"/>
      <c r="Q44" s="532"/>
      <c r="R44" s="259"/>
      <c r="S44" s="259"/>
      <c r="T44" s="259"/>
      <c r="U44" s="531"/>
      <c r="V44" s="260"/>
      <c r="W44" s="259"/>
      <c r="X44" s="259"/>
      <c r="Y44" s="260"/>
      <c r="Z44" s="259"/>
      <c r="AA44" s="259"/>
      <c r="AB44" s="259"/>
      <c r="AC44" s="259"/>
      <c r="AD44" s="259"/>
      <c r="AE44" s="532"/>
      <c r="AF44" s="273"/>
    </row>
    <row r="45" spans="1:32" ht="15" customHeight="1" x14ac:dyDescent="0.2">
      <c r="A45" s="1129"/>
      <c r="B45" s="549" t="s">
        <v>1</v>
      </c>
      <c r="C45" s="529">
        <v>280</v>
      </c>
      <c r="D45" s="560"/>
      <c r="E45" s="531"/>
      <c r="F45" s="550"/>
      <c r="G45" s="550"/>
      <c r="H45" s="550"/>
      <c r="I45" s="550"/>
      <c r="J45" s="550"/>
      <c r="K45" s="550"/>
      <c r="L45" s="264"/>
      <c r="M45" s="531"/>
      <c r="N45" s="531"/>
      <c r="O45" s="550"/>
      <c r="P45" s="550"/>
      <c r="Q45" s="532"/>
      <c r="R45" s="531"/>
      <c r="S45" s="531"/>
      <c r="T45" s="550"/>
      <c r="U45" s="550"/>
      <c r="V45" s="550"/>
      <c r="W45" s="550"/>
      <c r="X45" s="550"/>
      <c r="Y45" s="550"/>
      <c r="Z45" s="259"/>
      <c r="AA45" s="531"/>
      <c r="AB45" s="531"/>
      <c r="AC45" s="550"/>
      <c r="AD45" s="550"/>
      <c r="AE45" s="532"/>
      <c r="AF45" s="534"/>
    </row>
    <row r="46" spans="1:32" ht="15" customHeight="1" x14ac:dyDescent="0.2">
      <c r="A46" s="1129"/>
      <c r="B46" s="551" t="s">
        <v>2</v>
      </c>
      <c r="C46" s="529">
        <v>290</v>
      </c>
      <c r="D46" s="560"/>
      <c r="E46" s="531"/>
      <c r="F46" s="531"/>
      <c r="G46" s="531"/>
      <c r="H46" s="531"/>
      <c r="I46" s="531"/>
      <c r="J46" s="531"/>
      <c r="K46" s="531"/>
      <c r="L46" s="264"/>
      <c r="M46" s="531"/>
      <c r="N46" s="531"/>
      <c r="O46" s="531"/>
      <c r="P46" s="531"/>
      <c r="Q46" s="532"/>
      <c r="R46" s="531"/>
      <c r="S46" s="531"/>
      <c r="T46" s="531"/>
      <c r="U46" s="531"/>
      <c r="V46" s="531"/>
      <c r="W46" s="531"/>
      <c r="X46" s="531"/>
      <c r="Y46" s="531"/>
      <c r="Z46" s="259"/>
      <c r="AA46" s="531"/>
      <c r="AB46" s="531"/>
      <c r="AC46" s="531"/>
      <c r="AD46" s="531"/>
      <c r="AE46" s="532"/>
      <c r="AF46" s="534"/>
    </row>
    <row r="47" spans="1:32" ht="15" customHeight="1" x14ac:dyDescent="0.2">
      <c r="A47" s="1129"/>
      <c r="B47" s="549" t="s">
        <v>3</v>
      </c>
      <c r="C47" s="529">
        <v>300</v>
      </c>
      <c r="D47" s="560"/>
      <c r="E47" s="531"/>
      <c r="F47" s="531"/>
      <c r="G47" s="531"/>
      <c r="H47" s="531"/>
      <c r="I47" s="531"/>
      <c r="J47" s="531"/>
      <c r="K47" s="531"/>
      <c r="L47" s="264"/>
      <c r="M47" s="531"/>
      <c r="N47" s="531"/>
      <c r="O47" s="531"/>
      <c r="P47" s="531"/>
      <c r="Q47" s="532"/>
      <c r="R47" s="531"/>
      <c r="S47" s="531"/>
      <c r="T47" s="531"/>
      <c r="U47" s="531"/>
      <c r="V47" s="531"/>
      <c r="W47" s="531"/>
      <c r="X47" s="531"/>
      <c r="Y47" s="531"/>
      <c r="Z47" s="259"/>
      <c r="AA47" s="531"/>
      <c r="AB47" s="531"/>
      <c r="AC47" s="531"/>
      <c r="AD47" s="531"/>
      <c r="AE47" s="532"/>
      <c r="AF47" s="534"/>
    </row>
    <row r="48" spans="1:32" ht="22.5" x14ac:dyDescent="0.2">
      <c r="A48" s="1129"/>
      <c r="B48" s="552" t="s">
        <v>388</v>
      </c>
      <c r="C48" s="529">
        <v>310</v>
      </c>
      <c r="D48" s="263"/>
      <c r="E48" s="259"/>
      <c r="F48" s="259"/>
      <c r="G48" s="531"/>
      <c r="H48" s="260"/>
      <c r="I48" s="259"/>
      <c r="J48" s="259"/>
      <c r="K48" s="260"/>
      <c r="L48" s="264"/>
      <c r="M48" s="259"/>
      <c r="N48" s="259"/>
      <c r="O48" s="259"/>
      <c r="P48" s="259"/>
      <c r="Q48" s="532"/>
      <c r="R48" s="259"/>
      <c r="S48" s="259"/>
      <c r="T48" s="259"/>
      <c r="U48" s="531"/>
      <c r="V48" s="260"/>
      <c r="W48" s="259"/>
      <c r="X48" s="259"/>
      <c r="Y48" s="260"/>
      <c r="Z48" s="264"/>
      <c r="AA48" s="259"/>
      <c r="AB48" s="259"/>
      <c r="AC48" s="259"/>
      <c r="AD48" s="259"/>
      <c r="AE48" s="532"/>
      <c r="AF48" s="273"/>
    </row>
    <row r="49" spans="1:32" ht="15" customHeight="1" x14ac:dyDescent="0.2">
      <c r="A49" s="1129"/>
      <c r="B49" s="549" t="s">
        <v>1</v>
      </c>
      <c r="C49" s="529">
        <v>320</v>
      </c>
      <c r="D49" s="560"/>
      <c r="E49" s="531"/>
      <c r="F49" s="550"/>
      <c r="G49" s="550"/>
      <c r="H49" s="550"/>
      <c r="I49" s="550"/>
      <c r="J49" s="550"/>
      <c r="K49" s="550"/>
      <c r="L49" s="264"/>
      <c r="M49" s="531"/>
      <c r="N49" s="531"/>
      <c r="O49" s="550"/>
      <c r="P49" s="550"/>
      <c r="Q49" s="532"/>
      <c r="R49" s="560"/>
      <c r="S49" s="531"/>
      <c r="T49" s="550"/>
      <c r="U49" s="550"/>
      <c r="V49" s="550"/>
      <c r="W49" s="550"/>
      <c r="X49" s="550"/>
      <c r="Y49" s="550"/>
      <c r="Z49" s="259"/>
      <c r="AA49" s="531"/>
      <c r="AB49" s="531"/>
      <c r="AC49" s="550"/>
      <c r="AD49" s="550"/>
      <c r="AE49" s="532"/>
      <c r="AF49" s="534"/>
    </row>
    <row r="50" spans="1:32" s="562" customFormat="1" ht="15" customHeight="1" x14ac:dyDescent="0.2">
      <c r="A50" s="1129"/>
      <c r="B50" s="551" t="s">
        <v>2</v>
      </c>
      <c r="C50" s="529">
        <v>330</v>
      </c>
      <c r="D50" s="530"/>
      <c r="E50" s="531"/>
      <c r="F50" s="531"/>
      <c r="G50" s="531"/>
      <c r="H50" s="531"/>
      <c r="I50" s="531"/>
      <c r="J50" s="531"/>
      <c r="K50" s="531"/>
      <c r="L50" s="264"/>
      <c r="M50" s="531"/>
      <c r="N50" s="531"/>
      <c r="O50" s="531"/>
      <c r="P50" s="531"/>
      <c r="Q50" s="532"/>
      <c r="R50" s="530"/>
      <c r="S50" s="531"/>
      <c r="T50" s="531"/>
      <c r="U50" s="531"/>
      <c r="V50" s="531"/>
      <c r="W50" s="531"/>
      <c r="X50" s="531"/>
      <c r="Y50" s="531"/>
      <c r="Z50" s="259"/>
      <c r="AA50" s="531"/>
      <c r="AB50" s="531"/>
      <c r="AC50" s="531"/>
      <c r="AD50" s="531"/>
      <c r="AE50" s="532"/>
      <c r="AF50" s="534"/>
    </row>
    <row r="51" spans="1:32" s="562" customFormat="1" ht="15" customHeight="1" x14ac:dyDescent="0.2">
      <c r="A51" s="1129"/>
      <c r="B51" s="554" t="s">
        <v>3</v>
      </c>
      <c r="C51" s="539">
        <v>340</v>
      </c>
      <c r="D51" s="555"/>
      <c r="E51" s="541"/>
      <c r="F51" s="541"/>
      <c r="G51" s="541"/>
      <c r="H51" s="541"/>
      <c r="I51" s="541"/>
      <c r="J51" s="541"/>
      <c r="K51" s="541"/>
      <c r="L51" s="259"/>
      <c r="M51" s="541"/>
      <c r="N51" s="541"/>
      <c r="O51" s="541"/>
      <c r="P51" s="541"/>
      <c r="Q51" s="542"/>
      <c r="R51" s="555"/>
      <c r="S51" s="541"/>
      <c r="T51" s="541"/>
      <c r="U51" s="541"/>
      <c r="V51" s="541"/>
      <c r="W51" s="541"/>
      <c r="X51" s="541"/>
      <c r="Y51" s="541"/>
      <c r="Z51" s="259"/>
      <c r="AA51" s="541"/>
      <c r="AB51" s="541"/>
      <c r="AC51" s="541"/>
      <c r="AD51" s="541"/>
      <c r="AE51" s="542"/>
      <c r="AF51" s="563"/>
    </row>
    <row r="52" spans="1:32" s="562" customFormat="1" ht="15" customHeight="1" x14ac:dyDescent="0.2">
      <c r="A52" s="1129"/>
      <c r="B52" s="564"/>
      <c r="C52" s="565"/>
      <c r="D52" s="530"/>
      <c r="E52" s="531"/>
      <c r="F52" s="550"/>
      <c r="G52" s="550"/>
      <c r="H52" s="550"/>
      <c r="I52" s="550"/>
      <c r="J52" s="550"/>
      <c r="K52" s="531"/>
      <c r="L52" s="531"/>
      <c r="M52" s="550"/>
      <c r="N52" s="550"/>
      <c r="O52" s="550"/>
      <c r="P52" s="550"/>
      <c r="Q52" s="566"/>
      <c r="R52" s="530"/>
      <c r="S52" s="531"/>
      <c r="T52" s="531"/>
      <c r="U52" s="550"/>
      <c r="V52" s="550"/>
      <c r="W52" s="550"/>
      <c r="X52" s="550"/>
      <c r="Y52" s="550"/>
      <c r="Z52" s="531"/>
      <c r="AA52" s="531"/>
      <c r="AB52" s="550"/>
      <c r="AC52" s="550"/>
      <c r="AD52" s="550"/>
      <c r="AE52" s="532"/>
      <c r="AF52" s="534"/>
    </row>
    <row r="53" spans="1:32" s="562" customFormat="1" ht="22.5" x14ac:dyDescent="0.2">
      <c r="A53" s="1129"/>
      <c r="B53" s="522" t="s">
        <v>441</v>
      </c>
      <c r="C53" s="565"/>
      <c r="D53" s="530"/>
      <c r="E53" s="531"/>
      <c r="F53" s="531"/>
      <c r="G53" s="531"/>
      <c r="H53" s="531"/>
      <c r="I53" s="531"/>
      <c r="J53" s="531"/>
      <c r="K53" s="531"/>
      <c r="L53" s="531"/>
      <c r="M53" s="531"/>
      <c r="N53" s="531"/>
      <c r="O53" s="531"/>
      <c r="P53" s="531"/>
      <c r="Q53" s="532"/>
      <c r="R53" s="530"/>
      <c r="S53" s="531"/>
      <c r="T53" s="531"/>
      <c r="U53" s="531"/>
      <c r="V53" s="531"/>
      <c r="W53" s="531"/>
      <c r="X53" s="531"/>
      <c r="Y53" s="531"/>
      <c r="Z53" s="531"/>
      <c r="AA53" s="531"/>
      <c r="AB53" s="531"/>
      <c r="AC53" s="531"/>
      <c r="AD53" s="531"/>
      <c r="AE53" s="567"/>
      <c r="AF53" s="534"/>
    </row>
    <row r="54" spans="1:32" ht="15" customHeight="1" x14ac:dyDescent="0.2">
      <c r="A54" s="1129"/>
      <c r="B54" s="548" t="s">
        <v>389</v>
      </c>
      <c r="C54" s="568">
        <v>350</v>
      </c>
      <c r="D54" s="265"/>
      <c r="E54" s="266"/>
      <c r="F54" s="267"/>
      <c r="G54" s="380"/>
      <c r="H54" s="271"/>
      <c r="I54" s="267"/>
      <c r="J54" s="267"/>
      <c r="K54" s="271"/>
      <c r="L54" s="267"/>
      <c r="M54" s="267"/>
      <c r="N54" s="267"/>
      <c r="O54" s="267"/>
      <c r="P54" s="267"/>
      <c r="Q54" s="567"/>
      <c r="R54" s="265"/>
      <c r="S54" s="266"/>
      <c r="T54" s="267"/>
      <c r="U54" s="380"/>
      <c r="V54" s="271"/>
      <c r="W54" s="267"/>
      <c r="X54" s="267"/>
      <c r="Y54" s="271"/>
      <c r="Z54" s="267"/>
      <c r="AA54" s="267"/>
      <c r="AB54" s="267"/>
      <c r="AC54" s="267"/>
      <c r="AD54" s="267"/>
      <c r="AE54" s="567"/>
      <c r="AF54" s="274"/>
    </row>
    <row r="55" spans="1:32" ht="23.25" thickBot="1" x14ac:dyDescent="0.25">
      <c r="A55" s="1129"/>
      <c r="B55" s="569" t="s">
        <v>390</v>
      </c>
      <c r="C55" s="570">
        <v>360</v>
      </c>
      <c r="D55" s="268"/>
      <c r="E55" s="269"/>
      <c r="F55" s="270"/>
      <c r="G55" s="571"/>
      <c r="H55" s="272"/>
      <c r="I55" s="270"/>
      <c r="J55" s="270"/>
      <c r="K55" s="272"/>
      <c r="L55" s="270"/>
      <c r="M55" s="270"/>
      <c r="N55" s="270"/>
      <c r="O55" s="270"/>
      <c r="P55" s="270"/>
      <c r="Q55" s="572"/>
      <c r="R55" s="268"/>
      <c r="S55" s="269"/>
      <c r="T55" s="270"/>
      <c r="U55" s="571"/>
      <c r="V55" s="272"/>
      <c r="W55" s="270"/>
      <c r="X55" s="270"/>
      <c r="Y55" s="272"/>
      <c r="Z55" s="270"/>
      <c r="AA55" s="270"/>
      <c r="AB55" s="270"/>
      <c r="AC55" s="270"/>
      <c r="AD55" s="270"/>
      <c r="AE55" s="572"/>
      <c r="AF55" s="275"/>
    </row>
  </sheetData>
  <sheetProtection password="CA2C" sheet="1" objects="1" scenarios="1"/>
  <mergeCells count="34">
    <mergeCell ref="A30:A55"/>
    <mergeCell ref="AA6:AE6"/>
    <mergeCell ref="B7:B9"/>
    <mergeCell ref="N7:N9"/>
    <mergeCell ref="O7:O9"/>
    <mergeCell ref="P7:Q7"/>
    <mergeCell ref="AB7:AB9"/>
    <mergeCell ref="AC7:AC9"/>
    <mergeCell ref="AD7:AE7"/>
    <mergeCell ref="Q8:Q9"/>
    <mergeCell ref="AE8:AE9"/>
    <mergeCell ref="T6:T9"/>
    <mergeCell ref="V6:V9"/>
    <mergeCell ref="W6:W9"/>
    <mergeCell ref="A1:I1"/>
    <mergeCell ref="D4:Q4"/>
    <mergeCell ref="R4:AE4"/>
    <mergeCell ref="R6:R9"/>
    <mergeCell ref="A11:A29"/>
    <mergeCell ref="AF4:AF9"/>
    <mergeCell ref="E5:F5"/>
    <mergeCell ref="G5:Q5"/>
    <mergeCell ref="S5:T5"/>
    <mergeCell ref="D6:D9"/>
    <mergeCell ref="F6:F9"/>
    <mergeCell ref="H6:H9"/>
    <mergeCell ref="Y6:Y9"/>
    <mergeCell ref="Z6:Z9"/>
    <mergeCell ref="I6:I9"/>
    <mergeCell ref="J6:J9"/>
    <mergeCell ref="K6:K9"/>
    <mergeCell ref="L6:L9"/>
    <mergeCell ref="X6:X9"/>
    <mergeCell ref="M6:Q6"/>
  </mergeCell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autoPageBreaks="0" fitToPage="1"/>
  </sheetPr>
  <dimension ref="A1:V94"/>
  <sheetViews>
    <sheetView zoomScale="85" zoomScaleNormal="85" workbookViewId="0">
      <pane xSplit="2" ySplit="9" topLeftCell="C10" activePane="bottomRight" state="frozen"/>
      <selection activeCell="A3884" sqref="A3884"/>
      <selection pane="topRight" activeCell="A3884" sqref="A3884"/>
      <selection pane="bottomLeft" activeCell="A3884" sqref="A3884"/>
      <selection pane="bottomRight" activeCell="A3884" sqref="A3884"/>
    </sheetView>
  </sheetViews>
  <sheetFormatPr defaultColWidth="0" defaultRowHeight="12.75" zeroHeight="1" x14ac:dyDescent="0.2"/>
  <cols>
    <col min="1" max="1" width="41.85546875" style="78" customWidth="1"/>
    <col min="2" max="2" width="7.85546875" style="124" customWidth="1"/>
    <col min="3" max="22" width="23.5703125" style="78" customWidth="1"/>
    <col min="23" max="16384" width="9.140625" style="78" hidden="1"/>
  </cols>
  <sheetData>
    <row r="1" spans="1:22" ht="18" x14ac:dyDescent="0.25">
      <c r="A1" s="324" t="s">
        <v>354</v>
      </c>
      <c r="B1" s="449"/>
      <c r="C1" s="324"/>
      <c r="D1" s="324"/>
      <c r="E1" s="324"/>
      <c r="F1" s="324"/>
      <c r="G1" s="324"/>
      <c r="H1" s="324"/>
      <c r="I1" s="450"/>
      <c r="J1" s="17"/>
      <c r="K1" s="17"/>
      <c r="L1" s="17"/>
      <c r="M1" s="17"/>
      <c r="N1" s="17"/>
      <c r="O1" s="17"/>
      <c r="P1" s="17"/>
      <c r="Q1" s="17"/>
      <c r="R1" s="17"/>
      <c r="S1" s="17"/>
      <c r="T1" s="17"/>
      <c r="U1" s="17"/>
      <c r="V1" s="17"/>
    </row>
    <row r="2" spans="1:22" ht="15.75" thickBot="1" x14ac:dyDescent="0.25">
      <c r="A2" s="451" t="s">
        <v>21</v>
      </c>
      <c r="B2" s="452"/>
      <c r="C2" s="451"/>
      <c r="D2" s="451"/>
      <c r="E2" s="17"/>
      <c r="F2" s="17"/>
      <c r="G2" s="17"/>
      <c r="H2" s="17"/>
      <c r="I2" s="17"/>
      <c r="J2" s="17"/>
      <c r="K2" s="17"/>
      <c r="L2" s="17"/>
      <c r="M2" s="17"/>
      <c r="N2" s="17"/>
      <c r="O2" s="17"/>
      <c r="P2" s="17"/>
      <c r="Q2" s="17"/>
      <c r="R2" s="17"/>
      <c r="S2" s="17"/>
      <c r="T2" s="17"/>
      <c r="U2" s="17"/>
      <c r="V2" s="17"/>
    </row>
    <row r="3" spans="1:22" ht="22.5" customHeight="1" x14ac:dyDescent="0.2">
      <c r="A3" s="14" t="s">
        <v>275</v>
      </c>
      <c r="B3" s="60"/>
      <c r="C3" s="453"/>
      <c r="D3" s="1139" t="s">
        <v>36</v>
      </c>
      <c r="E3" s="1140"/>
      <c r="F3" s="1140"/>
      <c r="G3" s="1140"/>
      <c r="H3" s="1140"/>
      <c r="I3" s="1140"/>
      <c r="J3" s="1140"/>
      <c r="K3" s="1140"/>
      <c r="L3" s="1141"/>
      <c r="M3" s="1142" t="s">
        <v>15</v>
      </c>
      <c r="N3" s="1143"/>
      <c r="O3" s="1143"/>
      <c r="P3" s="1143"/>
      <c r="Q3" s="1143"/>
      <c r="R3" s="1143"/>
      <c r="S3" s="1143"/>
      <c r="T3" s="1143"/>
      <c r="U3" s="1144"/>
      <c r="V3" s="1133" t="s">
        <v>131</v>
      </c>
    </row>
    <row r="4" spans="1:22" ht="22.5" customHeight="1" x14ac:dyDescent="0.2">
      <c r="A4" s="17"/>
      <c r="B4" s="18"/>
      <c r="C4" s="1134" t="s">
        <v>129</v>
      </c>
      <c r="D4" s="454"/>
      <c r="E4" s="1136" t="s">
        <v>110</v>
      </c>
      <c r="F4" s="455" t="s">
        <v>288</v>
      </c>
      <c r="G4" s="455"/>
      <c r="H4" s="456"/>
      <c r="I4" s="456"/>
      <c r="J4" s="456"/>
      <c r="K4" s="456"/>
      <c r="L4" s="457"/>
      <c r="M4" s="456"/>
      <c r="N4" s="1137" t="s">
        <v>511</v>
      </c>
      <c r="O4" s="455" t="s">
        <v>512</v>
      </c>
      <c r="P4" s="455"/>
      <c r="Q4" s="456"/>
      <c r="R4" s="456"/>
      <c r="S4" s="456"/>
      <c r="T4" s="456"/>
      <c r="U4" s="457"/>
      <c r="V4" s="1134"/>
    </row>
    <row r="5" spans="1:22" ht="22.5" customHeight="1" x14ac:dyDescent="0.2">
      <c r="A5" s="458"/>
      <c r="B5" s="459"/>
      <c r="C5" s="1134"/>
      <c r="D5" s="454"/>
      <c r="E5" s="1136"/>
      <c r="F5" s="460"/>
      <c r="G5" s="1114" t="s">
        <v>506</v>
      </c>
      <c r="H5" s="1114" t="s">
        <v>507</v>
      </c>
      <c r="I5" s="1114" t="s">
        <v>470</v>
      </c>
      <c r="J5" s="1114" t="s">
        <v>471</v>
      </c>
      <c r="K5" s="1114" t="s">
        <v>508</v>
      </c>
      <c r="L5" s="1094" t="s">
        <v>509</v>
      </c>
      <c r="M5" s="461"/>
      <c r="N5" s="1138"/>
      <c r="O5" s="460"/>
      <c r="P5" s="1114" t="s">
        <v>513</v>
      </c>
      <c r="Q5" s="1114" t="s">
        <v>514</v>
      </c>
      <c r="R5" s="1114" t="s">
        <v>515</v>
      </c>
      <c r="S5" s="1114" t="s">
        <v>484</v>
      </c>
      <c r="T5" s="1114" t="s">
        <v>485</v>
      </c>
      <c r="U5" s="1094" t="s">
        <v>486</v>
      </c>
      <c r="V5" s="1134"/>
    </row>
    <row r="6" spans="1:22" ht="33.75" customHeight="1" x14ac:dyDescent="0.2">
      <c r="A6" s="462"/>
      <c r="B6" s="463"/>
      <c r="C6" s="1134"/>
      <c r="D6" s="464" t="s">
        <v>116</v>
      </c>
      <c r="E6" s="1136"/>
      <c r="F6" s="460"/>
      <c r="G6" s="1113"/>
      <c r="H6" s="1113"/>
      <c r="I6" s="1114"/>
      <c r="J6" s="1114"/>
      <c r="K6" s="1114"/>
      <c r="L6" s="1145"/>
      <c r="M6" s="461" t="s">
        <v>510</v>
      </c>
      <c r="N6" s="1138"/>
      <c r="O6" s="460"/>
      <c r="P6" s="1113"/>
      <c r="Q6" s="1113"/>
      <c r="R6" s="1114"/>
      <c r="S6" s="1114"/>
      <c r="T6" s="1114"/>
      <c r="U6" s="1145"/>
      <c r="V6" s="1134"/>
    </row>
    <row r="7" spans="1:22" ht="33.75" customHeight="1" x14ac:dyDescent="0.2">
      <c r="A7" s="462"/>
      <c r="B7" s="463"/>
      <c r="C7" s="1134"/>
      <c r="D7" s="454"/>
      <c r="E7" s="1136"/>
      <c r="F7" s="465"/>
      <c r="G7" s="1113"/>
      <c r="H7" s="1113"/>
      <c r="I7" s="1114"/>
      <c r="J7" s="1114"/>
      <c r="K7" s="1114"/>
      <c r="L7" s="466"/>
      <c r="M7" s="93"/>
      <c r="N7" s="1138"/>
      <c r="O7" s="465"/>
      <c r="P7" s="1113"/>
      <c r="Q7" s="1113"/>
      <c r="R7" s="1114"/>
      <c r="S7" s="1114"/>
      <c r="T7" s="1114"/>
      <c r="U7" s="466"/>
      <c r="V7" s="1134"/>
    </row>
    <row r="8" spans="1:22" ht="22.5" customHeight="1" x14ac:dyDescent="0.2">
      <c r="A8" s="462"/>
      <c r="B8" s="463"/>
      <c r="C8" s="1135"/>
      <c r="D8" s="467"/>
      <c r="E8" s="468"/>
      <c r="F8" s="469"/>
      <c r="G8" s="1113"/>
      <c r="H8" s="1113"/>
      <c r="I8" s="1114"/>
      <c r="J8" s="1114"/>
      <c r="K8" s="1114"/>
      <c r="L8" s="470"/>
      <c r="M8" s="471"/>
      <c r="N8" s="472"/>
      <c r="O8" s="469"/>
      <c r="P8" s="1113"/>
      <c r="Q8" s="1113"/>
      <c r="R8" s="1114"/>
      <c r="S8" s="1114"/>
      <c r="T8" s="1114"/>
      <c r="U8" s="470"/>
      <c r="V8" s="1135"/>
    </row>
    <row r="9" spans="1:22" x14ac:dyDescent="0.2">
      <c r="A9" s="473"/>
      <c r="B9" s="463"/>
      <c r="C9" s="474">
        <v>10</v>
      </c>
      <c r="D9" s="475">
        <v>20</v>
      </c>
      <c r="E9" s="474">
        <v>30</v>
      </c>
      <c r="F9" s="475">
        <v>40</v>
      </c>
      <c r="G9" s="474">
        <v>50</v>
      </c>
      <c r="H9" s="475">
        <v>60</v>
      </c>
      <c r="I9" s="474">
        <v>70</v>
      </c>
      <c r="J9" s="475">
        <v>80</v>
      </c>
      <c r="K9" s="474">
        <v>90</v>
      </c>
      <c r="L9" s="475">
        <v>100</v>
      </c>
      <c r="M9" s="474">
        <v>110</v>
      </c>
      <c r="N9" s="475">
        <v>120</v>
      </c>
      <c r="O9" s="474">
        <v>130</v>
      </c>
      <c r="P9" s="475">
        <v>140</v>
      </c>
      <c r="Q9" s="474">
        <v>150</v>
      </c>
      <c r="R9" s="475">
        <v>160</v>
      </c>
      <c r="S9" s="474">
        <v>170</v>
      </c>
      <c r="T9" s="475">
        <v>180</v>
      </c>
      <c r="U9" s="474">
        <v>190</v>
      </c>
      <c r="V9" s="475">
        <v>200</v>
      </c>
    </row>
    <row r="10" spans="1:22" x14ac:dyDescent="0.2">
      <c r="A10" s="125" t="s">
        <v>0</v>
      </c>
      <c r="B10" s="60"/>
      <c r="C10" s="476"/>
      <c r="D10" s="476"/>
      <c r="E10" s="477"/>
      <c r="F10" s="478"/>
      <c r="G10" s="478"/>
      <c r="H10" s="478"/>
      <c r="I10" s="478"/>
      <c r="J10" s="478"/>
      <c r="K10" s="478"/>
      <c r="L10" s="479"/>
      <c r="M10" s="478"/>
      <c r="N10" s="477"/>
      <c r="O10" s="478"/>
      <c r="P10" s="478"/>
      <c r="Q10" s="478"/>
      <c r="R10" s="478"/>
      <c r="S10" s="478"/>
      <c r="T10" s="478"/>
      <c r="U10" s="479"/>
      <c r="V10" s="480"/>
    </row>
    <row r="11" spans="1:22" x14ac:dyDescent="0.2">
      <c r="A11" s="16" t="s">
        <v>257</v>
      </c>
      <c r="B11" s="60"/>
      <c r="C11" s="477"/>
      <c r="D11" s="477"/>
      <c r="E11" s="477"/>
      <c r="F11" s="478"/>
      <c r="G11" s="478"/>
      <c r="H11" s="478"/>
      <c r="I11" s="478"/>
      <c r="J11" s="478"/>
      <c r="K11" s="478"/>
      <c r="L11" s="479"/>
      <c r="M11" s="478"/>
      <c r="N11" s="477"/>
      <c r="O11" s="478"/>
      <c r="P11" s="478"/>
      <c r="Q11" s="478"/>
      <c r="R11" s="478"/>
      <c r="S11" s="478"/>
      <c r="T11" s="478"/>
      <c r="U11" s="479"/>
      <c r="V11" s="481"/>
    </row>
    <row r="12" spans="1:22" x14ac:dyDescent="0.2">
      <c r="A12" s="482" t="s">
        <v>309</v>
      </c>
      <c r="B12" s="60"/>
      <c r="C12" s="477"/>
      <c r="D12" s="477"/>
      <c r="E12" s="477"/>
      <c r="F12" s="478"/>
      <c r="G12" s="478"/>
      <c r="H12" s="478"/>
      <c r="I12" s="478"/>
      <c r="J12" s="478"/>
      <c r="K12" s="478"/>
      <c r="L12" s="479"/>
      <c r="M12" s="478"/>
      <c r="N12" s="477"/>
      <c r="O12" s="478"/>
      <c r="P12" s="478"/>
      <c r="Q12" s="478"/>
      <c r="R12" s="478"/>
      <c r="S12" s="478"/>
      <c r="T12" s="478"/>
      <c r="U12" s="479"/>
      <c r="V12" s="481"/>
    </row>
    <row r="13" spans="1:22" x14ac:dyDescent="0.2">
      <c r="A13" s="483" t="s">
        <v>132</v>
      </c>
      <c r="B13" s="60">
        <v>10</v>
      </c>
      <c r="C13" s="279"/>
      <c r="D13" s="280"/>
      <c r="E13" s="175"/>
      <c r="F13" s="165"/>
      <c r="G13" s="172"/>
      <c r="H13" s="165"/>
      <c r="I13" s="165"/>
      <c r="J13" s="165"/>
      <c r="K13" s="165"/>
      <c r="L13" s="229"/>
      <c r="M13" s="281"/>
      <c r="N13" s="175"/>
      <c r="O13" s="165"/>
      <c r="P13" s="172"/>
      <c r="Q13" s="165"/>
      <c r="R13" s="165"/>
      <c r="S13" s="165"/>
      <c r="T13" s="165"/>
      <c r="U13" s="229"/>
      <c r="V13" s="232"/>
    </row>
    <row r="14" spans="1:22" x14ac:dyDescent="0.2">
      <c r="A14" s="484" t="s">
        <v>133</v>
      </c>
      <c r="B14" s="76">
        <v>20</v>
      </c>
      <c r="C14" s="279"/>
      <c r="D14" s="280"/>
      <c r="E14" s="175"/>
      <c r="F14" s="165"/>
      <c r="G14" s="172"/>
      <c r="H14" s="165"/>
      <c r="I14" s="165"/>
      <c r="J14" s="165"/>
      <c r="K14" s="165"/>
      <c r="L14" s="229"/>
      <c r="M14" s="281"/>
      <c r="N14" s="175"/>
      <c r="O14" s="165"/>
      <c r="P14" s="172"/>
      <c r="Q14" s="165"/>
      <c r="R14" s="165"/>
      <c r="S14" s="165"/>
      <c r="T14" s="165"/>
      <c r="U14" s="229"/>
      <c r="V14" s="232"/>
    </row>
    <row r="15" spans="1:22" x14ac:dyDescent="0.2">
      <c r="A15" s="484" t="s">
        <v>134</v>
      </c>
      <c r="B15" s="76">
        <v>30</v>
      </c>
      <c r="C15" s="279"/>
      <c r="D15" s="280"/>
      <c r="E15" s="175"/>
      <c r="F15" s="165"/>
      <c r="G15" s="172"/>
      <c r="H15" s="165"/>
      <c r="I15" s="165"/>
      <c r="J15" s="165"/>
      <c r="K15" s="165"/>
      <c r="L15" s="229"/>
      <c r="M15" s="281"/>
      <c r="N15" s="175"/>
      <c r="O15" s="165"/>
      <c r="P15" s="172"/>
      <c r="Q15" s="165"/>
      <c r="R15" s="165"/>
      <c r="S15" s="165"/>
      <c r="T15" s="165"/>
      <c r="U15" s="229"/>
      <c r="V15" s="232"/>
    </row>
    <row r="16" spans="1:22" x14ac:dyDescent="0.2">
      <c r="A16" s="484" t="s">
        <v>135</v>
      </c>
      <c r="B16" s="60">
        <v>40</v>
      </c>
      <c r="C16" s="279"/>
      <c r="D16" s="280"/>
      <c r="E16" s="175"/>
      <c r="F16" s="165"/>
      <c r="G16" s="172"/>
      <c r="H16" s="165"/>
      <c r="I16" s="165"/>
      <c r="J16" s="165"/>
      <c r="K16" s="165"/>
      <c r="L16" s="229"/>
      <c r="M16" s="281"/>
      <c r="N16" s="175"/>
      <c r="O16" s="165"/>
      <c r="P16" s="172"/>
      <c r="Q16" s="165"/>
      <c r="R16" s="165"/>
      <c r="S16" s="165"/>
      <c r="T16" s="165"/>
      <c r="U16" s="229"/>
      <c r="V16" s="232"/>
    </row>
    <row r="17" spans="1:22" x14ac:dyDescent="0.2">
      <c r="A17" s="484" t="s">
        <v>136</v>
      </c>
      <c r="B17" s="76">
        <v>50</v>
      </c>
      <c r="C17" s="279"/>
      <c r="D17" s="280"/>
      <c r="E17" s="175"/>
      <c r="F17" s="165"/>
      <c r="G17" s="172"/>
      <c r="H17" s="165"/>
      <c r="I17" s="165"/>
      <c r="J17" s="165"/>
      <c r="K17" s="165"/>
      <c r="L17" s="229"/>
      <c r="M17" s="281"/>
      <c r="N17" s="175"/>
      <c r="O17" s="165"/>
      <c r="P17" s="172"/>
      <c r="Q17" s="165"/>
      <c r="R17" s="165"/>
      <c r="S17" s="165"/>
      <c r="T17" s="165"/>
      <c r="U17" s="229"/>
      <c r="V17" s="232"/>
    </row>
    <row r="18" spans="1:22" x14ac:dyDescent="0.2">
      <c r="A18" s="484" t="s">
        <v>137</v>
      </c>
      <c r="B18" s="76">
        <v>60</v>
      </c>
      <c r="C18" s="279"/>
      <c r="D18" s="280"/>
      <c r="E18" s="175"/>
      <c r="F18" s="165"/>
      <c r="G18" s="172"/>
      <c r="H18" s="165"/>
      <c r="I18" s="165"/>
      <c r="J18" s="165"/>
      <c r="K18" s="165"/>
      <c r="L18" s="229"/>
      <c r="M18" s="281"/>
      <c r="N18" s="175"/>
      <c r="O18" s="165"/>
      <c r="P18" s="172"/>
      <c r="Q18" s="165"/>
      <c r="R18" s="165"/>
      <c r="S18" s="165"/>
      <c r="T18" s="165"/>
      <c r="U18" s="229"/>
      <c r="V18" s="232"/>
    </row>
    <row r="19" spans="1:22" x14ac:dyDescent="0.2">
      <c r="A19" s="484" t="s">
        <v>138</v>
      </c>
      <c r="B19" s="60">
        <v>70</v>
      </c>
      <c r="C19" s="279"/>
      <c r="D19" s="280"/>
      <c r="E19" s="175"/>
      <c r="F19" s="165"/>
      <c r="G19" s="172"/>
      <c r="H19" s="165"/>
      <c r="I19" s="165"/>
      <c r="J19" s="165"/>
      <c r="K19" s="165"/>
      <c r="L19" s="229"/>
      <c r="M19" s="281"/>
      <c r="N19" s="175"/>
      <c r="O19" s="165"/>
      <c r="P19" s="172"/>
      <c r="Q19" s="165"/>
      <c r="R19" s="165"/>
      <c r="S19" s="165"/>
      <c r="T19" s="165"/>
      <c r="U19" s="229"/>
      <c r="V19" s="232"/>
    </row>
    <row r="20" spans="1:22" x14ac:dyDescent="0.2">
      <c r="A20" s="484" t="s">
        <v>139</v>
      </c>
      <c r="B20" s="76">
        <v>80</v>
      </c>
      <c r="C20" s="279"/>
      <c r="D20" s="280"/>
      <c r="E20" s="175"/>
      <c r="F20" s="165"/>
      <c r="G20" s="172"/>
      <c r="H20" s="165"/>
      <c r="I20" s="165"/>
      <c r="J20" s="165"/>
      <c r="K20" s="165"/>
      <c r="L20" s="229"/>
      <c r="M20" s="281"/>
      <c r="N20" s="175"/>
      <c r="O20" s="165"/>
      <c r="P20" s="172"/>
      <c r="Q20" s="165"/>
      <c r="R20" s="165"/>
      <c r="S20" s="165"/>
      <c r="T20" s="165"/>
      <c r="U20" s="229"/>
      <c r="V20" s="232"/>
    </row>
    <row r="21" spans="1:22" x14ac:dyDescent="0.2">
      <c r="A21" s="484" t="s">
        <v>140</v>
      </c>
      <c r="B21" s="76">
        <v>90</v>
      </c>
      <c r="C21" s="279"/>
      <c r="D21" s="280"/>
      <c r="E21" s="175"/>
      <c r="F21" s="165"/>
      <c r="G21" s="172"/>
      <c r="H21" s="165"/>
      <c r="I21" s="165"/>
      <c r="J21" s="165"/>
      <c r="K21" s="165"/>
      <c r="L21" s="229"/>
      <c r="M21" s="281"/>
      <c r="N21" s="175"/>
      <c r="O21" s="165"/>
      <c r="P21" s="172"/>
      <c r="Q21" s="165"/>
      <c r="R21" s="165"/>
      <c r="S21" s="165"/>
      <c r="T21" s="165"/>
      <c r="U21" s="229"/>
      <c r="V21" s="232"/>
    </row>
    <row r="22" spans="1:22" x14ac:dyDescent="0.2">
      <c r="A22" s="484" t="s">
        <v>141</v>
      </c>
      <c r="B22" s="60">
        <v>100</v>
      </c>
      <c r="C22" s="279"/>
      <c r="D22" s="280"/>
      <c r="E22" s="175"/>
      <c r="F22" s="165"/>
      <c r="G22" s="172"/>
      <c r="H22" s="165"/>
      <c r="I22" s="165"/>
      <c r="J22" s="165"/>
      <c r="K22" s="165"/>
      <c r="L22" s="229"/>
      <c r="M22" s="281"/>
      <c r="N22" s="175"/>
      <c r="O22" s="165"/>
      <c r="P22" s="172"/>
      <c r="Q22" s="165"/>
      <c r="R22" s="165"/>
      <c r="S22" s="165"/>
      <c r="T22" s="165"/>
      <c r="U22" s="229"/>
      <c r="V22" s="232"/>
    </row>
    <row r="23" spans="1:22" x14ac:dyDescent="0.2">
      <c r="A23" s="484" t="s">
        <v>142</v>
      </c>
      <c r="B23" s="76">
        <v>110</v>
      </c>
      <c r="C23" s="279"/>
      <c r="D23" s="280"/>
      <c r="E23" s="175"/>
      <c r="F23" s="165"/>
      <c r="G23" s="172"/>
      <c r="H23" s="165"/>
      <c r="I23" s="165"/>
      <c r="J23" s="165"/>
      <c r="K23" s="165"/>
      <c r="L23" s="229"/>
      <c r="M23" s="281"/>
      <c r="N23" s="175"/>
      <c r="O23" s="165"/>
      <c r="P23" s="172"/>
      <c r="Q23" s="165"/>
      <c r="R23" s="165"/>
      <c r="S23" s="165"/>
      <c r="T23" s="165"/>
      <c r="U23" s="229"/>
      <c r="V23" s="232"/>
    </row>
    <row r="24" spans="1:22" x14ac:dyDescent="0.2">
      <c r="A24" s="484" t="s">
        <v>143</v>
      </c>
      <c r="B24" s="76">
        <v>120</v>
      </c>
      <c r="C24" s="279"/>
      <c r="D24" s="280"/>
      <c r="E24" s="175"/>
      <c r="F24" s="165"/>
      <c r="G24" s="172"/>
      <c r="H24" s="165"/>
      <c r="I24" s="165"/>
      <c r="J24" s="165"/>
      <c r="K24" s="165"/>
      <c r="L24" s="229"/>
      <c r="M24" s="281"/>
      <c r="N24" s="175"/>
      <c r="O24" s="165"/>
      <c r="P24" s="172"/>
      <c r="Q24" s="165"/>
      <c r="R24" s="165"/>
      <c r="S24" s="165"/>
      <c r="T24" s="165"/>
      <c r="U24" s="229"/>
      <c r="V24" s="232"/>
    </row>
    <row r="25" spans="1:22" x14ac:dyDescent="0.2">
      <c r="A25" s="484" t="s">
        <v>144</v>
      </c>
      <c r="B25" s="60">
        <v>130</v>
      </c>
      <c r="C25" s="279"/>
      <c r="D25" s="280"/>
      <c r="E25" s="175"/>
      <c r="F25" s="165"/>
      <c r="G25" s="172"/>
      <c r="H25" s="165"/>
      <c r="I25" s="165"/>
      <c r="J25" s="165"/>
      <c r="K25" s="165"/>
      <c r="L25" s="229"/>
      <c r="M25" s="281"/>
      <c r="N25" s="175"/>
      <c r="O25" s="165"/>
      <c r="P25" s="172"/>
      <c r="Q25" s="165"/>
      <c r="R25" s="165"/>
      <c r="S25" s="165"/>
      <c r="T25" s="165"/>
      <c r="U25" s="229"/>
      <c r="V25" s="232"/>
    </row>
    <row r="26" spans="1:22" x14ac:dyDescent="0.2">
      <c r="A26" s="484" t="s">
        <v>145</v>
      </c>
      <c r="B26" s="76">
        <v>140</v>
      </c>
      <c r="C26" s="279"/>
      <c r="D26" s="280"/>
      <c r="E26" s="175"/>
      <c r="F26" s="165"/>
      <c r="G26" s="172"/>
      <c r="H26" s="165"/>
      <c r="I26" s="165"/>
      <c r="J26" s="165"/>
      <c r="K26" s="165"/>
      <c r="L26" s="229"/>
      <c r="M26" s="281"/>
      <c r="N26" s="175"/>
      <c r="O26" s="165"/>
      <c r="P26" s="172"/>
      <c r="Q26" s="165"/>
      <c r="R26" s="165"/>
      <c r="S26" s="165"/>
      <c r="T26" s="165"/>
      <c r="U26" s="229"/>
      <c r="V26" s="232"/>
    </row>
    <row r="27" spans="1:22" x14ac:dyDescent="0.2">
      <c r="A27" s="484" t="s">
        <v>146</v>
      </c>
      <c r="B27" s="76">
        <v>150</v>
      </c>
      <c r="C27" s="279"/>
      <c r="D27" s="280"/>
      <c r="E27" s="175"/>
      <c r="F27" s="165"/>
      <c r="G27" s="172"/>
      <c r="H27" s="165"/>
      <c r="I27" s="165"/>
      <c r="J27" s="165"/>
      <c r="K27" s="165"/>
      <c r="L27" s="229"/>
      <c r="M27" s="281"/>
      <c r="N27" s="175"/>
      <c r="O27" s="165"/>
      <c r="P27" s="172"/>
      <c r="Q27" s="165"/>
      <c r="R27" s="165"/>
      <c r="S27" s="165"/>
      <c r="T27" s="165"/>
      <c r="U27" s="229"/>
      <c r="V27" s="232"/>
    </row>
    <row r="28" spans="1:22" x14ac:dyDescent="0.2">
      <c r="A28" s="484" t="s">
        <v>147</v>
      </c>
      <c r="B28" s="60">
        <v>160</v>
      </c>
      <c r="C28" s="279"/>
      <c r="D28" s="280"/>
      <c r="E28" s="175"/>
      <c r="F28" s="165"/>
      <c r="G28" s="172"/>
      <c r="H28" s="165"/>
      <c r="I28" s="165"/>
      <c r="J28" s="165"/>
      <c r="K28" s="165"/>
      <c r="L28" s="229"/>
      <c r="M28" s="281"/>
      <c r="N28" s="175"/>
      <c r="O28" s="165"/>
      <c r="P28" s="172"/>
      <c r="Q28" s="165"/>
      <c r="R28" s="165"/>
      <c r="S28" s="165"/>
      <c r="T28" s="165"/>
      <c r="U28" s="229"/>
      <c r="V28" s="232"/>
    </row>
    <row r="29" spans="1:22" x14ac:dyDescent="0.2">
      <c r="A29" s="484" t="s">
        <v>488</v>
      </c>
      <c r="B29" s="60">
        <v>170</v>
      </c>
      <c r="C29" s="280"/>
      <c r="D29" s="280"/>
      <c r="E29" s="177"/>
      <c r="F29" s="172"/>
      <c r="G29" s="172"/>
      <c r="H29" s="172"/>
      <c r="I29" s="172"/>
      <c r="J29" s="172"/>
      <c r="K29" s="172"/>
      <c r="L29" s="230"/>
      <c r="M29" s="281"/>
      <c r="N29" s="177"/>
      <c r="O29" s="172"/>
      <c r="P29" s="172"/>
      <c r="Q29" s="172"/>
      <c r="R29" s="172"/>
      <c r="S29" s="172"/>
      <c r="T29" s="172"/>
      <c r="U29" s="230"/>
      <c r="V29" s="254"/>
    </row>
    <row r="30" spans="1:22" x14ac:dyDescent="0.2">
      <c r="A30" s="484" t="s">
        <v>489</v>
      </c>
      <c r="B30" s="60">
        <v>180</v>
      </c>
      <c r="C30" s="280"/>
      <c r="D30" s="280"/>
      <c r="E30" s="177"/>
      <c r="F30" s="172"/>
      <c r="G30" s="172"/>
      <c r="H30" s="172"/>
      <c r="I30" s="172"/>
      <c r="J30" s="172"/>
      <c r="K30" s="172"/>
      <c r="L30" s="230"/>
      <c r="M30" s="281"/>
      <c r="N30" s="177"/>
      <c r="O30" s="172"/>
      <c r="P30" s="172"/>
      <c r="Q30" s="172"/>
      <c r="R30" s="172"/>
      <c r="S30" s="172"/>
      <c r="T30" s="172"/>
      <c r="U30" s="230"/>
      <c r="V30" s="254"/>
    </row>
    <row r="31" spans="1:22" x14ac:dyDescent="0.2">
      <c r="A31" s="484" t="s">
        <v>528</v>
      </c>
      <c r="B31" s="60">
        <v>190</v>
      </c>
      <c r="C31" s="280"/>
      <c r="D31" s="280"/>
      <c r="E31" s="177"/>
      <c r="F31" s="172"/>
      <c r="G31" s="172"/>
      <c r="H31" s="172"/>
      <c r="I31" s="172"/>
      <c r="J31" s="172"/>
      <c r="K31" s="172"/>
      <c r="L31" s="230"/>
      <c r="M31" s="281"/>
      <c r="N31" s="177"/>
      <c r="O31" s="172"/>
      <c r="P31" s="172"/>
      <c r="Q31" s="172"/>
      <c r="R31" s="172"/>
      <c r="S31" s="172"/>
      <c r="T31" s="172"/>
      <c r="U31" s="230"/>
      <c r="V31" s="254"/>
    </row>
    <row r="32" spans="1:22" x14ac:dyDescent="0.2">
      <c r="A32" s="16"/>
      <c r="B32" s="60"/>
      <c r="C32" s="166"/>
      <c r="D32" s="485"/>
      <c r="E32" s="136"/>
      <c r="F32" s="136"/>
      <c r="G32" s="136"/>
      <c r="H32" s="136"/>
      <c r="I32" s="136"/>
      <c r="J32" s="136"/>
      <c r="K32" s="136"/>
      <c r="L32" s="136"/>
      <c r="M32" s="485"/>
      <c r="N32" s="136"/>
      <c r="O32" s="136"/>
      <c r="P32" s="136"/>
      <c r="Q32" s="136"/>
      <c r="R32" s="136"/>
      <c r="S32" s="136"/>
      <c r="T32" s="136"/>
      <c r="U32" s="136"/>
      <c r="V32" s="486"/>
    </row>
    <row r="33" spans="1:22" x14ac:dyDescent="0.2">
      <c r="A33" s="482" t="s">
        <v>1</v>
      </c>
      <c r="B33" s="60"/>
      <c r="C33" s="166"/>
      <c r="D33" s="136"/>
      <c r="E33" s="136"/>
      <c r="F33" s="136"/>
      <c r="G33" s="136"/>
      <c r="H33" s="136"/>
      <c r="I33" s="136"/>
      <c r="J33" s="136"/>
      <c r="K33" s="136"/>
      <c r="L33" s="136"/>
      <c r="M33" s="136"/>
      <c r="N33" s="136"/>
      <c r="O33" s="136"/>
      <c r="P33" s="136"/>
      <c r="Q33" s="136"/>
      <c r="R33" s="136"/>
      <c r="S33" s="136"/>
      <c r="T33" s="136"/>
      <c r="U33" s="136"/>
      <c r="V33" s="137"/>
    </row>
    <row r="34" spans="1:22" x14ac:dyDescent="0.2">
      <c r="A34" s="483" t="s">
        <v>529</v>
      </c>
      <c r="B34" s="60">
        <v>200</v>
      </c>
      <c r="C34" s="166"/>
      <c r="D34" s="136"/>
      <c r="E34" s="136"/>
      <c r="F34" s="136"/>
      <c r="G34" s="136"/>
      <c r="H34" s="136"/>
      <c r="I34" s="136"/>
      <c r="J34" s="136"/>
      <c r="K34" s="165"/>
      <c r="L34" s="136"/>
      <c r="M34" s="136"/>
      <c r="N34" s="136"/>
      <c r="O34" s="136"/>
      <c r="P34" s="136"/>
      <c r="Q34" s="136"/>
      <c r="R34" s="136"/>
      <c r="S34" s="136"/>
      <c r="T34" s="165"/>
      <c r="U34" s="136"/>
      <c r="V34" s="137"/>
    </row>
    <row r="35" spans="1:22" x14ac:dyDescent="0.2">
      <c r="A35" s="484" t="s">
        <v>530</v>
      </c>
      <c r="B35" s="76">
        <v>210</v>
      </c>
      <c r="C35" s="166"/>
      <c r="D35" s="136"/>
      <c r="E35" s="136"/>
      <c r="F35" s="136"/>
      <c r="G35" s="136"/>
      <c r="H35" s="136"/>
      <c r="I35" s="136"/>
      <c r="J35" s="136"/>
      <c r="K35" s="165"/>
      <c r="L35" s="136"/>
      <c r="M35" s="136"/>
      <c r="N35" s="136"/>
      <c r="O35" s="136"/>
      <c r="P35" s="136"/>
      <c r="Q35" s="136"/>
      <c r="R35" s="136"/>
      <c r="S35" s="136"/>
      <c r="T35" s="165"/>
      <c r="U35" s="136"/>
      <c r="V35" s="137"/>
    </row>
    <row r="36" spans="1:22" x14ac:dyDescent="0.2">
      <c r="A36" s="484" t="s">
        <v>531</v>
      </c>
      <c r="B36" s="60">
        <v>220</v>
      </c>
      <c r="C36" s="166"/>
      <c r="D36" s="136"/>
      <c r="E36" s="136"/>
      <c r="F36" s="136"/>
      <c r="G36" s="136"/>
      <c r="H36" s="136"/>
      <c r="I36" s="136"/>
      <c r="J36" s="136"/>
      <c r="K36" s="165"/>
      <c r="L36" s="136"/>
      <c r="M36" s="136"/>
      <c r="N36" s="136"/>
      <c r="O36" s="136"/>
      <c r="P36" s="136"/>
      <c r="Q36" s="136"/>
      <c r="R36" s="136"/>
      <c r="S36" s="136"/>
      <c r="T36" s="165"/>
      <c r="U36" s="136"/>
      <c r="V36" s="137"/>
    </row>
    <row r="37" spans="1:22" x14ac:dyDescent="0.2">
      <c r="A37" s="484" t="s">
        <v>532</v>
      </c>
      <c r="B37" s="76">
        <v>230</v>
      </c>
      <c r="C37" s="166"/>
      <c r="D37" s="136"/>
      <c r="E37" s="136"/>
      <c r="F37" s="136"/>
      <c r="G37" s="136"/>
      <c r="H37" s="136"/>
      <c r="I37" s="136"/>
      <c r="J37" s="136"/>
      <c r="K37" s="165"/>
      <c r="L37" s="136"/>
      <c r="M37" s="136"/>
      <c r="N37" s="136"/>
      <c r="O37" s="136"/>
      <c r="P37" s="136"/>
      <c r="Q37" s="136"/>
      <c r="R37" s="136"/>
      <c r="S37" s="136"/>
      <c r="T37" s="165"/>
      <c r="U37" s="136"/>
      <c r="V37" s="137"/>
    </row>
    <row r="38" spans="1:22" x14ac:dyDescent="0.2">
      <c r="A38" s="484" t="s">
        <v>533</v>
      </c>
      <c r="B38" s="60">
        <v>240</v>
      </c>
      <c r="C38" s="166"/>
      <c r="D38" s="136"/>
      <c r="E38" s="136"/>
      <c r="F38" s="136"/>
      <c r="G38" s="136"/>
      <c r="H38" s="136"/>
      <c r="I38" s="136"/>
      <c r="J38" s="136"/>
      <c r="K38" s="165"/>
      <c r="L38" s="136"/>
      <c r="M38" s="136"/>
      <c r="N38" s="136"/>
      <c r="O38" s="136"/>
      <c r="P38" s="136"/>
      <c r="Q38" s="136"/>
      <c r="R38" s="136"/>
      <c r="S38" s="136"/>
      <c r="T38" s="165"/>
      <c r="U38" s="136"/>
      <c r="V38" s="137"/>
    </row>
    <row r="39" spans="1:22" x14ac:dyDescent="0.2">
      <c r="A39" s="484" t="s">
        <v>534</v>
      </c>
      <c r="B39" s="76">
        <v>250</v>
      </c>
      <c r="C39" s="166"/>
      <c r="D39" s="136"/>
      <c r="E39" s="136"/>
      <c r="F39" s="136"/>
      <c r="G39" s="136"/>
      <c r="H39" s="136"/>
      <c r="I39" s="136"/>
      <c r="J39" s="136"/>
      <c r="K39" s="165"/>
      <c r="L39" s="136"/>
      <c r="M39" s="136"/>
      <c r="N39" s="136"/>
      <c r="O39" s="136"/>
      <c r="P39" s="136"/>
      <c r="Q39" s="136"/>
      <c r="R39" s="136"/>
      <c r="S39" s="136"/>
      <c r="T39" s="165"/>
      <c r="U39" s="136"/>
      <c r="V39" s="137"/>
    </row>
    <row r="40" spans="1:22" x14ac:dyDescent="0.2">
      <c r="A40" s="484" t="s">
        <v>535</v>
      </c>
      <c r="B40" s="60">
        <v>260</v>
      </c>
      <c r="C40" s="166"/>
      <c r="D40" s="136"/>
      <c r="E40" s="136"/>
      <c r="F40" s="136"/>
      <c r="G40" s="136"/>
      <c r="H40" s="136"/>
      <c r="I40" s="136"/>
      <c r="J40" s="136"/>
      <c r="K40" s="165"/>
      <c r="L40" s="136"/>
      <c r="M40" s="136"/>
      <c r="N40" s="136"/>
      <c r="O40" s="136"/>
      <c r="P40" s="136"/>
      <c r="Q40" s="136"/>
      <c r="R40" s="136"/>
      <c r="S40" s="136"/>
      <c r="T40" s="165"/>
      <c r="U40" s="136"/>
      <c r="V40" s="137"/>
    </row>
    <row r="41" spans="1:22" x14ac:dyDescent="0.2">
      <c r="A41" s="484" t="s">
        <v>536</v>
      </c>
      <c r="B41" s="76">
        <v>270</v>
      </c>
      <c r="C41" s="166"/>
      <c r="D41" s="136"/>
      <c r="E41" s="136"/>
      <c r="F41" s="136"/>
      <c r="G41" s="136"/>
      <c r="H41" s="136"/>
      <c r="I41" s="136"/>
      <c r="J41" s="136"/>
      <c r="K41" s="165"/>
      <c r="L41" s="136"/>
      <c r="M41" s="136"/>
      <c r="N41" s="136"/>
      <c r="O41" s="136"/>
      <c r="P41" s="136"/>
      <c r="Q41" s="136"/>
      <c r="R41" s="136"/>
      <c r="S41" s="136"/>
      <c r="T41" s="165"/>
      <c r="U41" s="136"/>
      <c r="V41" s="137"/>
    </row>
    <row r="42" spans="1:22" x14ac:dyDescent="0.2">
      <c r="A42" s="484" t="s">
        <v>537</v>
      </c>
      <c r="B42" s="60">
        <v>280</v>
      </c>
      <c r="C42" s="166"/>
      <c r="D42" s="136"/>
      <c r="E42" s="136"/>
      <c r="F42" s="136"/>
      <c r="G42" s="136"/>
      <c r="H42" s="136"/>
      <c r="I42" s="136"/>
      <c r="J42" s="136"/>
      <c r="K42" s="165"/>
      <c r="L42" s="136"/>
      <c r="M42" s="136"/>
      <c r="N42" s="136"/>
      <c r="O42" s="136"/>
      <c r="P42" s="136"/>
      <c r="Q42" s="136"/>
      <c r="R42" s="136"/>
      <c r="S42" s="136"/>
      <c r="T42" s="165"/>
      <c r="U42" s="136"/>
      <c r="V42" s="137"/>
    </row>
    <row r="43" spans="1:22" x14ac:dyDescent="0.2">
      <c r="A43" s="484" t="s">
        <v>538</v>
      </c>
      <c r="B43" s="76">
        <v>290</v>
      </c>
      <c r="C43" s="166"/>
      <c r="D43" s="136"/>
      <c r="E43" s="136"/>
      <c r="F43" s="136"/>
      <c r="G43" s="136"/>
      <c r="H43" s="136"/>
      <c r="I43" s="136"/>
      <c r="J43" s="136"/>
      <c r="K43" s="165"/>
      <c r="L43" s="136"/>
      <c r="M43" s="136"/>
      <c r="N43" s="136"/>
      <c r="O43" s="136"/>
      <c r="P43" s="136"/>
      <c r="Q43" s="136"/>
      <c r="R43" s="136"/>
      <c r="S43" s="136"/>
      <c r="T43" s="165"/>
      <c r="U43" s="136"/>
      <c r="V43" s="137"/>
    </row>
    <row r="44" spans="1:22" x14ac:dyDescent="0.2">
      <c r="A44" s="484" t="s">
        <v>539</v>
      </c>
      <c r="B44" s="60">
        <v>300</v>
      </c>
      <c r="C44" s="166"/>
      <c r="D44" s="136"/>
      <c r="E44" s="136"/>
      <c r="F44" s="136"/>
      <c r="G44" s="136"/>
      <c r="H44" s="136"/>
      <c r="I44" s="136"/>
      <c r="J44" s="136"/>
      <c r="K44" s="165"/>
      <c r="L44" s="136"/>
      <c r="M44" s="136"/>
      <c r="N44" s="136"/>
      <c r="O44" s="136"/>
      <c r="P44" s="136"/>
      <c r="Q44" s="136"/>
      <c r="R44" s="136"/>
      <c r="S44" s="136"/>
      <c r="T44" s="165"/>
      <c r="U44" s="136"/>
      <c r="V44" s="137"/>
    </row>
    <row r="45" spans="1:22" x14ac:dyDescent="0.2">
      <c r="A45" s="484" t="s">
        <v>540</v>
      </c>
      <c r="B45" s="76">
        <v>310</v>
      </c>
      <c r="C45" s="166"/>
      <c r="D45" s="136"/>
      <c r="E45" s="136"/>
      <c r="F45" s="136"/>
      <c r="G45" s="136"/>
      <c r="H45" s="136"/>
      <c r="I45" s="136"/>
      <c r="J45" s="136"/>
      <c r="K45" s="165"/>
      <c r="L45" s="136"/>
      <c r="M45" s="136"/>
      <c r="N45" s="136"/>
      <c r="O45" s="136"/>
      <c r="P45" s="136"/>
      <c r="Q45" s="136"/>
      <c r="R45" s="136"/>
      <c r="S45" s="136"/>
      <c r="T45" s="165"/>
      <c r="U45" s="136"/>
      <c r="V45" s="137"/>
    </row>
    <row r="46" spans="1:22" x14ac:dyDescent="0.2">
      <c r="A46" s="484" t="s">
        <v>541</v>
      </c>
      <c r="B46" s="60">
        <v>320</v>
      </c>
      <c r="C46" s="166"/>
      <c r="D46" s="136"/>
      <c r="E46" s="136"/>
      <c r="F46" s="136"/>
      <c r="G46" s="136"/>
      <c r="H46" s="136"/>
      <c r="I46" s="136"/>
      <c r="J46" s="136"/>
      <c r="K46" s="165"/>
      <c r="L46" s="136"/>
      <c r="M46" s="136"/>
      <c r="N46" s="136"/>
      <c r="O46" s="136"/>
      <c r="P46" s="136"/>
      <c r="Q46" s="136"/>
      <c r="R46" s="136"/>
      <c r="S46" s="136"/>
      <c r="T46" s="165"/>
      <c r="U46" s="136"/>
      <c r="V46" s="137"/>
    </row>
    <row r="47" spans="1:22" x14ac:dyDescent="0.2">
      <c r="A47" s="484" t="s">
        <v>542</v>
      </c>
      <c r="B47" s="76">
        <v>330</v>
      </c>
      <c r="C47" s="166"/>
      <c r="D47" s="136"/>
      <c r="E47" s="136"/>
      <c r="F47" s="136"/>
      <c r="G47" s="136"/>
      <c r="H47" s="136"/>
      <c r="I47" s="136"/>
      <c r="J47" s="136"/>
      <c r="K47" s="165"/>
      <c r="L47" s="136"/>
      <c r="M47" s="136"/>
      <c r="N47" s="136"/>
      <c r="O47" s="136"/>
      <c r="P47" s="136"/>
      <c r="Q47" s="136"/>
      <c r="R47" s="136"/>
      <c r="S47" s="136"/>
      <c r="T47" s="165"/>
      <c r="U47" s="136"/>
      <c r="V47" s="137"/>
    </row>
    <row r="48" spans="1:22" x14ac:dyDescent="0.2">
      <c r="A48" s="484" t="s">
        <v>543</v>
      </c>
      <c r="B48" s="60">
        <v>340</v>
      </c>
      <c r="C48" s="166"/>
      <c r="D48" s="136"/>
      <c r="E48" s="136"/>
      <c r="F48" s="136"/>
      <c r="G48" s="136"/>
      <c r="H48" s="136"/>
      <c r="I48" s="136"/>
      <c r="J48" s="136"/>
      <c r="K48" s="165"/>
      <c r="L48" s="136"/>
      <c r="M48" s="136"/>
      <c r="N48" s="136"/>
      <c r="O48" s="136"/>
      <c r="P48" s="136"/>
      <c r="Q48" s="136"/>
      <c r="R48" s="136"/>
      <c r="S48" s="136"/>
      <c r="T48" s="165"/>
      <c r="U48" s="136"/>
      <c r="V48" s="137"/>
    </row>
    <row r="49" spans="1:22" x14ac:dyDescent="0.2">
      <c r="A49" s="484" t="s">
        <v>544</v>
      </c>
      <c r="B49" s="76">
        <v>350</v>
      </c>
      <c r="C49" s="166"/>
      <c r="D49" s="136"/>
      <c r="E49" s="136"/>
      <c r="F49" s="136"/>
      <c r="G49" s="136"/>
      <c r="H49" s="136"/>
      <c r="I49" s="136"/>
      <c r="J49" s="136"/>
      <c r="K49" s="165"/>
      <c r="L49" s="136"/>
      <c r="M49" s="136"/>
      <c r="N49" s="136"/>
      <c r="O49" s="136"/>
      <c r="P49" s="136"/>
      <c r="Q49" s="136"/>
      <c r="R49" s="136"/>
      <c r="S49" s="136"/>
      <c r="T49" s="165"/>
      <c r="U49" s="136"/>
      <c r="V49" s="137"/>
    </row>
    <row r="50" spans="1:22" x14ac:dyDescent="0.2">
      <c r="A50" s="484" t="s">
        <v>545</v>
      </c>
      <c r="B50" s="60">
        <v>360</v>
      </c>
      <c r="C50" s="166"/>
      <c r="D50" s="136"/>
      <c r="E50" s="136"/>
      <c r="F50" s="136"/>
      <c r="G50" s="136"/>
      <c r="H50" s="136"/>
      <c r="I50" s="136"/>
      <c r="J50" s="136"/>
      <c r="K50" s="172"/>
      <c r="L50" s="136"/>
      <c r="M50" s="136"/>
      <c r="N50" s="136"/>
      <c r="O50" s="136"/>
      <c r="P50" s="136"/>
      <c r="Q50" s="136"/>
      <c r="R50" s="136"/>
      <c r="S50" s="136"/>
      <c r="T50" s="172"/>
      <c r="U50" s="136"/>
      <c r="V50" s="137"/>
    </row>
    <row r="51" spans="1:22" x14ac:dyDescent="0.2">
      <c r="A51" s="484" t="s">
        <v>546</v>
      </c>
      <c r="B51" s="76">
        <v>370</v>
      </c>
      <c r="C51" s="166"/>
      <c r="D51" s="136"/>
      <c r="E51" s="136"/>
      <c r="F51" s="136"/>
      <c r="G51" s="136"/>
      <c r="H51" s="136"/>
      <c r="I51" s="136"/>
      <c r="J51" s="136"/>
      <c r="K51" s="172"/>
      <c r="L51" s="136"/>
      <c r="M51" s="136"/>
      <c r="N51" s="136"/>
      <c r="O51" s="136"/>
      <c r="P51" s="136"/>
      <c r="Q51" s="136"/>
      <c r="R51" s="136"/>
      <c r="S51" s="136"/>
      <c r="T51" s="172"/>
      <c r="U51" s="136"/>
      <c r="V51" s="137"/>
    </row>
    <row r="52" spans="1:22" x14ac:dyDescent="0.2">
      <c r="A52" s="484" t="s">
        <v>547</v>
      </c>
      <c r="B52" s="60">
        <v>380</v>
      </c>
      <c r="C52" s="166"/>
      <c r="D52" s="136"/>
      <c r="E52" s="136"/>
      <c r="F52" s="136"/>
      <c r="G52" s="136"/>
      <c r="H52" s="136"/>
      <c r="I52" s="136"/>
      <c r="J52" s="136"/>
      <c r="K52" s="172"/>
      <c r="L52" s="136"/>
      <c r="M52" s="136"/>
      <c r="N52" s="136"/>
      <c r="O52" s="136"/>
      <c r="P52" s="136"/>
      <c r="Q52" s="136"/>
      <c r="R52" s="136"/>
      <c r="S52" s="136"/>
      <c r="T52" s="172"/>
      <c r="U52" s="136"/>
      <c r="V52" s="137"/>
    </row>
    <row r="53" spans="1:22" x14ac:dyDescent="0.2">
      <c r="A53" s="16"/>
      <c r="B53" s="60"/>
      <c r="C53" s="166"/>
      <c r="D53" s="136"/>
      <c r="E53" s="136"/>
      <c r="F53" s="136"/>
      <c r="G53" s="136"/>
      <c r="H53" s="136"/>
      <c r="I53" s="136"/>
      <c r="J53" s="136"/>
      <c r="K53" s="136"/>
      <c r="L53" s="136"/>
      <c r="M53" s="136"/>
      <c r="N53" s="136"/>
      <c r="O53" s="136"/>
      <c r="P53" s="136"/>
      <c r="Q53" s="136"/>
      <c r="R53" s="136"/>
      <c r="S53" s="136"/>
      <c r="T53" s="136"/>
      <c r="U53" s="136"/>
      <c r="V53" s="137"/>
    </row>
    <row r="54" spans="1:22" x14ac:dyDescent="0.2">
      <c r="A54" s="482" t="s">
        <v>38</v>
      </c>
      <c r="B54" s="60"/>
      <c r="C54" s="166"/>
      <c r="D54" s="136"/>
      <c r="E54" s="136"/>
      <c r="F54" s="136"/>
      <c r="G54" s="136"/>
      <c r="H54" s="136"/>
      <c r="I54" s="136"/>
      <c r="J54" s="136"/>
      <c r="K54" s="136"/>
      <c r="L54" s="136"/>
      <c r="M54" s="136"/>
      <c r="N54" s="136"/>
      <c r="O54" s="136"/>
      <c r="P54" s="136"/>
      <c r="Q54" s="136"/>
      <c r="R54" s="136"/>
      <c r="S54" s="136"/>
      <c r="T54" s="136"/>
      <c r="U54" s="136"/>
      <c r="V54" s="137"/>
    </row>
    <row r="55" spans="1:22" x14ac:dyDescent="0.2">
      <c r="A55" s="483" t="s">
        <v>548</v>
      </c>
      <c r="B55" s="60">
        <v>390</v>
      </c>
      <c r="C55" s="166"/>
      <c r="D55" s="136"/>
      <c r="E55" s="136"/>
      <c r="F55" s="136"/>
      <c r="G55" s="136"/>
      <c r="H55" s="136"/>
      <c r="I55" s="136"/>
      <c r="J55" s="136"/>
      <c r="K55" s="165"/>
      <c r="L55" s="136"/>
      <c r="M55" s="136"/>
      <c r="N55" s="136"/>
      <c r="O55" s="136"/>
      <c r="P55" s="136"/>
      <c r="Q55" s="136"/>
      <c r="R55" s="136"/>
      <c r="S55" s="136"/>
      <c r="T55" s="165"/>
      <c r="U55" s="136"/>
      <c r="V55" s="137"/>
    </row>
    <row r="56" spans="1:22" x14ac:dyDescent="0.2">
      <c r="A56" s="484" t="s">
        <v>549</v>
      </c>
      <c r="B56" s="76">
        <v>400</v>
      </c>
      <c r="C56" s="166"/>
      <c r="D56" s="136"/>
      <c r="E56" s="136"/>
      <c r="F56" s="136"/>
      <c r="G56" s="136"/>
      <c r="H56" s="136"/>
      <c r="I56" s="136"/>
      <c r="J56" s="136"/>
      <c r="K56" s="165"/>
      <c r="L56" s="136"/>
      <c r="M56" s="136"/>
      <c r="N56" s="136"/>
      <c r="O56" s="136"/>
      <c r="P56" s="136"/>
      <c r="Q56" s="136"/>
      <c r="R56" s="136"/>
      <c r="S56" s="136"/>
      <c r="T56" s="165"/>
      <c r="U56" s="136"/>
      <c r="V56" s="137"/>
    </row>
    <row r="57" spans="1:22" x14ac:dyDescent="0.2">
      <c r="A57" s="484" t="s">
        <v>550</v>
      </c>
      <c r="B57" s="60">
        <v>410</v>
      </c>
      <c r="C57" s="166"/>
      <c r="D57" s="136"/>
      <c r="E57" s="136"/>
      <c r="F57" s="136"/>
      <c r="G57" s="136"/>
      <c r="H57" s="136"/>
      <c r="I57" s="136"/>
      <c r="J57" s="136"/>
      <c r="K57" s="165"/>
      <c r="L57" s="136"/>
      <c r="M57" s="136"/>
      <c r="N57" s="136"/>
      <c r="O57" s="136"/>
      <c r="P57" s="136"/>
      <c r="Q57" s="136"/>
      <c r="R57" s="136"/>
      <c r="S57" s="136"/>
      <c r="T57" s="165"/>
      <c r="U57" s="136"/>
      <c r="V57" s="137"/>
    </row>
    <row r="58" spans="1:22" x14ac:dyDescent="0.2">
      <c r="A58" s="484" t="s">
        <v>551</v>
      </c>
      <c r="B58" s="76">
        <v>420</v>
      </c>
      <c r="C58" s="166"/>
      <c r="D58" s="136"/>
      <c r="E58" s="136"/>
      <c r="F58" s="136"/>
      <c r="G58" s="136"/>
      <c r="H58" s="136"/>
      <c r="I58" s="136"/>
      <c r="J58" s="136"/>
      <c r="K58" s="165"/>
      <c r="L58" s="136"/>
      <c r="M58" s="136"/>
      <c r="N58" s="136"/>
      <c r="O58" s="136"/>
      <c r="P58" s="136"/>
      <c r="Q58" s="136"/>
      <c r="R58" s="136"/>
      <c r="S58" s="136"/>
      <c r="T58" s="165"/>
      <c r="U58" s="136"/>
      <c r="V58" s="137"/>
    </row>
    <row r="59" spans="1:22" x14ac:dyDescent="0.2">
      <c r="A59" s="484" t="s">
        <v>552</v>
      </c>
      <c r="B59" s="60">
        <v>430</v>
      </c>
      <c r="C59" s="166"/>
      <c r="D59" s="136"/>
      <c r="E59" s="136"/>
      <c r="F59" s="136"/>
      <c r="G59" s="136"/>
      <c r="H59" s="136"/>
      <c r="I59" s="136"/>
      <c r="J59" s="136"/>
      <c r="K59" s="165"/>
      <c r="L59" s="136"/>
      <c r="M59" s="136"/>
      <c r="N59" s="136"/>
      <c r="O59" s="136"/>
      <c r="P59" s="136"/>
      <c r="Q59" s="136"/>
      <c r="R59" s="136"/>
      <c r="S59" s="136"/>
      <c r="T59" s="165"/>
      <c r="U59" s="136"/>
      <c r="V59" s="137"/>
    </row>
    <row r="60" spans="1:22" x14ac:dyDescent="0.2">
      <c r="A60" s="484" t="s">
        <v>553</v>
      </c>
      <c r="B60" s="76">
        <v>440</v>
      </c>
      <c r="C60" s="166"/>
      <c r="D60" s="136"/>
      <c r="E60" s="136"/>
      <c r="F60" s="136"/>
      <c r="G60" s="136"/>
      <c r="H60" s="136"/>
      <c r="I60" s="136"/>
      <c r="J60" s="136"/>
      <c r="K60" s="165"/>
      <c r="L60" s="136"/>
      <c r="M60" s="136"/>
      <c r="N60" s="136"/>
      <c r="O60" s="136"/>
      <c r="P60" s="136"/>
      <c r="Q60" s="136"/>
      <c r="R60" s="136"/>
      <c r="S60" s="136"/>
      <c r="T60" s="165"/>
      <c r="U60" s="136"/>
      <c r="V60" s="137"/>
    </row>
    <row r="61" spans="1:22" x14ac:dyDescent="0.2">
      <c r="A61" s="484" t="s">
        <v>554</v>
      </c>
      <c r="B61" s="60">
        <v>450</v>
      </c>
      <c r="C61" s="166"/>
      <c r="D61" s="136"/>
      <c r="E61" s="136"/>
      <c r="F61" s="136"/>
      <c r="G61" s="136"/>
      <c r="H61" s="136"/>
      <c r="I61" s="136"/>
      <c r="J61" s="136"/>
      <c r="K61" s="165"/>
      <c r="L61" s="136"/>
      <c r="M61" s="136"/>
      <c r="N61" s="136"/>
      <c r="O61" s="136"/>
      <c r="P61" s="136"/>
      <c r="Q61" s="136"/>
      <c r="R61" s="136"/>
      <c r="S61" s="136"/>
      <c r="T61" s="165"/>
      <c r="U61" s="136"/>
      <c r="V61" s="137"/>
    </row>
    <row r="62" spans="1:22" x14ac:dyDescent="0.2">
      <c r="A62" s="484" t="s">
        <v>555</v>
      </c>
      <c r="B62" s="76">
        <v>460</v>
      </c>
      <c r="C62" s="166"/>
      <c r="D62" s="136"/>
      <c r="E62" s="136"/>
      <c r="F62" s="136"/>
      <c r="G62" s="136"/>
      <c r="H62" s="136"/>
      <c r="I62" s="136"/>
      <c r="J62" s="136"/>
      <c r="K62" s="165"/>
      <c r="L62" s="136"/>
      <c r="M62" s="136"/>
      <c r="N62" s="136"/>
      <c r="O62" s="136"/>
      <c r="P62" s="136"/>
      <c r="Q62" s="136"/>
      <c r="R62" s="136"/>
      <c r="S62" s="136"/>
      <c r="T62" s="165"/>
      <c r="U62" s="136"/>
      <c r="V62" s="137"/>
    </row>
    <row r="63" spans="1:22" x14ac:dyDescent="0.2">
      <c r="A63" s="484" t="s">
        <v>556</v>
      </c>
      <c r="B63" s="60">
        <v>470</v>
      </c>
      <c r="C63" s="166"/>
      <c r="D63" s="136"/>
      <c r="E63" s="136"/>
      <c r="F63" s="136"/>
      <c r="G63" s="136"/>
      <c r="H63" s="136"/>
      <c r="I63" s="136"/>
      <c r="J63" s="136"/>
      <c r="K63" s="165"/>
      <c r="L63" s="136"/>
      <c r="M63" s="136"/>
      <c r="N63" s="136"/>
      <c r="O63" s="136"/>
      <c r="P63" s="136"/>
      <c r="Q63" s="136"/>
      <c r="R63" s="136"/>
      <c r="S63" s="136"/>
      <c r="T63" s="165"/>
      <c r="U63" s="136"/>
      <c r="V63" s="137"/>
    </row>
    <row r="64" spans="1:22" x14ac:dyDescent="0.2">
      <c r="A64" s="484" t="s">
        <v>557</v>
      </c>
      <c r="B64" s="76">
        <v>480</v>
      </c>
      <c r="C64" s="166"/>
      <c r="D64" s="136"/>
      <c r="E64" s="136"/>
      <c r="F64" s="136"/>
      <c r="G64" s="136"/>
      <c r="H64" s="136"/>
      <c r="I64" s="136"/>
      <c r="J64" s="136"/>
      <c r="K64" s="165"/>
      <c r="L64" s="136"/>
      <c r="M64" s="136"/>
      <c r="N64" s="136"/>
      <c r="O64" s="136"/>
      <c r="P64" s="136"/>
      <c r="Q64" s="136"/>
      <c r="R64" s="136"/>
      <c r="S64" s="136"/>
      <c r="T64" s="165"/>
      <c r="U64" s="136"/>
      <c r="V64" s="137"/>
    </row>
    <row r="65" spans="1:22" x14ac:dyDescent="0.2">
      <c r="A65" s="484" t="s">
        <v>558</v>
      </c>
      <c r="B65" s="60">
        <v>490</v>
      </c>
      <c r="C65" s="166"/>
      <c r="D65" s="136"/>
      <c r="E65" s="136"/>
      <c r="F65" s="136"/>
      <c r="G65" s="136"/>
      <c r="H65" s="136"/>
      <c r="I65" s="136"/>
      <c r="J65" s="136"/>
      <c r="K65" s="165"/>
      <c r="L65" s="136"/>
      <c r="M65" s="136"/>
      <c r="N65" s="136"/>
      <c r="O65" s="136"/>
      <c r="P65" s="136"/>
      <c r="Q65" s="136"/>
      <c r="R65" s="136"/>
      <c r="S65" s="136"/>
      <c r="T65" s="165"/>
      <c r="U65" s="136"/>
      <c r="V65" s="137"/>
    </row>
    <row r="66" spans="1:22" x14ac:dyDescent="0.2">
      <c r="A66" s="484" t="s">
        <v>559</v>
      </c>
      <c r="B66" s="76">
        <v>500</v>
      </c>
      <c r="C66" s="166"/>
      <c r="D66" s="136"/>
      <c r="E66" s="136"/>
      <c r="F66" s="136"/>
      <c r="G66" s="136"/>
      <c r="H66" s="136"/>
      <c r="I66" s="136"/>
      <c r="J66" s="136"/>
      <c r="K66" s="165"/>
      <c r="L66" s="136"/>
      <c r="M66" s="136"/>
      <c r="N66" s="136"/>
      <c r="O66" s="136"/>
      <c r="P66" s="136"/>
      <c r="Q66" s="136"/>
      <c r="R66" s="136"/>
      <c r="S66" s="136"/>
      <c r="T66" s="165"/>
      <c r="U66" s="136"/>
      <c r="V66" s="137"/>
    </row>
    <row r="67" spans="1:22" x14ac:dyDescent="0.2">
      <c r="A67" s="484" t="s">
        <v>560</v>
      </c>
      <c r="B67" s="60">
        <v>510</v>
      </c>
      <c r="C67" s="166"/>
      <c r="D67" s="136"/>
      <c r="E67" s="136"/>
      <c r="F67" s="136"/>
      <c r="G67" s="136"/>
      <c r="H67" s="136"/>
      <c r="I67" s="136"/>
      <c r="J67" s="136"/>
      <c r="K67" s="165"/>
      <c r="L67" s="136"/>
      <c r="M67" s="136"/>
      <c r="N67" s="136"/>
      <c r="O67" s="136"/>
      <c r="P67" s="136"/>
      <c r="Q67" s="136"/>
      <c r="R67" s="136"/>
      <c r="S67" s="136"/>
      <c r="T67" s="165"/>
      <c r="U67" s="136"/>
      <c r="V67" s="137"/>
    </row>
    <row r="68" spans="1:22" x14ac:dyDescent="0.2">
      <c r="A68" s="484" t="s">
        <v>561</v>
      </c>
      <c r="B68" s="76">
        <v>520</v>
      </c>
      <c r="C68" s="166"/>
      <c r="D68" s="136"/>
      <c r="E68" s="136"/>
      <c r="F68" s="136"/>
      <c r="G68" s="136"/>
      <c r="H68" s="136"/>
      <c r="I68" s="136"/>
      <c r="J68" s="136"/>
      <c r="K68" s="165"/>
      <c r="L68" s="136"/>
      <c r="M68" s="136"/>
      <c r="N68" s="136"/>
      <c r="O68" s="136"/>
      <c r="P68" s="136"/>
      <c r="Q68" s="136"/>
      <c r="R68" s="136"/>
      <c r="S68" s="136"/>
      <c r="T68" s="165"/>
      <c r="U68" s="136"/>
      <c r="V68" s="137"/>
    </row>
    <row r="69" spans="1:22" x14ac:dyDescent="0.2">
      <c r="A69" s="484" t="s">
        <v>562</v>
      </c>
      <c r="B69" s="60">
        <v>530</v>
      </c>
      <c r="C69" s="166"/>
      <c r="D69" s="136"/>
      <c r="E69" s="136"/>
      <c r="F69" s="136"/>
      <c r="G69" s="136"/>
      <c r="H69" s="136"/>
      <c r="I69" s="136"/>
      <c r="J69" s="136"/>
      <c r="K69" s="165"/>
      <c r="L69" s="136"/>
      <c r="M69" s="136"/>
      <c r="N69" s="136"/>
      <c r="O69" s="136"/>
      <c r="P69" s="136"/>
      <c r="Q69" s="136"/>
      <c r="R69" s="136"/>
      <c r="S69" s="136"/>
      <c r="T69" s="165"/>
      <c r="U69" s="136"/>
      <c r="V69" s="137"/>
    </row>
    <row r="70" spans="1:22" x14ac:dyDescent="0.2">
      <c r="A70" s="484" t="s">
        <v>563</v>
      </c>
      <c r="B70" s="76">
        <v>540</v>
      </c>
      <c r="C70" s="166"/>
      <c r="D70" s="136"/>
      <c r="E70" s="136"/>
      <c r="F70" s="136"/>
      <c r="G70" s="136"/>
      <c r="H70" s="136"/>
      <c r="I70" s="136"/>
      <c r="J70" s="136"/>
      <c r="K70" s="165"/>
      <c r="L70" s="136"/>
      <c r="M70" s="136"/>
      <c r="N70" s="136"/>
      <c r="O70" s="136"/>
      <c r="P70" s="136"/>
      <c r="Q70" s="136"/>
      <c r="R70" s="136"/>
      <c r="S70" s="136"/>
      <c r="T70" s="165"/>
      <c r="U70" s="136"/>
      <c r="V70" s="137"/>
    </row>
    <row r="71" spans="1:22" x14ac:dyDescent="0.2">
      <c r="A71" s="484" t="s">
        <v>564</v>
      </c>
      <c r="B71" s="60">
        <v>550</v>
      </c>
      <c r="C71" s="166"/>
      <c r="D71" s="136"/>
      <c r="E71" s="136"/>
      <c r="F71" s="136"/>
      <c r="G71" s="136"/>
      <c r="H71" s="136"/>
      <c r="I71" s="136"/>
      <c r="J71" s="136"/>
      <c r="K71" s="172"/>
      <c r="L71" s="136"/>
      <c r="M71" s="136"/>
      <c r="N71" s="136"/>
      <c r="O71" s="136"/>
      <c r="P71" s="136"/>
      <c r="Q71" s="136"/>
      <c r="R71" s="136"/>
      <c r="S71" s="136"/>
      <c r="T71" s="172"/>
      <c r="U71" s="136"/>
      <c r="V71" s="137"/>
    </row>
    <row r="72" spans="1:22" x14ac:dyDescent="0.2">
      <c r="A72" s="484" t="s">
        <v>565</v>
      </c>
      <c r="B72" s="76">
        <v>560</v>
      </c>
      <c r="C72" s="166"/>
      <c r="D72" s="136"/>
      <c r="E72" s="136"/>
      <c r="F72" s="136"/>
      <c r="G72" s="136"/>
      <c r="H72" s="136"/>
      <c r="I72" s="136"/>
      <c r="J72" s="136"/>
      <c r="K72" s="172"/>
      <c r="L72" s="136"/>
      <c r="M72" s="136"/>
      <c r="N72" s="136"/>
      <c r="O72" s="136"/>
      <c r="P72" s="136"/>
      <c r="Q72" s="136"/>
      <c r="R72" s="136"/>
      <c r="S72" s="136"/>
      <c r="T72" s="172"/>
      <c r="U72" s="136"/>
      <c r="V72" s="137"/>
    </row>
    <row r="73" spans="1:22" x14ac:dyDescent="0.2">
      <c r="A73" s="484" t="s">
        <v>566</v>
      </c>
      <c r="B73" s="60">
        <v>570</v>
      </c>
      <c r="C73" s="166"/>
      <c r="D73" s="136"/>
      <c r="E73" s="136"/>
      <c r="F73" s="136"/>
      <c r="G73" s="136"/>
      <c r="H73" s="136"/>
      <c r="I73" s="136"/>
      <c r="J73" s="136"/>
      <c r="K73" s="172"/>
      <c r="L73" s="136"/>
      <c r="M73" s="136"/>
      <c r="N73" s="136"/>
      <c r="O73" s="136"/>
      <c r="P73" s="136"/>
      <c r="Q73" s="136"/>
      <c r="R73" s="136"/>
      <c r="S73" s="136"/>
      <c r="T73" s="172"/>
      <c r="U73" s="136"/>
      <c r="V73" s="137"/>
    </row>
    <row r="74" spans="1:22" x14ac:dyDescent="0.2">
      <c r="A74" s="16"/>
      <c r="B74" s="60"/>
      <c r="C74" s="166"/>
      <c r="D74" s="136"/>
      <c r="E74" s="136"/>
      <c r="F74" s="136"/>
      <c r="G74" s="136"/>
      <c r="H74" s="136"/>
      <c r="I74" s="136"/>
      <c r="J74" s="136"/>
      <c r="K74" s="136"/>
      <c r="L74" s="136"/>
      <c r="M74" s="136"/>
      <c r="N74" s="136"/>
      <c r="O74" s="136"/>
      <c r="P74" s="136"/>
      <c r="Q74" s="136"/>
      <c r="R74" s="136"/>
      <c r="S74" s="136"/>
      <c r="T74" s="136"/>
      <c r="U74" s="136"/>
      <c r="V74" s="137"/>
    </row>
    <row r="75" spans="1:22" x14ac:dyDescent="0.2">
      <c r="A75" s="482" t="s">
        <v>39</v>
      </c>
      <c r="B75" s="60"/>
      <c r="C75" s="166"/>
      <c r="D75" s="136"/>
      <c r="E75" s="136"/>
      <c r="F75" s="136"/>
      <c r="G75" s="136"/>
      <c r="H75" s="136"/>
      <c r="I75" s="136"/>
      <c r="J75" s="136"/>
      <c r="K75" s="136"/>
      <c r="L75" s="136"/>
      <c r="M75" s="136"/>
      <c r="N75" s="136"/>
      <c r="O75" s="136"/>
      <c r="P75" s="136"/>
      <c r="Q75" s="136"/>
      <c r="R75" s="136"/>
      <c r="S75" s="136"/>
      <c r="T75" s="136"/>
      <c r="U75" s="136"/>
      <c r="V75" s="137"/>
    </row>
    <row r="76" spans="1:22" x14ac:dyDescent="0.2">
      <c r="A76" s="483" t="s">
        <v>567</v>
      </c>
      <c r="B76" s="60">
        <v>580</v>
      </c>
      <c r="C76" s="166"/>
      <c r="D76" s="136"/>
      <c r="E76" s="136"/>
      <c r="F76" s="136"/>
      <c r="G76" s="136"/>
      <c r="H76" s="136"/>
      <c r="I76" s="136"/>
      <c r="J76" s="136"/>
      <c r="K76" s="165"/>
      <c r="L76" s="136"/>
      <c r="M76" s="136"/>
      <c r="N76" s="136"/>
      <c r="O76" s="136"/>
      <c r="P76" s="136"/>
      <c r="Q76" s="136"/>
      <c r="R76" s="136"/>
      <c r="S76" s="136"/>
      <c r="T76" s="165"/>
      <c r="U76" s="136"/>
      <c r="V76" s="137"/>
    </row>
    <row r="77" spans="1:22" x14ac:dyDescent="0.2">
      <c r="A77" s="484" t="s">
        <v>568</v>
      </c>
      <c r="B77" s="76">
        <v>590</v>
      </c>
      <c r="C77" s="166"/>
      <c r="D77" s="136"/>
      <c r="E77" s="136"/>
      <c r="F77" s="136"/>
      <c r="G77" s="136"/>
      <c r="H77" s="136"/>
      <c r="I77" s="136"/>
      <c r="J77" s="136"/>
      <c r="K77" s="165"/>
      <c r="L77" s="136"/>
      <c r="M77" s="136"/>
      <c r="N77" s="136"/>
      <c r="O77" s="136"/>
      <c r="P77" s="136"/>
      <c r="Q77" s="136"/>
      <c r="R77" s="136"/>
      <c r="S77" s="136"/>
      <c r="T77" s="165"/>
      <c r="U77" s="136"/>
      <c r="V77" s="137"/>
    </row>
    <row r="78" spans="1:22" x14ac:dyDescent="0.2">
      <c r="A78" s="484" t="s">
        <v>569</v>
      </c>
      <c r="B78" s="60">
        <v>600</v>
      </c>
      <c r="C78" s="166"/>
      <c r="D78" s="136"/>
      <c r="E78" s="136"/>
      <c r="F78" s="136"/>
      <c r="G78" s="136"/>
      <c r="H78" s="136"/>
      <c r="I78" s="136"/>
      <c r="J78" s="136"/>
      <c r="K78" s="165"/>
      <c r="L78" s="136"/>
      <c r="M78" s="136"/>
      <c r="N78" s="136"/>
      <c r="O78" s="136"/>
      <c r="P78" s="136"/>
      <c r="Q78" s="136"/>
      <c r="R78" s="136"/>
      <c r="S78" s="136"/>
      <c r="T78" s="165"/>
      <c r="U78" s="136"/>
      <c r="V78" s="137"/>
    </row>
    <row r="79" spans="1:22" x14ac:dyDescent="0.2">
      <c r="A79" s="484" t="s">
        <v>570</v>
      </c>
      <c r="B79" s="76">
        <v>610</v>
      </c>
      <c r="C79" s="166"/>
      <c r="D79" s="136"/>
      <c r="E79" s="136"/>
      <c r="F79" s="136"/>
      <c r="G79" s="136"/>
      <c r="H79" s="136"/>
      <c r="I79" s="136"/>
      <c r="J79" s="136"/>
      <c r="K79" s="165"/>
      <c r="L79" s="136"/>
      <c r="M79" s="136"/>
      <c r="N79" s="136"/>
      <c r="O79" s="136"/>
      <c r="P79" s="136"/>
      <c r="Q79" s="136"/>
      <c r="R79" s="136"/>
      <c r="S79" s="136"/>
      <c r="T79" s="165"/>
      <c r="U79" s="136"/>
      <c r="V79" s="137"/>
    </row>
    <row r="80" spans="1:22" x14ac:dyDescent="0.2">
      <c r="A80" s="484" t="s">
        <v>571</v>
      </c>
      <c r="B80" s="60">
        <v>620</v>
      </c>
      <c r="C80" s="166"/>
      <c r="D80" s="136"/>
      <c r="E80" s="136"/>
      <c r="F80" s="136"/>
      <c r="G80" s="136"/>
      <c r="H80" s="136"/>
      <c r="I80" s="136"/>
      <c r="J80" s="136"/>
      <c r="K80" s="165"/>
      <c r="L80" s="136"/>
      <c r="M80" s="136"/>
      <c r="N80" s="136"/>
      <c r="O80" s="136"/>
      <c r="P80" s="136"/>
      <c r="Q80" s="136"/>
      <c r="R80" s="136"/>
      <c r="S80" s="136"/>
      <c r="T80" s="165"/>
      <c r="U80" s="136"/>
      <c r="V80" s="137"/>
    </row>
    <row r="81" spans="1:22" x14ac:dyDescent="0.2">
      <c r="A81" s="484" t="s">
        <v>572</v>
      </c>
      <c r="B81" s="76">
        <v>630</v>
      </c>
      <c r="C81" s="166"/>
      <c r="D81" s="136"/>
      <c r="E81" s="136"/>
      <c r="F81" s="136"/>
      <c r="G81" s="136"/>
      <c r="H81" s="136"/>
      <c r="I81" s="136"/>
      <c r="J81" s="136"/>
      <c r="K81" s="165"/>
      <c r="L81" s="136"/>
      <c r="M81" s="136"/>
      <c r="N81" s="136"/>
      <c r="O81" s="136"/>
      <c r="P81" s="136"/>
      <c r="Q81" s="136"/>
      <c r="R81" s="136"/>
      <c r="S81" s="136"/>
      <c r="T81" s="165"/>
      <c r="U81" s="136"/>
      <c r="V81" s="137"/>
    </row>
    <row r="82" spans="1:22" x14ac:dyDescent="0.2">
      <c r="A82" s="484" t="s">
        <v>573</v>
      </c>
      <c r="B82" s="60">
        <v>640</v>
      </c>
      <c r="C82" s="166"/>
      <c r="D82" s="136"/>
      <c r="E82" s="136"/>
      <c r="F82" s="136"/>
      <c r="G82" s="136"/>
      <c r="H82" s="136"/>
      <c r="I82" s="136"/>
      <c r="J82" s="136"/>
      <c r="K82" s="165"/>
      <c r="L82" s="136"/>
      <c r="M82" s="136"/>
      <c r="N82" s="136"/>
      <c r="O82" s="136"/>
      <c r="P82" s="136"/>
      <c r="Q82" s="136"/>
      <c r="R82" s="136"/>
      <c r="S82" s="136"/>
      <c r="T82" s="165"/>
      <c r="U82" s="136"/>
      <c r="V82" s="137"/>
    </row>
    <row r="83" spans="1:22" x14ac:dyDescent="0.2">
      <c r="A83" s="484" t="s">
        <v>574</v>
      </c>
      <c r="B83" s="76">
        <v>650</v>
      </c>
      <c r="C83" s="166"/>
      <c r="D83" s="136"/>
      <c r="E83" s="136"/>
      <c r="F83" s="136"/>
      <c r="G83" s="136"/>
      <c r="H83" s="136"/>
      <c r="I83" s="136"/>
      <c r="J83" s="136"/>
      <c r="K83" s="165"/>
      <c r="L83" s="136"/>
      <c r="M83" s="136"/>
      <c r="N83" s="136"/>
      <c r="O83" s="136"/>
      <c r="P83" s="136"/>
      <c r="Q83" s="136"/>
      <c r="R83" s="136"/>
      <c r="S83" s="136"/>
      <c r="T83" s="165"/>
      <c r="U83" s="136"/>
      <c r="V83" s="137"/>
    </row>
    <row r="84" spans="1:22" x14ac:dyDescent="0.2">
      <c r="A84" s="484" t="s">
        <v>575</v>
      </c>
      <c r="B84" s="60">
        <v>660</v>
      </c>
      <c r="C84" s="166"/>
      <c r="D84" s="136"/>
      <c r="E84" s="136"/>
      <c r="F84" s="136"/>
      <c r="G84" s="136"/>
      <c r="H84" s="136"/>
      <c r="I84" s="136"/>
      <c r="J84" s="136"/>
      <c r="K84" s="165"/>
      <c r="L84" s="136"/>
      <c r="M84" s="136"/>
      <c r="N84" s="136"/>
      <c r="O84" s="136"/>
      <c r="P84" s="136"/>
      <c r="Q84" s="136"/>
      <c r="R84" s="136"/>
      <c r="S84" s="136"/>
      <c r="T84" s="165"/>
      <c r="U84" s="136"/>
      <c r="V84" s="137"/>
    </row>
    <row r="85" spans="1:22" x14ac:dyDescent="0.2">
      <c r="A85" s="484" t="s">
        <v>576</v>
      </c>
      <c r="B85" s="76">
        <v>670</v>
      </c>
      <c r="C85" s="166"/>
      <c r="D85" s="136"/>
      <c r="E85" s="136"/>
      <c r="F85" s="136"/>
      <c r="G85" s="136"/>
      <c r="H85" s="136"/>
      <c r="I85" s="136"/>
      <c r="J85" s="136"/>
      <c r="K85" s="165"/>
      <c r="L85" s="136"/>
      <c r="M85" s="136"/>
      <c r="N85" s="136"/>
      <c r="O85" s="136"/>
      <c r="P85" s="136"/>
      <c r="Q85" s="136"/>
      <c r="R85" s="136"/>
      <c r="S85" s="136"/>
      <c r="T85" s="165"/>
      <c r="U85" s="136"/>
      <c r="V85" s="137"/>
    </row>
    <row r="86" spans="1:22" x14ac:dyDescent="0.2">
      <c r="A86" s="484" t="s">
        <v>577</v>
      </c>
      <c r="B86" s="60">
        <v>680</v>
      </c>
      <c r="C86" s="166"/>
      <c r="D86" s="136"/>
      <c r="E86" s="136"/>
      <c r="F86" s="136"/>
      <c r="G86" s="136"/>
      <c r="H86" s="136"/>
      <c r="I86" s="136"/>
      <c r="J86" s="136"/>
      <c r="K86" s="165"/>
      <c r="L86" s="136"/>
      <c r="M86" s="136"/>
      <c r="N86" s="136"/>
      <c r="O86" s="136"/>
      <c r="P86" s="136"/>
      <c r="Q86" s="136"/>
      <c r="R86" s="136"/>
      <c r="S86" s="136"/>
      <c r="T86" s="165"/>
      <c r="U86" s="136"/>
      <c r="V86" s="137"/>
    </row>
    <row r="87" spans="1:22" x14ac:dyDescent="0.2">
      <c r="A87" s="484" t="s">
        <v>578</v>
      </c>
      <c r="B87" s="76">
        <v>690</v>
      </c>
      <c r="C87" s="166"/>
      <c r="D87" s="136"/>
      <c r="E87" s="136"/>
      <c r="F87" s="136"/>
      <c r="G87" s="136"/>
      <c r="H87" s="136"/>
      <c r="I87" s="136"/>
      <c r="J87" s="136"/>
      <c r="K87" s="165"/>
      <c r="L87" s="136"/>
      <c r="M87" s="136"/>
      <c r="N87" s="136"/>
      <c r="O87" s="136"/>
      <c r="P87" s="136"/>
      <c r="Q87" s="136"/>
      <c r="R87" s="136"/>
      <c r="S87" s="136"/>
      <c r="T87" s="165"/>
      <c r="U87" s="136"/>
      <c r="V87" s="137"/>
    </row>
    <row r="88" spans="1:22" x14ac:dyDescent="0.2">
      <c r="A88" s="484" t="s">
        <v>579</v>
      </c>
      <c r="B88" s="60">
        <v>700</v>
      </c>
      <c r="C88" s="166"/>
      <c r="D88" s="136"/>
      <c r="E88" s="136"/>
      <c r="F88" s="136"/>
      <c r="G88" s="136"/>
      <c r="H88" s="136"/>
      <c r="I88" s="136"/>
      <c r="J88" s="136"/>
      <c r="K88" s="165"/>
      <c r="L88" s="136"/>
      <c r="M88" s="136"/>
      <c r="N88" s="136"/>
      <c r="O88" s="136"/>
      <c r="P88" s="136"/>
      <c r="Q88" s="136"/>
      <c r="R88" s="136"/>
      <c r="S88" s="136"/>
      <c r="T88" s="165"/>
      <c r="U88" s="136"/>
      <c r="V88" s="137"/>
    </row>
    <row r="89" spans="1:22" x14ac:dyDescent="0.2">
      <c r="A89" s="484" t="s">
        <v>580</v>
      </c>
      <c r="B89" s="76">
        <v>710</v>
      </c>
      <c r="C89" s="166"/>
      <c r="D89" s="136"/>
      <c r="E89" s="136"/>
      <c r="F89" s="136"/>
      <c r="G89" s="136"/>
      <c r="H89" s="136"/>
      <c r="I89" s="136"/>
      <c r="J89" s="136"/>
      <c r="K89" s="165"/>
      <c r="L89" s="136"/>
      <c r="M89" s="136"/>
      <c r="N89" s="136"/>
      <c r="O89" s="136"/>
      <c r="P89" s="136"/>
      <c r="Q89" s="136"/>
      <c r="R89" s="136"/>
      <c r="S89" s="136"/>
      <c r="T89" s="165"/>
      <c r="U89" s="136"/>
      <c r="V89" s="137"/>
    </row>
    <row r="90" spans="1:22" x14ac:dyDescent="0.2">
      <c r="A90" s="484" t="s">
        <v>581</v>
      </c>
      <c r="B90" s="60">
        <v>720</v>
      </c>
      <c r="C90" s="166"/>
      <c r="D90" s="136"/>
      <c r="E90" s="136"/>
      <c r="F90" s="136"/>
      <c r="G90" s="136"/>
      <c r="H90" s="136"/>
      <c r="I90" s="136"/>
      <c r="J90" s="136"/>
      <c r="K90" s="165"/>
      <c r="L90" s="136"/>
      <c r="M90" s="136"/>
      <c r="N90" s="136"/>
      <c r="O90" s="136"/>
      <c r="P90" s="136"/>
      <c r="Q90" s="136"/>
      <c r="R90" s="136"/>
      <c r="S90" s="136"/>
      <c r="T90" s="165"/>
      <c r="U90" s="136"/>
      <c r="V90" s="137"/>
    </row>
    <row r="91" spans="1:22" x14ac:dyDescent="0.2">
      <c r="A91" s="484" t="s">
        <v>582</v>
      </c>
      <c r="B91" s="76">
        <v>730</v>
      </c>
      <c r="C91" s="166"/>
      <c r="D91" s="136"/>
      <c r="E91" s="136"/>
      <c r="F91" s="136"/>
      <c r="G91" s="136"/>
      <c r="H91" s="136"/>
      <c r="I91" s="136"/>
      <c r="J91" s="136"/>
      <c r="K91" s="235"/>
      <c r="L91" s="136"/>
      <c r="M91" s="136"/>
      <c r="N91" s="136"/>
      <c r="O91" s="136"/>
      <c r="P91" s="136"/>
      <c r="Q91" s="136"/>
      <c r="R91" s="136"/>
      <c r="S91" s="136"/>
      <c r="T91" s="235"/>
      <c r="U91" s="136"/>
      <c r="V91" s="137"/>
    </row>
    <row r="92" spans="1:22" x14ac:dyDescent="0.2">
      <c r="A92" s="484" t="s">
        <v>583</v>
      </c>
      <c r="B92" s="60">
        <v>740</v>
      </c>
      <c r="C92" s="166"/>
      <c r="D92" s="136"/>
      <c r="E92" s="136"/>
      <c r="F92" s="136"/>
      <c r="G92" s="136"/>
      <c r="H92" s="136"/>
      <c r="I92" s="136"/>
      <c r="J92" s="136"/>
      <c r="K92" s="282"/>
      <c r="L92" s="136"/>
      <c r="M92" s="136"/>
      <c r="N92" s="136"/>
      <c r="O92" s="136"/>
      <c r="P92" s="136"/>
      <c r="Q92" s="136"/>
      <c r="R92" s="136"/>
      <c r="S92" s="136"/>
      <c r="T92" s="282"/>
      <c r="U92" s="136"/>
      <c r="V92" s="137"/>
    </row>
    <row r="93" spans="1:22" x14ac:dyDescent="0.2">
      <c r="A93" s="484" t="s">
        <v>584</v>
      </c>
      <c r="B93" s="60">
        <v>750</v>
      </c>
      <c r="C93" s="166"/>
      <c r="D93" s="136"/>
      <c r="E93" s="136"/>
      <c r="F93" s="136"/>
      <c r="G93" s="136"/>
      <c r="H93" s="136"/>
      <c r="I93" s="136"/>
      <c r="J93" s="136"/>
      <c r="K93" s="282"/>
      <c r="L93" s="136"/>
      <c r="M93" s="136"/>
      <c r="N93" s="136"/>
      <c r="O93" s="136"/>
      <c r="P93" s="136"/>
      <c r="Q93" s="136"/>
      <c r="R93" s="136"/>
      <c r="S93" s="136"/>
      <c r="T93" s="282"/>
      <c r="U93" s="136"/>
      <c r="V93" s="137"/>
    </row>
    <row r="94" spans="1:22" ht="13.5" thickBot="1" x14ac:dyDescent="0.25">
      <c r="A94" s="484" t="s">
        <v>585</v>
      </c>
      <c r="B94" s="76">
        <v>760</v>
      </c>
      <c r="C94" s="340"/>
      <c r="D94" s="390"/>
      <c r="E94" s="390"/>
      <c r="F94" s="390"/>
      <c r="G94" s="390"/>
      <c r="H94" s="390"/>
      <c r="I94" s="390"/>
      <c r="J94" s="390"/>
      <c r="K94" s="182"/>
      <c r="L94" s="390"/>
      <c r="M94" s="390"/>
      <c r="N94" s="390"/>
      <c r="O94" s="390"/>
      <c r="P94" s="390"/>
      <c r="Q94" s="390"/>
      <c r="R94" s="390"/>
      <c r="S94" s="390"/>
      <c r="T94" s="182"/>
      <c r="U94" s="390"/>
      <c r="V94" s="341"/>
    </row>
  </sheetData>
  <sheetProtection password="CA2C" sheet="1" objects="1" scenarios="1"/>
  <mergeCells count="18">
    <mergeCell ref="R5:R8"/>
    <mergeCell ref="S5:S8"/>
    <mergeCell ref="V3:V8"/>
    <mergeCell ref="C4:C8"/>
    <mergeCell ref="E4:E7"/>
    <mergeCell ref="N4:N7"/>
    <mergeCell ref="G5:G8"/>
    <mergeCell ref="H5:H8"/>
    <mergeCell ref="I5:I8"/>
    <mergeCell ref="J5:J8"/>
    <mergeCell ref="D3:L3"/>
    <mergeCell ref="M3:U3"/>
    <mergeCell ref="T5:T8"/>
    <mergeCell ref="U5:U6"/>
    <mergeCell ref="K5:K8"/>
    <mergeCell ref="L5:L6"/>
    <mergeCell ref="P5:P8"/>
    <mergeCell ref="Q5:Q8"/>
  </mergeCells>
  <pageMargins left="0.51181102362204722" right="0.23622047244094491" top="0.47244094488188981" bottom="0.23622047244094491" header="0.47244094488188981" footer="0.23622047244094491"/>
  <pageSetup paperSize="8" orientation="landscape" r:id="rId1"/>
  <headerFooter alignWithMargins="0">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autoPageBreaks="0" fitToPage="1"/>
  </sheetPr>
  <dimension ref="A1:AL45"/>
  <sheetViews>
    <sheetView workbookViewId="0">
      <pane xSplit="2" ySplit="8" topLeftCell="C9" activePane="bottomRight" state="frozen"/>
      <selection activeCell="A3884" sqref="A3884"/>
      <selection pane="topRight" activeCell="A3884" sqref="A3884"/>
      <selection pane="bottomLeft" activeCell="A3884" sqref="A3884"/>
      <selection pane="bottomRight" activeCell="A3884" sqref="A3884"/>
    </sheetView>
  </sheetViews>
  <sheetFormatPr defaultColWidth="0" defaultRowHeight="12.75" zeroHeight="1" x14ac:dyDescent="0.2"/>
  <cols>
    <col min="1" max="1" width="67.5703125" style="17" customWidth="1"/>
    <col min="2" max="2" width="9.7109375" style="420" customWidth="1"/>
    <col min="3" max="22" width="21.42578125" style="17" customWidth="1"/>
    <col min="23" max="38" width="0" style="17" hidden="1" customWidth="1"/>
    <col min="39" max="16384" width="9.140625" style="17" hidden="1"/>
  </cols>
  <sheetData>
    <row r="1" spans="1:38" ht="18" x14ac:dyDescent="0.2">
      <c r="A1" s="1149" t="s">
        <v>355</v>
      </c>
      <c r="B1" s="1149"/>
      <c r="C1" s="1149"/>
      <c r="D1" s="1149"/>
      <c r="E1" s="1149"/>
      <c r="F1" s="1149"/>
      <c r="G1" s="1149"/>
      <c r="H1" s="1149"/>
      <c r="I1" s="1149"/>
      <c r="J1" s="1149"/>
      <c r="K1" s="1149"/>
      <c r="L1" s="1149"/>
      <c r="M1" s="417"/>
      <c r="N1" s="418"/>
      <c r="O1" s="419"/>
      <c r="P1" s="419"/>
      <c r="Q1" s="419"/>
      <c r="R1" s="419"/>
    </row>
    <row r="2" spans="1:38" ht="13.5" thickBot="1" x14ac:dyDescent="0.25">
      <c r="A2" s="17" t="s">
        <v>21</v>
      </c>
      <c r="C2" s="421"/>
      <c r="D2" s="421"/>
      <c r="E2" s="421"/>
      <c r="F2" s="419"/>
      <c r="G2" s="421"/>
      <c r="H2" s="421"/>
      <c r="I2" s="421"/>
      <c r="J2" s="421"/>
      <c r="K2" s="419"/>
      <c r="L2" s="421"/>
      <c r="M2" s="419"/>
      <c r="N2" s="419"/>
      <c r="O2" s="419"/>
      <c r="P2" s="419"/>
      <c r="Q2" s="419"/>
      <c r="R2" s="419"/>
    </row>
    <row r="3" spans="1:38" x14ac:dyDescent="0.2">
      <c r="A3" s="14" t="s">
        <v>275</v>
      </c>
      <c r="B3" s="64"/>
      <c r="C3" s="1146" t="s">
        <v>502</v>
      </c>
      <c r="D3" s="1147"/>
      <c r="E3" s="1147"/>
      <c r="F3" s="1147"/>
      <c r="G3" s="1147"/>
      <c r="H3" s="1147"/>
      <c r="I3" s="1147"/>
      <c r="J3" s="1148"/>
      <c r="K3" s="1146" t="s">
        <v>15</v>
      </c>
      <c r="L3" s="1147"/>
      <c r="M3" s="1147"/>
      <c r="N3" s="1147"/>
      <c r="O3" s="1147"/>
      <c r="P3" s="1147"/>
      <c r="Q3" s="1147"/>
      <c r="R3" s="1147"/>
      <c r="S3" s="1147"/>
      <c r="T3" s="1148"/>
      <c r="U3" s="422" t="s">
        <v>241</v>
      </c>
      <c r="V3" s="422" t="s">
        <v>401</v>
      </c>
      <c r="W3" s="423"/>
      <c r="X3" s="423"/>
      <c r="Y3" s="423"/>
      <c r="Z3" s="423"/>
      <c r="AA3" s="423"/>
      <c r="AB3" s="423"/>
      <c r="AC3" s="423"/>
      <c r="AD3" s="423"/>
      <c r="AE3" s="423"/>
      <c r="AF3" s="423"/>
      <c r="AG3" s="423"/>
      <c r="AH3" s="423"/>
      <c r="AI3" s="423"/>
      <c r="AJ3" s="423"/>
    </row>
    <row r="4" spans="1:38" ht="76.5" x14ac:dyDescent="0.2">
      <c r="A4" s="424"/>
      <c r="B4" s="425"/>
      <c r="C4" s="426" t="s">
        <v>493</v>
      </c>
      <c r="D4" s="426" t="s">
        <v>416</v>
      </c>
      <c r="E4" s="1154" t="s">
        <v>417</v>
      </c>
      <c r="F4" s="1154"/>
      <c r="G4" s="427" t="s">
        <v>494</v>
      </c>
      <c r="H4" s="427" t="s">
        <v>495</v>
      </c>
      <c r="I4" s="427" t="s">
        <v>496</v>
      </c>
      <c r="J4" s="427" t="s">
        <v>516</v>
      </c>
      <c r="K4" s="426" t="s">
        <v>497</v>
      </c>
      <c r="L4" s="428" t="s">
        <v>498</v>
      </c>
      <c r="M4" s="1155" t="s">
        <v>499</v>
      </c>
      <c r="N4" s="1155"/>
      <c r="O4" s="1155"/>
      <c r="P4" s="1156"/>
      <c r="Q4" s="427" t="s">
        <v>597</v>
      </c>
      <c r="R4" s="427" t="s">
        <v>500</v>
      </c>
      <c r="S4" s="427" t="s">
        <v>501</v>
      </c>
      <c r="T4" s="427" t="s">
        <v>517</v>
      </c>
      <c r="U4" s="429"/>
      <c r="V4" s="429"/>
      <c r="W4" s="423"/>
      <c r="X4" s="423"/>
      <c r="Y4" s="423"/>
      <c r="Z4" s="423"/>
      <c r="AA4" s="423"/>
      <c r="AB4" s="423"/>
      <c r="AC4" s="423"/>
      <c r="AD4" s="423"/>
      <c r="AE4" s="423"/>
      <c r="AF4" s="423"/>
      <c r="AG4" s="423"/>
      <c r="AH4" s="423"/>
      <c r="AI4" s="423"/>
      <c r="AJ4" s="423"/>
      <c r="AK4" s="423"/>
      <c r="AL4" s="423"/>
    </row>
    <row r="5" spans="1:38" ht="12.75" customHeight="1" x14ac:dyDescent="0.2">
      <c r="A5" s="430"/>
      <c r="B5" s="431"/>
      <c r="C5" s="432"/>
      <c r="D5" s="432"/>
      <c r="E5" s="433"/>
      <c r="F5" s="1150" t="s">
        <v>418</v>
      </c>
      <c r="G5" s="434"/>
      <c r="H5" s="434"/>
      <c r="I5" s="434"/>
      <c r="J5" s="434"/>
      <c r="K5" s="432"/>
      <c r="L5" s="432"/>
      <c r="M5" s="433"/>
      <c r="N5" s="1157" t="s">
        <v>503</v>
      </c>
      <c r="O5" s="1157" t="s">
        <v>504</v>
      </c>
      <c r="P5" s="1152" t="s">
        <v>505</v>
      </c>
      <c r="Q5" s="434"/>
      <c r="R5" s="434"/>
      <c r="S5" s="434"/>
      <c r="T5" s="434"/>
      <c r="U5" s="429"/>
      <c r="V5" s="429"/>
      <c r="W5" s="423"/>
      <c r="X5" s="423"/>
      <c r="Y5" s="423"/>
      <c r="Z5" s="423"/>
      <c r="AA5" s="423"/>
      <c r="AB5" s="423"/>
      <c r="AC5" s="423"/>
      <c r="AD5" s="423"/>
      <c r="AE5" s="423"/>
      <c r="AF5" s="423"/>
      <c r="AG5" s="423"/>
      <c r="AH5" s="423"/>
      <c r="AI5" s="423"/>
      <c r="AJ5" s="423"/>
      <c r="AK5" s="423"/>
      <c r="AL5" s="423"/>
    </row>
    <row r="6" spans="1:38" x14ac:dyDescent="0.2">
      <c r="A6" s="423"/>
      <c r="B6" s="435"/>
      <c r="C6" s="432"/>
      <c r="D6" s="432"/>
      <c r="E6" s="433"/>
      <c r="F6" s="1151"/>
      <c r="G6" s="434"/>
      <c r="H6" s="434"/>
      <c r="I6" s="434"/>
      <c r="J6" s="434"/>
      <c r="K6" s="432"/>
      <c r="L6" s="432"/>
      <c r="M6" s="433"/>
      <c r="N6" s="1158"/>
      <c r="O6" s="1158"/>
      <c r="P6" s="1153"/>
      <c r="Q6" s="434"/>
      <c r="R6" s="434"/>
      <c r="S6" s="434"/>
      <c r="T6" s="434"/>
      <c r="U6" s="429"/>
      <c r="V6" s="429"/>
      <c r="W6" s="423"/>
      <c r="X6" s="423"/>
      <c r="Y6" s="423"/>
      <c r="Z6" s="423"/>
      <c r="AA6" s="423"/>
      <c r="AB6" s="423"/>
      <c r="AC6" s="423"/>
      <c r="AD6" s="423"/>
      <c r="AE6" s="423"/>
      <c r="AF6" s="423"/>
      <c r="AG6" s="423"/>
      <c r="AH6" s="423"/>
      <c r="AI6" s="423"/>
      <c r="AJ6" s="423"/>
      <c r="AK6" s="423"/>
      <c r="AL6" s="423"/>
    </row>
    <row r="7" spans="1:38" x14ac:dyDescent="0.2">
      <c r="A7" s="423"/>
      <c r="B7" s="435"/>
      <c r="C7" s="436"/>
      <c r="D7" s="436"/>
      <c r="E7" s="437"/>
      <c r="F7" s="438"/>
      <c r="G7" s="439"/>
      <c r="H7" s="439"/>
      <c r="I7" s="439"/>
      <c r="J7" s="439"/>
      <c r="K7" s="436"/>
      <c r="L7" s="436"/>
      <c r="M7" s="437"/>
      <c r="N7" s="440"/>
      <c r="O7" s="440"/>
      <c r="P7" s="441"/>
      <c r="Q7" s="439"/>
      <c r="R7" s="439"/>
      <c r="S7" s="439"/>
      <c r="T7" s="439"/>
      <c r="U7" s="442"/>
      <c r="V7" s="442"/>
      <c r="W7" s="423"/>
      <c r="X7" s="423"/>
      <c r="Y7" s="423"/>
      <c r="Z7" s="423"/>
      <c r="AA7" s="423"/>
      <c r="AB7" s="423"/>
      <c r="AC7" s="423"/>
      <c r="AD7" s="423"/>
      <c r="AE7" s="423"/>
      <c r="AF7" s="423"/>
      <c r="AG7" s="423"/>
      <c r="AH7" s="423"/>
      <c r="AI7" s="423"/>
      <c r="AJ7" s="423"/>
      <c r="AK7" s="423"/>
      <c r="AL7" s="423"/>
    </row>
    <row r="8" spans="1:38" x14ac:dyDescent="0.2">
      <c r="A8" s="423"/>
      <c r="B8" s="435"/>
      <c r="C8" s="443">
        <v>10</v>
      </c>
      <c r="D8" s="444">
        <v>20</v>
      </c>
      <c r="E8" s="443">
        <v>30</v>
      </c>
      <c r="F8" s="444">
        <v>40</v>
      </c>
      <c r="G8" s="443">
        <v>50</v>
      </c>
      <c r="H8" s="444">
        <v>60</v>
      </c>
      <c r="I8" s="443">
        <v>70</v>
      </c>
      <c r="J8" s="444">
        <v>80</v>
      </c>
      <c r="K8" s="443">
        <v>90</v>
      </c>
      <c r="L8" s="444">
        <v>100</v>
      </c>
      <c r="M8" s="443">
        <v>110</v>
      </c>
      <c r="N8" s="444">
        <v>120</v>
      </c>
      <c r="O8" s="443">
        <v>130</v>
      </c>
      <c r="P8" s="444">
        <v>140</v>
      </c>
      <c r="Q8" s="443">
        <v>150</v>
      </c>
      <c r="R8" s="444">
        <v>160</v>
      </c>
      <c r="S8" s="443">
        <v>170</v>
      </c>
      <c r="T8" s="444">
        <v>180</v>
      </c>
      <c r="U8" s="443">
        <v>190</v>
      </c>
      <c r="V8" s="444">
        <v>200</v>
      </c>
      <c r="W8" s="423"/>
      <c r="X8" s="423"/>
      <c r="Y8" s="423"/>
      <c r="Z8" s="423"/>
      <c r="AA8" s="423"/>
      <c r="AB8" s="423"/>
      <c r="AC8" s="423"/>
      <c r="AD8" s="423"/>
      <c r="AE8" s="423"/>
      <c r="AF8" s="423"/>
      <c r="AG8" s="423"/>
      <c r="AH8" s="423"/>
      <c r="AI8" s="423"/>
      <c r="AJ8" s="423"/>
      <c r="AK8" s="423"/>
      <c r="AL8" s="423"/>
    </row>
    <row r="9" spans="1:38" x14ac:dyDescent="0.2">
      <c r="A9" s="445" t="s">
        <v>4</v>
      </c>
      <c r="B9" s="446"/>
      <c r="C9" s="166"/>
      <c r="D9" s="136"/>
      <c r="E9" s="136"/>
      <c r="F9" s="447"/>
      <c r="G9" s="137"/>
      <c r="H9" s="137"/>
      <c r="I9" s="137"/>
      <c r="J9" s="137"/>
      <c r="K9" s="166"/>
      <c r="L9" s="136"/>
      <c r="M9" s="136"/>
      <c r="N9" s="136"/>
      <c r="O9" s="136"/>
      <c r="P9" s="137"/>
      <c r="Q9" s="137"/>
      <c r="R9" s="137"/>
      <c r="S9" s="137"/>
      <c r="T9" s="137"/>
      <c r="U9" s="187"/>
      <c r="V9" s="187"/>
    </row>
    <row r="10" spans="1:38" x14ac:dyDescent="0.2">
      <c r="A10" s="445" t="s">
        <v>101</v>
      </c>
      <c r="B10" s="64">
        <v>10</v>
      </c>
      <c r="C10" s="166"/>
      <c r="D10" s="136"/>
      <c r="E10" s="165"/>
      <c r="F10" s="165"/>
      <c r="G10" s="137"/>
      <c r="H10" s="137"/>
      <c r="I10" s="137"/>
      <c r="J10" s="137"/>
      <c r="K10" s="166"/>
      <c r="L10" s="136"/>
      <c r="M10" s="165"/>
      <c r="N10" s="165"/>
      <c r="O10" s="165"/>
      <c r="P10" s="229"/>
      <c r="Q10" s="137"/>
      <c r="R10" s="137"/>
      <c r="S10" s="137"/>
      <c r="T10" s="137"/>
      <c r="U10" s="187"/>
      <c r="V10" s="187"/>
    </row>
    <row r="11" spans="1:38" x14ac:dyDescent="0.2">
      <c r="A11" s="71" t="s">
        <v>102</v>
      </c>
      <c r="B11" s="64">
        <v>20</v>
      </c>
      <c r="C11" s="166"/>
      <c r="D11" s="136"/>
      <c r="E11" s="165"/>
      <c r="F11" s="165"/>
      <c r="G11" s="137"/>
      <c r="H11" s="137"/>
      <c r="I11" s="137"/>
      <c r="J11" s="137"/>
      <c r="K11" s="166"/>
      <c r="L11" s="136"/>
      <c r="M11" s="165"/>
      <c r="N11" s="165"/>
      <c r="O11" s="165"/>
      <c r="P11" s="229"/>
      <c r="Q11" s="137"/>
      <c r="R11" s="137"/>
      <c r="S11" s="137"/>
      <c r="T11" s="137"/>
      <c r="U11" s="187"/>
      <c r="V11" s="187"/>
    </row>
    <row r="12" spans="1:38" x14ac:dyDescent="0.2">
      <c r="A12" s="71" t="s">
        <v>103</v>
      </c>
      <c r="B12" s="64">
        <v>30</v>
      </c>
      <c r="C12" s="166"/>
      <c r="D12" s="136"/>
      <c r="E12" s="165"/>
      <c r="F12" s="165"/>
      <c r="G12" s="137"/>
      <c r="H12" s="137"/>
      <c r="I12" s="137"/>
      <c r="J12" s="137"/>
      <c r="K12" s="166"/>
      <c r="L12" s="136"/>
      <c r="M12" s="165"/>
      <c r="N12" s="165"/>
      <c r="O12" s="165"/>
      <c r="P12" s="229"/>
      <c r="Q12" s="137"/>
      <c r="R12" s="137"/>
      <c r="S12" s="137"/>
      <c r="T12" s="137"/>
      <c r="U12" s="187"/>
      <c r="V12" s="187"/>
    </row>
    <row r="13" spans="1:38" x14ac:dyDescent="0.2">
      <c r="A13" s="71" t="s">
        <v>104</v>
      </c>
      <c r="B13" s="64">
        <v>40</v>
      </c>
      <c r="C13" s="166"/>
      <c r="D13" s="136"/>
      <c r="E13" s="165"/>
      <c r="F13" s="165"/>
      <c r="G13" s="137"/>
      <c r="H13" s="137"/>
      <c r="I13" s="137"/>
      <c r="J13" s="137"/>
      <c r="K13" s="166"/>
      <c r="L13" s="136"/>
      <c r="M13" s="165"/>
      <c r="N13" s="165"/>
      <c r="O13" s="165"/>
      <c r="P13" s="229"/>
      <c r="Q13" s="137"/>
      <c r="R13" s="137"/>
      <c r="S13" s="137"/>
      <c r="T13" s="137"/>
      <c r="U13" s="187"/>
      <c r="V13" s="187"/>
    </row>
    <row r="14" spans="1:38" x14ac:dyDescent="0.2">
      <c r="A14" s="71" t="s">
        <v>105</v>
      </c>
      <c r="B14" s="64">
        <v>50</v>
      </c>
      <c r="C14" s="166"/>
      <c r="D14" s="136"/>
      <c r="E14" s="165"/>
      <c r="F14" s="165"/>
      <c r="G14" s="137"/>
      <c r="H14" s="137"/>
      <c r="I14" s="137"/>
      <c r="J14" s="137"/>
      <c r="K14" s="166"/>
      <c r="L14" s="136"/>
      <c r="M14" s="165"/>
      <c r="N14" s="165"/>
      <c r="O14" s="165"/>
      <c r="P14" s="229"/>
      <c r="Q14" s="137"/>
      <c r="R14" s="137"/>
      <c r="S14" s="137"/>
      <c r="T14" s="137"/>
      <c r="U14" s="187"/>
      <c r="V14" s="187"/>
    </row>
    <row r="15" spans="1:38" x14ac:dyDescent="0.2">
      <c r="A15" s="445" t="s">
        <v>402</v>
      </c>
      <c r="B15" s="64"/>
      <c r="C15" s="166"/>
      <c r="D15" s="136"/>
      <c r="E15" s="136"/>
      <c r="F15" s="136"/>
      <c r="G15" s="137"/>
      <c r="H15" s="137"/>
      <c r="I15" s="137"/>
      <c r="J15" s="137"/>
      <c r="K15" s="166"/>
      <c r="L15" s="136"/>
      <c r="M15" s="136"/>
      <c r="N15" s="136"/>
      <c r="O15" s="136"/>
      <c r="P15" s="137"/>
      <c r="Q15" s="137"/>
      <c r="R15" s="137"/>
      <c r="S15" s="137"/>
      <c r="T15" s="137"/>
      <c r="U15" s="187"/>
      <c r="V15" s="187"/>
    </row>
    <row r="16" spans="1:38" x14ac:dyDescent="0.2">
      <c r="A16" s="71" t="s">
        <v>409</v>
      </c>
      <c r="B16" s="64"/>
      <c r="C16" s="166"/>
      <c r="D16" s="136"/>
      <c r="E16" s="136"/>
      <c r="F16" s="136"/>
      <c r="G16" s="137"/>
      <c r="H16" s="137"/>
      <c r="I16" s="137"/>
      <c r="J16" s="137"/>
      <c r="K16" s="166"/>
      <c r="L16" s="136"/>
      <c r="M16" s="136"/>
      <c r="N16" s="136"/>
      <c r="O16" s="136"/>
      <c r="P16" s="137"/>
      <c r="Q16" s="137"/>
      <c r="R16" s="137"/>
      <c r="S16" s="137"/>
      <c r="T16" s="137"/>
      <c r="U16" s="187"/>
      <c r="V16" s="187"/>
    </row>
    <row r="17" spans="1:22" x14ac:dyDescent="0.2">
      <c r="A17" s="71" t="s">
        <v>403</v>
      </c>
      <c r="B17" s="64">
        <v>60</v>
      </c>
      <c r="C17" s="166"/>
      <c r="D17" s="136"/>
      <c r="E17" s="136"/>
      <c r="F17" s="136"/>
      <c r="G17" s="137"/>
      <c r="H17" s="137"/>
      <c r="I17" s="137"/>
      <c r="J17" s="137"/>
      <c r="K17" s="166"/>
      <c r="L17" s="136"/>
      <c r="M17" s="136"/>
      <c r="N17" s="136"/>
      <c r="O17" s="136"/>
      <c r="P17" s="137"/>
      <c r="Q17" s="137"/>
      <c r="R17" s="137"/>
      <c r="S17" s="137"/>
      <c r="T17" s="137"/>
      <c r="U17" s="187"/>
      <c r="V17" s="254"/>
    </row>
    <row r="18" spans="1:22" x14ac:dyDescent="0.2">
      <c r="A18" s="71" t="s">
        <v>404</v>
      </c>
      <c r="B18" s="64">
        <v>70</v>
      </c>
      <c r="C18" s="166"/>
      <c r="D18" s="136"/>
      <c r="E18" s="136"/>
      <c r="F18" s="136"/>
      <c r="G18" s="137"/>
      <c r="H18" s="137"/>
      <c r="I18" s="137"/>
      <c r="J18" s="137"/>
      <c r="K18" s="166"/>
      <c r="L18" s="136"/>
      <c r="M18" s="136"/>
      <c r="N18" s="136"/>
      <c r="O18" s="136"/>
      <c r="P18" s="137"/>
      <c r="Q18" s="137"/>
      <c r="R18" s="137"/>
      <c r="S18" s="137"/>
      <c r="T18" s="137"/>
      <c r="U18" s="187"/>
      <c r="V18" s="254"/>
    </row>
    <row r="19" spans="1:22" x14ac:dyDescent="0.2">
      <c r="A19" s="71" t="s">
        <v>405</v>
      </c>
      <c r="B19" s="64">
        <v>80</v>
      </c>
      <c r="C19" s="166"/>
      <c r="D19" s="136"/>
      <c r="E19" s="136"/>
      <c r="F19" s="136"/>
      <c r="G19" s="137"/>
      <c r="H19" s="137"/>
      <c r="I19" s="137"/>
      <c r="J19" s="137"/>
      <c r="K19" s="166"/>
      <c r="L19" s="136"/>
      <c r="M19" s="136"/>
      <c r="N19" s="136"/>
      <c r="O19" s="136"/>
      <c r="P19" s="137"/>
      <c r="Q19" s="137"/>
      <c r="R19" s="137"/>
      <c r="S19" s="137"/>
      <c r="T19" s="137"/>
      <c r="U19" s="187"/>
      <c r="V19" s="254"/>
    </row>
    <row r="20" spans="1:22" x14ac:dyDescent="0.2">
      <c r="A20" s="71" t="s">
        <v>406</v>
      </c>
      <c r="B20" s="64">
        <v>90</v>
      </c>
      <c r="C20" s="166"/>
      <c r="D20" s="136"/>
      <c r="E20" s="136"/>
      <c r="F20" s="136"/>
      <c r="G20" s="137"/>
      <c r="H20" s="137"/>
      <c r="I20" s="137"/>
      <c r="J20" s="137"/>
      <c r="K20" s="166"/>
      <c r="L20" s="136"/>
      <c r="M20" s="136"/>
      <c r="N20" s="136"/>
      <c r="O20" s="136"/>
      <c r="P20" s="137"/>
      <c r="Q20" s="137"/>
      <c r="R20" s="137"/>
      <c r="S20" s="137"/>
      <c r="T20" s="137"/>
      <c r="U20" s="187"/>
      <c r="V20" s="254"/>
    </row>
    <row r="21" spans="1:22" x14ac:dyDescent="0.2">
      <c r="A21" s="71" t="s">
        <v>407</v>
      </c>
      <c r="B21" s="64">
        <v>100</v>
      </c>
      <c r="C21" s="166"/>
      <c r="D21" s="136"/>
      <c r="E21" s="136"/>
      <c r="F21" s="136"/>
      <c r="G21" s="137"/>
      <c r="H21" s="137"/>
      <c r="I21" s="137"/>
      <c r="J21" s="137"/>
      <c r="K21" s="166"/>
      <c r="L21" s="136"/>
      <c r="M21" s="136"/>
      <c r="N21" s="136"/>
      <c r="O21" s="136"/>
      <c r="P21" s="137"/>
      <c r="Q21" s="137"/>
      <c r="R21" s="137"/>
      <c r="S21" s="137"/>
      <c r="T21" s="137"/>
      <c r="U21" s="187"/>
      <c r="V21" s="254"/>
    </row>
    <row r="22" spans="1:22" ht="38.25" x14ac:dyDescent="0.2">
      <c r="A22" s="448" t="s">
        <v>408</v>
      </c>
      <c r="B22" s="64">
        <v>110</v>
      </c>
      <c r="C22" s="166"/>
      <c r="D22" s="136"/>
      <c r="E22" s="136"/>
      <c r="F22" s="136"/>
      <c r="G22" s="137"/>
      <c r="H22" s="137"/>
      <c r="I22" s="137"/>
      <c r="J22" s="137"/>
      <c r="K22" s="166"/>
      <c r="L22" s="136"/>
      <c r="M22" s="136"/>
      <c r="N22" s="136"/>
      <c r="O22" s="136"/>
      <c r="P22" s="137"/>
      <c r="Q22" s="137"/>
      <c r="R22" s="137"/>
      <c r="S22" s="137"/>
      <c r="T22" s="137"/>
      <c r="U22" s="187"/>
      <c r="V22" s="254"/>
    </row>
    <row r="23" spans="1:22" x14ac:dyDescent="0.2">
      <c r="A23" s="71"/>
      <c r="B23" s="64"/>
      <c r="C23" s="166"/>
      <c r="D23" s="136"/>
      <c r="E23" s="136"/>
      <c r="F23" s="136"/>
      <c r="G23" s="137"/>
      <c r="H23" s="137"/>
      <c r="I23" s="137"/>
      <c r="J23" s="137"/>
      <c r="K23" s="166"/>
      <c r="L23" s="136"/>
      <c r="M23" s="136"/>
      <c r="N23" s="136"/>
      <c r="O23" s="136"/>
      <c r="P23" s="137"/>
      <c r="Q23" s="137"/>
      <c r="R23" s="137"/>
      <c r="S23" s="137"/>
      <c r="T23" s="137"/>
      <c r="U23" s="187"/>
      <c r="V23" s="187"/>
    </row>
    <row r="24" spans="1:22" x14ac:dyDescent="0.2">
      <c r="A24" s="445" t="s">
        <v>0</v>
      </c>
      <c r="B24" s="446"/>
      <c r="C24" s="166"/>
      <c r="D24" s="136"/>
      <c r="E24" s="136"/>
      <c r="F24" s="136"/>
      <c r="G24" s="137"/>
      <c r="H24" s="137"/>
      <c r="I24" s="137"/>
      <c r="J24" s="137"/>
      <c r="K24" s="166"/>
      <c r="L24" s="136"/>
      <c r="M24" s="136"/>
      <c r="N24" s="136"/>
      <c r="O24" s="136"/>
      <c r="P24" s="137"/>
      <c r="Q24" s="137"/>
      <c r="R24" s="137"/>
      <c r="S24" s="137"/>
      <c r="T24" s="137"/>
      <c r="U24" s="187"/>
      <c r="V24" s="187"/>
    </row>
    <row r="25" spans="1:22" x14ac:dyDescent="0.2">
      <c r="A25" s="445" t="s">
        <v>411</v>
      </c>
      <c r="B25" s="420">
        <v>120</v>
      </c>
      <c r="C25" s="166"/>
      <c r="D25" s="136"/>
      <c r="E25" s="165"/>
      <c r="F25" s="165"/>
      <c r="G25" s="137"/>
      <c r="H25" s="137"/>
      <c r="I25" s="137"/>
      <c r="J25" s="137"/>
      <c r="K25" s="166"/>
      <c r="L25" s="136"/>
      <c r="M25" s="165"/>
      <c r="N25" s="165"/>
      <c r="O25" s="165"/>
      <c r="P25" s="229"/>
      <c r="Q25" s="137"/>
      <c r="R25" s="137"/>
      <c r="S25" s="137"/>
      <c r="T25" s="137"/>
      <c r="U25" s="187"/>
      <c r="V25" s="187"/>
    </row>
    <row r="26" spans="1:22" x14ac:dyDescent="0.2">
      <c r="A26" s="71" t="s">
        <v>106</v>
      </c>
      <c r="B26" s="420">
        <v>130</v>
      </c>
      <c r="C26" s="166"/>
      <c r="D26" s="136"/>
      <c r="E26" s="165"/>
      <c r="F26" s="165"/>
      <c r="G26" s="137"/>
      <c r="H26" s="137"/>
      <c r="I26" s="137"/>
      <c r="J26" s="137"/>
      <c r="K26" s="166"/>
      <c r="L26" s="136"/>
      <c r="M26" s="165"/>
      <c r="N26" s="165"/>
      <c r="O26" s="165"/>
      <c r="P26" s="229"/>
      <c r="Q26" s="137"/>
      <c r="R26" s="137"/>
      <c r="S26" s="137"/>
      <c r="T26" s="137"/>
      <c r="U26" s="187"/>
      <c r="V26" s="187"/>
    </row>
    <row r="27" spans="1:22" x14ac:dyDescent="0.2">
      <c r="A27" s="71" t="s">
        <v>412</v>
      </c>
      <c r="B27" s="420">
        <v>140</v>
      </c>
      <c r="C27" s="166"/>
      <c r="D27" s="136"/>
      <c r="E27" s="165"/>
      <c r="F27" s="165"/>
      <c r="G27" s="137"/>
      <c r="H27" s="137"/>
      <c r="I27" s="137"/>
      <c r="J27" s="137"/>
      <c r="K27" s="166"/>
      <c r="L27" s="136"/>
      <c r="M27" s="165"/>
      <c r="N27" s="165"/>
      <c r="O27" s="165"/>
      <c r="P27" s="229"/>
      <c r="Q27" s="137"/>
      <c r="R27" s="137"/>
      <c r="S27" s="137"/>
      <c r="T27" s="137"/>
      <c r="U27" s="187"/>
      <c r="V27" s="187"/>
    </row>
    <row r="28" spans="1:22" x14ac:dyDescent="0.2">
      <c r="A28" s="71" t="s">
        <v>413</v>
      </c>
      <c r="B28" s="420">
        <v>150</v>
      </c>
      <c r="C28" s="166"/>
      <c r="D28" s="136"/>
      <c r="E28" s="165"/>
      <c r="F28" s="165"/>
      <c r="G28" s="137"/>
      <c r="H28" s="137"/>
      <c r="I28" s="137"/>
      <c r="J28" s="137"/>
      <c r="K28" s="166"/>
      <c r="L28" s="136"/>
      <c r="M28" s="165"/>
      <c r="N28" s="165"/>
      <c r="O28" s="165"/>
      <c r="P28" s="229"/>
      <c r="Q28" s="137"/>
      <c r="R28" s="137"/>
      <c r="S28" s="137"/>
      <c r="T28" s="137"/>
      <c r="U28" s="187"/>
      <c r="V28" s="187"/>
    </row>
    <row r="29" spans="1:22" x14ac:dyDescent="0.2">
      <c r="A29" s="445" t="s">
        <v>520</v>
      </c>
      <c r="B29" s="420">
        <v>160</v>
      </c>
      <c r="C29" s="166"/>
      <c r="D29" s="172"/>
      <c r="E29" s="283"/>
      <c r="F29" s="165"/>
      <c r="G29" s="137"/>
      <c r="H29" s="137"/>
      <c r="I29" s="137"/>
      <c r="J29" s="137"/>
      <c r="K29" s="166"/>
      <c r="L29" s="172"/>
      <c r="M29" s="164"/>
      <c r="N29" s="165"/>
      <c r="O29" s="165"/>
      <c r="P29" s="229"/>
      <c r="Q29" s="137"/>
      <c r="R29" s="137"/>
      <c r="S29" s="137"/>
      <c r="T29" s="137"/>
      <c r="U29" s="254"/>
      <c r="V29" s="187"/>
    </row>
    <row r="30" spans="1:22" x14ac:dyDescent="0.2">
      <c r="A30" s="71" t="s">
        <v>77</v>
      </c>
      <c r="B30" s="420">
        <v>170</v>
      </c>
      <c r="C30" s="166"/>
      <c r="D30" s="172"/>
      <c r="E30" s="283"/>
      <c r="F30" s="165"/>
      <c r="G30" s="137"/>
      <c r="H30" s="137"/>
      <c r="I30" s="137"/>
      <c r="J30" s="137"/>
      <c r="K30" s="166"/>
      <c r="L30" s="172"/>
      <c r="M30" s="164"/>
      <c r="N30" s="165"/>
      <c r="O30" s="165"/>
      <c r="P30" s="229"/>
      <c r="Q30" s="137"/>
      <c r="R30" s="137"/>
      <c r="S30" s="137"/>
      <c r="T30" s="137"/>
      <c r="U30" s="254"/>
      <c r="V30" s="187"/>
    </row>
    <row r="31" spans="1:22" x14ac:dyDescent="0.2">
      <c r="A31" s="127" t="s">
        <v>410</v>
      </c>
      <c r="B31" s="420">
        <v>180</v>
      </c>
      <c r="C31" s="166"/>
      <c r="D31" s="172"/>
      <c r="E31" s="136"/>
      <c r="F31" s="136"/>
      <c r="G31" s="137"/>
      <c r="H31" s="137"/>
      <c r="I31" s="137"/>
      <c r="J31" s="137"/>
      <c r="K31" s="166"/>
      <c r="L31" s="172"/>
      <c r="M31" s="136"/>
      <c r="N31" s="136"/>
      <c r="O31" s="136"/>
      <c r="P31" s="137"/>
      <c r="Q31" s="137"/>
      <c r="R31" s="137"/>
      <c r="S31" s="137"/>
      <c r="T31" s="137"/>
      <c r="U31" s="254"/>
      <c r="V31" s="187"/>
    </row>
    <row r="32" spans="1:22" x14ac:dyDescent="0.2">
      <c r="A32" s="71" t="s">
        <v>414</v>
      </c>
      <c r="B32" s="420">
        <v>190</v>
      </c>
      <c r="C32" s="166"/>
      <c r="D32" s="172"/>
      <c r="E32" s="283"/>
      <c r="F32" s="165"/>
      <c r="G32" s="137"/>
      <c r="H32" s="137"/>
      <c r="I32" s="137"/>
      <c r="J32" s="137"/>
      <c r="K32" s="166"/>
      <c r="L32" s="172"/>
      <c r="M32" s="164"/>
      <c r="N32" s="165"/>
      <c r="O32" s="165"/>
      <c r="P32" s="229"/>
      <c r="Q32" s="137"/>
      <c r="R32" s="137"/>
      <c r="S32" s="137"/>
      <c r="T32" s="137"/>
      <c r="U32" s="254"/>
      <c r="V32" s="187"/>
    </row>
    <row r="33" spans="1:22" x14ac:dyDescent="0.2">
      <c r="A33" s="127" t="s">
        <v>415</v>
      </c>
      <c r="B33" s="420">
        <v>200</v>
      </c>
      <c r="C33" s="166"/>
      <c r="D33" s="172"/>
      <c r="E33" s="136"/>
      <c r="F33" s="136"/>
      <c r="G33" s="137"/>
      <c r="H33" s="137"/>
      <c r="I33" s="137"/>
      <c r="J33" s="137"/>
      <c r="K33" s="166"/>
      <c r="L33" s="172"/>
      <c r="M33" s="136"/>
      <c r="N33" s="136"/>
      <c r="O33" s="136"/>
      <c r="P33" s="137"/>
      <c r="Q33" s="137"/>
      <c r="R33" s="137"/>
      <c r="S33" s="137"/>
      <c r="T33" s="137"/>
      <c r="U33" s="254"/>
      <c r="V33" s="187"/>
    </row>
    <row r="34" spans="1:22" x14ac:dyDescent="0.2">
      <c r="A34" s="445" t="s">
        <v>523</v>
      </c>
      <c r="B34" s="420">
        <v>210</v>
      </c>
      <c r="C34" s="177"/>
      <c r="D34" s="136"/>
      <c r="E34" s="136"/>
      <c r="F34" s="136"/>
      <c r="G34" s="230"/>
      <c r="H34" s="230"/>
      <c r="I34" s="230"/>
      <c r="J34" s="230"/>
      <c r="K34" s="177"/>
      <c r="L34" s="136"/>
      <c r="M34" s="136"/>
      <c r="N34" s="136"/>
      <c r="O34" s="136"/>
      <c r="P34" s="137"/>
      <c r="Q34" s="230"/>
      <c r="R34" s="230"/>
      <c r="S34" s="230"/>
      <c r="T34" s="230"/>
      <c r="U34" s="254"/>
      <c r="V34" s="187"/>
    </row>
    <row r="35" spans="1:22" x14ac:dyDescent="0.2">
      <c r="A35" s="71" t="s">
        <v>419</v>
      </c>
      <c r="B35" s="420">
        <v>220</v>
      </c>
      <c r="C35" s="177"/>
      <c r="D35" s="136"/>
      <c r="E35" s="136"/>
      <c r="F35" s="136"/>
      <c r="G35" s="230"/>
      <c r="H35" s="230"/>
      <c r="I35" s="230"/>
      <c r="J35" s="230"/>
      <c r="K35" s="177"/>
      <c r="L35" s="136"/>
      <c r="M35" s="136"/>
      <c r="N35" s="136"/>
      <c r="O35" s="136"/>
      <c r="P35" s="137"/>
      <c r="Q35" s="230"/>
      <c r="R35" s="230"/>
      <c r="S35" s="230"/>
      <c r="T35" s="230"/>
      <c r="U35" s="254"/>
      <c r="V35" s="187"/>
    </row>
    <row r="36" spans="1:22" x14ac:dyDescent="0.2">
      <c r="A36" s="71" t="s">
        <v>420</v>
      </c>
      <c r="B36" s="420">
        <v>230</v>
      </c>
      <c r="C36" s="177"/>
      <c r="D36" s="136"/>
      <c r="E36" s="136"/>
      <c r="F36" s="136"/>
      <c r="G36" s="230"/>
      <c r="H36" s="230"/>
      <c r="I36" s="230"/>
      <c r="J36" s="230"/>
      <c r="K36" s="177"/>
      <c r="L36" s="136"/>
      <c r="M36" s="136"/>
      <c r="N36" s="136"/>
      <c r="O36" s="136"/>
      <c r="P36" s="137"/>
      <c r="Q36" s="230"/>
      <c r="R36" s="230"/>
      <c r="S36" s="230"/>
      <c r="T36" s="230"/>
      <c r="U36" s="254"/>
      <c r="V36" s="187"/>
    </row>
    <row r="37" spans="1:22" x14ac:dyDescent="0.2">
      <c r="A37" s="71" t="s">
        <v>421</v>
      </c>
      <c r="B37" s="420">
        <v>240</v>
      </c>
      <c r="C37" s="177"/>
      <c r="D37" s="136"/>
      <c r="E37" s="136"/>
      <c r="F37" s="136"/>
      <c r="G37" s="230"/>
      <c r="H37" s="230"/>
      <c r="I37" s="230"/>
      <c r="J37" s="230"/>
      <c r="K37" s="177"/>
      <c r="L37" s="136"/>
      <c r="M37" s="136"/>
      <c r="N37" s="136"/>
      <c r="O37" s="136"/>
      <c r="P37" s="137"/>
      <c r="Q37" s="230"/>
      <c r="R37" s="230"/>
      <c r="S37" s="230"/>
      <c r="T37" s="230"/>
      <c r="U37" s="254"/>
      <c r="V37" s="187"/>
    </row>
    <row r="38" spans="1:22" x14ac:dyDescent="0.2">
      <c r="A38" s="445" t="s">
        <v>422</v>
      </c>
      <c r="B38" s="64"/>
      <c r="C38" s="166"/>
      <c r="D38" s="136"/>
      <c r="E38" s="136"/>
      <c r="F38" s="136"/>
      <c r="G38" s="137"/>
      <c r="H38" s="137"/>
      <c r="I38" s="137"/>
      <c r="J38" s="137"/>
      <c r="K38" s="166"/>
      <c r="L38" s="136"/>
      <c r="M38" s="136"/>
      <c r="N38" s="136"/>
      <c r="O38" s="136"/>
      <c r="P38" s="137"/>
      <c r="Q38" s="137"/>
      <c r="R38" s="137"/>
      <c r="S38" s="137"/>
      <c r="T38" s="137"/>
      <c r="U38" s="187"/>
      <c r="V38" s="187"/>
    </row>
    <row r="39" spans="1:22" x14ac:dyDescent="0.2">
      <c r="A39" s="71" t="s">
        <v>409</v>
      </c>
      <c r="B39" s="64"/>
      <c r="C39" s="166"/>
      <c r="D39" s="136"/>
      <c r="E39" s="136"/>
      <c r="F39" s="136"/>
      <c r="G39" s="137"/>
      <c r="H39" s="137"/>
      <c r="I39" s="137"/>
      <c r="J39" s="137"/>
      <c r="K39" s="166"/>
      <c r="L39" s="136"/>
      <c r="M39" s="136"/>
      <c r="N39" s="136"/>
      <c r="O39" s="136"/>
      <c r="P39" s="137"/>
      <c r="Q39" s="137"/>
      <c r="R39" s="137"/>
      <c r="S39" s="137"/>
      <c r="T39" s="137"/>
      <c r="U39" s="187"/>
      <c r="V39" s="187"/>
    </row>
    <row r="40" spans="1:22" x14ac:dyDescent="0.2">
      <c r="A40" s="71" t="s">
        <v>423</v>
      </c>
      <c r="B40" s="64">
        <v>250</v>
      </c>
      <c r="C40" s="166"/>
      <c r="D40" s="136"/>
      <c r="E40" s="136"/>
      <c r="F40" s="136"/>
      <c r="G40" s="137"/>
      <c r="H40" s="137"/>
      <c r="I40" s="137"/>
      <c r="J40" s="137"/>
      <c r="K40" s="166"/>
      <c r="L40" s="136"/>
      <c r="M40" s="136"/>
      <c r="N40" s="136"/>
      <c r="O40" s="136"/>
      <c r="P40" s="137"/>
      <c r="Q40" s="137"/>
      <c r="R40" s="137"/>
      <c r="S40" s="137"/>
      <c r="T40" s="137"/>
      <c r="U40" s="187"/>
      <c r="V40" s="254"/>
    </row>
    <row r="41" spans="1:22" x14ac:dyDescent="0.2">
      <c r="A41" s="448" t="s">
        <v>518</v>
      </c>
      <c r="B41" s="64">
        <v>260</v>
      </c>
      <c r="C41" s="166"/>
      <c r="D41" s="136"/>
      <c r="E41" s="136"/>
      <c r="F41" s="136"/>
      <c r="G41" s="137"/>
      <c r="H41" s="137"/>
      <c r="I41" s="137"/>
      <c r="J41" s="137"/>
      <c r="K41" s="166"/>
      <c r="L41" s="136"/>
      <c r="M41" s="136"/>
      <c r="N41" s="136"/>
      <c r="O41" s="136"/>
      <c r="P41" s="137"/>
      <c r="Q41" s="137"/>
      <c r="R41" s="137"/>
      <c r="S41" s="137"/>
      <c r="T41" s="137"/>
      <c r="U41" s="187"/>
      <c r="V41" s="254"/>
    </row>
    <row r="42" spans="1:22" x14ac:dyDescent="0.2">
      <c r="A42" s="71" t="s">
        <v>424</v>
      </c>
      <c r="B42" s="64">
        <v>270</v>
      </c>
      <c r="C42" s="166"/>
      <c r="D42" s="136"/>
      <c r="E42" s="136"/>
      <c r="F42" s="136"/>
      <c r="G42" s="137"/>
      <c r="H42" s="137"/>
      <c r="I42" s="137"/>
      <c r="J42" s="137"/>
      <c r="K42" s="166"/>
      <c r="L42" s="136"/>
      <c r="M42" s="136"/>
      <c r="N42" s="136"/>
      <c r="O42" s="136"/>
      <c r="P42" s="137"/>
      <c r="Q42" s="137"/>
      <c r="R42" s="137"/>
      <c r="S42" s="137"/>
      <c r="T42" s="137"/>
      <c r="U42" s="187"/>
      <c r="V42" s="254"/>
    </row>
    <row r="43" spans="1:22" x14ac:dyDescent="0.2">
      <c r="A43" s="71" t="s">
        <v>425</v>
      </c>
      <c r="B43" s="64">
        <v>280</v>
      </c>
      <c r="C43" s="166"/>
      <c r="D43" s="136"/>
      <c r="E43" s="136"/>
      <c r="F43" s="136"/>
      <c r="G43" s="137"/>
      <c r="H43" s="137"/>
      <c r="I43" s="137"/>
      <c r="J43" s="137"/>
      <c r="K43" s="166"/>
      <c r="L43" s="136"/>
      <c r="M43" s="136"/>
      <c r="N43" s="136"/>
      <c r="O43" s="136"/>
      <c r="P43" s="137"/>
      <c r="Q43" s="137"/>
      <c r="R43" s="137"/>
      <c r="S43" s="137"/>
      <c r="T43" s="137"/>
      <c r="U43" s="187"/>
      <c r="V43" s="254"/>
    </row>
    <row r="44" spans="1:22" x14ac:dyDescent="0.2">
      <c r="A44" s="71" t="s">
        <v>426</v>
      </c>
      <c r="B44" s="64">
        <v>290</v>
      </c>
      <c r="C44" s="166"/>
      <c r="D44" s="136"/>
      <c r="E44" s="136"/>
      <c r="F44" s="136"/>
      <c r="G44" s="137"/>
      <c r="H44" s="137"/>
      <c r="I44" s="137"/>
      <c r="J44" s="137"/>
      <c r="K44" s="166"/>
      <c r="L44" s="136"/>
      <c r="M44" s="136"/>
      <c r="N44" s="136"/>
      <c r="O44" s="136"/>
      <c r="P44" s="137"/>
      <c r="Q44" s="137"/>
      <c r="R44" s="137"/>
      <c r="S44" s="137"/>
      <c r="T44" s="137"/>
      <c r="U44" s="187"/>
      <c r="V44" s="254"/>
    </row>
    <row r="45" spans="1:22" ht="26.25" thickBot="1" x14ac:dyDescent="0.25">
      <c r="A45" s="448" t="s">
        <v>427</v>
      </c>
      <c r="B45" s="64">
        <v>300</v>
      </c>
      <c r="C45" s="340"/>
      <c r="D45" s="390"/>
      <c r="E45" s="390"/>
      <c r="F45" s="390"/>
      <c r="G45" s="341"/>
      <c r="H45" s="341"/>
      <c r="I45" s="341"/>
      <c r="J45" s="341"/>
      <c r="K45" s="340"/>
      <c r="L45" s="390"/>
      <c r="M45" s="390"/>
      <c r="N45" s="390"/>
      <c r="O45" s="390"/>
      <c r="P45" s="341"/>
      <c r="Q45" s="341"/>
      <c r="R45" s="341"/>
      <c r="S45" s="341"/>
      <c r="T45" s="341"/>
      <c r="U45" s="342"/>
      <c r="V45" s="257"/>
    </row>
  </sheetData>
  <sheetProtection password="CA2C" sheet="1" objects="1" scenarios="1"/>
  <customSheetViews>
    <customSheetView guid="{1B11EA5C-62AE-4CAF-AF6B-34EE6A74FC09}" showFormulas="1" fitToPage="1" topLeftCell="A10">
      <selection activeCell="F25" sqref="F25"/>
      <pageMargins left="0" right="0" top="0.39370078740157483" bottom="0.39370078740157483" header="0.19685039370078741" footer="0.19685039370078741"/>
      <printOptions horizontalCentered="1"/>
      <pageSetup paperSize="9" scale="78" orientation="landscape" r:id="rId1"/>
      <headerFooter alignWithMargins="0">
        <oddHeader>&amp;R&amp;"Arial,Italic"&amp;8Central Bank and Financial Services Authority of Ireland</oddHeader>
        <oddFooter>&amp;L&amp;"Arial,Italic"&amp;8November 2007&amp;R&amp;"Arial,Italic"&amp;8&amp;A/&amp;P</oddFooter>
      </headerFooter>
    </customSheetView>
    <customSheetView guid="{8CB377AE-DC50-4F5E-BA7E-94FE98D235C4}" showFormulas="1" fitToPage="1">
      <selection activeCell="A2" sqref="A2"/>
      <pageMargins left="0" right="0" top="0.39370078740157483" bottom="0.39370078740157483" header="0.19685039370078741" footer="0.19685039370078741"/>
      <printOptions horizontalCentered="1"/>
      <pageSetup paperSize="9" scale="77" orientation="landscape" r:id="rId2"/>
      <headerFooter alignWithMargins="0">
        <oddHeader>&amp;R&amp;"Arial,Italic"&amp;8Central Bank and Financial Services Authority of Ireland</oddHeader>
        <oddFooter>&amp;L&amp;"Arial,Italic"&amp;8November 2007&amp;R&amp;"Arial,Italic"&amp;8&amp;A/&amp;P</oddFooter>
      </headerFooter>
    </customSheetView>
    <customSheetView guid="{50D2872E-730C-488A-81F4-290FF5522BE5}" showFormulas="1" fitToPage="1">
      <selection activeCell="A2" sqref="A2"/>
      <pageMargins left="0" right="0" top="0.39370078740157483" bottom="0.39370078740157483" header="0.19685039370078741" footer="0.19685039370078741"/>
      <printOptions horizontalCentered="1"/>
      <pageSetup paperSize="9" scale="78" orientation="landscape" r:id="rId3"/>
      <headerFooter alignWithMargins="0">
        <oddHeader>&amp;R&amp;"Arial,Italic"&amp;8Central Bank and Financial Services Authority of Ireland</oddHeader>
        <oddFooter>&amp;L&amp;"Arial,Italic"&amp;8November 2007&amp;R&amp;"Arial,Italic"&amp;8&amp;A/&amp;P</oddFooter>
      </headerFooter>
    </customSheetView>
    <customSheetView guid="{992FBD2E-5D8F-400C-937C-80A444753D89}" showFormulas="1" fitToPage="1">
      <selection activeCell="A2" sqref="A2"/>
      <pageMargins left="0" right="0" top="0.39370078740157483" bottom="0.39370078740157483" header="0.19685039370078741" footer="0.19685039370078741"/>
      <printOptions horizontalCentered="1"/>
      <pageSetup paperSize="9" scale="78" orientation="landscape" r:id="rId4"/>
      <headerFooter alignWithMargins="0">
        <oddHeader>&amp;R&amp;"Arial,Italic"&amp;8Central Bank and Financial Services Authority of Ireland</oddHeader>
        <oddFooter>&amp;L&amp;"Arial,Italic"&amp;8November 2007&amp;R&amp;"Arial,Italic"&amp;8&amp;A/&amp;P</oddFooter>
      </headerFooter>
    </customSheetView>
    <customSheetView guid="{C56DFF23-BF5E-4A16-A5D5-0F6BF4BE9CF6}" showFormulas="1" fitToPage="1">
      <selection activeCell="A2" sqref="A2"/>
      <pageMargins left="0" right="0" top="0.39370078740157483" bottom="0.39370078740157483" header="0.19685039370078741" footer="0.19685039370078741"/>
      <printOptions horizontalCentered="1"/>
      <pageSetup paperSize="9" scale="78" orientation="landscape" r:id="rId5"/>
      <headerFooter alignWithMargins="0">
        <oddHeader>&amp;R&amp;"Arial,Italic"&amp;8Central Bank and Financial Services Authority of Ireland</oddHeader>
        <oddFooter>&amp;L&amp;"Arial,Italic"&amp;8November 2007&amp;R&amp;"Arial,Italic"&amp;8&amp;A/&amp;P</oddFooter>
      </headerFooter>
    </customSheetView>
    <customSheetView guid="{3304FB99-68DB-4FDA-A407-269C55C5761E}" showFormulas="1" fitToPage="1" showRuler="0">
      <selection activeCell="A2" sqref="A2"/>
      <pageMargins left="0" right="0" top="0.39370078740157483" bottom="0.39370078740157483" header="0.19685039370078741" footer="0.19685039370078741"/>
      <printOptions horizontalCentered="1"/>
      <pageSetup paperSize="9" scale="78" orientation="landscape" r:id="rId6"/>
      <headerFooter alignWithMargins="0">
        <oddHeader>&amp;R&amp;"Arial,Italic"&amp;8Central Bank and Financial Services Authority of Ireland</oddHeader>
        <oddFooter>&amp;L&amp;"Arial,Italic"&amp;8November 2007&amp;R&amp;"Arial,Italic"&amp;8&amp;A/&amp;P</oddFooter>
      </headerFooter>
    </customSheetView>
    <customSheetView guid="{C989095E-FF65-4316-9349-D0A75ECD40EA}" showPageBreaks="1" showFormulas="1" fitToPage="1" printArea="1" topLeftCell="A10">
      <selection activeCell="F25" sqref="F25"/>
      <pageMargins left="0" right="0" top="0.39370078740157483" bottom="0.39370078740157483" header="0.19685039370078741" footer="0.19685039370078741"/>
      <printOptions horizontalCentered="1"/>
      <pageSetup paperSize="9" scale="78" orientation="landscape" r:id="rId7"/>
      <headerFooter alignWithMargins="0">
        <oddHeader>&amp;R&amp;"Arial,Italic"&amp;8Central Bank and Financial Services Authority of Ireland</oddHeader>
        <oddFooter>&amp;L&amp;"Arial,Italic"&amp;8November 2007&amp;R&amp;"Arial,Italic"&amp;8&amp;A/&amp;P</oddFooter>
      </headerFooter>
    </customSheetView>
    <customSheetView guid="{FC0C235C-5D59-4404-9595-7E6E12E714E2}" showFormulas="1" fitToPage="1" topLeftCell="A10">
      <selection activeCell="F25" sqref="F25"/>
      <pageMargins left="0" right="0" top="0.39370078740157483" bottom="0.39370078740157483" header="0.19685039370078741" footer="0.19685039370078741"/>
      <printOptions horizontalCentered="1"/>
      <pageSetup paperSize="9" scale="78" orientation="landscape" r:id="rId8"/>
      <headerFooter alignWithMargins="0">
        <oddHeader>&amp;R&amp;"Arial,Italic"&amp;8Central Bank and Financial Services Authority of Ireland</oddHeader>
        <oddFooter>&amp;L&amp;"Arial,Italic"&amp;8November 2007&amp;R&amp;"Arial,Italic"&amp;8&amp;A/&amp;P</oddFooter>
      </headerFooter>
    </customSheetView>
  </customSheetViews>
  <mergeCells count="9">
    <mergeCell ref="K3:T3"/>
    <mergeCell ref="C3:J3"/>
    <mergeCell ref="A1:L1"/>
    <mergeCell ref="F5:F6"/>
    <mergeCell ref="P5:P6"/>
    <mergeCell ref="E4:F4"/>
    <mergeCell ref="M4:P4"/>
    <mergeCell ref="N5:N6"/>
    <mergeCell ref="O5:O6"/>
  </mergeCells>
  <phoneticPr fontId="0" type="noConversion"/>
  <pageMargins left="0.51181102362204722" right="0.23622047244094491" top="0.47244094488188981" bottom="0.23622047244094491" header="0.47244094488188981" footer="0.23622047244094491"/>
  <pageSetup paperSize="8" orientation="landscape" r:id="rId9"/>
  <headerFooter alignWithMargins="0">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autoPageBreaks="0"/>
  </sheetPr>
  <dimension ref="A1:AR171"/>
  <sheetViews>
    <sheetView workbookViewId="0">
      <pane xSplit="2" ySplit="6" topLeftCell="C7" activePane="bottomRight" state="frozen"/>
      <selection activeCell="A3884" sqref="A3884"/>
      <selection pane="topRight" activeCell="A3884" sqref="A3884"/>
      <selection pane="bottomLeft" activeCell="A3884" sqref="A3884"/>
      <selection pane="bottomRight" activeCell="A3884" sqref="A3884"/>
    </sheetView>
  </sheetViews>
  <sheetFormatPr defaultColWidth="0" defaultRowHeight="12.75" zeroHeight="1" x14ac:dyDescent="0.2"/>
  <cols>
    <col min="1" max="1" width="64.140625" style="592" customWidth="1"/>
    <col min="2" max="2" width="4.42578125" style="17" customWidth="1"/>
    <col min="3" max="33" width="12" style="17" customWidth="1"/>
    <col min="34" max="34" width="15.5703125" style="17" customWidth="1"/>
    <col min="35" max="35" width="13.85546875" style="17" customWidth="1"/>
    <col min="36" max="16384" width="9.140625" style="17" hidden="1"/>
  </cols>
  <sheetData>
    <row r="1" spans="1:44" ht="18" x14ac:dyDescent="0.2">
      <c r="A1" s="937" t="s">
        <v>356</v>
      </c>
      <c r="B1" s="938"/>
      <c r="C1" s="939"/>
      <c r="D1" s="939"/>
      <c r="E1" s="940"/>
      <c r="F1" s="941"/>
      <c r="G1" s="941"/>
      <c r="H1" s="942"/>
      <c r="I1" s="943"/>
      <c r="J1" s="942"/>
      <c r="K1" s="940"/>
      <c r="L1" s="942"/>
      <c r="M1" s="943"/>
      <c r="N1" s="941"/>
      <c r="O1" s="942"/>
      <c r="P1" s="942"/>
      <c r="Q1" s="942"/>
      <c r="R1" s="942"/>
      <c r="S1" s="941"/>
      <c r="T1" s="942"/>
      <c r="U1" s="942"/>
      <c r="V1" s="941"/>
      <c r="W1" s="941"/>
      <c r="X1" s="942"/>
      <c r="Y1" s="942"/>
      <c r="Z1" s="942"/>
      <c r="AA1" s="942"/>
      <c r="AB1" s="942"/>
      <c r="AC1" s="942"/>
      <c r="AD1" s="942"/>
      <c r="AE1" s="941"/>
      <c r="AF1" s="941"/>
      <c r="AG1" s="941"/>
      <c r="AH1" s="941"/>
      <c r="AI1" s="944"/>
    </row>
    <row r="2" spans="1:44" ht="12" customHeight="1" x14ac:dyDescent="0.2">
      <c r="A2" s="945" t="s">
        <v>22</v>
      </c>
      <c r="B2" s="19"/>
      <c r="C2" s="421"/>
      <c r="D2" s="421"/>
      <c r="E2" s="16"/>
      <c r="F2" s="421"/>
      <c r="G2" s="421"/>
      <c r="H2" s="575"/>
      <c r="I2" s="16"/>
      <c r="J2" s="575"/>
      <c r="K2" s="575"/>
      <c r="L2" s="575"/>
      <c r="M2" s="421"/>
      <c r="N2" s="421"/>
      <c r="O2" s="575"/>
      <c r="P2" s="575"/>
      <c r="Q2" s="575"/>
      <c r="R2" s="575"/>
      <c r="S2" s="421"/>
      <c r="T2" s="575"/>
      <c r="U2" s="575"/>
      <c r="V2" s="421"/>
      <c r="W2" s="421"/>
      <c r="X2" s="575"/>
      <c r="Y2" s="575"/>
      <c r="Z2" s="575"/>
      <c r="AA2" s="575"/>
      <c r="AB2" s="575"/>
      <c r="AC2" s="575"/>
      <c r="AD2" s="575"/>
      <c r="AE2" s="421"/>
      <c r="AF2" s="421"/>
      <c r="AG2" s="421"/>
      <c r="AH2" s="421"/>
      <c r="AI2" s="946"/>
    </row>
    <row r="3" spans="1:44" ht="13.5" thickBot="1" x14ac:dyDescent="0.25">
      <c r="A3" s="947" t="s">
        <v>275</v>
      </c>
      <c r="B3" s="14"/>
      <c r="C3" s="591"/>
      <c r="D3" s="591"/>
      <c r="E3" s="591"/>
      <c r="F3" s="421"/>
      <c r="G3" s="16"/>
      <c r="H3" s="575"/>
      <c r="I3" s="16"/>
      <c r="J3" s="575"/>
      <c r="K3" s="575"/>
      <c r="L3" s="575"/>
      <c r="M3" s="421"/>
      <c r="N3" s="421"/>
      <c r="O3" s="575"/>
      <c r="P3" s="575"/>
      <c r="Q3" s="575"/>
      <c r="R3" s="575"/>
      <c r="S3" s="421"/>
      <c r="T3" s="575"/>
      <c r="U3" s="575"/>
      <c r="V3" s="421"/>
      <c r="W3" s="421"/>
      <c r="X3" s="575"/>
      <c r="Y3" s="575"/>
      <c r="Z3" s="575"/>
      <c r="AA3" s="575"/>
      <c r="AB3" s="575"/>
      <c r="AC3" s="575"/>
      <c r="AD3" s="575"/>
      <c r="AE3" s="421"/>
      <c r="AF3" s="421"/>
      <c r="AG3" s="421"/>
      <c r="AH3" s="421"/>
      <c r="AI3" s="946"/>
    </row>
    <row r="4" spans="1:44" ht="18" customHeight="1" thickBot="1" x14ac:dyDescent="0.25">
      <c r="A4" s="947"/>
      <c r="B4" s="16"/>
      <c r="C4" s="1159" t="s">
        <v>28</v>
      </c>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1"/>
      <c r="AF4" s="926"/>
      <c r="AG4" s="927"/>
      <c r="AH4" s="593"/>
      <c r="AI4" s="593"/>
      <c r="AJ4" s="423"/>
      <c r="AK4" s="423"/>
      <c r="AL4" s="423"/>
      <c r="AM4" s="423"/>
      <c r="AN4" s="423"/>
      <c r="AO4" s="423"/>
      <c r="AP4" s="423"/>
      <c r="AQ4" s="423"/>
      <c r="AR4" s="423"/>
    </row>
    <row r="5" spans="1:44" ht="54" customHeight="1" thickBot="1" x14ac:dyDescent="0.25">
      <c r="A5" s="947"/>
      <c r="B5" s="16"/>
      <c r="C5" s="594" t="s">
        <v>148</v>
      </c>
      <c r="D5" s="594" t="s">
        <v>149</v>
      </c>
      <c r="E5" s="594" t="s">
        <v>150</v>
      </c>
      <c r="F5" s="594" t="s">
        <v>135</v>
      </c>
      <c r="G5" s="594" t="s">
        <v>151</v>
      </c>
      <c r="H5" s="594" t="s">
        <v>152</v>
      </c>
      <c r="I5" s="594" t="s">
        <v>153</v>
      </c>
      <c r="J5" s="594" t="s">
        <v>154</v>
      </c>
      <c r="K5" s="594" t="s">
        <v>155</v>
      </c>
      <c r="L5" s="594" t="s">
        <v>156</v>
      </c>
      <c r="M5" s="594" t="s">
        <v>157</v>
      </c>
      <c r="N5" s="594" t="s">
        <v>158</v>
      </c>
      <c r="O5" s="594" t="s">
        <v>159</v>
      </c>
      <c r="P5" s="594" t="s">
        <v>160</v>
      </c>
      <c r="Q5" s="594" t="s">
        <v>161</v>
      </c>
      <c r="R5" s="594" t="s">
        <v>162</v>
      </c>
      <c r="S5" s="594" t="s">
        <v>163</v>
      </c>
      <c r="T5" s="594" t="s">
        <v>164</v>
      </c>
      <c r="U5" s="594" t="s">
        <v>165</v>
      </c>
      <c r="V5" s="594" t="s">
        <v>166</v>
      </c>
      <c r="W5" s="594" t="s">
        <v>167</v>
      </c>
      <c r="X5" s="594" t="s">
        <v>168</v>
      </c>
      <c r="Y5" s="594" t="s">
        <v>169</v>
      </c>
      <c r="Z5" s="594" t="s">
        <v>170</v>
      </c>
      <c r="AA5" s="594" t="s">
        <v>171</v>
      </c>
      <c r="AB5" s="594" t="s">
        <v>451</v>
      </c>
      <c r="AC5" s="594" t="s">
        <v>452</v>
      </c>
      <c r="AD5" s="594" t="s">
        <v>453</v>
      </c>
      <c r="AE5" s="594" t="s">
        <v>454</v>
      </c>
      <c r="AF5" s="594" t="s">
        <v>455</v>
      </c>
      <c r="AG5" s="594" t="s">
        <v>456</v>
      </c>
      <c r="AH5" s="595" t="s">
        <v>457</v>
      </c>
      <c r="AI5" s="928" t="s">
        <v>10249</v>
      </c>
      <c r="AJ5" s="423"/>
      <c r="AK5" s="423"/>
      <c r="AL5" s="423"/>
      <c r="AM5" s="423"/>
      <c r="AN5" s="423"/>
      <c r="AO5" s="423"/>
      <c r="AP5" s="423"/>
      <c r="AQ5" s="423"/>
    </row>
    <row r="6" spans="1:44" ht="30.75" customHeight="1" x14ac:dyDescent="0.2">
      <c r="A6" s="947"/>
      <c r="B6" s="16"/>
      <c r="C6" s="596">
        <v>10</v>
      </c>
      <c r="D6" s="597">
        <v>20</v>
      </c>
      <c r="E6" s="596">
        <v>30</v>
      </c>
      <c r="F6" s="597">
        <v>40</v>
      </c>
      <c r="G6" s="596">
        <v>50</v>
      </c>
      <c r="H6" s="597">
        <v>60</v>
      </c>
      <c r="I6" s="596">
        <v>70</v>
      </c>
      <c r="J6" s="597">
        <v>80</v>
      </c>
      <c r="K6" s="596">
        <v>90</v>
      </c>
      <c r="L6" s="597">
        <v>100</v>
      </c>
      <c r="M6" s="596">
        <v>110</v>
      </c>
      <c r="N6" s="597">
        <v>120</v>
      </c>
      <c r="O6" s="596">
        <v>130</v>
      </c>
      <c r="P6" s="597">
        <v>140</v>
      </c>
      <c r="Q6" s="596">
        <v>150</v>
      </c>
      <c r="R6" s="597">
        <v>160</v>
      </c>
      <c r="S6" s="596">
        <v>170</v>
      </c>
      <c r="T6" s="597">
        <v>180</v>
      </c>
      <c r="U6" s="596">
        <v>190</v>
      </c>
      <c r="V6" s="597">
        <v>200</v>
      </c>
      <c r="W6" s="596">
        <v>210</v>
      </c>
      <c r="X6" s="597">
        <v>220</v>
      </c>
      <c r="Y6" s="596">
        <v>230</v>
      </c>
      <c r="Z6" s="597">
        <v>240</v>
      </c>
      <c r="AA6" s="596">
        <v>250</v>
      </c>
      <c r="AB6" s="597">
        <v>260</v>
      </c>
      <c r="AC6" s="596">
        <v>270</v>
      </c>
      <c r="AD6" s="597">
        <v>280</v>
      </c>
      <c r="AE6" s="596">
        <v>290</v>
      </c>
      <c r="AF6" s="597">
        <v>300</v>
      </c>
      <c r="AG6" s="929">
        <v>310</v>
      </c>
      <c r="AH6" s="930">
        <v>320</v>
      </c>
      <c r="AI6" s="930">
        <v>330</v>
      </c>
      <c r="AJ6" s="423"/>
      <c r="AK6" s="423"/>
      <c r="AL6" s="423"/>
      <c r="AM6" s="423"/>
      <c r="AN6" s="423"/>
      <c r="AO6" s="423"/>
      <c r="AP6" s="423"/>
      <c r="AQ6" s="423"/>
    </row>
    <row r="7" spans="1:44" ht="18" customHeight="1" x14ac:dyDescent="0.2">
      <c r="A7" s="948" t="s">
        <v>4</v>
      </c>
      <c r="B7" s="125"/>
      <c r="C7" s="477"/>
      <c r="D7" s="478"/>
      <c r="E7" s="478"/>
      <c r="F7" s="478"/>
      <c r="G7" s="478"/>
      <c r="H7" s="478"/>
      <c r="I7" s="478"/>
      <c r="J7" s="478"/>
      <c r="K7" s="478"/>
      <c r="L7" s="478"/>
      <c r="M7" s="478"/>
      <c r="N7" s="478"/>
      <c r="O7" s="478"/>
      <c r="P7" s="478"/>
      <c r="Q7" s="478"/>
      <c r="R7" s="478"/>
      <c r="S7" s="478"/>
      <c r="T7" s="478"/>
      <c r="U7" s="478"/>
      <c r="V7" s="478"/>
      <c r="W7" s="478"/>
      <c r="X7" s="478"/>
      <c r="Y7" s="478"/>
      <c r="Z7" s="478"/>
      <c r="AA7" s="478"/>
      <c r="AB7" s="598"/>
      <c r="AC7" s="598"/>
      <c r="AD7" s="598"/>
      <c r="AE7" s="599"/>
      <c r="AF7" s="600"/>
      <c r="AG7" s="599"/>
      <c r="AH7" s="481"/>
      <c r="AI7" s="481"/>
      <c r="AJ7" s="423"/>
      <c r="AK7" s="423"/>
      <c r="AL7" s="423"/>
      <c r="AM7" s="423"/>
      <c r="AN7" s="423"/>
      <c r="AO7" s="423"/>
      <c r="AP7" s="423"/>
      <c r="AQ7" s="423"/>
    </row>
    <row r="8" spans="1:44" ht="18" customHeight="1" x14ac:dyDescent="0.2">
      <c r="A8" s="948" t="s">
        <v>172</v>
      </c>
      <c r="B8" s="125"/>
      <c r="C8" s="477"/>
      <c r="D8" s="478"/>
      <c r="E8" s="478"/>
      <c r="F8" s="478"/>
      <c r="G8" s="478"/>
      <c r="H8" s="478"/>
      <c r="I8" s="478"/>
      <c r="J8" s="478"/>
      <c r="K8" s="478"/>
      <c r="L8" s="478"/>
      <c r="M8" s="478"/>
      <c r="N8" s="478"/>
      <c r="O8" s="478"/>
      <c r="P8" s="478"/>
      <c r="Q8" s="478"/>
      <c r="R8" s="478"/>
      <c r="S8" s="478"/>
      <c r="T8" s="478"/>
      <c r="U8" s="478"/>
      <c r="V8" s="478"/>
      <c r="W8" s="478"/>
      <c r="X8" s="478"/>
      <c r="Y8" s="478"/>
      <c r="Z8" s="478"/>
      <c r="AA8" s="478"/>
      <c r="AB8" s="601"/>
      <c r="AC8" s="598"/>
      <c r="AD8" s="598"/>
      <c r="AE8" s="599"/>
      <c r="AF8" s="600"/>
      <c r="AG8" s="599"/>
      <c r="AH8" s="481"/>
      <c r="AI8" s="481"/>
    </row>
    <row r="9" spans="1:44" ht="18" customHeight="1" x14ac:dyDescent="0.2">
      <c r="A9" s="949" t="s">
        <v>173</v>
      </c>
      <c r="B9" s="60">
        <v>10</v>
      </c>
      <c r="C9" s="175"/>
      <c r="D9" s="164"/>
      <c r="E9" s="165"/>
      <c r="F9" s="165"/>
      <c r="G9" s="165"/>
      <c r="H9" s="165"/>
      <c r="I9" s="165"/>
      <c r="J9" s="165"/>
      <c r="K9" s="165"/>
      <c r="L9" s="165"/>
      <c r="M9" s="165"/>
      <c r="N9" s="165"/>
      <c r="O9" s="165"/>
      <c r="P9" s="165"/>
      <c r="Q9" s="165"/>
      <c r="R9" s="165"/>
      <c r="S9" s="165"/>
      <c r="T9" s="165"/>
      <c r="U9" s="165"/>
      <c r="V9" s="165"/>
      <c r="W9" s="165"/>
      <c r="X9" s="165"/>
      <c r="Y9" s="165"/>
      <c r="Z9" s="165"/>
      <c r="AA9" s="165"/>
      <c r="AB9" s="165"/>
      <c r="AC9" s="136"/>
      <c r="AD9" s="178"/>
      <c r="AE9" s="229"/>
      <c r="AF9" s="175"/>
      <c r="AG9" s="229"/>
      <c r="AH9" s="232"/>
      <c r="AI9" s="481"/>
    </row>
    <row r="10" spans="1:44" ht="18" customHeight="1" x14ac:dyDescent="0.2">
      <c r="A10" s="949" t="s">
        <v>174</v>
      </c>
      <c r="B10" s="60">
        <v>20</v>
      </c>
      <c r="C10" s="175"/>
      <c r="D10" s="164"/>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36"/>
      <c r="AE10" s="229"/>
      <c r="AF10" s="175"/>
      <c r="AG10" s="229"/>
      <c r="AH10" s="232"/>
      <c r="AI10" s="232"/>
    </row>
    <row r="11" spans="1:44" ht="18" customHeight="1" x14ac:dyDescent="0.2">
      <c r="A11" s="949" t="s">
        <v>365</v>
      </c>
      <c r="B11" s="60">
        <v>30</v>
      </c>
      <c r="C11" s="280"/>
      <c r="D11" s="172"/>
      <c r="E11" s="172"/>
      <c r="F11" s="172"/>
      <c r="G11" s="172"/>
      <c r="H11" s="172"/>
      <c r="I11" s="172"/>
      <c r="J11" s="172"/>
      <c r="K11" s="172"/>
      <c r="L11" s="172"/>
      <c r="M11" s="172"/>
      <c r="N11" s="172"/>
      <c r="O11" s="172"/>
      <c r="P11" s="172"/>
      <c r="Q11" s="172"/>
      <c r="R11" s="172"/>
      <c r="S11" s="172"/>
      <c r="T11" s="172"/>
      <c r="U11" s="172"/>
      <c r="V11" s="172"/>
      <c r="W11" s="172"/>
      <c r="X11" s="172"/>
      <c r="Y11" s="172"/>
      <c r="Z11" s="172"/>
      <c r="AA11" s="172"/>
      <c r="AB11" s="172"/>
      <c r="AC11" s="173"/>
      <c r="AD11" s="136"/>
      <c r="AE11" s="230"/>
      <c r="AF11" s="177"/>
      <c r="AG11" s="230"/>
      <c r="AH11" s="254"/>
      <c r="AI11" s="254"/>
    </row>
    <row r="12" spans="1:44" ht="30.75" customHeight="1" x14ac:dyDescent="0.2">
      <c r="A12" s="949" t="s">
        <v>366</v>
      </c>
      <c r="B12" s="60">
        <v>40</v>
      </c>
      <c r="C12" s="280"/>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3"/>
      <c r="AD12" s="136"/>
      <c r="AE12" s="230"/>
      <c r="AF12" s="177"/>
      <c r="AG12" s="230"/>
      <c r="AH12" s="254"/>
      <c r="AI12" s="481"/>
    </row>
    <row r="13" spans="1:44" ht="18" customHeight="1" x14ac:dyDescent="0.2">
      <c r="A13" s="949" t="s">
        <v>367</v>
      </c>
      <c r="B13" s="60">
        <v>50</v>
      </c>
      <c r="C13" s="280"/>
      <c r="D13" s="172"/>
      <c r="E13" s="172"/>
      <c r="F13" s="172"/>
      <c r="G13" s="172"/>
      <c r="H13" s="172"/>
      <c r="I13" s="172"/>
      <c r="J13" s="172"/>
      <c r="K13" s="172"/>
      <c r="L13" s="172"/>
      <c r="M13" s="172"/>
      <c r="N13" s="172"/>
      <c r="O13" s="172"/>
      <c r="P13" s="172"/>
      <c r="Q13" s="172"/>
      <c r="R13" s="172"/>
      <c r="S13" s="172"/>
      <c r="T13" s="172"/>
      <c r="U13" s="172"/>
      <c r="V13" s="172"/>
      <c r="W13" s="172"/>
      <c r="X13" s="172"/>
      <c r="Y13" s="172"/>
      <c r="Z13" s="172"/>
      <c r="AA13" s="172"/>
      <c r="AB13" s="172"/>
      <c r="AC13" s="173"/>
      <c r="AD13" s="136"/>
      <c r="AE13" s="230"/>
      <c r="AF13" s="177"/>
      <c r="AG13" s="230"/>
      <c r="AH13" s="254"/>
      <c r="AI13" s="481"/>
    </row>
    <row r="14" spans="1:44" ht="18" customHeight="1" x14ac:dyDescent="0.2">
      <c r="A14" s="949" t="s">
        <v>368</v>
      </c>
      <c r="B14" s="60">
        <v>60</v>
      </c>
      <c r="C14" s="280"/>
      <c r="D14" s="172"/>
      <c r="E14" s="172"/>
      <c r="F14" s="172"/>
      <c r="G14" s="172"/>
      <c r="H14" s="172"/>
      <c r="I14" s="172"/>
      <c r="J14" s="172"/>
      <c r="K14" s="172"/>
      <c r="L14" s="172"/>
      <c r="M14" s="172"/>
      <c r="N14" s="172"/>
      <c r="O14" s="172"/>
      <c r="P14" s="172"/>
      <c r="Q14" s="172"/>
      <c r="R14" s="172"/>
      <c r="S14" s="172"/>
      <c r="T14" s="172"/>
      <c r="U14" s="172"/>
      <c r="V14" s="172"/>
      <c r="W14" s="172"/>
      <c r="X14" s="172"/>
      <c r="Y14" s="172"/>
      <c r="Z14" s="172"/>
      <c r="AA14" s="172"/>
      <c r="AB14" s="172"/>
      <c r="AC14" s="173"/>
      <c r="AD14" s="136"/>
      <c r="AE14" s="230"/>
      <c r="AF14" s="177"/>
      <c r="AG14" s="230"/>
      <c r="AH14" s="254"/>
      <c r="AI14" s="481"/>
    </row>
    <row r="15" spans="1:44" ht="18" customHeight="1" x14ac:dyDescent="0.2">
      <c r="A15" s="949" t="s">
        <v>369</v>
      </c>
      <c r="B15" s="60">
        <v>70</v>
      </c>
      <c r="C15" s="280"/>
      <c r="D15" s="172"/>
      <c r="E15" s="172"/>
      <c r="F15" s="172"/>
      <c r="G15" s="172"/>
      <c r="H15" s="172"/>
      <c r="I15" s="172"/>
      <c r="J15" s="172"/>
      <c r="K15" s="172"/>
      <c r="L15" s="172"/>
      <c r="M15" s="172"/>
      <c r="N15" s="172"/>
      <c r="O15" s="172"/>
      <c r="P15" s="172"/>
      <c r="Q15" s="172"/>
      <c r="R15" s="172"/>
      <c r="S15" s="172"/>
      <c r="T15" s="172"/>
      <c r="U15" s="172"/>
      <c r="V15" s="172"/>
      <c r="W15" s="172"/>
      <c r="X15" s="172"/>
      <c r="Y15" s="172"/>
      <c r="Z15" s="172"/>
      <c r="AA15" s="172"/>
      <c r="AB15" s="172"/>
      <c r="AC15" s="173"/>
      <c r="AD15" s="136"/>
      <c r="AE15" s="230"/>
      <c r="AF15" s="177"/>
      <c r="AG15" s="230"/>
      <c r="AH15" s="254"/>
      <c r="AI15" s="481"/>
    </row>
    <row r="16" spans="1:44" ht="18" customHeight="1" x14ac:dyDescent="0.2">
      <c r="A16" s="949" t="s">
        <v>370</v>
      </c>
      <c r="B16" s="60">
        <v>80</v>
      </c>
      <c r="C16" s="280"/>
      <c r="D16" s="172"/>
      <c r="E16" s="172"/>
      <c r="F16" s="172"/>
      <c r="G16" s="172"/>
      <c r="H16" s="172"/>
      <c r="I16" s="172"/>
      <c r="J16" s="172"/>
      <c r="K16" s="172"/>
      <c r="L16" s="172"/>
      <c r="M16" s="172"/>
      <c r="N16" s="172"/>
      <c r="O16" s="172"/>
      <c r="P16" s="172"/>
      <c r="Q16" s="172"/>
      <c r="R16" s="172"/>
      <c r="S16" s="172"/>
      <c r="T16" s="172"/>
      <c r="U16" s="172"/>
      <c r="V16" s="172"/>
      <c r="W16" s="172"/>
      <c r="X16" s="172"/>
      <c r="Y16" s="172"/>
      <c r="Z16" s="172"/>
      <c r="AA16" s="172"/>
      <c r="AB16" s="172"/>
      <c r="AC16" s="173"/>
      <c r="AD16" s="136"/>
      <c r="AE16" s="230"/>
      <c r="AF16" s="177"/>
      <c r="AG16" s="230"/>
      <c r="AH16" s="254"/>
      <c r="AI16" s="481"/>
    </row>
    <row r="17" spans="1:35" x14ac:dyDescent="0.2">
      <c r="A17" s="949" t="s">
        <v>371</v>
      </c>
      <c r="B17" s="60">
        <v>90</v>
      </c>
      <c r="C17" s="280"/>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3"/>
      <c r="AD17" s="136"/>
      <c r="AE17" s="230"/>
      <c r="AF17" s="177"/>
      <c r="AG17" s="230"/>
      <c r="AH17" s="254"/>
      <c r="AI17" s="481"/>
    </row>
    <row r="18" spans="1:35" x14ac:dyDescent="0.2">
      <c r="A18" s="949"/>
      <c r="B18" s="60"/>
      <c r="C18" s="16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7"/>
      <c r="AF18" s="166"/>
      <c r="AG18" s="137"/>
      <c r="AH18" s="187"/>
      <c r="AI18" s="187"/>
    </row>
    <row r="19" spans="1:35" x14ac:dyDescent="0.2">
      <c r="A19" s="948" t="s">
        <v>0</v>
      </c>
      <c r="B19" s="125"/>
      <c r="C19" s="16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7"/>
      <c r="AF19" s="166"/>
      <c r="AG19" s="137"/>
      <c r="AH19" s="187"/>
      <c r="AI19" s="187"/>
    </row>
    <row r="20" spans="1:35" x14ac:dyDescent="0.2">
      <c r="A20" s="948" t="s">
        <v>175</v>
      </c>
      <c r="B20" s="125"/>
      <c r="C20" s="166"/>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602"/>
      <c r="AC20" s="136"/>
      <c r="AD20" s="136"/>
      <c r="AE20" s="137"/>
      <c r="AF20" s="166"/>
      <c r="AG20" s="137"/>
      <c r="AH20" s="187"/>
      <c r="AI20" s="187"/>
    </row>
    <row r="21" spans="1:35" x14ac:dyDescent="0.2">
      <c r="A21" s="949" t="s">
        <v>176</v>
      </c>
      <c r="B21" s="60">
        <v>100</v>
      </c>
      <c r="C21" s="175"/>
      <c r="D21" s="164"/>
      <c r="E21" s="165"/>
      <c r="F21" s="165"/>
      <c r="G21" s="165"/>
      <c r="H21" s="165"/>
      <c r="I21" s="165"/>
      <c r="J21" s="165"/>
      <c r="K21" s="165"/>
      <c r="L21" s="165"/>
      <c r="M21" s="165"/>
      <c r="N21" s="165"/>
      <c r="O21" s="165"/>
      <c r="P21" s="165"/>
      <c r="Q21" s="165"/>
      <c r="R21" s="165"/>
      <c r="S21" s="165"/>
      <c r="T21" s="165"/>
      <c r="U21" s="165"/>
      <c r="V21" s="165"/>
      <c r="W21" s="165"/>
      <c r="X21" s="165"/>
      <c r="Y21" s="165"/>
      <c r="Z21" s="165"/>
      <c r="AA21" s="165"/>
      <c r="AB21" s="165"/>
      <c r="AC21" s="136"/>
      <c r="AD21" s="178"/>
      <c r="AE21" s="229"/>
      <c r="AF21" s="175"/>
      <c r="AG21" s="229"/>
      <c r="AH21" s="232"/>
      <c r="AI21" s="481"/>
    </row>
    <row r="22" spans="1:35" x14ac:dyDescent="0.2">
      <c r="A22" s="949" t="s">
        <v>177</v>
      </c>
      <c r="B22" s="60">
        <v>110</v>
      </c>
      <c r="C22" s="175"/>
      <c r="D22" s="164"/>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36"/>
      <c r="AE22" s="229"/>
      <c r="AF22" s="175"/>
      <c r="AG22" s="229"/>
      <c r="AH22" s="232"/>
      <c r="AI22" s="232"/>
    </row>
    <row r="23" spans="1:35" x14ac:dyDescent="0.2">
      <c r="A23" s="949" t="s">
        <v>372</v>
      </c>
      <c r="B23" s="60">
        <v>120</v>
      </c>
      <c r="C23" s="280"/>
      <c r="D23" s="172"/>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3"/>
      <c r="AD23" s="136"/>
      <c r="AE23" s="230"/>
      <c r="AF23" s="177"/>
      <c r="AG23" s="230"/>
      <c r="AH23" s="254"/>
      <c r="AI23" s="254"/>
    </row>
    <row r="24" spans="1:35" ht="27" customHeight="1" x14ac:dyDescent="0.2">
      <c r="A24" s="949" t="s">
        <v>373</v>
      </c>
      <c r="B24" s="60">
        <v>130</v>
      </c>
      <c r="C24" s="280"/>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3"/>
      <c r="AD24" s="136"/>
      <c r="AE24" s="230"/>
      <c r="AF24" s="177"/>
      <c r="AG24" s="230"/>
      <c r="AH24" s="254"/>
      <c r="AI24" s="481"/>
    </row>
    <row r="25" spans="1:35" x14ac:dyDescent="0.2">
      <c r="A25" s="949" t="s">
        <v>374</v>
      </c>
      <c r="B25" s="60">
        <v>140</v>
      </c>
      <c r="C25" s="280"/>
      <c r="D25" s="172"/>
      <c r="E25" s="172"/>
      <c r="F25" s="172"/>
      <c r="G25" s="172"/>
      <c r="H25" s="172"/>
      <c r="I25" s="172"/>
      <c r="J25" s="172"/>
      <c r="K25" s="172"/>
      <c r="L25" s="172"/>
      <c r="M25" s="172"/>
      <c r="N25" s="172"/>
      <c r="O25" s="172"/>
      <c r="P25" s="172"/>
      <c r="Q25" s="172"/>
      <c r="R25" s="172"/>
      <c r="S25" s="172"/>
      <c r="T25" s="172"/>
      <c r="U25" s="172"/>
      <c r="V25" s="172"/>
      <c r="W25" s="172"/>
      <c r="X25" s="172"/>
      <c r="Y25" s="172"/>
      <c r="Z25" s="172"/>
      <c r="AA25" s="172"/>
      <c r="AB25" s="172"/>
      <c r="AC25" s="173"/>
      <c r="AD25" s="136"/>
      <c r="AE25" s="230"/>
      <c r="AF25" s="177"/>
      <c r="AG25" s="230"/>
      <c r="AH25" s="254"/>
      <c r="AI25" s="481"/>
    </row>
    <row r="26" spans="1:35" x14ac:dyDescent="0.2">
      <c r="A26" s="949" t="s">
        <v>375</v>
      </c>
      <c r="B26" s="60">
        <v>150</v>
      </c>
      <c r="C26" s="280"/>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3"/>
      <c r="AD26" s="136"/>
      <c r="AE26" s="230"/>
      <c r="AF26" s="177"/>
      <c r="AG26" s="230"/>
      <c r="AH26" s="254"/>
      <c r="AI26" s="481"/>
    </row>
    <row r="27" spans="1:35" x14ac:dyDescent="0.2">
      <c r="A27" s="949" t="s">
        <v>376</v>
      </c>
      <c r="B27" s="60">
        <v>160</v>
      </c>
      <c r="C27" s="280"/>
      <c r="D27" s="172"/>
      <c r="E27" s="172"/>
      <c r="F27" s="172"/>
      <c r="G27" s="172"/>
      <c r="H27" s="172"/>
      <c r="I27" s="172"/>
      <c r="J27" s="172"/>
      <c r="K27" s="172"/>
      <c r="L27" s="172"/>
      <c r="M27" s="172"/>
      <c r="N27" s="172"/>
      <c r="O27" s="172"/>
      <c r="P27" s="172"/>
      <c r="Q27" s="172"/>
      <c r="R27" s="172"/>
      <c r="S27" s="172"/>
      <c r="T27" s="172"/>
      <c r="U27" s="172"/>
      <c r="V27" s="172"/>
      <c r="W27" s="172"/>
      <c r="X27" s="172"/>
      <c r="Y27" s="172"/>
      <c r="Z27" s="172"/>
      <c r="AA27" s="172"/>
      <c r="AB27" s="172"/>
      <c r="AC27" s="173"/>
      <c r="AD27" s="136"/>
      <c r="AE27" s="230"/>
      <c r="AF27" s="177"/>
      <c r="AG27" s="230"/>
      <c r="AH27" s="254"/>
      <c r="AI27" s="481"/>
    </row>
    <row r="28" spans="1:35" x14ac:dyDescent="0.2">
      <c r="A28" s="949" t="s">
        <v>377</v>
      </c>
      <c r="B28" s="60">
        <v>170</v>
      </c>
      <c r="C28" s="280"/>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73"/>
      <c r="AD28" s="136"/>
      <c r="AE28" s="230"/>
      <c r="AF28" s="177"/>
      <c r="AG28" s="230"/>
      <c r="AH28" s="254"/>
      <c r="AI28" s="481"/>
    </row>
    <row r="29" spans="1:35" x14ac:dyDescent="0.2">
      <c r="A29" s="949" t="s">
        <v>378</v>
      </c>
      <c r="B29" s="60">
        <v>180</v>
      </c>
      <c r="C29" s="280"/>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3"/>
      <c r="AD29" s="136"/>
      <c r="AE29" s="230"/>
      <c r="AF29" s="177"/>
      <c r="AG29" s="230"/>
      <c r="AH29" s="254"/>
      <c r="AI29" s="481"/>
    </row>
    <row r="30" spans="1:35" x14ac:dyDescent="0.2">
      <c r="A30" s="949"/>
      <c r="B30" s="60"/>
      <c r="C30" s="16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7"/>
      <c r="AF30" s="166"/>
      <c r="AG30" s="137"/>
      <c r="AH30" s="187"/>
      <c r="AI30" s="187"/>
    </row>
    <row r="31" spans="1:35" x14ac:dyDescent="0.2">
      <c r="A31" s="948" t="s">
        <v>521</v>
      </c>
      <c r="B31" s="125"/>
      <c r="C31" s="166"/>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602"/>
      <c r="AC31" s="136"/>
      <c r="AD31" s="136"/>
      <c r="AE31" s="137"/>
      <c r="AF31" s="166"/>
      <c r="AG31" s="137"/>
      <c r="AH31" s="187"/>
      <c r="AI31" s="187"/>
    </row>
    <row r="32" spans="1:35" x14ac:dyDescent="0.2">
      <c r="A32" s="949" t="s">
        <v>178</v>
      </c>
      <c r="B32" s="60">
        <v>190</v>
      </c>
      <c r="C32" s="175"/>
      <c r="D32" s="164"/>
      <c r="E32" s="164"/>
      <c r="F32" s="164"/>
      <c r="G32" s="164"/>
      <c r="H32" s="165"/>
      <c r="I32" s="164"/>
      <c r="J32" s="164"/>
      <c r="K32" s="164"/>
      <c r="L32" s="164"/>
      <c r="M32" s="164"/>
      <c r="N32" s="164"/>
      <c r="O32" s="164"/>
      <c r="P32" s="164"/>
      <c r="Q32" s="164"/>
      <c r="R32" s="164"/>
      <c r="S32" s="164"/>
      <c r="T32" s="164"/>
      <c r="U32" s="164"/>
      <c r="V32" s="164"/>
      <c r="W32" s="164"/>
      <c r="X32" s="165"/>
      <c r="Y32" s="165"/>
      <c r="Z32" s="165"/>
      <c r="AA32" s="164"/>
      <c r="AB32" s="165"/>
      <c r="AC32" s="136"/>
      <c r="AD32" s="178"/>
      <c r="AE32" s="229"/>
      <c r="AF32" s="175"/>
      <c r="AG32" s="229"/>
      <c r="AH32" s="232"/>
      <c r="AI32" s="481"/>
    </row>
    <row r="33" spans="1:35" x14ac:dyDescent="0.2">
      <c r="A33" s="949" t="s">
        <v>179</v>
      </c>
      <c r="B33" s="60">
        <v>200</v>
      </c>
      <c r="C33" s="175"/>
      <c r="D33" s="164"/>
      <c r="E33" s="165"/>
      <c r="F33" s="165"/>
      <c r="G33" s="165"/>
      <c r="H33" s="165"/>
      <c r="I33" s="165"/>
      <c r="J33" s="165"/>
      <c r="K33" s="165"/>
      <c r="L33" s="165"/>
      <c r="M33" s="165"/>
      <c r="N33" s="165"/>
      <c r="O33" s="165"/>
      <c r="P33" s="165"/>
      <c r="Q33" s="165"/>
      <c r="R33" s="165"/>
      <c r="S33" s="165"/>
      <c r="T33" s="165"/>
      <c r="U33" s="165"/>
      <c r="V33" s="165"/>
      <c r="W33" s="165"/>
      <c r="X33" s="165"/>
      <c r="Y33" s="165"/>
      <c r="Z33" s="165"/>
      <c r="AA33" s="165"/>
      <c r="AB33" s="165"/>
      <c r="AC33" s="136"/>
      <c r="AD33" s="178"/>
      <c r="AE33" s="229"/>
      <c r="AF33" s="175"/>
      <c r="AG33" s="229"/>
      <c r="AH33" s="232"/>
      <c r="AI33" s="481"/>
    </row>
    <row r="34" spans="1:35" x14ac:dyDescent="0.2">
      <c r="A34" s="949" t="s">
        <v>180</v>
      </c>
      <c r="B34" s="60">
        <v>210</v>
      </c>
      <c r="C34" s="175"/>
      <c r="D34" s="164"/>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36"/>
      <c r="AD34" s="178"/>
      <c r="AE34" s="229"/>
      <c r="AF34" s="175"/>
      <c r="AG34" s="229"/>
      <c r="AH34" s="232"/>
      <c r="AI34" s="481"/>
    </row>
    <row r="35" spans="1:35" x14ac:dyDescent="0.2">
      <c r="A35" s="949" t="s">
        <v>181</v>
      </c>
      <c r="B35" s="60">
        <v>220</v>
      </c>
      <c r="C35" s="175"/>
      <c r="D35" s="164"/>
      <c r="E35" s="165"/>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36"/>
      <c r="AD35" s="178"/>
      <c r="AE35" s="229"/>
      <c r="AF35" s="175"/>
      <c r="AG35" s="229"/>
      <c r="AH35" s="232"/>
      <c r="AI35" s="481"/>
    </row>
    <row r="36" spans="1:35" x14ac:dyDescent="0.2">
      <c r="A36" s="949" t="s">
        <v>182</v>
      </c>
      <c r="B36" s="60">
        <v>230</v>
      </c>
      <c r="C36" s="175"/>
      <c r="D36" s="164"/>
      <c r="E36" s="165"/>
      <c r="F36" s="165"/>
      <c r="G36" s="165"/>
      <c r="H36" s="165"/>
      <c r="I36" s="165"/>
      <c r="J36" s="165"/>
      <c r="K36" s="165"/>
      <c r="L36" s="165"/>
      <c r="M36" s="165"/>
      <c r="N36" s="165"/>
      <c r="O36" s="165"/>
      <c r="P36" s="165"/>
      <c r="Q36" s="165"/>
      <c r="R36" s="165"/>
      <c r="S36" s="165"/>
      <c r="T36" s="165"/>
      <c r="U36" s="165"/>
      <c r="V36" s="165"/>
      <c r="W36" s="165"/>
      <c r="X36" s="165"/>
      <c r="Y36" s="165"/>
      <c r="Z36" s="165"/>
      <c r="AA36" s="165"/>
      <c r="AB36" s="165"/>
      <c r="AC36" s="165"/>
      <c r="AD36" s="136"/>
      <c r="AE36" s="229"/>
      <c r="AF36" s="175"/>
      <c r="AG36" s="229"/>
      <c r="AH36" s="232"/>
      <c r="AI36" s="254"/>
    </row>
    <row r="37" spans="1:35" x14ac:dyDescent="0.2">
      <c r="A37" s="948" t="s">
        <v>379</v>
      </c>
      <c r="B37" s="60">
        <v>240</v>
      </c>
      <c r="C37" s="177"/>
      <c r="D37" s="173"/>
      <c r="E37" s="172"/>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36"/>
      <c r="AD37" s="136"/>
      <c r="AE37" s="230"/>
      <c r="AF37" s="177"/>
      <c r="AG37" s="230"/>
      <c r="AH37" s="254"/>
      <c r="AI37" s="481"/>
    </row>
    <row r="38" spans="1:35" x14ac:dyDescent="0.2">
      <c r="A38" s="949" t="s">
        <v>380</v>
      </c>
      <c r="B38" s="60">
        <v>250</v>
      </c>
      <c r="C38" s="177"/>
      <c r="D38" s="173"/>
      <c r="E38" s="172"/>
      <c r="F38" s="172"/>
      <c r="G38" s="172"/>
      <c r="H38" s="172"/>
      <c r="I38" s="172"/>
      <c r="J38" s="172"/>
      <c r="K38" s="172"/>
      <c r="L38" s="172"/>
      <c r="M38" s="172"/>
      <c r="N38" s="172"/>
      <c r="O38" s="172"/>
      <c r="P38" s="172"/>
      <c r="Q38" s="172"/>
      <c r="R38" s="172"/>
      <c r="S38" s="172"/>
      <c r="T38" s="172"/>
      <c r="U38" s="172"/>
      <c r="V38" s="172"/>
      <c r="W38" s="172"/>
      <c r="X38" s="172"/>
      <c r="Y38" s="172"/>
      <c r="Z38" s="172"/>
      <c r="AA38" s="172"/>
      <c r="AB38" s="172"/>
      <c r="AC38" s="136"/>
      <c r="AD38" s="136"/>
      <c r="AE38" s="230"/>
      <c r="AF38" s="177"/>
      <c r="AG38" s="230"/>
      <c r="AH38" s="254"/>
      <c r="AI38" s="481"/>
    </row>
    <row r="39" spans="1:35" x14ac:dyDescent="0.2">
      <c r="A39" s="949" t="s">
        <v>381</v>
      </c>
      <c r="B39" s="60">
        <v>260</v>
      </c>
      <c r="C39" s="177"/>
      <c r="D39" s="173"/>
      <c r="E39" s="172"/>
      <c r="F39" s="172"/>
      <c r="G39" s="172"/>
      <c r="H39" s="172"/>
      <c r="I39" s="172"/>
      <c r="J39" s="172"/>
      <c r="K39" s="172"/>
      <c r="L39" s="172"/>
      <c r="M39" s="172"/>
      <c r="N39" s="172"/>
      <c r="O39" s="172"/>
      <c r="P39" s="172"/>
      <c r="Q39" s="172"/>
      <c r="R39" s="172"/>
      <c r="S39" s="172"/>
      <c r="T39" s="172"/>
      <c r="U39" s="172"/>
      <c r="V39" s="172"/>
      <c r="W39" s="172"/>
      <c r="X39" s="172"/>
      <c r="Y39" s="172"/>
      <c r="Z39" s="172"/>
      <c r="AA39" s="172"/>
      <c r="AB39" s="172"/>
      <c r="AC39" s="136"/>
      <c r="AD39" s="136"/>
      <c r="AE39" s="230"/>
      <c r="AF39" s="177"/>
      <c r="AG39" s="230"/>
      <c r="AH39" s="254"/>
      <c r="AI39" s="481"/>
    </row>
    <row r="40" spans="1:35" ht="13.5" thickBot="1" x14ac:dyDescent="0.25">
      <c r="A40" s="950" t="s">
        <v>523</v>
      </c>
      <c r="B40" s="951">
        <v>270</v>
      </c>
      <c r="C40" s="285"/>
      <c r="D40" s="288"/>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183"/>
      <c r="AE40" s="284"/>
      <c r="AF40" s="285"/>
      <c r="AG40" s="284"/>
      <c r="AH40" s="286"/>
      <c r="AI40" s="952"/>
    </row>
    <row r="41" spans="1:35" hidden="1" x14ac:dyDescent="0.2"/>
    <row r="42" spans="1:35" hidden="1" x14ac:dyDescent="0.2"/>
    <row r="43" spans="1:35" hidden="1" x14ac:dyDescent="0.2"/>
    <row r="44" spans="1:35" hidden="1" x14ac:dyDescent="0.2"/>
    <row r="45" spans="1:35" hidden="1" x14ac:dyDescent="0.2">
      <c r="D45" s="603"/>
    </row>
    <row r="46" spans="1:35" hidden="1" x14ac:dyDescent="0.2">
      <c r="A46" s="604"/>
      <c r="B46" s="418"/>
      <c r="D46" s="603"/>
      <c r="J46" s="418"/>
      <c r="L46" s="418"/>
      <c r="O46" s="418"/>
      <c r="P46" s="418"/>
      <c r="Q46" s="418"/>
      <c r="R46" s="418"/>
      <c r="T46" s="418"/>
      <c r="U46" s="418"/>
      <c r="X46" s="418"/>
      <c r="Y46" s="418"/>
      <c r="Z46" s="418"/>
      <c r="AA46" s="418"/>
      <c r="AB46" s="418"/>
      <c r="AC46" s="418"/>
      <c r="AD46" s="418"/>
    </row>
    <row r="47" spans="1:35" hidden="1" x14ac:dyDescent="0.2">
      <c r="A47" s="604"/>
      <c r="B47" s="418"/>
      <c r="D47" s="603"/>
      <c r="J47" s="418"/>
      <c r="L47" s="418"/>
      <c r="O47" s="418"/>
      <c r="P47" s="418"/>
      <c r="Q47" s="418"/>
      <c r="R47" s="418"/>
      <c r="T47" s="418"/>
      <c r="U47" s="418"/>
      <c r="X47" s="418"/>
      <c r="Y47" s="418"/>
      <c r="Z47" s="418"/>
      <c r="AA47" s="418"/>
      <c r="AB47" s="418"/>
      <c r="AC47" s="418"/>
      <c r="AD47" s="418"/>
    </row>
    <row r="48" spans="1:35" hidden="1" x14ac:dyDescent="0.2">
      <c r="A48" s="590"/>
      <c r="B48" s="419"/>
      <c r="D48" s="603"/>
      <c r="J48" s="419"/>
      <c r="L48" s="419"/>
      <c r="O48" s="419"/>
      <c r="P48" s="419"/>
      <c r="Q48" s="419"/>
      <c r="R48" s="419"/>
      <c r="T48" s="419"/>
      <c r="U48" s="419"/>
      <c r="X48" s="419"/>
      <c r="Y48" s="419"/>
      <c r="Z48" s="419"/>
      <c r="AA48" s="419"/>
      <c r="AB48" s="419"/>
      <c r="AC48" s="419"/>
      <c r="AD48" s="419"/>
    </row>
    <row r="49" spans="1:30" hidden="1" x14ac:dyDescent="0.2">
      <c r="A49" s="604"/>
      <c r="B49" s="418"/>
      <c r="D49" s="603"/>
      <c r="J49" s="418"/>
      <c r="L49" s="418"/>
      <c r="O49" s="418"/>
      <c r="P49" s="418"/>
      <c r="Q49" s="418"/>
      <c r="R49" s="418"/>
      <c r="T49" s="418"/>
      <c r="U49" s="418"/>
      <c r="X49" s="418"/>
      <c r="Y49" s="418"/>
      <c r="Z49" s="418"/>
      <c r="AA49" s="418"/>
      <c r="AB49" s="418"/>
      <c r="AC49" s="418"/>
      <c r="AD49" s="418"/>
    </row>
    <row r="50" spans="1:30" hidden="1" x14ac:dyDescent="0.2">
      <c r="A50" s="604"/>
      <c r="B50" s="418"/>
      <c r="D50" s="603"/>
      <c r="J50" s="418"/>
      <c r="L50" s="418"/>
      <c r="O50" s="418"/>
      <c r="P50" s="418"/>
      <c r="Q50" s="418"/>
      <c r="R50" s="418"/>
      <c r="T50" s="418"/>
      <c r="U50" s="418"/>
      <c r="X50" s="418"/>
      <c r="Y50" s="418"/>
      <c r="Z50" s="418"/>
      <c r="AA50" s="418"/>
      <c r="AB50" s="418"/>
      <c r="AC50" s="418"/>
      <c r="AD50" s="418"/>
    </row>
    <row r="51" spans="1:30" hidden="1" x14ac:dyDescent="0.2">
      <c r="A51" s="604"/>
      <c r="B51" s="418"/>
      <c r="D51" s="603"/>
      <c r="J51" s="418"/>
      <c r="L51" s="418"/>
      <c r="O51" s="418"/>
      <c r="P51" s="418"/>
      <c r="Q51" s="418"/>
      <c r="R51" s="418"/>
      <c r="T51" s="418"/>
      <c r="U51" s="418"/>
      <c r="X51" s="418"/>
      <c r="Y51" s="418"/>
      <c r="Z51" s="418"/>
      <c r="AA51" s="418"/>
      <c r="AB51" s="418"/>
      <c r="AC51" s="418"/>
      <c r="AD51" s="418"/>
    </row>
    <row r="52" spans="1:30" hidden="1" x14ac:dyDescent="0.2">
      <c r="A52" s="604"/>
      <c r="B52" s="418"/>
      <c r="D52" s="603"/>
      <c r="J52" s="418"/>
      <c r="L52" s="418"/>
      <c r="O52" s="418"/>
      <c r="P52" s="418"/>
      <c r="Q52" s="418"/>
      <c r="R52" s="418"/>
      <c r="T52" s="418"/>
      <c r="U52" s="418"/>
      <c r="X52" s="418"/>
      <c r="Y52" s="418"/>
      <c r="Z52" s="418"/>
      <c r="AA52" s="418"/>
      <c r="AB52" s="418"/>
      <c r="AC52" s="418"/>
      <c r="AD52" s="418"/>
    </row>
    <row r="53" spans="1:30" hidden="1" x14ac:dyDescent="0.2">
      <c r="A53" s="604"/>
      <c r="B53" s="418"/>
      <c r="D53" s="603"/>
      <c r="J53" s="418"/>
      <c r="L53" s="418"/>
      <c r="O53" s="418"/>
      <c r="P53" s="418"/>
      <c r="Q53" s="418"/>
      <c r="R53" s="418"/>
      <c r="T53" s="418"/>
      <c r="U53" s="418"/>
      <c r="X53" s="418"/>
      <c r="Y53" s="418"/>
      <c r="Z53" s="418"/>
      <c r="AA53" s="418"/>
      <c r="AB53" s="418"/>
      <c r="AC53" s="418"/>
      <c r="AD53" s="418"/>
    </row>
    <row r="54" spans="1:30" hidden="1" x14ac:dyDescent="0.2">
      <c r="A54" s="604"/>
      <c r="B54" s="418"/>
      <c r="D54" s="603"/>
      <c r="J54" s="418"/>
      <c r="L54" s="418"/>
      <c r="O54" s="418"/>
      <c r="P54" s="418"/>
      <c r="Q54" s="418"/>
      <c r="R54" s="418"/>
      <c r="T54" s="418"/>
      <c r="U54" s="418"/>
      <c r="X54" s="418"/>
      <c r="Y54" s="418"/>
      <c r="Z54" s="418"/>
      <c r="AA54" s="418"/>
      <c r="AB54" s="418"/>
      <c r="AC54" s="418"/>
      <c r="AD54" s="418"/>
    </row>
    <row r="55" spans="1:30" hidden="1" x14ac:dyDescent="0.2">
      <c r="A55" s="604"/>
      <c r="B55" s="418"/>
      <c r="D55" s="603"/>
      <c r="J55" s="418"/>
      <c r="L55" s="418"/>
      <c r="O55" s="418"/>
      <c r="P55" s="418"/>
      <c r="Q55" s="418"/>
      <c r="R55" s="418"/>
      <c r="T55" s="418"/>
      <c r="U55" s="418"/>
      <c r="X55" s="418"/>
      <c r="Y55" s="418"/>
      <c r="Z55" s="418"/>
      <c r="AA55" s="418"/>
      <c r="AB55" s="418"/>
      <c r="AC55" s="418"/>
      <c r="AD55" s="418"/>
    </row>
    <row r="56" spans="1:30" hidden="1" x14ac:dyDescent="0.2">
      <c r="A56" s="604"/>
      <c r="B56" s="418"/>
      <c r="D56" s="603"/>
      <c r="J56" s="418"/>
      <c r="L56" s="418"/>
      <c r="O56" s="418"/>
      <c r="P56" s="418"/>
      <c r="Q56" s="418"/>
      <c r="R56" s="418"/>
      <c r="T56" s="418"/>
      <c r="U56" s="418"/>
      <c r="X56" s="418"/>
      <c r="Y56" s="418"/>
      <c r="Z56" s="418"/>
      <c r="AA56" s="418"/>
      <c r="AB56" s="418"/>
      <c r="AC56" s="418"/>
      <c r="AD56" s="418"/>
    </row>
    <row r="57" spans="1:30" hidden="1" x14ac:dyDescent="0.2">
      <c r="A57" s="590"/>
      <c r="B57" s="419"/>
      <c r="D57" s="603"/>
      <c r="J57" s="419"/>
      <c r="L57" s="419"/>
      <c r="O57" s="419"/>
      <c r="P57" s="419"/>
      <c r="Q57" s="419"/>
      <c r="R57" s="419"/>
      <c r="T57" s="419"/>
      <c r="U57" s="419"/>
      <c r="X57" s="419"/>
      <c r="Y57" s="419"/>
      <c r="Z57" s="419"/>
      <c r="AA57" s="419"/>
      <c r="AB57" s="419"/>
      <c r="AC57" s="419"/>
      <c r="AD57" s="419"/>
    </row>
    <row r="58" spans="1:30" hidden="1" x14ac:dyDescent="0.2">
      <c r="A58" s="590"/>
      <c r="B58" s="419"/>
      <c r="D58" s="603"/>
      <c r="J58" s="418"/>
      <c r="L58" s="418"/>
      <c r="O58" s="418"/>
      <c r="P58" s="418"/>
      <c r="Q58" s="418"/>
      <c r="R58" s="418"/>
      <c r="T58" s="418"/>
      <c r="U58" s="418"/>
      <c r="X58" s="418"/>
      <c r="Y58" s="418"/>
      <c r="Z58" s="418"/>
      <c r="AA58" s="418"/>
      <c r="AB58" s="418"/>
      <c r="AC58" s="418"/>
      <c r="AD58" s="418"/>
    </row>
    <row r="59" spans="1:30" hidden="1" x14ac:dyDescent="0.2">
      <c r="A59" s="604"/>
      <c r="B59" s="418"/>
      <c r="D59" s="603"/>
      <c r="J59" s="418"/>
      <c r="L59" s="418"/>
      <c r="O59" s="418"/>
      <c r="P59" s="418"/>
      <c r="Q59" s="418"/>
      <c r="R59" s="418"/>
      <c r="T59" s="418"/>
      <c r="U59" s="418"/>
      <c r="X59" s="418"/>
      <c r="Y59" s="418"/>
      <c r="Z59" s="418"/>
      <c r="AA59" s="418"/>
      <c r="AB59" s="418"/>
      <c r="AC59" s="418"/>
      <c r="AD59" s="418"/>
    </row>
    <row r="60" spans="1:30" hidden="1" x14ac:dyDescent="0.2">
      <c r="A60" s="604"/>
      <c r="B60" s="418"/>
      <c r="D60" s="603"/>
      <c r="J60" s="418"/>
      <c r="L60" s="418"/>
      <c r="O60" s="418"/>
      <c r="P60" s="418"/>
      <c r="Q60" s="418"/>
      <c r="R60" s="418"/>
      <c r="T60" s="418"/>
      <c r="U60" s="418"/>
      <c r="X60" s="418"/>
      <c r="Y60" s="418"/>
      <c r="Z60" s="418"/>
      <c r="AA60" s="418"/>
      <c r="AB60" s="418"/>
      <c r="AC60" s="418"/>
      <c r="AD60" s="418"/>
    </row>
    <row r="61" spans="1:30" hidden="1" x14ac:dyDescent="0.2">
      <c r="A61" s="604"/>
      <c r="B61" s="418"/>
      <c r="D61" s="603"/>
      <c r="J61" s="418"/>
      <c r="L61" s="418"/>
      <c r="O61" s="418"/>
      <c r="P61" s="418"/>
      <c r="Q61" s="418"/>
      <c r="R61" s="418"/>
      <c r="T61" s="418"/>
      <c r="U61" s="418"/>
      <c r="X61" s="418"/>
      <c r="Y61" s="418"/>
      <c r="Z61" s="418"/>
      <c r="AA61" s="418"/>
      <c r="AB61" s="418"/>
      <c r="AC61" s="418"/>
      <c r="AD61" s="418"/>
    </row>
    <row r="62" spans="1:30" hidden="1" x14ac:dyDescent="0.2">
      <c r="A62" s="604"/>
      <c r="B62" s="418"/>
      <c r="D62" s="603"/>
      <c r="J62" s="418"/>
      <c r="L62" s="418"/>
      <c r="O62" s="418"/>
      <c r="P62" s="418"/>
      <c r="Q62" s="418"/>
      <c r="R62" s="418"/>
      <c r="T62" s="418"/>
      <c r="U62" s="418"/>
      <c r="X62" s="418"/>
      <c r="Y62" s="418"/>
      <c r="Z62" s="418"/>
      <c r="AA62" s="418"/>
      <c r="AB62" s="418"/>
      <c r="AC62" s="418"/>
      <c r="AD62" s="418"/>
    </row>
    <row r="63" spans="1:30" hidden="1" x14ac:dyDescent="0.2">
      <c r="A63" s="604"/>
      <c r="B63" s="418"/>
      <c r="D63" s="603"/>
      <c r="J63" s="418"/>
      <c r="L63" s="418"/>
      <c r="O63" s="418"/>
      <c r="P63" s="418"/>
      <c r="Q63" s="418"/>
      <c r="R63" s="418"/>
      <c r="T63" s="418"/>
      <c r="U63" s="418"/>
      <c r="X63" s="418"/>
      <c r="Y63" s="418"/>
      <c r="Z63" s="418"/>
      <c r="AA63" s="418"/>
      <c r="AB63" s="418"/>
      <c r="AC63" s="418"/>
      <c r="AD63" s="418"/>
    </row>
    <row r="64" spans="1:30" hidden="1" x14ac:dyDescent="0.2">
      <c r="A64" s="604"/>
      <c r="B64" s="418"/>
      <c r="D64" s="603"/>
      <c r="J64" s="418"/>
      <c r="L64" s="418"/>
      <c r="O64" s="418"/>
      <c r="P64" s="418"/>
      <c r="Q64" s="418"/>
      <c r="R64" s="418"/>
      <c r="T64" s="418"/>
      <c r="U64" s="418"/>
      <c r="X64" s="418"/>
      <c r="Y64" s="418"/>
      <c r="Z64" s="418"/>
      <c r="AA64" s="418"/>
      <c r="AB64" s="418"/>
      <c r="AC64" s="418"/>
      <c r="AD64" s="418"/>
    </row>
    <row r="65" spans="1:30" hidden="1" x14ac:dyDescent="0.2">
      <c r="A65" s="604"/>
      <c r="B65" s="418"/>
      <c r="D65" s="603"/>
      <c r="J65" s="418"/>
      <c r="L65" s="418"/>
      <c r="O65" s="418"/>
      <c r="P65" s="418"/>
      <c r="Q65" s="418"/>
      <c r="R65" s="418"/>
      <c r="T65" s="418"/>
      <c r="U65" s="418"/>
      <c r="X65" s="418"/>
      <c r="Y65" s="418"/>
      <c r="Z65" s="418"/>
      <c r="AA65" s="418"/>
      <c r="AB65" s="418"/>
      <c r="AC65" s="418"/>
      <c r="AD65" s="418"/>
    </row>
    <row r="66" spans="1:30" hidden="1" x14ac:dyDescent="0.2">
      <c r="A66" s="604"/>
      <c r="B66" s="418"/>
      <c r="D66" s="603"/>
      <c r="J66" s="418"/>
      <c r="L66" s="418"/>
      <c r="O66" s="418"/>
      <c r="P66" s="418"/>
      <c r="Q66" s="418"/>
      <c r="R66" s="418"/>
      <c r="T66" s="418"/>
      <c r="U66" s="418"/>
      <c r="X66" s="418"/>
      <c r="Y66" s="418"/>
      <c r="Z66" s="418"/>
      <c r="AA66" s="418"/>
      <c r="AB66" s="418"/>
      <c r="AC66" s="418"/>
      <c r="AD66" s="418"/>
    </row>
    <row r="67" spans="1:30" hidden="1" x14ac:dyDescent="0.2">
      <c r="A67" s="590"/>
      <c r="B67" s="419"/>
      <c r="D67" s="603"/>
      <c r="J67" s="419"/>
      <c r="L67" s="419"/>
      <c r="O67" s="419"/>
      <c r="P67" s="419"/>
      <c r="Q67" s="419"/>
      <c r="R67" s="419"/>
      <c r="T67" s="419"/>
      <c r="U67" s="419"/>
      <c r="X67" s="419"/>
      <c r="Y67" s="419"/>
      <c r="Z67" s="419"/>
      <c r="AA67" s="419"/>
      <c r="AB67" s="419"/>
      <c r="AC67" s="419"/>
      <c r="AD67" s="419"/>
    </row>
    <row r="68" spans="1:30" hidden="1" x14ac:dyDescent="0.2">
      <c r="A68" s="604"/>
      <c r="B68" s="418"/>
      <c r="D68" s="603"/>
      <c r="J68" s="418"/>
      <c r="L68" s="418"/>
      <c r="O68" s="418"/>
      <c r="P68" s="418"/>
      <c r="Q68" s="418"/>
      <c r="R68" s="418"/>
      <c r="T68" s="418"/>
      <c r="U68" s="418"/>
      <c r="X68" s="418"/>
      <c r="Y68" s="418"/>
      <c r="Z68" s="418"/>
      <c r="AA68" s="418"/>
      <c r="AB68" s="418"/>
      <c r="AC68" s="418"/>
      <c r="AD68" s="418"/>
    </row>
    <row r="69" spans="1:30" hidden="1" x14ac:dyDescent="0.2">
      <c r="A69" s="604"/>
      <c r="B69" s="418"/>
      <c r="D69" s="603"/>
      <c r="J69" s="418"/>
      <c r="L69" s="418"/>
      <c r="O69" s="418"/>
      <c r="P69" s="418"/>
      <c r="Q69" s="418"/>
      <c r="R69" s="418"/>
      <c r="T69" s="418"/>
      <c r="U69" s="418"/>
      <c r="X69" s="418"/>
      <c r="Y69" s="418"/>
      <c r="Z69" s="418"/>
      <c r="AA69" s="418"/>
      <c r="AB69" s="418"/>
      <c r="AC69" s="418"/>
      <c r="AD69" s="418"/>
    </row>
    <row r="70" spans="1:30" hidden="1" x14ac:dyDescent="0.2">
      <c r="A70" s="604"/>
      <c r="B70" s="418"/>
      <c r="J70" s="418"/>
      <c r="L70" s="418"/>
      <c r="O70" s="418"/>
      <c r="P70" s="418"/>
      <c r="Q70" s="418"/>
      <c r="R70" s="418"/>
      <c r="T70" s="418"/>
      <c r="U70" s="418"/>
      <c r="X70" s="418"/>
      <c r="Y70" s="418"/>
      <c r="Z70" s="418"/>
      <c r="AA70" s="418"/>
      <c r="AB70" s="418"/>
      <c r="AC70" s="418"/>
      <c r="AD70" s="418"/>
    </row>
    <row r="71" spans="1:30" hidden="1" x14ac:dyDescent="0.2">
      <c r="A71" s="604"/>
      <c r="B71" s="418"/>
      <c r="J71" s="418"/>
      <c r="L71" s="418"/>
      <c r="O71" s="418"/>
      <c r="P71" s="418"/>
      <c r="Q71" s="418"/>
      <c r="R71" s="418"/>
      <c r="T71" s="418"/>
      <c r="U71" s="418"/>
      <c r="X71" s="418"/>
      <c r="Y71" s="418"/>
      <c r="Z71" s="418"/>
      <c r="AA71" s="418"/>
      <c r="AB71" s="418"/>
      <c r="AC71" s="418"/>
      <c r="AD71" s="418"/>
    </row>
    <row r="72" spans="1:30" hidden="1" x14ac:dyDescent="0.2">
      <c r="A72" s="604"/>
      <c r="B72" s="418"/>
      <c r="J72" s="418"/>
      <c r="L72" s="418"/>
      <c r="O72" s="418"/>
      <c r="P72" s="418"/>
      <c r="Q72" s="418"/>
      <c r="R72" s="418"/>
      <c r="T72" s="418"/>
      <c r="U72" s="418"/>
      <c r="X72" s="418"/>
      <c r="Y72" s="418"/>
      <c r="Z72" s="418"/>
      <c r="AA72" s="418"/>
      <c r="AB72" s="418"/>
      <c r="AC72" s="418"/>
      <c r="AD72" s="418"/>
    </row>
    <row r="73" spans="1:30" hidden="1" x14ac:dyDescent="0.2">
      <c r="A73" s="604"/>
      <c r="B73" s="418"/>
      <c r="J73" s="418"/>
      <c r="L73" s="418"/>
      <c r="O73" s="418"/>
      <c r="P73" s="418"/>
      <c r="Q73" s="418"/>
      <c r="R73" s="418"/>
      <c r="T73" s="418"/>
      <c r="U73" s="418"/>
      <c r="X73" s="418"/>
      <c r="Y73" s="418"/>
      <c r="Z73" s="418"/>
      <c r="AA73" s="418"/>
      <c r="AB73" s="418"/>
      <c r="AC73" s="418"/>
      <c r="AD73" s="418"/>
    </row>
    <row r="74" spans="1:30" hidden="1" x14ac:dyDescent="0.2">
      <c r="A74" s="604"/>
      <c r="B74" s="418"/>
      <c r="J74" s="418"/>
      <c r="L74" s="418"/>
      <c r="O74" s="418"/>
      <c r="P74" s="418"/>
      <c r="Q74" s="418"/>
      <c r="R74" s="418"/>
      <c r="T74" s="418"/>
      <c r="U74" s="418"/>
      <c r="X74" s="418"/>
      <c r="Y74" s="418"/>
      <c r="Z74" s="418"/>
      <c r="AA74" s="418"/>
      <c r="AB74" s="418"/>
      <c r="AC74" s="418"/>
      <c r="AD74" s="418"/>
    </row>
    <row r="75" spans="1:30" hidden="1" x14ac:dyDescent="0.2">
      <c r="A75" s="604"/>
      <c r="B75" s="418"/>
      <c r="J75" s="418"/>
      <c r="L75" s="418"/>
      <c r="O75" s="418"/>
      <c r="P75" s="418"/>
      <c r="Q75" s="418"/>
      <c r="R75" s="418"/>
      <c r="T75" s="418"/>
      <c r="U75" s="418"/>
      <c r="X75" s="418"/>
      <c r="Y75" s="418"/>
      <c r="Z75" s="418"/>
      <c r="AA75" s="418"/>
      <c r="AB75" s="418"/>
      <c r="AC75" s="418"/>
      <c r="AD75" s="418"/>
    </row>
    <row r="76" spans="1:30" hidden="1" x14ac:dyDescent="0.2">
      <c r="A76" s="604"/>
      <c r="B76" s="418"/>
      <c r="J76" s="418"/>
      <c r="L76" s="418"/>
      <c r="O76" s="418"/>
      <c r="P76" s="418"/>
      <c r="Q76" s="418"/>
      <c r="R76" s="418"/>
      <c r="T76" s="418"/>
      <c r="U76" s="418"/>
      <c r="X76" s="418"/>
      <c r="Y76" s="418"/>
      <c r="Z76" s="418"/>
      <c r="AA76" s="418"/>
      <c r="AB76" s="418"/>
      <c r="AC76" s="418"/>
      <c r="AD76" s="418"/>
    </row>
    <row r="77" spans="1:30" hidden="1" x14ac:dyDescent="0.2">
      <c r="A77" s="604"/>
      <c r="B77" s="418"/>
      <c r="J77" s="418"/>
      <c r="L77" s="418"/>
      <c r="O77" s="418"/>
      <c r="P77" s="418"/>
      <c r="Q77" s="418"/>
      <c r="R77" s="418"/>
      <c r="T77" s="418"/>
      <c r="U77" s="418"/>
      <c r="X77" s="418"/>
      <c r="Y77" s="418"/>
      <c r="Z77" s="418"/>
      <c r="AA77" s="418"/>
      <c r="AB77" s="418"/>
      <c r="AC77" s="418"/>
      <c r="AD77" s="418"/>
    </row>
    <row r="78" spans="1:30" hidden="1" x14ac:dyDescent="0.2">
      <c r="A78" s="604"/>
      <c r="B78" s="418"/>
      <c r="J78" s="418"/>
      <c r="L78" s="418"/>
      <c r="O78" s="418"/>
      <c r="P78" s="418"/>
      <c r="Q78" s="418"/>
      <c r="R78" s="418"/>
      <c r="T78" s="418"/>
      <c r="U78" s="418"/>
      <c r="X78" s="418"/>
      <c r="Y78" s="418"/>
      <c r="Z78" s="418"/>
      <c r="AA78" s="418"/>
      <c r="AB78" s="418"/>
      <c r="AC78" s="418"/>
      <c r="AD78" s="418"/>
    </row>
    <row r="79" spans="1:30" hidden="1" x14ac:dyDescent="0.2">
      <c r="A79" s="604"/>
      <c r="B79" s="418"/>
      <c r="J79" s="418"/>
      <c r="L79" s="418"/>
      <c r="O79" s="418"/>
      <c r="P79" s="418"/>
      <c r="Q79" s="418"/>
      <c r="R79" s="418"/>
      <c r="T79" s="418"/>
      <c r="U79" s="418"/>
      <c r="X79" s="418"/>
      <c r="Y79" s="418"/>
      <c r="Z79" s="418"/>
      <c r="AA79" s="418"/>
      <c r="AB79" s="418"/>
      <c r="AC79" s="418"/>
      <c r="AD79" s="418"/>
    </row>
    <row r="80" spans="1:30" hidden="1" x14ac:dyDescent="0.2">
      <c r="A80" s="604"/>
      <c r="B80" s="418"/>
      <c r="J80" s="418"/>
      <c r="L80" s="418"/>
      <c r="O80" s="418"/>
      <c r="P80" s="418"/>
      <c r="Q80" s="418"/>
      <c r="R80" s="418"/>
      <c r="T80" s="418"/>
      <c r="U80" s="418"/>
      <c r="X80" s="418"/>
      <c r="Y80" s="418"/>
      <c r="Z80" s="418"/>
      <c r="AA80" s="418"/>
      <c r="AB80" s="418"/>
      <c r="AC80" s="418"/>
      <c r="AD80" s="418"/>
    </row>
    <row r="81" spans="1:30" hidden="1" x14ac:dyDescent="0.2">
      <c r="A81" s="604"/>
      <c r="B81" s="418"/>
      <c r="J81" s="418"/>
      <c r="L81" s="418"/>
      <c r="O81" s="418"/>
      <c r="P81" s="418"/>
      <c r="Q81" s="418"/>
      <c r="R81" s="418"/>
      <c r="T81" s="418"/>
      <c r="U81" s="418"/>
      <c r="X81" s="418"/>
      <c r="Y81" s="418"/>
      <c r="Z81" s="418"/>
      <c r="AA81" s="418"/>
      <c r="AB81" s="418"/>
      <c r="AC81" s="418"/>
      <c r="AD81" s="418"/>
    </row>
    <row r="82" spans="1:30" hidden="1" x14ac:dyDescent="0.2">
      <c r="A82" s="604"/>
      <c r="B82" s="418"/>
      <c r="J82" s="418"/>
      <c r="L82" s="418"/>
      <c r="O82" s="418"/>
      <c r="P82" s="418"/>
      <c r="Q82" s="418"/>
      <c r="R82" s="418"/>
      <c r="T82" s="418"/>
      <c r="U82" s="418"/>
      <c r="X82" s="418"/>
      <c r="Y82" s="418"/>
      <c r="Z82" s="418"/>
      <c r="AA82" s="418"/>
      <c r="AB82" s="418"/>
      <c r="AC82" s="418"/>
      <c r="AD82" s="418"/>
    </row>
    <row r="83" spans="1:30" hidden="1" x14ac:dyDescent="0.2">
      <c r="A83" s="604"/>
      <c r="B83" s="418"/>
      <c r="J83" s="418"/>
      <c r="L83" s="418"/>
      <c r="O83" s="418"/>
      <c r="P83" s="418"/>
      <c r="Q83" s="418"/>
      <c r="R83" s="418"/>
      <c r="T83" s="418"/>
      <c r="U83" s="418"/>
      <c r="X83" s="418"/>
      <c r="Y83" s="418"/>
      <c r="Z83" s="418"/>
      <c r="AA83" s="418"/>
      <c r="AB83" s="418"/>
      <c r="AC83" s="418"/>
      <c r="AD83" s="418"/>
    </row>
    <row r="84" spans="1:30" hidden="1" x14ac:dyDescent="0.2">
      <c r="A84" s="604"/>
      <c r="B84" s="418"/>
      <c r="J84" s="418"/>
      <c r="L84" s="418"/>
      <c r="O84" s="418"/>
      <c r="P84" s="418"/>
      <c r="Q84" s="418"/>
      <c r="R84" s="418"/>
      <c r="T84" s="418"/>
      <c r="U84" s="418"/>
      <c r="X84" s="418"/>
      <c r="Y84" s="418"/>
      <c r="Z84" s="418"/>
      <c r="AA84" s="418"/>
      <c r="AB84" s="418"/>
      <c r="AC84" s="418"/>
      <c r="AD84" s="418"/>
    </row>
    <row r="85" spans="1:30" hidden="1" x14ac:dyDescent="0.2">
      <c r="A85" s="604"/>
      <c r="B85" s="418"/>
      <c r="J85" s="418"/>
      <c r="L85" s="418"/>
      <c r="O85" s="418"/>
      <c r="P85" s="418"/>
      <c r="Q85" s="418"/>
      <c r="R85" s="418"/>
      <c r="T85" s="418"/>
      <c r="U85" s="418"/>
      <c r="X85" s="418"/>
      <c r="Y85" s="418"/>
      <c r="Z85" s="418"/>
      <c r="AA85" s="418"/>
      <c r="AB85" s="418"/>
      <c r="AC85" s="418"/>
      <c r="AD85" s="418"/>
    </row>
    <row r="86" spans="1:30" hidden="1" x14ac:dyDescent="0.2">
      <c r="A86" s="604"/>
      <c r="B86" s="418"/>
      <c r="J86" s="418"/>
      <c r="L86" s="418"/>
      <c r="O86" s="418"/>
      <c r="P86" s="418"/>
      <c r="Q86" s="418"/>
      <c r="R86" s="418"/>
      <c r="T86" s="418"/>
      <c r="U86" s="418"/>
      <c r="X86" s="418"/>
      <c r="Y86" s="418"/>
      <c r="Z86" s="418"/>
      <c r="AA86" s="418"/>
      <c r="AB86" s="418"/>
      <c r="AC86" s="418"/>
      <c r="AD86" s="418"/>
    </row>
    <row r="87" spans="1:30" hidden="1" x14ac:dyDescent="0.2">
      <c r="A87" s="605"/>
      <c r="B87" s="606"/>
      <c r="J87" s="418"/>
      <c r="L87" s="418"/>
      <c r="O87" s="418"/>
      <c r="P87" s="418"/>
      <c r="Q87" s="418"/>
      <c r="R87" s="418"/>
      <c r="T87" s="418"/>
      <c r="U87" s="418"/>
      <c r="X87" s="418"/>
      <c r="Y87" s="418"/>
      <c r="Z87" s="418"/>
      <c r="AA87" s="418"/>
      <c r="AB87" s="418"/>
      <c r="AC87" s="418"/>
      <c r="AD87" s="418"/>
    </row>
    <row r="88" spans="1:30" hidden="1" x14ac:dyDescent="0.2">
      <c r="A88" s="605"/>
      <c r="B88" s="606"/>
      <c r="J88" s="418"/>
      <c r="L88" s="418"/>
      <c r="O88" s="418"/>
      <c r="P88" s="418"/>
      <c r="Q88" s="418"/>
      <c r="R88" s="418"/>
      <c r="T88" s="418"/>
      <c r="U88" s="418"/>
      <c r="X88" s="418"/>
      <c r="Y88" s="418"/>
      <c r="Z88" s="418"/>
      <c r="AA88" s="418"/>
      <c r="AB88" s="418"/>
      <c r="AC88" s="418"/>
      <c r="AD88" s="418"/>
    </row>
    <row r="89" spans="1:30" hidden="1" x14ac:dyDescent="0.2">
      <c r="A89" s="604"/>
      <c r="B89" s="418"/>
      <c r="J89" s="418"/>
      <c r="L89" s="418"/>
      <c r="O89" s="418"/>
      <c r="P89" s="418"/>
      <c r="Q89" s="418"/>
      <c r="R89" s="418"/>
      <c r="T89" s="418"/>
      <c r="U89" s="418"/>
      <c r="X89" s="418"/>
      <c r="Y89" s="418"/>
      <c r="Z89" s="418"/>
      <c r="AA89" s="418"/>
      <c r="AB89" s="418"/>
      <c r="AC89" s="418"/>
      <c r="AD89" s="418"/>
    </row>
    <row r="90" spans="1:30" hidden="1" x14ac:dyDescent="0.2">
      <c r="A90" s="590"/>
      <c r="B90" s="419"/>
      <c r="J90" s="419"/>
      <c r="L90" s="419"/>
      <c r="O90" s="419"/>
      <c r="P90" s="419"/>
      <c r="Q90" s="419"/>
      <c r="R90" s="419"/>
      <c r="T90" s="419"/>
      <c r="U90" s="419"/>
      <c r="X90" s="419"/>
      <c r="Y90" s="419"/>
      <c r="Z90" s="419"/>
      <c r="AA90" s="419"/>
      <c r="AB90" s="419"/>
      <c r="AC90" s="419"/>
      <c r="AD90" s="419"/>
    </row>
    <row r="91" spans="1:30" hidden="1" x14ac:dyDescent="0.2">
      <c r="A91" s="604"/>
      <c r="B91" s="418"/>
      <c r="J91" s="418"/>
      <c r="L91" s="418"/>
      <c r="O91" s="418"/>
      <c r="P91" s="418"/>
      <c r="Q91" s="418"/>
      <c r="R91" s="418"/>
      <c r="T91" s="418"/>
      <c r="U91" s="418"/>
      <c r="X91" s="418"/>
      <c r="Y91" s="418"/>
      <c r="Z91" s="418"/>
      <c r="AA91" s="418"/>
      <c r="AB91" s="418"/>
      <c r="AC91" s="418"/>
      <c r="AD91" s="418"/>
    </row>
    <row r="92" spans="1:30" hidden="1" x14ac:dyDescent="0.2">
      <c r="A92" s="604"/>
      <c r="B92" s="418"/>
      <c r="J92" s="418"/>
      <c r="L92" s="418"/>
      <c r="O92" s="418"/>
      <c r="P92" s="418"/>
      <c r="Q92" s="418"/>
      <c r="R92" s="418"/>
      <c r="T92" s="418"/>
      <c r="U92" s="418"/>
      <c r="X92" s="418"/>
      <c r="Y92" s="418"/>
      <c r="Z92" s="418"/>
      <c r="AA92" s="418"/>
      <c r="AB92" s="418"/>
      <c r="AC92" s="418"/>
      <c r="AD92" s="418"/>
    </row>
    <row r="93" spans="1:30" hidden="1" x14ac:dyDescent="0.2">
      <c r="A93" s="604"/>
      <c r="B93" s="418"/>
      <c r="J93" s="418"/>
      <c r="L93" s="418"/>
      <c r="O93" s="418"/>
      <c r="P93" s="418"/>
      <c r="Q93" s="418"/>
      <c r="R93" s="418"/>
      <c r="T93" s="418"/>
      <c r="U93" s="418"/>
      <c r="X93" s="418"/>
      <c r="Y93" s="418"/>
      <c r="Z93" s="418"/>
      <c r="AA93" s="418"/>
      <c r="AB93" s="418"/>
      <c r="AC93" s="418"/>
      <c r="AD93" s="418"/>
    </row>
    <row r="94" spans="1:30" hidden="1" x14ac:dyDescent="0.2">
      <c r="A94" s="604"/>
      <c r="B94" s="418"/>
      <c r="J94" s="418"/>
      <c r="L94" s="418"/>
      <c r="O94" s="418"/>
      <c r="P94" s="418"/>
      <c r="Q94" s="418"/>
      <c r="R94" s="418"/>
      <c r="T94" s="418"/>
      <c r="U94" s="418"/>
      <c r="X94" s="418"/>
      <c r="Y94" s="418"/>
      <c r="Z94" s="418"/>
      <c r="AA94" s="418"/>
      <c r="AB94" s="418"/>
      <c r="AC94" s="418"/>
      <c r="AD94" s="418"/>
    </row>
    <row r="95" spans="1:30" hidden="1" x14ac:dyDescent="0.2">
      <c r="A95" s="604"/>
      <c r="B95" s="418"/>
      <c r="J95" s="418"/>
      <c r="L95" s="418"/>
      <c r="O95" s="418"/>
      <c r="P95" s="418"/>
      <c r="Q95" s="418"/>
      <c r="R95" s="418"/>
      <c r="T95" s="418"/>
      <c r="U95" s="418"/>
      <c r="X95" s="418"/>
      <c r="Y95" s="418"/>
      <c r="Z95" s="418"/>
      <c r="AA95" s="418"/>
      <c r="AB95" s="418"/>
      <c r="AC95" s="418"/>
      <c r="AD95" s="418"/>
    </row>
    <row r="96" spans="1:30" hidden="1" x14ac:dyDescent="0.2">
      <c r="A96" s="604"/>
      <c r="B96" s="418"/>
      <c r="J96" s="418"/>
      <c r="L96" s="418"/>
      <c r="O96" s="418"/>
      <c r="P96" s="418"/>
      <c r="Q96" s="418"/>
      <c r="R96" s="418"/>
      <c r="T96" s="418"/>
      <c r="U96" s="418"/>
      <c r="X96" s="418"/>
      <c r="Y96" s="418"/>
      <c r="Z96" s="418"/>
      <c r="AA96" s="418"/>
      <c r="AB96" s="418"/>
      <c r="AC96" s="418"/>
      <c r="AD96" s="418"/>
    </row>
    <row r="97" spans="1:30" hidden="1" x14ac:dyDescent="0.2">
      <c r="A97" s="604"/>
      <c r="B97" s="418"/>
      <c r="J97" s="418"/>
      <c r="L97" s="418"/>
      <c r="O97" s="418"/>
      <c r="P97" s="418"/>
      <c r="Q97" s="418"/>
      <c r="R97" s="418"/>
      <c r="T97" s="418"/>
      <c r="U97" s="418"/>
      <c r="X97" s="418"/>
      <c r="Y97" s="418"/>
      <c r="Z97" s="418"/>
      <c r="AA97" s="418"/>
      <c r="AB97" s="418"/>
      <c r="AC97" s="418"/>
      <c r="AD97" s="418"/>
    </row>
    <row r="98" spans="1:30" hidden="1" x14ac:dyDescent="0.2">
      <c r="A98" s="604"/>
      <c r="B98" s="418"/>
      <c r="J98" s="418"/>
      <c r="L98" s="418"/>
      <c r="O98" s="418"/>
      <c r="P98" s="418"/>
      <c r="Q98" s="418"/>
      <c r="R98" s="418"/>
      <c r="T98" s="418"/>
      <c r="U98" s="418"/>
      <c r="X98" s="418"/>
      <c r="Y98" s="418"/>
      <c r="Z98" s="418"/>
      <c r="AA98" s="418"/>
      <c r="AB98" s="418"/>
      <c r="AC98" s="418"/>
      <c r="AD98" s="418"/>
    </row>
    <row r="99" spans="1:30" hidden="1" x14ac:dyDescent="0.2">
      <c r="A99" s="604"/>
      <c r="B99" s="418"/>
      <c r="J99" s="418"/>
      <c r="L99" s="418"/>
      <c r="O99" s="418"/>
      <c r="P99" s="418"/>
      <c r="Q99" s="418"/>
      <c r="R99" s="418"/>
      <c r="T99" s="418"/>
      <c r="U99" s="418"/>
      <c r="X99" s="418"/>
      <c r="Y99" s="418"/>
      <c r="Z99" s="418"/>
      <c r="AA99" s="418"/>
      <c r="AB99" s="418"/>
      <c r="AC99" s="418"/>
      <c r="AD99" s="418"/>
    </row>
    <row r="100" spans="1:30" hidden="1" x14ac:dyDescent="0.2">
      <c r="A100" s="604"/>
      <c r="B100" s="418"/>
      <c r="J100" s="418"/>
      <c r="L100" s="418"/>
      <c r="O100" s="418"/>
      <c r="P100" s="418"/>
      <c r="Q100" s="418"/>
      <c r="R100" s="418"/>
      <c r="T100" s="418"/>
      <c r="U100" s="418"/>
      <c r="X100" s="418"/>
      <c r="Y100" s="418"/>
      <c r="Z100" s="418"/>
      <c r="AA100" s="418"/>
      <c r="AB100" s="418"/>
      <c r="AC100" s="418"/>
      <c r="AD100" s="418"/>
    </row>
    <row r="101" spans="1:30" hidden="1" x14ac:dyDescent="0.2">
      <c r="A101" s="604"/>
      <c r="B101" s="418"/>
      <c r="J101" s="418"/>
      <c r="L101" s="418"/>
      <c r="O101" s="418"/>
      <c r="P101" s="418"/>
      <c r="Q101" s="418"/>
      <c r="R101" s="418"/>
      <c r="T101" s="418"/>
      <c r="U101" s="418"/>
      <c r="X101" s="418"/>
      <c r="Y101" s="418"/>
      <c r="Z101" s="418"/>
      <c r="AA101" s="418"/>
      <c r="AB101" s="418"/>
      <c r="AC101" s="418"/>
      <c r="AD101" s="418"/>
    </row>
    <row r="102" spans="1:30" hidden="1" x14ac:dyDescent="0.2">
      <c r="A102" s="604"/>
      <c r="B102" s="418"/>
      <c r="J102" s="418"/>
      <c r="L102" s="418"/>
      <c r="O102" s="418"/>
      <c r="P102" s="418"/>
      <c r="Q102" s="418"/>
      <c r="R102" s="418"/>
      <c r="T102" s="418"/>
      <c r="U102" s="418"/>
      <c r="X102" s="418"/>
      <c r="Y102" s="418"/>
      <c r="Z102" s="418"/>
      <c r="AA102" s="418"/>
      <c r="AB102" s="418"/>
      <c r="AC102" s="418"/>
      <c r="AD102" s="418"/>
    </row>
    <row r="103" spans="1:30" hidden="1" x14ac:dyDescent="0.2">
      <c r="A103" s="604"/>
      <c r="B103" s="418"/>
      <c r="J103" s="418"/>
      <c r="L103" s="418"/>
      <c r="O103" s="418"/>
      <c r="P103" s="418"/>
      <c r="Q103" s="418"/>
      <c r="R103" s="418"/>
      <c r="T103" s="418"/>
      <c r="U103" s="418"/>
      <c r="X103" s="418"/>
      <c r="Y103" s="418"/>
      <c r="Z103" s="418"/>
      <c r="AA103" s="418"/>
      <c r="AB103" s="418"/>
      <c r="AC103" s="418"/>
      <c r="AD103" s="418"/>
    </row>
    <row r="104" spans="1:30" hidden="1" x14ac:dyDescent="0.2">
      <c r="A104" s="604"/>
      <c r="B104" s="418"/>
      <c r="J104" s="418"/>
      <c r="L104" s="418"/>
      <c r="O104" s="418"/>
      <c r="P104" s="418"/>
      <c r="Q104" s="418"/>
      <c r="R104" s="418"/>
      <c r="T104" s="418"/>
      <c r="U104" s="418"/>
      <c r="X104" s="418"/>
      <c r="Y104" s="418"/>
      <c r="Z104" s="418"/>
      <c r="AA104" s="418"/>
      <c r="AB104" s="418"/>
      <c r="AC104" s="418"/>
      <c r="AD104" s="418"/>
    </row>
    <row r="105" spans="1:30" hidden="1" x14ac:dyDescent="0.2">
      <c r="A105" s="604"/>
      <c r="B105" s="418"/>
      <c r="J105" s="418"/>
      <c r="L105" s="418"/>
      <c r="O105" s="418"/>
      <c r="P105" s="418"/>
      <c r="Q105" s="418"/>
      <c r="R105" s="418"/>
      <c r="T105" s="418"/>
      <c r="U105" s="418"/>
      <c r="X105" s="418"/>
      <c r="Y105" s="418"/>
      <c r="Z105" s="418"/>
      <c r="AA105" s="418"/>
      <c r="AB105" s="418"/>
      <c r="AC105" s="418"/>
      <c r="AD105" s="418"/>
    </row>
    <row r="106" spans="1:30" hidden="1" x14ac:dyDescent="0.2">
      <c r="A106" s="604"/>
      <c r="B106" s="418"/>
      <c r="J106" s="418"/>
      <c r="L106" s="418"/>
      <c r="O106" s="418"/>
      <c r="P106" s="418"/>
      <c r="Q106" s="418"/>
      <c r="R106" s="418"/>
      <c r="T106" s="418"/>
      <c r="U106" s="418"/>
      <c r="X106" s="418"/>
      <c r="Y106" s="418"/>
      <c r="Z106" s="418"/>
      <c r="AA106" s="418"/>
      <c r="AB106" s="418"/>
      <c r="AC106" s="418"/>
      <c r="AD106" s="418"/>
    </row>
    <row r="107" spans="1:30" hidden="1" x14ac:dyDescent="0.2">
      <c r="A107" s="604"/>
      <c r="B107" s="418"/>
      <c r="J107" s="418"/>
      <c r="L107" s="418"/>
      <c r="O107" s="418"/>
      <c r="P107" s="418"/>
      <c r="Q107" s="418"/>
      <c r="R107" s="418"/>
      <c r="T107" s="418"/>
      <c r="U107" s="418"/>
      <c r="X107" s="418"/>
      <c r="Y107" s="418"/>
      <c r="Z107" s="418"/>
      <c r="AA107" s="418"/>
      <c r="AB107" s="418"/>
      <c r="AC107" s="418"/>
      <c r="AD107" s="418"/>
    </row>
    <row r="108" spans="1:30" hidden="1" x14ac:dyDescent="0.2">
      <c r="A108" s="604"/>
      <c r="B108" s="418"/>
      <c r="J108" s="418"/>
      <c r="L108" s="418"/>
      <c r="O108" s="418"/>
      <c r="P108" s="418"/>
      <c r="Q108" s="418"/>
      <c r="R108" s="418"/>
      <c r="T108" s="418"/>
      <c r="U108" s="418"/>
      <c r="X108" s="418"/>
      <c r="Y108" s="418"/>
      <c r="Z108" s="418"/>
      <c r="AA108" s="418"/>
      <c r="AB108" s="418"/>
      <c r="AC108" s="418"/>
      <c r="AD108" s="418"/>
    </row>
    <row r="109" spans="1:30" hidden="1" x14ac:dyDescent="0.2">
      <c r="A109" s="604"/>
      <c r="B109" s="418"/>
      <c r="J109" s="418"/>
      <c r="L109" s="418"/>
      <c r="O109" s="418"/>
      <c r="P109" s="418"/>
      <c r="Q109" s="418"/>
      <c r="R109" s="418"/>
      <c r="T109" s="418"/>
      <c r="U109" s="418"/>
      <c r="X109" s="418"/>
      <c r="Y109" s="418"/>
      <c r="Z109" s="418"/>
      <c r="AA109" s="418"/>
      <c r="AB109" s="418"/>
      <c r="AC109" s="418"/>
      <c r="AD109" s="418"/>
    </row>
    <row r="110" spans="1:30" hidden="1" x14ac:dyDescent="0.2">
      <c r="A110" s="604"/>
      <c r="B110" s="418"/>
      <c r="J110" s="418"/>
      <c r="L110" s="418"/>
      <c r="O110" s="418"/>
      <c r="P110" s="418"/>
      <c r="Q110" s="418"/>
      <c r="R110" s="418"/>
      <c r="T110" s="418"/>
      <c r="U110" s="418"/>
      <c r="X110" s="418"/>
      <c r="Y110" s="418"/>
      <c r="Z110" s="418"/>
      <c r="AA110" s="418"/>
      <c r="AB110" s="418"/>
      <c r="AC110" s="418"/>
      <c r="AD110" s="418"/>
    </row>
    <row r="111" spans="1:30" hidden="1" x14ac:dyDescent="0.2">
      <c r="A111" s="604"/>
      <c r="B111" s="418"/>
      <c r="J111" s="418"/>
      <c r="L111" s="418"/>
      <c r="O111" s="418"/>
      <c r="P111" s="418"/>
      <c r="Q111" s="418"/>
      <c r="R111" s="418"/>
      <c r="T111" s="418"/>
      <c r="U111" s="418"/>
      <c r="X111" s="418"/>
      <c r="Y111" s="418"/>
      <c r="Z111" s="418"/>
      <c r="AA111" s="418"/>
      <c r="AB111" s="418"/>
      <c r="AC111" s="418"/>
      <c r="AD111" s="418"/>
    </row>
    <row r="112" spans="1:30" hidden="1" x14ac:dyDescent="0.2">
      <c r="A112" s="604"/>
      <c r="B112" s="418"/>
      <c r="J112" s="418"/>
      <c r="L112" s="418"/>
      <c r="O112" s="418"/>
      <c r="P112" s="418"/>
      <c r="Q112" s="418"/>
      <c r="R112" s="418"/>
      <c r="T112" s="418"/>
      <c r="U112" s="418"/>
      <c r="X112" s="418"/>
      <c r="Y112" s="418"/>
      <c r="Z112" s="418"/>
      <c r="AA112" s="418"/>
      <c r="AB112" s="418"/>
      <c r="AC112" s="418"/>
      <c r="AD112" s="418"/>
    </row>
    <row r="113" spans="1:30" hidden="1" x14ac:dyDescent="0.2">
      <c r="A113" s="604"/>
      <c r="B113" s="418"/>
      <c r="J113" s="418"/>
      <c r="L113" s="418"/>
      <c r="O113" s="418"/>
      <c r="P113" s="418"/>
      <c r="Q113" s="418"/>
      <c r="R113" s="418"/>
      <c r="T113" s="418"/>
      <c r="U113" s="418"/>
      <c r="X113" s="418"/>
      <c r="Y113" s="418"/>
      <c r="Z113" s="418"/>
      <c r="AA113" s="418"/>
      <c r="AB113" s="418"/>
      <c r="AC113" s="418"/>
      <c r="AD113" s="418"/>
    </row>
    <row r="114" spans="1:30" hidden="1" x14ac:dyDescent="0.2">
      <c r="A114" s="604"/>
      <c r="B114" s="418"/>
      <c r="J114" s="418"/>
      <c r="L114" s="418"/>
      <c r="O114" s="418"/>
      <c r="P114" s="418"/>
      <c r="Q114" s="418"/>
      <c r="R114" s="418"/>
      <c r="T114" s="418"/>
      <c r="U114" s="418"/>
      <c r="X114" s="418"/>
      <c r="Y114" s="418"/>
      <c r="Z114" s="418"/>
      <c r="AA114" s="418"/>
      <c r="AB114" s="418"/>
      <c r="AC114" s="418"/>
      <c r="AD114" s="418"/>
    </row>
    <row r="115" spans="1:30" hidden="1" x14ac:dyDescent="0.2">
      <c r="A115" s="604"/>
      <c r="B115" s="418"/>
      <c r="J115" s="418"/>
      <c r="L115" s="418"/>
      <c r="O115" s="418"/>
      <c r="P115" s="418"/>
      <c r="Q115" s="418"/>
      <c r="R115" s="418"/>
      <c r="T115" s="418"/>
      <c r="U115" s="418"/>
      <c r="X115" s="418"/>
      <c r="Y115" s="418"/>
      <c r="Z115" s="418"/>
      <c r="AA115" s="418"/>
      <c r="AB115" s="418"/>
      <c r="AC115" s="418"/>
      <c r="AD115" s="418"/>
    </row>
    <row r="116" spans="1:30" hidden="1" x14ac:dyDescent="0.2">
      <c r="A116" s="604"/>
      <c r="B116" s="418"/>
      <c r="J116" s="418"/>
      <c r="L116" s="418"/>
      <c r="O116" s="418"/>
      <c r="P116" s="418"/>
      <c r="Q116" s="418"/>
      <c r="R116" s="418"/>
      <c r="T116" s="418"/>
      <c r="U116" s="418"/>
      <c r="X116" s="418"/>
      <c r="Y116" s="418"/>
      <c r="Z116" s="418"/>
      <c r="AA116" s="418"/>
      <c r="AB116" s="418"/>
      <c r="AC116" s="418"/>
      <c r="AD116" s="418"/>
    </row>
    <row r="117" spans="1:30" hidden="1" x14ac:dyDescent="0.2">
      <c r="A117" s="604"/>
      <c r="B117" s="418"/>
      <c r="J117" s="418"/>
      <c r="L117" s="418"/>
      <c r="O117" s="418"/>
      <c r="P117" s="418"/>
      <c r="Q117" s="418"/>
      <c r="R117" s="418"/>
      <c r="T117" s="418"/>
      <c r="U117" s="418"/>
      <c r="X117" s="418"/>
      <c r="Y117" s="418"/>
      <c r="Z117" s="418"/>
      <c r="AA117" s="418"/>
      <c r="AB117" s="418"/>
      <c r="AC117" s="418"/>
      <c r="AD117" s="418"/>
    </row>
    <row r="118" spans="1:30" hidden="1" x14ac:dyDescent="0.2">
      <c r="A118" s="604"/>
      <c r="B118" s="418"/>
      <c r="J118" s="418"/>
      <c r="L118" s="418"/>
      <c r="O118" s="418"/>
      <c r="P118" s="418"/>
      <c r="Q118" s="418"/>
      <c r="R118" s="418"/>
      <c r="T118" s="418"/>
      <c r="U118" s="418"/>
      <c r="X118" s="418"/>
      <c r="Y118" s="418"/>
      <c r="Z118" s="418"/>
      <c r="AA118" s="418"/>
      <c r="AB118" s="418"/>
      <c r="AC118" s="418"/>
      <c r="AD118" s="418"/>
    </row>
    <row r="119" spans="1:30" hidden="1" x14ac:dyDescent="0.2">
      <c r="A119" s="604"/>
      <c r="B119" s="418"/>
      <c r="J119" s="418"/>
      <c r="L119" s="418"/>
      <c r="O119" s="418"/>
      <c r="P119" s="418"/>
      <c r="Q119" s="418"/>
      <c r="R119" s="418"/>
      <c r="T119" s="418"/>
      <c r="U119" s="418"/>
      <c r="X119" s="418"/>
      <c r="Y119" s="418"/>
      <c r="Z119" s="418"/>
      <c r="AA119" s="418"/>
      <c r="AB119" s="418"/>
      <c r="AC119" s="418"/>
      <c r="AD119" s="418"/>
    </row>
    <row r="120" spans="1:30" hidden="1" x14ac:dyDescent="0.2">
      <c r="A120" s="604"/>
      <c r="B120" s="418"/>
      <c r="J120" s="418"/>
      <c r="L120" s="418"/>
      <c r="O120" s="418"/>
      <c r="P120" s="418"/>
      <c r="Q120" s="418"/>
      <c r="R120" s="418"/>
      <c r="T120" s="418"/>
      <c r="U120" s="418"/>
      <c r="X120" s="418"/>
      <c r="Y120" s="418"/>
      <c r="Z120" s="418"/>
      <c r="AA120" s="418"/>
      <c r="AB120" s="418"/>
      <c r="AC120" s="418"/>
      <c r="AD120" s="418"/>
    </row>
    <row r="121" spans="1:30" hidden="1" x14ac:dyDescent="0.2">
      <c r="A121" s="604"/>
      <c r="B121" s="418"/>
      <c r="J121" s="418"/>
      <c r="L121" s="418"/>
      <c r="O121" s="418"/>
      <c r="P121" s="418"/>
      <c r="Q121" s="418"/>
      <c r="R121" s="418"/>
      <c r="T121" s="418"/>
      <c r="U121" s="418"/>
      <c r="X121" s="418"/>
      <c r="Y121" s="418"/>
      <c r="Z121" s="418"/>
      <c r="AA121" s="418"/>
      <c r="AB121" s="418"/>
      <c r="AC121" s="418"/>
      <c r="AD121" s="418"/>
    </row>
    <row r="122" spans="1:30" hidden="1" x14ac:dyDescent="0.2">
      <c r="A122" s="604"/>
      <c r="B122" s="418"/>
      <c r="J122" s="418"/>
      <c r="L122" s="418"/>
      <c r="O122" s="418"/>
      <c r="P122" s="418"/>
      <c r="Q122" s="418"/>
      <c r="R122" s="418"/>
      <c r="T122" s="418"/>
      <c r="U122" s="418"/>
      <c r="X122" s="418"/>
      <c r="Y122" s="418"/>
      <c r="Z122" s="418"/>
      <c r="AA122" s="418"/>
      <c r="AB122" s="418"/>
      <c r="AC122" s="418"/>
      <c r="AD122" s="418"/>
    </row>
    <row r="123" spans="1:30" hidden="1" x14ac:dyDescent="0.2">
      <c r="A123" s="604"/>
      <c r="B123" s="418"/>
      <c r="J123" s="418"/>
      <c r="L123" s="418"/>
      <c r="O123" s="418"/>
      <c r="P123" s="418"/>
      <c r="Q123" s="418"/>
      <c r="R123" s="418"/>
      <c r="T123" s="418"/>
      <c r="U123" s="418"/>
      <c r="X123" s="418"/>
      <c r="Y123" s="418"/>
      <c r="Z123" s="418"/>
      <c r="AA123" s="418"/>
      <c r="AB123" s="418"/>
      <c r="AC123" s="418"/>
      <c r="AD123" s="418"/>
    </row>
    <row r="124" spans="1:30" hidden="1" x14ac:dyDescent="0.2">
      <c r="A124" s="604"/>
      <c r="B124" s="418"/>
      <c r="J124" s="418"/>
      <c r="L124" s="418"/>
      <c r="O124" s="418"/>
      <c r="P124" s="418"/>
      <c r="Q124" s="418"/>
      <c r="R124" s="418"/>
      <c r="T124" s="418"/>
      <c r="U124" s="418"/>
      <c r="X124" s="418"/>
      <c r="Y124" s="418"/>
      <c r="Z124" s="418"/>
      <c r="AA124" s="418"/>
      <c r="AB124" s="418"/>
      <c r="AC124" s="418"/>
      <c r="AD124" s="418"/>
    </row>
    <row r="125" spans="1:30" hidden="1" x14ac:dyDescent="0.2">
      <c r="A125" s="604"/>
      <c r="B125" s="418"/>
      <c r="J125" s="418"/>
      <c r="L125" s="418"/>
      <c r="O125" s="418"/>
      <c r="P125" s="418"/>
      <c r="Q125" s="418"/>
      <c r="R125" s="418"/>
      <c r="T125" s="418"/>
      <c r="U125" s="418"/>
      <c r="X125" s="418"/>
      <c r="Y125" s="418"/>
      <c r="Z125" s="418"/>
      <c r="AA125" s="418"/>
      <c r="AB125" s="418"/>
      <c r="AC125" s="418"/>
      <c r="AD125" s="418"/>
    </row>
    <row r="126" spans="1:30" hidden="1" x14ac:dyDescent="0.2">
      <c r="A126" s="604"/>
      <c r="B126" s="418"/>
      <c r="J126" s="418"/>
      <c r="L126" s="418"/>
      <c r="O126" s="418"/>
      <c r="P126" s="418"/>
      <c r="Q126" s="418"/>
      <c r="R126" s="418"/>
      <c r="T126" s="418"/>
      <c r="U126" s="418"/>
      <c r="X126" s="418"/>
      <c r="Y126" s="418"/>
      <c r="Z126" s="418"/>
      <c r="AA126" s="418"/>
      <c r="AB126" s="418"/>
      <c r="AC126" s="418"/>
      <c r="AD126" s="418"/>
    </row>
    <row r="127" spans="1:30" hidden="1" x14ac:dyDescent="0.2">
      <c r="A127" s="604"/>
      <c r="B127" s="418"/>
      <c r="J127" s="418"/>
      <c r="L127" s="418"/>
      <c r="O127" s="418"/>
      <c r="P127" s="418"/>
      <c r="Q127" s="418"/>
      <c r="R127" s="418"/>
      <c r="T127" s="418"/>
      <c r="U127" s="418"/>
      <c r="X127" s="418"/>
      <c r="Y127" s="418"/>
      <c r="Z127" s="418"/>
      <c r="AA127" s="418"/>
      <c r="AB127" s="418"/>
      <c r="AC127" s="418"/>
      <c r="AD127" s="418"/>
    </row>
    <row r="128" spans="1:30" hidden="1" x14ac:dyDescent="0.2">
      <c r="A128" s="604"/>
      <c r="B128" s="418"/>
      <c r="J128" s="418"/>
      <c r="L128" s="418"/>
      <c r="O128" s="418"/>
      <c r="P128" s="418"/>
      <c r="Q128" s="418"/>
      <c r="R128" s="418"/>
      <c r="T128" s="418"/>
      <c r="U128" s="418"/>
      <c r="X128" s="418"/>
      <c r="Y128" s="418"/>
      <c r="Z128" s="418"/>
      <c r="AA128" s="418"/>
      <c r="AB128" s="418"/>
      <c r="AC128" s="418"/>
      <c r="AD128" s="418"/>
    </row>
    <row r="129" spans="1:30" hidden="1" x14ac:dyDescent="0.2">
      <c r="A129" s="604"/>
      <c r="B129" s="418"/>
      <c r="J129" s="418"/>
      <c r="L129" s="418"/>
      <c r="O129" s="418"/>
      <c r="P129" s="418"/>
      <c r="Q129" s="418"/>
      <c r="R129" s="418"/>
      <c r="T129" s="418"/>
      <c r="U129" s="418"/>
      <c r="X129" s="418"/>
      <c r="Y129" s="418"/>
      <c r="Z129" s="418"/>
      <c r="AA129" s="418"/>
      <c r="AB129" s="418"/>
      <c r="AC129" s="418"/>
      <c r="AD129" s="418"/>
    </row>
    <row r="130" spans="1:30" hidden="1" x14ac:dyDescent="0.2">
      <c r="A130" s="604"/>
      <c r="B130" s="418"/>
      <c r="J130" s="418"/>
      <c r="L130" s="418"/>
      <c r="O130" s="418"/>
      <c r="P130" s="418"/>
      <c r="Q130" s="418"/>
      <c r="R130" s="418"/>
      <c r="T130" s="418"/>
      <c r="U130" s="418"/>
      <c r="X130" s="418"/>
      <c r="Y130" s="418"/>
      <c r="Z130" s="418"/>
      <c r="AA130" s="418"/>
      <c r="AB130" s="418"/>
      <c r="AC130" s="418"/>
      <c r="AD130" s="418"/>
    </row>
    <row r="131" spans="1:30" hidden="1" x14ac:dyDescent="0.2">
      <c r="A131" s="604"/>
      <c r="B131" s="418"/>
      <c r="J131" s="418"/>
      <c r="L131" s="418"/>
      <c r="O131" s="418"/>
      <c r="P131" s="418"/>
      <c r="Q131" s="418"/>
      <c r="R131" s="418"/>
      <c r="T131" s="418"/>
      <c r="U131" s="418"/>
      <c r="X131" s="418"/>
      <c r="Y131" s="418"/>
      <c r="Z131" s="418"/>
      <c r="AA131" s="418"/>
      <c r="AB131" s="418"/>
      <c r="AC131" s="418"/>
      <c r="AD131" s="418"/>
    </row>
    <row r="132" spans="1:30" hidden="1" x14ac:dyDescent="0.2">
      <c r="A132" s="604"/>
      <c r="B132" s="418"/>
      <c r="J132" s="418"/>
      <c r="L132" s="418"/>
      <c r="O132" s="418"/>
      <c r="P132" s="418"/>
      <c r="Q132" s="418"/>
      <c r="R132" s="418"/>
      <c r="T132" s="418"/>
      <c r="U132" s="418"/>
      <c r="X132" s="418"/>
      <c r="Y132" s="418"/>
      <c r="Z132" s="418"/>
      <c r="AA132" s="418"/>
      <c r="AB132" s="418"/>
      <c r="AC132" s="418"/>
      <c r="AD132" s="418"/>
    </row>
    <row r="133" spans="1:30" hidden="1" x14ac:dyDescent="0.2">
      <c r="A133" s="604"/>
      <c r="B133" s="418"/>
      <c r="J133" s="418"/>
      <c r="L133" s="418"/>
      <c r="O133" s="418"/>
      <c r="P133" s="418"/>
      <c r="Q133" s="418"/>
      <c r="R133" s="418"/>
      <c r="T133" s="418"/>
      <c r="U133" s="418"/>
      <c r="X133" s="418"/>
      <c r="Y133" s="418"/>
      <c r="Z133" s="418"/>
      <c r="AA133" s="418"/>
      <c r="AB133" s="418"/>
      <c r="AC133" s="418"/>
      <c r="AD133" s="418"/>
    </row>
    <row r="134" spans="1:30" hidden="1" x14ac:dyDescent="0.2">
      <c r="A134" s="604"/>
      <c r="B134" s="418"/>
      <c r="J134" s="418"/>
      <c r="L134" s="418"/>
      <c r="O134" s="418"/>
      <c r="P134" s="418"/>
      <c r="Q134" s="418"/>
      <c r="R134" s="418"/>
      <c r="T134" s="418"/>
      <c r="U134" s="418"/>
      <c r="X134" s="418"/>
      <c r="Y134" s="418"/>
      <c r="Z134" s="418"/>
      <c r="AA134" s="418"/>
      <c r="AB134" s="418"/>
      <c r="AC134" s="418"/>
      <c r="AD134" s="418"/>
    </row>
    <row r="135" spans="1:30" hidden="1" x14ac:dyDescent="0.2">
      <c r="A135" s="604"/>
      <c r="B135" s="418"/>
      <c r="J135" s="418"/>
      <c r="L135" s="418"/>
      <c r="O135" s="418"/>
      <c r="P135" s="418"/>
      <c r="Q135" s="418"/>
      <c r="R135" s="418"/>
      <c r="T135" s="418"/>
      <c r="U135" s="418"/>
      <c r="X135" s="418"/>
      <c r="Y135" s="418"/>
      <c r="Z135" s="418"/>
      <c r="AA135" s="418"/>
      <c r="AB135" s="418"/>
      <c r="AC135" s="418"/>
      <c r="AD135" s="418"/>
    </row>
    <row r="136" spans="1:30" hidden="1" x14ac:dyDescent="0.2">
      <c r="A136" s="604"/>
      <c r="B136" s="418"/>
      <c r="J136" s="418"/>
      <c r="L136" s="418"/>
      <c r="O136" s="418"/>
      <c r="P136" s="418"/>
      <c r="Q136" s="418"/>
      <c r="R136" s="418"/>
      <c r="T136" s="418"/>
      <c r="U136" s="418"/>
      <c r="X136" s="418"/>
      <c r="Y136" s="418"/>
      <c r="Z136" s="418"/>
      <c r="AA136" s="418"/>
      <c r="AB136" s="418"/>
      <c r="AC136" s="418"/>
      <c r="AD136" s="418"/>
    </row>
    <row r="137" spans="1:30" hidden="1" x14ac:dyDescent="0.2">
      <c r="A137" s="604"/>
      <c r="B137" s="418"/>
      <c r="J137" s="418"/>
      <c r="L137" s="418"/>
      <c r="O137" s="418"/>
      <c r="P137" s="418"/>
      <c r="Q137" s="418"/>
      <c r="R137" s="418"/>
      <c r="T137" s="418"/>
      <c r="U137" s="418"/>
      <c r="X137" s="418"/>
      <c r="Y137" s="418"/>
      <c r="Z137" s="418"/>
      <c r="AA137" s="418"/>
      <c r="AB137" s="418"/>
      <c r="AC137" s="418"/>
      <c r="AD137" s="418"/>
    </row>
    <row r="138" spans="1:30" hidden="1" x14ac:dyDescent="0.2">
      <c r="A138" s="604"/>
      <c r="B138" s="418"/>
      <c r="J138" s="418"/>
      <c r="L138" s="418"/>
      <c r="O138" s="418"/>
      <c r="P138" s="418"/>
      <c r="Q138" s="418"/>
      <c r="R138" s="418"/>
      <c r="T138" s="418"/>
      <c r="U138" s="418"/>
      <c r="X138" s="418"/>
      <c r="Y138" s="418"/>
      <c r="Z138" s="418"/>
      <c r="AA138" s="418"/>
      <c r="AB138" s="418"/>
      <c r="AC138" s="418"/>
      <c r="AD138" s="418"/>
    </row>
    <row r="139" spans="1:30" hidden="1" x14ac:dyDescent="0.2">
      <c r="A139" s="604"/>
      <c r="B139" s="418"/>
      <c r="J139" s="418"/>
      <c r="L139" s="418"/>
      <c r="O139" s="418"/>
      <c r="P139" s="418"/>
      <c r="Q139" s="418"/>
      <c r="R139" s="418"/>
      <c r="T139" s="418"/>
      <c r="U139" s="418"/>
      <c r="X139" s="418"/>
      <c r="Y139" s="418"/>
      <c r="Z139" s="418"/>
      <c r="AA139" s="418"/>
      <c r="AB139" s="418"/>
      <c r="AC139" s="418"/>
      <c r="AD139" s="418"/>
    </row>
    <row r="140" spans="1:30" hidden="1" x14ac:dyDescent="0.2">
      <c r="A140" s="604"/>
      <c r="B140" s="418"/>
      <c r="J140" s="418"/>
      <c r="L140" s="418"/>
      <c r="O140" s="418"/>
      <c r="P140" s="418"/>
      <c r="Q140" s="418"/>
      <c r="R140" s="418"/>
      <c r="T140" s="418"/>
      <c r="U140" s="418"/>
      <c r="X140" s="418"/>
      <c r="Y140" s="418"/>
      <c r="Z140" s="418"/>
      <c r="AA140" s="418"/>
      <c r="AB140" s="418"/>
      <c r="AC140" s="418"/>
      <c r="AD140" s="418"/>
    </row>
    <row r="141" spans="1:30" hidden="1" x14ac:dyDescent="0.2">
      <c r="A141" s="604"/>
      <c r="B141" s="418"/>
      <c r="J141" s="418"/>
      <c r="L141" s="418"/>
      <c r="O141" s="418"/>
      <c r="P141" s="418"/>
      <c r="Q141" s="418"/>
      <c r="R141" s="418"/>
      <c r="T141" s="418"/>
      <c r="U141" s="418"/>
      <c r="X141" s="418"/>
      <c r="Y141" s="418"/>
      <c r="Z141" s="418"/>
      <c r="AA141" s="418"/>
      <c r="AB141" s="418"/>
      <c r="AC141" s="418"/>
      <c r="AD141" s="418"/>
    </row>
    <row r="142" spans="1:30" hidden="1" x14ac:dyDescent="0.2">
      <c r="A142" s="604"/>
      <c r="B142" s="418"/>
      <c r="J142" s="418"/>
      <c r="L142" s="418"/>
      <c r="O142" s="418"/>
      <c r="P142" s="418"/>
      <c r="Q142" s="418"/>
      <c r="R142" s="418"/>
      <c r="T142" s="418"/>
      <c r="U142" s="418"/>
      <c r="X142" s="418"/>
      <c r="Y142" s="418"/>
      <c r="Z142" s="418"/>
      <c r="AA142" s="418"/>
      <c r="AB142" s="418"/>
      <c r="AC142" s="418"/>
      <c r="AD142" s="418"/>
    </row>
    <row r="143" spans="1:30" hidden="1" x14ac:dyDescent="0.2">
      <c r="A143" s="604"/>
      <c r="B143" s="418"/>
      <c r="J143" s="418"/>
      <c r="L143" s="418"/>
      <c r="O143" s="418"/>
      <c r="P143" s="418"/>
      <c r="Q143" s="418"/>
      <c r="R143" s="418"/>
      <c r="T143" s="418"/>
      <c r="U143" s="418"/>
      <c r="X143" s="418"/>
      <c r="Y143" s="418"/>
      <c r="Z143" s="418"/>
      <c r="AA143" s="418"/>
      <c r="AB143" s="418"/>
      <c r="AC143" s="418"/>
      <c r="AD143" s="418"/>
    </row>
    <row r="144" spans="1:30" hidden="1" x14ac:dyDescent="0.2">
      <c r="A144" s="604"/>
      <c r="B144" s="418"/>
      <c r="J144" s="418"/>
      <c r="L144" s="418"/>
      <c r="O144" s="418"/>
      <c r="P144" s="418"/>
      <c r="Q144" s="418"/>
      <c r="R144" s="418"/>
      <c r="T144" s="418"/>
      <c r="U144" s="418"/>
      <c r="X144" s="418"/>
      <c r="Y144" s="418"/>
      <c r="Z144" s="418"/>
      <c r="AA144" s="418"/>
      <c r="AB144" s="418"/>
      <c r="AC144" s="418"/>
      <c r="AD144" s="418"/>
    </row>
    <row r="145" spans="1:30" hidden="1" x14ac:dyDescent="0.2">
      <c r="A145" s="604"/>
      <c r="B145" s="418"/>
      <c r="J145" s="418"/>
      <c r="L145" s="418"/>
      <c r="O145" s="418"/>
      <c r="P145" s="418"/>
      <c r="Q145" s="418"/>
      <c r="R145" s="418"/>
      <c r="T145" s="418"/>
      <c r="U145" s="418"/>
      <c r="X145" s="418"/>
      <c r="Y145" s="418"/>
      <c r="Z145" s="418"/>
      <c r="AA145" s="418"/>
      <c r="AB145" s="418"/>
      <c r="AC145" s="418"/>
      <c r="AD145" s="418"/>
    </row>
    <row r="146" spans="1:30" hidden="1" x14ac:dyDescent="0.2">
      <c r="A146" s="604"/>
      <c r="B146" s="418"/>
      <c r="J146" s="418"/>
      <c r="L146" s="418"/>
      <c r="O146" s="418"/>
      <c r="P146" s="418"/>
      <c r="Q146" s="418"/>
      <c r="R146" s="418"/>
      <c r="T146" s="418"/>
      <c r="U146" s="418"/>
      <c r="X146" s="418"/>
      <c r="Y146" s="418"/>
      <c r="Z146" s="418"/>
      <c r="AA146" s="418"/>
      <c r="AB146" s="418"/>
      <c r="AC146" s="418"/>
      <c r="AD146" s="418"/>
    </row>
    <row r="147" spans="1:30" hidden="1" x14ac:dyDescent="0.2">
      <c r="A147" s="604"/>
      <c r="B147" s="418"/>
      <c r="J147" s="418"/>
      <c r="L147" s="418"/>
      <c r="O147" s="418"/>
      <c r="P147" s="418"/>
      <c r="Q147" s="418"/>
      <c r="R147" s="418"/>
      <c r="T147" s="418"/>
      <c r="U147" s="418"/>
      <c r="X147" s="418"/>
      <c r="Y147" s="418"/>
      <c r="Z147" s="418"/>
      <c r="AA147" s="418"/>
      <c r="AB147" s="418"/>
      <c r="AC147" s="418"/>
      <c r="AD147" s="418"/>
    </row>
    <row r="148" spans="1:30" hidden="1" x14ac:dyDescent="0.2">
      <c r="A148" s="604"/>
      <c r="B148" s="418"/>
      <c r="J148" s="418"/>
      <c r="L148" s="418"/>
      <c r="O148" s="418"/>
      <c r="P148" s="418"/>
      <c r="Q148" s="418"/>
      <c r="R148" s="418"/>
      <c r="T148" s="418"/>
      <c r="U148" s="418"/>
      <c r="X148" s="418"/>
      <c r="Y148" s="418"/>
      <c r="Z148" s="418"/>
      <c r="AA148" s="418"/>
      <c r="AB148" s="418"/>
      <c r="AC148" s="418"/>
      <c r="AD148" s="418"/>
    </row>
    <row r="149" spans="1:30" hidden="1" x14ac:dyDescent="0.2">
      <c r="A149" s="604"/>
      <c r="B149" s="418"/>
      <c r="J149" s="418"/>
      <c r="L149" s="418"/>
      <c r="O149" s="418"/>
      <c r="P149" s="418"/>
      <c r="Q149" s="418"/>
      <c r="R149" s="418"/>
      <c r="T149" s="418"/>
      <c r="U149" s="418"/>
      <c r="X149" s="418"/>
      <c r="Y149" s="418"/>
      <c r="Z149" s="418"/>
      <c r="AA149" s="418"/>
      <c r="AB149" s="418"/>
      <c r="AC149" s="418"/>
      <c r="AD149" s="418"/>
    </row>
    <row r="150" spans="1:30" hidden="1" x14ac:dyDescent="0.2">
      <c r="A150" s="604"/>
      <c r="B150" s="418"/>
      <c r="J150" s="418"/>
      <c r="L150" s="418"/>
      <c r="O150" s="418"/>
      <c r="P150" s="418"/>
      <c r="Q150" s="418"/>
      <c r="R150" s="418"/>
      <c r="T150" s="418"/>
      <c r="U150" s="418"/>
      <c r="X150" s="418"/>
      <c r="Y150" s="418"/>
      <c r="Z150" s="418"/>
      <c r="AA150" s="418"/>
      <c r="AB150" s="418"/>
      <c r="AC150" s="418"/>
      <c r="AD150" s="418"/>
    </row>
    <row r="151" spans="1:30" hidden="1" x14ac:dyDescent="0.2">
      <c r="A151" s="604"/>
      <c r="B151" s="418"/>
      <c r="J151" s="418"/>
      <c r="L151" s="418"/>
      <c r="O151" s="418"/>
      <c r="P151" s="418"/>
      <c r="Q151" s="418"/>
      <c r="R151" s="418"/>
      <c r="T151" s="418"/>
      <c r="U151" s="418"/>
      <c r="X151" s="418"/>
      <c r="Y151" s="418"/>
      <c r="Z151" s="418"/>
      <c r="AA151" s="418"/>
      <c r="AB151" s="418"/>
      <c r="AC151" s="418"/>
      <c r="AD151" s="418"/>
    </row>
    <row r="152" spans="1:30" hidden="1" x14ac:dyDescent="0.2">
      <c r="A152" s="604"/>
      <c r="B152" s="418"/>
      <c r="J152" s="418"/>
      <c r="L152" s="418"/>
      <c r="O152" s="418"/>
      <c r="P152" s="418"/>
      <c r="Q152" s="418"/>
      <c r="R152" s="418"/>
      <c r="T152" s="418"/>
      <c r="U152" s="418"/>
      <c r="X152" s="418"/>
      <c r="Y152" s="418"/>
      <c r="Z152" s="418"/>
      <c r="AA152" s="418"/>
      <c r="AB152" s="418"/>
      <c r="AC152" s="418"/>
      <c r="AD152" s="418"/>
    </row>
    <row r="153" spans="1:30" hidden="1" x14ac:dyDescent="0.2">
      <c r="A153" s="604"/>
      <c r="B153" s="418"/>
      <c r="J153" s="418"/>
      <c r="L153" s="418"/>
      <c r="O153" s="418"/>
      <c r="P153" s="418"/>
      <c r="Q153" s="418"/>
      <c r="R153" s="418"/>
      <c r="T153" s="418"/>
      <c r="U153" s="418"/>
      <c r="X153" s="418"/>
      <c r="Y153" s="418"/>
      <c r="Z153" s="418"/>
      <c r="AA153" s="418"/>
      <c r="AB153" s="418"/>
      <c r="AC153" s="418"/>
      <c r="AD153" s="418"/>
    </row>
    <row r="154" spans="1:30" hidden="1" x14ac:dyDescent="0.2">
      <c r="A154" s="604"/>
      <c r="B154" s="418"/>
      <c r="J154" s="418"/>
      <c r="L154" s="418"/>
      <c r="O154" s="418"/>
      <c r="P154" s="418"/>
      <c r="Q154" s="418"/>
      <c r="R154" s="418"/>
      <c r="T154" s="418"/>
      <c r="U154" s="418"/>
      <c r="X154" s="418"/>
      <c r="Y154" s="418"/>
      <c r="Z154" s="418"/>
      <c r="AA154" s="418"/>
      <c r="AB154" s="418"/>
      <c r="AC154" s="418"/>
      <c r="AD154" s="418"/>
    </row>
    <row r="155" spans="1:30" hidden="1" x14ac:dyDescent="0.2">
      <c r="A155" s="604"/>
      <c r="B155" s="418"/>
      <c r="J155" s="418"/>
      <c r="L155" s="418"/>
      <c r="O155" s="418"/>
      <c r="P155" s="418"/>
      <c r="Q155" s="418"/>
      <c r="R155" s="418"/>
      <c r="T155" s="418"/>
      <c r="U155" s="418"/>
      <c r="X155" s="418"/>
      <c r="Y155" s="418"/>
      <c r="Z155" s="418"/>
      <c r="AA155" s="418"/>
      <c r="AB155" s="418"/>
      <c r="AC155" s="418"/>
      <c r="AD155" s="418"/>
    </row>
    <row r="156" spans="1:30" hidden="1" x14ac:dyDescent="0.2">
      <c r="A156" s="604"/>
      <c r="B156" s="418"/>
      <c r="J156" s="418"/>
      <c r="L156" s="418"/>
      <c r="O156" s="418"/>
      <c r="P156" s="418"/>
      <c r="Q156" s="418"/>
      <c r="R156" s="418"/>
      <c r="T156" s="418"/>
      <c r="U156" s="418"/>
      <c r="X156" s="418"/>
      <c r="Y156" s="418"/>
      <c r="Z156" s="418"/>
      <c r="AA156" s="418"/>
      <c r="AB156" s="418"/>
      <c r="AC156" s="418"/>
      <c r="AD156" s="418"/>
    </row>
    <row r="157" spans="1:30" hidden="1" x14ac:dyDescent="0.2">
      <c r="A157" s="604"/>
      <c r="B157" s="418"/>
      <c r="J157" s="418"/>
      <c r="L157" s="418"/>
      <c r="O157" s="418"/>
      <c r="P157" s="418"/>
      <c r="Q157" s="418"/>
      <c r="R157" s="418"/>
      <c r="T157" s="418"/>
      <c r="U157" s="418"/>
      <c r="X157" s="418"/>
      <c r="Y157" s="418"/>
      <c r="Z157" s="418"/>
      <c r="AA157" s="418"/>
      <c r="AB157" s="418"/>
      <c r="AC157" s="418"/>
      <c r="AD157" s="418"/>
    </row>
    <row r="158" spans="1:30" hidden="1" x14ac:dyDescent="0.2">
      <c r="A158" s="604"/>
      <c r="B158" s="418"/>
      <c r="J158" s="418"/>
      <c r="L158" s="418"/>
      <c r="O158" s="418"/>
      <c r="P158" s="418"/>
      <c r="Q158" s="418"/>
      <c r="R158" s="418"/>
      <c r="T158" s="418"/>
      <c r="U158" s="418"/>
      <c r="X158" s="418"/>
      <c r="Y158" s="418"/>
      <c r="Z158" s="418"/>
      <c r="AA158" s="418"/>
      <c r="AB158" s="418"/>
      <c r="AC158" s="418"/>
      <c r="AD158" s="418"/>
    </row>
    <row r="159" spans="1:30" hidden="1" x14ac:dyDescent="0.2">
      <c r="A159" s="604"/>
      <c r="B159" s="418"/>
      <c r="J159" s="418"/>
      <c r="L159" s="418"/>
      <c r="O159" s="418"/>
      <c r="P159" s="418"/>
      <c r="Q159" s="418"/>
      <c r="R159" s="418"/>
      <c r="T159" s="418"/>
      <c r="U159" s="418"/>
      <c r="X159" s="418"/>
      <c r="Y159" s="418"/>
      <c r="Z159" s="418"/>
      <c r="AA159" s="418"/>
      <c r="AB159" s="418"/>
      <c r="AC159" s="418"/>
      <c r="AD159" s="418"/>
    </row>
    <row r="160" spans="1:30" hidden="1" x14ac:dyDescent="0.2">
      <c r="A160" s="604"/>
      <c r="B160" s="418"/>
      <c r="J160" s="418"/>
      <c r="L160" s="418"/>
      <c r="O160" s="418"/>
      <c r="P160" s="418"/>
      <c r="Q160" s="418"/>
      <c r="R160" s="418"/>
      <c r="T160" s="418"/>
      <c r="U160" s="418"/>
      <c r="X160" s="418"/>
      <c r="Y160" s="418"/>
      <c r="Z160" s="418"/>
      <c r="AA160" s="418"/>
      <c r="AB160" s="418"/>
      <c r="AC160" s="418"/>
      <c r="AD160" s="418"/>
    </row>
    <row r="161" spans="1:30" hidden="1" x14ac:dyDescent="0.2">
      <c r="A161" s="604"/>
      <c r="B161" s="418"/>
      <c r="J161" s="418"/>
      <c r="L161" s="418"/>
      <c r="O161" s="418"/>
      <c r="P161" s="418"/>
      <c r="Q161" s="418"/>
      <c r="R161" s="418"/>
      <c r="T161" s="418"/>
      <c r="U161" s="418"/>
      <c r="X161" s="418"/>
      <c r="Y161" s="418"/>
      <c r="Z161" s="418"/>
      <c r="AA161" s="418"/>
      <c r="AB161" s="418"/>
      <c r="AC161" s="418"/>
      <c r="AD161" s="418"/>
    </row>
    <row r="162" spans="1:30" hidden="1" x14ac:dyDescent="0.2">
      <c r="A162" s="604"/>
      <c r="B162" s="418"/>
      <c r="J162" s="418"/>
      <c r="L162" s="418"/>
      <c r="O162" s="418"/>
      <c r="P162" s="418"/>
      <c r="Q162" s="418"/>
      <c r="R162" s="418"/>
      <c r="T162" s="418"/>
      <c r="U162" s="418"/>
      <c r="X162" s="418"/>
      <c r="Y162" s="418"/>
      <c r="Z162" s="418"/>
      <c r="AA162" s="418"/>
      <c r="AB162" s="418"/>
      <c r="AC162" s="418"/>
      <c r="AD162" s="418"/>
    </row>
    <row r="163" spans="1:30" hidden="1" x14ac:dyDescent="0.2">
      <c r="A163" s="604"/>
      <c r="B163" s="418"/>
      <c r="J163" s="418"/>
      <c r="L163" s="418"/>
      <c r="O163" s="418"/>
      <c r="P163" s="418"/>
      <c r="Q163" s="418"/>
      <c r="R163" s="418"/>
      <c r="T163" s="418"/>
      <c r="U163" s="418"/>
      <c r="X163" s="418"/>
      <c r="Y163" s="418"/>
      <c r="Z163" s="418"/>
      <c r="AA163" s="418"/>
      <c r="AB163" s="418"/>
      <c r="AC163" s="418"/>
      <c r="AD163" s="418"/>
    </row>
    <row r="164" spans="1:30" hidden="1" x14ac:dyDescent="0.2">
      <c r="A164" s="604"/>
      <c r="B164" s="418"/>
      <c r="J164" s="418"/>
      <c r="L164" s="418"/>
      <c r="O164" s="418"/>
      <c r="P164" s="418"/>
      <c r="Q164" s="418"/>
      <c r="R164" s="418"/>
      <c r="T164" s="418"/>
      <c r="U164" s="418"/>
      <c r="X164" s="418"/>
      <c r="Y164" s="418"/>
      <c r="Z164" s="418"/>
      <c r="AA164" s="418"/>
      <c r="AB164" s="418"/>
      <c r="AC164" s="418"/>
      <c r="AD164" s="418"/>
    </row>
    <row r="165" spans="1:30" hidden="1" x14ac:dyDescent="0.2">
      <c r="A165" s="604"/>
      <c r="B165" s="418"/>
      <c r="J165" s="418"/>
      <c r="L165" s="418"/>
      <c r="O165" s="418"/>
      <c r="P165" s="418"/>
      <c r="Q165" s="418"/>
      <c r="R165" s="418"/>
      <c r="T165" s="418"/>
      <c r="U165" s="418"/>
      <c r="X165" s="418"/>
      <c r="Y165" s="418"/>
      <c r="Z165" s="418"/>
      <c r="AA165" s="418"/>
      <c r="AB165" s="418"/>
      <c r="AC165" s="418"/>
      <c r="AD165" s="418"/>
    </row>
    <row r="166" spans="1:30" hidden="1" x14ac:dyDescent="0.2">
      <c r="A166" s="604"/>
      <c r="B166" s="418"/>
      <c r="J166" s="418"/>
      <c r="L166" s="418"/>
      <c r="O166" s="418"/>
      <c r="P166" s="418"/>
      <c r="Q166" s="418"/>
      <c r="R166" s="418"/>
      <c r="T166" s="418"/>
      <c r="U166" s="418"/>
      <c r="X166" s="418"/>
      <c r="Y166" s="418"/>
      <c r="Z166" s="418"/>
      <c r="AA166" s="418"/>
      <c r="AB166" s="418"/>
      <c r="AC166" s="418"/>
      <c r="AD166" s="418"/>
    </row>
    <row r="167" spans="1:30" hidden="1" x14ac:dyDescent="0.2">
      <c r="A167" s="604"/>
      <c r="B167" s="418"/>
      <c r="J167" s="418"/>
      <c r="L167" s="418"/>
      <c r="O167" s="418"/>
      <c r="P167" s="418"/>
      <c r="Q167" s="418"/>
      <c r="R167" s="418"/>
      <c r="T167" s="418"/>
      <c r="U167" s="418"/>
      <c r="X167" s="418"/>
      <c r="Y167" s="418"/>
      <c r="Z167" s="418"/>
      <c r="AA167" s="418"/>
      <c r="AB167" s="418"/>
      <c r="AC167" s="418"/>
      <c r="AD167" s="418"/>
    </row>
    <row r="168" spans="1:30" hidden="1" x14ac:dyDescent="0.2">
      <c r="A168" s="604"/>
      <c r="B168" s="418"/>
      <c r="J168" s="418"/>
      <c r="L168" s="418"/>
      <c r="O168" s="418"/>
      <c r="P168" s="418"/>
      <c r="Q168" s="418"/>
      <c r="R168" s="418"/>
      <c r="T168" s="418"/>
      <c r="U168" s="418"/>
      <c r="X168" s="418"/>
      <c r="Y168" s="418"/>
      <c r="Z168" s="418"/>
      <c r="AA168" s="418"/>
      <c r="AB168" s="418"/>
      <c r="AC168" s="418"/>
      <c r="AD168" s="418"/>
    </row>
    <row r="169" spans="1:30" hidden="1" x14ac:dyDescent="0.2">
      <c r="A169" s="604"/>
      <c r="B169" s="418"/>
      <c r="J169" s="418"/>
      <c r="L169" s="418"/>
      <c r="O169" s="418"/>
      <c r="P169" s="418"/>
      <c r="Q169" s="418"/>
      <c r="R169" s="418"/>
      <c r="T169" s="418"/>
      <c r="U169" s="418"/>
      <c r="X169" s="418"/>
      <c r="Y169" s="418"/>
      <c r="Z169" s="418"/>
      <c r="AA169" s="418"/>
      <c r="AB169" s="418"/>
      <c r="AC169" s="418"/>
      <c r="AD169" s="418"/>
    </row>
    <row r="170" spans="1:30" hidden="1" x14ac:dyDescent="0.2">
      <c r="A170" s="604"/>
      <c r="B170" s="418"/>
      <c r="J170" s="418"/>
      <c r="L170" s="418"/>
      <c r="O170" s="418"/>
      <c r="P170" s="418"/>
      <c r="Q170" s="418"/>
      <c r="R170" s="418"/>
      <c r="T170" s="418"/>
      <c r="U170" s="418"/>
      <c r="X170" s="418"/>
      <c r="Y170" s="418"/>
      <c r="Z170" s="418"/>
      <c r="AA170" s="418"/>
      <c r="AB170" s="418"/>
      <c r="AC170" s="418"/>
      <c r="AD170" s="418"/>
    </row>
    <row r="171" spans="1:30" hidden="1" x14ac:dyDescent="0.2">
      <c r="A171" s="604"/>
      <c r="B171" s="418"/>
      <c r="J171" s="418"/>
      <c r="L171" s="418"/>
      <c r="O171" s="418"/>
      <c r="P171" s="418"/>
      <c r="Q171" s="418"/>
      <c r="R171" s="418"/>
      <c r="T171" s="418"/>
      <c r="U171" s="418"/>
      <c r="X171" s="418"/>
      <c r="Y171" s="418"/>
      <c r="Z171" s="418"/>
      <c r="AA171" s="418"/>
      <c r="AB171" s="418"/>
      <c r="AC171" s="418"/>
      <c r="AD171" s="418"/>
    </row>
  </sheetData>
  <sheetProtection password="CA2C" sheet="1" objects="1" scenarios="1"/>
  <mergeCells count="1">
    <mergeCell ref="C4:AE4"/>
  </mergeCell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autoPageBreaks="0"/>
  </sheetPr>
  <dimension ref="A1:AK144"/>
  <sheetViews>
    <sheetView workbookViewId="0">
      <pane xSplit="2" ySplit="7" topLeftCell="C8" activePane="bottomRight" state="frozen"/>
      <selection activeCell="A3884" sqref="A3884"/>
      <selection pane="topRight" activeCell="A3884" sqref="A3884"/>
      <selection pane="bottomLeft" activeCell="A3884" sqref="A3884"/>
      <selection pane="bottomRight" activeCell="A3884" sqref="A3884"/>
    </sheetView>
  </sheetViews>
  <sheetFormatPr defaultColWidth="0" defaultRowHeight="12.75" zeroHeight="1" x14ac:dyDescent="0.2"/>
  <cols>
    <col min="1" max="1" width="51.5703125" style="352" customWidth="1"/>
    <col min="2" max="2" width="4.28515625" style="395" customWidth="1"/>
    <col min="3" max="18" width="16.140625" style="352" customWidth="1"/>
    <col min="19" max="19" width="9.140625" style="352" hidden="1" customWidth="1"/>
    <col min="20" max="22" width="11.28515625" style="352" hidden="1" customWidth="1"/>
    <col min="23" max="37" width="0" style="352" hidden="1" customWidth="1"/>
    <col min="38" max="16384" width="9.140625" style="352" hidden="1"/>
  </cols>
  <sheetData>
    <row r="1" spans="1:37" ht="18" x14ac:dyDescent="0.2">
      <c r="A1" s="607" t="s">
        <v>357</v>
      </c>
      <c r="B1" s="608"/>
    </row>
    <row r="2" spans="1:37" ht="12" customHeight="1" thickBot="1" x14ac:dyDescent="0.25">
      <c r="A2" s="609" t="s">
        <v>23</v>
      </c>
      <c r="B2" s="610"/>
      <c r="C2" s="611"/>
      <c r="D2" s="612"/>
      <c r="F2" s="611"/>
      <c r="G2" s="611"/>
      <c r="H2" s="611"/>
      <c r="I2" s="611"/>
      <c r="J2" s="611"/>
      <c r="K2" s="611"/>
      <c r="L2" s="611"/>
      <c r="M2" s="611"/>
      <c r="N2" s="612"/>
      <c r="O2" s="611"/>
      <c r="P2" s="613"/>
      <c r="Q2" s="613"/>
      <c r="R2" s="613"/>
    </row>
    <row r="3" spans="1:37" s="360" customFormat="1" ht="12" customHeight="1" x14ac:dyDescent="0.2">
      <c r="A3" s="397" t="s">
        <v>275</v>
      </c>
      <c r="B3" s="614"/>
      <c r="C3" s="615"/>
      <c r="D3" s="1162" t="s">
        <v>32</v>
      </c>
      <c r="E3" s="1163"/>
      <c r="F3" s="1163"/>
      <c r="G3" s="1163"/>
      <c r="H3" s="1163"/>
      <c r="I3" s="1163"/>
      <c r="J3" s="1163"/>
      <c r="K3" s="1163"/>
      <c r="L3" s="1163"/>
      <c r="M3" s="1164"/>
      <c r="N3" s="1162" t="s">
        <v>33</v>
      </c>
      <c r="O3" s="1163"/>
      <c r="P3" s="1163"/>
      <c r="Q3" s="1163"/>
      <c r="R3" s="1164"/>
      <c r="S3" s="352"/>
      <c r="T3" s="616"/>
      <c r="U3" s="616"/>
      <c r="V3" s="616"/>
      <c r="W3" s="616"/>
      <c r="X3" s="616"/>
      <c r="Y3" s="616"/>
      <c r="Z3" s="616"/>
      <c r="AA3" s="616"/>
      <c r="AB3" s="616"/>
      <c r="AC3" s="616"/>
      <c r="AD3" s="616"/>
      <c r="AE3" s="616"/>
      <c r="AF3" s="616"/>
      <c r="AG3" s="616"/>
      <c r="AH3" s="616"/>
      <c r="AI3" s="616"/>
      <c r="AJ3" s="616"/>
      <c r="AK3" s="616"/>
    </row>
    <row r="4" spans="1:37" s="617" customFormat="1" ht="29.25" customHeight="1" x14ac:dyDescent="0.2">
      <c r="B4" s="618"/>
      <c r="C4" s="1165" t="s">
        <v>42</v>
      </c>
      <c r="D4" s="1166" t="s">
        <v>216</v>
      </c>
      <c r="E4" s="1167" t="s">
        <v>217</v>
      </c>
      <c r="F4" s="1167" t="s">
        <v>218</v>
      </c>
      <c r="G4" s="1167" t="s">
        <v>219</v>
      </c>
      <c r="H4" s="1167" t="s">
        <v>492</v>
      </c>
      <c r="I4" s="1167" t="s">
        <v>586</v>
      </c>
      <c r="J4" s="1167" t="s">
        <v>587</v>
      </c>
      <c r="K4" s="1172" t="s">
        <v>588</v>
      </c>
      <c r="L4" s="619" t="s">
        <v>589</v>
      </c>
      <c r="M4" s="1174" t="s">
        <v>590</v>
      </c>
      <c r="N4" s="1166" t="s">
        <v>591</v>
      </c>
      <c r="O4" s="1167" t="s">
        <v>592</v>
      </c>
      <c r="P4" s="1167" t="s">
        <v>593</v>
      </c>
      <c r="Q4" s="1167" t="s">
        <v>594</v>
      </c>
      <c r="R4" s="1169" t="s">
        <v>595</v>
      </c>
      <c r="S4" s="352"/>
      <c r="T4" s="620"/>
      <c r="U4" s="620"/>
      <c r="V4" s="620"/>
      <c r="W4" s="620"/>
      <c r="X4" s="620"/>
      <c r="Y4" s="620"/>
      <c r="Z4" s="620"/>
      <c r="AA4" s="620"/>
      <c r="AB4" s="620"/>
      <c r="AC4" s="620"/>
      <c r="AD4" s="620"/>
      <c r="AE4" s="620"/>
      <c r="AF4" s="620"/>
      <c r="AG4" s="620"/>
      <c r="AH4" s="620"/>
      <c r="AI4" s="620"/>
      <c r="AJ4" s="620"/>
      <c r="AK4" s="620"/>
    </row>
    <row r="5" spans="1:37" s="360" customFormat="1" ht="12" customHeight="1" x14ac:dyDescent="0.2">
      <c r="A5" s="621"/>
      <c r="B5" s="622"/>
      <c r="C5" s="1165"/>
      <c r="D5" s="1166"/>
      <c r="E5" s="1168"/>
      <c r="F5" s="1168"/>
      <c r="G5" s="1168"/>
      <c r="H5" s="1168"/>
      <c r="I5" s="1168"/>
      <c r="J5" s="1168"/>
      <c r="K5" s="1173"/>
      <c r="L5" s="623"/>
      <c r="M5" s="1175"/>
      <c r="N5" s="1166"/>
      <c r="O5" s="1168"/>
      <c r="P5" s="1168"/>
      <c r="Q5" s="1168"/>
      <c r="R5" s="1170"/>
      <c r="S5" s="352"/>
      <c r="T5" s="616"/>
      <c r="U5" s="616"/>
      <c r="V5" s="616"/>
      <c r="W5" s="616"/>
      <c r="X5" s="616"/>
      <c r="Y5" s="616"/>
      <c r="Z5" s="616"/>
      <c r="AA5" s="616"/>
      <c r="AB5" s="616"/>
      <c r="AC5" s="616"/>
      <c r="AD5" s="616"/>
      <c r="AE5" s="616"/>
      <c r="AF5" s="616"/>
      <c r="AG5" s="616"/>
      <c r="AH5" s="616"/>
      <c r="AI5" s="616"/>
      <c r="AJ5" s="616"/>
      <c r="AK5" s="616"/>
    </row>
    <row r="6" spans="1:37" s="360" customFormat="1" ht="12" customHeight="1" x14ac:dyDescent="0.2">
      <c r="A6" s="624"/>
      <c r="B6" s="625"/>
      <c r="C6" s="626"/>
      <c r="D6" s="627"/>
      <c r="E6" s="628"/>
      <c r="F6" s="629"/>
      <c r="G6" s="628"/>
      <c r="H6" s="628"/>
      <c r="I6" s="630"/>
      <c r="J6" s="628"/>
      <c r="K6" s="631"/>
      <c r="L6" s="632"/>
      <c r="M6" s="633"/>
      <c r="N6" s="634"/>
      <c r="O6" s="628"/>
      <c r="P6" s="628"/>
      <c r="Q6" s="628"/>
      <c r="R6" s="635"/>
      <c r="S6" s="352"/>
      <c r="T6" s="616"/>
      <c r="U6" s="616"/>
      <c r="V6" s="616"/>
      <c r="W6" s="616"/>
      <c r="X6" s="616"/>
      <c r="Y6" s="616"/>
      <c r="Z6" s="616"/>
      <c r="AA6" s="616"/>
      <c r="AB6" s="616"/>
      <c r="AC6" s="616"/>
      <c r="AD6" s="616"/>
      <c r="AE6" s="616"/>
      <c r="AF6" s="616"/>
      <c r="AG6" s="616"/>
      <c r="AH6" s="616"/>
      <c r="AI6" s="616"/>
      <c r="AJ6" s="616"/>
      <c r="AK6" s="616"/>
    </row>
    <row r="7" spans="1:37" s="360" customFormat="1" ht="12" customHeight="1" x14ac:dyDescent="0.2">
      <c r="A7" s="624"/>
      <c r="B7" s="625"/>
      <c r="C7" s="636">
        <v>10</v>
      </c>
      <c r="D7" s="637">
        <v>20</v>
      </c>
      <c r="E7" s="637">
        <v>30</v>
      </c>
      <c r="F7" s="637">
        <v>40</v>
      </c>
      <c r="G7" s="637">
        <v>50</v>
      </c>
      <c r="H7" s="637">
        <v>60</v>
      </c>
      <c r="I7" s="637">
        <v>70</v>
      </c>
      <c r="J7" s="637">
        <v>80</v>
      </c>
      <c r="K7" s="637">
        <v>90</v>
      </c>
      <c r="L7" s="637">
        <v>100</v>
      </c>
      <c r="M7" s="637">
        <v>110</v>
      </c>
      <c r="N7" s="638">
        <v>120</v>
      </c>
      <c r="O7" s="637">
        <v>130</v>
      </c>
      <c r="P7" s="637">
        <v>140</v>
      </c>
      <c r="Q7" s="637">
        <v>150</v>
      </c>
      <c r="R7" s="639">
        <v>160</v>
      </c>
      <c r="S7" s="352"/>
      <c r="T7" s="616"/>
      <c r="U7" s="616"/>
      <c r="V7" s="616"/>
      <c r="W7" s="616"/>
      <c r="X7" s="616"/>
      <c r="Y7" s="616"/>
      <c r="Z7" s="616"/>
      <c r="AA7" s="616"/>
      <c r="AB7" s="616"/>
      <c r="AC7" s="616"/>
      <c r="AD7" s="616"/>
      <c r="AE7" s="616"/>
      <c r="AF7" s="616"/>
      <c r="AG7" s="616"/>
      <c r="AH7" s="616"/>
      <c r="AI7" s="616"/>
      <c r="AJ7" s="616"/>
      <c r="AK7" s="616"/>
    </row>
    <row r="8" spans="1:37" s="360" customFormat="1" ht="18" customHeight="1" x14ac:dyDescent="0.2">
      <c r="A8" s="396" t="s">
        <v>183</v>
      </c>
      <c r="B8" s="640"/>
      <c r="C8" s="641"/>
      <c r="D8" s="642"/>
      <c r="E8" s="642"/>
      <c r="F8" s="642"/>
      <c r="G8" s="642"/>
      <c r="H8" s="642"/>
      <c r="I8" s="642"/>
      <c r="J8" s="642"/>
      <c r="K8" s="642"/>
      <c r="L8" s="643"/>
      <c r="M8" s="642"/>
      <c r="N8" s="644"/>
      <c r="O8" s="642"/>
      <c r="P8" s="642"/>
      <c r="Q8" s="642"/>
      <c r="R8" s="645"/>
      <c r="S8" s="352"/>
      <c r="T8" s="616"/>
    </row>
    <row r="9" spans="1:37" s="360" customFormat="1" ht="18" customHeight="1" x14ac:dyDescent="0.2">
      <c r="A9" s="646" t="s">
        <v>184</v>
      </c>
      <c r="B9" s="614">
        <v>10</v>
      </c>
      <c r="C9" s="289"/>
      <c r="D9" s="290"/>
      <c r="E9" s="647"/>
      <c r="F9" s="648"/>
      <c r="G9" s="648"/>
      <c r="H9" s="648"/>
      <c r="I9" s="648"/>
      <c r="J9" s="648"/>
      <c r="K9" s="648"/>
      <c r="L9" s="648"/>
      <c r="M9" s="295"/>
      <c r="N9" s="291"/>
      <c r="O9" s="295"/>
      <c r="P9" s="295"/>
      <c r="Q9" s="295"/>
      <c r="R9" s="297"/>
      <c r="S9" s="352"/>
      <c r="T9" s="616"/>
    </row>
    <row r="10" spans="1:37" s="360" customFormat="1" ht="18" customHeight="1" x14ac:dyDescent="0.2">
      <c r="A10" s="646" t="s">
        <v>185</v>
      </c>
      <c r="B10" s="614">
        <v>20</v>
      </c>
      <c r="C10" s="289"/>
      <c r="D10" s="290"/>
      <c r="E10" s="647"/>
      <c r="F10" s="648"/>
      <c r="G10" s="648"/>
      <c r="H10" s="648"/>
      <c r="I10" s="648"/>
      <c r="J10" s="648"/>
      <c r="K10" s="648"/>
      <c r="L10" s="648"/>
      <c r="M10" s="295"/>
      <c r="N10" s="291"/>
      <c r="O10" s="295"/>
      <c r="P10" s="295"/>
      <c r="Q10" s="295"/>
      <c r="R10" s="297"/>
      <c r="S10" s="649"/>
    </row>
    <row r="11" spans="1:37" s="360" customFormat="1" ht="18" customHeight="1" x14ac:dyDescent="0.2">
      <c r="A11" s="646" t="s">
        <v>186</v>
      </c>
      <c r="B11" s="614">
        <v>30</v>
      </c>
      <c r="C11" s="289"/>
      <c r="D11" s="290"/>
      <c r="E11" s="647"/>
      <c r="F11" s="648"/>
      <c r="G11" s="648"/>
      <c r="H11" s="648"/>
      <c r="I11" s="648"/>
      <c r="J11" s="648"/>
      <c r="K11" s="648"/>
      <c r="L11" s="648"/>
      <c r="M11" s="295"/>
      <c r="N11" s="291"/>
      <c r="O11" s="295"/>
      <c r="P11" s="295"/>
      <c r="Q11" s="295"/>
      <c r="R11" s="297"/>
      <c r="S11" s="649"/>
    </row>
    <row r="12" spans="1:37" s="360" customFormat="1" ht="18" customHeight="1" x14ac:dyDescent="0.2">
      <c r="A12" s="646" t="s">
        <v>335</v>
      </c>
      <c r="B12" s="614">
        <v>40</v>
      </c>
      <c r="C12" s="289"/>
      <c r="D12" s="291"/>
      <c r="E12" s="648"/>
      <c r="F12" s="648"/>
      <c r="G12" s="648"/>
      <c r="H12" s="648"/>
      <c r="I12" s="648"/>
      <c r="J12" s="648"/>
      <c r="K12" s="648"/>
      <c r="L12" s="648"/>
      <c r="M12" s="295"/>
      <c r="N12" s="291"/>
      <c r="O12" s="295"/>
      <c r="P12" s="295"/>
      <c r="Q12" s="295"/>
      <c r="R12" s="297"/>
      <c r="S12" s="649"/>
    </row>
    <row r="13" spans="1:37" s="360" customFormat="1" ht="18" customHeight="1" x14ac:dyDescent="0.2">
      <c r="A13" s="646" t="s">
        <v>187</v>
      </c>
      <c r="B13" s="614">
        <v>50</v>
      </c>
      <c r="C13" s="289"/>
      <c r="D13" s="291"/>
      <c r="E13" s="648"/>
      <c r="F13" s="648"/>
      <c r="G13" s="648"/>
      <c r="H13" s="648"/>
      <c r="I13" s="648"/>
      <c r="J13" s="648"/>
      <c r="K13" s="648"/>
      <c r="L13" s="648"/>
      <c r="M13" s="295"/>
      <c r="N13" s="291"/>
      <c r="O13" s="295"/>
      <c r="P13" s="295"/>
      <c r="Q13" s="295"/>
      <c r="R13" s="297"/>
      <c r="S13" s="649"/>
    </row>
    <row r="14" spans="1:37" s="360" customFormat="1" ht="18" customHeight="1" x14ac:dyDescent="0.2">
      <c r="A14" s="646" t="s">
        <v>188</v>
      </c>
      <c r="B14" s="614">
        <v>60</v>
      </c>
      <c r="C14" s="289"/>
      <c r="D14" s="291"/>
      <c r="E14" s="648"/>
      <c r="F14" s="648"/>
      <c r="G14" s="648"/>
      <c r="H14" s="648"/>
      <c r="I14" s="648"/>
      <c r="J14" s="648"/>
      <c r="K14" s="648"/>
      <c r="L14" s="648"/>
      <c r="M14" s="295"/>
      <c r="N14" s="291"/>
      <c r="O14" s="295"/>
      <c r="P14" s="295"/>
      <c r="Q14" s="295"/>
      <c r="R14" s="297"/>
      <c r="S14" s="649"/>
    </row>
    <row r="15" spans="1:37" s="360" customFormat="1" ht="18" customHeight="1" x14ac:dyDescent="0.2">
      <c r="A15" s="646" t="s">
        <v>189</v>
      </c>
      <c r="B15" s="614">
        <v>70</v>
      </c>
      <c r="C15" s="289"/>
      <c r="D15" s="291"/>
      <c r="E15" s="648"/>
      <c r="F15" s="648"/>
      <c r="G15" s="648"/>
      <c r="H15" s="648"/>
      <c r="I15" s="648"/>
      <c r="J15" s="648"/>
      <c r="K15" s="648"/>
      <c r="L15" s="648"/>
      <c r="M15" s="295"/>
      <c r="N15" s="291"/>
      <c r="O15" s="295"/>
      <c r="P15" s="295"/>
      <c r="Q15" s="295"/>
      <c r="R15" s="297"/>
      <c r="S15" s="649"/>
    </row>
    <row r="16" spans="1:37" s="360" customFormat="1" ht="18" customHeight="1" x14ac:dyDescent="0.2">
      <c r="A16" s="646" t="s">
        <v>190</v>
      </c>
      <c r="B16" s="614">
        <v>80</v>
      </c>
      <c r="C16" s="289"/>
      <c r="D16" s="291"/>
      <c r="E16" s="648"/>
      <c r="F16" s="648"/>
      <c r="G16" s="648"/>
      <c r="H16" s="648"/>
      <c r="I16" s="648"/>
      <c r="J16" s="648"/>
      <c r="K16" s="648"/>
      <c r="L16" s="648"/>
      <c r="M16" s="295"/>
      <c r="N16" s="291"/>
      <c r="O16" s="295"/>
      <c r="P16" s="295"/>
      <c r="Q16" s="295"/>
      <c r="R16" s="297"/>
      <c r="S16" s="649"/>
    </row>
    <row r="17" spans="1:22" s="360" customFormat="1" x14ac:dyDescent="0.2">
      <c r="A17" s="646" t="s">
        <v>191</v>
      </c>
      <c r="B17" s="614">
        <v>90</v>
      </c>
      <c r="C17" s="289"/>
      <c r="D17" s="291"/>
      <c r="E17" s="648"/>
      <c r="F17" s="648"/>
      <c r="G17" s="648"/>
      <c r="H17" s="648"/>
      <c r="I17" s="648"/>
      <c r="J17" s="648"/>
      <c r="K17" s="648"/>
      <c r="L17" s="648"/>
      <c r="M17" s="295"/>
      <c r="N17" s="291"/>
      <c r="O17" s="295"/>
      <c r="P17" s="295"/>
      <c r="Q17" s="295"/>
      <c r="R17" s="297"/>
      <c r="S17" s="649"/>
    </row>
    <row r="18" spans="1:22" s="360" customFormat="1" x14ac:dyDescent="0.2">
      <c r="A18" s="646" t="s">
        <v>192</v>
      </c>
      <c r="B18" s="614">
        <v>100</v>
      </c>
      <c r="C18" s="289"/>
      <c r="D18" s="291"/>
      <c r="E18" s="648"/>
      <c r="F18" s="648"/>
      <c r="G18" s="648"/>
      <c r="H18" s="648"/>
      <c r="I18" s="648"/>
      <c r="J18" s="648"/>
      <c r="K18" s="648"/>
      <c r="L18" s="648"/>
      <c r="M18" s="295"/>
      <c r="N18" s="291"/>
      <c r="O18" s="295"/>
      <c r="P18" s="295"/>
      <c r="Q18" s="295"/>
      <c r="R18" s="297"/>
      <c r="S18" s="649"/>
    </row>
    <row r="19" spans="1:22" s="360" customFormat="1" x14ac:dyDescent="0.2">
      <c r="A19" s="646" t="s">
        <v>193</v>
      </c>
      <c r="B19" s="614">
        <v>110</v>
      </c>
      <c r="C19" s="289"/>
      <c r="D19" s="291"/>
      <c r="E19" s="648"/>
      <c r="F19" s="648"/>
      <c r="G19" s="648"/>
      <c r="H19" s="648"/>
      <c r="I19" s="648"/>
      <c r="J19" s="648"/>
      <c r="K19" s="648"/>
      <c r="L19" s="648"/>
      <c r="M19" s="295"/>
      <c r="N19" s="291"/>
      <c r="O19" s="295"/>
      <c r="P19" s="295"/>
      <c r="Q19" s="295"/>
      <c r="R19" s="297"/>
      <c r="S19" s="649"/>
    </row>
    <row r="20" spans="1:22" s="360" customFormat="1" x14ac:dyDescent="0.2">
      <c r="A20" s="646" t="s">
        <v>194</v>
      </c>
      <c r="B20" s="614">
        <v>120</v>
      </c>
      <c r="C20" s="289"/>
      <c r="D20" s="291"/>
      <c r="E20" s="648"/>
      <c r="F20" s="648"/>
      <c r="G20" s="648"/>
      <c r="H20" s="648"/>
      <c r="I20" s="648"/>
      <c r="J20" s="648"/>
      <c r="K20" s="648"/>
      <c r="L20" s="648"/>
      <c r="M20" s="295"/>
      <c r="N20" s="291"/>
      <c r="O20" s="295"/>
      <c r="P20" s="295"/>
      <c r="Q20" s="295"/>
      <c r="R20" s="297"/>
      <c r="S20" s="649"/>
    </row>
    <row r="21" spans="1:22" s="360" customFormat="1" x14ac:dyDescent="0.2">
      <c r="A21" s="396" t="s">
        <v>195</v>
      </c>
      <c r="B21" s="614">
        <v>130</v>
      </c>
      <c r="C21" s="289"/>
      <c r="D21" s="291"/>
      <c r="E21" s="648"/>
      <c r="F21" s="648"/>
      <c r="G21" s="648"/>
      <c r="H21" s="648"/>
      <c r="I21" s="648"/>
      <c r="J21" s="648"/>
      <c r="K21" s="648"/>
      <c r="L21" s="648"/>
      <c r="M21" s="295"/>
      <c r="N21" s="291"/>
      <c r="O21" s="295"/>
      <c r="P21" s="295"/>
      <c r="Q21" s="295"/>
      <c r="R21" s="297"/>
      <c r="S21" s="649"/>
    </row>
    <row r="22" spans="1:22" s="360" customFormat="1" ht="23.25" customHeight="1" x14ac:dyDescent="0.2">
      <c r="A22" s="396" t="s">
        <v>0</v>
      </c>
      <c r="B22" s="640"/>
      <c r="C22" s="650"/>
      <c r="D22" s="648"/>
      <c r="E22" s="648"/>
      <c r="F22" s="648"/>
      <c r="G22" s="648"/>
      <c r="H22" s="648"/>
      <c r="I22" s="648"/>
      <c r="J22" s="648"/>
      <c r="K22" s="648"/>
      <c r="L22" s="648"/>
      <c r="M22" s="648"/>
      <c r="N22" s="651"/>
      <c r="O22" s="648"/>
      <c r="P22" s="648"/>
      <c r="Q22" s="648"/>
      <c r="R22" s="652"/>
      <c r="S22" s="649"/>
    </row>
    <row r="23" spans="1:22" s="360" customFormat="1" x14ac:dyDescent="0.2">
      <c r="A23" s="396" t="s">
        <v>196</v>
      </c>
      <c r="B23" s="640"/>
      <c r="C23" s="650"/>
      <c r="D23" s="648"/>
      <c r="E23" s="648"/>
      <c r="F23" s="648"/>
      <c r="G23" s="648"/>
      <c r="H23" s="648"/>
      <c r="I23" s="648"/>
      <c r="J23" s="648"/>
      <c r="K23" s="648"/>
      <c r="L23" s="648"/>
      <c r="M23" s="648"/>
      <c r="N23" s="651"/>
      <c r="O23" s="648"/>
      <c r="P23" s="648"/>
      <c r="Q23" s="648"/>
      <c r="R23" s="652"/>
      <c r="S23" s="649"/>
    </row>
    <row r="24" spans="1:22" s="360" customFormat="1" x14ac:dyDescent="0.2">
      <c r="A24" s="646" t="s">
        <v>197</v>
      </c>
      <c r="B24" s="614">
        <v>140</v>
      </c>
      <c r="C24" s="289"/>
      <c r="D24" s="292"/>
      <c r="E24" s="295"/>
      <c r="F24" s="295"/>
      <c r="G24" s="295"/>
      <c r="H24" s="295"/>
      <c r="I24" s="295"/>
      <c r="J24" s="295"/>
      <c r="K24" s="295"/>
      <c r="L24" s="296"/>
      <c r="M24" s="296"/>
      <c r="N24" s="291"/>
      <c r="O24" s="295"/>
      <c r="P24" s="295"/>
      <c r="Q24" s="295"/>
      <c r="R24" s="297"/>
      <c r="S24" s="649"/>
    </row>
    <row r="25" spans="1:22" s="360" customFormat="1" x14ac:dyDescent="0.2">
      <c r="A25" s="646" t="s">
        <v>198</v>
      </c>
      <c r="B25" s="614">
        <v>150</v>
      </c>
      <c r="C25" s="289"/>
      <c r="D25" s="292"/>
      <c r="E25" s="295"/>
      <c r="F25" s="295"/>
      <c r="G25" s="295"/>
      <c r="H25" s="295"/>
      <c r="I25" s="295"/>
      <c r="J25" s="295"/>
      <c r="K25" s="295"/>
      <c r="L25" s="296"/>
      <c r="M25" s="296"/>
      <c r="N25" s="291"/>
      <c r="O25" s="295"/>
      <c r="P25" s="295"/>
      <c r="Q25" s="295"/>
      <c r="R25" s="297"/>
      <c r="S25" s="649"/>
      <c r="T25" s="653"/>
      <c r="U25" s="653"/>
      <c r="V25" s="653"/>
    </row>
    <row r="26" spans="1:22" s="360" customFormat="1" x14ac:dyDescent="0.2">
      <c r="A26" s="646" t="s">
        <v>199</v>
      </c>
      <c r="B26" s="614">
        <v>160</v>
      </c>
      <c r="C26" s="289"/>
      <c r="D26" s="292"/>
      <c r="E26" s="295"/>
      <c r="F26" s="295"/>
      <c r="G26" s="295"/>
      <c r="H26" s="295"/>
      <c r="I26" s="295"/>
      <c r="J26" s="295"/>
      <c r="K26" s="295"/>
      <c r="L26" s="296"/>
      <c r="M26" s="296"/>
      <c r="N26" s="291"/>
      <c r="O26" s="295"/>
      <c r="P26" s="295"/>
      <c r="Q26" s="295"/>
      <c r="R26" s="297"/>
      <c r="S26" s="649"/>
      <c r="T26" s="653"/>
      <c r="U26" s="653"/>
      <c r="V26" s="653"/>
    </row>
    <row r="27" spans="1:22" s="360" customFormat="1" x14ac:dyDescent="0.2">
      <c r="A27" s="646" t="s">
        <v>200</v>
      </c>
      <c r="B27" s="614">
        <v>170</v>
      </c>
      <c r="C27" s="289"/>
      <c r="D27" s="292"/>
      <c r="E27" s="295"/>
      <c r="F27" s="295"/>
      <c r="G27" s="295"/>
      <c r="H27" s="295"/>
      <c r="I27" s="295"/>
      <c r="J27" s="295"/>
      <c r="K27" s="295"/>
      <c r="L27" s="296"/>
      <c r="M27" s="296"/>
      <c r="N27" s="291"/>
      <c r="O27" s="295"/>
      <c r="P27" s="295"/>
      <c r="Q27" s="295"/>
      <c r="R27" s="297"/>
      <c r="S27" s="649"/>
      <c r="T27" s="653"/>
      <c r="U27" s="653"/>
      <c r="V27" s="653"/>
    </row>
    <row r="28" spans="1:22" s="360" customFormat="1" x14ac:dyDescent="0.2">
      <c r="A28" s="646" t="s">
        <v>201</v>
      </c>
      <c r="B28" s="614">
        <v>180</v>
      </c>
      <c r="C28" s="289"/>
      <c r="D28" s="292"/>
      <c r="E28" s="295"/>
      <c r="F28" s="295"/>
      <c r="G28" s="295"/>
      <c r="H28" s="295"/>
      <c r="I28" s="295"/>
      <c r="J28" s="295"/>
      <c r="K28" s="295"/>
      <c r="L28" s="296"/>
      <c r="M28" s="296"/>
      <c r="N28" s="291"/>
      <c r="O28" s="295"/>
      <c r="P28" s="295"/>
      <c r="Q28" s="295"/>
      <c r="R28" s="297"/>
      <c r="S28" s="649"/>
      <c r="T28" s="653"/>
      <c r="U28" s="653"/>
      <c r="V28" s="653"/>
    </row>
    <row r="29" spans="1:22" s="360" customFormat="1" x14ac:dyDescent="0.2">
      <c r="A29" s="646" t="s">
        <v>202</v>
      </c>
      <c r="B29" s="614">
        <v>190</v>
      </c>
      <c r="C29" s="289"/>
      <c r="D29" s="292"/>
      <c r="E29" s="295"/>
      <c r="F29" s="295"/>
      <c r="G29" s="295"/>
      <c r="H29" s="295"/>
      <c r="I29" s="295"/>
      <c r="J29" s="295"/>
      <c r="K29" s="295"/>
      <c r="L29" s="296"/>
      <c r="M29" s="296"/>
      <c r="N29" s="291"/>
      <c r="O29" s="295"/>
      <c r="P29" s="295"/>
      <c r="Q29" s="295"/>
      <c r="R29" s="297"/>
      <c r="S29" s="649"/>
      <c r="T29" s="653"/>
      <c r="U29" s="653"/>
      <c r="V29" s="653"/>
    </row>
    <row r="30" spans="1:22" s="360" customFormat="1" x14ac:dyDescent="0.2">
      <c r="A30" s="646" t="s">
        <v>203</v>
      </c>
      <c r="B30" s="614">
        <v>200</v>
      </c>
      <c r="C30" s="289"/>
      <c r="D30" s="298"/>
      <c r="E30" s="295"/>
      <c r="F30" s="295"/>
      <c r="G30" s="295"/>
      <c r="H30" s="295"/>
      <c r="I30" s="295"/>
      <c r="J30" s="295"/>
      <c r="K30" s="295"/>
      <c r="L30" s="296"/>
      <c r="M30" s="296"/>
      <c r="N30" s="291"/>
      <c r="O30" s="295"/>
      <c r="P30" s="295"/>
      <c r="Q30" s="295"/>
      <c r="R30" s="299"/>
      <c r="S30" s="649"/>
      <c r="T30" s="653"/>
      <c r="U30" s="653"/>
      <c r="V30" s="653"/>
    </row>
    <row r="31" spans="1:22" s="360" customFormat="1" x14ac:dyDescent="0.2">
      <c r="A31" s="646" t="s">
        <v>204</v>
      </c>
      <c r="B31" s="614">
        <v>210</v>
      </c>
      <c r="C31" s="289"/>
      <c r="D31" s="292"/>
      <c r="E31" s="295"/>
      <c r="F31" s="295"/>
      <c r="G31" s="295"/>
      <c r="H31" s="295"/>
      <c r="I31" s="295"/>
      <c r="J31" s="295"/>
      <c r="K31" s="295"/>
      <c r="L31" s="296"/>
      <c r="M31" s="296"/>
      <c r="N31" s="291"/>
      <c r="O31" s="292"/>
      <c r="P31" s="295"/>
      <c r="Q31" s="295"/>
      <c r="R31" s="297"/>
      <c r="S31" s="649"/>
    </row>
    <row r="32" spans="1:22" s="360" customFormat="1" x14ac:dyDescent="0.2">
      <c r="A32" s="646" t="s">
        <v>205</v>
      </c>
      <c r="B32" s="614">
        <v>220</v>
      </c>
      <c r="C32" s="289"/>
      <c r="D32" s="292"/>
      <c r="E32" s="295"/>
      <c r="F32" s="295"/>
      <c r="G32" s="295"/>
      <c r="H32" s="295"/>
      <c r="I32" s="295"/>
      <c r="J32" s="295"/>
      <c r="K32" s="295"/>
      <c r="L32" s="296"/>
      <c r="M32" s="296"/>
      <c r="N32" s="291"/>
      <c r="O32" s="292"/>
      <c r="P32" s="295"/>
      <c r="Q32" s="295"/>
      <c r="R32" s="297"/>
      <c r="S32" s="649"/>
    </row>
    <row r="33" spans="1:19" s="360" customFormat="1" x14ac:dyDescent="0.2">
      <c r="A33" s="646" t="s">
        <v>206</v>
      </c>
      <c r="B33" s="614">
        <v>230</v>
      </c>
      <c r="C33" s="289"/>
      <c r="D33" s="298"/>
      <c r="E33" s="295"/>
      <c r="F33" s="295"/>
      <c r="G33" s="295"/>
      <c r="H33" s="295"/>
      <c r="I33" s="295"/>
      <c r="J33" s="295"/>
      <c r="K33" s="295"/>
      <c r="L33" s="296"/>
      <c r="M33" s="296"/>
      <c r="N33" s="291"/>
      <c r="O33" s="295"/>
      <c r="P33" s="295"/>
      <c r="Q33" s="295"/>
      <c r="R33" s="299"/>
      <c r="S33" s="649"/>
    </row>
    <row r="34" spans="1:19" s="360" customFormat="1" x14ac:dyDescent="0.2">
      <c r="A34" s="646" t="s">
        <v>207</v>
      </c>
      <c r="B34" s="614">
        <v>240</v>
      </c>
      <c r="C34" s="289"/>
      <c r="D34" s="292"/>
      <c r="E34" s="295"/>
      <c r="F34" s="295"/>
      <c r="G34" s="295"/>
      <c r="H34" s="295"/>
      <c r="I34" s="295"/>
      <c r="J34" s="295"/>
      <c r="K34" s="295"/>
      <c r="L34" s="296"/>
      <c r="M34" s="296"/>
      <c r="N34" s="291"/>
      <c r="O34" s="295"/>
      <c r="P34" s="295"/>
      <c r="Q34" s="295"/>
      <c r="R34" s="297"/>
      <c r="S34" s="649"/>
    </row>
    <row r="35" spans="1:19" s="360" customFormat="1" x14ac:dyDescent="0.2">
      <c r="A35" s="646" t="s">
        <v>208</v>
      </c>
      <c r="B35" s="614">
        <v>250</v>
      </c>
      <c r="C35" s="289"/>
      <c r="D35" s="292"/>
      <c r="E35" s="295"/>
      <c r="F35" s="295"/>
      <c r="G35" s="295"/>
      <c r="H35" s="295"/>
      <c r="I35" s="295"/>
      <c r="J35" s="295"/>
      <c r="K35" s="295"/>
      <c r="L35" s="296"/>
      <c r="M35" s="296"/>
      <c r="N35" s="291"/>
      <c r="O35" s="295"/>
      <c r="P35" s="295"/>
      <c r="Q35" s="295"/>
      <c r="R35" s="297"/>
      <c r="S35" s="649"/>
    </row>
    <row r="36" spans="1:19" s="360" customFormat="1" ht="17.25" customHeight="1" x14ac:dyDescent="0.2">
      <c r="A36" s="654" t="s">
        <v>520</v>
      </c>
      <c r="B36" s="640"/>
      <c r="C36" s="650"/>
      <c r="D36" s="648"/>
      <c r="E36" s="648"/>
      <c r="F36" s="648"/>
      <c r="G36" s="648"/>
      <c r="H36" s="648"/>
      <c r="I36" s="648"/>
      <c r="J36" s="648"/>
      <c r="K36" s="648"/>
      <c r="L36" s="648"/>
      <c r="M36" s="648"/>
      <c r="N36" s="651"/>
      <c r="O36" s="648"/>
      <c r="P36" s="648"/>
      <c r="Q36" s="648"/>
      <c r="R36" s="652"/>
      <c r="S36" s="649"/>
    </row>
    <row r="37" spans="1:19" s="360" customFormat="1" x14ac:dyDescent="0.2">
      <c r="A37" s="646" t="s">
        <v>209</v>
      </c>
      <c r="B37" s="614">
        <v>260</v>
      </c>
      <c r="C37" s="289"/>
      <c r="D37" s="292"/>
      <c r="E37" s="648"/>
      <c r="F37" s="648"/>
      <c r="G37" s="648"/>
      <c r="H37" s="648"/>
      <c r="I37" s="648"/>
      <c r="J37" s="648"/>
      <c r="K37" s="648"/>
      <c r="L37" s="648"/>
      <c r="M37" s="296"/>
      <c r="N37" s="291"/>
      <c r="O37" s="295"/>
      <c r="P37" s="295"/>
      <c r="Q37" s="295"/>
      <c r="R37" s="297"/>
      <c r="S37" s="649"/>
    </row>
    <row r="38" spans="1:19" s="360" customFormat="1" x14ac:dyDescent="0.2">
      <c r="A38" s="646" t="s">
        <v>210</v>
      </c>
      <c r="B38" s="614">
        <v>270</v>
      </c>
      <c r="C38" s="289"/>
      <c r="D38" s="292"/>
      <c r="E38" s="648"/>
      <c r="F38" s="648"/>
      <c r="G38" s="648"/>
      <c r="H38" s="648"/>
      <c r="I38" s="648"/>
      <c r="J38" s="648"/>
      <c r="K38" s="648"/>
      <c r="L38" s="648"/>
      <c r="M38" s="296"/>
      <c r="N38" s="291"/>
      <c r="O38" s="295"/>
      <c r="P38" s="295"/>
      <c r="Q38" s="295"/>
      <c r="R38" s="297"/>
      <c r="S38" s="649"/>
    </row>
    <row r="39" spans="1:19" s="360" customFormat="1" x14ac:dyDescent="0.2">
      <c r="A39" s="646" t="s">
        <v>211</v>
      </c>
      <c r="B39" s="614">
        <v>280</v>
      </c>
      <c r="C39" s="289"/>
      <c r="D39" s="292"/>
      <c r="E39" s="648"/>
      <c r="F39" s="648"/>
      <c r="G39" s="648"/>
      <c r="H39" s="648"/>
      <c r="I39" s="648"/>
      <c r="J39" s="648"/>
      <c r="K39" s="648"/>
      <c r="L39" s="648"/>
      <c r="M39" s="296"/>
      <c r="N39" s="291"/>
      <c r="O39" s="295"/>
      <c r="P39" s="295"/>
      <c r="Q39" s="295"/>
      <c r="R39" s="297"/>
      <c r="S39" s="649"/>
    </row>
    <row r="40" spans="1:19" s="360" customFormat="1" x14ac:dyDescent="0.2">
      <c r="A40" s="646" t="s">
        <v>212</v>
      </c>
      <c r="B40" s="614">
        <v>290</v>
      </c>
      <c r="C40" s="289"/>
      <c r="D40" s="292"/>
      <c r="E40" s="648"/>
      <c r="F40" s="648"/>
      <c r="G40" s="648"/>
      <c r="H40" s="648"/>
      <c r="I40" s="648"/>
      <c r="J40" s="648"/>
      <c r="K40" s="648"/>
      <c r="L40" s="648"/>
      <c r="M40" s="296"/>
      <c r="N40" s="291"/>
      <c r="O40" s="295"/>
      <c r="P40" s="295"/>
      <c r="Q40" s="295"/>
      <c r="R40" s="297"/>
      <c r="S40" s="649"/>
    </row>
    <row r="41" spans="1:19" s="360" customFormat="1" x14ac:dyDescent="0.2">
      <c r="A41" s="646" t="s">
        <v>213</v>
      </c>
      <c r="B41" s="614">
        <v>300</v>
      </c>
      <c r="C41" s="289"/>
      <c r="D41" s="292"/>
      <c r="E41" s="648"/>
      <c r="F41" s="648"/>
      <c r="G41" s="648"/>
      <c r="H41" s="648"/>
      <c r="I41" s="648"/>
      <c r="J41" s="648"/>
      <c r="K41" s="648"/>
      <c r="L41" s="648"/>
      <c r="M41" s="296"/>
      <c r="N41" s="291"/>
      <c r="O41" s="295"/>
      <c r="P41" s="295"/>
      <c r="Q41" s="295"/>
      <c r="R41" s="297"/>
      <c r="S41" s="649"/>
    </row>
    <row r="42" spans="1:19" s="360" customFormat="1" x14ac:dyDescent="0.2">
      <c r="A42" s="646" t="s">
        <v>214</v>
      </c>
      <c r="B42" s="614">
        <v>310</v>
      </c>
      <c r="C42" s="289"/>
      <c r="D42" s="292"/>
      <c r="E42" s="648"/>
      <c r="F42" s="648"/>
      <c r="G42" s="648"/>
      <c r="H42" s="648"/>
      <c r="I42" s="648"/>
      <c r="J42" s="648"/>
      <c r="K42" s="648"/>
      <c r="L42" s="648"/>
      <c r="M42" s="296"/>
      <c r="N42" s="291"/>
      <c r="O42" s="295"/>
      <c r="P42" s="295"/>
      <c r="Q42" s="295"/>
      <c r="R42" s="297"/>
      <c r="S42" s="649"/>
    </row>
    <row r="43" spans="1:19" s="360" customFormat="1" x14ac:dyDescent="0.2">
      <c r="A43" s="646" t="s">
        <v>215</v>
      </c>
      <c r="B43" s="614">
        <v>320</v>
      </c>
      <c r="C43" s="289"/>
      <c r="D43" s="292"/>
      <c r="E43" s="648"/>
      <c r="F43" s="648"/>
      <c r="G43" s="648"/>
      <c r="H43" s="648"/>
      <c r="I43" s="648"/>
      <c r="J43" s="648"/>
      <c r="K43" s="648"/>
      <c r="L43" s="648"/>
      <c r="M43" s="296"/>
      <c r="N43" s="291"/>
      <c r="O43" s="295"/>
      <c r="P43" s="295"/>
      <c r="Q43" s="295"/>
      <c r="R43" s="297"/>
      <c r="S43" s="649"/>
    </row>
    <row r="44" spans="1:19" s="360" customFormat="1" ht="13.5" thickBot="1" x14ac:dyDescent="0.25">
      <c r="A44" s="646" t="s">
        <v>487</v>
      </c>
      <c r="B44" s="614">
        <v>330</v>
      </c>
      <c r="C44" s="293"/>
      <c r="D44" s="294"/>
      <c r="E44" s="655"/>
      <c r="F44" s="655"/>
      <c r="G44" s="655"/>
      <c r="H44" s="655"/>
      <c r="I44" s="655"/>
      <c r="J44" s="655"/>
      <c r="K44" s="655"/>
      <c r="L44" s="655"/>
      <c r="M44" s="300"/>
      <c r="N44" s="301"/>
      <c r="O44" s="302"/>
      <c r="P44" s="302"/>
      <c r="Q44" s="302"/>
      <c r="R44" s="303"/>
      <c r="S44" s="649"/>
    </row>
    <row r="45" spans="1:19" hidden="1" x14ac:dyDescent="0.2">
      <c r="A45" s="613"/>
      <c r="B45" s="656"/>
      <c r="E45" s="394"/>
      <c r="F45" s="394"/>
      <c r="G45" s="394"/>
      <c r="H45" s="394"/>
      <c r="I45" s="394"/>
      <c r="J45" s="394"/>
      <c r="K45" s="394"/>
      <c r="L45" s="394"/>
      <c r="M45" s="394"/>
      <c r="O45" s="394"/>
      <c r="P45" s="394"/>
      <c r="Q45" s="394"/>
      <c r="R45" s="394"/>
      <c r="S45" s="394"/>
    </row>
    <row r="46" spans="1:19" hidden="1" x14ac:dyDescent="0.2">
      <c r="A46" s="613"/>
      <c r="B46" s="656"/>
      <c r="D46" s="394"/>
      <c r="E46" s="657"/>
      <c r="F46" s="394"/>
      <c r="G46" s="394"/>
      <c r="H46" s="394"/>
      <c r="I46" s="394"/>
      <c r="J46" s="394"/>
      <c r="K46" s="394"/>
      <c r="L46" s="394"/>
      <c r="M46" s="394"/>
      <c r="N46" s="394"/>
      <c r="O46" s="394"/>
      <c r="P46" s="394"/>
      <c r="Q46" s="394"/>
      <c r="R46" s="394"/>
      <c r="S46" s="394"/>
    </row>
    <row r="47" spans="1:19" hidden="1" x14ac:dyDescent="0.2">
      <c r="A47" s="613"/>
      <c r="B47" s="656"/>
      <c r="E47" s="657"/>
      <c r="S47" s="394"/>
    </row>
    <row r="48" spans="1:19" s="394" customFormat="1" hidden="1" x14ac:dyDescent="0.2">
      <c r="A48" s="658"/>
      <c r="B48" s="659"/>
      <c r="C48" s="657"/>
      <c r="E48" s="1171"/>
      <c r="F48" s="1171"/>
    </row>
    <row r="49" spans="1:19" hidden="1" x14ac:dyDescent="0.2">
      <c r="A49" s="613"/>
      <c r="B49" s="656"/>
      <c r="C49" s="657"/>
      <c r="D49" s="394"/>
      <c r="E49" s="1171"/>
      <c r="F49" s="1171"/>
      <c r="G49" s="394"/>
      <c r="S49" s="394"/>
    </row>
    <row r="50" spans="1:19" hidden="1" x14ac:dyDescent="0.2">
      <c r="A50" s="613"/>
      <c r="B50" s="656"/>
      <c r="D50" s="649"/>
      <c r="E50" s="1171"/>
      <c r="F50" s="1171"/>
      <c r="G50" s="394"/>
      <c r="S50" s="394"/>
    </row>
    <row r="51" spans="1:19" hidden="1" x14ac:dyDescent="0.2">
      <c r="A51" s="613"/>
      <c r="B51" s="656"/>
      <c r="D51" s="649"/>
      <c r="E51" s="1171"/>
      <c r="F51" s="1171"/>
      <c r="G51" s="394"/>
      <c r="S51" s="394"/>
    </row>
    <row r="52" spans="1:19" hidden="1" x14ac:dyDescent="0.2">
      <c r="A52" s="613"/>
      <c r="B52" s="656"/>
      <c r="D52" s="649"/>
      <c r="E52" s="1171"/>
      <c r="F52" s="1171"/>
      <c r="G52" s="394"/>
      <c r="S52" s="394"/>
    </row>
    <row r="53" spans="1:19" hidden="1" x14ac:dyDescent="0.2">
      <c r="A53" s="613"/>
      <c r="B53" s="656"/>
      <c r="D53" s="649"/>
      <c r="E53" s="1171"/>
      <c r="F53" s="1171"/>
      <c r="G53" s="394"/>
      <c r="S53" s="394"/>
    </row>
    <row r="54" spans="1:19" hidden="1" x14ac:dyDescent="0.2">
      <c r="A54" s="613"/>
      <c r="B54" s="656"/>
      <c r="D54" s="649"/>
      <c r="E54" s="1171"/>
      <c r="F54" s="1171"/>
      <c r="G54" s="394"/>
      <c r="S54" s="394"/>
    </row>
    <row r="55" spans="1:19" hidden="1" x14ac:dyDescent="0.2">
      <c r="A55" s="613"/>
      <c r="B55" s="656"/>
      <c r="D55" s="649"/>
      <c r="E55" s="1171"/>
      <c r="F55" s="1171"/>
      <c r="G55" s="394"/>
      <c r="S55" s="394"/>
    </row>
    <row r="56" spans="1:19" hidden="1" x14ac:dyDescent="0.2">
      <c r="A56" s="613"/>
      <c r="B56" s="656"/>
      <c r="D56" s="649"/>
      <c r="E56" s="1171"/>
      <c r="F56" s="1171"/>
      <c r="G56" s="394"/>
      <c r="S56" s="394"/>
    </row>
    <row r="57" spans="1:19" hidden="1" x14ac:dyDescent="0.2">
      <c r="A57" s="613"/>
      <c r="B57" s="656"/>
      <c r="D57" s="649"/>
      <c r="E57" s="1171"/>
      <c r="F57" s="1171"/>
      <c r="G57" s="394"/>
      <c r="S57" s="394"/>
    </row>
    <row r="58" spans="1:19" hidden="1" x14ac:dyDescent="0.2">
      <c r="A58" s="613"/>
      <c r="B58" s="656"/>
      <c r="D58" s="649"/>
      <c r="E58" s="394"/>
      <c r="F58" s="394"/>
      <c r="G58" s="394"/>
      <c r="S58" s="394"/>
    </row>
    <row r="59" spans="1:19" hidden="1" x14ac:dyDescent="0.2">
      <c r="A59" s="613"/>
      <c r="B59" s="656"/>
      <c r="D59" s="649"/>
      <c r="E59" s="394"/>
      <c r="F59" s="394"/>
      <c r="G59" s="394"/>
      <c r="S59" s="394"/>
    </row>
    <row r="60" spans="1:19" hidden="1" x14ac:dyDescent="0.2">
      <c r="A60" s="613"/>
      <c r="B60" s="656"/>
      <c r="C60" s="660"/>
      <c r="D60" s="394"/>
      <c r="E60" s="394"/>
      <c r="F60" s="394"/>
      <c r="G60" s="394"/>
      <c r="S60" s="394"/>
    </row>
    <row r="61" spans="1:19" hidden="1" x14ac:dyDescent="0.2">
      <c r="A61" s="613"/>
      <c r="B61" s="656"/>
      <c r="D61" s="394"/>
      <c r="E61" s="394"/>
      <c r="F61" s="394"/>
      <c r="G61" s="394"/>
      <c r="S61" s="394"/>
    </row>
    <row r="62" spans="1:19" hidden="1" x14ac:dyDescent="0.2">
      <c r="A62" s="613"/>
      <c r="B62" s="656"/>
      <c r="D62" s="394"/>
      <c r="E62" s="394"/>
      <c r="F62" s="394"/>
      <c r="G62" s="394"/>
      <c r="S62" s="394"/>
    </row>
    <row r="63" spans="1:19" hidden="1" x14ac:dyDescent="0.2">
      <c r="A63" s="613"/>
      <c r="B63" s="656"/>
      <c r="D63" s="394"/>
      <c r="E63" s="394"/>
      <c r="F63" s="394"/>
      <c r="G63" s="394"/>
      <c r="S63" s="394"/>
    </row>
    <row r="64" spans="1:19" hidden="1" x14ac:dyDescent="0.2">
      <c r="A64" s="613"/>
      <c r="B64" s="656"/>
      <c r="D64" s="394"/>
      <c r="E64" s="394"/>
      <c r="F64" s="394"/>
      <c r="G64" s="394"/>
      <c r="S64" s="394"/>
    </row>
    <row r="65" spans="1:19" hidden="1" x14ac:dyDescent="0.2">
      <c r="A65" s="613"/>
      <c r="B65" s="656"/>
      <c r="D65" s="394"/>
      <c r="E65" s="394"/>
      <c r="F65" s="394"/>
      <c r="G65" s="394"/>
      <c r="S65" s="394"/>
    </row>
    <row r="66" spans="1:19" hidden="1" x14ac:dyDescent="0.2">
      <c r="A66" s="613"/>
      <c r="B66" s="656"/>
      <c r="D66" s="394"/>
      <c r="E66" s="394"/>
      <c r="F66" s="394"/>
      <c r="G66" s="394"/>
      <c r="S66" s="394"/>
    </row>
    <row r="67" spans="1:19" hidden="1" x14ac:dyDescent="0.2">
      <c r="A67" s="613"/>
      <c r="B67" s="656"/>
      <c r="S67" s="394"/>
    </row>
    <row r="68" spans="1:19" hidden="1" x14ac:dyDescent="0.2">
      <c r="A68" s="613"/>
      <c r="B68" s="656"/>
      <c r="S68" s="394"/>
    </row>
    <row r="69" spans="1:19" hidden="1" x14ac:dyDescent="0.2">
      <c r="A69" s="613"/>
      <c r="B69" s="656"/>
      <c r="S69" s="394"/>
    </row>
    <row r="70" spans="1:19" hidden="1" x14ac:dyDescent="0.2">
      <c r="A70" s="613"/>
      <c r="B70" s="656"/>
      <c r="S70" s="394"/>
    </row>
    <row r="71" spans="1:19" hidden="1" x14ac:dyDescent="0.2">
      <c r="A71" s="613"/>
      <c r="B71" s="656"/>
      <c r="S71" s="394"/>
    </row>
    <row r="72" spans="1:19" hidden="1" x14ac:dyDescent="0.2">
      <c r="A72" s="613"/>
      <c r="B72" s="656"/>
      <c r="S72" s="394"/>
    </row>
    <row r="73" spans="1:19" hidden="1" x14ac:dyDescent="0.2">
      <c r="A73" s="613"/>
      <c r="B73" s="656"/>
      <c r="S73" s="394"/>
    </row>
    <row r="74" spans="1:19" hidden="1" x14ac:dyDescent="0.2">
      <c r="A74" s="613"/>
      <c r="B74" s="656"/>
      <c r="S74" s="394"/>
    </row>
    <row r="75" spans="1:19" hidden="1" x14ac:dyDescent="0.2">
      <c r="A75" s="613"/>
      <c r="B75" s="656"/>
      <c r="S75" s="394"/>
    </row>
    <row r="76" spans="1:19" hidden="1" x14ac:dyDescent="0.2">
      <c r="A76" s="613"/>
      <c r="B76" s="656"/>
      <c r="S76" s="394"/>
    </row>
    <row r="77" spans="1:19" hidden="1" x14ac:dyDescent="0.2">
      <c r="A77" s="613"/>
      <c r="B77" s="656"/>
      <c r="S77" s="394"/>
    </row>
    <row r="78" spans="1:19" hidden="1" x14ac:dyDescent="0.2">
      <c r="A78" s="613"/>
      <c r="B78" s="656"/>
      <c r="S78" s="394"/>
    </row>
    <row r="79" spans="1:19" hidden="1" x14ac:dyDescent="0.2">
      <c r="A79" s="613"/>
      <c r="B79" s="656"/>
      <c r="S79" s="394"/>
    </row>
    <row r="80" spans="1:19" hidden="1" x14ac:dyDescent="0.2">
      <c r="A80" s="613"/>
      <c r="B80" s="656"/>
      <c r="S80" s="394"/>
    </row>
    <row r="81" spans="1:19" hidden="1" x14ac:dyDescent="0.2">
      <c r="A81" s="613"/>
      <c r="B81" s="656"/>
      <c r="S81" s="394"/>
    </row>
    <row r="82" spans="1:19" hidden="1" x14ac:dyDescent="0.2">
      <c r="A82" s="613"/>
      <c r="B82" s="656"/>
      <c r="S82" s="394"/>
    </row>
    <row r="83" spans="1:19" hidden="1" x14ac:dyDescent="0.2">
      <c r="A83" s="613"/>
      <c r="B83" s="656"/>
      <c r="S83" s="394"/>
    </row>
    <row r="84" spans="1:19" hidden="1" x14ac:dyDescent="0.2">
      <c r="A84" s="613"/>
      <c r="B84" s="656"/>
      <c r="S84" s="394"/>
    </row>
    <row r="85" spans="1:19" hidden="1" x14ac:dyDescent="0.2">
      <c r="A85" s="613"/>
      <c r="B85" s="656"/>
      <c r="S85" s="394"/>
    </row>
    <row r="86" spans="1:19" hidden="1" x14ac:dyDescent="0.2">
      <c r="A86" s="613"/>
      <c r="B86" s="656"/>
      <c r="S86" s="394"/>
    </row>
    <row r="87" spans="1:19" hidden="1" x14ac:dyDescent="0.2">
      <c r="A87" s="613"/>
      <c r="B87" s="656"/>
      <c r="S87" s="394"/>
    </row>
    <row r="88" spans="1:19" hidden="1" x14ac:dyDescent="0.2">
      <c r="A88" s="613"/>
      <c r="B88" s="656"/>
      <c r="S88" s="394"/>
    </row>
    <row r="89" spans="1:19" hidden="1" x14ac:dyDescent="0.2">
      <c r="A89" s="613"/>
      <c r="B89" s="656"/>
      <c r="S89" s="394"/>
    </row>
    <row r="90" spans="1:19" hidden="1" x14ac:dyDescent="0.2">
      <c r="A90" s="613"/>
      <c r="B90" s="656"/>
      <c r="S90" s="394"/>
    </row>
    <row r="91" spans="1:19" hidden="1" x14ac:dyDescent="0.2">
      <c r="A91" s="613"/>
      <c r="B91" s="656"/>
      <c r="S91" s="394"/>
    </row>
    <row r="92" spans="1:19" hidden="1" x14ac:dyDescent="0.2">
      <c r="A92" s="613"/>
      <c r="B92" s="656"/>
      <c r="S92" s="394"/>
    </row>
    <row r="93" spans="1:19" hidden="1" x14ac:dyDescent="0.2">
      <c r="A93" s="613"/>
      <c r="B93" s="656"/>
      <c r="S93" s="394"/>
    </row>
    <row r="94" spans="1:19" hidden="1" x14ac:dyDescent="0.2">
      <c r="A94" s="613"/>
      <c r="B94" s="656"/>
      <c r="S94" s="394"/>
    </row>
    <row r="95" spans="1:19" hidden="1" x14ac:dyDescent="0.2">
      <c r="A95" s="613"/>
      <c r="B95" s="656"/>
      <c r="S95" s="394"/>
    </row>
    <row r="96" spans="1:19" hidden="1" x14ac:dyDescent="0.2">
      <c r="A96" s="613"/>
      <c r="B96" s="656"/>
      <c r="S96" s="394"/>
    </row>
    <row r="97" spans="1:19" hidden="1" x14ac:dyDescent="0.2">
      <c r="A97" s="613"/>
      <c r="B97" s="656"/>
      <c r="S97" s="394"/>
    </row>
    <row r="98" spans="1:19" hidden="1" x14ac:dyDescent="0.2">
      <c r="A98" s="613"/>
      <c r="B98" s="656"/>
      <c r="S98" s="394"/>
    </row>
    <row r="99" spans="1:19" hidden="1" x14ac:dyDescent="0.2">
      <c r="A99" s="613"/>
      <c r="B99" s="656"/>
      <c r="S99" s="394"/>
    </row>
    <row r="100" spans="1:19" hidden="1" x14ac:dyDescent="0.2">
      <c r="A100" s="613"/>
      <c r="B100" s="656"/>
      <c r="S100" s="394"/>
    </row>
    <row r="101" spans="1:19" hidden="1" x14ac:dyDescent="0.2">
      <c r="A101" s="613"/>
      <c r="B101" s="656"/>
      <c r="S101" s="394"/>
    </row>
    <row r="102" spans="1:19" hidden="1" x14ac:dyDescent="0.2">
      <c r="A102" s="613"/>
      <c r="B102" s="656"/>
      <c r="S102" s="394"/>
    </row>
    <row r="103" spans="1:19" hidden="1" x14ac:dyDescent="0.2">
      <c r="A103" s="613"/>
      <c r="B103" s="656"/>
      <c r="S103" s="394"/>
    </row>
    <row r="104" spans="1:19" hidden="1" x14ac:dyDescent="0.2">
      <c r="A104" s="613"/>
      <c r="B104" s="656"/>
      <c r="S104" s="394"/>
    </row>
    <row r="105" spans="1:19" hidden="1" x14ac:dyDescent="0.2">
      <c r="A105" s="613"/>
      <c r="B105" s="656"/>
      <c r="S105" s="394"/>
    </row>
    <row r="106" spans="1:19" hidden="1" x14ac:dyDescent="0.2">
      <c r="A106" s="613"/>
      <c r="B106" s="656"/>
      <c r="S106" s="394"/>
    </row>
    <row r="107" spans="1:19" hidden="1" x14ac:dyDescent="0.2">
      <c r="A107" s="613"/>
      <c r="B107" s="656"/>
      <c r="S107" s="394"/>
    </row>
    <row r="108" spans="1:19" hidden="1" x14ac:dyDescent="0.2">
      <c r="A108" s="613"/>
      <c r="B108" s="656"/>
      <c r="S108" s="394"/>
    </row>
    <row r="109" spans="1:19" hidden="1" x14ac:dyDescent="0.2">
      <c r="A109" s="613"/>
      <c r="B109" s="656"/>
      <c r="S109" s="394"/>
    </row>
    <row r="110" spans="1:19" hidden="1" x14ac:dyDescent="0.2">
      <c r="A110" s="613"/>
      <c r="B110" s="656"/>
      <c r="S110" s="394"/>
    </row>
    <row r="111" spans="1:19" hidden="1" x14ac:dyDescent="0.2">
      <c r="A111" s="613"/>
      <c r="B111" s="656"/>
      <c r="S111" s="394"/>
    </row>
    <row r="112" spans="1:19" hidden="1" x14ac:dyDescent="0.2">
      <c r="A112" s="613"/>
      <c r="B112" s="656"/>
      <c r="S112" s="394"/>
    </row>
    <row r="113" spans="1:19" hidden="1" x14ac:dyDescent="0.2">
      <c r="A113" s="613"/>
      <c r="B113" s="656"/>
      <c r="S113" s="394"/>
    </row>
    <row r="114" spans="1:19" hidden="1" x14ac:dyDescent="0.2">
      <c r="A114" s="613"/>
      <c r="B114" s="656"/>
      <c r="S114" s="394"/>
    </row>
    <row r="115" spans="1:19" hidden="1" x14ac:dyDescent="0.2">
      <c r="A115" s="613"/>
      <c r="B115" s="656"/>
      <c r="S115" s="394"/>
    </row>
    <row r="116" spans="1:19" hidden="1" x14ac:dyDescent="0.2">
      <c r="A116" s="613"/>
      <c r="B116" s="656"/>
      <c r="S116" s="394"/>
    </row>
    <row r="117" spans="1:19" hidden="1" x14ac:dyDescent="0.2">
      <c r="A117" s="613"/>
      <c r="B117" s="656"/>
      <c r="S117" s="394"/>
    </row>
    <row r="118" spans="1:19" hidden="1" x14ac:dyDescent="0.2">
      <c r="A118" s="613"/>
      <c r="B118" s="656"/>
      <c r="S118" s="394"/>
    </row>
    <row r="119" spans="1:19" hidden="1" x14ac:dyDescent="0.2">
      <c r="A119" s="613"/>
      <c r="B119" s="656"/>
      <c r="S119" s="394"/>
    </row>
    <row r="120" spans="1:19" hidden="1" x14ac:dyDescent="0.2">
      <c r="A120" s="613"/>
      <c r="B120" s="656"/>
      <c r="S120" s="394"/>
    </row>
    <row r="121" spans="1:19" hidden="1" x14ac:dyDescent="0.2">
      <c r="A121" s="613"/>
      <c r="B121" s="656"/>
      <c r="S121" s="394"/>
    </row>
    <row r="122" spans="1:19" hidden="1" x14ac:dyDescent="0.2">
      <c r="A122" s="613"/>
      <c r="B122" s="656"/>
      <c r="S122" s="394"/>
    </row>
    <row r="123" spans="1:19" hidden="1" x14ac:dyDescent="0.2">
      <c r="A123" s="613"/>
      <c r="B123" s="656"/>
      <c r="S123" s="394"/>
    </row>
    <row r="124" spans="1:19" hidden="1" x14ac:dyDescent="0.2">
      <c r="A124" s="613"/>
      <c r="B124" s="656"/>
      <c r="S124" s="394"/>
    </row>
    <row r="125" spans="1:19" hidden="1" x14ac:dyDescent="0.2">
      <c r="A125" s="613"/>
      <c r="B125" s="656"/>
      <c r="S125" s="394"/>
    </row>
    <row r="126" spans="1:19" hidden="1" x14ac:dyDescent="0.2">
      <c r="A126" s="613"/>
      <c r="B126" s="656"/>
      <c r="S126" s="394"/>
    </row>
    <row r="127" spans="1:19" hidden="1" x14ac:dyDescent="0.2">
      <c r="A127" s="613"/>
      <c r="B127" s="656"/>
      <c r="S127" s="394"/>
    </row>
    <row r="128" spans="1:19" hidden="1" x14ac:dyDescent="0.2">
      <c r="A128" s="613"/>
      <c r="B128" s="656"/>
      <c r="S128" s="394"/>
    </row>
    <row r="129" spans="1:19" hidden="1" x14ac:dyDescent="0.2">
      <c r="A129" s="613"/>
      <c r="B129" s="656"/>
      <c r="S129" s="394"/>
    </row>
    <row r="130" spans="1:19" hidden="1" x14ac:dyDescent="0.2">
      <c r="A130" s="613"/>
      <c r="B130" s="656"/>
      <c r="S130" s="394"/>
    </row>
    <row r="131" spans="1:19" hidden="1" x14ac:dyDescent="0.2">
      <c r="A131" s="613"/>
      <c r="B131" s="656"/>
      <c r="S131" s="394"/>
    </row>
    <row r="132" spans="1:19" hidden="1" x14ac:dyDescent="0.2">
      <c r="A132" s="613"/>
      <c r="B132" s="656"/>
      <c r="S132" s="394"/>
    </row>
    <row r="133" spans="1:19" hidden="1" x14ac:dyDescent="0.2">
      <c r="A133" s="613"/>
      <c r="B133" s="656"/>
      <c r="S133" s="394"/>
    </row>
    <row r="134" spans="1:19" hidden="1" x14ac:dyDescent="0.2">
      <c r="A134" s="613"/>
      <c r="B134" s="656"/>
      <c r="S134" s="394"/>
    </row>
    <row r="135" spans="1:19" hidden="1" x14ac:dyDescent="0.2">
      <c r="A135" s="613"/>
      <c r="B135" s="656"/>
      <c r="S135" s="394"/>
    </row>
    <row r="136" spans="1:19" hidden="1" x14ac:dyDescent="0.2">
      <c r="A136" s="613"/>
      <c r="B136" s="656"/>
      <c r="S136" s="394"/>
    </row>
    <row r="137" spans="1:19" hidden="1" x14ac:dyDescent="0.2">
      <c r="A137" s="613"/>
      <c r="B137" s="656"/>
      <c r="S137" s="394"/>
    </row>
    <row r="138" spans="1:19" hidden="1" x14ac:dyDescent="0.2">
      <c r="A138" s="613"/>
      <c r="B138" s="656"/>
      <c r="S138" s="394"/>
    </row>
    <row r="139" spans="1:19" hidden="1" x14ac:dyDescent="0.2">
      <c r="A139" s="613"/>
      <c r="B139" s="656"/>
      <c r="S139" s="394"/>
    </row>
    <row r="140" spans="1:19" hidden="1" x14ac:dyDescent="0.2">
      <c r="A140" s="613"/>
      <c r="B140" s="656"/>
      <c r="S140" s="394"/>
    </row>
    <row r="141" spans="1:19" hidden="1" x14ac:dyDescent="0.2">
      <c r="A141" s="613"/>
      <c r="B141" s="656"/>
      <c r="S141" s="394"/>
    </row>
    <row r="142" spans="1:19" hidden="1" x14ac:dyDescent="0.2">
      <c r="A142" s="613"/>
      <c r="B142" s="656"/>
      <c r="S142" s="394"/>
    </row>
    <row r="143" spans="1:19" hidden="1" x14ac:dyDescent="0.2">
      <c r="A143" s="613"/>
      <c r="B143" s="656"/>
      <c r="S143" s="394"/>
    </row>
    <row r="144" spans="1:19" hidden="1" x14ac:dyDescent="0.2">
      <c r="A144" s="613"/>
      <c r="B144" s="656"/>
      <c r="S144" s="394"/>
    </row>
  </sheetData>
  <sheetProtection password="CA2C" sheet="1" objects="1" scenarios="1"/>
  <mergeCells count="27">
    <mergeCell ref="E53:F53"/>
    <mergeCell ref="E54:F54"/>
    <mergeCell ref="E55:F55"/>
    <mergeCell ref="E56:F56"/>
    <mergeCell ref="E57:F57"/>
    <mergeCell ref="E52:F52"/>
    <mergeCell ref="K4:K5"/>
    <mergeCell ref="M4:M5"/>
    <mergeCell ref="N4:N5"/>
    <mergeCell ref="O4:O5"/>
    <mergeCell ref="E48:F48"/>
    <mergeCell ref="E49:F49"/>
    <mergeCell ref="E50:F50"/>
    <mergeCell ref="E51:F51"/>
    <mergeCell ref="D3:M3"/>
    <mergeCell ref="N3:R3"/>
    <mergeCell ref="C4:C5"/>
    <mergeCell ref="D4:D5"/>
    <mergeCell ref="E4:E5"/>
    <mergeCell ref="F4:F5"/>
    <mergeCell ref="G4:G5"/>
    <mergeCell ref="H4:H5"/>
    <mergeCell ref="I4:I5"/>
    <mergeCell ref="J4:J5"/>
    <mergeCell ref="R4:R5"/>
    <mergeCell ref="P4:P5"/>
    <mergeCell ref="Q4:Q5"/>
  </mergeCell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autoPageBreaks="0" fitToPage="1"/>
  </sheetPr>
  <dimension ref="A1:DO106"/>
  <sheetViews>
    <sheetView workbookViewId="0">
      <selection activeCell="A3884" sqref="A3884"/>
    </sheetView>
  </sheetViews>
  <sheetFormatPr defaultColWidth="0" defaultRowHeight="12.75" zeroHeight="1" x14ac:dyDescent="0.2"/>
  <cols>
    <col min="1" max="1" width="51.5703125" style="699" bestFit="1" customWidth="1"/>
    <col min="2" max="2" width="3" style="700" bestFit="1" customWidth="1"/>
    <col min="3" max="4" width="13.140625" style="701" customWidth="1"/>
    <col min="5" max="6" width="13.140625" style="694" customWidth="1"/>
    <col min="7" max="46" width="10" style="664" hidden="1" customWidth="1"/>
    <col min="47" max="119" width="10" style="699" hidden="1" customWidth="1"/>
    <col min="120" max="16384" width="10" style="352" hidden="1"/>
  </cols>
  <sheetData>
    <row r="1" spans="1:119" s="394" customFormat="1" ht="18" x14ac:dyDescent="0.25">
      <c r="A1" s="661" t="s">
        <v>358</v>
      </c>
      <c r="B1" s="662"/>
      <c r="C1" s="663"/>
      <c r="D1" s="663"/>
      <c r="E1" s="664"/>
      <c r="F1" s="664"/>
      <c r="G1" s="664"/>
      <c r="H1" s="664"/>
      <c r="I1" s="664"/>
      <c r="J1" s="664"/>
      <c r="K1" s="664"/>
      <c r="L1" s="664"/>
      <c r="M1" s="664"/>
      <c r="N1" s="664"/>
      <c r="O1" s="664"/>
      <c r="P1" s="664"/>
      <c r="Q1" s="664"/>
      <c r="R1" s="664"/>
      <c r="S1" s="664"/>
      <c r="T1" s="664"/>
      <c r="U1" s="664"/>
      <c r="V1" s="664"/>
      <c r="W1" s="664"/>
      <c r="X1" s="664"/>
      <c r="Y1" s="664"/>
      <c r="Z1" s="664"/>
      <c r="AA1" s="664"/>
      <c r="AB1" s="664"/>
      <c r="AC1" s="664"/>
      <c r="AD1" s="664"/>
      <c r="AE1" s="664"/>
      <c r="AF1" s="664"/>
      <c r="AG1" s="664"/>
      <c r="AH1" s="664"/>
      <c r="AI1" s="664"/>
      <c r="AJ1" s="664"/>
      <c r="AK1" s="664"/>
      <c r="AL1" s="664"/>
      <c r="AM1" s="664"/>
    </row>
    <row r="2" spans="1:119" s="394" customFormat="1" ht="13.5" thickBot="1" x14ac:dyDescent="0.25">
      <c r="A2" s="356" t="s">
        <v>21</v>
      </c>
      <c r="B2" s="660"/>
      <c r="C2" s="663"/>
      <c r="D2" s="663"/>
      <c r="E2" s="664"/>
      <c r="F2" s="664"/>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row>
    <row r="3" spans="1:119" x14ac:dyDescent="0.2">
      <c r="A3" s="397" t="s">
        <v>275</v>
      </c>
      <c r="B3" s="665"/>
      <c r="C3" s="1178" t="s">
        <v>35</v>
      </c>
      <c r="D3" s="1176"/>
      <c r="E3" s="1176" t="s">
        <v>26</v>
      </c>
      <c r="F3" s="1177"/>
      <c r="G3" s="666"/>
      <c r="H3" s="666"/>
      <c r="I3" s="666"/>
      <c r="J3" s="666"/>
      <c r="K3" s="666"/>
      <c r="L3" s="666"/>
      <c r="M3" s="666"/>
      <c r="N3" s="666"/>
      <c r="O3" s="666"/>
      <c r="P3" s="666"/>
      <c r="Q3" s="666"/>
      <c r="R3" s="666"/>
      <c r="S3" s="666"/>
      <c r="T3" s="666"/>
      <c r="U3" s="666"/>
      <c r="V3" s="666"/>
      <c r="W3" s="666"/>
      <c r="X3" s="666"/>
      <c r="Y3" s="666"/>
      <c r="Z3" s="666"/>
      <c r="AA3" s="666"/>
      <c r="AB3" s="666"/>
      <c r="AC3" s="666"/>
      <c r="AD3" s="666"/>
      <c r="AE3" s="666"/>
      <c r="AF3" s="666"/>
      <c r="AG3" s="666"/>
      <c r="AH3" s="666"/>
      <c r="AI3" s="666"/>
      <c r="AJ3" s="666"/>
      <c r="AK3" s="666"/>
      <c r="AL3" s="666"/>
      <c r="AM3" s="666"/>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c r="BR3" s="352"/>
      <c r="BS3" s="352"/>
      <c r="BT3" s="352"/>
      <c r="BU3" s="352"/>
      <c r="BV3" s="352"/>
      <c r="BW3" s="352"/>
      <c r="BX3" s="352"/>
      <c r="BY3" s="352"/>
      <c r="BZ3" s="352"/>
      <c r="CA3" s="352"/>
      <c r="CB3" s="352"/>
      <c r="CC3" s="352"/>
      <c r="CD3" s="352"/>
      <c r="CE3" s="352"/>
      <c r="CF3" s="352"/>
      <c r="CG3" s="352"/>
      <c r="CH3" s="352"/>
      <c r="CI3" s="352"/>
      <c r="CJ3" s="352"/>
      <c r="CK3" s="352"/>
      <c r="CL3" s="352"/>
      <c r="CM3" s="352"/>
      <c r="CN3" s="352"/>
      <c r="CO3" s="352"/>
      <c r="CP3" s="352"/>
      <c r="CQ3" s="352"/>
      <c r="CR3" s="352"/>
      <c r="CS3" s="352"/>
      <c r="CT3" s="352"/>
      <c r="CU3" s="352"/>
      <c r="CV3" s="352"/>
      <c r="CW3" s="352"/>
      <c r="CX3" s="352"/>
      <c r="CY3" s="352"/>
      <c r="CZ3" s="352"/>
      <c r="DA3" s="352"/>
      <c r="DB3" s="352"/>
      <c r="DC3" s="352"/>
      <c r="DD3" s="352"/>
      <c r="DE3" s="352"/>
      <c r="DF3" s="352"/>
      <c r="DG3" s="352"/>
      <c r="DH3" s="352"/>
      <c r="DI3" s="352"/>
      <c r="DJ3" s="352"/>
      <c r="DK3" s="352"/>
      <c r="DL3" s="352"/>
      <c r="DM3" s="352"/>
      <c r="DN3" s="352"/>
      <c r="DO3" s="352"/>
    </row>
    <row r="4" spans="1:119" ht="38.25" x14ac:dyDescent="0.2">
      <c r="A4" s="352"/>
      <c r="B4" s="667"/>
      <c r="C4" s="668" t="s">
        <v>220</v>
      </c>
      <c r="D4" s="669" t="s">
        <v>221</v>
      </c>
      <c r="E4" s="669" t="s">
        <v>222</v>
      </c>
      <c r="F4" s="670" t="s">
        <v>223</v>
      </c>
      <c r="H4" s="671"/>
      <c r="I4" s="671"/>
      <c r="J4" s="671"/>
      <c r="K4" s="671"/>
      <c r="L4" s="671"/>
      <c r="M4" s="672"/>
      <c r="N4" s="672"/>
      <c r="O4" s="672"/>
      <c r="P4" s="673"/>
      <c r="S4" s="674"/>
      <c r="T4" s="671"/>
      <c r="U4" s="671"/>
      <c r="V4" s="671"/>
      <c r="W4" s="671"/>
      <c r="X4" s="675"/>
      <c r="Y4" s="675"/>
      <c r="AB4" s="671"/>
      <c r="AC4" s="671"/>
      <c r="AD4" s="671"/>
      <c r="AE4" s="671"/>
      <c r="AF4" s="671"/>
      <c r="AG4" s="672"/>
      <c r="AH4" s="672"/>
      <c r="AI4" s="672"/>
      <c r="AJ4" s="673"/>
      <c r="AN4" s="352"/>
      <c r="AO4" s="352"/>
      <c r="AP4" s="352"/>
      <c r="AQ4" s="352"/>
      <c r="AR4" s="352"/>
      <c r="AS4" s="352"/>
      <c r="AT4" s="352"/>
      <c r="AU4" s="352"/>
      <c r="AV4" s="352"/>
      <c r="AW4" s="352"/>
      <c r="AX4" s="352"/>
      <c r="AY4" s="352"/>
      <c r="AZ4" s="352"/>
      <c r="BA4" s="352"/>
      <c r="BB4" s="352"/>
      <c r="BC4" s="352"/>
      <c r="BD4" s="352"/>
      <c r="BE4" s="352"/>
      <c r="BF4" s="352"/>
      <c r="BG4" s="352"/>
      <c r="BH4" s="352"/>
      <c r="BI4" s="352"/>
      <c r="BJ4" s="352"/>
      <c r="BK4" s="352"/>
      <c r="BL4" s="352"/>
      <c r="BM4" s="352"/>
      <c r="BN4" s="352"/>
      <c r="BO4" s="352"/>
      <c r="BP4" s="352"/>
      <c r="BQ4" s="352"/>
      <c r="BR4" s="352"/>
      <c r="BS4" s="352"/>
      <c r="BT4" s="352"/>
      <c r="BU4" s="352"/>
      <c r="BV4" s="352"/>
      <c r="BW4" s="352"/>
      <c r="BX4" s="352"/>
      <c r="BY4" s="352"/>
      <c r="BZ4" s="352"/>
      <c r="CA4" s="352"/>
      <c r="CB4" s="352"/>
      <c r="CC4" s="352"/>
      <c r="CD4" s="352"/>
      <c r="CE4" s="352"/>
      <c r="CF4" s="352"/>
      <c r="CG4" s="352"/>
      <c r="CH4" s="352"/>
      <c r="CI4" s="352"/>
      <c r="CJ4" s="352"/>
      <c r="CK4" s="352"/>
      <c r="CL4" s="352"/>
      <c r="CM4" s="352"/>
      <c r="CN4" s="352"/>
      <c r="CO4" s="352"/>
      <c r="CP4" s="352"/>
      <c r="CQ4" s="352"/>
      <c r="CR4" s="352"/>
      <c r="CS4" s="352"/>
      <c r="CT4" s="352"/>
      <c r="CU4" s="352"/>
      <c r="CV4" s="352"/>
      <c r="CW4" s="352"/>
      <c r="CX4" s="352"/>
      <c r="CY4" s="352"/>
      <c r="CZ4" s="352"/>
      <c r="DA4" s="352"/>
      <c r="DB4" s="352"/>
      <c r="DC4" s="352"/>
      <c r="DD4" s="352"/>
      <c r="DE4" s="352"/>
      <c r="DF4" s="352"/>
      <c r="DG4" s="352"/>
      <c r="DH4" s="352"/>
      <c r="DI4" s="352"/>
      <c r="DJ4" s="352"/>
      <c r="DK4" s="352"/>
      <c r="DL4" s="352"/>
      <c r="DM4" s="352"/>
      <c r="DN4" s="352"/>
      <c r="DO4" s="352"/>
    </row>
    <row r="5" spans="1:119" s="676" customFormat="1" x14ac:dyDescent="0.2">
      <c r="B5" s="667"/>
      <c r="C5" s="638">
        <v>10</v>
      </c>
      <c r="D5" s="637">
        <v>20</v>
      </c>
      <c r="E5" s="637">
        <v>30</v>
      </c>
      <c r="F5" s="677">
        <v>40</v>
      </c>
      <c r="G5" s="664"/>
      <c r="H5" s="671"/>
      <c r="I5" s="671"/>
      <c r="J5" s="671"/>
      <c r="K5" s="671"/>
      <c r="L5" s="671"/>
      <c r="M5" s="672"/>
      <c r="N5" s="672"/>
      <c r="O5" s="672"/>
      <c r="P5" s="673"/>
      <c r="Q5" s="664"/>
      <c r="R5" s="664"/>
      <c r="S5" s="674"/>
      <c r="T5" s="671"/>
      <c r="U5" s="671"/>
      <c r="V5" s="671"/>
      <c r="W5" s="671"/>
      <c r="X5" s="675"/>
      <c r="Y5" s="675"/>
      <c r="Z5" s="664"/>
      <c r="AA5" s="664"/>
      <c r="AB5" s="671"/>
      <c r="AC5" s="671"/>
      <c r="AD5" s="671"/>
      <c r="AE5" s="671"/>
      <c r="AF5" s="671"/>
      <c r="AG5" s="672"/>
      <c r="AH5" s="672"/>
      <c r="AI5" s="672"/>
      <c r="AJ5" s="673"/>
      <c r="AK5" s="664"/>
      <c r="AL5" s="664"/>
      <c r="AM5" s="664"/>
    </row>
    <row r="6" spans="1:119" x14ac:dyDescent="0.2">
      <c r="A6" s="400" t="s">
        <v>0</v>
      </c>
      <c r="B6" s="678"/>
      <c r="C6" s="679"/>
      <c r="D6" s="680"/>
      <c r="E6" s="680"/>
      <c r="F6" s="681"/>
      <c r="G6" s="682"/>
      <c r="H6" s="682"/>
      <c r="I6" s="682"/>
      <c r="J6" s="682"/>
      <c r="K6" s="682"/>
      <c r="L6" s="683"/>
      <c r="M6" s="682"/>
      <c r="N6" s="682"/>
      <c r="O6" s="682"/>
      <c r="P6" s="682"/>
      <c r="Q6" s="683"/>
      <c r="S6" s="674"/>
      <c r="T6" s="674"/>
      <c r="U6" s="674"/>
      <c r="V6" s="674"/>
      <c r="W6" s="684"/>
      <c r="X6" s="684"/>
      <c r="Z6" s="671"/>
      <c r="AA6" s="675"/>
      <c r="AB6" s="674"/>
      <c r="AC6" s="671"/>
      <c r="AD6" s="684"/>
      <c r="AE6" s="684"/>
      <c r="AG6" s="671"/>
      <c r="AH6" s="671"/>
      <c r="AI6" s="684"/>
      <c r="AJ6" s="671"/>
      <c r="AN6" s="352"/>
      <c r="AO6" s="352"/>
      <c r="AP6" s="352"/>
      <c r="AQ6" s="352"/>
      <c r="AR6" s="352"/>
      <c r="AS6" s="352"/>
      <c r="AT6" s="352"/>
      <c r="AU6" s="352"/>
      <c r="AV6" s="352"/>
      <c r="AW6" s="352"/>
      <c r="AX6" s="352"/>
      <c r="AY6" s="352"/>
      <c r="AZ6" s="352"/>
      <c r="BA6" s="352"/>
      <c r="BB6" s="352"/>
      <c r="BC6" s="352"/>
      <c r="BD6" s="352"/>
      <c r="BE6" s="352"/>
      <c r="BF6" s="352"/>
      <c r="BG6" s="352"/>
      <c r="BH6" s="352"/>
      <c r="BI6" s="352"/>
      <c r="BJ6" s="352"/>
      <c r="BK6" s="352"/>
      <c r="BL6" s="352"/>
      <c r="BM6" s="352"/>
      <c r="BN6" s="352"/>
      <c r="BO6" s="352"/>
      <c r="BP6" s="352"/>
      <c r="BQ6" s="352"/>
      <c r="BR6" s="352"/>
      <c r="BS6" s="352"/>
      <c r="BT6" s="352"/>
      <c r="BU6" s="352"/>
      <c r="BV6" s="352"/>
      <c r="BW6" s="352"/>
      <c r="BX6" s="352"/>
      <c r="BY6" s="352"/>
      <c r="BZ6" s="352"/>
      <c r="CA6" s="352"/>
      <c r="CB6" s="352"/>
      <c r="CC6" s="352"/>
      <c r="CD6" s="352"/>
      <c r="CE6" s="352"/>
      <c r="CF6" s="352"/>
      <c r="CG6" s="352"/>
      <c r="CH6" s="352"/>
      <c r="CI6" s="352"/>
      <c r="CJ6" s="352"/>
      <c r="CK6" s="352"/>
      <c r="CL6" s="352"/>
      <c r="CM6" s="352"/>
      <c r="CN6" s="352"/>
      <c r="CO6" s="352"/>
      <c r="CP6" s="352"/>
      <c r="CQ6" s="352"/>
      <c r="CR6" s="352"/>
      <c r="CS6" s="352"/>
      <c r="CT6" s="352"/>
      <c r="CU6" s="352"/>
      <c r="CV6" s="352"/>
      <c r="CW6" s="352"/>
      <c r="CX6" s="352"/>
      <c r="CY6" s="352"/>
      <c r="CZ6" s="352"/>
      <c r="DA6" s="352"/>
      <c r="DB6" s="352"/>
      <c r="DC6" s="352"/>
      <c r="DD6" s="352"/>
      <c r="DE6" s="352"/>
      <c r="DF6" s="352"/>
      <c r="DG6" s="352"/>
      <c r="DH6" s="352"/>
      <c r="DI6" s="352"/>
      <c r="DJ6" s="352"/>
      <c r="DK6" s="352"/>
      <c r="DL6" s="352"/>
      <c r="DM6" s="352"/>
      <c r="DN6" s="352"/>
      <c r="DO6" s="352"/>
    </row>
    <row r="7" spans="1:119" x14ac:dyDescent="0.2">
      <c r="A7" s="400" t="s">
        <v>239</v>
      </c>
      <c r="B7" s="678"/>
      <c r="C7" s="679"/>
      <c r="D7" s="680"/>
      <c r="E7" s="680"/>
      <c r="F7" s="681"/>
      <c r="G7" s="682"/>
      <c r="H7" s="682"/>
      <c r="I7" s="682"/>
      <c r="J7" s="682"/>
      <c r="K7" s="682"/>
      <c r="L7" s="683"/>
      <c r="M7" s="682"/>
      <c r="N7" s="682"/>
      <c r="O7" s="682"/>
      <c r="P7" s="682"/>
      <c r="Q7" s="683"/>
      <c r="S7" s="674"/>
      <c r="T7" s="674"/>
      <c r="U7" s="674"/>
      <c r="V7" s="674"/>
      <c r="W7" s="684"/>
      <c r="X7" s="684"/>
      <c r="Z7" s="671"/>
      <c r="AA7" s="675"/>
      <c r="AB7" s="674"/>
      <c r="AC7" s="671"/>
      <c r="AD7" s="684"/>
      <c r="AE7" s="684"/>
      <c r="AG7" s="671"/>
      <c r="AH7" s="671"/>
      <c r="AI7" s="684"/>
      <c r="AJ7" s="671"/>
      <c r="AN7" s="352"/>
      <c r="AO7" s="352"/>
      <c r="AP7" s="352"/>
      <c r="AQ7" s="352"/>
      <c r="AR7" s="352"/>
      <c r="AS7" s="352"/>
      <c r="AT7" s="352"/>
      <c r="AU7" s="352"/>
      <c r="AV7" s="352"/>
      <c r="AW7" s="352"/>
      <c r="AX7" s="352"/>
      <c r="AY7" s="352"/>
      <c r="AZ7" s="352"/>
      <c r="BA7" s="352"/>
      <c r="BB7" s="352"/>
      <c r="BC7" s="352"/>
      <c r="BD7" s="352"/>
      <c r="BE7" s="352"/>
      <c r="BF7" s="352"/>
      <c r="BG7" s="352"/>
      <c r="BH7" s="352"/>
      <c r="BI7" s="352"/>
      <c r="BJ7" s="352"/>
      <c r="BK7" s="352"/>
      <c r="BL7" s="352"/>
      <c r="BM7" s="352"/>
      <c r="BN7" s="352"/>
      <c r="BO7" s="352"/>
      <c r="BP7" s="352"/>
      <c r="BQ7" s="352"/>
      <c r="BR7" s="352"/>
      <c r="BS7" s="352"/>
      <c r="BT7" s="352"/>
      <c r="BU7" s="352"/>
      <c r="BV7" s="352"/>
      <c r="BW7" s="352"/>
      <c r="BX7" s="352"/>
      <c r="BY7" s="352"/>
      <c r="BZ7" s="352"/>
      <c r="CA7" s="352"/>
      <c r="CB7" s="352"/>
      <c r="CC7" s="352"/>
      <c r="CD7" s="352"/>
      <c r="CE7" s="352"/>
      <c r="CF7" s="352"/>
      <c r="CG7" s="352"/>
      <c r="CH7" s="352"/>
      <c r="CI7" s="352"/>
      <c r="CJ7" s="352"/>
      <c r="CK7" s="352"/>
      <c r="CL7" s="352"/>
      <c r="CM7" s="352"/>
      <c r="CN7" s="352"/>
      <c r="CO7" s="352"/>
      <c r="CP7" s="352"/>
      <c r="CQ7" s="352"/>
      <c r="CR7" s="352"/>
      <c r="CS7" s="352"/>
      <c r="CT7" s="352"/>
      <c r="CU7" s="352"/>
      <c r="CV7" s="352"/>
      <c r="CW7" s="352"/>
      <c r="CX7" s="352"/>
      <c r="CY7" s="352"/>
      <c r="CZ7" s="352"/>
      <c r="DA7" s="352"/>
      <c r="DB7" s="352"/>
      <c r="DC7" s="352"/>
      <c r="DD7" s="352"/>
      <c r="DE7" s="352"/>
      <c r="DF7" s="352"/>
      <c r="DG7" s="352"/>
      <c r="DH7" s="352"/>
      <c r="DI7" s="352"/>
      <c r="DJ7" s="352"/>
      <c r="DK7" s="352"/>
      <c r="DL7" s="352"/>
      <c r="DM7" s="352"/>
      <c r="DN7" s="352"/>
      <c r="DO7" s="352"/>
    </row>
    <row r="8" spans="1:119" ht="16.5" customHeight="1" x14ac:dyDescent="0.2">
      <c r="A8" s="685" t="s">
        <v>224</v>
      </c>
      <c r="B8" s="372">
        <v>10</v>
      </c>
      <c r="C8" s="304"/>
      <c r="D8" s="243"/>
      <c r="E8" s="243"/>
      <c r="F8" s="244"/>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c r="BV8" s="352"/>
      <c r="BW8" s="352"/>
      <c r="BX8" s="352"/>
      <c r="BY8" s="352"/>
      <c r="BZ8" s="352"/>
      <c r="CA8" s="352"/>
      <c r="CB8" s="352"/>
      <c r="CC8" s="352"/>
      <c r="CD8" s="352"/>
      <c r="CE8" s="352"/>
      <c r="CF8" s="352"/>
      <c r="CG8" s="352"/>
      <c r="CH8" s="352"/>
      <c r="CI8" s="352"/>
      <c r="CJ8" s="352"/>
      <c r="CK8" s="352"/>
      <c r="CL8" s="352"/>
      <c r="CM8" s="352"/>
      <c r="CN8" s="352"/>
      <c r="CO8" s="352"/>
      <c r="CP8" s="352"/>
      <c r="CQ8" s="352"/>
      <c r="CR8" s="352"/>
      <c r="CS8" s="352"/>
      <c r="CT8" s="352"/>
      <c r="CU8" s="352"/>
      <c r="CV8" s="352"/>
      <c r="CW8" s="352"/>
      <c r="CX8" s="352"/>
      <c r="CY8" s="352"/>
      <c r="CZ8" s="352"/>
      <c r="DA8" s="352"/>
      <c r="DB8" s="352"/>
      <c r="DC8" s="352"/>
      <c r="DD8" s="352"/>
      <c r="DE8" s="352"/>
      <c r="DF8" s="352"/>
      <c r="DG8" s="352"/>
      <c r="DH8" s="352"/>
      <c r="DI8" s="352"/>
      <c r="DJ8" s="352"/>
      <c r="DK8" s="352"/>
      <c r="DL8" s="352"/>
      <c r="DM8" s="352"/>
      <c r="DN8" s="352"/>
      <c r="DO8" s="352"/>
    </row>
    <row r="9" spans="1:119" ht="31.5" customHeight="1" x14ac:dyDescent="0.2">
      <c r="A9" s="686" t="s">
        <v>225</v>
      </c>
      <c r="B9" s="372">
        <v>20</v>
      </c>
      <c r="C9" s="304"/>
      <c r="D9" s="305"/>
      <c r="E9" s="305"/>
      <c r="F9" s="306"/>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K9" s="352"/>
      <c r="BL9" s="352"/>
      <c r="BM9" s="352"/>
      <c r="BN9" s="352"/>
      <c r="BO9" s="352"/>
      <c r="BP9" s="352"/>
      <c r="BQ9" s="352"/>
      <c r="BR9" s="352"/>
      <c r="BS9" s="352"/>
      <c r="BT9" s="352"/>
      <c r="BU9" s="352"/>
      <c r="BV9" s="352"/>
      <c r="BW9" s="352"/>
      <c r="BX9" s="352"/>
      <c r="BY9" s="352"/>
      <c r="BZ9" s="352"/>
      <c r="CA9" s="352"/>
      <c r="CB9" s="352"/>
      <c r="CC9" s="352"/>
      <c r="CD9" s="352"/>
      <c r="CE9" s="352"/>
      <c r="CF9" s="352"/>
      <c r="CG9" s="352"/>
      <c r="CH9" s="352"/>
      <c r="CI9" s="352"/>
      <c r="CJ9" s="352"/>
      <c r="CK9" s="352"/>
      <c r="CL9" s="352"/>
      <c r="CM9" s="352"/>
      <c r="CN9" s="352"/>
      <c r="CO9" s="352"/>
      <c r="CP9" s="352"/>
      <c r="CQ9" s="352"/>
      <c r="CR9" s="352"/>
      <c r="CS9" s="352"/>
      <c r="CT9" s="352"/>
      <c r="CU9" s="352"/>
      <c r="CV9" s="352"/>
      <c r="CW9" s="352"/>
      <c r="CX9" s="352"/>
      <c r="CY9" s="352"/>
      <c r="CZ9" s="352"/>
      <c r="DA9" s="352"/>
      <c r="DB9" s="352"/>
      <c r="DC9" s="352"/>
      <c r="DD9" s="352"/>
      <c r="DE9" s="352"/>
      <c r="DF9" s="352"/>
      <c r="DG9" s="352"/>
      <c r="DH9" s="352"/>
      <c r="DI9" s="352"/>
      <c r="DJ9" s="352"/>
      <c r="DK9" s="352"/>
      <c r="DL9" s="352"/>
      <c r="DM9" s="352"/>
      <c r="DN9" s="352"/>
      <c r="DO9" s="352"/>
    </row>
    <row r="10" spans="1:119" ht="31.5" customHeight="1" x14ac:dyDescent="0.2">
      <c r="A10" s="686" t="s">
        <v>226</v>
      </c>
      <c r="B10" s="372">
        <v>30</v>
      </c>
      <c r="C10" s="304"/>
      <c r="D10" s="305"/>
      <c r="E10" s="305"/>
      <c r="F10" s="306"/>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2"/>
      <c r="BW10" s="352"/>
      <c r="BX10" s="352"/>
      <c r="BY10" s="352"/>
      <c r="BZ10" s="352"/>
      <c r="CA10" s="352"/>
      <c r="CB10" s="352"/>
      <c r="CC10" s="352"/>
      <c r="CD10" s="352"/>
      <c r="CE10" s="352"/>
      <c r="CF10" s="352"/>
      <c r="CG10" s="352"/>
      <c r="CH10" s="352"/>
      <c r="CI10" s="352"/>
      <c r="CJ10" s="352"/>
      <c r="CK10" s="352"/>
      <c r="CL10" s="352"/>
      <c r="CM10" s="352"/>
      <c r="CN10" s="352"/>
      <c r="CO10" s="352"/>
      <c r="CP10" s="352"/>
      <c r="CQ10" s="352"/>
      <c r="CR10" s="352"/>
      <c r="CS10" s="352"/>
      <c r="CT10" s="352"/>
      <c r="CU10" s="352"/>
      <c r="CV10" s="352"/>
      <c r="CW10" s="352"/>
      <c r="CX10" s="352"/>
      <c r="CY10" s="352"/>
      <c r="CZ10" s="352"/>
      <c r="DA10" s="352"/>
      <c r="DB10" s="352"/>
      <c r="DC10" s="352"/>
      <c r="DD10" s="352"/>
      <c r="DE10" s="352"/>
      <c r="DF10" s="352"/>
      <c r="DG10" s="352"/>
      <c r="DH10" s="352"/>
      <c r="DI10" s="352"/>
      <c r="DJ10" s="352"/>
      <c r="DK10" s="352"/>
      <c r="DL10" s="352"/>
      <c r="DM10" s="352"/>
      <c r="DN10" s="352"/>
      <c r="DO10" s="352"/>
    </row>
    <row r="11" spans="1:119" x14ac:dyDescent="0.2">
      <c r="A11" s="687"/>
      <c r="B11" s="665"/>
      <c r="C11" s="688"/>
      <c r="D11" s="689"/>
      <c r="E11" s="690"/>
      <c r="F11" s="691"/>
      <c r="G11" s="352"/>
      <c r="H11" s="352"/>
      <c r="I11" s="352"/>
      <c r="J11" s="352"/>
      <c r="K11" s="352"/>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c r="BW11" s="352"/>
      <c r="BX11" s="352"/>
      <c r="BY11" s="352"/>
      <c r="BZ11" s="352"/>
      <c r="CA11" s="352"/>
      <c r="CB11" s="352"/>
      <c r="CC11" s="352"/>
      <c r="CD11" s="352"/>
      <c r="CE11" s="352"/>
      <c r="CF11" s="352"/>
      <c r="CG11" s="352"/>
      <c r="CH11" s="352"/>
      <c r="CI11" s="352"/>
      <c r="CJ11" s="352"/>
      <c r="CK11" s="352"/>
      <c r="CL11" s="352"/>
      <c r="CM11" s="352"/>
      <c r="CN11" s="352"/>
      <c r="CO11" s="352"/>
      <c r="CP11" s="352"/>
      <c r="CQ11" s="352"/>
      <c r="CR11" s="352"/>
      <c r="CS11" s="352"/>
      <c r="CT11" s="352"/>
      <c r="CU11" s="352"/>
      <c r="CV11" s="352"/>
      <c r="CW11" s="352"/>
      <c r="CX11" s="352"/>
      <c r="CY11" s="352"/>
      <c r="CZ11" s="352"/>
      <c r="DA11" s="352"/>
      <c r="DB11" s="352"/>
      <c r="DC11" s="352"/>
      <c r="DD11" s="352"/>
      <c r="DE11" s="352"/>
      <c r="DF11" s="352"/>
      <c r="DG11" s="352"/>
      <c r="DH11" s="352"/>
      <c r="DI11" s="352"/>
      <c r="DJ11" s="352"/>
      <c r="DK11" s="352"/>
      <c r="DL11" s="352"/>
      <c r="DM11" s="352"/>
      <c r="DN11" s="352"/>
      <c r="DO11" s="352"/>
    </row>
    <row r="12" spans="1:119" ht="16.5" customHeight="1" x14ac:dyDescent="0.2">
      <c r="A12" s="685" t="s">
        <v>342</v>
      </c>
      <c r="B12" s="372">
        <v>40</v>
      </c>
      <c r="C12" s="304"/>
      <c r="D12" s="305"/>
      <c r="E12" s="305"/>
      <c r="F12" s="244"/>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2"/>
      <c r="BX12" s="352"/>
      <c r="BY12" s="352"/>
      <c r="BZ12" s="352"/>
      <c r="CA12" s="352"/>
      <c r="CB12" s="352"/>
      <c r="CC12" s="352"/>
      <c r="CD12" s="352"/>
      <c r="CE12" s="352"/>
      <c r="CF12" s="352"/>
      <c r="CG12" s="352"/>
      <c r="CH12" s="352"/>
      <c r="CI12" s="352"/>
      <c r="CJ12" s="352"/>
      <c r="CK12" s="352"/>
      <c r="CL12" s="352"/>
      <c r="CM12" s="352"/>
      <c r="CN12" s="352"/>
      <c r="CO12" s="352"/>
      <c r="CP12" s="352"/>
      <c r="CQ12" s="352"/>
      <c r="CR12" s="352"/>
      <c r="CS12" s="352"/>
      <c r="CT12" s="352"/>
      <c r="CU12" s="352"/>
      <c r="CV12" s="352"/>
      <c r="CW12" s="352"/>
      <c r="CX12" s="352"/>
      <c r="CY12" s="352"/>
      <c r="CZ12" s="352"/>
      <c r="DA12" s="352"/>
      <c r="DB12" s="352"/>
      <c r="DC12" s="352"/>
      <c r="DD12" s="352"/>
      <c r="DE12" s="352"/>
      <c r="DF12" s="352"/>
      <c r="DG12" s="352"/>
      <c r="DH12" s="352"/>
      <c r="DI12" s="352"/>
      <c r="DJ12" s="352"/>
      <c r="DK12" s="352"/>
      <c r="DL12" s="352"/>
      <c r="DM12" s="352"/>
      <c r="DN12" s="352"/>
      <c r="DO12" s="352"/>
    </row>
    <row r="13" spans="1:119" ht="31.5" customHeight="1" x14ac:dyDescent="0.2">
      <c r="A13" s="686" t="s">
        <v>343</v>
      </c>
      <c r="B13" s="372">
        <v>50</v>
      </c>
      <c r="C13" s="304"/>
      <c r="D13" s="305"/>
      <c r="E13" s="305"/>
      <c r="F13" s="306"/>
      <c r="G13" s="352"/>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c r="BW13" s="352"/>
      <c r="BX13" s="352"/>
      <c r="BY13" s="352"/>
      <c r="BZ13" s="352"/>
      <c r="CA13" s="352"/>
      <c r="CB13" s="352"/>
      <c r="CC13" s="352"/>
      <c r="CD13" s="352"/>
      <c r="CE13" s="352"/>
      <c r="CF13" s="352"/>
      <c r="CG13" s="352"/>
      <c r="CH13" s="352"/>
      <c r="CI13" s="352"/>
      <c r="CJ13" s="352"/>
      <c r="CK13" s="352"/>
      <c r="CL13" s="352"/>
      <c r="CM13" s="352"/>
      <c r="CN13" s="352"/>
      <c r="CO13" s="352"/>
      <c r="CP13" s="352"/>
      <c r="CQ13" s="352"/>
      <c r="CR13" s="352"/>
      <c r="CS13" s="352"/>
      <c r="CT13" s="352"/>
      <c r="CU13" s="352"/>
      <c r="CV13" s="352"/>
      <c r="CW13" s="352"/>
      <c r="CX13" s="352"/>
      <c r="CY13" s="352"/>
      <c r="CZ13" s="352"/>
      <c r="DA13" s="352"/>
      <c r="DB13" s="352"/>
      <c r="DC13" s="352"/>
      <c r="DD13" s="352"/>
      <c r="DE13" s="352"/>
      <c r="DF13" s="352"/>
      <c r="DG13" s="352"/>
      <c r="DH13" s="352"/>
      <c r="DI13" s="352"/>
      <c r="DJ13" s="352"/>
      <c r="DK13" s="352"/>
      <c r="DL13" s="352"/>
      <c r="DM13" s="352"/>
      <c r="DN13" s="352"/>
      <c r="DO13" s="352"/>
    </row>
    <row r="14" spans="1:119" ht="31.5" customHeight="1" thickBot="1" x14ac:dyDescent="0.25">
      <c r="A14" s="686" t="s">
        <v>344</v>
      </c>
      <c r="B14" s="372">
        <v>60</v>
      </c>
      <c r="C14" s="307"/>
      <c r="D14" s="308"/>
      <c r="E14" s="308"/>
      <c r="F14" s="309"/>
      <c r="G14" s="352"/>
      <c r="H14" s="352"/>
      <c r="I14" s="352"/>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2"/>
      <c r="BT14" s="352"/>
      <c r="BU14" s="352"/>
      <c r="BV14" s="352"/>
      <c r="BW14" s="352"/>
      <c r="BX14" s="352"/>
      <c r="BY14" s="352"/>
      <c r="BZ14" s="352"/>
      <c r="CA14" s="352"/>
      <c r="CB14" s="352"/>
      <c r="CC14" s="352"/>
      <c r="CD14" s="352"/>
      <c r="CE14" s="352"/>
      <c r="CF14" s="352"/>
      <c r="CG14" s="352"/>
      <c r="CH14" s="352"/>
      <c r="CI14" s="352"/>
      <c r="CJ14" s="352"/>
      <c r="CK14" s="352"/>
      <c r="CL14" s="352"/>
      <c r="CM14" s="352"/>
      <c r="CN14" s="352"/>
      <c r="CO14" s="352"/>
      <c r="CP14" s="352"/>
      <c r="CQ14" s="352"/>
      <c r="CR14" s="352"/>
      <c r="CS14" s="352"/>
      <c r="CT14" s="352"/>
      <c r="CU14" s="352"/>
      <c r="CV14" s="352"/>
      <c r="CW14" s="352"/>
      <c r="CX14" s="352"/>
      <c r="CY14" s="352"/>
      <c r="CZ14" s="352"/>
      <c r="DA14" s="352"/>
      <c r="DB14" s="352"/>
      <c r="DC14" s="352"/>
      <c r="DD14" s="352"/>
      <c r="DE14" s="352"/>
      <c r="DF14" s="352"/>
      <c r="DG14" s="352"/>
      <c r="DH14" s="352"/>
      <c r="DI14" s="352"/>
      <c r="DJ14" s="352"/>
      <c r="DK14" s="352"/>
      <c r="DL14" s="352"/>
      <c r="DM14" s="352"/>
      <c r="DN14" s="352"/>
      <c r="DO14" s="352"/>
    </row>
    <row r="15" spans="1:119" hidden="1" x14ac:dyDescent="0.2">
      <c r="A15" s="687"/>
      <c r="B15" s="692"/>
      <c r="C15" s="693"/>
      <c r="D15" s="693"/>
      <c r="G15" s="352"/>
      <c r="H15" s="352"/>
      <c r="I15" s="352"/>
      <c r="J15" s="352"/>
      <c r="K15" s="352"/>
      <c r="L15" s="352"/>
      <c r="M15" s="352"/>
      <c r="N15" s="352"/>
      <c r="O15" s="352"/>
      <c r="P15" s="352"/>
      <c r="Q15" s="352"/>
      <c r="R15" s="352"/>
      <c r="S15" s="352"/>
      <c r="T15" s="352"/>
      <c r="U15" s="352"/>
      <c r="V15" s="352"/>
      <c r="W15" s="352"/>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2"/>
      <c r="BT15" s="352"/>
      <c r="BU15" s="352"/>
      <c r="BV15" s="352"/>
      <c r="BW15" s="352"/>
      <c r="BX15" s="352"/>
      <c r="BY15" s="352"/>
      <c r="BZ15" s="352"/>
      <c r="CA15" s="352"/>
      <c r="CB15" s="352"/>
      <c r="CC15" s="352"/>
      <c r="CD15" s="352"/>
      <c r="CE15" s="352"/>
      <c r="CF15" s="352"/>
      <c r="CG15" s="352"/>
      <c r="CH15" s="352"/>
      <c r="CI15" s="352"/>
      <c r="CJ15" s="352"/>
      <c r="CK15" s="352"/>
      <c r="CL15" s="352"/>
      <c r="CM15" s="352"/>
      <c r="CN15" s="352"/>
      <c r="CO15" s="352"/>
      <c r="CP15" s="352"/>
      <c r="CQ15" s="352"/>
      <c r="CR15" s="352"/>
      <c r="CS15" s="352"/>
      <c r="CT15" s="352"/>
      <c r="CU15" s="352"/>
      <c r="CV15" s="352"/>
      <c r="CW15" s="352"/>
      <c r="CX15" s="352"/>
      <c r="CY15" s="352"/>
      <c r="CZ15" s="352"/>
      <c r="DA15" s="352"/>
      <c r="DB15" s="352"/>
      <c r="DC15" s="352"/>
      <c r="DD15" s="352"/>
      <c r="DE15" s="352"/>
      <c r="DF15" s="352"/>
      <c r="DG15" s="352"/>
      <c r="DH15" s="352"/>
      <c r="DI15" s="352"/>
      <c r="DJ15" s="352"/>
      <c r="DK15" s="352"/>
      <c r="DL15" s="352"/>
      <c r="DM15" s="352"/>
      <c r="DN15" s="352"/>
      <c r="DO15" s="352"/>
    </row>
    <row r="16" spans="1:119" hidden="1" x14ac:dyDescent="0.2">
      <c r="A16" s="687"/>
      <c r="B16" s="692"/>
      <c r="C16" s="693"/>
      <c r="D16" s="693"/>
      <c r="G16" s="352"/>
      <c r="H16" s="352"/>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row>
    <row r="17" spans="1:119" hidden="1" x14ac:dyDescent="0.2">
      <c r="A17" s="687"/>
      <c r="B17" s="692"/>
      <c r="C17" s="693"/>
      <c r="D17" s="693"/>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52"/>
      <c r="AS17" s="352"/>
      <c r="AT17" s="352"/>
      <c r="AU17" s="352"/>
      <c r="AV17" s="352"/>
      <c r="AW17" s="352"/>
      <c r="AX17" s="352"/>
      <c r="AY17" s="352"/>
      <c r="AZ17" s="352"/>
      <c r="BA17" s="352"/>
      <c r="BB17" s="352"/>
      <c r="BC17" s="352"/>
      <c r="BD17" s="352"/>
      <c r="BE17" s="352"/>
      <c r="BF17" s="352"/>
      <c r="BG17" s="352"/>
      <c r="BH17" s="352"/>
      <c r="BI17" s="352"/>
      <c r="BJ17" s="352"/>
      <c r="BK17" s="352"/>
      <c r="BL17" s="352"/>
      <c r="BM17" s="352"/>
      <c r="BN17" s="352"/>
      <c r="BO17" s="352"/>
      <c r="BP17" s="352"/>
      <c r="BQ17" s="352"/>
      <c r="BR17" s="352"/>
      <c r="BS17" s="352"/>
      <c r="BT17" s="352"/>
      <c r="BU17" s="352"/>
      <c r="BV17" s="352"/>
      <c r="BW17" s="352"/>
      <c r="BX17" s="352"/>
      <c r="BY17" s="352"/>
      <c r="BZ17" s="352"/>
      <c r="CA17" s="352"/>
      <c r="CB17" s="352"/>
      <c r="CC17" s="352"/>
      <c r="CD17" s="352"/>
      <c r="CE17" s="352"/>
      <c r="CF17" s="352"/>
      <c r="CG17" s="352"/>
      <c r="CH17" s="352"/>
      <c r="CI17" s="352"/>
      <c r="CJ17" s="352"/>
      <c r="CK17" s="352"/>
      <c r="CL17" s="352"/>
      <c r="CM17" s="352"/>
      <c r="CN17" s="352"/>
      <c r="CO17" s="352"/>
      <c r="CP17" s="352"/>
      <c r="CQ17" s="352"/>
      <c r="CR17" s="352"/>
      <c r="CS17" s="352"/>
      <c r="CT17" s="352"/>
      <c r="CU17" s="352"/>
      <c r="CV17" s="352"/>
      <c r="CW17" s="352"/>
      <c r="CX17" s="352"/>
      <c r="CY17" s="352"/>
      <c r="CZ17" s="352"/>
      <c r="DA17" s="352"/>
      <c r="DB17" s="352"/>
      <c r="DC17" s="352"/>
      <c r="DD17" s="352"/>
      <c r="DE17" s="352"/>
      <c r="DF17" s="352"/>
      <c r="DG17" s="352"/>
      <c r="DH17" s="352"/>
      <c r="DI17" s="352"/>
      <c r="DJ17" s="352"/>
      <c r="DK17" s="352"/>
      <c r="DL17" s="352"/>
      <c r="DM17" s="352"/>
      <c r="DN17" s="352"/>
      <c r="DO17" s="352"/>
    </row>
    <row r="18" spans="1:119" hidden="1" x14ac:dyDescent="0.2">
      <c r="A18" s="687"/>
      <c r="B18" s="692"/>
      <c r="C18" s="693"/>
      <c r="D18" s="693"/>
      <c r="G18" s="352"/>
      <c r="H18" s="352"/>
      <c r="I18" s="352"/>
      <c r="J18" s="352"/>
      <c r="K18" s="352"/>
      <c r="L18" s="352"/>
      <c r="M18" s="352"/>
      <c r="N18" s="352"/>
      <c r="O18" s="352"/>
      <c r="P18" s="352"/>
      <c r="Q18" s="352"/>
      <c r="R18" s="352"/>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52"/>
      <c r="AS18" s="352"/>
      <c r="AT18" s="352"/>
      <c r="AU18" s="352"/>
      <c r="AV18" s="352"/>
      <c r="AW18" s="352"/>
      <c r="AX18" s="352"/>
      <c r="AY18" s="352"/>
      <c r="AZ18" s="352"/>
      <c r="BA18" s="352"/>
      <c r="BB18" s="352"/>
      <c r="BC18" s="352"/>
      <c r="BD18" s="352"/>
      <c r="BE18" s="352"/>
      <c r="BF18" s="352"/>
      <c r="BG18" s="352"/>
      <c r="BH18" s="352"/>
      <c r="BI18" s="352"/>
      <c r="BJ18" s="352"/>
      <c r="BK18" s="352"/>
      <c r="BL18" s="352"/>
      <c r="BM18" s="352"/>
      <c r="BN18" s="352"/>
      <c r="BO18" s="352"/>
      <c r="BP18" s="352"/>
      <c r="BQ18" s="352"/>
      <c r="BR18" s="352"/>
      <c r="BS18" s="352"/>
      <c r="BT18" s="352"/>
      <c r="BU18" s="352"/>
      <c r="BV18" s="352"/>
      <c r="BW18" s="352"/>
      <c r="BX18" s="352"/>
      <c r="BY18" s="352"/>
      <c r="BZ18" s="352"/>
      <c r="CA18" s="352"/>
      <c r="CB18" s="352"/>
      <c r="CC18" s="352"/>
      <c r="CD18" s="352"/>
      <c r="CE18" s="352"/>
      <c r="CF18" s="352"/>
      <c r="CG18" s="352"/>
      <c r="CH18" s="352"/>
      <c r="CI18" s="352"/>
      <c r="CJ18" s="352"/>
      <c r="CK18" s="352"/>
      <c r="CL18" s="352"/>
      <c r="CM18" s="352"/>
      <c r="CN18" s="352"/>
      <c r="CO18" s="352"/>
      <c r="CP18" s="352"/>
      <c r="CQ18" s="352"/>
      <c r="CR18" s="352"/>
      <c r="CS18" s="352"/>
      <c r="CT18" s="352"/>
      <c r="CU18" s="352"/>
      <c r="CV18" s="352"/>
      <c r="CW18" s="352"/>
      <c r="CX18" s="352"/>
      <c r="CY18" s="352"/>
      <c r="CZ18" s="352"/>
      <c r="DA18" s="352"/>
      <c r="DB18" s="352"/>
      <c r="DC18" s="352"/>
      <c r="DD18" s="352"/>
      <c r="DE18" s="352"/>
      <c r="DF18" s="352"/>
      <c r="DG18" s="352"/>
      <c r="DH18" s="352"/>
      <c r="DI18" s="352"/>
      <c r="DJ18" s="352"/>
      <c r="DK18" s="352"/>
      <c r="DL18" s="352"/>
      <c r="DM18" s="352"/>
      <c r="DN18" s="352"/>
      <c r="DO18" s="352"/>
    </row>
    <row r="19" spans="1:119" hidden="1" x14ac:dyDescent="0.2">
      <c r="A19" s="687"/>
      <c r="B19" s="692"/>
      <c r="C19" s="693"/>
      <c r="D19" s="693"/>
      <c r="G19" s="352"/>
      <c r="H19" s="352"/>
      <c r="I19" s="352"/>
      <c r="J19" s="352"/>
      <c r="K19" s="352"/>
      <c r="L19" s="352"/>
      <c r="M19" s="352"/>
      <c r="N19" s="352"/>
      <c r="O19" s="352"/>
      <c r="P19" s="352"/>
      <c r="Q19" s="352"/>
      <c r="R19" s="352"/>
      <c r="S19" s="352"/>
      <c r="T19" s="352"/>
      <c r="U19" s="352"/>
      <c r="V19" s="352"/>
      <c r="W19" s="352"/>
      <c r="X19" s="352"/>
      <c r="Y19" s="352"/>
      <c r="Z19" s="352"/>
      <c r="AA19" s="352"/>
      <c r="AB19" s="352"/>
      <c r="AC19" s="352"/>
      <c r="AD19" s="352"/>
      <c r="AE19" s="352"/>
      <c r="AF19" s="352"/>
      <c r="AG19" s="352"/>
      <c r="AH19" s="352"/>
      <c r="AI19" s="352"/>
      <c r="AJ19" s="352"/>
      <c r="AK19" s="352"/>
      <c r="AL19" s="352"/>
      <c r="AM19" s="352"/>
      <c r="AN19" s="352"/>
      <c r="AO19" s="352"/>
      <c r="AP19" s="352"/>
      <c r="AQ19" s="352"/>
      <c r="AR19" s="352"/>
      <c r="AS19" s="352"/>
      <c r="AT19" s="352"/>
      <c r="AU19" s="352"/>
      <c r="AV19" s="352"/>
      <c r="AW19" s="352"/>
      <c r="AX19" s="352"/>
      <c r="AY19" s="352"/>
      <c r="AZ19" s="352"/>
      <c r="BA19" s="352"/>
      <c r="BB19" s="352"/>
      <c r="BC19" s="352"/>
      <c r="BD19" s="352"/>
      <c r="BE19" s="352"/>
      <c r="BF19" s="352"/>
      <c r="BG19" s="352"/>
      <c r="BH19" s="352"/>
      <c r="BI19" s="352"/>
      <c r="BJ19" s="352"/>
      <c r="BK19" s="352"/>
      <c r="BL19" s="352"/>
      <c r="BM19" s="352"/>
      <c r="BN19" s="352"/>
      <c r="BO19" s="352"/>
      <c r="BP19" s="352"/>
      <c r="BQ19" s="352"/>
      <c r="BR19" s="352"/>
      <c r="BS19" s="352"/>
      <c r="BT19" s="352"/>
      <c r="BU19" s="352"/>
      <c r="BV19" s="352"/>
      <c r="BW19" s="352"/>
      <c r="BX19" s="352"/>
      <c r="BY19" s="352"/>
      <c r="BZ19" s="352"/>
      <c r="CA19" s="352"/>
      <c r="CB19" s="352"/>
      <c r="CC19" s="352"/>
      <c r="CD19" s="352"/>
      <c r="CE19" s="352"/>
      <c r="CF19" s="352"/>
      <c r="CG19" s="352"/>
      <c r="CH19" s="352"/>
      <c r="CI19" s="352"/>
      <c r="CJ19" s="352"/>
      <c r="CK19" s="352"/>
      <c r="CL19" s="352"/>
      <c r="CM19" s="352"/>
      <c r="CN19" s="352"/>
      <c r="CO19" s="352"/>
      <c r="CP19" s="352"/>
      <c r="CQ19" s="352"/>
      <c r="CR19" s="352"/>
      <c r="CS19" s="352"/>
      <c r="CT19" s="352"/>
      <c r="CU19" s="352"/>
      <c r="CV19" s="352"/>
      <c r="CW19" s="352"/>
      <c r="CX19" s="352"/>
      <c r="CY19" s="352"/>
      <c r="CZ19" s="352"/>
      <c r="DA19" s="352"/>
      <c r="DB19" s="352"/>
      <c r="DC19" s="352"/>
      <c r="DD19" s="352"/>
      <c r="DE19" s="352"/>
      <c r="DF19" s="352"/>
      <c r="DG19" s="352"/>
      <c r="DH19" s="352"/>
      <c r="DI19" s="352"/>
      <c r="DJ19" s="352"/>
      <c r="DK19" s="352"/>
      <c r="DL19" s="352"/>
      <c r="DM19" s="352"/>
      <c r="DN19" s="352"/>
      <c r="DO19" s="352"/>
    </row>
    <row r="20" spans="1:119" hidden="1" x14ac:dyDescent="0.2">
      <c r="A20" s="687"/>
      <c r="B20" s="692"/>
      <c r="C20" s="693"/>
      <c r="D20" s="693"/>
      <c r="G20" s="352"/>
      <c r="H20" s="352"/>
      <c r="I20" s="352"/>
      <c r="J20" s="352"/>
      <c r="K20" s="352"/>
      <c r="L20" s="352"/>
      <c r="M20" s="352"/>
      <c r="N20" s="352"/>
      <c r="O20" s="352"/>
      <c r="P20" s="352"/>
      <c r="Q20" s="352"/>
      <c r="R20" s="352"/>
      <c r="S20" s="352"/>
      <c r="T20" s="352"/>
      <c r="U20" s="352"/>
      <c r="V20" s="352"/>
      <c r="W20" s="352"/>
      <c r="X20" s="352"/>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c r="BB20" s="352"/>
      <c r="BC20" s="352"/>
      <c r="BD20" s="352"/>
      <c r="BE20" s="352"/>
      <c r="BF20" s="352"/>
      <c r="BG20" s="352"/>
      <c r="BH20" s="352"/>
      <c r="BI20" s="352"/>
      <c r="BJ20" s="352"/>
      <c r="BK20" s="352"/>
      <c r="BL20" s="352"/>
      <c r="BM20" s="352"/>
      <c r="BN20" s="352"/>
      <c r="BO20" s="352"/>
      <c r="BP20" s="352"/>
      <c r="BQ20" s="352"/>
      <c r="BR20" s="352"/>
      <c r="BS20" s="352"/>
      <c r="BT20" s="352"/>
      <c r="BU20" s="352"/>
      <c r="BV20" s="352"/>
      <c r="BW20" s="352"/>
      <c r="BX20" s="352"/>
      <c r="BY20" s="352"/>
      <c r="BZ20" s="352"/>
      <c r="CA20" s="352"/>
      <c r="CB20" s="352"/>
      <c r="CC20" s="352"/>
      <c r="CD20" s="352"/>
      <c r="CE20" s="352"/>
      <c r="CF20" s="352"/>
      <c r="CG20" s="352"/>
      <c r="CH20" s="352"/>
      <c r="CI20" s="352"/>
      <c r="CJ20" s="352"/>
      <c r="CK20" s="352"/>
      <c r="CL20" s="352"/>
      <c r="CM20" s="352"/>
      <c r="CN20" s="352"/>
      <c r="CO20" s="352"/>
      <c r="CP20" s="352"/>
      <c r="CQ20" s="352"/>
      <c r="CR20" s="352"/>
      <c r="CS20" s="352"/>
      <c r="CT20" s="352"/>
      <c r="CU20" s="352"/>
      <c r="CV20" s="352"/>
      <c r="CW20" s="352"/>
      <c r="CX20" s="352"/>
      <c r="CY20" s="352"/>
      <c r="CZ20" s="352"/>
      <c r="DA20" s="352"/>
      <c r="DB20" s="352"/>
      <c r="DC20" s="352"/>
      <c r="DD20" s="352"/>
      <c r="DE20" s="352"/>
      <c r="DF20" s="352"/>
      <c r="DG20" s="352"/>
      <c r="DH20" s="352"/>
      <c r="DI20" s="352"/>
      <c r="DJ20" s="352"/>
      <c r="DK20" s="352"/>
      <c r="DL20" s="352"/>
      <c r="DM20" s="352"/>
      <c r="DN20" s="352"/>
      <c r="DO20" s="352"/>
    </row>
    <row r="21" spans="1:119" hidden="1" x14ac:dyDescent="0.2">
      <c r="A21" s="687"/>
      <c r="B21" s="692"/>
      <c r="C21" s="693"/>
      <c r="D21" s="693"/>
      <c r="G21" s="352"/>
      <c r="H21" s="352"/>
      <c r="I21" s="352"/>
      <c r="J21" s="352"/>
      <c r="K21" s="352"/>
      <c r="L21" s="352"/>
      <c r="M21" s="352"/>
      <c r="N21" s="352"/>
      <c r="O21" s="352"/>
      <c r="P21" s="352"/>
      <c r="Q21" s="352"/>
      <c r="R21" s="352"/>
      <c r="S21" s="352"/>
      <c r="T21" s="352"/>
      <c r="U21" s="352"/>
      <c r="V21" s="352"/>
      <c r="W21" s="352"/>
      <c r="X21" s="352"/>
      <c r="Y21" s="352"/>
      <c r="Z21" s="352"/>
      <c r="AA21" s="352"/>
      <c r="AB21" s="352"/>
      <c r="AC21" s="352"/>
      <c r="AD21" s="352"/>
      <c r="AE21" s="352"/>
      <c r="AF21" s="352"/>
      <c r="AG21" s="352"/>
      <c r="AH21" s="352"/>
      <c r="AI21" s="352"/>
      <c r="AJ21" s="352"/>
      <c r="AK21" s="352"/>
      <c r="AL21" s="352"/>
      <c r="AM21" s="352"/>
      <c r="AN21" s="352"/>
      <c r="AO21" s="352"/>
      <c r="AP21" s="352"/>
      <c r="AQ21" s="352"/>
      <c r="AR21" s="352"/>
      <c r="AS21" s="352"/>
      <c r="AT21" s="352"/>
      <c r="AU21" s="352"/>
      <c r="AV21" s="352"/>
      <c r="AW21" s="352"/>
      <c r="AX21" s="352"/>
      <c r="AY21" s="352"/>
      <c r="AZ21" s="352"/>
      <c r="BA21" s="352"/>
      <c r="BB21" s="352"/>
      <c r="BC21" s="352"/>
      <c r="BD21" s="352"/>
      <c r="BE21" s="352"/>
      <c r="BF21" s="352"/>
      <c r="BG21" s="352"/>
      <c r="BH21" s="352"/>
      <c r="BI21" s="352"/>
      <c r="BJ21" s="352"/>
      <c r="BK21" s="352"/>
      <c r="BL21" s="352"/>
      <c r="BM21" s="352"/>
      <c r="BN21" s="352"/>
      <c r="BO21" s="352"/>
      <c r="BP21" s="352"/>
      <c r="BQ21" s="352"/>
      <c r="BR21" s="352"/>
      <c r="BS21" s="352"/>
      <c r="BT21" s="352"/>
      <c r="BU21" s="352"/>
      <c r="BV21" s="352"/>
      <c r="BW21" s="352"/>
      <c r="BX21" s="352"/>
      <c r="BY21" s="352"/>
      <c r="BZ21" s="352"/>
      <c r="CA21" s="352"/>
      <c r="CB21" s="352"/>
      <c r="CC21" s="352"/>
      <c r="CD21" s="352"/>
      <c r="CE21" s="352"/>
      <c r="CF21" s="352"/>
      <c r="CG21" s="352"/>
      <c r="CH21" s="352"/>
      <c r="CI21" s="352"/>
      <c r="CJ21" s="352"/>
      <c r="CK21" s="352"/>
      <c r="CL21" s="352"/>
      <c r="CM21" s="352"/>
      <c r="CN21" s="352"/>
      <c r="CO21" s="352"/>
      <c r="CP21" s="352"/>
      <c r="CQ21" s="352"/>
      <c r="CR21" s="352"/>
      <c r="CS21" s="352"/>
      <c r="CT21" s="352"/>
      <c r="CU21" s="352"/>
      <c r="CV21" s="352"/>
      <c r="CW21" s="352"/>
      <c r="CX21" s="352"/>
      <c r="CY21" s="352"/>
      <c r="CZ21" s="352"/>
      <c r="DA21" s="352"/>
      <c r="DB21" s="352"/>
      <c r="DC21" s="352"/>
      <c r="DD21" s="352"/>
      <c r="DE21" s="352"/>
      <c r="DF21" s="352"/>
      <c r="DG21" s="352"/>
      <c r="DH21" s="352"/>
      <c r="DI21" s="352"/>
      <c r="DJ21" s="352"/>
      <c r="DK21" s="352"/>
      <c r="DL21" s="352"/>
      <c r="DM21" s="352"/>
      <c r="DN21" s="352"/>
      <c r="DO21" s="352"/>
    </row>
    <row r="22" spans="1:119" hidden="1" x14ac:dyDescent="0.2">
      <c r="A22" s="687"/>
      <c r="B22" s="692"/>
      <c r="C22" s="693"/>
      <c r="D22" s="693"/>
      <c r="G22" s="352"/>
      <c r="H22" s="352"/>
      <c r="I22" s="352"/>
      <c r="J22" s="352"/>
      <c r="K22" s="352"/>
      <c r="L22" s="352"/>
      <c r="M22" s="352"/>
      <c r="N22" s="352"/>
      <c r="O22" s="352"/>
      <c r="P22" s="352"/>
      <c r="Q22" s="352"/>
      <c r="R22" s="352"/>
      <c r="S22" s="352"/>
      <c r="T22" s="352"/>
      <c r="U22" s="352"/>
      <c r="V22" s="352"/>
      <c r="W22" s="352"/>
      <c r="X22" s="352"/>
      <c r="Y22" s="352"/>
      <c r="Z22" s="352"/>
      <c r="AA22" s="352"/>
      <c r="AB22" s="352"/>
      <c r="AC22" s="352"/>
      <c r="AD22" s="352"/>
      <c r="AE22" s="352"/>
      <c r="AF22" s="352"/>
      <c r="AG22" s="352"/>
      <c r="AH22" s="352"/>
      <c r="AI22" s="352"/>
      <c r="AJ22" s="352"/>
      <c r="AK22" s="352"/>
      <c r="AL22" s="352"/>
      <c r="AM22" s="352"/>
      <c r="AN22" s="352"/>
      <c r="AO22" s="352"/>
      <c r="AP22" s="352"/>
      <c r="AQ22" s="352"/>
      <c r="AR22" s="352"/>
      <c r="AS22" s="352"/>
      <c r="AT22" s="352"/>
      <c r="AU22" s="352"/>
      <c r="AV22" s="352"/>
      <c r="AW22" s="352"/>
      <c r="AX22" s="352"/>
      <c r="AY22" s="352"/>
      <c r="AZ22" s="352"/>
      <c r="BA22" s="352"/>
      <c r="BB22" s="352"/>
      <c r="BC22" s="352"/>
      <c r="BD22" s="352"/>
      <c r="BE22" s="352"/>
      <c r="BF22" s="352"/>
      <c r="BG22" s="352"/>
      <c r="BH22" s="352"/>
      <c r="BI22" s="352"/>
      <c r="BJ22" s="352"/>
      <c r="BK22" s="352"/>
      <c r="BL22" s="352"/>
      <c r="BM22" s="352"/>
      <c r="BN22" s="352"/>
      <c r="BO22" s="352"/>
      <c r="BP22" s="352"/>
      <c r="BQ22" s="352"/>
      <c r="BR22" s="352"/>
      <c r="BS22" s="352"/>
      <c r="BT22" s="352"/>
      <c r="BU22" s="352"/>
      <c r="BV22" s="352"/>
      <c r="BW22" s="352"/>
      <c r="BX22" s="352"/>
      <c r="BY22" s="352"/>
      <c r="BZ22" s="352"/>
      <c r="CA22" s="352"/>
      <c r="CB22" s="352"/>
      <c r="CC22" s="352"/>
      <c r="CD22" s="352"/>
      <c r="CE22" s="352"/>
      <c r="CF22" s="352"/>
      <c r="CG22" s="352"/>
      <c r="CH22" s="352"/>
      <c r="CI22" s="352"/>
      <c r="CJ22" s="352"/>
      <c r="CK22" s="352"/>
      <c r="CL22" s="352"/>
      <c r="CM22" s="352"/>
      <c r="CN22" s="352"/>
      <c r="CO22" s="352"/>
      <c r="CP22" s="352"/>
      <c r="CQ22" s="352"/>
      <c r="CR22" s="352"/>
      <c r="CS22" s="352"/>
      <c r="CT22" s="352"/>
      <c r="CU22" s="352"/>
      <c r="CV22" s="352"/>
      <c r="CW22" s="352"/>
      <c r="CX22" s="352"/>
      <c r="CY22" s="352"/>
      <c r="CZ22" s="352"/>
      <c r="DA22" s="352"/>
      <c r="DB22" s="352"/>
      <c r="DC22" s="352"/>
      <c r="DD22" s="352"/>
      <c r="DE22" s="352"/>
      <c r="DF22" s="352"/>
      <c r="DG22" s="352"/>
      <c r="DH22" s="352"/>
      <c r="DI22" s="352"/>
      <c r="DJ22" s="352"/>
      <c r="DK22" s="352"/>
      <c r="DL22" s="352"/>
      <c r="DM22" s="352"/>
      <c r="DN22" s="352"/>
      <c r="DO22" s="352"/>
    </row>
    <row r="23" spans="1:119" hidden="1" x14ac:dyDescent="0.2">
      <c r="A23" s="687"/>
      <c r="B23" s="692"/>
      <c r="C23" s="695"/>
      <c r="D23" s="693"/>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2"/>
      <c r="DL23" s="352"/>
      <c r="DM23" s="352"/>
      <c r="DN23" s="352"/>
      <c r="DO23" s="352"/>
    </row>
    <row r="24" spans="1:119" hidden="1" x14ac:dyDescent="0.2">
      <c r="A24" s="687"/>
      <c r="B24" s="692"/>
      <c r="C24" s="695"/>
      <c r="D24" s="695"/>
      <c r="G24" s="352"/>
      <c r="H24" s="352"/>
      <c r="I24" s="352"/>
      <c r="J24" s="352"/>
      <c r="K24" s="352"/>
      <c r="L24" s="352"/>
      <c r="M24" s="352"/>
      <c r="N24" s="352"/>
      <c r="O24" s="352"/>
      <c r="P24" s="352"/>
      <c r="Q24" s="352"/>
      <c r="R24" s="352"/>
      <c r="S24" s="352"/>
      <c r="T24" s="352"/>
      <c r="U24" s="352"/>
      <c r="V24" s="352"/>
      <c r="W24" s="352"/>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c r="AT24" s="352"/>
      <c r="AU24" s="352"/>
      <c r="AV24" s="352"/>
      <c r="AW24" s="352"/>
      <c r="AX24" s="352"/>
      <c r="AY24" s="352"/>
      <c r="AZ24" s="352"/>
      <c r="BA24" s="352"/>
      <c r="BB24" s="352"/>
      <c r="BC24" s="352"/>
      <c r="BD24" s="352"/>
      <c r="BE24" s="352"/>
      <c r="BF24" s="352"/>
      <c r="BG24" s="352"/>
      <c r="BH24" s="352"/>
      <c r="BI24" s="352"/>
      <c r="BJ24" s="352"/>
      <c r="BK24" s="352"/>
      <c r="BL24" s="352"/>
      <c r="BM24" s="352"/>
      <c r="BN24" s="352"/>
      <c r="BO24" s="352"/>
      <c r="BP24" s="352"/>
      <c r="BQ24" s="352"/>
      <c r="BR24" s="352"/>
      <c r="BS24" s="352"/>
      <c r="BT24" s="352"/>
      <c r="BU24" s="352"/>
      <c r="BV24" s="352"/>
      <c r="BW24" s="352"/>
      <c r="BX24" s="352"/>
      <c r="BY24" s="352"/>
      <c r="BZ24" s="352"/>
      <c r="CA24" s="352"/>
      <c r="CB24" s="352"/>
      <c r="CC24" s="352"/>
      <c r="CD24" s="352"/>
      <c r="CE24" s="352"/>
      <c r="CF24" s="352"/>
      <c r="CG24" s="352"/>
      <c r="CH24" s="352"/>
      <c r="CI24" s="352"/>
      <c r="CJ24" s="352"/>
      <c r="CK24" s="352"/>
      <c r="CL24" s="352"/>
      <c r="CM24" s="352"/>
      <c r="CN24" s="352"/>
      <c r="CO24" s="352"/>
      <c r="CP24" s="352"/>
      <c r="CQ24" s="352"/>
      <c r="CR24" s="352"/>
      <c r="CS24" s="352"/>
      <c r="CT24" s="352"/>
      <c r="CU24" s="352"/>
      <c r="CV24" s="352"/>
      <c r="CW24" s="352"/>
      <c r="CX24" s="352"/>
      <c r="CY24" s="352"/>
      <c r="CZ24" s="352"/>
      <c r="DA24" s="352"/>
      <c r="DB24" s="352"/>
      <c r="DC24" s="352"/>
      <c r="DD24" s="352"/>
      <c r="DE24" s="352"/>
      <c r="DF24" s="352"/>
      <c r="DG24" s="352"/>
      <c r="DH24" s="352"/>
      <c r="DI24" s="352"/>
      <c r="DJ24" s="352"/>
      <c r="DK24" s="352"/>
      <c r="DL24" s="352"/>
      <c r="DM24" s="352"/>
      <c r="DN24" s="352"/>
      <c r="DO24" s="352"/>
    </row>
    <row r="25" spans="1:119" hidden="1" x14ac:dyDescent="0.2">
      <c r="A25" s="687"/>
      <c r="B25" s="692"/>
      <c r="C25" s="693"/>
      <c r="D25" s="693"/>
      <c r="G25" s="352"/>
      <c r="H25" s="352"/>
      <c r="I25" s="352"/>
      <c r="J25" s="352"/>
      <c r="K25" s="352"/>
      <c r="L25" s="352"/>
      <c r="M25" s="352"/>
      <c r="N25" s="352"/>
      <c r="O25" s="352"/>
      <c r="P25" s="352"/>
      <c r="Q25" s="352"/>
      <c r="R25" s="352"/>
      <c r="S25" s="352"/>
      <c r="T25" s="352"/>
      <c r="U25" s="352"/>
      <c r="V25" s="352"/>
      <c r="W25" s="352"/>
      <c r="X25" s="352"/>
      <c r="Y25" s="352"/>
      <c r="Z25" s="352"/>
      <c r="AA25" s="352"/>
      <c r="AB25" s="352"/>
      <c r="AC25" s="352"/>
      <c r="AD25" s="352"/>
      <c r="AE25" s="352"/>
      <c r="AF25" s="352"/>
      <c r="AG25" s="352"/>
      <c r="AH25" s="352"/>
      <c r="AI25" s="352"/>
      <c r="AJ25" s="352"/>
      <c r="AK25" s="352"/>
      <c r="AL25" s="352"/>
      <c r="AM25" s="352"/>
      <c r="AN25" s="352"/>
      <c r="AO25" s="352"/>
      <c r="AP25" s="352"/>
      <c r="AQ25" s="352"/>
      <c r="AR25" s="352"/>
      <c r="AS25" s="352"/>
      <c r="AT25" s="352"/>
      <c r="AU25" s="352"/>
      <c r="AV25" s="352"/>
      <c r="AW25" s="352"/>
      <c r="AX25" s="352"/>
      <c r="AY25" s="352"/>
      <c r="AZ25" s="352"/>
      <c r="BA25" s="352"/>
      <c r="BB25" s="352"/>
      <c r="BC25" s="352"/>
      <c r="BD25" s="352"/>
      <c r="BE25" s="352"/>
      <c r="BF25" s="352"/>
      <c r="BG25" s="352"/>
      <c r="BH25" s="352"/>
      <c r="BI25" s="352"/>
      <c r="BJ25" s="352"/>
      <c r="BK25" s="352"/>
      <c r="BL25" s="352"/>
      <c r="BM25" s="352"/>
      <c r="BN25" s="352"/>
      <c r="BO25" s="352"/>
      <c r="BP25" s="352"/>
      <c r="BQ25" s="352"/>
      <c r="BR25" s="352"/>
      <c r="BS25" s="352"/>
      <c r="BT25" s="352"/>
      <c r="BU25" s="352"/>
      <c r="BV25" s="352"/>
      <c r="BW25" s="352"/>
      <c r="BX25" s="352"/>
      <c r="BY25" s="352"/>
      <c r="BZ25" s="352"/>
      <c r="CA25" s="352"/>
      <c r="CB25" s="352"/>
      <c r="CC25" s="352"/>
      <c r="CD25" s="352"/>
      <c r="CE25" s="352"/>
      <c r="CF25" s="352"/>
      <c r="CG25" s="352"/>
      <c r="CH25" s="352"/>
      <c r="CI25" s="352"/>
      <c r="CJ25" s="352"/>
      <c r="CK25" s="352"/>
      <c r="CL25" s="352"/>
      <c r="CM25" s="352"/>
      <c r="CN25" s="352"/>
      <c r="CO25" s="352"/>
      <c r="CP25" s="352"/>
      <c r="CQ25" s="352"/>
      <c r="CR25" s="352"/>
      <c r="CS25" s="352"/>
      <c r="CT25" s="352"/>
      <c r="CU25" s="352"/>
      <c r="CV25" s="352"/>
      <c r="CW25" s="352"/>
      <c r="CX25" s="352"/>
      <c r="CY25" s="352"/>
      <c r="CZ25" s="352"/>
      <c r="DA25" s="352"/>
      <c r="DB25" s="352"/>
      <c r="DC25" s="352"/>
      <c r="DD25" s="352"/>
      <c r="DE25" s="352"/>
      <c r="DF25" s="352"/>
      <c r="DG25" s="352"/>
      <c r="DH25" s="352"/>
      <c r="DI25" s="352"/>
      <c r="DJ25" s="352"/>
      <c r="DK25" s="352"/>
      <c r="DL25" s="352"/>
      <c r="DM25" s="352"/>
      <c r="DN25" s="352"/>
      <c r="DO25" s="352"/>
    </row>
    <row r="26" spans="1:119" hidden="1" x14ac:dyDescent="0.2">
      <c r="A26" s="687"/>
      <c r="B26" s="692"/>
      <c r="C26" s="695"/>
      <c r="D26" s="695"/>
      <c r="G26" s="352"/>
      <c r="H26" s="352"/>
      <c r="I26" s="352"/>
      <c r="J26" s="352"/>
      <c r="K26" s="352"/>
      <c r="L26" s="352"/>
      <c r="M26" s="352"/>
      <c r="N26" s="352"/>
      <c r="O26" s="352"/>
      <c r="P26" s="352"/>
      <c r="Q26" s="352"/>
      <c r="R26" s="352"/>
      <c r="S26" s="352"/>
      <c r="T26" s="352"/>
      <c r="U26" s="352"/>
      <c r="V26" s="352"/>
      <c r="W26" s="352"/>
      <c r="X26" s="352"/>
      <c r="Y26" s="352"/>
      <c r="Z26" s="352"/>
      <c r="AA26" s="352"/>
      <c r="AB26" s="352"/>
      <c r="AC26" s="352"/>
      <c r="AD26" s="352"/>
      <c r="AE26" s="352"/>
      <c r="AF26" s="352"/>
      <c r="AG26" s="352"/>
      <c r="AH26" s="352"/>
      <c r="AI26" s="352"/>
      <c r="AJ26" s="352"/>
      <c r="AK26" s="352"/>
      <c r="AL26" s="352"/>
      <c r="AM26" s="352"/>
      <c r="AN26" s="352"/>
      <c r="AO26" s="352"/>
      <c r="AP26" s="352"/>
      <c r="AQ26" s="352"/>
      <c r="AR26" s="352"/>
      <c r="AS26" s="352"/>
      <c r="AT26" s="352"/>
      <c r="AU26" s="352"/>
      <c r="AV26" s="352"/>
      <c r="AW26" s="352"/>
      <c r="AX26" s="352"/>
      <c r="AY26" s="352"/>
      <c r="AZ26" s="352"/>
      <c r="BA26" s="352"/>
      <c r="BB26" s="352"/>
      <c r="BC26" s="352"/>
      <c r="BD26" s="352"/>
      <c r="BE26" s="352"/>
      <c r="BF26" s="352"/>
      <c r="BG26" s="352"/>
      <c r="BH26" s="352"/>
      <c r="BI26" s="352"/>
      <c r="BJ26" s="352"/>
      <c r="BK26" s="352"/>
      <c r="BL26" s="352"/>
      <c r="BM26" s="352"/>
      <c r="BN26" s="352"/>
      <c r="BO26" s="352"/>
      <c r="BP26" s="352"/>
      <c r="BQ26" s="352"/>
      <c r="BR26" s="352"/>
      <c r="BS26" s="352"/>
      <c r="BT26" s="352"/>
      <c r="BU26" s="352"/>
      <c r="BV26" s="352"/>
      <c r="BW26" s="352"/>
      <c r="BX26" s="352"/>
      <c r="BY26" s="352"/>
      <c r="BZ26" s="352"/>
      <c r="CA26" s="352"/>
      <c r="CB26" s="352"/>
      <c r="CC26" s="352"/>
      <c r="CD26" s="352"/>
      <c r="CE26" s="352"/>
      <c r="CF26" s="352"/>
      <c r="CG26" s="352"/>
      <c r="CH26" s="352"/>
      <c r="CI26" s="352"/>
      <c r="CJ26" s="352"/>
      <c r="CK26" s="352"/>
      <c r="CL26" s="352"/>
      <c r="CM26" s="352"/>
      <c r="CN26" s="352"/>
      <c r="CO26" s="352"/>
      <c r="CP26" s="352"/>
      <c r="CQ26" s="352"/>
      <c r="CR26" s="352"/>
      <c r="CS26" s="352"/>
      <c r="CT26" s="352"/>
      <c r="CU26" s="352"/>
      <c r="CV26" s="352"/>
      <c r="CW26" s="352"/>
      <c r="CX26" s="352"/>
      <c r="CY26" s="352"/>
      <c r="CZ26" s="352"/>
      <c r="DA26" s="352"/>
      <c r="DB26" s="352"/>
      <c r="DC26" s="352"/>
      <c r="DD26" s="352"/>
      <c r="DE26" s="352"/>
      <c r="DF26" s="352"/>
      <c r="DG26" s="352"/>
      <c r="DH26" s="352"/>
      <c r="DI26" s="352"/>
      <c r="DJ26" s="352"/>
      <c r="DK26" s="352"/>
      <c r="DL26" s="352"/>
      <c r="DM26" s="352"/>
      <c r="DN26" s="352"/>
      <c r="DO26" s="352"/>
    </row>
    <row r="27" spans="1:119" hidden="1" x14ac:dyDescent="0.2">
      <c r="A27" s="687"/>
      <c r="B27" s="692"/>
      <c r="C27" s="693"/>
      <c r="D27" s="693"/>
      <c r="G27" s="352"/>
      <c r="H27" s="352"/>
      <c r="I27" s="352"/>
      <c r="J27" s="352"/>
      <c r="K27" s="352"/>
      <c r="L27" s="352"/>
      <c r="M27" s="352"/>
      <c r="N27" s="352"/>
      <c r="O27" s="352"/>
      <c r="P27" s="352"/>
      <c r="Q27" s="352"/>
      <c r="R27" s="352"/>
      <c r="S27" s="352"/>
      <c r="T27" s="352"/>
      <c r="U27" s="352"/>
      <c r="V27" s="352"/>
      <c r="W27" s="352"/>
      <c r="X27" s="352"/>
      <c r="Y27" s="352"/>
      <c r="Z27" s="352"/>
      <c r="AA27" s="352"/>
      <c r="AB27" s="352"/>
      <c r="AC27" s="352"/>
      <c r="AD27" s="352"/>
      <c r="AE27" s="352"/>
      <c r="AF27" s="352"/>
      <c r="AG27" s="352"/>
      <c r="AH27" s="352"/>
      <c r="AI27" s="352"/>
      <c r="AJ27" s="352"/>
      <c r="AK27" s="352"/>
      <c r="AL27" s="352"/>
      <c r="AM27" s="352"/>
      <c r="AN27" s="352"/>
      <c r="AO27" s="352"/>
      <c r="AP27" s="352"/>
      <c r="AQ27" s="352"/>
      <c r="AR27" s="352"/>
      <c r="AS27" s="352"/>
      <c r="AT27" s="352"/>
      <c r="AU27" s="352"/>
      <c r="AV27" s="352"/>
      <c r="AW27" s="352"/>
      <c r="AX27" s="352"/>
      <c r="AY27" s="352"/>
      <c r="AZ27" s="352"/>
      <c r="BA27" s="352"/>
      <c r="BB27" s="352"/>
      <c r="BC27" s="352"/>
      <c r="BD27" s="352"/>
      <c r="BE27" s="352"/>
      <c r="BF27" s="352"/>
      <c r="BG27" s="352"/>
      <c r="BH27" s="352"/>
      <c r="BI27" s="352"/>
      <c r="BJ27" s="352"/>
      <c r="BK27" s="352"/>
      <c r="BL27" s="352"/>
      <c r="BM27" s="352"/>
      <c r="BN27" s="352"/>
      <c r="BO27" s="352"/>
      <c r="BP27" s="352"/>
      <c r="BQ27" s="352"/>
      <c r="BR27" s="352"/>
      <c r="BS27" s="352"/>
      <c r="BT27" s="352"/>
      <c r="BU27" s="352"/>
      <c r="BV27" s="352"/>
      <c r="BW27" s="352"/>
      <c r="BX27" s="352"/>
      <c r="BY27" s="352"/>
      <c r="BZ27" s="352"/>
      <c r="CA27" s="352"/>
      <c r="CB27" s="352"/>
      <c r="CC27" s="352"/>
      <c r="CD27" s="352"/>
      <c r="CE27" s="352"/>
      <c r="CF27" s="352"/>
      <c r="CG27" s="352"/>
      <c r="CH27" s="352"/>
      <c r="CI27" s="352"/>
      <c r="CJ27" s="352"/>
      <c r="CK27" s="352"/>
      <c r="CL27" s="352"/>
      <c r="CM27" s="352"/>
      <c r="CN27" s="352"/>
      <c r="CO27" s="352"/>
      <c r="CP27" s="352"/>
      <c r="CQ27" s="352"/>
      <c r="CR27" s="352"/>
      <c r="CS27" s="352"/>
      <c r="CT27" s="352"/>
      <c r="CU27" s="352"/>
      <c r="CV27" s="352"/>
      <c r="CW27" s="352"/>
      <c r="CX27" s="352"/>
      <c r="CY27" s="352"/>
      <c r="CZ27" s="352"/>
      <c r="DA27" s="352"/>
      <c r="DB27" s="352"/>
      <c r="DC27" s="352"/>
      <c r="DD27" s="352"/>
      <c r="DE27" s="352"/>
      <c r="DF27" s="352"/>
      <c r="DG27" s="352"/>
      <c r="DH27" s="352"/>
      <c r="DI27" s="352"/>
      <c r="DJ27" s="352"/>
      <c r="DK27" s="352"/>
      <c r="DL27" s="352"/>
      <c r="DM27" s="352"/>
      <c r="DN27" s="352"/>
      <c r="DO27" s="352"/>
    </row>
    <row r="28" spans="1:119" hidden="1" x14ac:dyDescent="0.2">
      <c r="A28" s="687"/>
      <c r="B28" s="692"/>
      <c r="C28" s="693"/>
      <c r="D28" s="693"/>
      <c r="G28" s="352"/>
      <c r="H28" s="352"/>
      <c r="I28" s="352"/>
      <c r="J28" s="352"/>
      <c r="K28" s="352"/>
      <c r="L28" s="352"/>
      <c r="M28" s="352"/>
      <c r="N28" s="352"/>
      <c r="O28" s="352"/>
      <c r="P28" s="352"/>
      <c r="Q28" s="352"/>
      <c r="R28" s="352"/>
      <c r="S28" s="352"/>
      <c r="T28" s="352"/>
      <c r="U28" s="352"/>
      <c r="V28" s="352"/>
      <c r="W28" s="352"/>
      <c r="X28" s="352"/>
      <c r="Y28" s="352"/>
      <c r="Z28" s="352"/>
      <c r="AA28" s="352"/>
      <c r="AB28" s="352"/>
      <c r="AC28" s="352"/>
      <c r="AD28" s="352"/>
      <c r="AE28" s="352"/>
      <c r="AF28" s="352"/>
      <c r="AG28" s="352"/>
      <c r="AH28" s="352"/>
      <c r="AI28" s="352"/>
      <c r="AJ28" s="352"/>
      <c r="AK28" s="352"/>
      <c r="AL28" s="352"/>
      <c r="AM28" s="352"/>
      <c r="AN28" s="352"/>
      <c r="AO28" s="352"/>
      <c r="AP28" s="352"/>
      <c r="AQ28" s="352"/>
      <c r="AR28" s="352"/>
      <c r="AS28" s="352"/>
      <c r="AT28" s="352"/>
      <c r="AU28" s="352"/>
      <c r="AV28" s="352"/>
      <c r="AW28" s="352"/>
      <c r="AX28" s="352"/>
      <c r="AY28" s="352"/>
      <c r="AZ28" s="352"/>
      <c r="BA28" s="352"/>
      <c r="BB28" s="352"/>
      <c r="BC28" s="352"/>
      <c r="BD28" s="352"/>
      <c r="BE28" s="352"/>
      <c r="BF28" s="352"/>
      <c r="BG28" s="352"/>
      <c r="BH28" s="352"/>
      <c r="BI28" s="352"/>
      <c r="BJ28" s="352"/>
      <c r="BK28" s="352"/>
      <c r="BL28" s="352"/>
      <c r="BM28" s="352"/>
      <c r="BN28" s="352"/>
      <c r="BO28" s="352"/>
      <c r="BP28" s="352"/>
      <c r="BQ28" s="352"/>
      <c r="BR28" s="352"/>
      <c r="BS28" s="352"/>
      <c r="BT28" s="352"/>
      <c r="BU28" s="352"/>
      <c r="BV28" s="352"/>
      <c r="BW28" s="352"/>
      <c r="BX28" s="352"/>
      <c r="BY28" s="352"/>
      <c r="BZ28" s="352"/>
      <c r="CA28" s="352"/>
      <c r="CB28" s="352"/>
      <c r="CC28" s="352"/>
      <c r="CD28" s="352"/>
      <c r="CE28" s="352"/>
      <c r="CF28" s="352"/>
      <c r="CG28" s="352"/>
      <c r="CH28" s="352"/>
      <c r="CI28" s="352"/>
      <c r="CJ28" s="352"/>
      <c r="CK28" s="352"/>
      <c r="CL28" s="352"/>
      <c r="CM28" s="352"/>
      <c r="CN28" s="352"/>
      <c r="CO28" s="352"/>
      <c r="CP28" s="352"/>
      <c r="CQ28" s="352"/>
      <c r="CR28" s="352"/>
      <c r="CS28" s="352"/>
      <c r="CT28" s="352"/>
      <c r="CU28" s="352"/>
      <c r="CV28" s="352"/>
      <c r="CW28" s="352"/>
      <c r="CX28" s="352"/>
      <c r="CY28" s="352"/>
      <c r="CZ28" s="352"/>
      <c r="DA28" s="352"/>
      <c r="DB28" s="352"/>
      <c r="DC28" s="352"/>
      <c r="DD28" s="352"/>
      <c r="DE28" s="352"/>
      <c r="DF28" s="352"/>
      <c r="DG28" s="352"/>
      <c r="DH28" s="352"/>
      <c r="DI28" s="352"/>
      <c r="DJ28" s="352"/>
      <c r="DK28" s="352"/>
      <c r="DL28" s="352"/>
      <c r="DM28" s="352"/>
      <c r="DN28" s="352"/>
      <c r="DO28" s="352"/>
    </row>
    <row r="29" spans="1:119" hidden="1" x14ac:dyDescent="0.2">
      <c r="A29" s="687"/>
      <c r="B29" s="692"/>
      <c r="C29" s="693"/>
      <c r="D29" s="693"/>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2"/>
      <c r="AI29" s="352"/>
      <c r="AJ29" s="352"/>
      <c r="AK29" s="352"/>
      <c r="AL29" s="352"/>
      <c r="AM29" s="352"/>
      <c r="AN29" s="352"/>
      <c r="AO29" s="352"/>
      <c r="AP29" s="352"/>
      <c r="AQ29" s="352"/>
      <c r="AR29" s="352"/>
      <c r="AS29" s="352"/>
      <c r="AT29" s="352"/>
      <c r="AU29" s="352"/>
      <c r="AV29" s="352"/>
      <c r="AW29" s="352"/>
      <c r="AX29" s="352"/>
      <c r="AY29" s="352"/>
      <c r="AZ29" s="352"/>
      <c r="BA29" s="352"/>
      <c r="BB29" s="352"/>
      <c r="BC29" s="352"/>
      <c r="BD29" s="352"/>
      <c r="BE29" s="352"/>
      <c r="BF29" s="352"/>
      <c r="BG29" s="352"/>
      <c r="BH29" s="352"/>
      <c r="BI29" s="352"/>
      <c r="BJ29" s="352"/>
      <c r="BK29" s="352"/>
      <c r="BL29" s="352"/>
      <c r="BM29" s="352"/>
      <c r="BN29" s="352"/>
      <c r="BO29" s="352"/>
      <c r="BP29" s="352"/>
      <c r="BQ29" s="352"/>
      <c r="BR29" s="352"/>
      <c r="BS29" s="352"/>
      <c r="BT29" s="352"/>
      <c r="BU29" s="352"/>
      <c r="BV29" s="352"/>
      <c r="BW29" s="352"/>
      <c r="BX29" s="352"/>
      <c r="BY29" s="352"/>
      <c r="BZ29" s="352"/>
      <c r="CA29" s="352"/>
      <c r="CB29" s="352"/>
      <c r="CC29" s="352"/>
      <c r="CD29" s="352"/>
      <c r="CE29" s="352"/>
      <c r="CF29" s="352"/>
      <c r="CG29" s="352"/>
      <c r="CH29" s="352"/>
      <c r="CI29" s="352"/>
      <c r="CJ29" s="352"/>
      <c r="CK29" s="352"/>
      <c r="CL29" s="352"/>
      <c r="CM29" s="352"/>
      <c r="CN29" s="352"/>
      <c r="CO29" s="352"/>
      <c r="CP29" s="352"/>
      <c r="CQ29" s="352"/>
      <c r="CR29" s="352"/>
      <c r="CS29" s="352"/>
      <c r="CT29" s="352"/>
      <c r="CU29" s="352"/>
      <c r="CV29" s="352"/>
      <c r="CW29" s="352"/>
      <c r="CX29" s="352"/>
      <c r="CY29" s="352"/>
      <c r="CZ29" s="352"/>
      <c r="DA29" s="352"/>
      <c r="DB29" s="352"/>
      <c r="DC29" s="352"/>
      <c r="DD29" s="352"/>
      <c r="DE29" s="352"/>
      <c r="DF29" s="352"/>
      <c r="DG29" s="352"/>
      <c r="DH29" s="352"/>
      <c r="DI29" s="352"/>
      <c r="DJ29" s="352"/>
      <c r="DK29" s="352"/>
      <c r="DL29" s="352"/>
      <c r="DM29" s="352"/>
      <c r="DN29" s="352"/>
      <c r="DO29" s="352"/>
    </row>
    <row r="30" spans="1:119" hidden="1" x14ac:dyDescent="0.2">
      <c r="A30" s="687"/>
      <c r="B30" s="692"/>
      <c r="C30" s="695"/>
      <c r="D30" s="695"/>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c r="AZ30" s="352"/>
      <c r="BA30" s="352"/>
      <c r="BB30" s="352"/>
      <c r="BC30" s="352"/>
      <c r="BD30" s="352"/>
      <c r="BE30" s="352"/>
      <c r="BF30" s="352"/>
      <c r="BG30" s="352"/>
      <c r="BH30" s="352"/>
      <c r="BI30" s="352"/>
      <c r="BJ30" s="352"/>
      <c r="BK30" s="352"/>
      <c r="BL30" s="352"/>
      <c r="BM30" s="352"/>
      <c r="BN30" s="352"/>
      <c r="BO30" s="352"/>
      <c r="BP30" s="352"/>
      <c r="BQ30" s="352"/>
      <c r="BR30" s="352"/>
      <c r="BS30" s="352"/>
      <c r="BT30" s="352"/>
      <c r="BU30" s="352"/>
      <c r="BV30" s="352"/>
      <c r="BW30" s="352"/>
      <c r="BX30" s="352"/>
      <c r="BY30" s="352"/>
      <c r="BZ30" s="352"/>
      <c r="CA30" s="352"/>
      <c r="CB30" s="352"/>
      <c r="CC30" s="352"/>
      <c r="CD30" s="352"/>
      <c r="CE30" s="352"/>
      <c r="CF30" s="352"/>
      <c r="CG30" s="352"/>
      <c r="CH30" s="352"/>
      <c r="CI30" s="352"/>
      <c r="CJ30" s="352"/>
      <c r="CK30" s="352"/>
      <c r="CL30" s="352"/>
      <c r="CM30" s="352"/>
      <c r="CN30" s="352"/>
      <c r="CO30" s="352"/>
      <c r="CP30" s="352"/>
      <c r="CQ30" s="352"/>
      <c r="CR30" s="352"/>
      <c r="CS30" s="352"/>
      <c r="CT30" s="352"/>
      <c r="CU30" s="352"/>
      <c r="CV30" s="352"/>
      <c r="CW30" s="352"/>
      <c r="CX30" s="352"/>
      <c r="CY30" s="352"/>
      <c r="CZ30" s="352"/>
      <c r="DA30" s="352"/>
      <c r="DB30" s="352"/>
      <c r="DC30" s="352"/>
      <c r="DD30" s="352"/>
      <c r="DE30" s="352"/>
      <c r="DF30" s="352"/>
      <c r="DG30" s="352"/>
      <c r="DH30" s="352"/>
      <c r="DI30" s="352"/>
      <c r="DJ30" s="352"/>
      <c r="DK30" s="352"/>
      <c r="DL30" s="352"/>
      <c r="DM30" s="352"/>
      <c r="DN30" s="352"/>
      <c r="DO30" s="352"/>
    </row>
    <row r="31" spans="1:119" hidden="1" x14ac:dyDescent="0.2">
      <c r="A31" s="696"/>
      <c r="B31" s="697"/>
      <c r="C31" s="693"/>
      <c r="D31" s="693"/>
      <c r="G31" s="352"/>
      <c r="H31" s="352"/>
      <c r="I31" s="352"/>
      <c r="J31" s="352"/>
      <c r="K31" s="352"/>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352"/>
      <c r="AQ31" s="352"/>
      <c r="AR31" s="352"/>
      <c r="AS31" s="352"/>
      <c r="AT31" s="352"/>
      <c r="AU31" s="352"/>
      <c r="AV31" s="352"/>
      <c r="AW31" s="352"/>
      <c r="AX31" s="352"/>
      <c r="AY31" s="352"/>
      <c r="AZ31" s="352"/>
      <c r="BA31" s="352"/>
      <c r="BB31" s="352"/>
      <c r="BC31" s="352"/>
      <c r="BD31" s="352"/>
      <c r="BE31" s="352"/>
      <c r="BF31" s="352"/>
      <c r="BG31" s="352"/>
      <c r="BH31" s="352"/>
      <c r="BI31" s="352"/>
      <c r="BJ31" s="352"/>
      <c r="BK31" s="352"/>
      <c r="BL31" s="352"/>
      <c r="BM31" s="352"/>
      <c r="BN31" s="352"/>
      <c r="BO31" s="352"/>
      <c r="BP31" s="352"/>
      <c r="BQ31" s="352"/>
      <c r="BR31" s="352"/>
      <c r="BS31" s="352"/>
      <c r="BT31" s="352"/>
      <c r="BU31" s="352"/>
      <c r="BV31" s="352"/>
      <c r="BW31" s="352"/>
      <c r="BX31" s="352"/>
      <c r="BY31" s="352"/>
      <c r="BZ31" s="352"/>
      <c r="CA31" s="352"/>
      <c r="CB31" s="352"/>
      <c r="CC31" s="352"/>
      <c r="CD31" s="352"/>
      <c r="CE31" s="352"/>
      <c r="CF31" s="352"/>
      <c r="CG31" s="352"/>
      <c r="CH31" s="352"/>
      <c r="CI31" s="352"/>
      <c r="CJ31" s="352"/>
      <c r="CK31" s="352"/>
      <c r="CL31" s="352"/>
      <c r="CM31" s="352"/>
      <c r="CN31" s="352"/>
      <c r="CO31" s="352"/>
      <c r="CP31" s="352"/>
      <c r="CQ31" s="352"/>
      <c r="CR31" s="352"/>
      <c r="CS31" s="352"/>
      <c r="CT31" s="352"/>
      <c r="CU31" s="352"/>
      <c r="CV31" s="352"/>
      <c r="CW31" s="352"/>
      <c r="CX31" s="352"/>
      <c r="CY31" s="352"/>
      <c r="CZ31" s="352"/>
      <c r="DA31" s="352"/>
      <c r="DB31" s="352"/>
      <c r="DC31" s="352"/>
      <c r="DD31" s="352"/>
      <c r="DE31" s="352"/>
      <c r="DF31" s="352"/>
      <c r="DG31" s="352"/>
      <c r="DH31" s="352"/>
      <c r="DI31" s="352"/>
      <c r="DJ31" s="352"/>
      <c r="DK31" s="352"/>
      <c r="DL31" s="352"/>
      <c r="DM31" s="352"/>
      <c r="DN31" s="352"/>
      <c r="DO31" s="352"/>
    </row>
    <row r="32" spans="1:119" hidden="1" x14ac:dyDescent="0.2">
      <c r="A32" s="696"/>
      <c r="B32" s="697"/>
      <c r="C32" s="693"/>
      <c r="D32" s="693"/>
      <c r="G32" s="352"/>
      <c r="H32" s="352"/>
      <c r="I32" s="352"/>
      <c r="J32" s="352"/>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c r="BB32" s="352"/>
      <c r="BC32" s="352"/>
      <c r="BD32" s="352"/>
      <c r="BE32" s="352"/>
      <c r="BF32" s="352"/>
      <c r="BG32" s="352"/>
      <c r="BH32" s="352"/>
      <c r="BI32" s="352"/>
      <c r="BJ32" s="352"/>
      <c r="BK32" s="352"/>
      <c r="BL32" s="352"/>
      <c r="BM32" s="352"/>
      <c r="BN32" s="352"/>
      <c r="BO32" s="352"/>
      <c r="BP32" s="352"/>
      <c r="BQ32" s="352"/>
      <c r="BR32" s="352"/>
      <c r="BS32" s="352"/>
      <c r="BT32" s="352"/>
      <c r="BU32" s="352"/>
      <c r="BV32" s="352"/>
      <c r="BW32" s="352"/>
      <c r="BX32" s="352"/>
      <c r="BY32" s="352"/>
      <c r="BZ32" s="352"/>
      <c r="CA32" s="352"/>
      <c r="CB32" s="352"/>
      <c r="CC32" s="352"/>
      <c r="CD32" s="352"/>
      <c r="CE32" s="352"/>
      <c r="CF32" s="352"/>
      <c r="CG32" s="352"/>
      <c r="CH32" s="352"/>
      <c r="CI32" s="352"/>
      <c r="CJ32" s="352"/>
      <c r="CK32" s="352"/>
      <c r="CL32" s="352"/>
      <c r="CM32" s="352"/>
      <c r="CN32" s="352"/>
      <c r="CO32" s="352"/>
      <c r="CP32" s="352"/>
      <c r="CQ32" s="352"/>
      <c r="CR32" s="352"/>
      <c r="CS32" s="352"/>
      <c r="CT32" s="352"/>
      <c r="CU32" s="352"/>
      <c r="CV32" s="352"/>
      <c r="CW32" s="352"/>
      <c r="CX32" s="352"/>
      <c r="CY32" s="352"/>
      <c r="CZ32" s="352"/>
      <c r="DA32" s="352"/>
      <c r="DB32" s="352"/>
      <c r="DC32" s="352"/>
      <c r="DD32" s="352"/>
      <c r="DE32" s="352"/>
      <c r="DF32" s="352"/>
      <c r="DG32" s="352"/>
      <c r="DH32" s="352"/>
      <c r="DI32" s="352"/>
      <c r="DJ32" s="352"/>
      <c r="DK32" s="352"/>
      <c r="DL32" s="352"/>
      <c r="DM32" s="352"/>
      <c r="DN32" s="352"/>
      <c r="DO32" s="352"/>
    </row>
    <row r="33" spans="1:119" hidden="1" x14ac:dyDescent="0.2">
      <c r="A33" s="696"/>
      <c r="B33" s="697"/>
      <c r="C33" s="693"/>
      <c r="D33" s="693"/>
      <c r="G33" s="352"/>
      <c r="H33" s="352"/>
      <c r="I33" s="352"/>
      <c r="J33" s="352"/>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c r="BT33" s="352"/>
      <c r="BU33" s="352"/>
      <c r="BV33" s="352"/>
      <c r="BW33" s="352"/>
      <c r="BX33" s="352"/>
      <c r="BY33" s="352"/>
      <c r="BZ33" s="352"/>
      <c r="CA33" s="352"/>
      <c r="CB33" s="352"/>
      <c r="CC33" s="352"/>
      <c r="CD33" s="352"/>
      <c r="CE33" s="352"/>
      <c r="CF33" s="352"/>
      <c r="CG33" s="352"/>
      <c r="CH33" s="352"/>
      <c r="CI33" s="352"/>
      <c r="CJ33" s="352"/>
      <c r="CK33" s="352"/>
      <c r="CL33" s="352"/>
      <c r="CM33" s="352"/>
      <c r="CN33" s="352"/>
      <c r="CO33" s="352"/>
      <c r="CP33" s="352"/>
      <c r="CQ33" s="352"/>
      <c r="CR33" s="352"/>
      <c r="CS33" s="352"/>
      <c r="CT33" s="352"/>
      <c r="CU33" s="352"/>
      <c r="CV33" s="352"/>
      <c r="CW33" s="352"/>
      <c r="CX33" s="352"/>
      <c r="CY33" s="352"/>
      <c r="CZ33" s="352"/>
      <c r="DA33" s="352"/>
      <c r="DB33" s="352"/>
      <c r="DC33" s="352"/>
      <c r="DD33" s="352"/>
      <c r="DE33" s="352"/>
      <c r="DF33" s="352"/>
      <c r="DG33" s="352"/>
      <c r="DH33" s="352"/>
      <c r="DI33" s="352"/>
      <c r="DJ33" s="352"/>
      <c r="DK33" s="352"/>
      <c r="DL33" s="352"/>
      <c r="DM33" s="352"/>
      <c r="DN33" s="352"/>
      <c r="DO33" s="352"/>
    </row>
    <row r="34" spans="1:119" hidden="1" x14ac:dyDescent="0.2">
      <c r="A34" s="696"/>
      <c r="B34" s="697"/>
      <c r="C34" s="693"/>
      <c r="D34" s="693"/>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2"/>
      <c r="AI34" s="352"/>
      <c r="AJ34" s="352"/>
      <c r="AK34" s="352"/>
      <c r="AL34" s="352"/>
      <c r="AM34" s="352"/>
      <c r="AN34" s="352"/>
      <c r="AO34" s="352"/>
      <c r="AP34" s="352"/>
      <c r="AQ34" s="352"/>
      <c r="AR34" s="352"/>
      <c r="AS34" s="352"/>
      <c r="AT34" s="352"/>
      <c r="AU34" s="352"/>
      <c r="AV34" s="352"/>
      <c r="AW34" s="352"/>
      <c r="AX34" s="352"/>
      <c r="AY34" s="352"/>
      <c r="AZ34" s="352"/>
      <c r="BA34" s="352"/>
      <c r="BB34" s="352"/>
      <c r="BC34" s="352"/>
      <c r="BD34" s="352"/>
      <c r="BE34" s="352"/>
      <c r="BF34" s="352"/>
      <c r="BG34" s="352"/>
      <c r="BH34" s="352"/>
      <c r="BI34" s="352"/>
      <c r="BJ34" s="352"/>
      <c r="BK34" s="352"/>
      <c r="BL34" s="352"/>
      <c r="BM34" s="352"/>
      <c r="BN34" s="352"/>
      <c r="BO34" s="352"/>
      <c r="BP34" s="352"/>
      <c r="BQ34" s="352"/>
      <c r="BR34" s="352"/>
      <c r="BS34" s="352"/>
      <c r="BT34" s="352"/>
      <c r="BU34" s="352"/>
      <c r="BV34" s="352"/>
      <c r="BW34" s="352"/>
      <c r="BX34" s="352"/>
      <c r="BY34" s="352"/>
      <c r="BZ34" s="352"/>
      <c r="CA34" s="352"/>
      <c r="CB34" s="352"/>
      <c r="CC34" s="352"/>
      <c r="CD34" s="352"/>
      <c r="CE34" s="352"/>
      <c r="CF34" s="352"/>
      <c r="CG34" s="352"/>
      <c r="CH34" s="352"/>
      <c r="CI34" s="352"/>
      <c r="CJ34" s="352"/>
      <c r="CK34" s="352"/>
      <c r="CL34" s="352"/>
      <c r="CM34" s="352"/>
      <c r="CN34" s="352"/>
      <c r="CO34" s="352"/>
      <c r="CP34" s="352"/>
      <c r="CQ34" s="352"/>
      <c r="CR34" s="352"/>
      <c r="CS34" s="352"/>
      <c r="CT34" s="352"/>
      <c r="CU34" s="352"/>
      <c r="CV34" s="352"/>
      <c r="CW34" s="352"/>
      <c r="CX34" s="352"/>
      <c r="CY34" s="352"/>
      <c r="CZ34" s="352"/>
      <c r="DA34" s="352"/>
      <c r="DB34" s="352"/>
      <c r="DC34" s="352"/>
      <c r="DD34" s="352"/>
      <c r="DE34" s="352"/>
      <c r="DF34" s="352"/>
      <c r="DG34" s="352"/>
      <c r="DH34" s="352"/>
      <c r="DI34" s="352"/>
      <c r="DJ34" s="352"/>
      <c r="DK34" s="352"/>
      <c r="DL34" s="352"/>
      <c r="DM34" s="352"/>
      <c r="DN34" s="352"/>
      <c r="DO34" s="352"/>
    </row>
    <row r="35" spans="1:119" hidden="1" x14ac:dyDescent="0.2">
      <c r="A35" s="696"/>
      <c r="B35" s="697"/>
      <c r="C35" s="693"/>
      <c r="D35" s="693"/>
      <c r="G35" s="352"/>
      <c r="H35" s="352"/>
      <c r="I35" s="352"/>
      <c r="J35" s="352"/>
      <c r="K35" s="352"/>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I35" s="352"/>
      <c r="AJ35" s="352"/>
      <c r="AK35" s="352"/>
      <c r="AL35" s="352"/>
      <c r="AM35" s="352"/>
      <c r="AN35" s="352"/>
      <c r="AO35" s="352"/>
      <c r="AP35" s="352"/>
      <c r="AQ35" s="352"/>
      <c r="AR35" s="352"/>
      <c r="AS35" s="352"/>
      <c r="AT35" s="352"/>
      <c r="AU35" s="352"/>
      <c r="AV35" s="352"/>
      <c r="AW35" s="352"/>
      <c r="AX35" s="352"/>
      <c r="AY35" s="352"/>
      <c r="AZ35" s="352"/>
      <c r="BA35" s="352"/>
      <c r="BB35" s="352"/>
      <c r="BC35" s="352"/>
      <c r="BD35" s="352"/>
      <c r="BE35" s="352"/>
      <c r="BF35" s="352"/>
      <c r="BG35" s="352"/>
      <c r="BH35" s="352"/>
      <c r="BI35" s="352"/>
      <c r="BJ35" s="352"/>
      <c r="BK35" s="352"/>
      <c r="BL35" s="352"/>
      <c r="BM35" s="352"/>
      <c r="BN35" s="352"/>
      <c r="BO35" s="352"/>
      <c r="BP35" s="352"/>
      <c r="BQ35" s="352"/>
      <c r="BR35" s="352"/>
      <c r="BS35" s="352"/>
      <c r="BT35" s="352"/>
      <c r="BU35" s="352"/>
      <c r="BV35" s="352"/>
      <c r="BW35" s="352"/>
      <c r="BX35" s="352"/>
      <c r="BY35" s="352"/>
      <c r="BZ35" s="352"/>
      <c r="CA35" s="352"/>
      <c r="CB35" s="352"/>
      <c r="CC35" s="352"/>
      <c r="CD35" s="352"/>
      <c r="CE35" s="352"/>
      <c r="CF35" s="352"/>
      <c r="CG35" s="352"/>
      <c r="CH35" s="352"/>
      <c r="CI35" s="352"/>
      <c r="CJ35" s="352"/>
      <c r="CK35" s="352"/>
      <c r="CL35" s="352"/>
      <c r="CM35" s="352"/>
      <c r="CN35" s="352"/>
      <c r="CO35" s="352"/>
      <c r="CP35" s="352"/>
      <c r="CQ35" s="352"/>
      <c r="CR35" s="352"/>
      <c r="CS35" s="352"/>
      <c r="CT35" s="352"/>
      <c r="CU35" s="352"/>
      <c r="CV35" s="352"/>
      <c r="CW35" s="352"/>
      <c r="CX35" s="352"/>
      <c r="CY35" s="352"/>
      <c r="CZ35" s="352"/>
      <c r="DA35" s="352"/>
      <c r="DB35" s="352"/>
      <c r="DC35" s="352"/>
      <c r="DD35" s="352"/>
      <c r="DE35" s="352"/>
      <c r="DF35" s="352"/>
      <c r="DG35" s="352"/>
      <c r="DH35" s="352"/>
      <c r="DI35" s="352"/>
      <c r="DJ35" s="352"/>
      <c r="DK35" s="352"/>
      <c r="DL35" s="352"/>
      <c r="DM35" s="352"/>
      <c r="DN35" s="352"/>
      <c r="DO35" s="352"/>
    </row>
    <row r="36" spans="1:119" hidden="1" x14ac:dyDescent="0.2">
      <c r="A36" s="696"/>
      <c r="B36" s="697"/>
      <c r="C36" s="693"/>
      <c r="D36" s="693"/>
      <c r="G36" s="352"/>
      <c r="H36" s="352"/>
      <c r="I36" s="352"/>
      <c r="J36" s="352"/>
      <c r="K36" s="352"/>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I36" s="352"/>
      <c r="AJ36" s="352"/>
      <c r="AK36" s="352"/>
      <c r="AL36" s="352"/>
      <c r="AM36" s="352"/>
      <c r="AN36" s="352"/>
      <c r="AO36" s="352"/>
      <c r="AP36" s="352"/>
      <c r="AQ36" s="352"/>
      <c r="AR36" s="352"/>
      <c r="AS36" s="352"/>
      <c r="AT36" s="352"/>
      <c r="AU36" s="352"/>
      <c r="AV36" s="352"/>
      <c r="AW36" s="352"/>
      <c r="AX36" s="352"/>
      <c r="AY36" s="352"/>
      <c r="AZ36" s="352"/>
      <c r="BA36" s="352"/>
      <c r="BB36" s="352"/>
      <c r="BC36" s="352"/>
      <c r="BD36" s="352"/>
      <c r="BE36" s="352"/>
      <c r="BF36" s="352"/>
      <c r="BG36" s="352"/>
      <c r="BH36" s="352"/>
      <c r="BI36" s="352"/>
      <c r="BJ36" s="352"/>
      <c r="BK36" s="352"/>
      <c r="BL36" s="352"/>
      <c r="BM36" s="352"/>
      <c r="BN36" s="352"/>
      <c r="BO36" s="352"/>
      <c r="BP36" s="352"/>
      <c r="BQ36" s="352"/>
      <c r="BR36" s="352"/>
      <c r="BS36" s="352"/>
      <c r="BT36" s="352"/>
      <c r="BU36" s="352"/>
      <c r="BV36" s="352"/>
      <c r="BW36" s="352"/>
      <c r="BX36" s="352"/>
      <c r="BY36" s="352"/>
      <c r="BZ36" s="352"/>
      <c r="CA36" s="352"/>
      <c r="CB36" s="352"/>
      <c r="CC36" s="352"/>
      <c r="CD36" s="352"/>
      <c r="CE36" s="352"/>
      <c r="CF36" s="352"/>
      <c r="CG36" s="352"/>
      <c r="CH36" s="352"/>
      <c r="CI36" s="352"/>
      <c r="CJ36" s="352"/>
      <c r="CK36" s="352"/>
      <c r="CL36" s="352"/>
      <c r="CM36" s="352"/>
      <c r="CN36" s="352"/>
      <c r="CO36" s="352"/>
      <c r="CP36" s="352"/>
      <c r="CQ36" s="352"/>
      <c r="CR36" s="352"/>
      <c r="CS36" s="352"/>
      <c r="CT36" s="352"/>
      <c r="CU36" s="352"/>
      <c r="CV36" s="352"/>
      <c r="CW36" s="352"/>
      <c r="CX36" s="352"/>
      <c r="CY36" s="352"/>
      <c r="CZ36" s="352"/>
      <c r="DA36" s="352"/>
      <c r="DB36" s="352"/>
      <c r="DC36" s="352"/>
      <c r="DD36" s="352"/>
      <c r="DE36" s="352"/>
      <c r="DF36" s="352"/>
      <c r="DG36" s="352"/>
      <c r="DH36" s="352"/>
      <c r="DI36" s="352"/>
      <c r="DJ36" s="352"/>
      <c r="DK36" s="352"/>
      <c r="DL36" s="352"/>
      <c r="DM36" s="352"/>
      <c r="DN36" s="352"/>
      <c r="DO36" s="352"/>
    </row>
    <row r="37" spans="1:119" hidden="1" x14ac:dyDescent="0.2">
      <c r="A37" s="696"/>
      <c r="B37" s="697"/>
      <c r="C37" s="693"/>
      <c r="D37" s="693"/>
      <c r="G37" s="352"/>
      <c r="H37" s="352"/>
      <c r="I37" s="352"/>
      <c r="J37" s="352"/>
      <c r="K37" s="352"/>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I37" s="352"/>
      <c r="AJ37" s="352"/>
      <c r="AK37" s="352"/>
      <c r="AL37" s="352"/>
      <c r="AM37" s="352"/>
      <c r="AN37" s="352"/>
      <c r="AO37" s="352"/>
      <c r="AP37" s="352"/>
      <c r="AQ37" s="352"/>
      <c r="AR37" s="352"/>
      <c r="AS37" s="352"/>
      <c r="AT37" s="352"/>
      <c r="AU37" s="352"/>
      <c r="AV37" s="352"/>
      <c r="AW37" s="352"/>
      <c r="AX37" s="352"/>
      <c r="AY37" s="352"/>
      <c r="AZ37" s="352"/>
      <c r="BA37" s="352"/>
      <c r="BB37" s="352"/>
      <c r="BC37" s="352"/>
      <c r="BD37" s="352"/>
      <c r="BE37" s="352"/>
      <c r="BF37" s="352"/>
      <c r="BG37" s="352"/>
      <c r="BH37" s="352"/>
      <c r="BI37" s="352"/>
      <c r="BJ37" s="352"/>
      <c r="BK37" s="352"/>
      <c r="BL37" s="352"/>
      <c r="BM37" s="352"/>
      <c r="BN37" s="352"/>
      <c r="BO37" s="352"/>
      <c r="BP37" s="352"/>
      <c r="BQ37" s="352"/>
      <c r="BR37" s="352"/>
      <c r="BS37" s="352"/>
      <c r="BT37" s="352"/>
      <c r="BU37" s="352"/>
      <c r="BV37" s="352"/>
      <c r="BW37" s="352"/>
      <c r="BX37" s="352"/>
      <c r="BY37" s="352"/>
      <c r="BZ37" s="352"/>
      <c r="CA37" s="352"/>
      <c r="CB37" s="352"/>
      <c r="CC37" s="352"/>
      <c r="CD37" s="352"/>
      <c r="CE37" s="352"/>
      <c r="CF37" s="352"/>
      <c r="CG37" s="352"/>
      <c r="CH37" s="352"/>
      <c r="CI37" s="352"/>
      <c r="CJ37" s="352"/>
      <c r="CK37" s="352"/>
      <c r="CL37" s="352"/>
      <c r="CM37" s="352"/>
      <c r="CN37" s="352"/>
      <c r="CO37" s="352"/>
      <c r="CP37" s="352"/>
      <c r="CQ37" s="352"/>
      <c r="CR37" s="352"/>
      <c r="CS37" s="352"/>
      <c r="CT37" s="352"/>
      <c r="CU37" s="352"/>
      <c r="CV37" s="352"/>
      <c r="CW37" s="352"/>
      <c r="CX37" s="352"/>
      <c r="CY37" s="352"/>
      <c r="CZ37" s="352"/>
      <c r="DA37" s="352"/>
      <c r="DB37" s="352"/>
      <c r="DC37" s="352"/>
      <c r="DD37" s="352"/>
      <c r="DE37" s="352"/>
      <c r="DF37" s="352"/>
      <c r="DG37" s="352"/>
      <c r="DH37" s="352"/>
      <c r="DI37" s="352"/>
      <c r="DJ37" s="352"/>
      <c r="DK37" s="352"/>
      <c r="DL37" s="352"/>
      <c r="DM37" s="352"/>
      <c r="DN37" s="352"/>
      <c r="DO37" s="352"/>
    </row>
    <row r="38" spans="1:119" hidden="1" x14ac:dyDescent="0.2">
      <c r="A38" s="696"/>
      <c r="B38" s="697"/>
      <c r="C38" s="693"/>
      <c r="D38" s="693"/>
      <c r="G38" s="352"/>
      <c r="H38" s="352"/>
      <c r="I38" s="352"/>
      <c r="J38" s="352"/>
      <c r="K38" s="352"/>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c r="BB38" s="352"/>
      <c r="BC38" s="352"/>
      <c r="BD38" s="352"/>
      <c r="BE38" s="352"/>
      <c r="BF38" s="352"/>
      <c r="BG38" s="352"/>
      <c r="BH38" s="352"/>
      <c r="BI38" s="352"/>
      <c r="BJ38" s="352"/>
      <c r="BK38" s="352"/>
      <c r="BL38" s="352"/>
      <c r="BM38" s="352"/>
      <c r="BN38" s="352"/>
      <c r="BO38" s="352"/>
      <c r="BP38" s="352"/>
      <c r="BQ38" s="352"/>
      <c r="BR38" s="352"/>
      <c r="BS38" s="352"/>
      <c r="BT38" s="352"/>
      <c r="BU38" s="352"/>
      <c r="BV38" s="352"/>
      <c r="BW38" s="352"/>
      <c r="BX38" s="352"/>
      <c r="BY38" s="352"/>
      <c r="BZ38" s="352"/>
      <c r="CA38" s="352"/>
      <c r="CB38" s="352"/>
      <c r="CC38" s="352"/>
      <c r="CD38" s="352"/>
      <c r="CE38" s="352"/>
      <c r="CF38" s="352"/>
      <c r="CG38" s="352"/>
      <c r="CH38" s="352"/>
      <c r="CI38" s="352"/>
      <c r="CJ38" s="352"/>
      <c r="CK38" s="352"/>
      <c r="CL38" s="352"/>
      <c r="CM38" s="352"/>
      <c r="CN38" s="352"/>
      <c r="CO38" s="352"/>
      <c r="CP38" s="352"/>
      <c r="CQ38" s="352"/>
      <c r="CR38" s="352"/>
      <c r="CS38" s="352"/>
      <c r="CT38" s="352"/>
      <c r="CU38" s="352"/>
      <c r="CV38" s="352"/>
      <c r="CW38" s="352"/>
      <c r="CX38" s="352"/>
      <c r="CY38" s="352"/>
      <c r="CZ38" s="352"/>
      <c r="DA38" s="352"/>
      <c r="DB38" s="352"/>
      <c r="DC38" s="352"/>
      <c r="DD38" s="352"/>
      <c r="DE38" s="352"/>
      <c r="DF38" s="352"/>
      <c r="DG38" s="352"/>
      <c r="DH38" s="352"/>
      <c r="DI38" s="352"/>
      <c r="DJ38" s="352"/>
      <c r="DK38" s="352"/>
      <c r="DL38" s="352"/>
      <c r="DM38" s="352"/>
      <c r="DN38" s="352"/>
      <c r="DO38" s="352"/>
    </row>
    <row r="39" spans="1:119" hidden="1" x14ac:dyDescent="0.2">
      <c r="A39" s="696"/>
      <c r="B39" s="697"/>
      <c r="C39" s="693"/>
      <c r="D39" s="693"/>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c r="BO39" s="352"/>
      <c r="BP39" s="352"/>
      <c r="BQ39" s="352"/>
      <c r="BR39" s="352"/>
      <c r="BS39" s="352"/>
      <c r="BT39" s="352"/>
      <c r="BU39" s="352"/>
      <c r="BV39" s="352"/>
      <c r="BW39" s="352"/>
      <c r="BX39" s="352"/>
      <c r="BY39" s="352"/>
      <c r="BZ39" s="352"/>
      <c r="CA39" s="352"/>
      <c r="CB39" s="352"/>
      <c r="CC39" s="352"/>
      <c r="CD39" s="352"/>
      <c r="CE39" s="352"/>
      <c r="CF39" s="352"/>
      <c r="CG39" s="352"/>
      <c r="CH39" s="352"/>
      <c r="CI39" s="352"/>
      <c r="CJ39" s="352"/>
      <c r="CK39" s="352"/>
      <c r="CL39" s="352"/>
      <c r="CM39" s="352"/>
      <c r="CN39" s="352"/>
      <c r="CO39" s="352"/>
      <c r="CP39" s="352"/>
      <c r="CQ39" s="352"/>
      <c r="CR39" s="352"/>
      <c r="CS39" s="352"/>
      <c r="CT39" s="352"/>
      <c r="CU39" s="352"/>
      <c r="CV39" s="352"/>
      <c r="CW39" s="352"/>
      <c r="CX39" s="352"/>
      <c r="CY39" s="352"/>
      <c r="CZ39" s="352"/>
      <c r="DA39" s="352"/>
      <c r="DB39" s="352"/>
      <c r="DC39" s="352"/>
      <c r="DD39" s="352"/>
      <c r="DE39" s="352"/>
      <c r="DF39" s="352"/>
      <c r="DG39" s="352"/>
      <c r="DH39" s="352"/>
      <c r="DI39" s="352"/>
      <c r="DJ39" s="352"/>
      <c r="DK39" s="352"/>
      <c r="DL39" s="352"/>
      <c r="DM39" s="352"/>
      <c r="DN39" s="352"/>
      <c r="DO39" s="352"/>
    </row>
    <row r="40" spans="1:119" hidden="1" x14ac:dyDescent="0.2">
      <c r="A40" s="696"/>
      <c r="B40" s="697"/>
      <c r="C40" s="693"/>
      <c r="D40" s="693"/>
      <c r="G40" s="352"/>
      <c r="H40" s="352"/>
      <c r="I40" s="352"/>
      <c r="J40" s="352"/>
      <c r="K40" s="352"/>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c r="BL40" s="352"/>
      <c r="BM40" s="352"/>
      <c r="BN40" s="352"/>
      <c r="BO40" s="352"/>
      <c r="BP40" s="352"/>
      <c r="BQ40" s="352"/>
      <c r="BR40" s="352"/>
      <c r="BS40" s="352"/>
      <c r="BT40" s="352"/>
      <c r="BU40" s="352"/>
      <c r="BV40" s="352"/>
      <c r="BW40" s="352"/>
      <c r="BX40" s="352"/>
      <c r="BY40" s="352"/>
      <c r="BZ40" s="352"/>
      <c r="CA40" s="352"/>
      <c r="CB40" s="352"/>
      <c r="CC40" s="352"/>
      <c r="CD40" s="352"/>
      <c r="CE40" s="352"/>
      <c r="CF40" s="352"/>
      <c r="CG40" s="352"/>
      <c r="CH40" s="352"/>
      <c r="CI40" s="352"/>
      <c r="CJ40" s="352"/>
      <c r="CK40" s="352"/>
      <c r="CL40" s="352"/>
      <c r="CM40" s="352"/>
      <c r="CN40" s="352"/>
      <c r="CO40" s="352"/>
      <c r="CP40" s="352"/>
      <c r="CQ40" s="352"/>
      <c r="CR40" s="352"/>
      <c r="CS40" s="352"/>
      <c r="CT40" s="352"/>
      <c r="CU40" s="352"/>
      <c r="CV40" s="352"/>
      <c r="CW40" s="352"/>
      <c r="CX40" s="352"/>
      <c r="CY40" s="352"/>
      <c r="CZ40" s="352"/>
      <c r="DA40" s="352"/>
      <c r="DB40" s="352"/>
      <c r="DC40" s="352"/>
      <c r="DD40" s="352"/>
      <c r="DE40" s="352"/>
      <c r="DF40" s="352"/>
      <c r="DG40" s="352"/>
      <c r="DH40" s="352"/>
      <c r="DI40" s="352"/>
      <c r="DJ40" s="352"/>
      <c r="DK40" s="352"/>
      <c r="DL40" s="352"/>
      <c r="DM40" s="352"/>
      <c r="DN40" s="352"/>
      <c r="DO40" s="352"/>
    </row>
    <row r="41" spans="1:119" hidden="1" x14ac:dyDescent="0.2">
      <c r="A41" s="696"/>
      <c r="B41" s="697"/>
      <c r="C41" s="693"/>
      <c r="D41" s="693"/>
      <c r="G41" s="352"/>
      <c r="H41" s="352"/>
      <c r="I41" s="352"/>
      <c r="J41" s="352"/>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c r="BO41" s="352"/>
      <c r="BP41" s="352"/>
      <c r="BQ41" s="352"/>
      <c r="BR41" s="352"/>
      <c r="BS41" s="352"/>
      <c r="BT41" s="352"/>
      <c r="BU41" s="352"/>
      <c r="BV41" s="352"/>
      <c r="BW41" s="352"/>
      <c r="BX41" s="352"/>
      <c r="BY41" s="352"/>
      <c r="BZ41" s="352"/>
      <c r="CA41" s="352"/>
      <c r="CB41" s="352"/>
      <c r="CC41" s="352"/>
      <c r="CD41" s="352"/>
      <c r="CE41" s="352"/>
      <c r="CF41" s="352"/>
      <c r="CG41" s="352"/>
      <c r="CH41" s="352"/>
      <c r="CI41" s="352"/>
      <c r="CJ41" s="352"/>
      <c r="CK41" s="352"/>
      <c r="CL41" s="352"/>
      <c r="CM41" s="352"/>
      <c r="CN41" s="352"/>
      <c r="CO41" s="352"/>
      <c r="CP41" s="352"/>
      <c r="CQ41" s="352"/>
      <c r="CR41" s="352"/>
      <c r="CS41" s="352"/>
      <c r="CT41" s="352"/>
      <c r="CU41" s="352"/>
      <c r="CV41" s="352"/>
      <c r="CW41" s="352"/>
      <c r="CX41" s="352"/>
      <c r="CY41" s="352"/>
      <c r="CZ41" s="352"/>
      <c r="DA41" s="352"/>
      <c r="DB41" s="352"/>
      <c r="DC41" s="352"/>
      <c r="DD41" s="352"/>
      <c r="DE41" s="352"/>
      <c r="DF41" s="352"/>
      <c r="DG41" s="352"/>
      <c r="DH41" s="352"/>
      <c r="DI41" s="352"/>
      <c r="DJ41" s="352"/>
      <c r="DK41" s="352"/>
      <c r="DL41" s="352"/>
      <c r="DM41" s="352"/>
      <c r="DN41" s="352"/>
      <c r="DO41" s="352"/>
    </row>
    <row r="42" spans="1:119" hidden="1" x14ac:dyDescent="0.2">
      <c r="A42" s="696"/>
      <c r="B42" s="697"/>
      <c r="C42" s="693"/>
      <c r="D42" s="693"/>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c r="BO42" s="352"/>
      <c r="BP42" s="352"/>
      <c r="BQ42" s="352"/>
      <c r="BR42" s="352"/>
      <c r="BS42" s="352"/>
      <c r="BT42" s="352"/>
      <c r="BU42" s="352"/>
      <c r="BV42" s="352"/>
      <c r="BW42" s="352"/>
      <c r="BX42" s="352"/>
      <c r="BY42" s="352"/>
      <c r="BZ42" s="352"/>
      <c r="CA42" s="352"/>
      <c r="CB42" s="352"/>
      <c r="CC42" s="352"/>
      <c r="CD42" s="352"/>
      <c r="CE42" s="352"/>
      <c r="CF42" s="352"/>
      <c r="CG42" s="352"/>
      <c r="CH42" s="352"/>
      <c r="CI42" s="352"/>
      <c r="CJ42" s="352"/>
      <c r="CK42" s="352"/>
      <c r="CL42" s="352"/>
      <c r="CM42" s="352"/>
      <c r="CN42" s="352"/>
      <c r="CO42" s="352"/>
      <c r="CP42" s="352"/>
      <c r="CQ42" s="352"/>
      <c r="CR42" s="352"/>
      <c r="CS42" s="352"/>
      <c r="CT42" s="352"/>
      <c r="CU42" s="352"/>
      <c r="CV42" s="352"/>
      <c r="CW42" s="352"/>
      <c r="CX42" s="352"/>
      <c r="CY42" s="352"/>
      <c r="CZ42" s="352"/>
      <c r="DA42" s="352"/>
      <c r="DB42" s="352"/>
      <c r="DC42" s="352"/>
      <c r="DD42" s="352"/>
      <c r="DE42" s="352"/>
      <c r="DF42" s="352"/>
      <c r="DG42" s="352"/>
      <c r="DH42" s="352"/>
      <c r="DI42" s="352"/>
      <c r="DJ42" s="352"/>
      <c r="DK42" s="352"/>
      <c r="DL42" s="352"/>
      <c r="DM42" s="352"/>
      <c r="DN42" s="352"/>
      <c r="DO42" s="352"/>
    </row>
    <row r="43" spans="1:119" hidden="1" x14ac:dyDescent="0.2">
      <c r="A43" s="696"/>
      <c r="B43" s="697"/>
      <c r="C43" s="693"/>
      <c r="D43" s="693"/>
      <c r="G43" s="352"/>
      <c r="H43" s="352"/>
      <c r="I43" s="352"/>
      <c r="J43" s="352"/>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c r="BO43" s="352"/>
      <c r="BP43" s="352"/>
      <c r="BQ43" s="352"/>
      <c r="BR43" s="352"/>
      <c r="BS43" s="352"/>
      <c r="BT43" s="352"/>
      <c r="BU43" s="352"/>
      <c r="BV43" s="352"/>
      <c r="BW43" s="352"/>
      <c r="BX43" s="352"/>
      <c r="BY43" s="352"/>
      <c r="BZ43" s="352"/>
      <c r="CA43" s="352"/>
      <c r="CB43" s="352"/>
      <c r="CC43" s="352"/>
      <c r="CD43" s="352"/>
      <c r="CE43" s="352"/>
      <c r="CF43" s="352"/>
      <c r="CG43" s="352"/>
      <c r="CH43" s="352"/>
      <c r="CI43" s="352"/>
      <c r="CJ43" s="352"/>
      <c r="CK43" s="352"/>
      <c r="CL43" s="352"/>
      <c r="CM43" s="352"/>
      <c r="CN43" s="352"/>
      <c r="CO43" s="352"/>
      <c r="CP43" s="352"/>
      <c r="CQ43" s="352"/>
      <c r="CR43" s="352"/>
      <c r="CS43" s="352"/>
      <c r="CT43" s="352"/>
      <c r="CU43" s="352"/>
      <c r="CV43" s="352"/>
      <c r="CW43" s="352"/>
      <c r="CX43" s="352"/>
      <c r="CY43" s="352"/>
      <c r="CZ43" s="352"/>
      <c r="DA43" s="352"/>
      <c r="DB43" s="352"/>
      <c r="DC43" s="352"/>
      <c r="DD43" s="352"/>
      <c r="DE43" s="352"/>
      <c r="DF43" s="352"/>
      <c r="DG43" s="352"/>
      <c r="DH43" s="352"/>
      <c r="DI43" s="352"/>
      <c r="DJ43" s="352"/>
      <c r="DK43" s="352"/>
      <c r="DL43" s="352"/>
      <c r="DM43" s="352"/>
      <c r="DN43" s="352"/>
      <c r="DO43" s="352"/>
    </row>
    <row r="44" spans="1:119" hidden="1" x14ac:dyDescent="0.2">
      <c r="A44" s="696"/>
      <c r="B44" s="697"/>
      <c r="C44" s="693"/>
      <c r="D44" s="693"/>
      <c r="G44" s="352"/>
      <c r="H44" s="352"/>
      <c r="I44" s="352"/>
      <c r="J44" s="352"/>
      <c r="K44" s="352"/>
      <c r="L44" s="352"/>
      <c r="M44" s="352"/>
      <c r="N44" s="352"/>
      <c r="O44" s="352"/>
      <c r="P44" s="352"/>
      <c r="Q44" s="352"/>
      <c r="R44" s="352"/>
      <c r="S44" s="352"/>
      <c r="T44" s="352"/>
      <c r="U44" s="352"/>
      <c r="V44" s="352"/>
      <c r="W44" s="352"/>
      <c r="X44" s="352"/>
      <c r="Y44" s="352"/>
      <c r="Z44" s="352"/>
      <c r="AA44" s="352"/>
      <c r="AB44" s="352"/>
      <c r="AC44" s="352"/>
      <c r="AD44" s="352"/>
      <c r="AE44" s="352"/>
      <c r="AF44" s="352"/>
      <c r="AG44" s="352"/>
      <c r="AH44" s="352"/>
      <c r="AI44" s="352"/>
      <c r="AJ44" s="352"/>
      <c r="AK44" s="352"/>
      <c r="AL44" s="352"/>
      <c r="AM44" s="352"/>
      <c r="AN44" s="352"/>
      <c r="AO44" s="352"/>
      <c r="AP44" s="352"/>
      <c r="AQ44" s="352"/>
      <c r="AR44" s="352"/>
      <c r="AS44" s="352"/>
      <c r="AT44" s="352"/>
      <c r="AU44" s="352"/>
      <c r="AV44" s="352"/>
      <c r="AW44" s="352"/>
      <c r="AX44" s="352"/>
      <c r="AY44" s="352"/>
      <c r="AZ44" s="352"/>
      <c r="BA44" s="352"/>
      <c r="BB44" s="352"/>
      <c r="BC44" s="352"/>
      <c r="BD44" s="352"/>
      <c r="BE44" s="352"/>
      <c r="BF44" s="352"/>
      <c r="BG44" s="352"/>
      <c r="BH44" s="352"/>
      <c r="BI44" s="352"/>
      <c r="BJ44" s="352"/>
      <c r="BK44" s="352"/>
      <c r="BL44" s="352"/>
      <c r="BM44" s="352"/>
      <c r="BN44" s="352"/>
      <c r="BO44" s="352"/>
      <c r="BP44" s="352"/>
      <c r="BQ44" s="352"/>
      <c r="BR44" s="352"/>
      <c r="BS44" s="352"/>
      <c r="BT44" s="352"/>
      <c r="BU44" s="352"/>
      <c r="BV44" s="352"/>
      <c r="BW44" s="352"/>
      <c r="BX44" s="352"/>
      <c r="BY44" s="352"/>
      <c r="BZ44" s="352"/>
      <c r="CA44" s="352"/>
      <c r="CB44" s="352"/>
      <c r="CC44" s="352"/>
      <c r="CD44" s="352"/>
      <c r="CE44" s="352"/>
      <c r="CF44" s="352"/>
      <c r="CG44" s="352"/>
      <c r="CH44" s="352"/>
      <c r="CI44" s="352"/>
      <c r="CJ44" s="352"/>
      <c r="CK44" s="352"/>
      <c r="CL44" s="352"/>
      <c r="CM44" s="352"/>
      <c r="CN44" s="352"/>
      <c r="CO44" s="352"/>
      <c r="CP44" s="352"/>
      <c r="CQ44" s="352"/>
      <c r="CR44" s="352"/>
      <c r="CS44" s="352"/>
      <c r="CT44" s="352"/>
      <c r="CU44" s="352"/>
      <c r="CV44" s="352"/>
      <c r="CW44" s="352"/>
      <c r="CX44" s="352"/>
      <c r="CY44" s="352"/>
      <c r="CZ44" s="352"/>
      <c r="DA44" s="352"/>
      <c r="DB44" s="352"/>
      <c r="DC44" s="352"/>
      <c r="DD44" s="352"/>
      <c r="DE44" s="352"/>
      <c r="DF44" s="352"/>
      <c r="DG44" s="352"/>
      <c r="DH44" s="352"/>
      <c r="DI44" s="352"/>
      <c r="DJ44" s="352"/>
      <c r="DK44" s="352"/>
      <c r="DL44" s="352"/>
      <c r="DM44" s="352"/>
      <c r="DN44" s="352"/>
      <c r="DO44" s="352"/>
    </row>
    <row r="45" spans="1:119" hidden="1" x14ac:dyDescent="0.2">
      <c r="A45" s="696"/>
      <c r="B45" s="697"/>
      <c r="C45" s="693"/>
      <c r="D45" s="693"/>
      <c r="G45" s="352"/>
      <c r="H45" s="352"/>
      <c r="I45" s="352"/>
      <c r="J45" s="352"/>
      <c r="K45" s="352"/>
      <c r="L45" s="352"/>
      <c r="M45" s="352"/>
      <c r="N45" s="352"/>
      <c r="O45" s="352"/>
      <c r="P45" s="352"/>
      <c r="Q45" s="352"/>
      <c r="R45" s="352"/>
      <c r="S45" s="352"/>
      <c r="T45" s="352"/>
      <c r="U45" s="352"/>
      <c r="V45" s="352"/>
      <c r="W45" s="352"/>
      <c r="X45" s="352"/>
      <c r="Y45" s="352"/>
      <c r="Z45" s="352"/>
      <c r="AA45" s="352"/>
      <c r="AB45" s="352"/>
      <c r="AC45" s="352"/>
      <c r="AD45" s="352"/>
      <c r="AE45" s="352"/>
      <c r="AF45" s="352"/>
      <c r="AG45" s="352"/>
      <c r="AH45" s="352"/>
      <c r="AI45" s="352"/>
      <c r="AJ45" s="352"/>
      <c r="AK45" s="352"/>
      <c r="AL45" s="352"/>
      <c r="AM45" s="352"/>
      <c r="AN45" s="352"/>
      <c r="AO45" s="352"/>
      <c r="AP45" s="352"/>
      <c r="AQ45" s="352"/>
      <c r="AR45" s="352"/>
      <c r="AS45" s="352"/>
      <c r="AT45" s="352"/>
      <c r="AU45" s="352"/>
      <c r="AV45" s="352"/>
      <c r="AW45" s="352"/>
      <c r="AX45" s="352"/>
      <c r="AY45" s="352"/>
      <c r="AZ45" s="352"/>
      <c r="BA45" s="352"/>
      <c r="BB45" s="352"/>
      <c r="BC45" s="352"/>
      <c r="BD45" s="352"/>
      <c r="BE45" s="352"/>
      <c r="BF45" s="352"/>
      <c r="BG45" s="352"/>
      <c r="BH45" s="352"/>
      <c r="BI45" s="352"/>
      <c r="BJ45" s="352"/>
      <c r="BK45" s="352"/>
      <c r="BL45" s="352"/>
      <c r="BM45" s="352"/>
      <c r="BN45" s="352"/>
      <c r="BO45" s="352"/>
      <c r="BP45" s="352"/>
      <c r="BQ45" s="352"/>
      <c r="BR45" s="352"/>
      <c r="BS45" s="352"/>
      <c r="BT45" s="352"/>
      <c r="BU45" s="352"/>
      <c r="BV45" s="352"/>
      <c r="BW45" s="352"/>
      <c r="BX45" s="352"/>
      <c r="BY45" s="352"/>
      <c r="BZ45" s="352"/>
      <c r="CA45" s="352"/>
      <c r="CB45" s="352"/>
      <c r="CC45" s="352"/>
      <c r="CD45" s="352"/>
      <c r="CE45" s="352"/>
      <c r="CF45" s="352"/>
      <c r="CG45" s="352"/>
      <c r="CH45" s="352"/>
      <c r="CI45" s="352"/>
      <c r="CJ45" s="352"/>
      <c r="CK45" s="352"/>
      <c r="CL45" s="352"/>
      <c r="CM45" s="352"/>
      <c r="CN45" s="352"/>
      <c r="CO45" s="352"/>
      <c r="CP45" s="352"/>
      <c r="CQ45" s="352"/>
      <c r="CR45" s="352"/>
      <c r="CS45" s="352"/>
      <c r="CT45" s="352"/>
      <c r="CU45" s="352"/>
      <c r="CV45" s="352"/>
      <c r="CW45" s="352"/>
      <c r="CX45" s="352"/>
      <c r="CY45" s="352"/>
      <c r="CZ45" s="352"/>
      <c r="DA45" s="352"/>
      <c r="DB45" s="352"/>
      <c r="DC45" s="352"/>
      <c r="DD45" s="352"/>
      <c r="DE45" s="352"/>
      <c r="DF45" s="352"/>
      <c r="DG45" s="352"/>
      <c r="DH45" s="352"/>
      <c r="DI45" s="352"/>
      <c r="DJ45" s="352"/>
      <c r="DK45" s="352"/>
      <c r="DL45" s="352"/>
      <c r="DM45" s="352"/>
      <c r="DN45" s="352"/>
      <c r="DO45" s="352"/>
    </row>
    <row r="46" spans="1:119" hidden="1" x14ac:dyDescent="0.2">
      <c r="A46" s="696"/>
      <c r="B46" s="697"/>
      <c r="C46" s="693"/>
      <c r="D46" s="693"/>
      <c r="G46" s="352"/>
      <c r="H46" s="352"/>
      <c r="I46" s="352"/>
      <c r="J46" s="352"/>
      <c r="K46" s="352"/>
      <c r="L46" s="352"/>
      <c r="M46" s="352"/>
      <c r="N46" s="352"/>
      <c r="O46" s="352"/>
      <c r="P46" s="352"/>
      <c r="Q46" s="352"/>
      <c r="R46" s="352"/>
      <c r="S46" s="352"/>
      <c r="T46" s="352"/>
      <c r="U46" s="352"/>
      <c r="V46" s="352"/>
      <c r="W46" s="352"/>
      <c r="X46" s="352"/>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c r="AX46" s="352"/>
      <c r="AY46" s="352"/>
      <c r="AZ46" s="352"/>
      <c r="BA46" s="352"/>
      <c r="BB46" s="352"/>
      <c r="BC46" s="352"/>
      <c r="BD46" s="352"/>
      <c r="BE46" s="352"/>
      <c r="BF46" s="352"/>
      <c r="BG46" s="352"/>
      <c r="BH46" s="352"/>
      <c r="BI46" s="352"/>
      <c r="BJ46" s="352"/>
      <c r="BK46" s="352"/>
      <c r="BL46" s="352"/>
      <c r="BM46" s="352"/>
      <c r="BN46" s="352"/>
      <c r="BO46" s="352"/>
      <c r="BP46" s="352"/>
      <c r="BQ46" s="352"/>
      <c r="BR46" s="352"/>
      <c r="BS46" s="352"/>
      <c r="BT46" s="352"/>
      <c r="BU46" s="352"/>
      <c r="BV46" s="352"/>
      <c r="BW46" s="352"/>
      <c r="BX46" s="352"/>
      <c r="BY46" s="352"/>
      <c r="BZ46" s="352"/>
      <c r="CA46" s="352"/>
      <c r="CB46" s="352"/>
      <c r="CC46" s="352"/>
      <c r="CD46" s="352"/>
      <c r="CE46" s="352"/>
      <c r="CF46" s="352"/>
      <c r="CG46" s="352"/>
      <c r="CH46" s="352"/>
      <c r="CI46" s="352"/>
      <c r="CJ46" s="352"/>
      <c r="CK46" s="352"/>
      <c r="CL46" s="352"/>
      <c r="CM46" s="352"/>
      <c r="CN46" s="352"/>
      <c r="CO46" s="352"/>
      <c r="CP46" s="352"/>
      <c r="CQ46" s="352"/>
      <c r="CR46" s="352"/>
      <c r="CS46" s="352"/>
      <c r="CT46" s="352"/>
      <c r="CU46" s="352"/>
      <c r="CV46" s="352"/>
      <c r="CW46" s="352"/>
      <c r="CX46" s="352"/>
      <c r="CY46" s="352"/>
      <c r="CZ46" s="352"/>
      <c r="DA46" s="352"/>
      <c r="DB46" s="352"/>
      <c r="DC46" s="352"/>
      <c r="DD46" s="352"/>
      <c r="DE46" s="352"/>
      <c r="DF46" s="352"/>
      <c r="DG46" s="352"/>
      <c r="DH46" s="352"/>
      <c r="DI46" s="352"/>
      <c r="DJ46" s="352"/>
      <c r="DK46" s="352"/>
      <c r="DL46" s="352"/>
      <c r="DM46" s="352"/>
      <c r="DN46" s="352"/>
      <c r="DO46" s="352"/>
    </row>
    <row r="47" spans="1:119" hidden="1" x14ac:dyDescent="0.2">
      <c r="A47" s="696"/>
      <c r="B47" s="697"/>
      <c r="C47" s="693"/>
      <c r="D47" s="693"/>
      <c r="G47" s="352"/>
      <c r="H47" s="352"/>
      <c r="I47" s="352"/>
      <c r="J47" s="352"/>
      <c r="K47" s="352"/>
      <c r="L47" s="352"/>
      <c r="M47" s="352"/>
      <c r="N47" s="352"/>
      <c r="O47" s="352"/>
      <c r="P47" s="352"/>
      <c r="Q47" s="352"/>
      <c r="R47" s="352"/>
      <c r="S47" s="352"/>
      <c r="T47" s="352"/>
      <c r="U47" s="352"/>
      <c r="V47" s="352"/>
      <c r="W47" s="352"/>
      <c r="X47" s="352"/>
      <c r="Y47" s="352"/>
      <c r="Z47" s="352"/>
      <c r="AA47" s="352"/>
      <c r="AB47" s="352"/>
      <c r="AC47" s="352"/>
      <c r="AD47" s="352"/>
      <c r="AE47" s="352"/>
      <c r="AF47" s="352"/>
      <c r="AG47" s="352"/>
      <c r="AH47" s="352"/>
      <c r="AI47" s="352"/>
      <c r="AJ47" s="352"/>
      <c r="AK47" s="352"/>
      <c r="AL47" s="352"/>
      <c r="AM47" s="352"/>
      <c r="AN47" s="352"/>
      <c r="AO47" s="352"/>
      <c r="AP47" s="352"/>
      <c r="AQ47" s="352"/>
      <c r="AR47" s="352"/>
      <c r="AS47" s="352"/>
      <c r="AT47" s="352"/>
      <c r="AU47" s="352"/>
      <c r="AV47" s="352"/>
      <c r="AW47" s="352"/>
      <c r="AX47" s="352"/>
      <c r="AY47" s="352"/>
      <c r="AZ47" s="352"/>
      <c r="BA47" s="352"/>
      <c r="BB47" s="352"/>
      <c r="BC47" s="352"/>
      <c r="BD47" s="352"/>
      <c r="BE47" s="352"/>
      <c r="BF47" s="352"/>
      <c r="BG47" s="352"/>
      <c r="BH47" s="352"/>
      <c r="BI47" s="352"/>
      <c r="BJ47" s="352"/>
      <c r="BK47" s="352"/>
      <c r="BL47" s="352"/>
      <c r="BM47" s="352"/>
      <c r="BN47" s="352"/>
      <c r="BO47" s="352"/>
      <c r="BP47" s="352"/>
      <c r="BQ47" s="352"/>
      <c r="BR47" s="352"/>
      <c r="BS47" s="352"/>
      <c r="BT47" s="352"/>
      <c r="BU47" s="352"/>
      <c r="BV47" s="352"/>
      <c r="BW47" s="352"/>
      <c r="BX47" s="352"/>
      <c r="BY47" s="352"/>
      <c r="BZ47" s="352"/>
      <c r="CA47" s="352"/>
      <c r="CB47" s="352"/>
      <c r="CC47" s="352"/>
      <c r="CD47" s="352"/>
      <c r="CE47" s="352"/>
      <c r="CF47" s="352"/>
      <c r="CG47" s="352"/>
      <c r="CH47" s="352"/>
      <c r="CI47" s="352"/>
      <c r="CJ47" s="352"/>
      <c r="CK47" s="352"/>
      <c r="CL47" s="352"/>
      <c r="CM47" s="352"/>
      <c r="CN47" s="352"/>
      <c r="CO47" s="352"/>
      <c r="CP47" s="352"/>
      <c r="CQ47" s="352"/>
      <c r="CR47" s="352"/>
      <c r="CS47" s="352"/>
      <c r="CT47" s="352"/>
      <c r="CU47" s="352"/>
      <c r="CV47" s="352"/>
      <c r="CW47" s="352"/>
      <c r="CX47" s="352"/>
      <c r="CY47" s="352"/>
      <c r="CZ47" s="352"/>
      <c r="DA47" s="352"/>
      <c r="DB47" s="352"/>
      <c r="DC47" s="352"/>
      <c r="DD47" s="352"/>
      <c r="DE47" s="352"/>
      <c r="DF47" s="352"/>
      <c r="DG47" s="352"/>
      <c r="DH47" s="352"/>
      <c r="DI47" s="352"/>
      <c r="DJ47" s="352"/>
      <c r="DK47" s="352"/>
      <c r="DL47" s="352"/>
      <c r="DM47" s="352"/>
      <c r="DN47" s="352"/>
      <c r="DO47" s="352"/>
    </row>
    <row r="48" spans="1:119" hidden="1" x14ac:dyDescent="0.2">
      <c r="A48" s="696"/>
      <c r="B48" s="697"/>
      <c r="C48" s="698"/>
      <c r="D48" s="698"/>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c r="BT48" s="352"/>
      <c r="BU48" s="352"/>
      <c r="BV48" s="352"/>
      <c r="BW48" s="352"/>
      <c r="BX48" s="352"/>
      <c r="BY48" s="352"/>
      <c r="BZ48" s="352"/>
      <c r="CA48" s="352"/>
      <c r="CB48" s="352"/>
      <c r="CC48" s="352"/>
      <c r="CD48" s="352"/>
      <c r="CE48" s="352"/>
      <c r="CF48" s="352"/>
      <c r="CG48" s="352"/>
      <c r="CH48" s="352"/>
      <c r="CI48" s="352"/>
      <c r="CJ48" s="352"/>
      <c r="CK48" s="352"/>
      <c r="CL48" s="352"/>
      <c r="CM48" s="352"/>
      <c r="CN48" s="352"/>
      <c r="CO48" s="352"/>
      <c r="CP48" s="352"/>
      <c r="CQ48" s="352"/>
      <c r="CR48" s="352"/>
      <c r="CS48" s="352"/>
      <c r="CT48" s="352"/>
      <c r="CU48" s="352"/>
      <c r="CV48" s="352"/>
      <c r="CW48" s="352"/>
      <c r="CX48" s="352"/>
      <c r="CY48" s="352"/>
      <c r="CZ48" s="352"/>
      <c r="DA48" s="352"/>
      <c r="DB48" s="352"/>
      <c r="DC48" s="352"/>
      <c r="DD48" s="352"/>
      <c r="DE48" s="352"/>
      <c r="DF48" s="352"/>
      <c r="DG48" s="352"/>
      <c r="DH48" s="352"/>
      <c r="DI48" s="352"/>
      <c r="DJ48" s="352"/>
      <c r="DK48" s="352"/>
      <c r="DL48" s="352"/>
      <c r="DM48" s="352"/>
      <c r="DN48" s="352"/>
      <c r="DO48" s="352"/>
    </row>
    <row r="49" spans="1:119" hidden="1" x14ac:dyDescent="0.2">
      <c r="A49" s="696"/>
      <c r="B49" s="697"/>
      <c r="C49" s="695"/>
      <c r="D49" s="695"/>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2"/>
      <c r="CD49" s="352"/>
      <c r="CE49" s="352"/>
      <c r="CF49" s="352"/>
      <c r="CG49" s="352"/>
      <c r="CH49" s="352"/>
      <c r="CI49" s="352"/>
      <c r="CJ49" s="352"/>
      <c r="CK49" s="352"/>
      <c r="CL49" s="352"/>
      <c r="CM49" s="352"/>
      <c r="CN49" s="352"/>
      <c r="CO49" s="352"/>
      <c r="CP49" s="352"/>
      <c r="CQ49" s="352"/>
      <c r="CR49" s="352"/>
      <c r="CS49" s="352"/>
      <c r="CT49" s="352"/>
      <c r="CU49" s="352"/>
      <c r="CV49" s="352"/>
      <c r="CW49" s="352"/>
      <c r="CX49" s="352"/>
      <c r="CY49" s="352"/>
      <c r="CZ49" s="352"/>
      <c r="DA49" s="352"/>
      <c r="DB49" s="352"/>
      <c r="DC49" s="352"/>
      <c r="DD49" s="352"/>
      <c r="DE49" s="352"/>
      <c r="DF49" s="352"/>
      <c r="DG49" s="352"/>
      <c r="DH49" s="352"/>
      <c r="DI49" s="352"/>
      <c r="DJ49" s="352"/>
      <c r="DK49" s="352"/>
      <c r="DL49" s="352"/>
      <c r="DM49" s="352"/>
      <c r="DN49" s="352"/>
      <c r="DO49" s="352"/>
    </row>
    <row r="50" spans="1:119" hidden="1" x14ac:dyDescent="0.2">
      <c r="A50" s="696"/>
      <c r="B50" s="697"/>
      <c r="C50" s="693"/>
      <c r="D50" s="693"/>
      <c r="G50" s="352"/>
      <c r="H50" s="352"/>
      <c r="I50" s="352"/>
      <c r="J50" s="352"/>
      <c r="K50" s="352"/>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352"/>
      <c r="AI50" s="352"/>
      <c r="AJ50" s="352"/>
      <c r="AK50" s="352"/>
      <c r="AL50" s="352"/>
      <c r="AM50" s="352"/>
      <c r="AN50" s="352"/>
      <c r="AO50" s="352"/>
      <c r="AP50" s="352"/>
      <c r="AQ50" s="352"/>
      <c r="AR50" s="352"/>
      <c r="AS50" s="352"/>
      <c r="AT50" s="352"/>
      <c r="AU50" s="352"/>
      <c r="AV50" s="352"/>
      <c r="AW50" s="352"/>
      <c r="AX50" s="352"/>
      <c r="AY50" s="352"/>
      <c r="AZ50" s="352"/>
      <c r="BA50" s="352"/>
      <c r="BB50" s="352"/>
      <c r="BC50" s="352"/>
      <c r="BD50" s="352"/>
      <c r="BE50" s="352"/>
      <c r="BF50" s="352"/>
      <c r="BG50" s="352"/>
      <c r="BH50" s="352"/>
      <c r="BI50" s="352"/>
      <c r="BJ50" s="352"/>
      <c r="BK50" s="352"/>
      <c r="BL50" s="352"/>
      <c r="BM50" s="352"/>
      <c r="BN50" s="352"/>
      <c r="BO50" s="352"/>
      <c r="BP50" s="352"/>
      <c r="BQ50" s="352"/>
      <c r="BR50" s="352"/>
      <c r="BS50" s="352"/>
      <c r="BT50" s="352"/>
      <c r="BU50" s="352"/>
      <c r="BV50" s="352"/>
      <c r="BW50" s="352"/>
      <c r="BX50" s="352"/>
      <c r="BY50" s="352"/>
      <c r="BZ50" s="352"/>
      <c r="CA50" s="352"/>
      <c r="CB50" s="352"/>
      <c r="CC50" s="352"/>
      <c r="CD50" s="352"/>
      <c r="CE50" s="352"/>
      <c r="CF50" s="352"/>
      <c r="CG50" s="352"/>
      <c r="CH50" s="352"/>
      <c r="CI50" s="352"/>
      <c r="CJ50" s="352"/>
      <c r="CK50" s="352"/>
      <c r="CL50" s="352"/>
      <c r="CM50" s="352"/>
      <c r="CN50" s="352"/>
      <c r="CO50" s="352"/>
      <c r="CP50" s="352"/>
      <c r="CQ50" s="352"/>
      <c r="CR50" s="352"/>
      <c r="CS50" s="352"/>
      <c r="CT50" s="352"/>
      <c r="CU50" s="352"/>
      <c r="CV50" s="352"/>
      <c r="CW50" s="352"/>
      <c r="CX50" s="352"/>
      <c r="CY50" s="352"/>
      <c r="CZ50" s="352"/>
      <c r="DA50" s="352"/>
      <c r="DB50" s="352"/>
      <c r="DC50" s="352"/>
      <c r="DD50" s="352"/>
      <c r="DE50" s="352"/>
      <c r="DF50" s="352"/>
      <c r="DG50" s="352"/>
      <c r="DH50" s="352"/>
      <c r="DI50" s="352"/>
      <c r="DJ50" s="352"/>
      <c r="DK50" s="352"/>
      <c r="DL50" s="352"/>
      <c r="DM50" s="352"/>
      <c r="DN50" s="352"/>
      <c r="DO50" s="352"/>
    </row>
    <row r="51" spans="1:119" hidden="1" x14ac:dyDescent="0.2">
      <c r="A51" s="696"/>
      <c r="B51" s="697"/>
      <c r="C51" s="693"/>
      <c r="D51" s="693"/>
      <c r="G51" s="352"/>
      <c r="H51" s="352"/>
      <c r="I51" s="352"/>
      <c r="J51" s="352"/>
      <c r="K51" s="352"/>
      <c r="L51" s="352"/>
      <c r="M51" s="352"/>
      <c r="N51" s="352"/>
      <c r="O51" s="352"/>
      <c r="P51" s="352"/>
      <c r="Q51" s="352"/>
      <c r="R51" s="352"/>
      <c r="S51" s="352"/>
      <c r="T51" s="352"/>
      <c r="U51" s="352"/>
      <c r="V51" s="352"/>
      <c r="W51" s="352"/>
      <c r="X51" s="352"/>
      <c r="Y51" s="352"/>
      <c r="Z51" s="352"/>
      <c r="AA51" s="352"/>
      <c r="AB51" s="352"/>
      <c r="AC51" s="352"/>
      <c r="AD51" s="352"/>
      <c r="AE51" s="352"/>
      <c r="AF51" s="352"/>
      <c r="AG51" s="352"/>
      <c r="AH51" s="352"/>
      <c r="AI51" s="352"/>
      <c r="AJ51" s="352"/>
      <c r="AK51" s="352"/>
      <c r="AL51" s="352"/>
      <c r="AM51" s="352"/>
      <c r="AN51" s="352"/>
      <c r="AO51" s="352"/>
      <c r="AP51" s="352"/>
      <c r="AQ51" s="352"/>
      <c r="AR51" s="352"/>
      <c r="AS51" s="352"/>
      <c r="AT51" s="352"/>
      <c r="AU51" s="352"/>
      <c r="AV51" s="352"/>
      <c r="AW51" s="352"/>
      <c r="AX51" s="352"/>
      <c r="AY51" s="352"/>
      <c r="AZ51" s="352"/>
      <c r="BA51" s="352"/>
      <c r="BB51" s="352"/>
      <c r="BC51" s="352"/>
      <c r="BD51" s="352"/>
      <c r="BE51" s="352"/>
      <c r="BF51" s="352"/>
      <c r="BG51" s="352"/>
      <c r="BH51" s="352"/>
      <c r="BI51" s="352"/>
      <c r="BJ51" s="352"/>
      <c r="BK51" s="352"/>
      <c r="BL51" s="352"/>
      <c r="BM51" s="352"/>
      <c r="BN51" s="352"/>
      <c r="BO51" s="352"/>
      <c r="BP51" s="352"/>
      <c r="BQ51" s="352"/>
      <c r="BR51" s="352"/>
      <c r="BS51" s="352"/>
      <c r="BT51" s="352"/>
      <c r="BU51" s="352"/>
      <c r="BV51" s="352"/>
      <c r="BW51" s="352"/>
      <c r="BX51" s="352"/>
      <c r="BY51" s="352"/>
      <c r="BZ51" s="352"/>
      <c r="CA51" s="352"/>
      <c r="CB51" s="352"/>
      <c r="CC51" s="352"/>
      <c r="CD51" s="352"/>
      <c r="CE51" s="352"/>
      <c r="CF51" s="352"/>
      <c r="CG51" s="352"/>
      <c r="CH51" s="352"/>
      <c r="CI51" s="352"/>
      <c r="CJ51" s="352"/>
      <c r="CK51" s="352"/>
      <c r="CL51" s="352"/>
      <c r="CM51" s="352"/>
      <c r="CN51" s="352"/>
      <c r="CO51" s="352"/>
      <c r="CP51" s="352"/>
      <c r="CQ51" s="352"/>
      <c r="CR51" s="352"/>
      <c r="CS51" s="352"/>
      <c r="CT51" s="352"/>
      <c r="CU51" s="352"/>
      <c r="CV51" s="352"/>
      <c r="CW51" s="352"/>
      <c r="CX51" s="352"/>
      <c r="CY51" s="352"/>
      <c r="CZ51" s="352"/>
      <c r="DA51" s="352"/>
      <c r="DB51" s="352"/>
      <c r="DC51" s="352"/>
      <c r="DD51" s="352"/>
      <c r="DE51" s="352"/>
      <c r="DF51" s="352"/>
      <c r="DG51" s="352"/>
      <c r="DH51" s="352"/>
      <c r="DI51" s="352"/>
      <c r="DJ51" s="352"/>
      <c r="DK51" s="352"/>
      <c r="DL51" s="352"/>
      <c r="DM51" s="352"/>
      <c r="DN51" s="352"/>
      <c r="DO51" s="352"/>
    </row>
    <row r="52" spans="1:119" hidden="1" x14ac:dyDescent="0.2">
      <c r="A52" s="696"/>
      <c r="B52" s="697"/>
      <c r="C52" s="693"/>
      <c r="D52" s="693"/>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c r="BT52" s="352"/>
      <c r="BU52" s="352"/>
      <c r="BV52" s="352"/>
      <c r="BW52" s="352"/>
      <c r="BX52" s="352"/>
      <c r="BY52" s="352"/>
      <c r="BZ52" s="352"/>
      <c r="CA52" s="352"/>
      <c r="CB52" s="352"/>
      <c r="CC52" s="352"/>
      <c r="CD52" s="352"/>
      <c r="CE52" s="352"/>
      <c r="CF52" s="352"/>
      <c r="CG52" s="352"/>
      <c r="CH52" s="352"/>
      <c r="CI52" s="352"/>
      <c r="CJ52" s="352"/>
      <c r="CK52" s="352"/>
      <c r="CL52" s="352"/>
      <c r="CM52" s="352"/>
      <c r="CN52" s="352"/>
      <c r="CO52" s="352"/>
      <c r="CP52" s="352"/>
      <c r="CQ52" s="352"/>
      <c r="CR52" s="352"/>
      <c r="CS52" s="352"/>
      <c r="CT52" s="352"/>
      <c r="CU52" s="352"/>
      <c r="CV52" s="352"/>
      <c r="CW52" s="352"/>
      <c r="CX52" s="352"/>
      <c r="CY52" s="352"/>
      <c r="CZ52" s="352"/>
      <c r="DA52" s="352"/>
      <c r="DB52" s="352"/>
      <c r="DC52" s="352"/>
      <c r="DD52" s="352"/>
      <c r="DE52" s="352"/>
      <c r="DF52" s="352"/>
      <c r="DG52" s="352"/>
      <c r="DH52" s="352"/>
      <c r="DI52" s="352"/>
      <c r="DJ52" s="352"/>
      <c r="DK52" s="352"/>
      <c r="DL52" s="352"/>
      <c r="DM52" s="352"/>
      <c r="DN52" s="352"/>
      <c r="DO52" s="352"/>
    </row>
    <row r="53" spans="1:119" hidden="1" x14ac:dyDescent="0.2">
      <c r="A53" s="696"/>
      <c r="B53" s="697"/>
      <c r="C53" s="693"/>
      <c r="D53" s="693"/>
      <c r="G53" s="352"/>
      <c r="H53" s="352"/>
      <c r="I53" s="352"/>
      <c r="J53" s="352"/>
      <c r="K53" s="352"/>
      <c r="L53" s="352"/>
      <c r="M53" s="352"/>
      <c r="N53" s="352"/>
      <c r="O53" s="352"/>
      <c r="P53" s="352"/>
      <c r="Q53" s="352"/>
      <c r="R53" s="352"/>
      <c r="S53" s="352"/>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2"/>
      <c r="DG53" s="352"/>
      <c r="DH53" s="352"/>
      <c r="DI53" s="352"/>
      <c r="DJ53" s="352"/>
      <c r="DK53" s="352"/>
      <c r="DL53" s="352"/>
      <c r="DM53" s="352"/>
      <c r="DN53" s="352"/>
      <c r="DO53" s="352"/>
    </row>
    <row r="54" spans="1:119" hidden="1" x14ac:dyDescent="0.2">
      <c r="A54" s="696"/>
      <c r="B54" s="697"/>
      <c r="C54" s="693"/>
      <c r="D54" s="693"/>
      <c r="G54" s="352"/>
      <c r="H54" s="352"/>
      <c r="I54" s="352"/>
      <c r="J54" s="352"/>
      <c r="K54" s="352"/>
      <c r="L54" s="352"/>
      <c r="M54" s="352"/>
      <c r="N54" s="352"/>
      <c r="O54" s="352"/>
      <c r="P54" s="352"/>
      <c r="Q54" s="352"/>
      <c r="R54" s="352"/>
      <c r="S54" s="352"/>
      <c r="T54" s="352"/>
      <c r="U54" s="352"/>
      <c r="V54" s="352"/>
      <c r="W54" s="352"/>
      <c r="X54" s="352"/>
      <c r="Y54" s="352"/>
      <c r="Z54" s="352"/>
      <c r="AA54" s="352"/>
      <c r="AB54" s="352"/>
      <c r="AC54" s="352"/>
      <c r="AD54" s="352"/>
      <c r="AE54" s="352"/>
      <c r="AF54" s="352"/>
      <c r="AG54" s="352"/>
      <c r="AH54" s="352"/>
      <c r="AI54" s="352"/>
      <c r="AJ54" s="352"/>
      <c r="AK54" s="352"/>
      <c r="AL54" s="352"/>
      <c r="AM54" s="352"/>
      <c r="AN54" s="352"/>
      <c r="AO54" s="352"/>
      <c r="AP54" s="352"/>
      <c r="AQ54" s="352"/>
      <c r="AR54" s="352"/>
      <c r="AS54" s="352"/>
      <c r="AT54" s="352"/>
      <c r="AU54" s="352"/>
      <c r="AV54" s="352"/>
      <c r="AW54" s="352"/>
      <c r="AX54" s="352"/>
      <c r="AY54" s="352"/>
      <c r="AZ54" s="352"/>
      <c r="BA54" s="352"/>
      <c r="BB54" s="352"/>
      <c r="BC54" s="352"/>
      <c r="BD54" s="352"/>
      <c r="BE54" s="352"/>
      <c r="BF54" s="352"/>
      <c r="BG54" s="352"/>
      <c r="BH54" s="352"/>
      <c r="BI54" s="352"/>
      <c r="BJ54" s="352"/>
      <c r="BK54" s="352"/>
      <c r="BL54" s="352"/>
      <c r="BM54" s="352"/>
      <c r="BN54" s="352"/>
      <c r="BO54" s="352"/>
      <c r="BP54" s="352"/>
      <c r="BQ54" s="352"/>
      <c r="BR54" s="352"/>
      <c r="BS54" s="352"/>
      <c r="BT54" s="352"/>
      <c r="BU54" s="352"/>
      <c r="BV54" s="352"/>
      <c r="BW54" s="352"/>
      <c r="BX54" s="352"/>
      <c r="BY54" s="352"/>
      <c r="BZ54" s="352"/>
      <c r="CA54" s="352"/>
      <c r="CB54" s="352"/>
      <c r="CC54" s="352"/>
      <c r="CD54" s="352"/>
      <c r="CE54" s="352"/>
      <c r="CF54" s="352"/>
      <c r="CG54" s="352"/>
      <c r="CH54" s="352"/>
      <c r="CI54" s="352"/>
      <c r="CJ54" s="352"/>
      <c r="CK54" s="352"/>
      <c r="CL54" s="352"/>
      <c r="CM54" s="352"/>
      <c r="CN54" s="352"/>
      <c r="CO54" s="352"/>
      <c r="CP54" s="352"/>
      <c r="CQ54" s="352"/>
      <c r="CR54" s="352"/>
      <c r="CS54" s="352"/>
      <c r="CT54" s="352"/>
      <c r="CU54" s="352"/>
      <c r="CV54" s="352"/>
      <c r="CW54" s="352"/>
      <c r="CX54" s="352"/>
      <c r="CY54" s="352"/>
      <c r="CZ54" s="352"/>
      <c r="DA54" s="352"/>
      <c r="DB54" s="352"/>
      <c r="DC54" s="352"/>
      <c r="DD54" s="352"/>
      <c r="DE54" s="352"/>
      <c r="DF54" s="352"/>
      <c r="DG54" s="352"/>
      <c r="DH54" s="352"/>
      <c r="DI54" s="352"/>
      <c r="DJ54" s="352"/>
      <c r="DK54" s="352"/>
      <c r="DL54" s="352"/>
      <c r="DM54" s="352"/>
      <c r="DN54" s="352"/>
      <c r="DO54" s="352"/>
    </row>
    <row r="55" spans="1:119" hidden="1" x14ac:dyDescent="0.2">
      <c r="A55" s="696"/>
      <c r="B55" s="697"/>
      <c r="C55" s="695"/>
      <c r="D55" s="695"/>
      <c r="G55" s="352"/>
      <c r="H55" s="352"/>
      <c r="I55" s="352"/>
      <c r="J55" s="352"/>
      <c r="K55" s="352"/>
      <c r="L55" s="352"/>
      <c r="M55" s="352"/>
      <c r="N55" s="352"/>
      <c r="O55" s="352"/>
      <c r="P55" s="352"/>
      <c r="Q55" s="352"/>
      <c r="R55" s="352"/>
      <c r="S55" s="352"/>
      <c r="T55" s="352"/>
      <c r="U55" s="352"/>
      <c r="V55" s="352"/>
      <c r="W55" s="352"/>
      <c r="X55" s="352"/>
      <c r="Y55" s="352"/>
      <c r="Z55" s="352"/>
      <c r="AA55" s="352"/>
      <c r="AB55" s="352"/>
      <c r="AC55" s="352"/>
      <c r="AD55" s="352"/>
      <c r="AE55" s="352"/>
      <c r="AF55" s="352"/>
      <c r="AG55" s="352"/>
      <c r="AH55" s="352"/>
      <c r="AI55" s="352"/>
      <c r="AJ55" s="352"/>
      <c r="AK55" s="352"/>
      <c r="AL55" s="352"/>
      <c r="AM55" s="352"/>
      <c r="AN55" s="352"/>
      <c r="AO55" s="352"/>
      <c r="AP55" s="352"/>
      <c r="AQ55" s="352"/>
      <c r="AR55" s="352"/>
      <c r="AS55" s="352"/>
      <c r="AT55" s="352"/>
      <c r="AU55" s="352"/>
      <c r="AV55" s="352"/>
      <c r="AW55" s="352"/>
      <c r="AX55" s="352"/>
      <c r="AY55" s="352"/>
      <c r="AZ55" s="352"/>
      <c r="BA55" s="352"/>
      <c r="BB55" s="352"/>
      <c r="BC55" s="352"/>
      <c r="BD55" s="352"/>
      <c r="BE55" s="352"/>
      <c r="BF55" s="352"/>
      <c r="BG55" s="352"/>
      <c r="BH55" s="352"/>
      <c r="BI55" s="352"/>
      <c r="BJ55" s="352"/>
      <c r="BK55" s="352"/>
      <c r="BL55" s="352"/>
      <c r="BM55" s="352"/>
      <c r="BN55" s="352"/>
      <c r="BO55" s="352"/>
      <c r="BP55" s="352"/>
      <c r="BQ55" s="352"/>
      <c r="BR55" s="352"/>
      <c r="BS55" s="352"/>
      <c r="BT55" s="352"/>
      <c r="BU55" s="352"/>
      <c r="BV55" s="352"/>
      <c r="BW55" s="352"/>
      <c r="BX55" s="352"/>
      <c r="BY55" s="352"/>
      <c r="BZ55" s="352"/>
      <c r="CA55" s="352"/>
      <c r="CB55" s="352"/>
      <c r="CC55" s="352"/>
      <c r="CD55" s="352"/>
      <c r="CE55" s="352"/>
      <c r="CF55" s="352"/>
      <c r="CG55" s="352"/>
      <c r="CH55" s="352"/>
      <c r="CI55" s="352"/>
      <c r="CJ55" s="352"/>
      <c r="CK55" s="352"/>
      <c r="CL55" s="352"/>
      <c r="CM55" s="352"/>
      <c r="CN55" s="352"/>
      <c r="CO55" s="352"/>
      <c r="CP55" s="352"/>
      <c r="CQ55" s="352"/>
      <c r="CR55" s="352"/>
      <c r="CS55" s="352"/>
      <c r="CT55" s="352"/>
      <c r="CU55" s="352"/>
      <c r="CV55" s="352"/>
      <c r="CW55" s="352"/>
      <c r="CX55" s="352"/>
      <c r="CY55" s="352"/>
      <c r="CZ55" s="352"/>
      <c r="DA55" s="352"/>
      <c r="DB55" s="352"/>
      <c r="DC55" s="352"/>
      <c r="DD55" s="352"/>
      <c r="DE55" s="352"/>
      <c r="DF55" s="352"/>
      <c r="DG55" s="352"/>
      <c r="DH55" s="352"/>
      <c r="DI55" s="352"/>
      <c r="DJ55" s="352"/>
      <c r="DK55" s="352"/>
      <c r="DL55" s="352"/>
      <c r="DM55" s="352"/>
      <c r="DN55" s="352"/>
      <c r="DO55" s="352"/>
    </row>
    <row r="56" spans="1:119" hidden="1" x14ac:dyDescent="0.2">
      <c r="A56" s="696"/>
      <c r="B56" s="697"/>
      <c r="C56" s="693"/>
      <c r="D56" s="693"/>
      <c r="G56" s="352"/>
      <c r="H56" s="352"/>
      <c r="I56" s="352"/>
      <c r="J56" s="352"/>
      <c r="K56" s="352"/>
      <c r="L56" s="352"/>
      <c r="M56" s="352"/>
      <c r="N56" s="352"/>
      <c r="O56" s="352"/>
      <c r="P56" s="352"/>
      <c r="Q56" s="352"/>
      <c r="R56" s="352"/>
      <c r="S56" s="352"/>
      <c r="T56" s="352"/>
      <c r="U56" s="352"/>
      <c r="V56" s="352"/>
      <c r="W56" s="352"/>
      <c r="X56" s="352"/>
      <c r="Y56" s="352"/>
      <c r="Z56" s="352"/>
      <c r="AA56" s="352"/>
      <c r="AB56" s="352"/>
      <c r="AC56" s="352"/>
      <c r="AD56" s="352"/>
      <c r="AE56" s="352"/>
      <c r="AF56" s="352"/>
      <c r="AG56" s="352"/>
      <c r="AH56" s="352"/>
      <c r="AI56" s="352"/>
      <c r="AJ56" s="352"/>
      <c r="AK56" s="352"/>
      <c r="AL56" s="352"/>
      <c r="AM56" s="352"/>
      <c r="AN56" s="352"/>
      <c r="AO56" s="352"/>
      <c r="AP56" s="352"/>
      <c r="AQ56" s="352"/>
      <c r="AR56" s="352"/>
      <c r="AS56" s="352"/>
      <c r="AT56" s="352"/>
      <c r="AU56" s="352"/>
      <c r="AV56" s="352"/>
      <c r="AW56" s="352"/>
      <c r="AX56" s="352"/>
      <c r="AY56" s="352"/>
      <c r="AZ56" s="352"/>
      <c r="BA56" s="352"/>
      <c r="BB56" s="352"/>
      <c r="BC56" s="352"/>
      <c r="BD56" s="352"/>
      <c r="BE56" s="352"/>
      <c r="BF56" s="352"/>
      <c r="BG56" s="352"/>
      <c r="BH56" s="352"/>
      <c r="BI56" s="352"/>
      <c r="BJ56" s="352"/>
      <c r="BK56" s="352"/>
      <c r="BL56" s="352"/>
      <c r="BM56" s="352"/>
      <c r="BN56" s="352"/>
      <c r="BO56" s="352"/>
      <c r="BP56" s="352"/>
      <c r="BQ56" s="352"/>
      <c r="BR56" s="352"/>
      <c r="BS56" s="352"/>
      <c r="BT56" s="352"/>
      <c r="BU56" s="352"/>
      <c r="BV56" s="352"/>
      <c r="BW56" s="352"/>
      <c r="BX56" s="352"/>
      <c r="BY56" s="352"/>
      <c r="BZ56" s="352"/>
      <c r="CA56" s="352"/>
      <c r="CB56" s="352"/>
      <c r="CC56" s="352"/>
      <c r="CD56" s="352"/>
      <c r="CE56" s="352"/>
      <c r="CF56" s="352"/>
      <c r="CG56" s="352"/>
      <c r="CH56" s="352"/>
      <c r="CI56" s="352"/>
      <c r="CJ56" s="352"/>
      <c r="CK56" s="352"/>
      <c r="CL56" s="352"/>
      <c r="CM56" s="352"/>
      <c r="CN56" s="352"/>
      <c r="CO56" s="352"/>
      <c r="CP56" s="352"/>
      <c r="CQ56" s="352"/>
      <c r="CR56" s="352"/>
      <c r="CS56" s="352"/>
      <c r="CT56" s="352"/>
      <c r="CU56" s="352"/>
      <c r="CV56" s="352"/>
      <c r="CW56" s="352"/>
      <c r="CX56" s="352"/>
      <c r="CY56" s="352"/>
      <c r="CZ56" s="352"/>
      <c r="DA56" s="352"/>
      <c r="DB56" s="352"/>
      <c r="DC56" s="352"/>
      <c r="DD56" s="352"/>
      <c r="DE56" s="352"/>
      <c r="DF56" s="352"/>
      <c r="DG56" s="352"/>
      <c r="DH56" s="352"/>
      <c r="DI56" s="352"/>
      <c r="DJ56" s="352"/>
      <c r="DK56" s="352"/>
      <c r="DL56" s="352"/>
      <c r="DM56" s="352"/>
      <c r="DN56" s="352"/>
      <c r="DO56" s="352"/>
    </row>
    <row r="57" spans="1:119" hidden="1" x14ac:dyDescent="0.2">
      <c r="A57" s="696"/>
      <c r="B57" s="697"/>
      <c r="C57" s="693"/>
      <c r="D57" s="693"/>
      <c r="G57" s="352"/>
      <c r="H57" s="352"/>
      <c r="I57" s="352"/>
      <c r="J57" s="352"/>
      <c r="K57" s="352"/>
      <c r="L57" s="352"/>
      <c r="M57" s="352"/>
      <c r="N57" s="352"/>
      <c r="O57" s="352"/>
      <c r="P57" s="352"/>
      <c r="Q57" s="352"/>
      <c r="R57" s="352"/>
      <c r="S57" s="352"/>
      <c r="T57" s="352"/>
      <c r="U57" s="352"/>
      <c r="V57" s="352"/>
      <c r="W57" s="352"/>
      <c r="X57" s="352"/>
      <c r="Y57" s="352"/>
      <c r="Z57" s="352"/>
      <c r="AA57" s="352"/>
      <c r="AB57" s="352"/>
      <c r="AC57" s="352"/>
      <c r="AD57" s="352"/>
      <c r="AE57" s="352"/>
      <c r="AF57" s="352"/>
      <c r="AG57" s="352"/>
      <c r="AH57" s="352"/>
      <c r="AI57" s="352"/>
      <c r="AJ57" s="352"/>
      <c r="AK57" s="352"/>
      <c r="AL57" s="352"/>
      <c r="AM57" s="352"/>
      <c r="AN57" s="352"/>
      <c r="AO57" s="352"/>
      <c r="AP57" s="352"/>
      <c r="AQ57" s="352"/>
      <c r="AR57" s="352"/>
      <c r="AS57" s="352"/>
      <c r="AT57" s="352"/>
      <c r="AU57" s="352"/>
      <c r="AV57" s="352"/>
      <c r="AW57" s="352"/>
      <c r="AX57" s="352"/>
      <c r="AY57" s="352"/>
      <c r="AZ57" s="352"/>
      <c r="BA57" s="352"/>
      <c r="BB57" s="352"/>
      <c r="BC57" s="352"/>
      <c r="BD57" s="352"/>
      <c r="BE57" s="352"/>
      <c r="BF57" s="352"/>
      <c r="BG57" s="352"/>
      <c r="BH57" s="352"/>
      <c r="BI57" s="352"/>
      <c r="BJ57" s="352"/>
      <c r="BK57" s="352"/>
      <c r="BL57" s="352"/>
      <c r="BM57" s="352"/>
      <c r="BN57" s="352"/>
      <c r="BO57" s="352"/>
      <c r="BP57" s="352"/>
      <c r="BQ57" s="352"/>
      <c r="BR57" s="352"/>
      <c r="BS57" s="352"/>
      <c r="BT57" s="352"/>
      <c r="BU57" s="352"/>
      <c r="BV57" s="352"/>
      <c r="BW57" s="352"/>
      <c r="BX57" s="352"/>
      <c r="BY57" s="352"/>
      <c r="BZ57" s="352"/>
      <c r="CA57" s="352"/>
      <c r="CB57" s="352"/>
      <c r="CC57" s="352"/>
      <c r="CD57" s="352"/>
      <c r="CE57" s="352"/>
      <c r="CF57" s="352"/>
      <c r="CG57" s="352"/>
      <c r="CH57" s="352"/>
      <c r="CI57" s="352"/>
      <c r="CJ57" s="352"/>
      <c r="CK57" s="352"/>
      <c r="CL57" s="352"/>
      <c r="CM57" s="352"/>
      <c r="CN57" s="352"/>
      <c r="CO57" s="352"/>
      <c r="CP57" s="352"/>
      <c r="CQ57" s="352"/>
      <c r="CR57" s="352"/>
      <c r="CS57" s="352"/>
      <c r="CT57" s="352"/>
      <c r="CU57" s="352"/>
      <c r="CV57" s="352"/>
      <c r="CW57" s="352"/>
      <c r="CX57" s="352"/>
      <c r="CY57" s="352"/>
      <c r="CZ57" s="352"/>
      <c r="DA57" s="352"/>
      <c r="DB57" s="352"/>
      <c r="DC57" s="352"/>
      <c r="DD57" s="352"/>
      <c r="DE57" s="352"/>
      <c r="DF57" s="352"/>
      <c r="DG57" s="352"/>
      <c r="DH57" s="352"/>
      <c r="DI57" s="352"/>
      <c r="DJ57" s="352"/>
      <c r="DK57" s="352"/>
      <c r="DL57" s="352"/>
      <c r="DM57" s="352"/>
      <c r="DN57" s="352"/>
      <c r="DO57" s="352"/>
    </row>
    <row r="58" spans="1:119" hidden="1" x14ac:dyDescent="0.2">
      <c r="A58" s="696"/>
      <c r="B58" s="697"/>
      <c r="C58" s="693"/>
      <c r="D58" s="693"/>
      <c r="G58" s="352"/>
      <c r="H58" s="352"/>
      <c r="I58" s="352"/>
      <c r="J58" s="352"/>
      <c r="K58" s="352"/>
      <c r="L58" s="352"/>
      <c r="M58" s="352"/>
      <c r="N58" s="352"/>
      <c r="O58" s="352"/>
      <c r="P58" s="352"/>
      <c r="Q58" s="352"/>
      <c r="R58" s="352"/>
      <c r="S58" s="352"/>
      <c r="T58" s="352"/>
      <c r="U58" s="352"/>
      <c r="V58" s="352"/>
      <c r="W58" s="352"/>
      <c r="X58" s="352"/>
      <c r="Y58" s="352"/>
      <c r="Z58" s="352"/>
      <c r="AA58" s="352"/>
      <c r="AB58" s="352"/>
      <c r="AC58" s="352"/>
      <c r="AD58" s="352"/>
      <c r="AE58" s="352"/>
      <c r="AF58" s="352"/>
      <c r="AG58" s="352"/>
      <c r="AH58" s="352"/>
      <c r="AI58" s="352"/>
      <c r="AJ58" s="352"/>
      <c r="AK58" s="352"/>
      <c r="AL58" s="352"/>
      <c r="AM58" s="352"/>
      <c r="AN58" s="352"/>
      <c r="AO58" s="352"/>
      <c r="AP58" s="352"/>
      <c r="AQ58" s="352"/>
      <c r="AR58" s="352"/>
      <c r="AS58" s="352"/>
      <c r="AT58" s="352"/>
      <c r="AU58" s="352"/>
      <c r="AV58" s="352"/>
      <c r="AW58" s="352"/>
      <c r="AX58" s="352"/>
      <c r="AY58" s="352"/>
      <c r="AZ58" s="352"/>
      <c r="BA58" s="352"/>
      <c r="BB58" s="352"/>
      <c r="BC58" s="352"/>
      <c r="BD58" s="352"/>
      <c r="BE58" s="352"/>
      <c r="BF58" s="352"/>
      <c r="BG58" s="352"/>
      <c r="BH58" s="352"/>
      <c r="BI58" s="352"/>
      <c r="BJ58" s="352"/>
      <c r="BK58" s="352"/>
      <c r="BL58" s="352"/>
      <c r="BM58" s="352"/>
      <c r="BN58" s="352"/>
      <c r="BO58" s="352"/>
      <c r="BP58" s="352"/>
      <c r="BQ58" s="352"/>
      <c r="BR58" s="352"/>
      <c r="BS58" s="352"/>
      <c r="BT58" s="352"/>
      <c r="BU58" s="352"/>
      <c r="BV58" s="352"/>
      <c r="BW58" s="352"/>
      <c r="BX58" s="352"/>
      <c r="BY58" s="352"/>
      <c r="BZ58" s="352"/>
      <c r="CA58" s="352"/>
      <c r="CB58" s="352"/>
      <c r="CC58" s="352"/>
      <c r="CD58" s="352"/>
      <c r="CE58" s="352"/>
      <c r="CF58" s="352"/>
      <c r="CG58" s="352"/>
      <c r="CH58" s="352"/>
      <c r="CI58" s="352"/>
      <c r="CJ58" s="352"/>
      <c r="CK58" s="352"/>
      <c r="CL58" s="352"/>
      <c r="CM58" s="352"/>
      <c r="CN58" s="352"/>
      <c r="CO58" s="352"/>
      <c r="CP58" s="352"/>
      <c r="CQ58" s="352"/>
      <c r="CR58" s="352"/>
      <c r="CS58" s="352"/>
      <c r="CT58" s="352"/>
      <c r="CU58" s="352"/>
      <c r="CV58" s="352"/>
      <c r="CW58" s="352"/>
      <c r="CX58" s="352"/>
      <c r="CY58" s="352"/>
      <c r="CZ58" s="352"/>
      <c r="DA58" s="352"/>
      <c r="DB58" s="352"/>
      <c r="DC58" s="352"/>
      <c r="DD58" s="352"/>
      <c r="DE58" s="352"/>
      <c r="DF58" s="352"/>
      <c r="DG58" s="352"/>
      <c r="DH58" s="352"/>
      <c r="DI58" s="352"/>
      <c r="DJ58" s="352"/>
      <c r="DK58" s="352"/>
      <c r="DL58" s="352"/>
      <c r="DM58" s="352"/>
      <c r="DN58" s="352"/>
      <c r="DO58" s="352"/>
    </row>
    <row r="59" spans="1:119" hidden="1" x14ac:dyDescent="0.2">
      <c r="A59" s="696"/>
      <c r="B59" s="697"/>
      <c r="C59" s="693"/>
      <c r="D59" s="693"/>
      <c r="G59" s="352"/>
      <c r="H59" s="352"/>
      <c r="I59" s="352"/>
      <c r="J59" s="352"/>
      <c r="K59" s="352"/>
      <c r="L59" s="352"/>
      <c r="M59" s="352"/>
      <c r="N59" s="352"/>
      <c r="O59" s="352"/>
      <c r="P59" s="352"/>
      <c r="Q59" s="352"/>
      <c r="R59" s="352"/>
      <c r="S59" s="352"/>
      <c r="T59" s="352"/>
      <c r="U59" s="352"/>
      <c r="V59" s="352"/>
      <c r="W59" s="352"/>
      <c r="X59" s="352"/>
      <c r="Y59" s="352"/>
      <c r="Z59" s="352"/>
      <c r="AA59" s="352"/>
      <c r="AB59" s="352"/>
      <c r="AC59" s="352"/>
      <c r="AD59" s="352"/>
      <c r="AE59" s="352"/>
      <c r="AF59" s="352"/>
      <c r="AG59" s="352"/>
      <c r="AH59" s="352"/>
      <c r="AI59" s="352"/>
      <c r="AJ59" s="352"/>
      <c r="AK59" s="352"/>
      <c r="AL59" s="352"/>
      <c r="AM59" s="352"/>
      <c r="AN59" s="352"/>
      <c r="AO59" s="352"/>
      <c r="AP59" s="352"/>
      <c r="AQ59" s="352"/>
      <c r="AR59" s="352"/>
      <c r="AS59" s="352"/>
      <c r="AT59" s="352"/>
      <c r="AU59" s="352"/>
      <c r="AV59" s="352"/>
      <c r="AW59" s="352"/>
      <c r="AX59" s="352"/>
      <c r="AY59" s="352"/>
      <c r="AZ59" s="352"/>
      <c r="BA59" s="352"/>
      <c r="BB59" s="352"/>
      <c r="BC59" s="352"/>
      <c r="BD59" s="352"/>
      <c r="BE59" s="352"/>
      <c r="BF59" s="352"/>
      <c r="BG59" s="352"/>
      <c r="BH59" s="352"/>
      <c r="BI59" s="352"/>
      <c r="BJ59" s="352"/>
      <c r="BK59" s="352"/>
      <c r="BL59" s="352"/>
      <c r="BM59" s="352"/>
      <c r="BN59" s="352"/>
      <c r="BO59" s="352"/>
      <c r="BP59" s="352"/>
      <c r="BQ59" s="352"/>
      <c r="BR59" s="352"/>
      <c r="BS59" s="352"/>
      <c r="BT59" s="352"/>
      <c r="BU59" s="352"/>
      <c r="BV59" s="352"/>
      <c r="BW59" s="352"/>
      <c r="BX59" s="352"/>
      <c r="BY59" s="352"/>
      <c r="BZ59" s="352"/>
      <c r="CA59" s="352"/>
      <c r="CB59" s="352"/>
      <c r="CC59" s="352"/>
      <c r="CD59" s="352"/>
      <c r="CE59" s="352"/>
      <c r="CF59" s="352"/>
      <c r="CG59" s="352"/>
      <c r="CH59" s="352"/>
      <c r="CI59" s="352"/>
      <c r="CJ59" s="352"/>
      <c r="CK59" s="352"/>
      <c r="CL59" s="352"/>
      <c r="CM59" s="352"/>
      <c r="CN59" s="352"/>
      <c r="CO59" s="352"/>
      <c r="CP59" s="352"/>
      <c r="CQ59" s="352"/>
      <c r="CR59" s="352"/>
      <c r="CS59" s="352"/>
      <c r="CT59" s="352"/>
      <c r="CU59" s="352"/>
      <c r="CV59" s="352"/>
      <c r="CW59" s="352"/>
      <c r="CX59" s="352"/>
      <c r="CY59" s="352"/>
      <c r="CZ59" s="352"/>
      <c r="DA59" s="352"/>
      <c r="DB59" s="352"/>
      <c r="DC59" s="352"/>
      <c r="DD59" s="352"/>
      <c r="DE59" s="352"/>
      <c r="DF59" s="352"/>
      <c r="DG59" s="352"/>
      <c r="DH59" s="352"/>
      <c r="DI59" s="352"/>
      <c r="DJ59" s="352"/>
      <c r="DK59" s="352"/>
      <c r="DL59" s="352"/>
      <c r="DM59" s="352"/>
      <c r="DN59" s="352"/>
      <c r="DO59" s="352"/>
    </row>
    <row r="60" spans="1:119" hidden="1" x14ac:dyDescent="0.2">
      <c r="A60" s="696"/>
      <c r="B60" s="697"/>
      <c r="C60" s="693"/>
      <c r="D60" s="693"/>
      <c r="G60" s="352"/>
      <c r="H60" s="352"/>
      <c r="I60" s="352"/>
      <c r="J60" s="352"/>
      <c r="K60" s="352"/>
      <c r="L60" s="352"/>
      <c r="M60" s="352"/>
      <c r="N60" s="352"/>
      <c r="O60" s="352"/>
      <c r="P60" s="352"/>
      <c r="Q60" s="352"/>
      <c r="R60" s="352"/>
      <c r="S60" s="352"/>
      <c r="T60" s="352"/>
      <c r="U60" s="352"/>
      <c r="V60" s="352"/>
      <c r="W60" s="352"/>
      <c r="X60" s="352"/>
      <c r="Y60" s="352"/>
      <c r="Z60" s="352"/>
      <c r="AA60" s="352"/>
      <c r="AB60" s="352"/>
      <c r="AC60" s="352"/>
      <c r="AD60" s="352"/>
      <c r="AE60" s="352"/>
      <c r="AF60" s="352"/>
      <c r="AG60" s="352"/>
      <c r="AH60" s="352"/>
      <c r="AI60" s="352"/>
      <c r="AJ60" s="352"/>
      <c r="AK60" s="352"/>
      <c r="AL60" s="352"/>
      <c r="AM60" s="352"/>
      <c r="AN60" s="352"/>
      <c r="AO60" s="352"/>
      <c r="AP60" s="352"/>
      <c r="AQ60" s="352"/>
      <c r="AR60" s="352"/>
      <c r="AS60" s="352"/>
      <c r="AT60" s="352"/>
      <c r="AU60" s="352"/>
      <c r="AV60" s="352"/>
      <c r="AW60" s="352"/>
      <c r="AX60" s="352"/>
      <c r="AY60" s="352"/>
      <c r="AZ60" s="352"/>
      <c r="BA60" s="352"/>
      <c r="BB60" s="352"/>
      <c r="BC60" s="352"/>
      <c r="BD60" s="352"/>
      <c r="BE60" s="352"/>
      <c r="BF60" s="352"/>
      <c r="BG60" s="352"/>
      <c r="BH60" s="352"/>
      <c r="BI60" s="352"/>
      <c r="BJ60" s="352"/>
      <c r="BK60" s="352"/>
      <c r="BL60" s="352"/>
      <c r="BM60" s="352"/>
      <c r="BN60" s="352"/>
      <c r="BO60" s="352"/>
      <c r="BP60" s="352"/>
      <c r="BQ60" s="352"/>
      <c r="BR60" s="352"/>
      <c r="BS60" s="352"/>
      <c r="BT60" s="352"/>
      <c r="BU60" s="352"/>
      <c r="BV60" s="352"/>
      <c r="BW60" s="352"/>
      <c r="BX60" s="352"/>
      <c r="BY60" s="352"/>
      <c r="BZ60" s="352"/>
      <c r="CA60" s="352"/>
      <c r="CB60" s="352"/>
      <c r="CC60" s="352"/>
      <c r="CD60" s="352"/>
      <c r="CE60" s="352"/>
      <c r="CF60" s="352"/>
      <c r="CG60" s="352"/>
      <c r="CH60" s="352"/>
      <c r="CI60" s="352"/>
      <c r="CJ60" s="352"/>
      <c r="CK60" s="352"/>
      <c r="CL60" s="352"/>
      <c r="CM60" s="352"/>
      <c r="CN60" s="352"/>
      <c r="CO60" s="352"/>
      <c r="CP60" s="352"/>
      <c r="CQ60" s="352"/>
      <c r="CR60" s="352"/>
      <c r="CS60" s="352"/>
      <c r="CT60" s="352"/>
      <c r="CU60" s="352"/>
      <c r="CV60" s="352"/>
      <c r="CW60" s="352"/>
      <c r="CX60" s="352"/>
      <c r="CY60" s="352"/>
      <c r="CZ60" s="352"/>
      <c r="DA60" s="352"/>
      <c r="DB60" s="352"/>
      <c r="DC60" s="352"/>
      <c r="DD60" s="352"/>
      <c r="DE60" s="352"/>
      <c r="DF60" s="352"/>
      <c r="DG60" s="352"/>
      <c r="DH60" s="352"/>
      <c r="DI60" s="352"/>
      <c r="DJ60" s="352"/>
      <c r="DK60" s="352"/>
      <c r="DL60" s="352"/>
      <c r="DM60" s="352"/>
      <c r="DN60" s="352"/>
      <c r="DO60" s="352"/>
    </row>
    <row r="61" spans="1:119" hidden="1" x14ac:dyDescent="0.2">
      <c r="A61" s="696"/>
      <c r="B61" s="697"/>
      <c r="C61" s="693"/>
      <c r="D61" s="693"/>
      <c r="G61" s="352"/>
      <c r="H61" s="352"/>
      <c r="I61" s="352"/>
      <c r="J61" s="352"/>
      <c r="K61" s="352"/>
      <c r="L61" s="352"/>
      <c r="M61" s="352"/>
      <c r="N61" s="352"/>
      <c r="O61" s="352"/>
      <c r="P61" s="352"/>
      <c r="Q61" s="352"/>
      <c r="R61" s="352"/>
      <c r="S61" s="352"/>
      <c r="T61" s="352"/>
      <c r="U61" s="352"/>
      <c r="V61" s="352"/>
      <c r="W61" s="352"/>
      <c r="X61" s="352"/>
      <c r="Y61" s="352"/>
      <c r="Z61" s="352"/>
      <c r="AA61" s="352"/>
      <c r="AB61" s="352"/>
      <c r="AC61" s="352"/>
      <c r="AD61" s="352"/>
      <c r="AE61" s="352"/>
      <c r="AF61" s="352"/>
      <c r="AG61" s="352"/>
      <c r="AH61" s="352"/>
      <c r="AI61" s="352"/>
      <c r="AJ61" s="352"/>
      <c r="AK61" s="352"/>
      <c r="AL61" s="352"/>
      <c r="AM61" s="352"/>
      <c r="AN61" s="352"/>
      <c r="AO61" s="352"/>
      <c r="AP61" s="352"/>
      <c r="AQ61" s="352"/>
      <c r="AR61" s="352"/>
      <c r="AS61" s="352"/>
      <c r="AT61" s="352"/>
      <c r="AU61" s="352"/>
      <c r="AV61" s="352"/>
      <c r="AW61" s="352"/>
      <c r="AX61" s="352"/>
      <c r="AY61" s="352"/>
      <c r="AZ61" s="352"/>
      <c r="BA61" s="352"/>
      <c r="BB61" s="352"/>
      <c r="BC61" s="352"/>
      <c r="BD61" s="352"/>
      <c r="BE61" s="352"/>
      <c r="BF61" s="352"/>
      <c r="BG61" s="352"/>
      <c r="BH61" s="352"/>
      <c r="BI61" s="352"/>
      <c r="BJ61" s="352"/>
      <c r="BK61" s="352"/>
      <c r="BL61" s="352"/>
      <c r="BM61" s="352"/>
      <c r="BN61" s="352"/>
      <c r="BO61" s="352"/>
      <c r="BP61" s="352"/>
      <c r="BQ61" s="352"/>
      <c r="BR61" s="352"/>
      <c r="BS61" s="352"/>
      <c r="BT61" s="352"/>
      <c r="BU61" s="352"/>
      <c r="BV61" s="352"/>
      <c r="BW61" s="352"/>
      <c r="BX61" s="352"/>
      <c r="BY61" s="352"/>
      <c r="BZ61" s="352"/>
      <c r="CA61" s="352"/>
      <c r="CB61" s="352"/>
      <c r="CC61" s="352"/>
      <c r="CD61" s="352"/>
      <c r="CE61" s="352"/>
      <c r="CF61" s="352"/>
      <c r="CG61" s="352"/>
      <c r="CH61" s="352"/>
      <c r="CI61" s="352"/>
      <c r="CJ61" s="352"/>
      <c r="CK61" s="352"/>
      <c r="CL61" s="352"/>
      <c r="CM61" s="352"/>
      <c r="CN61" s="352"/>
      <c r="CO61" s="352"/>
      <c r="CP61" s="352"/>
      <c r="CQ61" s="352"/>
      <c r="CR61" s="352"/>
      <c r="CS61" s="352"/>
      <c r="CT61" s="352"/>
      <c r="CU61" s="352"/>
      <c r="CV61" s="352"/>
      <c r="CW61" s="352"/>
      <c r="CX61" s="352"/>
      <c r="CY61" s="352"/>
      <c r="CZ61" s="352"/>
      <c r="DA61" s="352"/>
      <c r="DB61" s="352"/>
      <c r="DC61" s="352"/>
      <c r="DD61" s="352"/>
      <c r="DE61" s="352"/>
      <c r="DF61" s="352"/>
      <c r="DG61" s="352"/>
      <c r="DH61" s="352"/>
      <c r="DI61" s="352"/>
      <c r="DJ61" s="352"/>
      <c r="DK61" s="352"/>
      <c r="DL61" s="352"/>
      <c r="DM61" s="352"/>
      <c r="DN61" s="352"/>
      <c r="DO61" s="352"/>
    </row>
    <row r="62" spans="1:119" hidden="1" x14ac:dyDescent="0.2">
      <c r="A62" s="696"/>
      <c r="B62" s="697"/>
      <c r="C62" s="693"/>
      <c r="D62" s="693"/>
      <c r="G62" s="352"/>
      <c r="H62" s="352"/>
      <c r="I62" s="352"/>
      <c r="J62" s="352"/>
      <c r="K62" s="352"/>
      <c r="L62" s="352"/>
      <c r="M62" s="352"/>
      <c r="N62" s="352"/>
      <c r="O62" s="352"/>
      <c r="P62" s="352"/>
      <c r="Q62" s="352"/>
      <c r="R62" s="352"/>
      <c r="S62" s="352"/>
      <c r="T62" s="352"/>
      <c r="U62" s="352"/>
      <c r="V62" s="352"/>
      <c r="W62" s="352"/>
      <c r="X62" s="352"/>
      <c r="Y62" s="352"/>
      <c r="Z62" s="352"/>
      <c r="AA62" s="352"/>
      <c r="AB62" s="352"/>
      <c r="AC62" s="352"/>
      <c r="AD62" s="352"/>
      <c r="AE62" s="352"/>
      <c r="AF62" s="352"/>
      <c r="AG62" s="352"/>
      <c r="AH62" s="352"/>
      <c r="AI62" s="352"/>
      <c r="AJ62" s="352"/>
      <c r="AK62" s="352"/>
      <c r="AL62" s="352"/>
      <c r="AM62" s="352"/>
      <c r="AN62" s="352"/>
      <c r="AO62" s="352"/>
      <c r="AP62" s="352"/>
      <c r="AQ62" s="352"/>
      <c r="AR62" s="352"/>
      <c r="AS62" s="352"/>
      <c r="AT62" s="352"/>
      <c r="AU62" s="352"/>
      <c r="AV62" s="352"/>
      <c r="AW62" s="352"/>
      <c r="AX62" s="352"/>
      <c r="AY62" s="352"/>
      <c r="AZ62" s="352"/>
      <c r="BA62" s="352"/>
      <c r="BB62" s="352"/>
      <c r="BC62" s="352"/>
      <c r="BD62" s="352"/>
      <c r="BE62" s="352"/>
      <c r="BF62" s="352"/>
      <c r="BG62" s="352"/>
      <c r="BH62" s="352"/>
      <c r="BI62" s="352"/>
      <c r="BJ62" s="352"/>
      <c r="BK62" s="352"/>
      <c r="BL62" s="352"/>
      <c r="BM62" s="352"/>
      <c r="BN62" s="352"/>
      <c r="BO62" s="352"/>
      <c r="BP62" s="352"/>
      <c r="BQ62" s="352"/>
      <c r="BR62" s="352"/>
      <c r="BS62" s="352"/>
      <c r="BT62" s="352"/>
      <c r="BU62" s="352"/>
      <c r="BV62" s="352"/>
      <c r="BW62" s="352"/>
      <c r="BX62" s="352"/>
      <c r="BY62" s="352"/>
      <c r="BZ62" s="352"/>
      <c r="CA62" s="352"/>
      <c r="CB62" s="352"/>
      <c r="CC62" s="352"/>
      <c r="CD62" s="352"/>
      <c r="CE62" s="352"/>
      <c r="CF62" s="352"/>
      <c r="CG62" s="352"/>
      <c r="CH62" s="352"/>
      <c r="CI62" s="352"/>
      <c r="CJ62" s="352"/>
      <c r="CK62" s="352"/>
      <c r="CL62" s="352"/>
      <c r="CM62" s="352"/>
      <c r="CN62" s="352"/>
      <c r="CO62" s="352"/>
      <c r="CP62" s="352"/>
      <c r="CQ62" s="352"/>
      <c r="CR62" s="352"/>
      <c r="CS62" s="352"/>
      <c r="CT62" s="352"/>
      <c r="CU62" s="352"/>
      <c r="CV62" s="352"/>
      <c r="CW62" s="352"/>
      <c r="CX62" s="352"/>
      <c r="CY62" s="352"/>
      <c r="CZ62" s="352"/>
      <c r="DA62" s="352"/>
      <c r="DB62" s="352"/>
      <c r="DC62" s="352"/>
      <c r="DD62" s="352"/>
      <c r="DE62" s="352"/>
      <c r="DF62" s="352"/>
      <c r="DG62" s="352"/>
      <c r="DH62" s="352"/>
      <c r="DI62" s="352"/>
      <c r="DJ62" s="352"/>
      <c r="DK62" s="352"/>
      <c r="DL62" s="352"/>
      <c r="DM62" s="352"/>
      <c r="DN62" s="352"/>
      <c r="DO62" s="352"/>
    </row>
    <row r="63" spans="1:119" hidden="1" x14ac:dyDescent="0.2">
      <c r="A63" s="696"/>
      <c r="B63" s="697"/>
      <c r="C63" s="693"/>
      <c r="D63" s="693"/>
      <c r="G63" s="352"/>
      <c r="H63" s="352"/>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c r="AF63" s="352"/>
      <c r="AG63" s="352"/>
      <c r="AH63" s="352"/>
      <c r="AI63" s="352"/>
      <c r="AJ63" s="352"/>
      <c r="AK63" s="352"/>
      <c r="AL63" s="352"/>
      <c r="AM63" s="352"/>
      <c r="AN63" s="352"/>
      <c r="AO63" s="352"/>
      <c r="AP63" s="352"/>
      <c r="AQ63" s="352"/>
      <c r="AR63" s="352"/>
      <c r="AS63" s="352"/>
      <c r="AT63" s="352"/>
      <c r="AU63" s="352"/>
      <c r="AV63" s="352"/>
      <c r="AW63" s="352"/>
      <c r="AX63" s="352"/>
      <c r="AY63" s="352"/>
      <c r="AZ63" s="352"/>
      <c r="BA63" s="352"/>
      <c r="BB63" s="352"/>
      <c r="BC63" s="352"/>
      <c r="BD63" s="352"/>
      <c r="BE63" s="352"/>
      <c r="BF63" s="352"/>
      <c r="BG63" s="352"/>
      <c r="BH63" s="352"/>
      <c r="BI63" s="352"/>
      <c r="BJ63" s="352"/>
      <c r="BK63" s="352"/>
      <c r="BL63" s="352"/>
      <c r="BM63" s="352"/>
      <c r="BN63" s="352"/>
      <c r="BO63" s="352"/>
      <c r="BP63" s="352"/>
      <c r="BQ63" s="352"/>
      <c r="BR63" s="352"/>
      <c r="BS63" s="352"/>
      <c r="BT63" s="352"/>
      <c r="BU63" s="352"/>
      <c r="BV63" s="352"/>
      <c r="BW63" s="352"/>
      <c r="BX63" s="352"/>
      <c r="BY63" s="352"/>
      <c r="BZ63" s="352"/>
      <c r="CA63" s="352"/>
      <c r="CB63" s="352"/>
      <c r="CC63" s="352"/>
      <c r="CD63" s="352"/>
      <c r="CE63" s="352"/>
      <c r="CF63" s="352"/>
      <c r="CG63" s="352"/>
      <c r="CH63" s="352"/>
      <c r="CI63" s="352"/>
      <c r="CJ63" s="352"/>
      <c r="CK63" s="352"/>
      <c r="CL63" s="352"/>
      <c r="CM63" s="352"/>
      <c r="CN63" s="352"/>
      <c r="CO63" s="352"/>
      <c r="CP63" s="352"/>
      <c r="CQ63" s="352"/>
      <c r="CR63" s="352"/>
      <c r="CS63" s="352"/>
      <c r="CT63" s="352"/>
      <c r="CU63" s="352"/>
      <c r="CV63" s="352"/>
      <c r="CW63" s="352"/>
      <c r="CX63" s="352"/>
      <c r="CY63" s="352"/>
      <c r="CZ63" s="352"/>
      <c r="DA63" s="352"/>
      <c r="DB63" s="352"/>
      <c r="DC63" s="352"/>
      <c r="DD63" s="352"/>
      <c r="DE63" s="352"/>
      <c r="DF63" s="352"/>
      <c r="DG63" s="352"/>
      <c r="DH63" s="352"/>
      <c r="DI63" s="352"/>
      <c r="DJ63" s="352"/>
      <c r="DK63" s="352"/>
      <c r="DL63" s="352"/>
      <c r="DM63" s="352"/>
      <c r="DN63" s="352"/>
      <c r="DO63" s="352"/>
    </row>
    <row r="64" spans="1:119" hidden="1" x14ac:dyDescent="0.2">
      <c r="A64" s="696"/>
      <c r="B64" s="697"/>
      <c r="C64" s="693"/>
      <c r="D64" s="693"/>
      <c r="G64" s="352"/>
      <c r="H64" s="352"/>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2"/>
      <c r="AG64" s="352"/>
      <c r="AH64" s="352"/>
      <c r="AI64" s="352"/>
      <c r="AJ64" s="352"/>
      <c r="AK64" s="352"/>
      <c r="AL64" s="352"/>
      <c r="AM64" s="352"/>
      <c r="AN64" s="352"/>
      <c r="AO64" s="352"/>
      <c r="AP64" s="352"/>
      <c r="AQ64" s="352"/>
      <c r="AR64" s="352"/>
      <c r="AS64" s="352"/>
      <c r="AT64" s="352"/>
      <c r="AU64" s="352"/>
      <c r="AV64" s="352"/>
      <c r="AW64" s="352"/>
      <c r="AX64" s="352"/>
      <c r="AY64" s="352"/>
      <c r="AZ64" s="352"/>
      <c r="BA64" s="352"/>
      <c r="BB64" s="352"/>
      <c r="BC64" s="352"/>
      <c r="BD64" s="352"/>
      <c r="BE64" s="352"/>
      <c r="BF64" s="352"/>
      <c r="BG64" s="352"/>
      <c r="BH64" s="352"/>
      <c r="BI64" s="352"/>
      <c r="BJ64" s="352"/>
      <c r="BK64" s="352"/>
      <c r="BL64" s="352"/>
      <c r="BM64" s="352"/>
      <c r="BN64" s="352"/>
      <c r="BO64" s="352"/>
      <c r="BP64" s="352"/>
      <c r="BQ64" s="352"/>
      <c r="BR64" s="352"/>
      <c r="BS64" s="352"/>
      <c r="BT64" s="352"/>
      <c r="BU64" s="352"/>
      <c r="BV64" s="352"/>
      <c r="BW64" s="352"/>
      <c r="BX64" s="352"/>
      <c r="BY64" s="352"/>
      <c r="BZ64" s="352"/>
      <c r="CA64" s="352"/>
      <c r="CB64" s="352"/>
      <c r="CC64" s="352"/>
      <c r="CD64" s="352"/>
      <c r="CE64" s="352"/>
      <c r="CF64" s="352"/>
      <c r="CG64" s="352"/>
      <c r="CH64" s="352"/>
      <c r="CI64" s="352"/>
      <c r="CJ64" s="352"/>
      <c r="CK64" s="352"/>
      <c r="CL64" s="352"/>
      <c r="CM64" s="352"/>
      <c r="CN64" s="352"/>
      <c r="CO64" s="352"/>
      <c r="CP64" s="352"/>
      <c r="CQ64" s="352"/>
      <c r="CR64" s="352"/>
      <c r="CS64" s="352"/>
      <c r="CT64" s="352"/>
      <c r="CU64" s="352"/>
      <c r="CV64" s="352"/>
      <c r="CW64" s="352"/>
      <c r="CX64" s="352"/>
      <c r="CY64" s="352"/>
      <c r="CZ64" s="352"/>
      <c r="DA64" s="352"/>
      <c r="DB64" s="352"/>
      <c r="DC64" s="352"/>
      <c r="DD64" s="352"/>
      <c r="DE64" s="352"/>
      <c r="DF64" s="352"/>
      <c r="DG64" s="352"/>
      <c r="DH64" s="352"/>
      <c r="DI64" s="352"/>
      <c r="DJ64" s="352"/>
      <c r="DK64" s="352"/>
      <c r="DL64" s="352"/>
      <c r="DM64" s="352"/>
      <c r="DN64" s="352"/>
      <c r="DO64" s="352"/>
    </row>
    <row r="65" spans="1:119" hidden="1" x14ac:dyDescent="0.2">
      <c r="A65" s="696"/>
      <c r="B65" s="697"/>
      <c r="C65" s="693"/>
      <c r="D65" s="693"/>
      <c r="G65" s="352"/>
      <c r="H65" s="352"/>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2"/>
      <c r="AG65" s="352"/>
      <c r="AH65" s="352"/>
      <c r="AI65" s="352"/>
      <c r="AJ65" s="352"/>
      <c r="AK65" s="352"/>
      <c r="AL65" s="352"/>
      <c r="AM65" s="352"/>
      <c r="AN65" s="352"/>
      <c r="AO65" s="352"/>
      <c r="AP65" s="352"/>
      <c r="AQ65" s="352"/>
      <c r="AR65" s="352"/>
      <c r="AS65" s="352"/>
      <c r="AT65" s="352"/>
      <c r="AU65" s="352"/>
      <c r="AV65" s="352"/>
      <c r="AW65" s="352"/>
      <c r="AX65" s="352"/>
      <c r="AY65" s="352"/>
      <c r="AZ65" s="352"/>
      <c r="BA65" s="352"/>
      <c r="BB65" s="352"/>
      <c r="BC65" s="352"/>
      <c r="BD65" s="352"/>
      <c r="BE65" s="352"/>
      <c r="BF65" s="352"/>
      <c r="BG65" s="352"/>
      <c r="BH65" s="352"/>
      <c r="BI65" s="352"/>
      <c r="BJ65" s="352"/>
      <c r="BK65" s="352"/>
      <c r="BL65" s="352"/>
      <c r="BM65" s="352"/>
      <c r="BN65" s="352"/>
      <c r="BO65" s="352"/>
      <c r="BP65" s="352"/>
      <c r="BQ65" s="352"/>
      <c r="BR65" s="352"/>
      <c r="BS65" s="352"/>
      <c r="BT65" s="352"/>
      <c r="BU65" s="352"/>
      <c r="BV65" s="352"/>
      <c r="BW65" s="352"/>
      <c r="BX65" s="352"/>
      <c r="BY65" s="352"/>
      <c r="BZ65" s="352"/>
      <c r="CA65" s="352"/>
      <c r="CB65" s="352"/>
      <c r="CC65" s="352"/>
      <c r="CD65" s="352"/>
      <c r="CE65" s="352"/>
      <c r="CF65" s="352"/>
      <c r="CG65" s="352"/>
      <c r="CH65" s="352"/>
      <c r="CI65" s="352"/>
      <c r="CJ65" s="352"/>
      <c r="CK65" s="352"/>
      <c r="CL65" s="352"/>
      <c r="CM65" s="352"/>
      <c r="CN65" s="352"/>
      <c r="CO65" s="352"/>
      <c r="CP65" s="352"/>
      <c r="CQ65" s="352"/>
      <c r="CR65" s="352"/>
      <c r="CS65" s="352"/>
      <c r="CT65" s="352"/>
      <c r="CU65" s="352"/>
      <c r="CV65" s="352"/>
      <c r="CW65" s="352"/>
      <c r="CX65" s="352"/>
      <c r="CY65" s="352"/>
      <c r="CZ65" s="352"/>
      <c r="DA65" s="352"/>
      <c r="DB65" s="352"/>
      <c r="DC65" s="352"/>
      <c r="DD65" s="352"/>
      <c r="DE65" s="352"/>
      <c r="DF65" s="352"/>
      <c r="DG65" s="352"/>
      <c r="DH65" s="352"/>
      <c r="DI65" s="352"/>
      <c r="DJ65" s="352"/>
      <c r="DK65" s="352"/>
      <c r="DL65" s="352"/>
      <c r="DM65" s="352"/>
      <c r="DN65" s="352"/>
      <c r="DO65" s="352"/>
    </row>
    <row r="66" spans="1:119" hidden="1" x14ac:dyDescent="0.2">
      <c r="A66" s="696"/>
      <c r="B66" s="697"/>
      <c r="C66" s="693"/>
      <c r="D66" s="693"/>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352"/>
      <c r="AY66" s="352"/>
      <c r="AZ66" s="352"/>
      <c r="BA66" s="352"/>
      <c r="BB66" s="352"/>
      <c r="BC66" s="352"/>
      <c r="BD66" s="352"/>
      <c r="BE66" s="352"/>
      <c r="BF66" s="352"/>
      <c r="BG66" s="352"/>
      <c r="BH66" s="352"/>
      <c r="BI66" s="352"/>
      <c r="BJ66" s="352"/>
      <c r="BK66" s="352"/>
      <c r="BL66" s="352"/>
      <c r="BM66" s="352"/>
      <c r="BN66" s="352"/>
      <c r="BO66" s="352"/>
      <c r="BP66" s="352"/>
      <c r="BQ66" s="352"/>
      <c r="BR66" s="352"/>
      <c r="BS66" s="352"/>
      <c r="BT66" s="352"/>
      <c r="BU66" s="352"/>
      <c r="BV66" s="352"/>
      <c r="BW66" s="352"/>
      <c r="BX66" s="352"/>
      <c r="BY66" s="352"/>
      <c r="BZ66" s="352"/>
      <c r="CA66" s="352"/>
      <c r="CB66" s="352"/>
      <c r="CC66" s="352"/>
      <c r="CD66" s="352"/>
      <c r="CE66" s="352"/>
      <c r="CF66" s="352"/>
      <c r="CG66" s="352"/>
      <c r="CH66" s="352"/>
      <c r="CI66" s="352"/>
      <c r="CJ66" s="352"/>
      <c r="CK66" s="352"/>
      <c r="CL66" s="352"/>
      <c r="CM66" s="352"/>
      <c r="CN66" s="352"/>
      <c r="CO66" s="352"/>
      <c r="CP66" s="352"/>
      <c r="CQ66" s="352"/>
      <c r="CR66" s="352"/>
      <c r="CS66" s="352"/>
      <c r="CT66" s="352"/>
      <c r="CU66" s="352"/>
      <c r="CV66" s="352"/>
      <c r="CW66" s="352"/>
      <c r="CX66" s="352"/>
      <c r="CY66" s="352"/>
      <c r="CZ66" s="352"/>
      <c r="DA66" s="352"/>
      <c r="DB66" s="352"/>
      <c r="DC66" s="352"/>
      <c r="DD66" s="352"/>
      <c r="DE66" s="352"/>
      <c r="DF66" s="352"/>
      <c r="DG66" s="352"/>
      <c r="DH66" s="352"/>
      <c r="DI66" s="352"/>
      <c r="DJ66" s="352"/>
      <c r="DK66" s="352"/>
      <c r="DL66" s="352"/>
      <c r="DM66" s="352"/>
      <c r="DN66" s="352"/>
      <c r="DO66" s="352"/>
    </row>
    <row r="67" spans="1:119" hidden="1" x14ac:dyDescent="0.2">
      <c r="A67" s="696"/>
      <c r="B67" s="697"/>
      <c r="C67" s="693"/>
      <c r="D67" s="693"/>
      <c r="G67" s="352"/>
      <c r="H67" s="352"/>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2"/>
      <c r="AG67" s="352"/>
      <c r="AH67" s="352"/>
      <c r="AI67" s="352"/>
      <c r="AJ67" s="352"/>
      <c r="AK67" s="352"/>
      <c r="AL67" s="352"/>
      <c r="AM67" s="352"/>
      <c r="AN67" s="352"/>
      <c r="AO67" s="352"/>
      <c r="AP67" s="352"/>
      <c r="AQ67" s="352"/>
      <c r="AR67" s="352"/>
      <c r="AS67" s="352"/>
      <c r="AT67" s="352"/>
      <c r="AU67" s="352"/>
      <c r="AV67" s="352"/>
      <c r="AW67" s="352"/>
      <c r="AX67" s="352"/>
      <c r="AY67" s="352"/>
      <c r="AZ67" s="352"/>
      <c r="BA67" s="352"/>
      <c r="BB67" s="352"/>
      <c r="BC67" s="352"/>
      <c r="BD67" s="352"/>
      <c r="BE67" s="352"/>
      <c r="BF67" s="352"/>
      <c r="BG67" s="352"/>
      <c r="BH67" s="352"/>
      <c r="BI67" s="352"/>
      <c r="BJ67" s="352"/>
      <c r="BK67" s="352"/>
      <c r="BL67" s="352"/>
      <c r="BM67" s="352"/>
      <c r="BN67" s="352"/>
      <c r="BO67" s="352"/>
      <c r="BP67" s="352"/>
      <c r="BQ67" s="352"/>
      <c r="BR67" s="352"/>
      <c r="BS67" s="352"/>
      <c r="BT67" s="352"/>
      <c r="BU67" s="352"/>
      <c r="BV67" s="352"/>
      <c r="BW67" s="352"/>
      <c r="BX67" s="352"/>
      <c r="BY67" s="352"/>
      <c r="BZ67" s="352"/>
      <c r="CA67" s="352"/>
      <c r="CB67" s="352"/>
      <c r="CC67" s="352"/>
      <c r="CD67" s="352"/>
      <c r="CE67" s="352"/>
      <c r="CF67" s="352"/>
      <c r="CG67" s="352"/>
      <c r="CH67" s="352"/>
      <c r="CI67" s="352"/>
      <c r="CJ67" s="352"/>
      <c r="CK67" s="352"/>
      <c r="CL67" s="352"/>
      <c r="CM67" s="352"/>
      <c r="CN67" s="352"/>
      <c r="CO67" s="352"/>
      <c r="CP67" s="352"/>
      <c r="CQ67" s="352"/>
      <c r="CR67" s="352"/>
      <c r="CS67" s="352"/>
      <c r="CT67" s="352"/>
      <c r="CU67" s="352"/>
      <c r="CV67" s="352"/>
      <c r="CW67" s="352"/>
      <c r="CX67" s="352"/>
      <c r="CY67" s="352"/>
      <c r="CZ67" s="352"/>
      <c r="DA67" s="352"/>
      <c r="DB67" s="352"/>
      <c r="DC67" s="352"/>
      <c r="DD67" s="352"/>
      <c r="DE67" s="352"/>
      <c r="DF67" s="352"/>
      <c r="DG67" s="352"/>
      <c r="DH67" s="352"/>
      <c r="DI67" s="352"/>
      <c r="DJ67" s="352"/>
      <c r="DK67" s="352"/>
      <c r="DL67" s="352"/>
      <c r="DM67" s="352"/>
      <c r="DN67" s="352"/>
      <c r="DO67" s="352"/>
    </row>
    <row r="68" spans="1:119" hidden="1" x14ac:dyDescent="0.2">
      <c r="A68" s="696"/>
      <c r="B68" s="697"/>
      <c r="C68" s="693"/>
      <c r="D68" s="693"/>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352"/>
      <c r="AY68" s="352"/>
      <c r="AZ68" s="352"/>
      <c r="BA68" s="352"/>
      <c r="BB68" s="352"/>
      <c r="BC68" s="352"/>
      <c r="BD68" s="352"/>
      <c r="BE68" s="352"/>
      <c r="BF68" s="352"/>
      <c r="BG68" s="352"/>
      <c r="BH68" s="352"/>
      <c r="BI68" s="352"/>
      <c r="BJ68" s="352"/>
      <c r="BK68" s="352"/>
      <c r="BL68" s="352"/>
      <c r="BM68" s="352"/>
      <c r="BN68" s="352"/>
      <c r="BO68" s="352"/>
      <c r="BP68" s="352"/>
      <c r="BQ68" s="352"/>
      <c r="BR68" s="352"/>
      <c r="BS68" s="352"/>
      <c r="BT68" s="352"/>
      <c r="BU68" s="352"/>
      <c r="BV68" s="352"/>
      <c r="BW68" s="352"/>
      <c r="BX68" s="352"/>
      <c r="BY68" s="352"/>
      <c r="BZ68" s="352"/>
      <c r="CA68" s="352"/>
      <c r="CB68" s="352"/>
      <c r="CC68" s="352"/>
      <c r="CD68" s="352"/>
      <c r="CE68" s="352"/>
      <c r="CF68" s="352"/>
      <c r="CG68" s="352"/>
      <c r="CH68" s="352"/>
      <c r="CI68" s="352"/>
      <c r="CJ68" s="352"/>
      <c r="CK68" s="352"/>
      <c r="CL68" s="352"/>
      <c r="CM68" s="352"/>
      <c r="CN68" s="352"/>
      <c r="CO68" s="352"/>
      <c r="CP68" s="352"/>
      <c r="CQ68" s="352"/>
      <c r="CR68" s="352"/>
      <c r="CS68" s="352"/>
      <c r="CT68" s="352"/>
      <c r="CU68" s="352"/>
      <c r="CV68" s="352"/>
      <c r="CW68" s="352"/>
      <c r="CX68" s="352"/>
      <c r="CY68" s="352"/>
      <c r="CZ68" s="352"/>
      <c r="DA68" s="352"/>
      <c r="DB68" s="352"/>
      <c r="DC68" s="352"/>
      <c r="DD68" s="352"/>
      <c r="DE68" s="352"/>
      <c r="DF68" s="352"/>
      <c r="DG68" s="352"/>
      <c r="DH68" s="352"/>
      <c r="DI68" s="352"/>
      <c r="DJ68" s="352"/>
      <c r="DK68" s="352"/>
      <c r="DL68" s="352"/>
      <c r="DM68" s="352"/>
      <c r="DN68" s="352"/>
      <c r="DO68" s="352"/>
    </row>
    <row r="69" spans="1:119" hidden="1" x14ac:dyDescent="0.2">
      <c r="A69" s="696"/>
      <c r="B69" s="697"/>
      <c r="C69" s="693"/>
      <c r="D69" s="693"/>
      <c r="G69" s="352"/>
      <c r="H69" s="352"/>
      <c r="I69" s="352"/>
      <c r="J69" s="352"/>
      <c r="K69" s="352"/>
      <c r="L69" s="352"/>
      <c r="M69" s="352"/>
      <c r="N69" s="352"/>
      <c r="O69" s="352"/>
      <c r="P69" s="352"/>
      <c r="Q69" s="352"/>
      <c r="R69" s="352"/>
      <c r="S69" s="352"/>
      <c r="T69" s="352"/>
      <c r="U69" s="352"/>
      <c r="V69" s="352"/>
      <c r="W69" s="352"/>
      <c r="X69" s="352"/>
      <c r="Y69" s="352"/>
      <c r="Z69" s="352"/>
      <c r="AA69" s="352"/>
      <c r="AB69" s="352"/>
      <c r="AC69" s="352"/>
      <c r="AD69" s="352"/>
      <c r="AE69" s="352"/>
      <c r="AF69" s="352"/>
      <c r="AG69" s="352"/>
      <c r="AH69" s="352"/>
      <c r="AI69" s="352"/>
      <c r="AJ69" s="352"/>
      <c r="AK69" s="352"/>
      <c r="AL69" s="352"/>
      <c r="AM69" s="352"/>
      <c r="AN69" s="352"/>
      <c r="AO69" s="352"/>
      <c r="AP69" s="352"/>
      <c r="AQ69" s="352"/>
      <c r="AR69" s="352"/>
      <c r="AS69" s="352"/>
      <c r="AT69" s="352"/>
      <c r="AU69" s="352"/>
      <c r="AV69" s="352"/>
      <c r="AW69" s="352"/>
      <c r="AX69" s="352"/>
      <c r="AY69" s="352"/>
      <c r="AZ69" s="352"/>
      <c r="BA69" s="352"/>
      <c r="BB69" s="352"/>
      <c r="BC69" s="352"/>
      <c r="BD69" s="352"/>
      <c r="BE69" s="352"/>
      <c r="BF69" s="352"/>
      <c r="BG69" s="352"/>
      <c r="BH69" s="352"/>
      <c r="BI69" s="352"/>
      <c r="BJ69" s="352"/>
      <c r="BK69" s="352"/>
      <c r="BL69" s="352"/>
      <c r="BM69" s="352"/>
      <c r="BN69" s="352"/>
      <c r="BO69" s="352"/>
      <c r="BP69" s="352"/>
      <c r="BQ69" s="352"/>
      <c r="BR69" s="352"/>
      <c r="BS69" s="352"/>
      <c r="BT69" s="352"/>
      <c r="BU69" s="352"/>
      <c r="BV69" s="352"/>
      <c r="BW69" s="352"/>
      <c r="BX69" s="352"/>
      <c r="BY69" s="352"/>
      <c r="BZ69" s="352"/>
      <c r="CA69" s="352"/>
      <c r="CB69" s="352"/>
      <c r="CC69" s="352"/>
      <c r="CD69" s="352"/>
      <c r="CE69" s="352"/>
      <c r="CF69" s="352"/>
      <c r="CG69" s="352"/>
      <c r="CH69" s="352"/>
      <c r="CI69" s="352"/>
      <c r="CJ69" s="352"/>
      <c r="CK69" s="352"/>
      <c r="CL69" s="352"/>
      <c r="CM69" s="352"/>
      <c r="CN69" s="352"/>
      <c r="CO69" s="352"/>
      <c r="CP69" s="352"/>
      <c r="CQ69" s="352"/>
      <c r="CR69" s="352"/>
      <c r="CS69" s="352"/>
      <c r="CT69" s="352"/>
      <c r="CU69" s="352"/>
      <c r="CV69" s="352"/>
      <c r="CW69" s="352"/>
      <c r="CX69" s="352"/>
      <c r="CY69" s="352"/>
      <c r="CZ69" s="352"/>
      <c r="DA69" s="352"/>
      <c r="DB69" s="352"/>
      <c r="DC69" s="352"/>
      <c r="DD69" s="352"/>
      <c r="DE69" s="352"/>
      <c r="DF69" s="352"/>
      <c r="DG69" s="352"/>
      <c r="DH69" s="352"/>
      <c r="DI69" s="352"/>
      <c r="DJ69" s="352"/>
      <c r="DK69" s="352"/>
      <c r="DL69" s="352"/>
      <c r="DM69" s="352"/>
      <c r="DN69" s="352"/>
      <c r="DO69" s="352"/>
    </row>
    <row r="70" spans="1:119" hidden="1" x14ac:dyDescent="0.2">
      <c r="A70" s="696"/>
      <c r="B70" s="697"/>
      <c r="C70" s="693"/>
      <c r="D70" s="693"/>
      <c r="G70" s="352"/>
      <c r="H70" s="352"/>
      <c r="I70" s="352"/>
      <c r="J70" s="352"/>
      <c r="K70" s="352"/>
      <c r="L70" s="352"/>
      <c r="M70" s="352"/>
      <c r="N70" s="352"/>
      <c r="O70" s="352"/>
      <c r="P70" s="352"/>
      <c r="Q70" s="352"/>
      <c r="R70" s="352"/>
      <c r="S70" s="352"/>
      <c r="T70" s="352"/>
      <c r="U70" s="352"/>
      <c r="V70" s="352"/>
      <c r="W70" s="352"/>
      <c r="X70" s="352"/>
      <c r="Y70" s="352"/>
      <c r="Z70" s="352"/>
      <c r="AA70" s="352"/>
      <c r="AB70" s="352"/>
      <c r="AC70" s="352"/>
      <c r="AD70" s="352"/>
      <c r="AE70" s="352"/>
      <c r="AF70" s="352"/>
      <c r="AG70" s="352"/>
      <c r="AH70" s="352"/>
      <c r="AI70" s="352"/>
      <c r="AJ70" s="352"/>
      <c r="AK70" s="352"/>
      <c r="AL70" s="352"/>
      <c r="AM70" s="352"/>
      <c r="AN70" s="352"/>
      <c r="AO70" s="352"/>
      <c r="AP70" s="352"/>
      <c r="AQ70" s="352"/>
      <c r="AR70" s="352"/>
      <c r="AS70" s="352"/>
      <c r="AT70" s="352"/>
      <c r="AU70" s="352"/>
      <c r="AV70" s="352"/>
      <c r="AW70" s="352"/>
      <c r="AX70" s="352"/>
      <c r="AY70" s="352"/>
      <c r="AZ70" s="352"/>
      <c r="BA70" s="352"/>
      <c r="BB70" s="352"/>
      <c r="BC70" s="352"/>
      <c r="BD70" s="352"/>
      <c r="BE70" s="352"/>
      <c r="BF70" s="352"/>
      <c r="BG70" s="352"/>
      <c r="BH70" s="352"/>
      <c r="BI70" s="352"/>
      <c r="BJ70" s="352"/>
      <c r="BK70" s="352"/>
      <c r="BL70" s="352"/>
      <c r="BM70" s="352"/>
      <c r="BN70" s="352"/>
      <c r="BO70" s="352"/>
      <c r="BP70" s="352"/>
      <c r="BQ70" s="352"/>
      <c r="BR70" s="352"/>
      <c r="BS70" s="352"/>
      <c r="BT70" s="352"/>
      <c r="BU70" s="352"/>
      <c r="BV70" s="352"/>
      <c r="BW70" s="352"/>
      <c r="BX70" s="352"/>
      <c r="BY70" s="352"/>
      <c r="BZ70" s="352"/>
      <c r="CA70" s="352"/>
      <c r="CB70" s="352"/>
      <c r="CC70" s="352"/>
      <c r="CD70" s="352"/>
      <c r="CE70" s="352"/>
      <c r="CF70" s="352"/>
      <c r="CG70" s="352"/>
      <c r="CH70" s="352"/>
      <c r="CI70" s="352"/>
      <c r="CJ70" s="352"/>
      <c r="CK70" s="352"/>
      <c r="CL70" s="352"/>
      <c r="CM70" s="352"/>
      <c r="CN70" s="352"/>
      <c r="CO70" s="352"/>
      <c r="CP70" s="352"/>
      <c r="CQ70" s="352"/>
      <c r="CR70" s="352"/>
      <c r="CS70" s="352"/>
      <c r="CT70" s="352"/>
      <c r="CU70" s="352"/>
      <c r="CV70" s="352"/>
      <c r="CW70" s="352"/>
      <c r="CX70" s="352"/>
      <c r="CY70" s="352"/>
      <c r="CZ70" s="352"/>
      <c r="DA70" s="352"/>
      <c r="DB70" s="352"/>
      <c r="DC70" s="352"/>
      <c r="DD70" s="352"/>
      <c r="DE70" s="352"/>
      <c r="DF70" s="352"/>
      <c r="DG70" s="352"/>
      <c r="DH70" s="352"/>
      <c r="DI70" s="352"/>
      <c r="DJ70" s="352"/>
      <c r="DK70" s="352"/>
      <c r="DL70" s="352"/>
      <c r="DM70" s="352"/>
      <c r="DN70" s="352"/>
      <c r="DO70" s="352"/>
    </row>
    <row r="71" spans="1:119" hidden="1" x14ac:dyDescent="0.2">
      <c r="A71" s="696"/>
      <c r="B71" s="697"/>
      <c r="C71" s="693"/>
      <c r="D71" s="693"/>
      <c r="G71" s="352"/>
      <c r="H71" s="352"/>
      <c r="I71" s="352"/>
      <c r="J71" s="352"/>
      <c r="K71" s="352"/>
      <c r="L71" s="352"/>
      <c r="M71" s="352"/>
      <c r="N71" s="352"/>
      <c r="O71" s="352"/>
      <c r="P71" s="352"/>
      <c r="Q71" s="352"/>
      <c r="R71" s="352"/>
      <c r="S71" s="352"/>
      <c r="T71" s="352"/>
      <c r="U71" s="352"/>
      <c r="V71" s="352"/>
      <c r="W71" s="352"/>
      <c r="X71" s="352"/>
      <c r="Y71" s="352"/>
      <c r="Z71" s="352"/>
      <c r="AA71" s="352"/>
      <c r="AB71" s="352"/>
      <c r="AC71" s="352"/>
      <c r="AD71" s="352"/>
      <c r="AE71" s="352"/>
      <c r="AF71" s="352"/>
      <c r="AG71" s="352"/>
      <c r="AH71" s="352"/>
      <c r="AI71" s="352"/>
      <c r="AJ71" s="352"/>
      <c r="AK71" s="352"/>
      <c r="AL71" s="352"/>
      <c r="AM71" s="352"/>
      <c r="AN71" s="352"/>
      <c r="AO71" s="352"/>
      <c r="AP71" s="352"/>
      <c r="AQ71" s="352"/>
      <c r="AR71" s="352"/>
      <c r="AS71" s="352"/>
      <c r="AT71" s="352"/>
      <c r="AU71" s="352"/>
      <c r="AV71" s="352"/>
      <c r="AW71" s="352"/>
      <c r="AX71" s="352"/>
      <c r="AY71" s="352"/>
      <c r="AZ71" s="352"/>
      <c r="BA71" s="352"/>
      <c r="BB71" s="352"/>
      <c r="BC71" s="352"/>
      <c r="BD71" s="352"/>
      <c r="BE71" s="352"/>
      <c r="BF71" s="352"/>
      <c r="BG71" s="352"/>
      <c r="BH71" s="352"/>
      <c r="BI71" s="352"/>
      <c r="BJ71" s="352"/>
      <c r="BK71" s="352"/>
      <c r="BL71" s="352"/>
      <c r="BM71" s="352"/>
      <c r="BN71" s="352"/>
      <c r="BO71" s="352"/>
      <c r="BP71" s="352"/>
      <c r="BQ71" s="352"/>
      <c r="BR71" s="352"/>
      <c r="BS71" s="352"/>
      <c r="BT71" s="352"/>
      <c r="BU71" s="352"/>
      <c r="BV71" s="352"/>
      <c r="BW71" s="352"/>
      <c r="BX71" s="352"/>
      <c r="BY71" s="352"/>
      <c r="BZ71" s="352"/>
      <c r="CA71" s="352"/>
      <c r="CB71" s="352"/>
      <c r="CC71" s="352"/>
      <c r="CD71" s="352"/>
      <c r="CE71" s="352"/>
      <c r="CF71" s="352"/>
      <c r="CG71" s="352"/>
      <c r="CH71" s="352"/>
      <c r="CI71" s="352"/>
      <c r="CJ71" s="352"/>
      <c r="CK71" s="352"/>
      <c r="CL71" s="352"/>
      <c r="CM71" s="352"/>
      <c r="CN71" s="352"/>
      <c r="CO71" s="352"/>
      <c r="CP71" s="352"/>
      <c r="CQ71" s="352"/>
      <c r="CR71" s="352"/>
      <c r="CS71" s="352"/>
      <c r="CT71" s="352"/>
      <c r="CU71" s="352"/>
      <c r="CV71" s="352"/>
      <c r="CW71" s="352"/>
      <c r="CX71" s="352"/>
      <c r="CY71" s="352"/>
      <c r="CZ71" s="352"/>
      <c r="DA71" s="352"/>
      <c r="DB71" s="352"/>
      <c r="DC71" s="352"/>
      <c r="DD71" s="352"/>
      <c r="DE71" s="352"/>
      <c r="DF71" s="352"/>
      <c r="DG71" s="352"/>
      <c r="DH71" s="352"/>
      <c r="DI71" s="352"/>
      <c r="DJ71" s="352"/>
      <c r="DK71" s="352"/>
      <c r="DL71" s="352"/>
      <c r="DM71" s="352"/>
      <c r="DN71" s="352"/>
      <c r="DO71" s="352"/>
    </row>
    <row r="72" spans="1:119" hidden="1" x14ac:dyDescent="0.2">
      <c r="A72" s="696"/>
      <c r="B72" s="697"/>
      <c r="C72" s="693"/>
      <c r="D72" s="693"/>
      <c r="G72" s="352"/>
      <c r="H72" s="352"/>
      <c r="I72" s="352"/>
      <c r="J72" s="352"/>
      <c r="K72" s="352"/>
      <c r="L72" s="352"/>
      <c r="M72" s="352"/>
      <c r="N72" s="352"/>
      <c r="O72" s="352"/>
      <c r="P72" s="352"/>
      <c r="Q72" s="352"/>
      <c r="R72" s="352"/>
      <c r="S72" s="352"/>
      <c r="T72" s="352"/>
      <c r="U72" s="352"/>
      <c r="V72" s="352"/>
      <c r="W72" s="352"/>
      <c r="X72" s="352"/>
      <c r="Y72" s="352"/>
      <c r="Z72" s="352"/>
      <c r="AA72" s="352"/>
      <c r="AB72" s="352"/>
      <c r="AC72" s="352"/>
      <c r="AD72" s="352"/>
      <c r="AE72" s="352"/>
      <c r="AF72" s="352"/>
      <c r="AG72" s="352"/>
      <c r="AH72" s="352"/>
      <c r="AI72" s="352"/>
      <c r="AJ72" s="352"/>
      <c r="AK72" s="352"/>
      <c r="AL72" s="352"/>
      <c r="AM72" s="352"/>
      <c r="AN72" s="352"/>
      <c r="AO72" s="352"/>
      <c r="AP72" s="352"/>
      <c r="AQ72" s="352"/>
      <c r="AR72" s="352"/>
      <c r="AS72" s="352"/>
      <c r="AT72" s="352"/>
      <c r="AU72" s="352"/>
      <c r="AV72" s="352"/>
      <c r="AW72" s="352"/>
      <c r="AX72" s="352"/>
      <c r="AY72" s="352"/>
      <c r="AZ72" s="352"/>
      <c r="BA72" s="352"/>
      <c r="BB72" s="352"/>
      <c r="BC72" s="352"/>
      <c r="BD72" s="352"/>
      <c r="BE72" s="352"/>
      <c r="BF72" s="352"/>
      <c r="BG72" s="352"/>
      <c r="BH72" s="352"/>
      <c r="BI72" s="352"/>
      <c r="BJ72" s="352"/>
      <c r="BK72" s="352"/>
      <c r="BL72" s="352"/>
      <c r="BM72" s="352"/>
      <c r="BN72" s="352"/>
      <c r="BO72" s="352"/>
      <c r="BP72" s="352"/>
      <c r="BQ72" s="352"/>
      <c r="BR72" s="352"/>
      <c r="BS72" s="352"/>
      <c r="BT72" s="352"/>
      <c r="BU72" s="352"/>
      <c r="BV72" s="352"/>
      <c r="BW72" s="352"/>
      <c r="BX72" s="352"/>
      <c r="BY72" s="352"/>
      <c r="BZ72" s="352"/>
      <c r="CA72" s="352"/>
      <c r="CB72" s="352"/>
      <c r="CC72" s="352"/>
      <c r="CD72" s="352"/>
      <c r="CE72" s="352"/>
      <c r="CF72" s="352"/>
      <c r="CG72" s="352"/>
      <c r="CH72" s="352"/>
      <c r="CI72" s="352"/>
      <c r="CJ72" s="352"/>
      <c r="CK72" s="352"/>
      <c r="CL72" s="352"/>
      <c r="CM72" s="352"/>
      <c r="CN72" s="352"/>
      <c r="CO72" s="352"/>
      <c r="CP72" s="352"/>
      <c r="CQ72" s="352"/>
      <c r="CR72" s="352"/>
      <c r="CS72" s="352"/>
      <c r="CT72" s="352"/>
      <c r="CU72" s="352"/>
      <c r="CV72" s="352"/>
      <c r="CW72" s="352"/>
      <c r="CX72" s="352"/>
      <c r="CY72" s="352"/>
      <c r="CZ72" s="352"/>
      <c r="DA72" s="352"/>
      <c r="DB72" s="352"/>
      <c r="DC72" s="352"/>
      <c r="DD72" s="352"/>
      <c r="DE72" s="352"/>
      <c r="DF72" s="352"/>
      <c r="DG72" s="352"/>
      <c r="DH72" s="352"/>
      <c r="DI72" s="352"/>
      <c r="DJ72" s="352"/>
      <c r="DK72" s="352"/>
      <c r="DL72" s="352"/>
      <c r="DM72" s="352"/>
      <c r="DN72" s="352"/>
      <c r="DO72" s="352"/>
    </row>
    <row r="73" spans="1:119" hidden="1" x14ac:dyDescent="0.2">
      <c r="A73" s="696"/>
      <c r="B73" s="697"/>
      <c r="C73" s="693"/>
      <c r="D73" s="693"/>
      <c r="G73" s="352"/>
      <c r="H73" s="352"/>
      <c r="I73" s="352"/>
      <c r="J73" s="352"/>
      <c r="K73" s="352"/>
      <c r="L73" s="352"/>
      <c r="M73" s="352"/>
      <c r="N73" s="352"/>
      <c r="O73" s="352"/>
      <c r="P73" s="352"/>
      <c r="Q73" s="352"/>
      <c r="R73" s="352"/>
      <c r="S73" s="352"/>
      <c r="T73" s="352"/>
      <c r="U73" s="352"/>
      <c r="V73" s="352"/>
      <c r="W73" s="352"/>
      <c r="X73" s="352"/>
      <c r="Y73" s="352"/>
      <c r="Z73" s="352"/>
      <c r="AA73" s="352"/>
      <c r="AB73" s="352"/>
      <c r="AC73" s="352"/>
      <c r="AD73" s="352"/>
      <c r="AE73" s="352"/>
      <c r="AF73" s="352"/>
      <c r="AG73" s="352"/>
      <c r="AH73" s="352"/>
      <c r="AI73" s="352"/>
      <c r="AJ73" s="352"/>
      <c r="AK73" s="352"/>
      <c r="AL73" s="352"/>
      <c r="AM73" s="352"/>
      <c r="AN73" s="352"/>
      <c r="AO73" s="352"/>
      <c r="AP73" s="352"/>
      <c r="AQ73" s="352"/>
      <c r="AR73" s="352"/>
      <c r="AS73" s="352"/>
      <c r="AT73" s="352"/>
      <c r="AU73" s="352"/>
      <c r="AV73" s="352"/>
      <c r="AW73" s="352"/>
      <c r="AX73" s="352"/>
      <c r="AY73" s="352"/>
      <c r="AZ73" s="352"/>
      <c r="BA73" s="352"/>
      <c r="BB73" s="352"/>
      <c r="BC73" s="352"/>
      <c r="BD73" s="352"/>
      <c r="BE73" s="352"/>
      <c r="BF73" s="352"/>
      <c r="BG73" s="352"/>
      <c r="BH73" s="352"/>
      <c r="BI73" s="352"/>
      <c r="BJ73" s="352"/>
      <c r="BK73" s="352"/>
      <c r="BL73" s="352"/>
      <c r="BM73" s="352"/>
      <c r="BN73" s="352"/>
      <c r="BO73" s="352"/>
      <c r="BP73" s="352"/>
      <c r="BQ73" s="352"/>
      <c r="BR73" s="352"/>
      <c r="BS73" s="352"/>
      <c r="BT73" s="352"/>
      <c r="BU73" s="352"/>
      <c r="BV73" s="352"/>
      <c r="BW73" s="352"/>
      <c r="BX73" s="352"/>
      <c r="BY73" s="352"/>
      <c r="BZ73" s="352"/>
      <c r="CA73" s="352"/>
      <c r="CB73" s="352"/>
      <c r="CC73" s="352"/>
      <c r="CD73" s="352"/>
      <c r="CE73" s="352"/>
      <c r="CF73" s="352"/>
      <c r="CG73" s="352"/>
      <c r="CH73" s="352"/>
      <c r="CI73" s="352"/>
      <c r="CJ73" s="352"/>
      <c r="CK73" s="352"/>
      <c r="CL73" s="352"/>
      <c r="CM73" s="352"/>
      <c r="CN73" s="352"/>
      <c r="CO73" s="352"/>
      <c r="CP73" s="352"/>
      <c r="CQ73" s="352"/>
      <c r="CR73" s="352"/>
      <c r="CS73" s="352"/>
      <c r="CT73" s="352"/>
      <c r="CU73" s="352"/>
      <c r="CV73" s="352"/>
      <c r="CW73" s="352"/>
      <c r="CX73" s="352"/>
      <c r="CY73" s="352"/>
      <c r="CZ73" s="352"/>
      <c r="DA73" s="352"/>
      <c r="DB73" s="352"/>
      <c r="DC73" s="352"/>
      <c r="DD73" s="352"/>
      <c r="DE73" s="352"/>
      <c r="DF73" s="352"/>
      <c r="DG73" s="352"/>
      <c r="DH73" s="352"/>
      <c r="DI73" s="352"/>
      <c r="DJ73" s="352"/>
      <c r="DK73" s="352"/>
      <c r="DL73" s="352"/>
      <c r="DM73" s="352"/>
      <c r="DN73" s="352"/>
      <c r="DO73" s="352"/>
    </row>
    <row r="74" spans="1:119" hidden="1" x14ac:dyDescent="0.2">
      <c r="A74" s="696"/>
      <c r="B74" s="697"/>
      <c r="C74" s="693"/>
      <c r="D74" s="693"/>
      <c r="G74" s="352"/>
      <c r="H74" s="352"/>
      <c r="I74" s="352"/>
      <c r="J74" s="352"/>
      <c r="K74" s="352"/>
      <c r="L74" s="352"/>
      <c r="M74" s="352"/>
      <c r="N74" s="352"/>
      <c r="O74" s="352"/>
      <c r="P74" s="352"/>
      <c r="Q74" s="352"/>
      <c r="R74" s="352"/>
      <c r="S74" s="352"/>
      <c r="T74" s="352"/>
      <c r="U74" s="352"/>
      <c r="V74" s="352"/>
      <c r="W74" s="352"/>
      <c r="X74" s="352"/>
      <c r="Y74" s="352"/>
      <c r="Z74" s="352"/>
      <c r="AA74" s="352"/>
      <c r="AB74" s="352"/>
      <c r="AC74" s="352"/>
      <c r="AD74" s="352"/>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c r="BB74" s="352"/>
      <c r="BC74" s="352"/>
      <c r="BD74" s="352"/>
      <c r="BE74" s="352"/>
      <c r="BF74" s="352"/>
      <c r="BG74" s="352"/>
      <c r="BH74" s="352"/>
      <c r="BI74" s="352"/>
      <c r="BJ74" s="352"/>
      <c r="BK74" s="352"/>
      <c r="BL74" s="352"/>
      <c r="BM74" s="352"/>
      <c r="BN74" s="352"/>
      <c r="BO74" s="352"/>
      <c r="BP74" s="352"/>
      <c r="BQ74" s="352"/>
      <c r="BR74" s="352"/>
      <c r="BS74" s="352"/>
      <c r="BT74" s="352"/>
      <c r="BU74" s="352"/>
      <c r="BV74" s="352"/>
      <c r="BW74" s="352"/>
      <c r="BX74" s="352"/>
      <c r="BY74" s="352"/>
      <c r="BZ74" s="352"/>
      <c r="CA74" s="352"/>
      <c r="CB74" s="352"/>
      <c r="CC74" s="352"/>
      <c r="CD74" s="352"/>
      <c r="CE74" s="352"/>
      <c r="CF74" s="352"/>
      <c r="CG74" s="352"/>
      <c r="CH74" s="352"/>
      <c r="CI74" s="352"/>
      <c r="CJ74" s="352"/>
      <c r="CK74" s="352"/>
      <c r="CL74" s="352"/>
      <c r="CM74" s="352"/>
      <c r="CN74" s="352"/>
      <c r="CO74" s="352"/>
      <c r="CP74" s="352"/>
      <c r="CQ74" s="352"/>
      <c r="CR74" s="352"/>
      <c r="CS74" s="352"/>
      <c r="CT74" s="352"/>
      <c r="CU74" s="352"/>
      <c r="CV74" s="352"/>
      <c r="CW74" s="352"/>
      <c r="CX74" s="352"/>
      <c r="CY74" s="352"/>
      <c r="CZ74" s="352"/>
      <c r="DA74" s="352"/>
      <c r="DB74" s="352"/>
      <c r="DC74" s="352"/>
      <c r="DD74" s="352"/>
      <c r="DE74" s="352"/>
      <c r="DF74" s="352"/>
      <c r="DG74" s="352"/>
      <c r="DH74" s="352"/>
      <c r="DI74" s="352"/>
      <c r="DJ74" s="352"/>
      <c r="DK74" s="352"/>
      <c r="DL74" s="352"/>
      <c r="DM74" s="352"/>
      <c r="DN74" s="352"/>
      <c r="DO74" s="352"/>
    </row>
    <row r="75" spans="1:119" hidden="1" x14ac:dyDescent="0.2">
      <c r="A75" s="696"/>
      <c r="B75" s="697"/>
      <c r="C75" s="693"/>
      <c r="D75" s="693"/>
      <c r="G75" s="352"/>
      <c r="H75" s="352"/>
      <c r="I75" s="352"/>
      <c r="J75" s="352"/>
      <c r="K75" s="352"/>
      <c r="L75" s="352"/>
      <c r="M75" s="352"/>
      <c r="N75" s="352"/>
      <c r="O75" s="352"/>
      <c r="P75" s="352"/>
      <c r="Q75" s="352"/>
      <c r="R75" s="352"/>
      <c r="S75" s="352"/>
      <c r="T75" s="352"/>
      <c r="U75" s="352"/>
      <c r="V75" s="352"/>
      <c r="W75" s="352"/>
      <c r="X75" s="352"/>
      <c r="Y75" s="352"/>
      <c r="Z75" s="352"/>
      <c r="AA75" s="352"/>
      <c r="AB75" s="352"/>
      <c r="AC75" s="352"/>
      <c r="AD75" s="352"/>
      <c r="AE75" s="352"/>
      <c r="AF75" s="352"/>
      <c r="AG75" s="352"/>
      <c r="AH75" s="352"/>
      <c r="AI75" s="352"/>
      <c r="AJ75" s="352"/>
      <c r="AK75" s="352"/>
      <c r="AL75" s="352"/>
      <c r="AM75" s="352"/>
      <c r="AN75" s="352"/>
      <c r="AO75" s="352"/>
      <c r="AP75" s="352"/>
      <c r="AQ75" s="352"/>
      <c r="AR75" s="352"/>
      <c r="AS75" s="352"/>
      <c r="AT75" s="352"/>
      <c r="AU75" s="352"/>
      <c r="AV75" s="352"/>
      <c r="AW75" s="352"/>
      <c r="AX75" s="352"/>
      <c r="AY75" s="352"/>
      <c r="AZ75" s="352"/>
      <c r="BA75" s="352"/>
      <c r="BB75" s="352"/>
      <c r="BC75" s="352"/>
      <c r="BD75" s="352"/>
      <c r="BE75" s="352"/>
      <c r="BF75" s="352"/>
      <c r="BG75" s="352"/>
      <c r="BH75" s="352"/>
      <c r="BI75" s="352"/>
      <c r="BJ75" s="352"/>
      <c r="BK75" s="352"/>
      <c r="BL75" s="352"/>
      <c r="BM75" s="352"/>
      <c r="BN75" s="352"/>
      <c r="BO75" s="352"/>
      <c r="BP75" s="352"/>
      <c r="BQ75" s="352"/>
      <c r="BR75" s="352"/>
      <c r="BS75" s="352"/>
      <c r="BT75" s="352"/>
      <c r="BU75" s="352"/>
      <c r="BV75" s="352"/>
      <c r="BW75" s="352"/>
      <c r="BX75" s="352"/>
      <c r="BY75" s="352"/>
      <c r="BZ75" s="352"/>
      <c r="CA75" s="352"/>
      <c r="CB75" s="352"/>
      <c r="CC75" s="352"/>
      <c r="CD75" s="352"/>
      <c r="CE75" s="352"/>
      <c r="CF75" s="352"/>
      <c r="CG75" s="352"/>
      <c r="CH75" s="352"/>
      <c r="CI75" s="352"/>
      <c r="CJ75" s="352"/>
      <c r="CK75" s="352"/>
      <c r="CL75" s="352"/>
      <c r="CM75" s="352"/>
      <c r="CN75" s="352"/>
      <c r="CO75" s="352"/>
      <c r="CP75" s="352"/>
      <c r="CQ75" s="352"/>
      <c r="CR75" s="352"/>
      <c r="CS75" s="352"/>
      <c r="CT75" s="352"/>
      <c r="CU75" s="352"/>
      <c r="CV75" s="352"/>
      <c r="CW75" s="352"/>
      <c r="CX75" s="352"/>
      <c r="CY75" s="352"/>
      <c r="CZ75" s="352"/>
      <c r="DA75" s="352"/>
      <c r="DB75" s="352"/>
      <c r="DC75" s="352"/>
      <c r="DD75" s="352"/>
      <c r="DE75" s="352"/>
      <c r="DF75" s="352"/>
      <c r="DG75" s="352"/>
      <c r="DH75" s="352"/>
      <c r="DI75" s="352"/>
      <c r="DJ75" s="352"/>
      <c r="DK75" s="352"/>
      <c r="DL75" s="352"/>
      <c r="DM75" s="352"/>
      <c r="DN75" s="352"/>
      <c r="DO75" s="352"/>
    </row>
    <row r="76" spans="1:119" hidden="1" x14ac:dyDescent="0.2">
      <c r="A76" s="696"/>
      <c r="B76" s="697"/>
      <c r="C76" s="693"/>
      <c r="D76" s="693"/>
      <c r="G76" s="352"/>
      <c r="H76" s="352"/>
      <c r="I76" s="352"/>
      <c r="J76" s="352"/>
      <c r="K76" s="352"/>
      <c r="L76" s="352"/>
      <c r="M76" s="352"/>
      <c r="N76" s="352"/>
      <c r="O76" s="352"/>
      <c r="P76" s="352"/>
      <c r="Q76" s="352"/>
      <c r="R76" s="352"/>
      <c r="S76" s="352"/>
      <c r="T76" s="352"/>
      <c r="U76" s="352"/>
      <c r="V76" s="352"/>
      <c r="W76" s="352"/>
      <c r="X76" s="352"/>
      <c r="Y76" s="352"/>
      <c r="Z76" s="352"/>
      <c r="AA76" s="352"/>
      <c r="AB76" s="352"/>
      <c r="AC76" s="352"/>
      <c r="AD76" s="352"/>
      <c r="AE76" s="352"/>
      <c r="AF76" s="352"/>
      <c r="AG76" s="352"/>
      <c r="AH76" s="352"/>
      <c r="AI76" s="352"/>
      <c r="AJ76" s="352"/>
      <c r="AK76" s="352"/>
      <c r="AL76" s="352"/>
      <c r="AM76" s="352"/>
      <c r="AN76" s="352"/>
      <c r="AO76" s="352"/>
      <c r="AP76" s="352"/>
      <c r="AQ76" s="352"/>
      <c r="AR76" s="352"/>
      <c r="AS76" s="352"/>
      <c r="AT76" s="352"/>
      <c r="AU76" s="352"/>
      <c r="AV76" s="352"/>
      <c r="AW76" s="352"/>
      <c r="AX76" s="352"/>
      <c r="AY76" s="352"/>
      <c r="AZ76" s="352"/>
      <c r="BA76" s="352"/>
      <c r="BB76" s="352"/>
      <c r="BC76" s="352"/>
      <c r="BD76" s="352"/>
      <c r="BE76" s="352"/>
      <c r="BF76" s="352"/>
      <c r="BG76" s="352"/>
      <c r="BH76" s="352"/>
      <c r="BI76" s="352"/>
      <c r="BJ76" s="352"/>
      <c r="BK76" s="352"/>
      <c r="BL76" s="352"/>
      <c r="BM76" s="352"/>
      <c r="BN76" s="352"/>
      <c r="BO76" s="352"/>
      <c r="BP76" s="352"/>
      <c r="BQ76" s="352"/>
      <c r="BR76" s="352"/>
      <c r="BS76" s="352"/>
      <c r="BT76" s="352"/>
      <c r="BU76" s="352"/>
      <c r="BV76" s="352"/>
      <c r="BW76" s="352"/>
      <c r="BX76" s="352"/>
      <c r="BY76" s="352"/>
      <c r="BZ76" s="352"/>
      <c r="CA76" s="352"/>
      <c r="CB76" s="352"/>
      <c r="CC76" s="352"/>
      <c r="CD76" s="352"/>
      <c r="CE76" s="352"/>
      <c r="CF76" s="352"/>
      <c r="CG76" s="352"/>
      <c r="CH76" s="352"/>
      <c r="CI76" s="352"/>
      <c r="CJ76" s="352"/>
      <c r="CK76" s="352"/>
      <c r="CL76" s="352"/>
      <c r="CM76" s="352"/>
      <c r="CN76" s="352"/>
      <c r="CO76" s="352"/>
      <c r="CP76" s="352"/>
      <c r="CQ76" s="352"/>
      <c r="CR76" s="352"/>
      <c r="CS76" s="352"/>
      <c r="CT76" s="352"/>
      <c r="CU76" s="352"/>
      <c r="CV76" s="352"/>
      <c r="CW76" s="352"/>
      <c r="CX76" s="352"/>
      <c r="CY76" s="352"/>
      <c r="CZ76" s="352"/>
      <c r="DA76" s="352"/>
      <c r="DB76" s="352"/>
      <c r="DC76" s="352"/>
      <c r="DD76" s="352"/>
      <c r="DE76" s="352"/>
      <c r="DF76" s="352"/>
      <c r="DG76" s="352"/>
      <c r="DH76" s="352"/>
      <c r="DI76" s="352"/>
      <c r="DJ76" s="352"/>
      <c r="DK76" s="352"/>
      <c r="DL76" s="352"/>
      <c r="DM76" s="352"/>
      <c r="DN76" s="352"/>
      <c r="DO76" s="352"/>
    </row>
    <row r="77" spans="1:119" hidden="1" x14ac:dyDescent="0.2">
      <c r="A77" s="696"/>
      <c r="B77" s="697"/>
      <c r="C77" s="693"/>
      <c r="D77" s="693"/>
      <c r="G77" s="352"/>
      <c r="H77" s="352"/>
      <c r="I77" s="352"/>
      <c r="J77" s="352"/>
      <c r="K77" s="352"/>
      <c r="L77" s="352"/>
      <c r="M77" s="352"/>
      <c r="N77" s="352"/>
      <c r="O77" s="352"/>
      <c r="P77" s="352"/>
      <c r="Q77" s="352"/>
      <c r="R77" s="352"/>
      <c r="S77" s="352"/>
      <c r="T77" s="352"/>
      <c r="U77" s="352"/>
      <c r="V77" s="352"/>
      <c r="W77" s="352"/>
      <c r="X77" s="352"/>
      <c r="Y77" s="352"/>
      <c r="Z77" s="352"/>
      <c r="AA77" s="352"/>
      <c r="AB77" s="352"/>
      <c r="AC77" s="352"/>
      <c r="AD77" s="352"/>
      <c r="AE77" s="352"/>
      <c r="AF77" s="352"/>
      <c r="AG77" s="352"/>
      <c r="AH77" s="352"/>
      <c r="AI77" s="352"/>
      <c r="AJ77" s="352"/>
      <c r="AK77" s="352"/>
      <c r="AL77" s="352"/>
      <c r="AM77" s="352"/>
      <c r="AN77" s="352"/>
      <c r="AO77" s="352"/>
      <c r="AP77" s="352"/>
      <c r="AQ77" s="352"/>
      <c r="AR77" s="352"/>
      <c r="AS77" s="352"/>
      <c r="AT77" s="352"/>
      <c r="AU77" s="352"/>
      <c r="AV77" s="352"/>
      <c r="AW77" s="352"/>
      <c r="AX77" s="352"/>
      <c r="AY77" s="352"/>
      <c r="AZ77" s="352"/>
      <c r="BA77" s="352"/>
      <c r="BB77" s="352"/>
      <c r="BC77" s="352"/>
      <c r="BD77" s="352"/>
      <c r="BE77" s="352"/>
      <c r="BF77" s="352"/>
      <c r="BG77" s="352"/>
      <c r="BH77" s="352"/>
      <c r="BI77" s="352"/>
      <c r="BJ77" s="352"/>
      <c r="BK77" s="352"/>
      <c r="BL77" s="352"/>
      <c r="BM77" s="352"/>
      <c r="BN77" s="352"/>
      <c r="BO77" s="352"/>
      <c r="BP77" s="352"/>
      <c r="BQ77" s="352"/>
      <c r="BR77" s="352"/>
      <c r="BS77" s="352"/>
      <c r="BT77" s="352"/>
      <c r="BU77" s="352"/>
      <c r="BV77" s="352"/>
      <c r="BW77" s="352"/>
      <c r="BX77" s="352"/>
      <c r="BY77" s="352"/>
      <c r="BZ77" s="352"/>
      <c r="CA77" s="352"/>
      <c r="CB77" s="352"/>
      <c r="CC77" s="352"/>
      <c r="CD77" s="352"/>
      <c r="CE77" s="352"/>
      <c r="CF77" s="352"/>
      <c r="CG77" s="352"/>
      <c r="CH77" s="352"/>
      <c r="CI77" s="352"/>
      <c r="CJ77" s="352"/>
      <c r="CK77" s="352"/>
      <c r="CL77" s="352"/>
      <c r="CM77" s="352"/>
      <c r="CN77" s="352"/>
      <c r="CO77" s="352"/>
      <c r="CP77" s="352"/>
      <c r="CQ77" s="352"/>
      <c r="CR77" s="352"/>
      <c r="CS77" s="352"/>
      <c r="CT77" s="352"/>
      <c r="CU77" s="352"/>
      <c r="CV77" s="352"/>
      <c r="CW77" s="352"/>
      <c r="CX77" s="352"/>
      <c r="CY77" s="352"/>
      <c r="CZ77" s="352"/>
      <c r="DA77" s="352"/>
      <c r="DB77" s="352"/>
      <c r="DC77" s="352"/>
      <c r="DD77" s="352"/>
      <c r="DE77" s="352"/>
      <c r="DF77" s="352"/>
      <c r="DG77" s="352"/>
      <c r="DH77" s="352"/>
      <c r="DI77" s="352"/>
      <c r="DJ77" s="352"/>
      <c r="DK77" s="352"/>
      <c r="DL77" s="352"/>
      <c r="DM77" s="352"/>
      <c r="DN77" s="352"/>
      <c r="DO77" s="352"/>
    </row>
    <row r="78" spans="1:119" hidden="1" x14ac:dyDescent="0.2">
      <c r="A78" s="696"/>
      <c r="B78" s="697"/>
      <c r="C78" s="693"/>
      <c r="D78" s="693"/>
      <c r="G78" s="352"/>
      <c r="H78" s="352"/>
      <c r="I78" s="352"/>
      <c r="J78" s="352"/>
      <c r="K78" s="352"/>
      <c r="L78" s="352"/>
      <c r="M78" s="352"/>
      <c r="N78" s="352"/>
      <c r="O78" s="352"/>
      <c r="P78" s="352"/>
      <c r="Q78" s="352"/>
      <c r="R78" s="352"/>
      <c r="S78" s="352"/>
      <c r="T78" s="352"/>
      <c r="U78" s="352"/>
      <c r="V78" s="352"/>
      <c r="W78" s="352"/>
      <c r="X78" s="352"/>
      <c r="Y78" s="352"/>
      <c r="Z78" s="352"/>
      <c r="AA78" s="352"/>
      <c r="AB78" s="352"/>
      <c r="AC78" s="352"/>
      <c r="AD78" s="352"/>
      <c r="AE78" s="352"/>
      <c r="AF78" s="352"/>
      <c r="AG78" s="352"/>
      <c r="AH78" s="352"/>
      <c r="AI78" s="352"/>
      <c r="AJ78" s="352"/>
      <c r="AK78" s="352"/>
      <c r="AL78" s="352"/>
      <c r="AM78" s="352"/>
      <c r="AN78" s="352"/>
      <c r="AO78" s="352"/>
      <c r="AP78" s="352"/>
      <c r="AQ78" s="352"/>
      <c r="AR78" s="352"/>
      <c r="AS78" s="352"/>
      <c r="AT78" s="352"/>
      <c r="AU78" s="352"/>
      <c r="AV78" s="352"/>
      <c r="AW78" s="352"/>
      <c r="AX78" s="352"/>
      <c r="AY78" s="352"/>
      <c r="AZ78" s="352"/>
      <c r="BA78" s="352"/>
      <c r="BB78" s="352"/>
      <c r="BC78" s="352"/>
      <c r="BD78" s="352"/>
      <c r="BE78" s="352"/>
      <c r="BF78" s="352"/>
      <c r="BG78" s="352"/>
      <c r="BH78" s="352"/>
      <c r="BI78" s="352"/>
      <c r="BJ78" s="352"/>
      <c r="BK78" s="352"/>
      <c r="BL78" s="352"/>
      <c r="BM78" s="352"/>
      <c r="BN78" s="352"/>
      <c r="BO78" s="352"/>
      <c r="BP78" s="352"/>
      <c r="BQ78" s="352"/>
      <c r="BR78" s="352"/>
      <c r="BS78" s="352"/>
      <c r="BT78" s="352"/>
      <c r="BU78" s="352"/>
      <c r="BV78" s="352"/>
      <c r="BW78" s="352"/>
      <c r="BX78" s="352"/>
      <c r="BY78" s="352"/>
      <c r="BZ78" s="352"/>
      <c r="CA78" s="352"/>
      <c r="CB78" s="352"/>
      <c r="CC78" s="352"/>
      <c r="CD78" s="352"/>
      <c r="CE78" s="352"/>
      <c r="CF78" s="352"/>
      <c r="CG78" s="352"/>
      <c r="CH78" s="352"/>
      <c r="CI78" s="352"/>
      <c r="CJ78" s="352"/>
      <c r="CK78" s="352"/>
      <c r="CL78" s="352"/>
      <c r="CM78" s="352"/>
      <c r="CN78" s="352"/>
      <c r="CO78" s="352"/>
      <c r="CP78" s="352"/>
      <c r="CQ78" s="352"/>
      <c r="CR78" s="352"/>
      <c r="CS78" s="352"/>
      <c r="CT78" s="352"/>
      <c r="CU78" s="352"/>
      <c r="CV78" s="352"/>
      <c r="CW78" s="352"/>
      <c r="CX78" s="352"/>
      <c r="CY78" s="352"/>
      <c r="CZ78" s="352"/>
      <c r="DA78" s="352"/>
      <c r="DB78" s="352"/>
      <c r="DC78" s="352"/>
      <c r="DD78" s="352"/>
      <c r="DE78" s="352"/>
      <c r="DF78" s="352"/>
      <c r="DG78" s="352"/>
      <c r="DH78" s="352"/>
      <c r="DI78" s="352"/>
      <c r="DJ78" s="352"/>
      <c r="DK78" s="352"/>
      <c r="DL78" s="352"/>
      <c r="DM78" s="352"/>
      <c r="DN78" s="352"/>
      <c r="DO78" s="352"/>
    </row>
    <row r="79" spans="1:119" hidden="1" x14ac:dyDescent="0.2">
      <c r="A79" s="696"/>
      <c r="B79" s="697"/>
      <c r="C79" s="693"/>
      <c r="D79" s="693"/>
      <c r="G79" s="352"/>
      <c r="H79" s="352"/>
      <c r="I79" s="352"/>
      <c r="J79" s="352"/>
      <c r="K79" s="352"/>
      <c r="L79" s="352"/>
      <c r="M79" s="352"/>
      <c r="N79" s="352"/>
      <c r="O79" s="352"/>
      <c r="P79" s="352"/>
      <c r="Q79" s="352"/>
      <c r="R79" s="352"/>
      <c r="S79" s="352"/>
      <c r="T79" s="352"/>
      <c r="U79" s="352"/>
      <c r="V79" s="352"/>
      <c r="W79" s="352"/>
      <c r="X79" s="352"/>
      <c r="Y79" s="352"/>
      <c r="Z79" s="352"/>
      <c r="AA79" s="352"/>
      <c r="AB79" s="352"/>
      <c r="AC79" s="352"/>
      <c r="AD79" s="352"/>
      <c r="AE79" s="352"/>
      <c r="AF79" s="352"/>
      <c r="AG79" s="352"/>
      <c r="AH79" s="352"/>
      <c r="AI79" s="352"/>
      <c r="AJ79" s="352"/>
      <c r="AK79" s="352"/>
      <c r="AL79" s="352"/>
      <c r="AM79" s="352"/>
      <c r="AN79" s="352"/>
      <c r="AO79" s="352"/>
      <c r="AP79" s="352"/>
      <c r="AQ79" s="352"/>
      <c r="AR79" s="352"/>
      <c r="AS79" s="352"/>
      <c r="AT79" s="352"/>
      <c r="AU79" s="352"/>
      <c r="AV79" s="352"/>
      <c r="AW79" s="352"/>
      <c r="AX79" s="352"/>
      <c r="AY79" s="352"/>
      <c r="AZ79" s="352"/>
      <c r="BA79" s="352"/>
      <c r="BB79" s="352"/>
      <c r="BC79" s="352"/>
      <c r="BD79" s="352"/>
      <c r="BE79" s="352"/>
      <c r="BF79" s="352"/>
      <c r="BG79" s="352"/>
      <c r="BH79" s="352"/>
      <c r="BI79" s="352"/>
      <c r="BJ79" s="352"/>
      <c r="BK79" s="352"/>
      <c r="BL79" s="352"/>
      <c r="BM79" s="352"/>
      <c r="BN79" s="352"/>
      <c r="BO79" s="352"/>
      <c r="BP79" s="352"/>
      <c r="BQ79" s="352"/>
      <c r="BR79" s="352"/>
      <c r="BS79" s="352"/>
      <c r="BT79" s="352"/>
      <c r="BU79" s="352"/>
      <c r="BV79" s="352"/>
      <c r="BW79" s="352"/>
      <c r="BX79" s="352"/>
      <c r="BY79" s="352"/>
      <c r="BZ79" s="352"/>
      <c r="CA79" s="352"/>
      <c r="CB79" s="352"/>
      <c r="CC79" s="352"/>
      <c r="CD79" s="352"/>
      <c r="CE79" s="352"/>
      <c r="CF79" s="352"/>
      <c r="CG79" s="352"/>
      <c r="CH79" s="352"/>
      <c r="CI79" s="352"/>
      <c r="CJ79" s="352"/>
      <c r="CK79" s="352"/>
      <c r="CL79" s="352"/>
      <c r="CM79" s="352"/>
      <c r="CN79" s="352"/>
      <c r="CO79" s="352"/>
      <c r="CP79" s="352"/>
      <c r="CQ79" s="352"/>
      <c r="CR79" s="352"/>
      <c r="CS79" s="352"/>
      <c r="CT79" s="352"/>
      <c r="CU79" s="352"/>
      <c r="CV79" s="352"/>
      <c r="CW79" s="352"/>
      <c r="CX79" s="352"/>
      <c r="CY79" s="352"/>
      <c r="CZ79" s="352"/>
      <c r="DA79" s="352"/>
      <c r="DB79" s="352"/>
      <c r="DC79" s="352"/>
      <c r="DD79" s="352"/>
      <c r="DE79" s="352"/>
      <c r="DF79" s="352"/>
      <c r="DG79" s="352"/>
      <c r="DH79" s="352"/>
      <c r="DI79" s="352"/>
      <c r="DJ79" s="352"/>
      <c r="DK79" s="352"/>
      <c r="DL79" s="352"/>
      <c r="DM79" s="352"/>
      <c r="DN79" s="352"/>
      <c r="DO79" s="352"/>
    </row>
    <row r="80" spans="1:119" hidden="1" x14ac:dyDescent="0.2">
      <c r="A80" s="696"/>
      <c r="B80" s="697"/>
      <c r="C80" s="693"/>
      <c r="D80" s="693"/>
      <c r="G80" s="352"/>
      <c r="H80" s="352"/>
      <c r="I80" s="352"/>
      <c r="J80" s="352"/>
      <c r="K80" s="352"/>
      <c r="L80" s="352"/>
      <c r="M80" s="352"/>
      <c r="N80" s="352"/>
      <c r="O80" s="352"/>
      <c r="P80" s="352"/>
      <c r="Q80" s="352"/>
      <c r="R80" s="352"/>
      <c r="S80" s="352"/>
      <c r="T80" s="352"/>
      <c r="U80" s="352"/>
      <c r="V80" s="352"/>
      <c r="W80" s="352"/>
      <c r="X80" s="352"/>
      <c r="Y80" s="352"/>
      <c r="Z80" s="352"/>
      <c r="AA80" s="352"/>
      <c r="AB80" s="352"/>
      <c r="AC80" s="352"/>
      <c r="AD80" s="352"/>
      <c r="AE80" s="352"/>
      <c r="AF80" s="352"/>
      <c r="AG80" s="352"/>
      <c r="AH80" s="352"/>
      <c r="AI80" s="352"/>
      <c r="AJ80" s="352"/>
      <c r="AK80" s="352"/>
      <c r="AL80" s="352"/>
      <c r="AM80" s="352"/>
      <c r="AN80" s="352"/>
      <c r="AO80" s="352"/>
      <c r="AP80" s="352"/>
      <c r="AQ80" s="352"/>
      <c r="AR80" s="352"/>
      <c r="AS80" s="352"/>
      <c r="AT80" s="352"/>
      <c r="AU80" s="352"/>
      <c r="AV80" s="352"/>
      <c r="AW80" s="352"/>
      <c r="AX80" s="352"/>
      <c r="AY80" s="352"/>
      <c r="AZ80" s="352"/>
      <c r="BA80" s="352"/>
      <c r="BB80" s="352"/>
      <c r="BC80" s="352"/>
      <c r="BD80" s="352"/>
      <c r="BE80" s="352"/>
      <c r="BF80" s="352"/>
      <c r="BG80" s="352"/>
      <c r="BH80" s="352"/>
      <c r="BI80" s="352"/>
      <c r="BJ80" s="352"/>
      <c r="BK80" s="352"/>
      <c r="BL80" s="352"/>
      <c r="BM80" s="352"/>
      <c r="BN80" s="352"/>
      <c r="BO80" s="352"/>
      <c r="BP80" s="352"/>
      <c r="BQ80" s="352"/>
      <c r="BR80" s="352"/>
      <c r="BS80" s="352"/>
      <c r="BT80" s="352"/>
      <c r="BU80" s="352"/>
      <c r="BV80" s="352"/>
      <c r="BW80" s="352"/>
      <c r="BX80" s="352"/>
      <c r="BY80" s="352"/>
      <c r="BZ80" s="352"/>
      <c r="CA80" s="352"/>
      <c r="CB80" s="352"/>
      <c r="CC80" s="352"/>
      <c r="CD80" s="352"/>
      <c r="CE80" s="352"/>
      <c r="CF80" s="352"/>
      <c r="CG80" s="352"/>
      <c r="CH80" s="352"/>
      <c r="CI80" s="352"/>
      <c r="CJ80" s="352"/>
      <c r="CK80" s="352"/>
      <c r="CL80" s="352"/>
      <c r="CM80" s="352"/>
      <c r="CN80" s="352"/>
      <c r="CO80" s="352"/>
      <c r="CP80" s="352"/>
      <c r="CQ80" s="352"/>
      <c r="CR80" s="352"/>
      <c r="CS80" s="352"/>
      <c r="CT80" s="352"/>
      <c r="CU80" s="352"/>
      <c r="CV80" s="352"/>
      <c r="CW80" s="352"/>
      <c r="CX80" s="352"/>
      <c r="CY80" s="352"/>
      <c r="CZ80" s="352"/>
      <c r="DA80" s="352"/>
      <c r="DB80" s="352"/>
      <c r="DC80" s="352"/>
      <c r="DD80" s="352"/>
      <c r="DE80" s="352"/>
      <c r="DF80" s="352"/>
      <c r="DG80" s="352"/>
      <c r="DH80" s="352"/>
      <c r="DI80" s="352"/>
      <c r="DJ80" s="352"/>
      <c r="DK80" s="352"/>
      <c r="DL80" s="352"/>
      <c r="DM80" s="352"/>
      <c r="DN80" s="352"/>
      <c r="DO80" s="352"/>
    </row>
    <row r="81" spans="1:119" hidden="1" x14ac:dyDescent="0.2">
      <c r="A81" s="696"/>
      <c r="B81" s="697"/>
      <c r="C81" s="693"/>
      <c r="D81" s="693"/>
      <c r="G81" s="352"/>
      <c r="H81" s="352"/>
      <c r="I81" s="352"/>
      <c r="J81" s="352"/>
      <c r="K81" s="352"/>
      <c r="L81" s="352"/>
      <c r="M81" s="352"/>
      <c r="N81" s="352"/>
      <c r="O81" s="352"/>
      <c r="P81" s="352"/>
      <c r="Q81" s="352"/>
      <c r="R81" s="352"/>
      <c r="S81" s="352"/>
      <c r="T81" s="352"/>
      <c r="U81" s="352"/>
      <c r="V81" s="352"/>
      <c r="W81" s="352"/>
      <c r="X81" s="352"/>
      <c r="Y81" s="352"/>
      <c r="Z81" s="352"/>
      <c r="AA81" s="352"/>
      <c r="AB81" s="352"/>
      <c r="AC81" s="352"/>
      <c r="AD81" s="352"/>
      <c r="AE81" s="352"/>
      <c r="AF81" s="352"/>
      <c r="AG81" s="352"/>
      <c r="AH81" s="352"/>
      <c r="AI81" s="352"/>
      <c r="AJ81" s="352"/>
      <c r="AK81" s="352"/>
      <c r="AL81" s="352"/>
      <c r="AM81" s="352"/>
      <c r="AN81" s="352"/>
      <c r="AO81" s="352"/>
      <c r="AP81" s="352"/>
      <c r="AQ81" s="352"/>
      <c r="AR81" s="352"/>
      <c r="AS81" s="352"/>
      <c r="AT81" s="352"/>
      <c r="AU81" s="352"/>
      <c r="AV81" s="352"/>
      <c r="AW81" s="352"/>
      <c r="AX81" s="352"/>
      <c r="AY81" s="352"/>
      <c r="AZ81" s="352"/>
      <c r="BA81" s="352"/>
      <c r="BB81" s="352"/>
      <c r="BC81" s="352"/>
      <c r="BD81" s="352"/>
      <c r="BE81" s="352"/>
      <c r="BF81" s="352"/>
      <c r="BG81" s="352"/>
      <c r="BH81" s="352"/>
      <c r="BI81" s="352"/>
      <c r="BJ81" s="352"/>
      <c r="BK81" s="352"/>
      <c r="BL81" s="352"/>
      <c r="BM81" s="352"/>
      <c r="BN81" s="352"/>
      <c r="BO81" s="352"/>
      <c r="BP81" s="352"/>
      <c r="BQ81" s="352"/>
      <c r="BR81" s="352"/>
      <c r="BS81" s="352"/>
      <c r="BT81" s="352"/>
      <c r="BU81" s="352"/>
      <c r="BV81" s="352"/>
      <c r="BW81" s="352"/>
      <c r="BX81" s="352"/>
      <c r="BY81" s="352"/>
      <c r="BZ81" s="352"/>
      <c r="CA81" s="352"/>
      <c r="CB81" s="352"/>
      <c r="CC81" s="352"/>
      <c r="CD81" s="352"/>
      <c r="CE81" s="352"/>
      <c r="CF81" s="352"/>
      <c r="CG81" s="352"/>
      <c r="CH81" s="352"/>
      <c r="CI81" s="352"/>
      <c r="CJ81" s="352"/>
      <c r="CK81" s="352"/>
      <c r="CL81" s="352"/>
      <c r="CM81" s="352"/>
      <c r="CN81" s="352"/>
      <c r="CO81" s="352"/>
      <c r="CP81" s="352"/>
      <c r="CQ81" s="352"/>
      <c r="CR81" s="352"/>
      <c r="CS81" s="352"/>
      <c r="CT81" s="352"/>
      <c r="CU81" s="352"/>
      <c r="CV81" s="352"/>
      <c r="CW81" s="352"/>
      <c r="CX81" s="352"/>
      <c r="CY81" s="352"/>
      <c r="CZ81" s="352"/>
      <c r="DA81" s="352"/>
      <c r="DB81" s="352"/>
      <c r="DC81" s="352"/>
      <c r="DD81" s="352"/>
      <c r="DE81" s="352"/>
      <c r="DF81" s="352"/>
      <c r="DG81" s="352"/>
      <c r="DH81" s="352"/>
      <c r="DI81" s="352"/>
      <c r="DJ81" s="352"/>
      <c r="DK81" s="352"/>
      <c r="DL81" s="352"/>
      <c r="DM81" s="352"/>
      <c r="DN81" s="352"/>
      <c r="DO81" s="352"/>
    </row>
    <row r="82" spans="1:119" hidden="1" x14ac:dyDescent="0.2">
      <c r="A82" s="696"/>
      <c r="B82" s="697"/>
      <c r="C82" s="693"/>
      <c r="D82" s="693"/>
      <c r="G82" s="352"/>
      <c r="H82" s="352"/>
      <c r="I82" s="352"/>
      <c r="J82" s="352"/>
      <c r="K82" s="352"/>
      <c r="L82" s="352"/>
      <c r="M82" s="352"/>
      <c r="N82" s="352"/>
      <c r="O82" s="352"/>
      <c r="P82" s="352"/>
      <c r="Q82" s="352"/>
      <c r="R82" s="352"/>
      <c r="S82" s="352"/>
      <c r="T82" s="352"/>
      <c r="U82" s="352"/>
      <c r="V82" s="352"/>
      <c r="W82" s="352"/>
      <c r="X82" s="352"/>
      <c r="Y82" s="352"/>
      <c r="Z82" s="352"/>
      <c r="AA82" s="352"/>
      <c r="AB82" s="352"/>
      <c r="AC82" s="352"/>
      <c r="AD82" s="352"/>
      <c r="AE82" s="352"/>
      <c r="AF82" s="352"/>
      <c r="AG82" s="352"/>
      <c r="AH82" s="352"/>
      <c r="AI82" s="352"/>
      <c r="AJ82" s="352"/>
      <c r="AK82" s="352"/>
      <c r="AL82" s="352"/>
      <c r="AM82" s="352"/>
      <c r="AN82" s="352"/>
      <c r="AO82" s="352"/>
      <c r="AP82" s="352"/>
      <c r="AQ82" s="352"/>
      <c r="AR82" s="352"/>
      <c r="AS82" s="352"/>
      <c r="AT82" s="352"/>
      <c r="AU82" s="352"/>
      <c r="AV82" s="352"/>
      <c r="AW82" s="352"/>
      <c r="AX82" s="352"/>
      <c r="AY82" s="352"/>
      <c r="AZ82" s="352"/>
      <c r="BA82" s="352"/>
      <c r="BB82" s="352"/>
      <c r="BC82" s="352"/>
      <c r="BD82" s="352"/>
      <c r="BE82" s="352"/>
      <c r="BF82" s="352"/>
      <c r="BG82" s="352"/>
      <c r="BH82" s="352"/>
      <c r="BI82" s="352"/>
      <c r="BJ82" s="352"/>
      <c r="BK82" s="352"/>
      <c r="BL82" s="352"/>
      <c r="BM82" s="352"/>
      <c r="BN82" s="352"/>
      <c r="BO82" s="352"/>
      <c r="BP82" s="352"/>
      <c r="BQ82" s="352"/>
      <c r="BR82" s="352"/>
      <c r="BS82" s="352"/>
      <c r="BT82" s="352"/>
      <c r="BU82" s="352"/>
      <c r="BV82" s="352"/>
      <c r="BW82" s="352"/>
      <c r="BX82" s="352"/>
      <c r="BY82" s="352"/>
      <c r="BZ82" s="352"/>
      <c r="CA82" s="352"/>
      <c r="CB82" s="352"/>
      <c r="CC82" s="352"/>
      <c r="CD82" s="352"/>
      <c r="CE82" s="352"/>
      <c r="CF82" s="352"/>
      <c r="CG82" s="352"/>
      <c r="CH82" s="352"/>
      <c r="CI82" s="352"/>
      <c r="CJ82" s="352"/>
      <c r="CK82" s="352"/>
      <c r="CL82" s="352"/>
      <c r="CM82" s="352"/>
      <c r="CN82" s="352"/>
      <c r="CO82" s="352"/>
      <c r="CP82" s="352"/>
      <c r="CQ82" s="352"/>
      <c r="CR82" s="352"/>
      <c r="CS82" s="352"/>
      <c r="CT82" s="352"/>
      <c r="CU82" s="352"/>
      <c r="CV82" s="352"/>
      <c r="CW82" s="352"/>
      <c r="CX82" s="352"/>
      <c r="CY82" s="352"/>
      <c r="CZ82" s="352"/>
      <c r="DA82" s="352"/>
      <c r="DB82" s="352"/>
      <c r="DC82" s="352"/>
      <c r="DD82" s="352"/>
      <c r="DE82" s="352"/>
      <c r="DF82" s="352"/>
      <c r="DG82" s="352"/>
      <c r="DH82" s="352"/>
      <c r="DI82" s="352"/>
      <c r="DJ82" s="352"/>
      <c r="DK82" s="352"/>
      <c r="DL82" s="352"/>
      <c r="DM82" s="352"/>
      <c r="DN82" s="352"/>
      <c r="DO82" s="352"/>
    </row>
    <row r="83" spans="1:119" hidden="1" x14ac:dyDescent="0.2">
      <c r="A83" s="696"/>
      <c r="B83" s="697"/>
      <c r="C83" s="693"/>
      <c r="D83" s="693"/>
      <c r="G83" s="352"/>
      <c r="H83" s="352"/>
      <c r="I83" s="352"/>
      <c r="J83" s="352"/>
      <c r="K83" s="352"/>
      <c r="L83" s="352"/>
      <c r="M83" s="352"/>
      <c r="N83" s="352"/>
      <c r="O83" s="352"/>
      <c r="P83" s="352"/>
      <c r="Q83" s="352"/>
      <c r="R83" s="352"/>
      <c r="S83" s="352"/>
      <c r="T83" s="352"/>
      <c r="U83" s="352"/>
      <c r="V83" s="352"/>
      <c r="W83" s="352"/>
      <c r="X83" s="352"/>
      <c r="Y83" s="352"/>
      <c r="Z83" s="352"/>
      <c r="AA83" s="352"/>
      <c r="AB83" s="352"/>
      <c r="AC83" s="352"/>
      <c r="AD83" s="352"/>
      <c r="AE83" s="352"/>
      <c r="AF83" s="352"/>
      <c r="AG83" s="352"/>
      <c r="AH83" s="352"/>
      <c r="AI83" s="352"/>
      <c r="AJ83" s="352"/>
      <c r="AK83" s="352"/>
      <c r="AL83" s="352"/>
      <c r="AM83" s="352"/>
      <c r="AN83" s="352"/>
      <c r="AO83" s="352"/>
      <c r="AP83" s="352"/>
      <c r="AQ83" s="352"/>
      <c r="AR83" s="352"/>
      <c r="AS83" s="352"/>
      <c r="AT83" s="352"/>
      <c r="AU83" s="352"/>
      <c r="AV83" s="352"/>
      <c r="AW83" s="352"/>
      <c r="AX83" s="352"/>
      <c r="AY83" s="352"/>
      <c r="AZ83" s="352"/>
      <c r="BA83" s="352"/>
      <c r="BB83" s="352"/>
      <c r="BC83" s="352"/>
      <c r="BD83" s="352"/>
      <c r="BE83" s="352"/>
      <c r="BF83" s="352"/>
      <c r="BG83" s="352"/>
      <c r="BH83" s="352"/>
      <c r="BI83" s="352"/>
      <c r="BJ83" s="352"/>
      <c r="BK83" s="352"/>
      <c r="BL83" s="352"/>
      <c r="BM83" s="352"/>
      <c r="BN83" s="352"/>
      <c r="BO83" s="352"/>
      <c r="BP83" s="352"/>
      <c r="BQ83" s="352"/>
      <c r="BR83" s="352"/>
      <c r="BS83" s="352"/>
      <c r="BT83" s="352"/>
      <c r="BU83" s="352"/>
      <c r="BV83" s="352"/>
      <c r="BW83" s="352"/>
      <c r="BX83" s="352"/>
      <c r="BY83" s="352"/>
      <c r="BZ83" s="352"/>
      <c r="CA83" s="352"/>
      <c r="CB83" s="352"/>
      <c r="CC83" s="352"/>
      <c r="CD83" s="352"/>
      <c r="CE83" s="352"/>
      <c r="CF83" s="352"/>
      <c r="CG83" s="352"/>
      <c r="CH83" s="352"/>
      <c r="CI83" s="352"/>
      <c r="CJ83" s="352"/>
      <c r="CK83" s="352"/>
      <c r="CL83" s="352"/>
      <c r="CM83" s="352"/>
      <c r="CN83" s="352"/>
      <c r="CO83" s="352"/>
      <c r="CP83" s="352"/>
      <c r="CQ83" s="352"/>
      <c r="CR83" s="352"/>
      <c r="CS83" s="352"/>
      <c r="CT83" s="352"/>
      <c r="CU83" s="352"/>
      <c r="CV83" s="352"/>
      <c r="CW83" s="352"/>
      <c r="CX83" s="352"/>
      <c r="CY83" s="352"/>
      <c r="CZ83" s="352"/>
      <c r="DA83" s="352"/>
      <c r="DB83" s="352"/>
      <c r="DC83" s="352"/>
      <c r="DD83" s="352"/>
      <c r="DE83" s="352"/>
      <c r="DF83" s="352"/>
      <c r="DG83" s="352"/>
      <c r="DH83" s="352"/>
      <c r="DI83" s="352"/>
      <c r="DJ83" s="352"/>
      <c r="DK83" s="352"/>
      <c r="DL83" s="352"/>
      <c r="DM83" s="352"/>
      <c r="DN83" s="352"/>
      <c r="DO83" s="352"/>
    </row>
    <row r="84" spans="1:119" hidden="1" x14ac:dyDescent="0.2">
      <c r="A84" s="696"/>
      <c r="B84" s="697"/>
      <c r="C84" s="693"/>
      <c r="D84" s="693"/>
      <c r="G84" s="352"/>
      <c r="H84" s="352"/>
      <c r="I84" s="352"/>
      <c r="J84" s="352"/>
      <c r="K84" s="352"/>
      <c r="L84" s="352"/>
      <c r="M84" s="352"/>
      <c r="N84" s="352"/>
      <c r="O84" s="352"/>
      <c r="P84" s="352"/>
      <c r="Q84" s="352"/>
      <c r="R84" s="352"/>
      <c r="S84" s="352"/>
      <c r="T84" s="352"/>
      <c r="U84" s="352"/>
      <c r="V84" s="352"/>
      <c r="W84" s="352"/>
      <c r="X84" s="352"/>
      <c r="Y84" s="352"/>
      <c r="Z84" s="352"/>
      <c r="AA84" s="352"/>
      <c r="AB84" s="352"/>
      <c r="AC84" s="352"/>
      <c r="AD84" s="352"/>
      <c r="AE84" s="352"/>
      <c r="AF84" s="352"/>
      <c r="AG84" s="352"/>
      <c r="AH84" s="352"/>
      <c r="AI84" s="352"/>
      <c r="AJ84" s="352"/>
      <c r="AK84" s="352"/>
      <c r="AL84" s="352"/>
      <c r="AM84" s="352"/>
      <c r="AN84" s="352"/>
      <c r="AO84" s="352"/>
      <c r="AP84" s="352"/>
      <c r="AQ84" s="352"/>
      <c r="AR84" s="352"/>
      <c r="AS84" s="352"/>
      <c r="AT84" s="352"/>
      <c r="AU84" s="352"/>
      <c r="AV84" s="352"/>
      <c r="AW84" s="352"/>
      <c r="AX84" s="352"/>
      <c r="AY84" s="352"/>
      <c r="AZ84" s="352"/>
      <c r="BA84" s="352"/>
      <c r="BB84" s="352"/>
      <c r="BC84" s="352"/>
      <c r="BD84" s="352"/>
      <c r="BE84" s="352"/>
      <c r="BF84" s="352"/>
      <c r="BG84" s="352"/>
      <c r="BH84" s="352"/>
      <c r="BI84" s="352"/>
      <c r="BJ84" s="352"/>
      <c r="BK84" s="352"/>
      <c r="BL84" s="352"/>
      <c r="BM84" s="352"/>
      <c r="BN84" s="352"/>
      <c r="BO84" s="352"/>
      <c r="BP84" s="352"/>
      <c r="BQ84" s="352"/>
      <c r="BR84" s="352"/>
      <c r="BS84" s="352"/>
      <c r="BT84" s="352"/>
      <c r="BU84" s="352"/>
      <c r="BV84" s="352"/>
      <c r="BW84" s="352"/>
      <c r="BX84" s="352"/>
      <c r="BY84" s="352"/>
      <c r="BZ84" s="352"/>
      <c r="CA84" s="352"/>
      <c r="CB84" s="352"/>
      <c r="CC84" s="352"/>
      <c r="CD84" s="352"/>
      <c r="CE84" s="352"/>
      <c r="CF84" s="352"/>
      <c r="CG84" s="352"/>
      <c r="CH84" s="352"/>
      <c r="CI84" s="352"/>
      <c r="CJ84" s="352"/>
      <c r="CK84" s="352"/>
      <c r="CL84" s="352"/>
      <c r="CM84" s="352"/>
      <c r="CN84" s="352"/>
      <c r="CO84" s="352"/>
      <c r="CP84" s="352"/>
      <c r="CQ84" s="352"/>
      <c r="CR84" s="352"/>
      <c r="CS84" s="352"/>
      <c r="CT84" s="352"/>
      <c r="CU84" s="352"/>
      <c r="CV84" s="352"/>
      <c r="CW84" s="352"/>
      <c r="CX84" s="352"/>
      <c r="CY84" s="352"/>
      <c r="CZ84" s="352"/>
      <c r="DA84" s="352"/>
      <c r="DB84" s="352"/>
      <c r="DC84" s="352"/>
      <c r="DD84" s="352"/>
      <c r="DE84" s="352"/>
      <c r="DF84" s="352"/>
      <c r="DG84" s="352"/>
      <c r="DH84" s="352"/>
      <c r="DI84" s="352"/>
      <c r="DJ84" s="352"/>
      <c r="DK84" s="352"/>
      <c r="DL84" s="352"/>
      <c r="DM84" s="352"/>
      <c r="DN84" s="352"/>
      <c r="DO84" s="352"/>
    </row>
    <row r="85" spans="1:119" hidden="1" x14ac:dyDescent="0.2">
      <c r="A85" s="696"/>
      <c r="B85" s="697"/>
      <c r="C85" s="693"/>
      <c r="D85" s="693"/>
      <c r="G85" s="352"/>
      <c r="H85" s="352"/>
      <c r="I85" s="352"/>
      <c r="J85" s="352"/>
      <c r="K85" s="352"/>
      <c r="L85" s="352"/>
      <c r="M85" s="352"/>
      <c r="N85" s="352"/>
      <c r="O85" s="352"/>
      <c r="P85" s="352"/>
      <c r="Q85" s="352"/>
      <c r="R85" s="352"/>
      <c r="S85" s="352"/>
      <c r="T85" s="352"/>
      <c r="U85" s="352"/>
      <c r="V85" s="352"/>
      <c r="W85" s="352"/>
      <c r="X85" s="352"/>
      <c r="Y85" s="352"/>
      <c r="Z85" s="352"/>
      <c r="AA85" s="352"/>
      <c r="AB85" s="352"/>
      <c r="AC85" s="352"/>
      <c r="AD85" s="352"/>
      <c r="AE85" s="352"/>
      <c r="AF85" s="352"/>
      <c r="AG85" s="352"/>
      <c r="AH85" s="352"/>
      <c r="AI85" s="352"/>
      <c r="AJ85" s="352"/>
      <c r="AK85" s="352"/>
      <c r="AL85" s="352"/>
      <c r="AM85" s="352"/>
      <c r="AN85" s="352"/>
      <c r="AO85" s="352"/>
      <c r="AP85" s="352"/>
      <c r="AQ85" s="352"/>
      <c r="AR85" s="352"/>
      <c r="AS85" s="352"/>
      <c r="AT85" s="352"/>
      <c r="AU85" s="352"/>
      <c r="AV85" s="352"/>
      <c r="AW85" s="352"/>
      <c r="AX85" s="352"/>
      <c r="AY85" s="352"/>
      <c r="AZ85" s="352"/>
      <c r="BA85" s="352"/>
      <c r="BB85" s="352"/>
      <c r="BC85" s="352"/>
      <c r="BD85" s="352"/>
      <c r="BE85" s="352"/>
      <c r="BF85" s="352"/>
      <c r="BG85" s="352"/>
      <c r="BH85" s="352"/>
      <c r="BI85" s="352"/>
      <c r="BJ85" s="352"/>
      <c r="BK85" s="352"/>
      <c r="BL85" s="352"/>
      <c r="BM85" s="352"/>
      <c r="BN85" s="352"/>
      <c r="BO85" s="352"/>
      <c r="BP85" s="352"/>
      <c r="BQ85" s="352"/>
      <c r="BR85" s="352"/>
      <c r="BS85" s="352"/>
      <c r="BT85" s="352"/>
      <c r="BU85" s="352"/>
      <c r="BV85" s="352"/>
      <c r="BW85" s="352"/>
      <c r="BX85" s="352"/>
      <c r="BY85" s="352"/>
      <c r="BZ85" s="352"/>
      <c r="CA85" s="352"/>
      <c r="CB85" s="352"/>
      <c r="CC85" s="352"/>
      <c r="CD85" s="352"/>
      <c r="CE85" s="352"/>
      <c r="CF85" s="352"/>
      <c r="CG85" s="352"/>
      <c r="CH85" s="352"/>
      <c r="CI85" s="352"/>
      <c r="CJ85" s="352"/>
      <c r="CK85" s="352"/>
      <c r="CL85" s="352"/>
      <c r="CM85" s="352"/>
      <c r="CN85" s="352"/>
      <c r="CO85" s="352"/>
      <c r="CP85" s="352"/>
      <c r="CQ85" s="352"/>
      <c r="CR85" s="352"/>
      <c r="CS85" s="352"/>
      <c r="CT85" s="352"/>
      <c r="CU85" s="352"/>
      <c r="CV85" s="352"/>
      <c r="CW85" s="352"/>
      <c r="CX85" s="352"/>
      <c r="CY85" s="352"/>
      <c r="CZ85" s="352"/>
      <c r="DA85" s="352"/>
      <c r="DB85" s="352"/>
      <c r="DC85" s="352"/>
      <c r="DD85" s="352"/>
      <c r="DE85" s="352"/>
      <c r="DF85" s="352"/>
      <c r="DG85" s="352"/>
      <c r="DH85" s="352"/>
      <c r="DI85" s="352"/>
      <c r="DJ85" s="352"/>
      <c r="DK85" s="352"/>
      <c r="DL85" s="352"/>
      <c r="DM85" s="352"/>
      <c r="DN85" s="352"/>
      <c r="DO85" s="352"/>
    </row>
    <row r="86" spans="1:119" hidden="1" x14ac:dyDescent="0.2">
      <c r="A86" s="696"/>
      <c r="B86" s="697"/>
      <c r="C86" s="693"/>
      <c r="D86" s="693"/>
      <c r="G86" s="352"/>
      <c r="H86" s="352"/>
      <c r="I86" s="352"/>
      <c r="J86" s="352"/>
      <c r="K86" s="352"/>
      <c r="L86" s="352"/>
      <c r="M86" s="352"/>
      <c r="N86" s="352"/>
      <c r="O86" s="352"/>
      <c r="P86" s="352"/>
      <c r="Q86" s="352"/>
      <c r="R86" s="352"/>
      <c r="S86" s="352"/>
      <c r="T86" s="352"/>
      <c r="U86" s="352"/>
      <c r="V86" s="352"/>
      <c r="W86" s="352"/>
      <c r="X86" s="352"/>
      <c r="Y86" s="352"/>
      <c r="Z86" s="352"/>
      <c r="AA86" s="352"/>
      <c r="AB86" s="352"/>
      <c r="AC86" s="352"/>
      <c r="AD86" s="352"/>
      <c r="AE86" s="352"/>
      <c r="AF86" s="352"/>
      <c r="AG86" s="352"/>
      <c r="AH86" s="352"/>
      <c r="AI86" s="352"/>
      <c r="AJ86" s="352"/>
      <c r="AK86" s="352"/>
      <c r="AL86" s="352"/>
      <c r="AM86" s="352"/>
      <c r="AN86" s="352"/>
      <c r="AO86" s="352"/>
      <c r="AP86" s="352"/>
      <c r="AQ86" s="352"/>
      <c r="AR86" s="352"/>
      <c r="AS86" s="352"/>
      <c r="AT86" s="352"/>
      <c r="AU86" s="352"/>
      <c r="AV86" s="352"/>
      <c r="AW86" s="352"/>
      <c r="AX86" s="352"/>
      <c r="AY86" s="352"/>
      <c r="AZ86" s="352"/>
      <c r="BA86" s="352"/>
      <c r="BB86" s="352"/>
      <c r="BC86" s="352"/>
      <c r="BD86" s="352"/>
      <c r="BE86" s="352"/>
      <c r="BF86" s="352"/>
      <c r="BG86" s="352"/>
      <c r="BH86" s="352"/>
      <c r="BI86" s="352"/>
      <c r="BJ86" s="352"/>
      <c r="BK86" s="352"/>
      <c r="BL86" s="352"/>
      <c r="BM86" s="352"/>
      <c r="BN86" s="352"/>
      <c r="BO86" s="352"/>
      <c r="BP86" s="352"/>
      <c r="BQ86" s="352"/>
      <c r="BR86" s="352"/>
      <c r="BS86" s="352"/>
      <c r="BT86" s="352"/>
      <c r="BU86" s="352"/>
      <c r="BV86" s="352"/>
      <c r="BW86" s="352"/>
      <c r="BX86" s="352"/>
      <c r="BY86" s="352"/>
      <c r="BZ86" s="352"/>
      <c r="CA86" s="352"/>
      <c r="CB86" s="352"/>
      <c r="CC86" s="352"/>
      <c r="CD86" s="352"/>
      <c r="CE86" s="352"/>
      <c r="CF86" s="352"/>
      <c r="CG86" s="352"/>
      <c r="CH86" s="352"/>
      <c r="CI86" s="352"/>
      <c r="CJ86" s="352"/>
      <c r="CK86" s="352"/>
      <c r="CL86" s="352"/>
      <c r="CM86" s="352"/>
      <c r="CN86" s="352"/>
      <c r="CO86" s="352"/>
      <c r="CP86" s="352"/>
      <c r="CQ86" s="352"/>
      <c r="CR86" s="352"/>
      <c r="CS86" s="352"/>
      <c r="CT86" s="352"/>
      <c r="CU86" s="352"/>
      <c r="CV86" s="352"/>
      <c r="CW86" s="352"/>
      <c r="CX86" s="352"/>
      <c r="CY86" s="352"/>
      <c r="CZ86" s="352"/>
      <c r="DA86" s="352"/>
      <c r="DB86" s="352"/>
      <c r="DC86" s="352"/>
      <c r="DD86" s="352"/>
      <c r="DE86" s="352"/>
      <c r="DF86" s="352"/>
      <c r="DG86" s="352"/>
      <c r="DH86" s="352"/>
      <c r="DI86" s="352"/>
      <c r="DJ86" s="352"/>
      <c r="DK86" s="352"/>
      <c r="DL86" s="352"/>
      <c r="DM86" s="352"/>
      <c r="DN86" s="352"/>
      <c r="DO86" s="352"/>
    </row>
    <row r="87" spans="1:119" hidden="1" x14ac:dyDescent="0.2">
      <c r="C87" s="693"/>
      <c r="D87" s="693"/>
      <c r="G87" s="352"/>
      <c r="H87" s="352"/>
      <c r="I87" s="352"/>
      <c r="J87" s="352"/>
      <c r="K87" s="352"/>
      <c r="L87" s="352"/>
      <c r="M87" s="352"/>
      <c r="N87" s="352"/>
      <c r="O87" s="352"/>
      <c r="P87" s="352"/>
      <c r="Q87" s="352"/>
      <c r="R87" s="352"/>
      <c r="S87" s="352"/>
      <c r="T87" s="352"/>
      <c r="U87" s="352"/>
      <c r="V87" s="352"/>
      <c r="W87" s="352"/>
      <c r="X87" s="352"/>
      <c r="Y87" s="352"/>
      <c r="Z87" s="352"/>
      <c r="AA87" s="352"/>
      <c r="AB87" s="352"/>
      <c r="AC87" s="352"/>
      <c r="AD87" s="352"/>
      <c r="AE87" s="352"/>
      <c r="AF87" s="352"/>
      <c r="AG87" s="352"/>
      <c r="AH87" s="352"/>
      <c r="AI87" s="352"/>
      <c r="AJ87" s="352"/>
      <c r="AK87" s="352"/>
      <c r="AL87" s="352"/>
      <c r="AM87" s="352"/>
      <c r="AN87" s="352"/>
      <c r="AO87" s="352"/>
      <c r="AP87" s="352"/>
      <c r="AQ87" s="352"/>
      <c r="AR87" s="352"/>
      <c r="AS87" s="352"/>
      <c r="AT87" s="352"/>
      <c r="AU87" s="352"/>
      <c r="AV87" s="352"/>
      <c r="AW87" s="352"/>
      <c r="AX87" s="352"/>
      <c r="AY87" s="352"/>
      <c r="AZ87" s="352"/>
      <c r="BA87" s="352"/>
      <c r="BB87" s="352"/>
      <c r="BC87" s="352"/>
      <c r="BD87" s="352"/>
      <c r="BE87" s="352"/>
      <c r="BF87" s="352"/>
      <c r="BG87" s="352"/>
      <c r="BH87" s="352"/>
      <c r="BI87" s="352"/>
      <c r="BJ87" s="352"/>
      <c r="BK87" s="352"/>
      <c r="BL87" s="352"/>
      <c r="BM87" s="352"/>
      <c r="BN87" s="352"/>
      <c r="BO87" s="352"/>
      <c r="BP87" s="352"/>
      <c r="BQ87" s="352"/>
      <c r="BR87" s="352"/>
      <c r="BS87" s="352"/>
      <c r="BT87" s="352"/>
      <c r="BU87" s="352"/>
      <c r="BV87" s="352"/>
      <c r="BW87" s="352"/>
      <c r="BX87" s="352"/>
      <c r="BY87" s="352"/>
      <c r="BZ87" s="352"/>
      <c r="CA87" s="352"/>
      <c r="CB87" s="352"/>
      <c r="CC87" s="352"/>
      <c r="CD87" s="352"/>
      <c r="CE87" s="352"/>
      <c r="CF87" s="352"/>
      <c r="CG87" s="352"/>
      <c r="CH87" s="352"/>
      <c r="CI87" s="352"/>
      <c r="CJ87" s="352"/>
      <c r="CK87" s="352"/>
      <c r="CL87" s="352"/>
      <c r="CM87" s="352"/>
      <c r="CN87" s="352"/>
      <c r="CO87" s="352"/>
      <c r="CP87" s="352"/>
      <c r="CQ87" s="352"/>
      <c r="CR87" s="352"/>
      <c r="CS87" s="352"/>
      <c r="CT87" s="352"/>
      <c r="CU87" s="352"/>
      <c r="CV87" s="352"/>
      <c r="CW87" s="352"/>
      <c r="CX87" s="352"/>
      <c r="CY87" s="352"/>
      <c r="CZ87" s="352"/>
      <c r="DA87" s="352"/>
      <c r="DB87" s="352"/>
      <c r="DC87" s="352"/>
      <c r="DD87" s="352"/>
      <c r="DE87" s="352"/>
      <c r="DF87" s="352"/>
      <c r="DG87" s="352"/>
      <c r="DH87" s="352"/>
      <c r="DI87" s="352"/>
      <c r="DJ87" s="352"/>
      <c r="DK87" s="352"/>
      <c r="DL87" s="352"/>
      <c r="DM87" s="352"/>
      <c r="DN87" s="352"/>
      <c r="DO87" s="352"/>
    </row>
    <row r="88" spans="1:119" hidden="1" x14ac:dyDescent="0.2">
      <c r="C88" s="695"/>
      <c r="D88" s="695"/>
      <c r="G88" s="352"/>
      <c r="H88" s="352"/>
      <c r="I88" s="352"/>
      <c r="J88" s="352"/>
      <c r="K88" s="352"/>
      <c r="L88" s="352"/>
      <c r="M88" s="352"/>
      <c r="N88" s="352"/>
      <c r="O88" s="352"/>
      <c r="P88" s="352"/>
      <c r="Q88" s="352"/>
      <c r="R88" s="352"/>
      <c r="S88" s="352"/>
      <c r="T88" s="352"/>
      <c r="U88" s="352"/>
      <c r="V88" s="352"/>
      <c r="W88" s="352"/>
      <c r="X88" s="352"/>
      <c r="Y88" s="352"/>
      <c r="Z88" s="352"/>
      <c r="AA88" s="352"/>
      <c r="AB88" s="352"/>
      <c r="AC88" s="352"/>
      <c r="AD88" s="352"/>
      <c r="AE88" s="352"/>
      <c r="AF88" s="352"/>
      <c r="AG88" s="352"/>
      <c r="AH88" s="352"/>
      <c r="AI88" s="352"/>
      <c r="AJ88" s="352"/>
      <c r="AK88" s="352"/>
      <c r="AL88" s="352"/>
      <c r="AM88" s="352"/>
      <c r="AN88" s="352"/>
      <c r="AO88" s="352"/>
      <c r="AP88" s="352"/>
      <c r="AQ88" s="352"/>
      <c r="AR88" s="352"/>
      <c r="AS88" s="352"/>
      <c r="AT88" s="352"/>
      <c r="AU88" s="352"/>
      <c r="AV88" s="352"/>
      <c r="AW88" s="352"/>
      <c r="AX88" s="352"/>
      <c r="AY88" s="352"/>
      <c r="AZ88" s="352"/>
      <c r="BA88" s="352"/>
      <c r="BB88" s="352"/>
      <c r="BC88" s="352"/>
      <c r="BD88" s="352"/>
      <c r="BE88" s="352"/>
      <c r="BF88" s="352"/>
      <c r="BG88" s="352"/>
      <c r="BH88" s="352"/>
      <c r="BI88" s="352"/>
      <c r="BJ88" s="352"/>
      <c r="BK88" s="352"/>
      <c r="BL88" s="352"/>
      <c r="BM88" s="352"/>
      <c r="BN88" s="352"/>
      <c r="BO88" s="352"/>
      <c r="BP88" s="352"/>
      <c r="BQ88" s="352"/>
      <c r="BR88" s="352"/>
      <c r="BS88" s="352"/>
      <c r="BT88" s="352"/>
      <c r="BU88" s="352"/>
      <c r="BV88" s="352"/>
      <c r="BW88" s="352"/>
      <c r="BX88" s="352"/>
      <c r="BY88" s="352"/>
      <c r="BZ88" s="352"/>
      <c r="CA88" s="352"/>
      <c r="CB88" s="352"/>
      <c r="CC88" s="352"/>
      <c r="CD88" s="352"/>
      <c r="CE88" s="352"/>
      <c r="CF88" s="352"/>
      <c r="CG88" s="352"/>
      <c r="CH88" s="352"/>
      <c r="CI88" s="352"/>
      <c r="CJ88" s="352"/>
      <c r="CK88" s="352"/>
      <c r="CL88" s="352"/>
      <c r="CM88" s="352"/>
      <c r="CN88" s="352"/>
      <c r="CO88" s="352"/>
      <c r="CP88" s="352"/>
      <c r="CQ88" s="352"/>
      <c r="CR88" s="352"/>
      <c r="CS88" s="352"/>
      <c r="CT88" s="352"/>
      <c r="CU88" s="352"/>
      <c r="CV88" s="352"/>
      <c r="CW88" s="352"/>
      <c r="CX88" s="352"/>
      <c r="CY88" s="352"/>
      <c r="CZ88" s="352"/>
      <c r="DA88" s="352"/>
      <c r="DB88" s="352"/>
      <c r="DC88" s="352"/>
      <c r="DD88" s="352"/>
      <c r="DE88" s="352"/>
      <c r="DF88" s="352"/>
      <c r="DG88" s="352"/>
      <c r="DH88" s="352"/>
      <c r="DI88" s="352"/>
      <c r="DJ88" s="352"/>
      <c r="DK88" s="352"/>
      <c r="DL88" s="352"/>
      <c r="DM88" s="352"/>
      <c r="DN88" s="352"/>
      <c r="DO88" s="352"/>
    </row>
    <row r="89" spans="1:119" hidden="1" x14ac:dyDescent="0.2">
      <c r="C89" s="695"/>
      <c r="D89" s="695"/>
      <c r="G89" s="352"/>
      <c r="H89" s="352"/>
      <c r="I89" s="352"/>
      <c r="J89" s="352"/>
      <c r="K89" s="352"/>
      <c r="L89" s="352"/>
      <c r="M89" s="352"/>
      <c r="N89" s="352"/>
      <c r="O89" s="352"/>
      <c r="P89" s="352"/>
      <c r="Q89" s="352"/>
      <c r="R89" s="352"/>
      <c r="S89" s="352"/>
      <c r="T89" s="352"/>
      <c r="U89" s="352"/>
      <c r="V89" s="352"/>
      <c r="W89" s="352"/>
      <c r="X89" s="352"/>
      <c r="Y89" s="352"/>
      <c r="Z89" s="352"/>
      <c r="AA89" s="352"/>
      <c r="AB89" s="352"/>
      <c r="AC89" s="352"/>
      <c r="AD89" s="352"/>
      <c r="AE89" s="352"/>
      <c r="AF89" s="352"/>
      <c r="AG89" s="352"/>
      <c r="AH89" s="352"/>
      <c r="AI89" s="352"/>
      <c r="AJ89" s="352"/>
      <c r="AK89" s="352"/>
      <c r="AL89" s="352"/>
      <c r="AM89" s="352"/>
      <c r="AN89" s="352"/>
      <c r="AO89" s="352"/>
      <c r="AP89" s="352"/>
      <c r="AQ89" s="352"/>
      <c r="AR89" s="352"/>
      <c r="AS89" s="352"/>
      <c r="AT89" s="352"/>
      <c r="AU89" s="352"/>
      <c r="AV89" s="352"/>
      <c r="AW89" s="352"/>
      <c r="AX89" s="352"/>
      <c r="AY89" s="352"/>
      <c r="AZ89" s="352"/>
      <c r="BA89" s="352"/>
      <c r="BB89" s="352"/>
      <c r="BC89" s="352"/>
      <c r="BD89" s="352"/>
      <c r="BE89" s="352"/>
      <c r="BF89" s="352"/>
      <c r="BG89" s="352"/>
      <c r="BH89" s="352"/>
      <c r="BI89" s="352"/>
      <c r="BJ89" s="352"/>
      <c r="BK89" s="352"/>
      <c r="BL89" s="352"/>
      <c r="BM89" s="352"/>
      <c r="BN89" s="352"/>
      <c r="BO89" s="352"/>
      <c r="BP89" s="352"/>
      <c r="BQ89" s="352"/>
      <c r="BR89" s="352"/>
      <c r="BS89" s="352"/>
      <c r="BT89" s="352"/>
      <c r="BU89" s="352"/>
      <c r="BV89" s="352"/>
      <c r="BW89" s="352"/>
      <c r="BX89" s="352"/>
      <c r="BY89" s="352"/>
      <c r="BZ89" s="352"/>
      <c r="CA89" s="352"/>
      <c r="CB89" s="352"/>
      <c r="CC89" s="352"/>
      <c r="CD89" s="352"/>
      <c r="CE89" s="352"/>
      <c r="CF89" s="352"/>
      <c r="CG89" s="352"/>
      <c r="CH89" s="352"/>
      <c r="CI89" s="352"/>
      <c r="CJ89" s="352"/>
      <c r="CK89" s="352"/>
      <c r="CL89" s="352"/>
      <c r="CM89" s="352"/>
      <c r="CN89" s="352"/>
      <c r="CO89" s="352"/>
      <c r="CP89" s="352"/>
      <c r="CQ89" s="352"/>
      <c r="CR89" s="352"/>
      <c r="CS89" s="352"/>
      <c r="CT89" s="352"/>
      <c r="CU89" s="352"/>
      <c r="CV89" s="352"/>
      <c r="CW89" s="352"/>
      <c r="CX89" s="352"/>
      <c r="CY89" s="352"/>
      <c r="CZ89" s="352"/>
      <c r="DA89" s="352"/>
      <c r="DB89" s="352"/>
      <c r="DC89" s="352"/>
      <c r="DD89" s="352"/>
      <c r="DE89" s="352"/>
      <c r="DF89" s="352"/>
      <c r="DG89" s="352"/>
      <c r="DH89" s="352"/>
      <c r="DI89" s="352"/>
      <c r="DJ89" s="352"/>
      <c r="DK89" s="352"/>
      <c r="DL89" s="352"/>
      <c r="DM89" s="352"/>
      <c r="DN89" s="352"/>
      <c r="DO89" s="352"/>
    </row>
    <row r="90" spans="1:119" hidden="1" x14ac:dyDescent="0.2">
      <c r="C90" s="693"/>
      <c r="D90" s="693"/>
      <c r="G90" s="352"/>
      <c r="H90" s="352"/>
      <c r="I90" s="352"/>
      <c r="J90" s="352"/>
      <c r="K90" s="352"/>
      <c r="L90" s="352"/>
      <c r="M90" s="352"/>
      <c r="N90" s="352"/>
      <c r="O90" s="352"/>
      <c r="P90" s="352"/>
      <c r="Q90" s="352"/>
      <c r="R90" s="352"/>
      <c r="S90" s="352"/>
      <c r="T90" s="352"/>
      <c r="U90" s="352"/>
      <c r="V90" s="352"/>
      <c r="W90" s="352"/>
      <c r="X90" s="352"/>
      <c r="Y90" s="352"/>
      <c r="Z90" s="352"/>
      <c r="AA90" s="352"/>
      <c r="AB90" s="352"/>
      <c r="AC90" s="352"/>
      <c r="AD90" s="352"/>
      <c r="AE90" s="352"/>
      <c r="AF90" s="352"/>
      <c r="AG90" s="352"/>
      <c r="AH90" s="352"/>
      <c r="AI90" s="352"/>
      <c r="AJ90" s="352"/>
      <c r="AK90" s="352"/>
      <c r="AL90" s="352"/>
      <c r="AM90" s="352"/>
      <c r="AN90" s="352"/>
      <c r="AO90" s="352"/>
      <c r="AP90" s="352"/>
      <c r="AQ90" s="352"/>
      <c r="AR90" s="352"/>
      <c r="AS90" s="352"/>
      <c r="AT90" s="352"/>
      <c r="AU90" s="352"/>
      <c r="AV90" s="352"/>
      <c r="AW90" s="352"/>
      <c r="AX90" s="352"/>
      <c r="AY90" s="352"/>
      <c r="AZ90" s="352"/>
      <c r="BA90" s="352"/>
      <c r="BB90" s="352"/>
      <c r="BC90" s="352"/>
      <c r="BD90" s="352"/>
      <c r="BE90" s="352"/>
      <c r="BF90" s="352"/>
      <c r="BG90" s="352"/>
      <c r="BH90" s="352"/>
      <c r="BI90" s="352"/>
      <c r="BJ90" s="352"/>
      <c r="BK90" s="352"/>
      <c r="BL90" s="352"/>
      <c r="BM90" s="352"/>
      <c r="BN90" s="352"/>
      <c r="BO90" s="352"/>
      <c r="BP90" s="352"/>
      <c r="BQ90" s="352"/>
      <c r="BR90" s="352"/>
      <c r="BS90" s="352"/>
      <c r="BT90" s="352"/>
      <c r="BU90" s="352"/>
      <c r="BV90" s="352"/>
      <c r="BW90" s="352"/>
      <c r="BX90" s="352"/>
      <c r="BY90" s="352"/>
      <c r="BZ90" s="352"/>
      <c r="CA90" s="352"/>
      <c r="CB90" s="352"/>
      <c r="CC90" s="352"/>
      <c r="CD90" s="352"/>
      <c r="CE90" s="352"/>
      <c r="CF90" s="352"/>
      <c r="CG90" s="352"/>
      <c r="CH90" s="352"/>
      <c r="CI90" s="352"/>
      <c r="CJ90" s="352"/>
      <c r="CK90" s="352"/>
      <c r="CL90" s="352"/>
      <c r="CM90" s="352"/>
      <c r="CN90" s="352"/>
      <c r="CO90" s="352"/>
      <c r="CP90" s="352"/>
      <c r="CQ90" s="352"/>
      <c r="CR90" s="352"/>
      <c r="CS90" s="352"/>
      <c r="CT90" s="352"/>
      <c r="CU90" s="352"/>
      <c r="CV90" s="352"/>
      <c r="CW90" s="352"/>
      <c r="CX90" s="352"/>
      <c r="CY90" s="352"/>
      <c r="CZ90" s="352"/>
      <c r="DA90" s="352"/>
      <c r="DB90" s="352"/>
      <c r="DC90" s="352"/>
      <c r="DD90" s="352"/>
      <c r="DE90" s="352"/>
      <c r="DF90" s="352"/>
      <c r="DG90" s="352"/>
      <c r="DH90" s="352"/>
      <c r="DI90" s="352"/>
      <c r="DJ90" s="352"/>
      <c r="DK90" s="352"/>
      <c r="DL90" s="352"/>
      <c r="DM90" s="352"/>
      <c r="DN90" s="352"/>
      <c r="DO90" s="352"/>
    </row>
    <row r="91" spans="1:119" hidden="1" x14ac:dyDescent="0.2">
      <c r="A91" s="352"/>
      <c r="B91" s="667"/>
      <c r="C91" s="695"/>
      <c r="D91" s="695"/>
      <c r="G91" s="352"/>
      <c r="H91" s="352"/>
      <c r="I91" s="352"/>
      <c r="J91" s="352"/>
      <c r="K91" s="352"/>
      <c r="L91" s="352"/>
      <c r="M91" s="352"/>
      <c r="N91" s="352"/>
      <c r="O91" s="352"/>
      <c r="P91" s="352"/>
      <c r="Q91" s="352"/>
      <c r="R91" s="352"/>
      <c r="S91" s="352"/>
      <c r="T91" s="352"/>
      <c r="U91" s="352"/>
      <c r="V91" s="352"/>
      <c r="W91" s="352"/>
      <c r="X91" s="352"/>
      <c r="Y91" s="352"/>
      <c r="Z91" s="352"/>
      <c r="AA91" s="352"/>
      <c r="AB91" s="352"/>
      <c r="AC91" s="352"/>
      <c r="AD91" s="352"/>
      <c r="AE91" s="352"/>
      <c r="AF91" s="352"/>
      <c r="AG91" s="352"/>
      <c r="AH91" s="352"/>
      <c r="AI91" s="352"/>
      <c r="AJ91" s="352"/>
      <c r="AK91" s="352"/>
      <c r="AL91" s="352"/>
      <c r="AM91" s="352"/>
      <c r="AN91" s="352"/>
      <c r="AO91" s="352"/>
      <c r="AP91" s="352"/>
      <c r="AQ91" s="352"/>
      <c r="AR91" s="352"/>
      <c r="AS91" s="352"/>
      <c r="AT91" s="352"/>
      <c r="AU91" s="352"/>
      <c r="AV91" s="352"/>
      <c r="AW91" s="352"/>
      <c r="AX91" s="352"/>
      <c r="AY91" s="352"/>
      <c r="AZ91" s="352"/>
      <c r="BA91" s="352"/>
      <c r="BB91" s="352"/>
      <c r="BC91" s="352"/>
      <c r="BD91" s="352"/>
      <c r="BE91" s="352"/>
      <c r="BF91" s="352"/>
      <c r="BG91" s="352"/>
      <c r="BH91" s="352"/>
      <c r="BI91" s="352"/>
      <c r="BJ91" s="352"/>
      <c r="BK91" s="352"/>
      <c r="BL91" s="352"/>
      <c r="BM91" s="352"/>
      <c r="BN91" s="352"/>
      <c r="BO91" s="352"/>
      <c r="BP91" s="352"/>
      <c r="BQ91" s="352"/>
      <c r="BR91" s="352"/>
      <c r="BS91" s="352"/>
      <c r="BT91" s="352"/>
      <c r="BU91" s="352"/>
      <c r="BV91" s="352"/>
      <c r="BW91" s="352"/>
      <c r="BX91" s="352"/>
      <c r="BY91" s="352"/>
      <c r="BZ91" s="352"/>
      <c r="CA91" s="352"/>
      <c r="CB91" s="352"/>
      <c r="CC91" s="352"/>
      <c r="CD91" s="352"/>
      <c r="CE91" s="352"/>
      <c r="CF91" s="352"/>
      <c r="CG91" s="352"/>
      <c r="CH91" s="352"/>
      <c r="CI91" s="352"/>
      <c r="CJ91" s="352"/>
      <c r="CK91" s="352"/>
      <c r="CL91" s="352"/>
      <c r="CM91" s="352"/>
      <c r="CN91" s="352"/>
      <c r="CO91" s="352"/>
      <c r="CP91" s="352"/>
      <c r="CQ91" s="352"/>
      <c r="CR91" s="352"/>
      <c r="CS91" s="352"/>
      <c r="CT91" s="352"/>
      <c r="CU91" s="352"/>
      <c r="CV91" s="352"/>
      <c r="CW91" s="352"/>
      <c r="CX91" s="352"/>
      <c r="CY91" s="352"/>
      <c r="CZ91" s="352"/>
      <c r="DA91" s="352"/>
      <c r="DB91" s="352"/>
      <c r="DC91" s="352"/>
      <c r="DD91" s="352"/>
      <c r="DE91" s="352"/>
      <c r="DF91" s="352"/>
      <c r="DG91" s="352"/>
      <c r="DH91" s="352"/>
      <c r="DI91" s="352"/>
      <c r="DJ91" s="352"/>
      <c r="DK91" s="352"/>
      <c r="DL91" s="352"/>
      <c r="DM91" s="352"/>
      <c r="DN91" s="352"/>
      <c r="DO91" s="352"/>
    </row>
    <row r="92" spans="1:119" hidden="1" x14ac:dyDescent="0.2">
      <c r="A92" s="352"/>
      <c r="B92" s="667"/>
      <c r="C92" s="693"/>
      <c r="D92" s="693"/>
      <c r="G92" s="352"/>
      <c r="H92" s="352"/>
      <c r="I92" s="352"/>
      <c r="J92" s="352"/>
      <c r="K92" s="352"/>
      <c r="L92" s="352"/>
      <c r="M92" s="352"/>
      <c r="N92" s="352"/>
      <c r="O92" s="352"/>
      <c r="P92" s="352"/>
      <c r="Q92" s="352"/>
      <c r="R92" s="352"/>
      <c r="S92" s="352"/>
      <c r="T92" s="352"/>
      <c r="U92" s="352"/>
      <c r="V92" s="352"/>
      <c r="W92" s="352"/>
      <c r="X92" s="352"/>
      <c r="Y92" s="352"/>
      <c r="Z92" s="352"/>
      <c r="AA92" s="352"/>
      <c r="AB92" s="352"/>
      <c r="AC92" s="352"/>
      <c r="AD92" s="352"/>
      <c r="AE92" s="352"/>
      <c r="AF92" s="352"/>
      <c r="AG92" s="352"/>
      <c r="AH92" s="352"/>
      <c r="AI92" s="352"/>
      <c r="AJ92" s="352"/>
      <c r="AK92" s="352"/>
      <c r="AL92" s="352"/>
      <c r="AM92" s="352"/>
      <c r="AN92" s="352"/>
      <c r="AO92" s="352"/>
      <c r="AP92" s="352"/>
      <c r="AQ92" s="352"/>
      <c r="AR92" s="352"/>
      <c r="AS92" s="352"/>
      <c r="AT92" s="352"/>
      <c r="AU92" s="352"/>
      <c r="AV92" s="352"/>
      <c r="AW92" s="352"/>
      <c r="AX92" s="352"/>
      <c r="AY92" s="352"/>
      <c r="AZ92" s="352"/>
      <c r="BA92" s="352"/>
      <c r="BB92" s="352"/>
      <c r="BC92" s="352"/>
      <c r="BD92" s="352"/>
      <c r="BE92" s="352"/>
      <c r="BF92" s="352"/>
      <c r="BG92" s="352"/>
      <c r="BH92" s="352"/>
      <c r="BI92" s="352"/>
      <c r="BJ92" s="352"/>
      <c r="BK92" s="352"/>
      <c r="BL92" s="352"/>
      <c r="BM92" s="352"/>
      <c r="BN92" s="352"/>
      <c r="BO92" s="352"/>
      <c r="BP92" s="352"/>
      <c r="BQ92" s="352"/>
      <c r="BR92" s="352"/>
      <c r="BS92" s="352"/>
      <c r="BT92" s="352"/>
      <c r="BU92" s="352"/>
      <c r="BV92" s="352"/>
      <c r="BW92" s="352"/>
      <c r="BX92" s="352"/>
      <c r="BY92" s="352"/>
      <c r="BZ92" s="352"/>
      <c r="CA92" s="352"/>
      <c r="CB92" s="352"/>
      <c r="CC92" s="352"/>
      <c r="CD92" s="352"/>
      <c r="CE92" s="352"/>
      <c r="CF92" s="352"/>
      <c r="CG92" s="352"/>
      <c r="CH92" s="352"/>
      <c r="CI92" s="352"/>
      <c r="CJ92" s="352"/>
      <c r="CK92" s="352"/>
      <c r="CL92" s="352"/>
      <c r="CM92" s="352"/>
      <c r="CN92" s="352"/>
      <c r="CO92" s="352"/>
      <c r="CP92" s="352"/>
      <c r="CQ92" s="352"/>
      <c r="CR92" s="352"/>
      <c r="CS92" s="352"/>
      <c r="CT92" s="352"/>
      <c r="CU92" s="352"/>
      <c r="CV92" s="352"/>
      <c r="CW92" s="352"/>
      <c r="CX92" s="352"/>
      <c r="CY92" s="352"/>
      <c r="CZ92" s="352"/>
      <c r="DA92" s="352"/>
      <c r="DB92" s="352"/>
      <c r="DC92" s="352"/>
      <c r="DD92" s="352"/>
      <c r="DE92" s="352"/>
      <c r="DF92" s="352"/>
      <c r="DG92" s="352"/>
      <c r="DH92" s="352"/>
      <c r="DI92" s="352"/>
      <c r="DJ92" s="352"/>
      <c r="DK92" s="352"/>
      <c r="DL92" s="352"/>
      <c r="DM92" s="352"/>
      <c r="DN92" s="352"/>
      <c r="DO92" s="352"/>
    </row>
    <row r="93" spans="1:119" hidden="1" x14ac:dyDescent="0.2">
      <c r="A93" s="352"/>
      <c r="B93" s="667"/>
      <c r="C93" s="693"/>
      <c r="D93" s="693"/>
      <c r="G93" s="352"/>
      <c r="H93" s="352"/>
      <c r="I93" s="352"/>
      <c r="J93" s="352"/>
      <c r="K93" s="352"/>
      <c r="L93" s="352"/>
      <c r="M93" s="352"/>
      <c r="N93" s="352"/>
      <c r="O93" s="352"/>
      <c r="P93" s="352"/>
      <c r="Q93" s="352"/>
      <c r="R93" s="352"/>
      <c r="S93" s="352"/>
      <c r="T93" s="352"/>
      <c r="U93" s="352"/>
      <c r="V93" s="352"/>
      <c r="W93" s="352"/>
      <c r="X93" s="352"/>
      <c r="Y93" s="352"/>
      <c r="Z93" s="352"/>
      <c r="AA93" s="352"/>
      <c r="AB93" s="352"/>
      <c r="AC93" s="352"/>
      <c r="AD93" s="352"/>
      <c r="AE93" s="352"/>
      <c r="AF93" s="352"/>
      <c r="AG93" s="352"/>
      <c r="AH93" s="352"/>
      <c r="AI93" s="352"/>
      <c r="AJ93" s="352"/>
      <c r="AK93" s="352"/>
      <c r="AL93" s="352"/>
      <c r="AM93" s="352"/>
      <c r="AN93" s="352"/>
      <c r="AO93" s="352"/>
      <c r="AP93" s="352"/>
      <c r="AQ93" s="352"/>
      <c r="AR93" s="352"/>
      <c r="AS93" s="352"/>
      <c r="AT93" s="352"/>
      <c r="AU93" s="352"/>
      <c r="AV93" s="352"/>
      <c r="AW93" s="352"/>
      <c r="AX93" s="352"/>
      <c r="AY93" s="352"/>
      <c r="AZ93" s="352"/>
      <c r="BA93" s="352"/>
      <c r="BB93" s="352"/>
      <c r="BC93" s="352"/>
      <c r="BD93" s="352"/>
      <c r="BE93" s="352"/>
      <c r="BF93" s="352"/>
      <c r="BG93" s="352"/>
      <c r="BH93" s="352"/>
      <c r="BI93" s="352"/>
      <c r="BJ93" s="352"/>
      <c r="BK93" s="352"/>
      <c r="BL93" s="352"/>
      <c r="BM93" s="352"/>
      <c r="BN93" s="352"/>
      <c r="BO93" s="352"/>
      <c r="BP93" s="352"/>
      <c r="BQ93" s="352"/>
      <c r="BR93" s="352"/>
      <c r="BS93" s="352"/>
      <c r="BT93" s="352"/>
      <c r="BU93" s="352"/>
      <c r="BV93" s="352"/>
      <c r="BW93" s="352"/>
      <c r="BX93" s="352"/>
      <c r="BY93" s="352"/>
      <c r="BZ93" s="352"/>
      <c r="CA93" s="352"/>
      <c r="CB93" s="352"/>
      <c r="CC93" s="352"/>
      <c r="CD93" s="352"/>
      <c r="CE93" s="352"/>
      <c r="CF93" s="352"/>
      <c r="CG93" s="352"/>
      <c r="CH93" s="352"/>
      <c r="CI93" s="352"/>
      <c r="CJ93" s="352"/>
      <c r="CK93" s="352"/>
      <c r="CL93" s="352"/>
      <c r="CM93" s="352"/>
      <c r="CN93" s="352"/>
      <c r="CO93" s="352"/>
      <c r="CP93" s="352"/>
      <c r="CQ93" s="352"/>
      <c r="CR93" s="352"/>
      <c r="CS93" s="352"/>
      <c r="CT93" s="352"/>
      <c r="CU93" s="352"/>
      <c r="CV93" s="352"/>
      <c r="CW93" s="352"/>
      <c r="CX93" s="352"/>
      <c r="CY93" s="352"/>
      <c r="CZ93" s="352"/>
      <c r="DA93" s="352"/>
      <c r="DB93" s="352"/>
      <c r="DC93" s="352"/>
      <c r="DD93" s="352"/>
      <c r="DE93" s="352"/>
      <c r="DF93" s="352"/>
      <c r="DG93" s="352"/>
      <c r="DH93" s="352"/>
      <c r="DI93" s="352"/>
      <c r="DJ93" s="352"/>
      <c r="DK93" s="352"/>
      <c r="DL93" s="352"/>
      <c r="DM93" s="352"/>
      <c r="DN93" s="352"/>
      <c r="DO93" s="352"/>
    </row>
    <row r="94" spans="1:119" hidden="1" x14ac:dyDescent="0.2">
      <c r="A94" s="352"/>
      <c r="B94" s="667"/>
      <c r="C94" s="693"/>
      <c r="D94" s="693"/>
      <c r="G94" s="352"/>
      <c r="H94" s="352"/>
      <c r="I94" s="352"/>
      <c r="J94" s="352"/>
      <c r="K94" s="352"/>
      <c r="L94" s="352"/>
      <c r="M94" s="352"/>
      <c r="N94" s="352"/>
      <c r="O94" s="352"/>
      <c r="P94" s="352"/>
      <c r="Q94" s="352"/>
      <c r="R94" s="352"/>
      <c r="S94" s="352"/>
      <c r="T94" s="352"/>
      <c r="U94" s="352"/>
      <c r="V94" s="352"/>
      <c r="W94" s="352"/>
      <c r="X94" s="352"/>
      <c r="Y94" s="352"/>
      <c r="Z94" s="352"/>
      <c r="AA94" s="352"/>
      <c r="AB94" s="352"/>
      <c r="AC94" s="352"/>
      <c r="AD94" s="352"/>
      <c r="AE94" s="352"/>
      <c r="AF94" s="352"/>
      <c r="AG94" s="352"/>
      <c r="AH94" s="352"/>
      <c r="AI94" s="352"/>
      <c r="AJ94" s="352"/>
      <c r="AK94" s="352"/>
      <c r="AL94" s="352"/>
      <c r="AM94" s="352"/>
      <c r="AN94" s="352"/>
      <c r="AO94" s="352"/>
      <c r="AP94" s="352"/>
      <c r="AQ94" s="352"/>
      <c r="AR94" s="352"/>
      <c r="AS94" s="352"/>
      <c r="AT94" s="352"/>
      <c r="AU94" s="352"/>
      <c r="AV94" s="352"/>
      <c r="AW94" s="352"/>
      <c r="AX94" s="352"/>
      <c r="AY94" s="352"/>
      <c r="AZ94" s="352"/>
      <c r="BA94" s="352"/>
      <c r="BB94" s="352"/>
      <c r="BC94" s="352"/>
      <c r="BD94" s="352"/>
      <c r="BE94" s="352"/>
      <c r="BF94" s="352"/>
      <c r="BG94" s="352"/>
      <c r="BH94" s="352"/>
      <c r="BI94" s="352"/>
      <c r="BJ94" s="352"/>
      <c r="BK94" s="352"/>
      <c r="BL94" s="352"/>
      <c r="BM94" s="352"/>
      <c r="BN94" s="352"/>
      <c r="BO94" s="352"/>
      <c r="BP94" s="352"/>
      <c r="BQ94" s="352"/>
      <c r="BR94" s="352"/>
      <c r="BS94" s="352"/>
      <c r="BT94" s="352"/>
      <c r="BU94" s="352"/>
      <c r="BV94" s="352"/>
      <c r="BW94" s="352"/>
      <c r="BX94" s="352"/>
      <c r="BY94" s="352"/>
      <c r="BZ94" s="352"/>
      <c r="CA94" s="352"/>
      <c r="CB94" s="352"/>
      <c r="CC94" s="352"/>
      <c r="CD94" s="352"/>
      <c r="CE94" s="352"/>
      <c r="CF94" s="352"/>
      <c r="CG94" s="352"/>
      <c r="CH94" s="352"/>
      <c r="CI94" s="352"/>
      <c r="CJ94" s="352"/>
      <c r="CK94" s="352"/>
      <c r="CL94" s="352"/>
      <c r="CM94" s="352"/>
      <c r="CN94" s="352"/>
      <c r="CO94" s="352"/>
      <c r="CP94" s="352"/>
      <c r="CQ94" s="352"/>
      <c r="CR94" s="352"/>
      <c r="CS94" s="352"/>
      <c r="CT94" s="352"/>
      <c r="CU94" s="352"/>
      <c r="CV94" s="352"/>
      <c r="CW94" s="352"/>
      <c r="CX94" s="352"/>
      <c r="CY94" s="352"/>
      <c r="CZ94" s="352"/>
      <c r="DA94" s="352"/>
      <c r="DB94" s="352"/>
      <c r="DC94" s="352"/>
      <c r="DD94" s="352"/>
      <c r="DE94" s="352"/>
      <c r="DF94" s="352"/>
      <c r="DG94" s="352"/>
      <c r="DH94" s="352"/>
      <c r="DI94" s="352"/>
      <c r="DJ94" s="352"/>
      <c r="DK94" s="352"/>
      <c r="DL94" s="352"/>
      <c r="DM94" s="352"/>
      <c r="DN94" s="352"/>
      <c r="DO94" s="352"/>
    </row>
    <row r="95" spans="1:119" hidden="1" x14ac:dyDescent="0.2">
      <c r="A95" s="352"/>
      <c r="B95" s="667"/>
      <c r="C95" s="695"/>
      <c r="D95" s="695"/>
      <c r="G95" s="352"/>
      <c r="H95" s="352"/>
      <c r="I95" s="352"/>
      <c r="J95" s="352"/>
      <c r="K95" s="352"/>
      <c r="L95" s="352"/>
      <c r="M95" s="352"/>
      <c r="N95" s="352"/>
      <c r="O95" s="352"/>
      <c r="P95" s="352"/>
      <c r="Q95" s="352"/>
      <c r="R95" s="352"/>
      <c r="S95" s="352"/>
      <c r="T95" s="352"/>
      <c r="U95" s="352"/>
      <c r="V95" s="352"/>
      <c r="W95" s="352"/>
      <c r="X95" s="352"/>
      <c r="Y95" s="352"/>
      <c r="Z95" s="352"/>
      <c r="AA95" s="352"/>
      <c r="AB95" s="352"/>
      <c r="AC95" s="352"/>
      <c r="AD95" s="352"/>
      <c r="AE95" s="352"/>
      <c r="AF95" s="352"/>
      <c r="AG95" s="352"/>
      <c r="AH95" s="352"/>
      <c r="AI95" s="352"/>
      <c r="AJ95" s="352"/>
      <c r="AK95" s="352"/>
      <c r="AL95" s="352"/>
      <c r="AM95" s="352"/>
      <c r="AN95" s="352"/>
      <c r="AO95" s="352"/>
      <c r="AP95" s="352"/>
      <c r="AQ95" s="352"/>
      <c r="AR95" s="352"/>
      <c r="AS95" s="352"/>
      <c r="AT95" s="352"/>
      <c r="AU95" s="352"/>
      <c r="AV95" s="352"/>
      <c r="AW95" s="352"/>
      <c r="AX95" s="352"/>
      <c r="AY95" s="352"/>
      <c r="AZ95" s="352"/>
      <c r="BA95" s="352"/>
      <c r="BB95" s="352"/>
      <c r="BC95" s="352"/>
      <c r="BD95" s="352"/>
      <c r="BE95" s="352"/>
      <c r="BF95" s="352"/>
      <c r="BG95" s="352"/>
      <c r="BH95" s="352"/>
      <c r="BI95" s="352"/>
      <c r="BJ95" s="352"/>
      <c r="BK95" s="352"/>
      <c r="BL95" s="352"/>
      <c r="BM95" s="352"/>
      <c r="BN95" s="352"/>
      <c r="BO95" s="352"/>
      <c r="BP95" s="352"/>
      <c r="BQ95" s="352"/>
      <c r="BR95" s="352"/>
      <c r="BS95" s="352"/>
      <c r="BT95" s="352"/>
      <c r="BU95" s="352"/>
      <c r="BV95" s="352"/>
      <c r="BW95" s="352"/>
      <c r="BX95" s="352"/>
      <c r="BY95" s="352"/>
      <c r="BZ95" s="352"/>
      <c r="CA95" s="352"/>
      <c r="CB95" s="352"/>
      <c r="CC95" s="352"/>
      <c r="CD95" s="352"/>
      <c r="CE95" s="352"/>
      <c r="CF95" s="352"/>
      <c r="CG95" s="352"/>
      <c r="CH95" s="352"/>
      <c r="CI95" s="352"/>
      <c r="CJ95" s="352"/>
      <c r="CK95" s="352"/>
      <c r="CL95" s="352"/>
      <c r="CM95" s="352"/>
      <c r="CN95" s="352"/>
      <c r="CO95" s="352"/>
      <c r="CP95" s="352"/>
      <c r="CQ95" s="352"/>
      <c r="CR95" s="352"/>
      <c r="CS95" s="352"/>
      <c r="CT95" s="352"/>
      <c r="CU95" s="352"/>
      <c r="CV95" s="352"/>
      <c r="CW95" s="352"/>
      <c r="CX95" s="352"/>
      <c r="CY95" s="352"/>
      <c r="CZ95" s="352"/>
      <c r="DA95" s="352"/>
      <c r="DB95" s="352"/>
      <c r="DC95" s="352"/>
      <c r="DD95" s="352"/>
      <c r="DE95" s="352"/>
      <c r="DF95" s="352"/>
      <c r="DG95" s="352"/>
      <c r="DH95" s="352"/>
      <c r="DI95" s="352"/>
      <c r="DJ95" s="352"/>
      <c r="DK95" s="352"/>
      <c r="DL95" s="352"/>
      <c r="DM95" s="352"/>
      <c r="DN95" s="352"/>
      <c r="DO95" s="352"/>
    </row>
    <row r="96" spans="1:119" hidden="1" x14ac:dyDescent="0.2">
      <c r="A96" s="352"/>
      <c r="B96" s="667"/>
      <c r="C96" s="693"/>
      <c r="D96" s="693"/>
      <c r="G96" s="352"/>
      <c r="H96" s="352"/>
      <c r="I96" s="352"/>
      <c r="J96" s="352"/>
      <c r="K96" s="352"/>
      <c r="L96" s="352"/>
      <c r="M96" s="352"/>
      <c r="N96" s="352"/>
      <c r="O96" s="352"/>
      <c r="P96" s="352"/>
      <c r="Q96" s="352"/>
      <c r="R96" s="352"/>
      <c r="S96" s="352"/>
      <c r="T96" s="352"/>
      <c r="U96" s="352"/>
      <c r="V96" s="352"/>
      <c r="W96" s="352"/>
      <c r="X96" s="352"/>
      <c r="Y96" s="352"/>
      <c r="Z96" s="352"/>
      <c r="AA96" s="352"/>
      <c r="AB96" s="352"/>
      <c r="AC96" s="352"/>
      <c r="AD96" s="352"/>
      <c r="AE96" s="352"/>
      <c r="AF96" s="352"/>
      <c r="AG96" s="352"/>
      <c r="AH96" s="352"/>
      <c r="AI96" s="352"/>
      <c r="AJ96" s="352"/>
      <c r="AK96" s="352"/>
      <c r="AL96" s="352"/>
      <c r="AM96" s="352"/>
      <c r="AN96" s="352"/>
      <c r="AO96" s="352"/>
      <c r="AP96" s="352"/>
      <c r="AQ96" s="352"/>
      <c r="AR96" s="352"/>
      <c r="AS96" s="352"/>
      <c r="AT96" s="352"/>
      <c r="AU96" s="352"/>
      <c r="AV96" s="352"/>
      <c r="AW96" s="352"/>
      <c r="AX96" s="352"/>
      <c r="AY96" s="352"/>
      <c r="AZ96" s="352"/>
      <c r="BA96" s="352"/>
      <c r="BB96" s="352"/>
      <c r="BC96" s="352"/>
      <c r="BD96" s="352"/>
      <c r="BE96" s="352"/>
      <c r="BF96" s="352"/>
      <c r="BG96" s="352"/>
      <c r="BH96" s="352"/>
      <c r="BI96" s="352"/>
      <c r="BJ96" s="352"/>
      <c r="BK96" s="352"/>
      <c r="BL96" s="352"/>
      <c r="BM96" s="352"/>
      <c r="BN96" s="352"/>
      <c r="BO96" s="352"/>
      <c r="BP96" s="352"/>
      <c r="BQ96" s="352"/>
      <c r="BR96" s="352"/>
      <c r="BS96" s="352"/>
      <c r="BT96" s="352"/>
      <c r="BU96" s="352"/>
      <c r="BV96" s="352"/>
      <c r="BW96" s="352"/>
      <c r="BX96" s="352"/>
      <c r="BY96" s="352"/>
      <c r="BZ96" s="352"/>
      <c r="CA96" s="352"/>
      <c r="CB96" s="352"/>
      <c r="CC96" s="352"/>
      <c r="CD96" s="352"/>
      <c r="CE96" s="352"/>
      <c r="CF96" s="352"/>
      <c r="CG96" s="352"/>
      <c r="CH96" s="352"/>
      <c r="CI96" s="352"/>
      <c r="CJ96" s="352"/>
      <c r="CK96" s="352"/>
      <c r="CL96" s="352"/>
      <c r="CM96" s="352"/>
      <c r="CN96" s="352"/>
      <c r="CO96" s="352"/>
      <c r="CP96" s="352"/>
      <c r="CQ96" s="352"/>
      <c r="CR96" s="352"/>
      <c r="CS96" s="352"/>
      <c r="CT96" s="352"/>
      <c r="CU96" s="352"/>
      <c r="CV96" s="352"/>
      <c r="CW96" s="352"/>
      <c r="CX96" s="352"/>
      <c r="CY96" s="352"/>
      <c r="CZ96" s="352"/>
      <c r="DA96" s="352"/>
      <c r="DB96" s="352"/>
      <c r="DC96" s="352"/>
      <c r="DD96" s="352"/>
      <c r="DE96" s="352"/>
      <c r="DF96" s="352"/>
      <c r="DG96" s="352"/>
      <c r="DH96" s="352"/>
      <c r="DI96" s="352"/>
      <c r="DJ96" s="352"/>
      <c r="DK96" s="352"/>
      <c r="DL96" s="352"/>
      <c r="DM96" s="352"/>
      <c r="DN96" s="352"/>
      <c r="DO96" s="352"/>
    </row>
    <row r="97" spans="1:119" hidden="1" x14ac:dyDescent="0.2">
      <c r="A97" s="352"/>
      <c r="B97" s="667"/>
      <c r="C97" s="693"/>
      <c r="D97" s="693"/>
      <c r="G97" s="352"/>
      <c r="H97" s="352"/>
      <c r="I97" s="352"/>
      <c r="J97" s="352"/>
      <c r="K97" s="352"/>
      <c r="L97" s="352"/>
      <c r="M97" s="352"/>
      <c r="N97" s="352"/>
      <c r="O97" s="352"/>
      <c r="P97" s="352"/>
      <c r="Q97" s="352"/>
      <c r="R97" s="352"/>
      <c r="S97" s="352"/>
      <c r="T97" s="352"/>
      <c r="U97" s="352"/>
      <c r="V97" s="352"/>
      <c r="W97" s="352"/>
      <c r="X97" s="352"/>
      <c r="Y97" s="352"/>
      <c r="Z97" s="352"/>
      <c r="AA97" s="352"/>
      <c r="AB97" s="352"/>
      <c r="AC97" s="352"/>
      <c r="AD97" s="352"/>
      <c r="AE97" s="352"/>
      <c r="AF97" s="352"/>
      <c r="AG97" s="352"/>
      <c r="AH97" s="352"/>
      <c r="AI97" s="352"/>
      <c r="AJ97" s="352"/>
      <c r="AK97" s="352"/>
      <c r="AL97" s="352"/>
      <c r="AM97" s="352"/>
      <c r="AN97" s="352"/>
      <c r="AO97" s="352"/>
      <c r="AP97" s="352"/>
      <c r="AQ97" s="352"/>
      <c r="AR97" s="352"/>
      <c r="AS97" s="352"/>
      <c r="AT97" s="352"/>
      <c r="AU97" s="352"/>
      <c r="AV97" s="352"/>
      <c r="AW97" s="352"/>
      <c r="AX97" s="352"/>
      <c r="AY97" s="352"/>
      <c r="AZ97" s="352"/>
      <c r="BA97" s="352"/>
      <c r="BB97" s="352"/>
      <c r="BC97" s="352"/>
      <c r="BD97" s="352"/>
      <c r="BE97" s="352"/>
      <c r="BF97" s="352"/>
      <c r="BG97" s="352"/>
      <c r="BH97" s="352"/>
      <c r="BI97" s="352"/>
      <c r="BJ97" s="352"/>
      <c r="BK97" s="352"/>
      <c r="BL97" s="352"/>
      <c r="BM97" s="352"/>
      <c r="BN97" s="352"/>
      <c r="BO97" s="352"/>
      <c r="BP97" s="352"/>
      <c r="BQ97" s="352"/>
      <c r="BR97" s="352"/>
      <c r="BS97" s="352"/>
      <c r="BT97" s="352"/>
      <c r="BU97" s="352"/>
      <c r="BV97" s="352"/>
      <c r="BW97" s="352"/>
      <c r="BX97" s="352"/>
      <c r="BY97" s="352"/>
      <c r="BZ97" s="352"/>
      <c r="CA97" s="352"/>
      <c r="CB97" s="352"/>
      <c r="CC97" s="352"/>
      <c r="CD97" s="352"/>
      <c r="CE97" s="352"/>
      <c r="CF97" s="352"/>
      <c r="CG97" s="352"/>
      <c r="CH97" s="352"/>
      <c r="CI97" s="352"/>
      <c r="CJ97" s="352"/>
      <c r="CK97" s="352"/>
      <c r="CL97" s="352"/>
      <c r="CM97" s="352"/>
      <c r="CN97" s="352"/>
      <c r="CO97" s="352"/>
      <c r="CP97" s="352"/>
      <c r="CQ97" s="352"/>
      <c r="CR97" s="352"/>
      <c r="CS97" s="352"/>
      <c r="CT97" s="352"/>
      <c r="CU97" s="352"/>
      <c r="CV97" s="352"/>
      <c r="CW97" s="352"/>
      <c r="CX97" s="352"/>
      <c r="CY97" s="352"/>
      <c r="CZ97" s="352"/>
      <c r="DA97" s="352"/>
      <c r="DB97" s="352"/>
      <c r="DC97" s="352"/>
      <c r="DD97" s="352"/>
      <c r="DE97" s="352"/>
      <c r="DF97" s="352"/>
      <c r="DG97" s="352"/>
      <c r="DH97" s="352"/>
      <c r="DI97" s="352"/>
      <c r="DJ97" s="352"/>
      <c r="DK97" s="352"/>
      <c r="DL97" s="352"/>
      <c r="DM97" s="352"/>
      <c r="DN97" s="352"/>
      <c r="DO97" s="352"/>
    </row>
    <row r="98" spans="1:119" hidden="1" x14ac:dyDescent="0.2">
      <c r="A98" s="352"/>
      <c r="B98" s="667"/>
      <c r="C98" s="693"/>
      <c r="D98" s="693"/>
      <c r="G98" s="352"/>
      <c r="H98" s="352"/>
      <c r="I98" s="352"/>
      <c r="J98" s="352"/>
      <c r="K98" s="352"/>
      <c r="L98" s="352"/>
      <c r="M98" s="352"/>
      <c r="N98" s="352"/>
      <c r="O98" s="352"/>
      <c r="P98" s="352"/>
      <c r="Q98" s="352"/>
      <c r="R98" s="352"/>
      <c r="S98" s="352"/>
      <c r="T98" s="352"/>
      <c r="U98" s="352"/>
      <c r="V98" s="352"/>
      <c r="W98" s="352"/>
      <c r="X98" s="352"/>
      <c r="Y98" s="352"/>
      <c r="Z98" s="352"/>
      <c r="AA98" s="352"/>
      <c r="AB98" s="352"/>
      <c r="AC98" s="352"/>
      <c r="AD98" s="352"/>
      <c r="AE98" s="352"/>
      <c r="AF98" s="352"/>
      <c r="AG98" s="352"/>
      <c r="AH98" s="352"/>
      <c r="AI98" s="352"/>
      <c r="AJ98" s="352"/>
      <c r="AK98" s="352"/>
      <c r="AL98" s="352"/>
      <c r="AM98" s="352"/>
      <c r="AN98" s="352"/>
      <c r="AO98" s="352"/>
      <c r="AP98" s="352"/>
      <c r="AQ98" s="352"/>
      <c r="AR98" s="352"/>
      <c r="AS98" s="352"/>
      <c r="AT98" s="352"/>
      <c r="AU98" s="352"/>
      <c r="AV98" s="352"/>
      <c r="AW98" s="352"/>
      <c r="AX98" s="352"/>
      <c r="AY98" s="352"/>
      <c r="AZ98" s="352"/>
      <c r="BA98" s="352"/>
      <c r="BB98" s="352"/>
      <c r="BC98" s="352"/>
      <c r="BD98" s="352"/>
      <c r="BE98" s="352"/>
      <c r="BF98" s="352"/>
      <c r="BG98" s="352"/>
      <c r="BH98" s="352"/>
      <c r="BI98" s="352"/>
      <c r="BJ98" s="352"/>
      <c r="BK98" s="352"/>
      <c r="BL98" s="352"/>
      <c r="BM98" s="352"/>
      <c r="BN98" s="352"/>
      <c r="BO98" s="352"/>
      <c r="BP98" s="352"/>
      <c r="BQ98" s="352"/>
      <c r="BR98" s="352"/>
      <c r="BS98" s="352"/>
      <c r="BT98" s="352"/>
      <c r="BU98" s="352"/>
      <c r="BV98" s="352"/>
      <c r="BW98" s="352"/>
      <c r="BX98" s="352"/>
      <c r="BY98" s="352"/>
      <c r="BZ98" s="352"/>
      <c r="CA98" s="352"/>
      <c r="CB98" s="352"/>
      <c r="CC98" s="352"/>
      <c r="CD98" s="352"/>
      <c r="CE98" s="352"/>
      <c r="CF98" s="352"/>
      <c r="CG98" s="352"/>
      <c r="CH98" s="352"/>
      <c r="CI98" s="352"/>
      <c r="CJ98" s="352"/>
      <c r="CK98" s="352"/>
      <c r="CL98" s="352"/>
      <c r="CM98" s="352"/>
      <c r="CN98" s="352"/>
      <c r="CO98" s="352"/>
      <c r="CP98" s="352"/>
      <c r="CQ98" s="352"/>
      <c r="CR98" s="352"/>
      <c r="CS98" s="352"/>
      <c r="CT98" s="352"/>
      <c r="CU98" s="352"/>
      <c r="CV98" s="352"/>
      <c r="CW98" s="352"/>
      <c r="CX98" s="352"/>
      <c r="CY98" s="352"/>
      <c r="CZ98" s="352"/>
      <c r="DA98" s="352"/>
      <c r="DB98" s="352"/>
      <c r="DC98" s="352"/>
      <c r="DD98" s="352"/>
      <c r="DE98" s="352"/>
      <c r="DF98" s="352"/>
      <c r="DG98" s="352"/>
      <c r="DH98" s="352"/>
      <c r="DI98" s="352"/>
      <c r="DJ98" s="352"/>
      <c r="DK98" s="352"/>
      <c r="DL98" s="352"/>
      <c r="DM98" s="352"/>
      <c r="DN98" s="352"/>
      <c r="DO98" s="352"/>
    </row>
    <row r="99" spans="1:119" hidden="1" x14ac:dyDescent="0.2">
      <c r="A99" s="352"/>
      <c r="B99" s="667"/>
      <c r="C99" s="693"/>
      <c r="D99" s="693"/>
      <c r="G99" s="352"/>
      <c r="H99" s="352"/>
      <c r="I99" s="352"/>
      <c r="J99" s="352"/>
      <c r="K99" s="352"/>
      <c r="L99" s="352"/>
      <c r="M99" s="352"/>
      <c r="N99" s="352"/>
      <c r="O99" s="352"/>
      <c r="P99" s="352"/>
      <c r="Q99" s="352"/>
      <c r="R99" s="352"/>
      <c r="S99" s="352"/>
      <c r="T99" s="352"/>
      <c r="U99" s="352"/>
      <c r="V99" s="352"/>
      <c r="W99" s="352"/>
      <c r="X99" s="352"/>
      <c r="Y99" s="352"/>
      <c r="Z99" s="352"/>
      <c r="AA99" s="352"/>
      <c r="AB99" s="352"/>
      <c r="AC99" s="352"/>
      <c r="AD99" s="352"/>
      <c r="AE99" s="352"/>
      <c r="AF99" s="352"/>
      <c r="AG99" s="352"/>
      <c r="AH99" s="352"/>
      <c r="AI99" s="352"/>
      <c r="AJ99" s="352"/>
      <c r="AK99" s="352"/>
      <c r="AL99" s="352"/>
      <c r="AM99" s="352"/>
      <c r="AN99" s="352"/>
      <c r="AO99" s="352"/>
      <c r="AP99" s="352"/>
      <c r="AQ99" s="352"/>
      <c r="AR99" s="352"/>
      <c r="AS99" s="352"/>
      <c r="AT99" s="352"/>
      <c r="AU99" s="352"/>
      <c r="AV99" s="352"/>
      <c r="AW99" s="352"/>
      <c r="AX99" s="352"/>
      <c r="AY99" s="352"/>
      <c r="AZ99" s="352"/>
      <c r="BA99" s="352"/>
      <c r="BB99" s="352"/>
      <c r="BC99" s="352"/>
      <c r="BD99" s="352"/>
      <c r="BE99" s="352"/>
      <c r="BF99" s="352"/>
      <c r="BG99" s="352"/>
      <c r="BH99" s="352"/>
      <c r="BI99" s="352"/>
      <c r="BJ99" s="352"/>
      <c r="BK99" s="352"/>
      <c r="BL99" s="352"/>
      <c r="BM99" s="352"/>
      <c r="BN99" s="352"/>
      <c r="BO99" s="352"/>
      <c r="BP99" s="352"/>
      <c r="BQ99" s="352"/>
      <c r="BR99" s="352"/>
      <c r="BS99" s="352"/>
      <c r="BT99" s="352"/>
      <c r="BU99" s="352"/>
      <c r="BV99" s="352"/>
      <c r="BW99" s="352"/>
      <c r="BX99" s="352"/>
      <c r="BY99" s="352"/>
      <c r="BZ99" s="352"/>
      <c r="CA99" s="352"/>
      <c r="CB99" s="352"/>
      <c r="CC99" s="352"/>
      <c r="CD99" s="352"/>
      <c r="CE99" s="352"/>
      <c r="CF99" s="352"/>
      <c r="CG99" s="352"/>
      <c r="CH99" s="352"/>
      <c r="CI99" s="352"/>
      <c r="CJ99" s="352"/>
      <c r="CK99" s="352"/>
      <c r="CL99" s="352"/>
      <c r="CM99" s="352"/>
      <c r="CN99" s="352"/>
      <c r="CO99" s="352"/>
      <c r="CP99" s="352"/>
      <c r="CQ99" s="352"/>
      <c r="CR99" s="352"/>
      <c r="CS99" s="352"/>
      <c r="CT99" s="352"/>
      <c r="CU99" s="352"/>
      <c r="CV99" s="352"/>
      <c r="CW99" s="352"/>
      <c r="CX99" s="352"/>
      <c r="CY99" s="352"/>
      <c r="CZ99" s="352"/>
      <c r="DA99" s="352"/>
      <c r="DB99" s="352"/>
      <c r="DC99" s="352"/>
      <c r="DD99" s="352"/>
      <c r="DE99" s="352"/>
      <c r="DF99" s="352"/>
      <c r="DG99" s="352"/>
      <c r="DH99" s="352"/>
      <c r="DI99" s="352"/>
      <c r="DJ99" s="352"/>
      <c r="DK99" s="352"/>
      <c r="DL99" s="352"/>
      <c r="DM99" s="352"/>
      <c r="DN99" s="352"/>
      <c r="DO99" s="352"/>
    </row>
    <row r="100" spans="1:119" hidden="1" x14ac:dyDescent="0.2">
      <c r="A100" s="352"/>
      <c r="B100" s="667"/>
      <c r="C100" s="693"/>
      <c r="D100" s="693"/>
      <c r="G100" s="352"/>
      <c r="H100" s="352"/>
      <c r="I100" s="352"/>
      <c r="J100" s="352"/>
      <c r="K100" s="352"/>
      <c r="L100" s="352"/>
      <c r="M100" s="352"/>
      <c r="N100" s="352"/>
      <c r="O100" s="352"/>
      <c r="P100" s="352"/>
      <c r="Q100" s="352"/>
      <c r="R100" s="352"/>
      <c r="S100" s="352"/>
      <c r="T100" s="352"/>
      <c r="U100" s="352"/>
      <c r="V100" s="352"/>
      <c r="W100" s="352"/>
      <c r="X100" s="352"/>
      <c r="Y100" s="352"/>
      <c r="Z100" s="352"/>
      <c r="AA100" s="352"/>
      <c r="AB100" s="352"/>
      <c r="AC100" s="352"/>
      <c r="AD100" s="352"/>
      <c r="AE100" s="352"/>
      <c r="AF100" s="352"/>
      <c r="AG100" s="352"/>
      <c r="AH100" s="352"/>
      <c r="AI100" s="352"/>
      <c r="AJ100" s="352"/>
      <c r="AK100" s="352"/>
      <c r="AL100" s="352"/>
      <c r="AM100" s="352"/>
      <c r="AN100" s="352"/>
      <c r="AO100" s="352"/>
      <c r="AP100" s="352"/>
      <c r="AQ100" s="352"/>
      <c r="AR100" s="352"/>
      <c r="AS100" s="352"/>
      <c r="AT100" s="352"/>
      <c r="AU100" s="352"/>
      <c r="AV100" s="352"/>
      <c r="AW100" s="352"/>
      <c r="AX100" s="352"/>
      <c r="AY100" s="352"/>
      <c r="AZ100" s="352"/>
      <c r="BA100" s="352"/>
      <c r="BB100" s="352"/>
      <c r="BC100" s="352"/>
      <c r="BD100" s="352"/>
      <c r="BE100" s="352"/>
      <c r="BF100" s="352"/>
      <c r="BG100" s="352"/>
      <c r="BH100" s="352"/>
      <c r="BI100" s="352"/>
      <c r="BJ100" s="352"/>
      <c r="BK100" s="352"/>
      <c r="BL100" s="352"/>
      <c r="BM100" s="352"/>
      <c r="BN100" s="352"/>
      <c r="BO100" s="352"/>
      <c r="BP100" s="352"/>
      <c r="BQ100" s="352"/>
      <c r="BR100" s="352"/>
      <c r="BS100" s="352"/>
      <c r="BT100" s="352"/>
      <c r="BU100" s="352"/>
      <c r="BV100" s="352"/>
      <c r="BW100" s="352"/>
      <c r="BX100" s="352"/>
      <c r="BY100" s="352"/>
      <c r="BZ100" s="352"/>
      <c r="CA100" s="352"/>
      <c r="CB100" s="352"/>
      <c r="CC100" s="352"/>
      <c r="CD100" s="352"/>
      <c r="CE100" s="352"/>
      <c r="CF100" s="352"/>
      <c r="CG100" s="352"/>
      <c r="CH100" s="352"/>
      <c r="CI100" s="352"/>
      <c r="CJ100" s="352"/>
      <c r="CK100" s="352"/>
      <c r="CL100" s="352"/>
      <c r="CM100" s="352"/>
      <c r="CN100" s="352"/>
      <c r="CO100" s="352"/>
      <c r="CP100" s="352"/>
      <c r="CQ100" s="352"/>
      <c r="CR100" s="352"/>
      <c r="CS100" s="352"/>
      <c r="CT100" s="352"/>
      <c r="CU100" s="352"/>
      <c r="CV100" s="352"/>
      <c r="CW100" s="352"/>
      <c r="CX100" s="352"/>
      <c r="CY100" s="352"/>
      <c r="CZ100" s="352"/>
      <c r="DA100" s="352"/>
      <c r="DB100" s="352"/>
      <c r="DC100" s="352"/>
      <c r="DD100" s="352"/>
      <c r="DE100" s="352"/>
      <c r="DF100" s="352"/>
      <c r="DG100" s="352"/>
      <c r="DH100" s="352"/>
      <c r="DI100" s="352"/>
      <c r="DJ100" s="352"/>
      <c r="DK100" s="352"/>
      <c r="DL100" s="352"/>
      <c r="DM100" s="352"/>
      <c r="DN100" s="352"/>
      <c r="DO100" s="352"/>
    </row>
    <row r="101" spans="1:119" hidden="1" x14ac:dyDescent="0.2">
      <c r="A101" s="352"/>
      <c r="B101" s="667"/>
      <c r="C101" s="693"/>
      <c r="D101" s="693"/>
      <c r="G101" s="352"/>
      <c r="H101" s="352"/>
      <c r="I101" s="352"/>
      <c r="J101" s="352"/>
      <c r="K101" s="352"/>
      <c r="L101" s="352"/>
      <c r="M101" s="352"/>
      <c r="N101" s="352"/>
      <c r="O101" s="352"/>
      <c r="P101" s="352"/>
      <c r="Q101" s="352"/>
      <c r="R101" s="352"/>
      <c r="S101" s="352"/>
      <c r="T101" s="352"/>
      <c r="U101" s="352"/>
      <c r="V101" s="352"/>
      <c r="W101" s="352"/>
      <c r="X101" s="352"/>
      <c r="Y101" s="352"/>
      <c r="Z101" s="352"/>
      <c r="AA101" s="352"/>
      <c r="AB101" s="352"/>
      <c r="AC101" s="352"/>
      <c r="AD101" s="352"/>
      <c r="AE101" s="352"/>
      <c r="AF101" s="352"/>
      <c r="AG101" s="352"/>
      <c r="AH101" s="352"/>
      <c r="AI101" s="352"/>
      <c r="AJ101" s="352"/>
      <c r="AK101" s="352"/>
      <c r="AL101" s="352"/>
      <c r="AM101" s="352"/>
      <c r="AN101" s="352"/>
      <c r="AO101" s="352"/>
      <c r="AP101" s="352"/>
      <c r="AQ101" s="352"/>
      <c r="AR101" s="352"/>
      <c r="AS101" s="352"/>
      <c r="AT101" s="352"/>
      <c r="AU101" s="352"/>
      <c r="AV101" s="352"/>
      <c r="AW101" s="352"/>
      <c r="AX101" s="352"/>
      <c r="AY101" s="352"/>
      <c r="AZ101" s="352"/>
      <c r="BA101" s="352"/>
      <c r="BB101" s="352"/>
      <c r="BC101" s="352"/>
      <c r="BD101" s="352"/>
      <c r="BE101" s="352"/>
      <c r="BF101" s="352"/>
      <c r="BG101" s="352"/>
      <c r="BH101" s="352"/>
      <c r="BI101" s="352"/>
      <c r="BJ101" s="352"/>
      <c r="BK101" s="352"/>
      <c r="BL101" s="352"/>
      <c r="BM101" s="352"/>
      <c r="BN101" s="352"/>
      <c r="BO101" s="352"/>
      <c r="BP101" s="352"/>
      <c r="BQ101" s="352"/>
      <c r="BR101" s="352"/>
      <c r="BS101" s="352"/>
      <c r="BT101" s="352"/>
      <c r="BU101" s="352"/>
      <c r="BV101" s="352"/>
      <c r="BW101" s="352"/>
      <c r="BX101" s="352"/>
      <c r="BY101" s="352"/>
      <c r="BZ101" s="352"/>
      <c r="CA101" s="352"/>
      <c r="CB101" s="352"/>
      <c r="CC101" s="352"/>
      <c r="CD101" s="352"/>
      <c r="CE101" s="352"/>
      <c r="CF101" s="352"/>
      <c r="CG101" s="352"/>
      <c r="CH101" s="352"/>
      <c r="CI101" s="352"/>
      <c r="CJ101" s="352"/>
      <c r="CK101" s="352"/>
      <c r="CL101" s="352"/>
      <c r="CM101" s="352"/>
      <c r="CN101" s="352"/>
      <c r="CO101" s="352"/>
      <c r="CP101" s="352"/>
      <c r="CQ101" s="352"/>
      <c r="CR101" s="352"/>
      <c r="CS101" s="352"/>
      <c r="CT101" s="352"/>
      <c r="CU101" s="352"/>
      <c r="CV101" s="352"/>
      <c r="CW101" s="352"/>
      <c r="CX101" s="352"/>
      <c r="CY101" s="352"/>
      <c r="CZ101" s="352"/>
      <c r="DA101" s="352"/>
      <c r="DB101" s="352"/>
      <c r="DC101" s="352"/>
      <c r="DD101" s="352"/>
      <c r="DE101" s="352"/>
      <c r="DF101" s="352"/>
      <c r="DG101" s="352"/>
      <c r="DH101" s="352"/>
      <c r="DI101" s="352"/>
      <c r="DJ101" s="352"/>
      <c r="DK101" s="352"/>
      <c r="DL101" s="352"/>
      <c r="DM101" s="352"/>
      <c r="DN101" s="352"/>
      <c r="DO101" s="352"/>
    </row>
    <row r="102" spans="1:119" hidden="1" x14ac:dyDescent="0.2">
      <c r="A102" s="352"/>
      <c r="B102" s="667"/>
      <c r="C102" s="693"/>
      <c r="D102" s="693"/>
      <c r="G102" s="352"/>
      <c r="H102" s="352"/>
      <c r="I102" s="352"/>
      <c r="J102" s="352"/>
      <c r="K102" s="352"/>
      <c r="L102" s="352"/>
      <c r="M102" s="352"/>
      <c r="N102" s="352"/>
      <c r="O102" s="352"/>
      <c r="P102" s="352"/>
      <c r="Q102" s="352"/>
      <c r="R102" s="352"/>
      <c r="S102" s="352"/>
      <c r="T102" s="352"/>
      <c r="U102" s="352"/>
      <c r="V102" s="352"/>
      <c r="W102" s="352"/>
      <c r="X102" s="352"/>
      <c r="Y102" s="352"/>
      <c r="Z102" s="352"/>
      <c r="AA102" s="352"/>
      <c r="AB102" s="352"/>
      <c r="AC102" s="352"/>
      <c r="AD102" s="352"/>
      <c r="AE102" s="352"/>
      <c r="AF102" s="352"/>
      <c r="AG102" s="352"/>
      <c r="AH102" s="352"/>
      <c r="AI102" s="352"/>
      <c r="AJ102" s="352"/>
      <c r="AK102" s="352"/>
      <c r="AL102" s="352"/>
      <c r="AM102" s="352"/>
      <c r="AN102" s="352"/>
      <c r="AO102" s="352"/>
      <c r="AP102" s="352"/>
      <c r="AQ102" s="352"/>
      <c r="AR102" s="352"/>
      <c r="AS102" s="352"/>
      <c r="AT102" s="352"/>
      <c r="AU102" s="352"/>
      <c r="AV102" s="352"/>
      <c r="AW102" s="352"/>
      <c r="AX102" s="352"/>
      <c r="AY102" s="352"/>
      <c r="AZ102" s="352"/>
      <c r="BA102" s="352"/>
      <c r="BB102" s="352"/>
      <c r="BC102" s="352"/>
      <c r="BD102" s="352"/>
      <c r="BE102" s="352"/>
      <c r="BF102" s="352"/>
      <c r="BG102" s="352"/>
      <c r="BH102" s="352"/>
      <c r="BI102" s="352"/>
      <c r="BJ102" s="352"/>
      <c r="BK102" s="352"/>
      <c r="BL102" s="352"/>
      <c r="BM102" s="352"/>
      <c r="BN102" s="352"/>
      <c r="BO102" s="352"/>
      <c r="BP102" s="352"/>
      <c r="BQ102" s="352"/>
      <c r="BR102" s="352"/>
      <c r="BS102" s="352"/>
      <c r="BT102" s="352"/>
      <c r="BU102" s="352"/>
      <c r="BV102" s="352"/>
      <c r="BW102" s="352"/>
      <c r="BX102" s="352"/>
      <c r="BY102" s="352"/>
      <c r="BZ102" s="352"/>
      <c r="CA102" s="352"/>
      <c r="CB102" s="352"/>
      <c r="CC102" s="352"/>
      <c r="CD102" s="352"/>
      <c r="CE102" s="352"/>
      <c r="CF102" s="352"/>
      <c r="CG102" s="352"/>
      <c r="CH102" s="352"/>
      <c r="CI102" s="352"/>
      <c r="CJ102" s="352"/>
      <c r="CK102" s="352"/>
      <c r="CL102" s="352"/>
      <c r="CM102" s="352"/>
      <c r="CN102" s="352"/>
      <c r="CO102" s="352"/>
      <c r="CP102" s="352"/>
      <c r="CQ102" s="352"/>
      <c r="CR102" s="352"/>
      <c r="CS102" s="352"/>
      <c r="CT102" s="352"/>
      <c r="CU102" s="352"/>
      <c r="CV102" s="352"/>
      <c r="CW102" s="352"/>
      <c r="CX102" s="352"/>
      <c r="CY102" s="352"/>
      <c r="CZ102" s="352"/>
      <c r="DA102" s="352"/>
      <c r="DB102" s="352"/>
      <c r="DC102" s="352"/>
      <c r="DD102" s="352"/>
      <c r="DE102" s="352"/>
      <c r="DF102" s="352"/>
      <c r="DG102" s="352"/>
      <c r="DH102" s="352"/>
      <c r="DI102" s="352"/>
      <c r="DJ102" s="352"/>
      <c r="DK102" s="352"/>
      <c r="DL102" s="352"/>
      <c r="DM102" s="352"/>
      <c r="DN102" s="352"/>
      <c r="DO102" s="352"/>
    </row>
    <row r="103" spans="1:119" hidden="1" x14ac:dyDescent="0.2">
      <c r="A103" s="352"/>
      <c r="B103" s="667"/>
      <c r="C103" s="693"/>
      <c r="D103" s="693"/>
      <c r="G103" s="352"/>
      <c r="H103" s="352"/>
      <c r="I103" s="352"/>
      <c r="J103" s="352"/>
      <c r="K103" s="352"/>
      <c r="L103" s="352"/>
      <c r="M103" s="352"/>
      <c r="N103" s="352"/>
      <c r="O103" s="352"/>
      <c r="P103" s="352"/>
      <c r="Q103" s="352"/>
      <c r="R103" s="352"/>
      <c r="S103" s="352"/>
      <c r="T103" s="352"/>
      <c r="U103" s="352"/>
      <c r="V103" s="352"/>
      <c r="W103" s="352"/>
      <c r="X103" s="352"/>
      <c r="Y103" s="352"/>
      <c r="Z103" s="352"/>
      <c r="AA103" s="352"/>
      <c r="AB103" s="352"/>
      <c r="AC103" s="352"/>
      <c r="AD103" s="352"/>
      <c r="AE103" s="352"/>
      <c r="AF103" s="352"/>
      <c r="AG103" s="352"/>
      <c r="AH103" s="352"/>
      <c r="AI103" s="352"/>
      <c r="AJ103" s="352"/>
      <c r="AK103" s="352"/>
      <c r="AL103" s="352"/>
      <c r="AM103" s="352"/>
      <c r="AN103" s="352"/>
      <c r="AO103" s="352"/>
      <c r="AP103" s="352"/>
      <c r="AQ103" s="352"/>
      <c r="AR103" s="352"/>
      <c r="AS103" s="352"/>
      <c r="AT103" s="352"/>
      <c r="AU103" s="352"/>
      <c r="AV103" s="352"/>
      <c r="AW103" s="352"/>
      <c r="AX103" s="352"/>
      <c r="AY103" s="352"/>
      <c r="AZ103" s="352"/>
      <c r="BA103" s="352"/>
      <c r="BB103" s="352"/>
      <c r="BC103" s="352"/>
      <c r="BD103" s="352"/>
      <c r="BE103" s="352"/>
      <c r="BF103" s="352"/>
      <c r="BG103" s="352"/>
      <c r="BH103" s="352"/>
      <c r="BI103" s="352"/>
      <c r="BJ103" s="352"/>
      <c r="BK103" s="352"/>
      <c r="BL103" s="352"/>
      <c r="BM103" s="352"/>
      <c r="BN103" s="352"/>
      <c r="BO103" s="352"/>
      <c r="BP103" s="352"/>
      <c r="BQ103" s="352"/>
      <c r="BR103" s="352"/>
      <c r="BS103" s="352"/>
      <c r="BT103" s="352"/>
      <c r="BU103" s="352"/>
      <c r="BV103" s="352"/>
      <c r="BW103" s="352"/>
      <c r="BX103" s="352"/>
      <c r="BY103" s="352"/>
      <c r="BZ103" s="352"/>
      <c r="CA103" s="352"/>
      <c r="CB103" s="352"/>
      <c r="CC103" s="352"/>
      <c r="CD103" s="352"/>
      <c r="CE103" s="352"/>
      <c r="CF103" s="352"/>
      <c r="CG103" s="352"/>
      <c r="CH103" s="352"/>
      <c r="CI103" s="352"/>
      <c r="CJ103" s="352"/>
      <c r="CK103" s="352"/>
      <c r="CL103" s="352"/>
      <c r="CM103" s="352"/>
      <c r="CN103" s="352"/>
      <c r="CO103" s="352"/>
      <c r="CP103" s="352"/>
      <c r="CQ103" s="352"/>
      <c r="CR103" s="352"/>
      <c r="CS103" s="352"/>
      <c r="CT103" s="352"/>
      <c r="CU103" s="352"/>
      <c r="CV103" s="352"/>
      <c r="CW103" s="352"/>
      <c r="CX103" s="352"/>
      <c r="CY103" s="352"/>
      <c r="CZ103" s="352"/>
      <c r="DA103" s="352"/>
      <c r="DB103" s="352"/>
      <c r="DC103" s="352"/>
      <c r="DD103" s="352"/>
      <c r="DE103" s="352"/>
      <c r="DF103" s="352"/>
      <c r="DG103" s="352"/>
      <c r="DH103" s="352"/>
      <c r="DI103" s="352"/>
      <c r="DJ103" s="352"/>
      <c r="DK103" s="352"/>
      <c r="DL103" s="352"/>
      <c r="DM103" s="352"/>
      <c r="DN103" s="352"/>
      <c r="DO103" s="352"/>
    </row>
    <row r="104" spans="1:119" hidden="1" x14ac:dyDescent="0.2">
      <c r="A104" s="352"/>
      <c r="B104" s="667"/>
      <c r="C104" s="693"/>
      <c r="D104" s="693"/>
      <c r="G104" s="352"/>
      <c r="H104" s="352"/>
      <c r="I104" s="352"/>
      <c r="J104" s="352"/>
      <c r="K104" s="352"/>
      <c r="L104" s="352"/>
      <c r="M104" s="352"/>
      <c r="N104" s="352"/>
      <c r="O104" s="352"/>
      <c r="P104" s="352"/>
      <c r="Q104" s="352"/>
      <c r="R104" s="352"/>
      <c r="S104" s="352"/>
      <c r="T104" s="352"/>
      <c r="U104" s="352"/>
      <c r="V104" s="352"/>
      <c r="W104" s="352"/>
      <c r="X104" s="352"/>
      <c r="Y104" s="352"/>
      <c r="Z104" s="352"/>
      <c r="AA104" s="352"/>
      <c r="AB104" s="352"/>
      <c r="AC104" s="352"/>
      <c r="AD104" s="352"/>
      <c r="AE104" s="352"/>
      <c r="AF104" s="352"/>
      <c r="AG104" s="352"/>
      <c r="AH104" s="352"/>
      <c r="AI104" s="352"/>
      <c r="AJ104" s="352"/>
      <c r="AK104" s="352"/>
      <c r="AL104" s="352"/>
      <c r="AM104" s="352"/>
      <c r="AN104" s="352"/>
      <c r="AO104" s="352"/>
      <c r="AP104" s="352"/>
      <c r="AQ104" s="352"/>
      <c r="AR104" s="352"/>
      <c r="AS104" s="352"/>
      <c r="AT104" s="352"/>
      <c r="AU104" s="352"/>
      <c r="AV104" s="352"/>
      <c r="AW104" s="352"/>
      <c r="AX104" s="352"/>
      <c r="AY104" s="352"/>
      <c r="AZ104" s="352"/>
      <c r="BA104" s="352"/>
      <c r="BB104" s="352"/>
      <c r="BC104" s="352"/>
      <c r="BD104" s="352"/>
      <c r="BE104" s="352"/>
      <c r="BF104" s="352"/>
      <c r="BG104" s="352"/>
      <c r="BH104" s="352"/>
      <c r="BI104" s="352"/>
      <c r="BJ104" s="352"/>
      <c r="BK104" s="352"/>
      <c r="BL104" s="352"/>
      <c r="BM104" s="352"/>
      <c r="BN104" s="352"/>
      <c r="BO104" s="352"/>
      <c r="BP104" s="352"/>
      <c r="BQ104" s="352"/>
      <c r="BR104" s="352"/>
      <c r="BS104" s="352"/>
      <c r="BT104" s="352"/>
      <c r="BU104" s="352"/>
      <c r="BV104" s="352"/>
      <c r="BW104" s="352"/>
      <c r="BX104" s="352"/>
      <c r="BY104" s="352"/>
      <c r="BZ104" s="352"/>
      <c r="CA104" s="352"/>
      <c r="CB104" s="352"/>
      <c r="CC104" s="352"/>
      <c r="CD104" s="352"/>
      <c r="CE104" s="352"/>
      <c r="CF104" s="352"/>
      <c r="CG104" s="352"/>
      <c r="CH104" s="352"/>
      <c r="CI104" s="352"/>
      <c r="CJ104" s="352"/>
      <c r="CK104" s="352"/>
      <c r="CL104" s="352"/>
      <c r="CM104" s="352"/>
      <c r="CN104" s="352"/>
      <c r="CO104" s="352"/>
      <c r="CP104" s="352"/>
      <c r="CQ104" s="352"/>
      <c r="CR104" s="352"/>
      <c r="CS104" s="352"/>
      <c r="CT104" s="352"/>
      <c r="CU104" s="352"/>
      <c r="CV104" s="352"/>
      <c r="CW104" s="352"/>
      <c r="CX104" s="352"/>
      <c r="CY104" s="352"/>
      <c r="CZ104" s="352"/>
      <c r="DA104" s="352"/>
      <c r="DB104" s="352"/>
      <c r="DC104" s="352"/>
      <c r="DD104" s="352"/>
      <c r="DE104" s="352"/>
      <c r="DF104" s="352"/>
      <c r="DG104" s="352"/>
      <c r="DH104" s="352"/>
      <c r="DI104" s="352"/>
      <c r="DJ104" s="352"/>
      <c r="DK104" s="352"/>
      <c r="DL104" s="352"/>
      <c r="DM104" s="352"/>
      <c r="DN104" s="352"/>
      <c r="DO104" s="352"/>
    </row>
    <row r="105" spans="1:119" hidden="1" x14ac:dyDescent="0.2">
      <c r="A105" s="352"/>
      <c r="B105" s="667"/>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352"/>
      <c r="AL105" s="352"/>
      <c r="AM105" s="352"/>
      <c r="AN105" s="352"/>
      <c r="AO105" s="352"/>
      <c r="AP105" s="352"/>
      <c r="AQ105" s="352"/>
      <c r="AR105" s="352"/>
      <c r="AS105" s="352"/>
      <c r="AT105" s="352"/>
      <c r="AU105" s="352"/>
      <c r="AV105" s="352"/>
      <c r="AW105" s="352"/>
      <c r="AX105" s="352"/>
      <c r="AY105" s="352"/>
      <c r="AZ105" s="352"/>
      <c r="BA105" s="352"/>
      <c r="BB105" s="352"/>
      <c r="BC105" s="352"/>
      <c r="BD105" s="352"/>
      <c r="BE105" s="352"/>
      <c r="BF105" s="352"/>
      <c r="BG105" s="352"/>
      <c r="BH105" s="352"/>
      <c r="BI105" s="352"/>
      <c r="BJ105" s="352"/>
      <c r="BK105" s="352"/>
      <c r="BL105" s="352"/>
      <c r="BM105" s="352"/>
      <c r="BN105" s="352"/>
      <c r="BO105" s="352"/>
      <c r="BP105" s="352"/>
      <c r="BQ105" s="352"/>
      <c r="BR105" s="352"/>
      <c r="BS105" s="352"/>
      <c r="BT105" s="352"/>
      <c r="BU105" s="352"/>
      <c r="BV105" s="352"/>
      <c r="BW105" s="352"/>
      <c r="BX105" s="352"/>
      <c r="BY105" s="352"/>
      <c r="BZ105" s="352"/>
      <c r="CA105" s="352"/>
      <c r="CB105" s="352"/>
      <c r="CC105" s="352"/>
      <c r="CD105" s="352"/>
      <c r="CE105" s="352"/>
      <c r="CF105" s="352"/>
      <c r="CG105" s="352"/>
      <c r="CH105" s="352"/>
      <c r="CI105" s="352"/>
      <c r="CJ105" s="352"/>
      <c r="CK105" s="352"/>
      <c r="CL105" s="352"/>
      <c r="CM105" s="352"/>
      <c r="CN105" s="352"/>
      <c r="CO105" s="352"/>
      <c r="CP105" s="352"/>
      <c r="CQ105" s="352"/>
      <c r="CR105" s="352"/>
      <c r="CS105" s="352"/>
      <c r="CT105" s="352"/>
      <c r="CU105" s="352"/>
      <c r="CV105" s="352"/>
      <c r="CW105" s="352"/>
      <c r="CX105" s="352"/>
      <c r="CY105" s="352"/>
      <c r="CZ105" s="352"/>
      <c r="DA105" s="352"/>
      <c r="DB105" s="352"/>
      <c r="DC105" s="352"/>
      <c r="DD105" s="352"/>
      <c r="DE105" s="352"/>
      <c r="DF105" s="352"/>
      <c r="DG105" s="352"/>
      <c r="DH105" s="352"/>
      <c r="DI105" s="352"/>
      <c r="DJ105" s="352"/>
      <c r="DK105" s="352"/>
      <c r="DL105" s="352"/>
      <c r="DM105" s="352"/>
      <c r="DN105" s="352"/>
      <c r="DO105" s="352"/>
    </row>
    <row r="106" spans="1:119" hidden="1" x14ac:dyDescent="0.2">
      <c r="A106" s="352"/>
      <c r="B106" s="667"/>
      <c r="G106" s="352"/>
      <c r="H106" s="352"/>
      <c r="I106" s="352"/>
      <c r="J106" s="352"/>
      <c r="K106" s="352"/>
      <c r="L106" s="352"/>
      <c r="M106" s="352"/>
      <c r="N106" s="352"/>
      <c r="O106" s="352"/>
      <c r="P106" s="352"/>
      <c r="Q106" s="352"/>
      <c r="R106" s="352"/>
      <c r="S106" s="352"/>
      <c r="T106" s="352"/>
      <c r="U106" s="352"/>
      <c r="V106" s="352"/>
      <c r="W106" s="352"/>
      <c r="X106" s="352"/>
      <c r="Y106" s="352"/>
      <c r="Z106" s="352"/>
      <c r="AA106" s="352"/>
      <c r="AB106" s="352"/>
      <c r="AC106" s="352"/>
      <c r="AD106" s="352"/>
      <c r="AE106" s="352"/>
      <c r="AF106" s="352"/>
      <c r="AG106" s="352"/>
      <c r="AH106" s="352"/>
      <c r="AI106" s="352"/>
      <c r="AJ106" s="352"/>
      <c r="AK106" s="352"/>
      <c r="AL106" s="352"/>
      <c r="AM106" s="352"/>
      <c r="AN106" s="352"/>
      <c r="AO106" s="352"/>
      <c r="AP106" s="352"/>
      <c r="AQ106" s="352"/>
      <c r="AR106" s="352"/>
      <c r="AS106" s="352"/>
      <c r="AT106" s="352"/>
      <c r="AU106" s="352"/>
      <c r="AV106" s="352"/>
      <c r="AW106" s="352"/>
      <c r="AX106" s="352"/>
      <c r="AY106" s="352"/>
      <c r="AZ106" s="352"/>
      <c r="BA106" s="352"/>
      <c r="BB106" s="352"/>
      <c r="BC106" s="352"/>
      <c r="BD106" s="352"/>
      <c r="BE106" s="352"/>
      <c r="BF106" s="352"/>
      <c r="BG106" s="352"/>
      <c r="BH106" s="352"/>
      <c r="BI106" s="352"/>
      <c r="BJ106" s="352"/>
      <c r="BK106" s="352"/>
      <c r="BL106" s="352"/>
      <c r="BM106" s="352"/>
      <c r="BN106" s="352"/>
      <c r="BO106" s="352"/>
      <c r="BP106" s="352"/>
      <c r="BQ106" s="352"/>
      <c r="BR106" s="352"/>
      <c r="BS106" s="352"/>
      <c r="BT106" s="352"/>
      <c r="BU106" s="352"/>
      <c r="BV106" s="352"/>
      <c r="BW106" s="352"/>
      <c r="BX106" s="352"/>
      <c r="BY106" s="352"/>
      <c r="BZ106" s="352"/>
      <c r="CA106" s="352"/>
      <c r="CB106" s="352"/>
      <c r="CC106" s="352"/>
      <c r="CD106" s="352"/>
      <c r="CE106" s="352"/>
      <c r="CF106" s="352"/>
      <c r="CG106" s="352"/>
      <c r="CH106" s="352"/>
      <c r="CI106" s="352"/>
      <c r="CJ106" s="352"/>
      <c r="CK106" s="352"/>
      <c r="CL106" s="352"/>
      <c r="CM106" s="352"/>
      <c r="CN106" s="352"/>
      <c r="CO106" s="352"/>
      <c r="CP106" s="352"/>
      <c r="CQ106" s="352"/>
      <c r="CR106" s="352"/>
      <c r="CS106" s="352"/>
      <c r="CT106" s="352"/>
      <c r="CU106" s="352"/>
      <c r="CV106" s="352"/>
      <c r="CW106" s="352"/>
      <c r="CX106" s="352"/>
      <c r="CY106" s="352"/>
      <c r="CZ106" s="352"/>
      <c r="DA106" s="352"/>
      <c r="DB106" s="352"/>
      <c r="DC106" s="352"/>
      <c r="DD106" s="352"/>
      <c r="DE106" s="352"/>
      <c r="DF106" s="352"/>
      <c r="DG106" s="352"/>
      <c r="DH106" s="352"/>
      <c r="DI106" s="352"/>
      <c r="DJ106" s="352"/>
      <c r="DK106" s="352"/>
      <c r="DL106" s="352"/>
      <c r="DM106" s="352"/>
      <c r="DN106" s="352"/>
      <c r="DO106" s="352"/>
    </row>
  </sheetData>
  <sheetProtection password="CA2C" sheet="1" objects="1" scenarios="1"/>
  <customSheetViews>
    <customSheetView guid="{1B11EA5C-62AE-4CAF-AF6B-34EE6A74FC09}" showFormulas="1" fitToPage="1">
      <selection activeCell="F15" sqref="F15"/>
      <pageMargins left="0.70866141732283472" right="0.70866141732283472" top="0.74803149606299213" bottom="0.74803149606299213" header="0.31496062992125984" footer="0.31496062992125984"/>
      <pageSetup paperSize="9" scale="77" orientation="portrait" r:id="rId1"/>
    </customSheetView>
    <customSheetView guid="{8CB377AE-DC50-4F5E-BA7E-94FE98D235C4}" showFormulas="1" fitToPage="1">
      <selection activeCell="B29" sqref="B29"/>
      <pageMargins left="0.70866141732283472" right="0.70866141732283472" top="0.74803149606299213" bottom="0.74803149606299213" header="0.31496062992125984" footer="0.31496062992125984"/>
      <pageSetup paperSize="9" scale="76" orientation="portrait" r:id="rId2"/>
    </customSheetView>
    <customSheetView guid="{50D2872E-730C-488A-81F4-290FF5522BE5}" showFormulas="1" fitToPage="1">
      <selection activeCell="B29" sqref="B29"/>
      <pageMargins left="0.70866141732283472" right="0.70866141732283472" top="0.74803149606299213" bottom="0.74803149606299213" header="0.31496062992125984" footer="0.31496062992125984"/>
      <pageSetup paperSize="9" scale="76" orientation="portrait" r:id="rId3"/>
    </customSheetView>
    <customSheetView guid="{992FBD2E-5D8F-400C-937C-80A444753D89}" showFormulas="1" fitToPage="1">
      <selection activeCell="B29" sqref="B29"/>
      <pageMargins left="0.70866141732283472" right="0.70866141732283472" top="0.74803149606299213" bottom="0.74803149606299213" header="0.31496062992125984" footer="0.31496062992125984"/>
      <pageSetup paperSize="9" scale="76" orientation="portrait" r:id="rId4"/>
    </customSheetView>
    <customSheetView guid="{C56DFF23-BF5E-4A16-A5D5-0F6BF4BE9CF6}" showFormulas="1" fitToPage="1">
      <selection activeCell="B29" sqref="B29"/>
      <pageMargins left="0.70866141732283472" right="0.70866141732283472" top="0.74803149606299213" bottom="0.74803149606299213" header="0.31496062992125984" footer="0.31496062992125984"/>
      <pageSetup paperSize="9" scale="76" orientation="portrait" r:id="rId5"/>
    </customSheetView>
    <customSheetView guid="{3304FB99-68DB-4FDA-A407-269C55C5761E}" showFormulas="1" fitToPage="1" showRuler="0">
      <selection activeCell="B29" sqref="B29"/>
      <pageMargins left="0.70866141732283472" right="0.70866141732283472" top="0.74803149606299213" bottom="0.74803149606299213" header="0.31496062992125984" footer="0.31496062992125984"/>
      <pageSetup paperSize="9" scale="76" orientation="portrait" r:id="rId6"/>
      <headerFooter alignWithMargins="0"/>
    </customSheetView>
    <customSheetView guid="{C989095E-FF65-4316-9349-D0A75ECD40EA}" showPageBreaks="1" showFormulas="1" fitToPage="1" printArea="1">
      <selection activeCell="F15" sqref="F15"/>
      <pageMargins left="0.70866141732283472" right="0.70866141732283472" top="0.74803149606299213" bottom="0.74803149606299213" header="0.31496062992125984" footer="0.31496062992125984"/>
      <pageSetup paperSize="9" scale="77" orientation="portrait" r:id="rId7"/>
    </customSheetView>
    <customSheetView guid="{FC0C235C-5D59-4404-9595-7E6E12E714E2}" showFormulas="1" fitToPage="1">
      <selection activeCell="F15" sqref="F15"/>
      <pageMargins left="0.70866141732283472" right="0.70866141732283472" top="0.74803149606299213" bottom="0.74803149606299213" header="0.31496062992125984" footer="0.31496062992125984"/>
      <pageSetup paperSize="9" scale="77" orientation="portrait" r:id="rId8"/>
    </customSheetView>
  </customSheetViews>
  <mergeCells count="2">
    <mergeCell ref="E3:F3"/>
    <mergeCell ref="C3:D3"/>
  </mergeCells>
  <phoneticPr fontId="0" type="noConversion"/>
  <pageMargins left="0.51181102362204722" right="0.23622047244094491" top="0.47244094488188981" bottom="0.23622047244094491" header="0.47244094488188981" footer="0.23622047244094491"/>
  <pageSetup paperSize="8" orientation="landscape" r:id="rId9"/>
  <headerFooter alignWithMargins="0">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S22"/>
  <sheetViews>
    <sheetView workbookViewId="0">
      <pane xSplit="2" ySplit="10" topLeftCell="C11" activePane="bottomRight" state="frozen"/>
      <selection activeCell="A3884" sqref="A3884"/>
      <selection pane="topRight" activeCell="A3884" sqref="A3884"/>
      <selection pane="bottomLeft" activeCell="A3884" sqref="A3884"/>
      <selection pane="bottomRight" activeCell="A3884" sqref="A3884"/>
    </sheetView>
  </sheetViews>
  <sheetFormatPr defaultColWidth="0" defaultRowHeight="12.75" zeroHeight="1" x14ac:dyDescent="0.2"/>
  <cols>
    <col min="1" max="1" width="40.5703125" style="861" bestFit="1" customWidth="1"/>
    <col min="2" max="2" width="3" style="862" bestFit="1" customWidth="1"/>
    <col min="3" max="19" width="13.7109375" style="861" customWidth="1"/>
    <col min="20" max="16384" width="9.140625" style="861" hidden="1"/>
  </cols>
  <sheetData>
    <row r="1" spans="1:19" ht="18" x14ac:dyDescent="0.25">
      <c r="A1" s="987" t="s">
        <v>10229</v>
      </c>
      <c r="B1" s="988"/>
      <c r="C1" s="988"/>
      <c r="D1" s="988"/>
      <c r="E1" s="988"/>
      <c r="F1" s="988"/>
      <c r="G1" s="989"/>
      <c r="H1" s="990"/>
      <c r="I1" s="990"/>
      <c r="J1" s="990"/>
      <c r="K1" s="990"/>
      <c r="L1" s="990"/>
      <c r="M1" s="990"/>
      <c r="N1" s="990"/>
      <c r="O1" s="990"/>
      <c r="P1" s="990"/>
      <c r="Q1" s="990"/>
      <c r="R1" s="990"/>
      <c r="S1" s="991"/>
    </row>
    <row r="2" spans="1:19" x14ac:dyDescent="0.2">
      <c r="A2" s="992" t="s">
        <v>6</v>
      </c>
      <c r="S2" s="993"/>
    </row>
    <row r="3" spans="1:19" ht="13.5" thickBot="1" x14ac:dyDescent="0.25">
      <c r="A3" s="994" t="s">
        <v>275</v>
      </c>
      <c r="S3" s="993"/>
    </row>
    <row r="4" spans="1:19" x14ac:dyDescent="0.2">
      <c r="A4" s="875" t="s">
        <v>7</v>
      </c>
      <c r="B4" s="876"/>
      <c r="C4" s="1185" t="s">
        <v>36</v>
      </c>
      <c r="D4" s="1186"/>
      <c r="E4" s="1186"/>
      <c r="F4" s="1186"/>
      <c r="G4" s="1186"/>
      <c r="H4" s="1186"/>
      <c r="I4" s="1186"/>
      <c r="J4" s="1186"/>
      <c r="K4" s="1185" t="s">
        <v>15</v>
      </c>
      <c r="L4" s="1186"/>
      <c r="M4" s="1186"/>
      <c r="N4" s="1186"/>
      <c r="O4" s="1186"/>
      <c r="P4" s="1186"/>
      <c r="Q4" s="1186"/>
      <c r="R4" s="1187"/>
      <c r="S4" s="1188" t="s">
        <v>286</v>
      </c>
    </row>
    <row r="5" spans="1:19" x14ac:dyDescent="0.2">
      <c r="A5" s="877"/>
      <c r="B5" s="878"/>
      <c r="C5" s="1191" t="s">
        <v>10230</v>
      </c>
      <c r="D5" s="1194" t="s">
        <v>287</v>
      </c>
      <c r="E5" s="1195"/>
      <c r="F5" s="1195"/>
      <c r="G5" s="1195"/>
      <c r="H5" s="1195"/>
      <c r="I5" s="1195"/>
      <c r="J5" s="1195"/>
      <c r="K5" s="1191" t="s">
        <v>417</v>
      </c>
      <c r="L5" s="879" t="s">
        <v>288</v>
      </c>
      <c r="M5" s="880"/>
      <c r="N5" s="880"/>
      <c r="O5" s="880"/>
      <c r="P5" s="880"/>
      <c r="Q5" s="880"/>
      <c r="R5" s="881"/>
      <c r="S5" s="1189"/>
    </row>
    <row r="6" spans="1:19" ht="12.75" customHeight="1" x14ac:dyDescent="0.2">
      <c r="A6" s="882"/>
      <c r="B6" s="883"/>
      <c r="C6" s="1192"/>
      <c r="D6" s="884"/>
      <c r="E6" s="1196" t="s">
        <v>382</v>
      </c>
      <c r="F6" s="1180" t="s">
        <v>10231</v>
      </c>
      <c r="G6" s="1180" t="s">
        <v>10232</v>
      </c>
      <c r="H6" s="1180" t="s">
        <v>10233</v>
      </c>
      <c r="I6" s="1180" t="s">
        <v>10234</v>
      </c>
      <c r="J6" s="863" t="s">
        <v>10235</v>
      </c>
      <c r="K6" s="1192"/>
      <c r="L6" s="885"/>
      <c r="M6" s="1182" t="s">
        <v>506</v>
      </c>
      <c r="N6" s="1182" t="s">
        <v>10236</v>
      </c>
      <c r="O6" s="1182" t="s">
        <v>470</v>
      </c>
      <c r="P6" s="1182" t="s">
        <v>471</v>
      </c>
      <c r="Q6" s="1180" t="s">
        <v>472</v>
      </c>
      <c r="R6" s="863" t="s">
        <v>474</v>
      </c>
      <c r="S6" s="1189"/>
    </row>
    <row r="7" spans="1:19" ht="12.75" customHeight="1" x14ac:dyDescent="0.2">
      <c r="A7" s="1179"/>
      <c r="B7" s="886"/>
      <c r="C7" s="1192"/>
      <c r="D7" s="884"/>
      <c r="E7" s="1197"/>
      <c r="F7" s="1199"/>
      <c r="G7" s="1180"/>
      <c r="H7" s="1180"/>
      <c r="I7" s="1180"/>
      <c r="J7" s="864"/>
      <c r="K7" s="1192"/>
      <c r="L7" s="885"/>
      <c r="M7" s="1183"/>
      <c r="N7" s="1183"/>
      <c r="O7" s="1182"/>
      <c r="P7" s="1182"/>
      <c r="Q7" s="1180"/>
      <c r="R7" s="864"/>
      <c r="S7" s="1189"/>
    </row>
    <row r="8" spans="1:19" ht="12.75" customHeight="1" x14ac:dyDescent="0.2">
      <c r="A8" s="1179"/>
      <c r="B8" s="886"/>
      <c r="C8" s="1192"/>
      <c r="D8" s="887"/>
      <c r="E8" s="1197"/>
      <c r="F8" s="1199"/>
      <c r="G8" s="1200"/>
      <c r="H8" s="1200"/>
      <c r="I8" s="1181"/>
      <c r="J8" s="865"/>
      <c r="K8" s="1192"/>
      <c r="L8" s="888"/>
      <c r="M8" s="1183"/>
      <c r="N8" s="1183"/>
      <c r="O8" s="1184"/>
      <c r="P8" s="1184"/>
      <c r="Q8" s="1181"/>
      <c r="R8" s="865"/>
      <c r="S8" s="1189"/>
    </row>
    <row r="9" spans="1:19" ht="18.75" customHeight="1" x14ac:dyDescent="0.2">
      <c r="A9" s="1179"/>
      <c r="B9" s="886"/>
      <c r="C9" s="1193"/>
      <c r="D9" s="889"/>
      <c r="E9" s="1198"/>
      <c r="F9" s="1199"/>
      <c r="G9" s="1200"/>
      <c r="H9" s="1200"/>
      <c r="I9" s="1181"/>
      <c r="J9" s="866"/>
      <c r="K9" s="1193"/>
      <c r="L9" s="890"/>
      <c r="M9" s="1183"/>
      <c r="N9" s="1183"/>
      <c r="O9" s="1184"/>
      <c r="P9" s="1184"/>
      <c r="Q9" s="1181"/>
      <c r="R9" s="866"/>
      <c r="S9" s="1190"/>
    </row>
    <row r="10" spans="1:19" x14ac:dyDescent="0.2">
      <c r="A10" s="891"/>
      <c r="B10" s="892"/>
      <c r="C10" s="867">
        <v>10</v>
      </c>
      <c r="D10" s="868">
        <v>20</v>
      </c>
      <c r="E10" s="868">
        <v>30</v>
      </c>
      <c r="F10" s="868">
        <v>40</v>
      </c>
      <c r="G10" s="868">
        <v>50</v>
      </c>
      <c r="H10" s="868">
        <v>60</v>
      </c>
      <c r="I10" s="868">
        <v>70</v>
      </c>
      <c r="J10" s="869">
        <v>80</v>
      </c>
      <c r="K10" s="867">
        <v>90</v>
      </c>
      <c r="L10" s="868">
        <v>100</v>
      </c>
      <c r="M10" s="870">
        <v>110</v>
      </c>
      <c r="N10" s="870">
        <v>120</v>
      </c>
      <c r="O10" s="870">
        <v>130</v>
      </c>
      <c r="P10" s="870">
        <v>140</v>
      </c>
      <c r="Q10" s="868">
        <v>150</v>
      </c>
      <c r="R10" s="871">
        <v>160</v>
      </c>
      <c r="S10" s="872">
        <v>170</v>
      </c>
    </row>
    <row r="11" spans="1:19" ht="14.25" x14ac:dyDescent="0.2">
      <c r="A11" s="893" t="s">
        <v>4</v>
      </c>
      <c r="B11" s="894"/>
      <c r="C11" s="895"/>
      <c r="D11" s="896"/>
      <c r="E11" s="896"/>
      <c r="F11" s="896"/>
      <c r="G11" s="896"/>
      <c r="H11" s="896"/>
      <c r="I11" s="896"/>
      <c r="J11" s="896"/>
      <c r="K11" s="895"/>
      <c r="L11" s="896"/>
      <c r="M11" s="896"/>
      <c r="N11" s="896"/>
      <c r="O11" s="896"/>
      <c r="P11" s="896"/>
      <c r="Q11" s="896"/>
      <c r="R11" s="897"/>
      <c r="S11" s="898"/>
    </row>
    <row r="12" spans="1:19" x14ac:dyDescent="0.2">
      <c r="A12" s="899" t="s">
        <v>10237</v>
      </c>
      <c r="B12" s="900"/>
      <c r="C12" s="901"/>
      <c r="D12" s="902"/>
      <c r="E12" s="902"/>
      <c r="F12" s="902"/>
      <c r="G12" s="902"/>
      <c r="H12" s="902"/>
      <c r="I12" s="902"/>
      <c r="J12" s="902"/>
      <c r="K12" s="901"/>
      <c r="L12" s="902"/>
      <c r="M12" s="902"/>
      <c r="N12" s="902"/>
      <c r="O12" s="902"/>
      <c r="P12" s="902"/>
      <c r="Q12" s="902"/>
      <c r="R12" s="903"/>
      <c r="S12" s="904"/>
    </row>
    <row r="13" spans="1:19" x14ac:dyDescent="0.2">
      <c r="A13" s="905" t="s">
        <v>10238</v>
      </c>
      <c r="B13" s="900"/>
      <c r="C13" s="906"/>
      <c r="D13" s="907"/>
      <c r="E13" s="907"/>
      <c r="F13" s="907"/>
      <c r="G13" s="907"/>
      <c r="H13" s="907"/>
      <c r="I13" s="907"/>
      <c r="J13" s="907"/>
      <c r="K13" s="906"/>
      <c r="L13" s="907"/>
      <c r="M13" s="907"/>
      <c r="N13" s="907"/>
      <c r="O13" s="907"/>
      <c r="P13" s="907"/>
      <c r="Q13" s="907"/>
      <c r="R13" s="908"/>
      <c r="S13" s="909"/>
    </row>
    <row r="14" spans="1:19" x14ac:dyDescent="0.2">
      <c r="A14" s="873" t="s">
        <v>10239</v>
      </c>
      <c r="B14" s="900">
        <v>10</v>
      </c>
      <c r="C14" s="960"/>
      <c r="D14" s="961"/>
      <c r="E14" s="962"/>
      <c r="F14" s="962"/>
      <c r="G14" s="962"/>
      <c r="H14" s="962"/>
      <c r="I14" s="962"/>
      <c r="J14" s="963"/>
      <c r="K14" s="960"/>
      <c r="L14" s="961"/>
      <c r="M14" s="962"/>
      <c r="N14" s="962"/>
      <c r="O14" s="962"/>
      <c r="P14" s="962"/>
      <c r="Q14" s="962"/>
      <c r="R14" s="964"/>
      <c r="S14" s="965"/>
    </row>
    <row r="15" spans="1:19" x14ac:dyDescent="0.2">
      <c r="A15" s="905" t="s">
        <v>10240</v>
      </c>
      <c r="B15" s="900"/>
      <c r="C15" s="966"/>
      <c r="D15" s="961"/>
      <c r="E15" s="961"/>
      <c r="F15" s="961"/>
      <c r="G15" s="961"/>
      <c r="H15" s="961"/>
      <c r="I15" s="961"/>
      <c r="J15" s="961"/>
      <c r="K15" s="966"/>
      <c r="L15" s="961"/>
      <c r="M15" s="961"/>
      <c r="N15" s="961"/>
      <c r="O15" s="961"/>
      <c r="P15" s="961"/>
      <c r="Q15" s="961"/>
      <c r="R15" s="967"/>
      <c r="S15" s="968"/>
    </row>
    <row r="16" spans="1:19" x14ac:dyDescent="0.2">
      <c r="A16" s="873" t="s">
        <v>10239</v>
      </c>
      <c r="B16" s="900">
        <v>20</v>
      </c>
      <c r="C16" s="960"/>
      <c r="D16" s="969"/>
      <c r="E16" s="962"/>
      <c r="F16" s="962"/>
      <c r="G16" s="962"/>
      <c r="H16" s="962"/>
      <c r="I16" s="962"/>
      <c r="J16" s="963"/>
      <c r="K16" s="960"/>
      <c r="L16" s="969"/>
      <c r="M16" s="962"/>
      <c r="N16" s="962"/>
      <c r="O16" s="962"/>
      <c r="P16" s="962"/>
      <c r="Q16" s="962"/>
      <c r="R16" s="964"/>
      <c r="S16" s="965"/>
    </row>
    <row r="17" spans="1:19" x14ac:dyDescent="0.2">
      <c r="A17" s="893" t="s">
        <v>0</v>
      </c>
      <c r="B17" s="900"/>
      <c r="C17" s="970"/>
      <c r="D17" s="971"/>
      <c r="E17" s="971"/>
      <c r="F17" s="971"/>
      <c r="G17" s="971"/>
      <c r="H17" s="971"/>
      <c r="I17" s="971"/>
      <c r="J17" s="971"/>
      <c r="K17" s="970"/>
      <c r="L17" s="971"/>
      <c r="M17" s="971"/>
      <c r="N17" s="971"/>
      <c r="O17" s="971"/>
      <c r="P17" s="971"/>
      <c r="Q17" s="971"/>
      <c r="R17" s="972"/>
      <c r="S17" s="973"/>
    </row>
    <row r="18" spans="1:19" s="910" customFormat="1" x14ac:dyDescent="0.2">
      <c r="A18" s="899" t="s">
        <v>41</v>
      </c>
      <c r="B18" s="900"/>
      <c r="C18" s="966"/>
      <c r="D18" s="961"/>
      <c r="E18" s="961"/>
      <c r="F18" s="961"/>
      <c r="G18" s="961"/>
      <c r="H18" s="961"/>
      <c r="I18" s="961"/>
      <c r="J18" s="961"/>
      <c r="K18" s="966"/>
      <c r="L18" s="961"/>
      <c r="M18" s="961"/>
      <c r="N18" s="961"/>
      <c r="O18" s="961"/>
      <c r="P18" s="961"/>
      <c r="Q18" s="961"/>
      <c r="R18" s="967"/>
      <c r="S18" s="968"/>
    </row>
    <row r="19" spans="1:19" s="910" customFormat="1" x14ac:dyDescent="0.2">
      <c r="A19" s="905" t="s">
        <v>10241</v>
      </c>
      <c r="B19" s="900"/>
      <c r="C19" s="974"/>
      <c r="D19" s="961"/>
      <c r="E19" s="975"/>
      <c r="F19" s="975"/>
      <c r="G19" s="975"/>
      <c r="H19" s="975"/>
      <c r="I19" s="975"/>
      <c r="J19" s="975"/>
      <c r="K19" s="974"/>
      <c r="L19" s="961"/>
      <c r="M19" s="975"/>
      <c r="N19" s="975"/>
      <c r="O19" s="975"/>
      <c r="P19" s="975"/>
      <c r="Q19" s="975"/>
      <c r="R19" s="976"/>
      <c r="S19" s="977"/>
    </row>
    <row r="20" spans="1:19" s="910" customFormat="1" x14ac:dyDescent="0.2">
      <c r="A20" s="873" t="s">
        <v>10239</v>
      </c>
      <c r="B20" s="900">
        <v>30</v>
      </c>
      <c r="C20" s="960"/>
      <c r="D20" s="961"/>
      <c r="E20" s="962"/>
      <c r="F20" s="962"/>
      <c r="G20" s="962"/>
      <c r="H20" s="962"/>
      <c r="I20" s="962"/>
      <c r="J20" s="963"/>
      <c r="K20" s="960"/>
      <c r="L20" s="961"/>
      <c r="M20" s="962"/>
      <c r="N20" s="962"/>
      <c r="O20" s="962"/>
      <c r="P20" s="962"/>
      <c r="Q20" s="962"/>
      <c r="R20" s="964"/>
      <c r="S20" s="965"/>
    </row>
    <row r="21" spans="1:19" s="910" customFormat="1" x14ac:dyDescent="0.2">
      <c r="A21" s="905" t="s">
        <v>10242</v>
      </c>
      <c r="B21" s="911"/>
      <c r="C21" s="978"/>
      <c r="D21" s="969"/>
      <c r="E21" s="969"/>
      <c r="F21" s="969"/>
      <c r="G21" s="969"/>
      <c r="H21" s="969"/>
      <c r="I21" s="969"/>
      <c r="J21" s="969"/>
      <c r="K21" s="978"/>
      <c r="L21" s="969"/>
      <c r="M21" s="969"/>
      <c r="N21" s="969"/>
      <c r="O21" s="969"/>
      <c r="P21" s="969"/>
      <c r="Q21" s="969"/>
      <c r="R21" s="979"/>
      <c r="S21" s="980"/>
    </row>
    <row r="22" spans="1:19" s="959" customFormat="1" ht="13.5" thickBot="1" x14ac:dyDescent="0.25">
      <c r="A22" s="874" t="s">
        <v>10239</v>
      </c>
      <c r="B22" s="912">
        <v>40</v>
      </c>
      <c r="C22" s="981"/>
      <c r="D22" s="982"/>
      <c r="E22" s="983"/>
      <c r="F22" s="983"/>
      <c r="G22" s="983"/>
      <c r="H22" s="983"/>
      <c r="I22" s="983"/>
      <c r="J22" s="984"/>
      <c r="K22" s="981"/>
      <c r="L22" s="982"/>
      <c r="M22" s="983"/>
      <c r="N22" s="983"/>
      <c r="O22" s="983"/>
      <c r="P22" s="983"/>
      <c r="Q22" s="983"/>
      <c r="R22" s="985"/>
      <c r="S22" s="986"/>
    </row>
  </sheetData>
  <sheetProtection password="CA2C" sheet="1" objects="1" scenarios="1"/>
  <mergeCells count="17">
    <mergeCell ref="P6:P9"/>
    <mergeCell ref="Q6:Q9"/>
    <mergeCell ref="C4:J4"/>
    <mergeCell ref="K4:R4"/>
    <mergeCell ref="S4:S9"/>
    <mergeCell ref="C5:C9"/>
    <mergeCell ref="D5:J5"/>
    <mergeCell ref="K5:K9"/>
    <mergeCell ref="E6:E9"/>
    <mergeCell ref="F6:F9"/>
    <mergeCell ref="G6:G9"/>
    <mergeCell ref="H6:H9"/>
    <mergeCell ref="A7:A9"/>
    <mergeCell ref="I6:I9"/>
    <mergeCell ref="M6:M9"/>
    <mergeCell ref="N6:N9"/>
    <mergeCell ref="O6:O9"/>
  </mergeCells>
  <pageMargins left="0.70866141732283472" right="0.70866141732283472" top="0.74803149606299213" bottom="0.74803149606299213" header="0.31496062992125984" footer="0.31496062992125984"/>
  <pageSetup paperSize="9" scale="48" orientation="landscape"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Q1748"/>
  <sheetViews>
    <sheetView workbookViewId="0">
      <pane ySplit="1" topLeftCell="A2" activePane="bottomLeft" state="frozen"/>
      <selection activeCell="A3884" sqref="A3884"/>
      <selection pane="bottomLeft"/>
    </sheetView>
  </sheetViews>
  <sheetFormatPr defaultColWidth="0" defaultRowHeight="15" zeroHeight="1" x14ac:dyDescent="0.25"/>
  <cols>
    <col min="1" max="1" width="13" style="707" bestFit="1" customWidth="1"/>
    <col min="2" max="2" width="12" style="707" bestFit="1" customWidth="1"/>
    <col min="3" max="3" width="7.28515625" style="714" bestFit="1" customWidth="1"/>
    <col min="4" max="4" width="26.140625" style="709" customWidth="1"/>
    <col min="5" max="5" width="26.28515625" style="709" customWidth="1"/>
    <col min="6" max="6" width="12.42578125" style="710" bestFit="1" customWidth="1"/>
    <col min="7" max="7" width="15.85546875" style="712" bestFit="1" customWidth="1"/>
    <col min="8" max="8" width="17.28515625" style="414" hidden="1" customWidth="1"/>
    <col min="9" max="9" width="14" style="414" hidden="1" customWidth="1"/>
    <col min="10" max="10" width="13.85546875" style="414" hidden="1" customWidth="1"/>
    <col min="11" max="11" width="9.28515625" style="414" hidden="1" customWidth="1"/>
    <col min="12" max="12" width="23" style="414" hidden="1" customWidth="1"/>
    <col min="13" max="13" width="10.42578125" style="414" hidden="1" customWidth="1"/>
    <col min="14" max="17" width="12.85546875" style="414" hidden="1" customWidth="1"/>
    <col min="18" max="16384" width="9.140625" style="414" hidden="1"/>
  </cols>
  <sheetData>
    <row r="1" spans="1:7" x14ac:dyDescent="0.25">
      <c r="A1" s="702" t="s">
        <v>605</v>
      </c>
      <c r="B1" s="702" t="s">
        <v>604</v>
      </c>
      <c r="C1" s="703" t="s">
        <v>5323</v>
      </c>
      <c r="D1" s="704" t="s">
        <v>620</v>
      </c>
      <c r="E1" s="704" t="s">
        <v>623</v>
      </c>
      <c r="F1" s="704" t="s">
        <v>606</v>
      </c>
      <c r="G1" s="705" t="s">
        <v>607</v>
      </c>
    </row>
    <row r="2" spans="1:7" x14ac:dyDescent="0.25">
      <c r="A2" s="706" t="s">
        <v>278</v>
      </c>
      <c r="B2" s="707" t="s">
        <v>617</v>
      </c>
      <c r="C2" s="708">
        <v>1</v>
      </c>
      <c r="D2" s="709">
        <f>'Monthly Rules'!C2</f>
        <v>0</v>
      </c>
      <c r="E2" s="709">
        <f>+'Monthly Rules'!G2+'Monthly Rules'!G3</f>
        <v>0</v>
      </c>
      <c r="F2" s="710">
        <f>G2</f>
        <v>1</v>
      </c>
      <c r="G2" s="711">
        <f t="shared" ref="G2:G33" si="0">IF(ISERROR(D2),0,IF(ISERROR(E2),0,IF(D2=E2,1,0)))</f>
        <v>1</v>
      </c>
    </row>
    <row r="3" spans="1:7" x14ac:dyDescent="0.25">
      <c r="A3" s="706" t="s">
        <v>278</v>
      </c>
      <c r="B3" s="707" t="s">
        <v>617</v>
      </c>
      <c r="C3" s="708">
        <v>2</v>
      </c>
      <c r="D3" s="709">
        <f>'Monthly Rules'!C5</f>
        <v>0</v>
      </c>
      <c r="E3" s="709">
        <f>+'Monthly Rules'!G5+'Monthly Rules'!G6+'Monthly Rules'!G7+'Monthly Rules'!G8+'Monthly Rules'!G9+'Monthly Rules'!G10</f>
        <v>0</v>
      </c>
      <c r="F3" s="710">
        <f t="shared" ref="F3:F66" si="1">G3</f>
        <v>1</v>
      </c>
      <c r="G3" s="711">
        <f t="shared" si="0"/>
        <v>1</v>
      </c>
    </row>
    <row r="4" spans="1:7" x14ac:dyDescent="0.25">
      <c r="A4" s="706" t="s">
        <v>278</v>
      </c>
      <c r="B4" s="707" t="s">
        <v>617</v>
      </c>
      <c r="C4" s="708">
        <v>3</v>
      </c>
      <c r="D4" s="709">
        <f>'Monthly Rules'!C12</f>
        <v>0</v>
      </c>
      <c r="E4" s="709">
        <f>+'Monthly Rules'!G12+'Monthly Rules'!G13+'Monthly Rules'!G14+'Monthly Rules'!G15+'Monthly Rules'!G16+'Monthly Rules'!G17</f>
        <v>0</v>
      </c>
      <c r="F4" s="710">
        <f t="shared" si="1"/>
        <v>1</v>
      </c>
      <c r="G4" s="711">
        <f t="shared" si="0"/>
        <v>1</v>
      </c>
    </row>
    <row r="5" spans="1:7" x14ac:dyDescent="0.25">
      <c r="A5" s="706" t="s">
        <v>278</v>
      </c>
      <c r="B5" s="707" t="s">
        <v>617</v>
      </c>
      <c r="C5" s="708">
        <v>4</v>
      </c>
      <c r="D5" s="709">
        <f>'Monthly Rules'!C19</f>
        <v>0</v>
      </c>
      <c r="E5" s="709">
        <f>'Monthly Rules'!G19</f>
        <v>0</v>
      </c>
      <c r="F5" s="710">
        <f t="shared" si="1"/>
        <v>1</v>
      </c>
      <c r="G5" s="711">
        <f t="shared" si="0"/>
        <v>1</v>
      </c>
    </row>
    <row r="6" spans="1:7" x14ac:dyDescent="0.25">
      <c r="A6" s="706" t="s">
        <v>278</v>
      </c>
      <c r="B6" s="707" t="s">
        <v>617</v>
      </c>
      <c r="C6" s="708">
        <v>5</v>
      </c>
      <c r="D6" s="709">
        <f>'Monthly Rules'!C21</f>
        <v>0</v>
      </c>
      <c r="E6" s="709">
        <f>+'Monthly Rules'!G21+'Monthly Rules'!G22</f>
        <v>0</v>
      </c>
      <c r="F6" s="710">
        <f t="shared" si="1"/>
        <v>1</v>
      </c>
      <c r="G6" s="711">
        <f t="shared" si="0"/>
        <v>1</v>
      </c>
    </row>
    <row r="7" spans="1:7" x14ac:dyDescent="0.25">
      <c r="A7" s="706" t="s">
        <v>278</v>
      </c>
      <c r="B7" s="707" t="s">
        <v>617</v>
      </c>
      <c r="C7" s="708">
        <v>6</v>
      </c>
      <c r="D7" s="709">
        <f>'Monthly Rules'!C24</f>
        <v>0</v>
      </c>
      <c r="E7" s="709">
        <f>+'Monthly Rules'!G24+'Monthly Rules'!G25+'Monthly Rules'!G26+'Monthly Rules'!G27</f>
        <v>0</v>
      </c>
      <c r="F7" s="710">
        <f t="shared" si="1"/>
        <v>1</v>
      </c>
      <c r="G7" s="711">
        <f t="shared" si="0"/>
        <v>1</v>
      </c>
    </row>
    <row r="8" spans="1:7" x14ac:dyDescent="0.25">
      <c r="A8" s="706" t="s">
        <v>278</v>
      </c>
      <c r="B8" s="707" t="s">
        <v>617</v>
      </c>
      <c r="C8" s="708">
        <v>7</v>
      </c>
      <c r="D8" s="709">
        <f>'Monthly Rules'!C29</f>
        <v>0</v>
      </c>
      <c r="E8" s="709">
        <f>+'Monthly Rules'!G29+'Monthly Rules'!G30+'Monthly Rules'!G31+'Monthly Rules'!G32</f>
        <v>0</v>
      </c>
      <c r="F8" s="710">
        <f t="shared" si="1"/>
        <v>1</v>
      </c>
      <c r="G8" s="711">
        <f t="shared" si="0"/>
        <v>1</v>
      </c>
    </row>
    <row r="9" spans="1:7" x14ac:dyDescent="0.25">
      <c r="A9" s="706" t="s">
        <v>278</v>
      </c>
      <c r="B9" s="707" t="s">
        <v>617</v>
      </c>
      <c r="C9" s="708">
        <v>8</v>
      </c>
      <c r="D9" s="709">
        <f>'Monthly Rules'!C34</f>
        <v>0</v>
      </c>
      <c r="E9" s="709">
        <f>+'Monthly Rules'!G34+'Monthly Rules'!G35+'Monthly Rules'!G36+'Monthly Rules'!G37+'Monthly Rules'!G38+'Monthly Rules'!G39</f>
        <v>0</v>
      </c>
      <c r="F9" s="710">
        <f t="shared" si="1"/>
        <v>1</v>
      </c>
      <c r="G9" s="711">
        <f t="shared" si="0"/>
        <v>1</v>
      </c>
    </row>
    <row r="10" spans="1:7" x14ac:dyDescent="0.25">
      <c r="A10" s="706" t="s">
        <v>278</v>
      </c>
      <c r="B10" s="707" t="s">
        <v>617</v>
      </c>
      <c r="C10" s="708">
        <v>9</v>
      </c>
      <c r="D10" s="709">
        <f>'Monthly Rules'!C41</f>
        <v>0</v>
      </c>
      <c r="E10" s="709">
        <f>+'Monthly Rules'!G41+'Monthly Rules'!G42+'Monthly Rules'!G43+'Monthly Rules'!G44</f>
        <v>0</v>
      </c>
      <c r="F10" s="710">
        <f t="shared" si="1"/>
        <v>1</v>
      </c>
      <c r="G10" s="711">
        <f t="shared" si="0"/>
        <v>1</v>
      </c>
    </row>
    <row r="11" spans="1:7" x14ac:dyDescent="0.25">
      <c r="A11" s="706" t="s">
        <v>278</v>
      </c>
      <c r="B11" s="707" t="s">
        <v>617</v>
      </c>
      <c r="C11" s="708">
        <v>10</v>
      </c>
      <c r="D11" s="709">
        <f>'Monthly Rules'!C46</f>
        <v>0</v>
      </c>
      <c r="E11" s="709">
        <f>+'Monthly Rules'!G46+'Monthly Rules'!G47+'Monthly Rules'!G48+'Monthly Rules'!G49+'Monthly Rules'!G50+'Monthly Rules'!G51</f>
        <v>0</v>
      </c>
      <c r="F11" s="710">
        <f t="shared" si="1"/>
        <v>1</v>
      </c>
      <c r="G11" s="711">
        <f t="shared" si="0"/>
        <v>1</v>
      </c>
    </row>
    <row r="12" spans="1:7" x14ac:dyDescent="0.25">
      <c r="A12" s="706" t="s">
        <v>278</v>
      </c>
      <c r="B12" s="707" t="s">
        <v>617</v>
      </c>
      <c r="C12" s="708">
        <v>11</v>
      </c>
      <c r="D12" s="709">
        <f>'Monthly Rules'!C53</f>
        <v>0</v>
      </c>
      <c r="E12" s="709">
        <f>+'Monthly Rules'!G53+'Monthly Rules'!G54+'Monthly Rules'!G55+'Monthly Rules'!G56+'Monthly Rules'!G57+'Monthly Rules'!G58</f>
        <v>0</v>
      </c>
      <c r="F12" s="710">
        <f t="shared" si="1"/>
        <v>1</v>
      </c>
      <c r="G12" s="711">
        <f t="shared" si="0"/>
        <v>1</v>
      </c>
    </row>
    <row r="13" spans="1:7" x14ac:dyDescent="0.25">
      <c r="A13" s="706" t="s">
        <v>278</v>
      </c>
      <c r="B13" s="707" t="s">
        <v>617</v>
      </c>
      <c r="C13" s="708">
        <v>12</v>
      </c>
      <c r="D13" s="709">
        <f>'Monthly Rules'!C60</f>
        <v>0</v>
      </c>
      <c r="E13" s="709">
        <f>+'Monthly Rules'!G60+'Monthly Rules'!G61+'Monthly Rules'!G62+'Monthly Rules'!G63+'Monthly Rules'!G64+'Monthly Rules'!G65</f>
        <v>0</v>
      </c>
      <c r="F13" s="710">
        <f t="shared" si="1"/>
        <v>1</v>
      </c>
      <c r="G13" s="711">
        <f t="shared" si="0"/>
        <v>1</v>
      </c>
    </row>
    <row r="14" spans="1:7" x14ac:dyDescent="0.25">
      <c r="A14" s="706" t="s">
        <v>278</v>
      </c>
      <c r="B14" s="707" t="s">
        <v>617</v>
      </c>
      <c r="C14" s="708">
        <v>13</v>
      </c>
      <c r="D14" s="709">
        <f>'Monthly Rules'!C67</f>
        <v>0</v>
      </c>
      <c r="E14" s="709">
        <f>+'Monthly Rules'!G67+'Monthly Rules'!G68+'Monthly Rules'!G69+'Monthly Rules'!G70+'Monthly Rules'!G71+'Monthly Rules'!G72</f>
        <v>0</v>
      </c>
      <c r="F14" s="710">
        <f t="shared" si="1"/>
        <v>1</v>
      </c>
      <c r="G14" s="711">
        <f t="shared" si="0"/>
        <v>1</v>
      </c>
    </row>
    <row r="15" spans="1:7" x14ac:dyDescent="0.25">
      <c r="A15" s="706" t="s">
        <v>278</v>
      </c>
      <c r="B15" s="707" t="s">
        <v>617</v>
      </c>
      <c r="C15" s="708">
        <v>14</v>
      </c>
      <c r="D15" s="709">
        <f>'Monthly Rules'!C74</f>
        <v>0</v>
      </c>
      <c r="E15" s="709">
        <f>+'Monthly Rules'!G74+'Monthly Rules'!G75+'Monthly Rules'!G76+'Monthly Rules'!G77+'Monthly Rules'!G78+'Monthly Rules'!G79</f>
        <v>0</v>
      </c>
      <c r="F15" s="710">
        <f t="shared" si="1"/>
        <v>1</v>
      </c>
      <c r="G15" s="711">
        <f t="shared" si="0"/>
        <v>1</v>
      </c>
    </row>
    <row r="16" spans="1:7" x14ac:dyDescent="0.25">
      <c r="A16" s="706" t="s">
        <v>278</v>
      </c>
      <c r="B16" s="707" t="s">
        <v>617</v>
      </c>
      <c r="C16" s="708">
        <v>15</v>
      </c>
      <c r="D16" s="709">
        <f>'Monthly Rules'!C81</f>
        <v>0</v>
      </c>
      <c r="E16" s="709">
        <f>+'Monthly Rules'!G81+'Monthly Rules'!G82+'Monthly Rules'!G83+'Monthly Rules'!G84+'Monthly Rules'!G85+'Monthly Rules'!G86</f>
        <v>0</v>
      </c>
      <c r="F16" s="710">
        <f t="shared" si="1"/>
        <v>1</v>
      </c>
      <c r="G16" s="711">
        <f t="shared" si="0"/>
        <v>1</v>
      </c>
    </row>
    <row r="17" spans="1:7" x14ac:dyDescent="0.25">
      <c r="A17" s="706" t="s">
        <v>278</v>
      </c>
      <c r="B17" s="707" t="s">
        <v>617</v>
      </c>
      <c r="C17" s="708">
        <v>16</v>
      </c>
      <c r="D17" s="709">
        <f>'Monthly Rules'!C88</f>
        <v>0</v>
      </c>
      <c r="E17" s="709">
        <f>+'Monthly Rules'!G88+'Monthly Rules'!G89+'Monthly Rules'!G90+'Monthly Rules'!G91+'Monthly Rules'!G92+'Monthly Rules'!G93</f>
        <v>0</v>
      </c>
      <c r="F17" s="710">
        <f t="shared" si="1"/>
        <v>1</v>
      </c>
      <c r="G17" s="711">
        <f t="shared" si="0"/>
        <v>1</v>
      </c>
    </row>
    <row r="18" spans="1:7" x14ac:dyDescent="0.25">
      <c r="A18" s="706" t="s">
        <v>278</v>
      </c>
      <c r="B18" s="707" t="s">
        <v>617</v>
      </c>
      <c r="C18" s="708">
        <v>17</v>
      </c>
      <c r="D18" s="709">
        <f>'Monthly Rules'!C95</f>
        <v>0</v>
      </c>
      <c r="E18" s="709">
        <f>+'Monthly Rules'!G95+'Monthly Rules'!G96+'Monthly Rules'!G97+'Monthly Rules'!G98+'Monthly Rules'!G99+'Monthly Rules'!G100</f>
        <v>0</v>
      </c>
      <c r="F18" s="710">
        <f t="shared" si="1"/>
        <v>1</v>
      </c>
      <c r="G18" s="711">
        <f t="shared" si="0"/>
        <v>1</v>
      </c>
    </row>
    <row r="19" spans="1:7" x14ac:dyDescent="0.25">
      <c r="A19" s="706" t="s">
        <v>278</v>
      </c>
      <c r="B19" s="707" t="s">
        <v>617</v>
      </c>
      <c r="C19" s="708">
        <v>18</v>
      </c>
      <c r="D19" s="709">
        <f>'Monthly Rules'!C102</f>
        <v>0</v>
      </c>
      <c r="E19" s="709">
        <f>+'Monthly Rules'!G102+'Monthly Rules'!G103+'Monthly Rules'!G104+'Monthly Rules'!G105+'Monthly Rules'!G106+'Monthly Rules'!G107</f>
        <v>0</v>
      </c>
      <c r="F19" s="710">
        <f t="shared" si="1"/>
        <v>1</v>
      </c>
      <c r="G19" s="711">
        <f t="shared" si="0"/>
        <v>1</v>
      </c>
    </row>
    <row r="20" spans="1:7" x14ac:dyDescent="0.25">
      <c r="A20" s="706" t="s">
        <v>278</v>
      </c>
      <c r="B20" s="707" t="s">
        <v>617</v>
      </c>
      <c r="C20" s="708">
        <v>19</v>
      </c>
      <c r="D20" s="709">
        <f>'Monthly Rules'!C109</f>
        <v>0</v>
      </c>
      <c r="E20" s="709">
        <f>+'Monthly Rules'!G109+'Monthly Rules'!G110+'Monthly Rules'!G111+'Monthly Rules'!G112+'Monthly Rules'!G113+'Monthly Rules'!G114</f>
        <v>0</v>
      </c>
      <c r="F20" s="710">
        <f t="shared" si="1"/>
        <v>1</v>
      </c>
      <c r="G20" s="711">
        <f t="shared" si="0"/>
        <v>1</v>
      </c>
    </row>
    <row r="21" spans="1:7" x14ac:dyDescent="0.25">
      <c r="A21" s="706" t="s">
        <v>278</v>
      </c>
      <c r="B21" s="707" t="s">
        <v>617</v>
      </c>
      <c r="C21" s="708">
        <v>20</v>
      </c>
      <c r="D21" s="709">
        <f>'Monthly Rules'!C116</f>
        <v>0</v>
      </c>
      <c r="E21" s="709">
        <f>+'Monthly Rules'!G116+'Monthly Rules'!G117+'Monthly Rules'!G118+'Monthly Rules'!G119</f>
        <v>0</v>
      </c>
      <c r="F21" s="710">
        <f t="shared" si="1"/>
        <v>1</v>
      </c>
      <c r="G21" s="711">
        <f t="shared" si="0"/>
        <v>1</v>
      </c>
    </row>
    <row r="22" spans="1:7" x14ac:dyDescent="0.25">
      <c r="A22" s="706" t="s">
        <v>278</v>
      </c>
      <c r="B22" s="707" t="s">
        <v>617</v>
      </c>
      <c r="C22" s="708">
        <v>21</v>
      </c>
      <c r="D22" s="709">
        <f>'Monthly Rules'!C121</f>
        <v>0</v>
      </c>
      <c r="E22" s="709">
        <f>+'Monthly Rules'!G121+'Monthly Rules'!G122+'Monthly Rules'!G123+'Monthly Rules'!G124</f>
        <v>0</v>
      </c>
      <c r="F22" s="710">
        <f t="shared" si="1"/>
        <v>1</v>
      </c>
      <c r="G22" s="711">
        <f t="shared" si="0"/>
        <v>1</v>
      </c>
    </row>
    <row r="23" spans="1:7" x14ac:dyDescent="0.25">
      <c r="A23" s="706" t="s">
        <v>278</v>
      </c>
      <c r="B23" s="707" t="s">
        <v>617</v>
      </c>
      <c r="C23" s="708">
        <v>22</v>
      </c>
      <c r="D23" s="709">
        <f>'Monthly Rules'!C126</f>
        <v>0</v>
      </c>
      <c r="E23" s="709">
        <f>+'Monthly Rules'!G126+'Monthly Rules'!G127+'Monthly Rules'!G128+'Monthly Rules'!G129</f>
        <v>0</v>
      </c>
      <c r="F23" s="710">
        <f t="shared" si="1"/>
        <v>1</v>
      </c>
      <c r="G23" s="711">
        <f t="shared" si="0"/>
        <v>1</v>
      </c>
    </row>
    <row r="24" spans="1:7" x14ac:dyDescent="0.25">
      <c r="A24" s="706" t="s">
        <v>278</v>
      </c>
      <c r="B24" s="707" t="s">
        <v>617</v>
      </c>
      <c r="C24" s="708">
        <v>23</v>
      </c>
      <c r="D24" s="709">
        <f>'Monthly Rules'!C131</f>
        <v>0</v>
      </c>
      <c r="E24" s="709">
        <f>+'Monthly Rules'!G131+'Monthly Rules'!G132+'Monthly Rules'!G133+'Monthly Rules'!G134+'Monthly Rules'!G135+'Monthly Rules'!G136</f>
        <v>0</v>
      </c>
      <c r="F24" s="710">
        <f t="shared" si="1"/>
        <v>1</v>
      </c>
      <c r="G24" s="711">
        <f t="shared" si="0"/>
        <v>1</v>
      </c>
    </row>
    <row r="25" spans="1:7" x14ac:dyDescent="0.25">
      <c r="A25" s="706" t="s">
        <v>278</v>
      </c>
      <c r="B25" s="707" t="s">
        <v>617</v>
      </c>
      <c r="C25" s="708">
        <v>24</v>
      </c>
      <c r="D25" s="709">
        <f>'Monthly Rules'!C138</f>
        <v>0</v>
      </c>
      <c r="E25" s="709">
        <f>+'Monthly Rules'!G138+'Monthly Rules'!G139+'Monthly Rules'!G140+'Monthly Rules'!G141+'Monthly Rules'!G142+'Monthly Rules'!G143</f>
        <v>0</v>
      </c>
      <c r="F25" s="710">
        <f t="shared" si="1"/>
        <v>1</v>
      </c>
      <c r="G25" s="711">
        <f t="shared" si="0"/>
        <v>1</v>
      </c>
    </row>
    <row r="26" spans="1:7" x14ac:dyDescent="0.25">
      <c r="A26" s="706" t="s">
        <v>278</v>
      </c>
      <c r="B26" s="707" t="s">
        <v>617</v>
      </c>
      <c r="C26" s="708">
        <v>25</v>
      </c>
      <c r="D26" s="709">
        <f>'Monthly Rules'!C145</f>
        <v>0</v>
      </c>
      <c r="E26" s="709">
        <f>+'Monthly Rules'!G145+'Monthly Rules'!G146+'Monthly Rules'!G147+'Monthly Rules'!G148+'Monthly Rules'!G149+'Monthly Rules'!G150</f>
        <v>0</v>
      </c>
      <c r="F26" s="710">
        <f t="shared" si="1"/>
        <v>1</v>
      </c>
      <c r="G26" s="711">
        <f t="shared" si="0"/>
        <v>1</v>
      </c>
    </row>
    <row r="27" spans="1:7" x14ac:dyDescent="0.25">
      <c r="A27" s="706" t="s">
        <v>278</v>
      </c>
      <c r="B27" s="707" t="s">
        <v>617</v>
      </c>
      <c r="C27" s="708">
        <v>26</v>
      </c>
      <c r="D27" s="709">
        <f>'Monthly Rules'!C152</f>
        <v>0</v>
      </c>
      <c r="E27" s="709">
        <f>+'Monthly Rules'!G152+'Monthly Rules'!G153+'Monthly Rules'!G154+'Monthly Rules'!G155+'Monthly Rules'!G156+'Monthly Rules'!G157</f>
        <v>0</v>
      </c>
      <c r="F27" s="710">
        <f t="shared" si="1"/>
        <v>1</v>
      </c>
      <c r="G27" s="711">
        <f t="shared" si="0"/>
        <v>1</v>
      </c>
    </row>
    <row r="28" spans="1:7" x14ac:dyDescent="0.25">
      <c r="A28" s="706" t="s">
        <v>278</v>
      </c>
      <c r="B28" s="707" t="s">
        <v>617</v>
      </c>
      <c r="C28" s="708">
        <v>27</v>
      </c>
      <c r="D28" s="709">
        <f>'Monthly Rules'!C159</f>
        <v>0</v>
      </c>
      <c r="E28" s="709">
        <f>+'Monthly Rules'!G159+'Monthly Rules'!G160+'Monthly Rules'!G161+'Monthly Rules'!G162+'Monthly Rules'!G163+'Monthly Rules'!G164</f>
        <v>0</v>
      </c>
      <c r="F28" s="710">
        <f t="shared" si="1"/>
        <v>1</v>
      </c>
      <c r="G28" s="711">
        <f t="shared" si="0"/>
        <v>1</v>
      </c>
    </row>
    <row r="29" spans="1:7" x14ac:dyDescent="0.25">
      <c r="A29" s="706" t="s">
        <v>278</v>
      </c>
      <c r="B29" s="707" t="s">
        <v>617</v>
      </c>
      <c r="C29" s="708">
        <v>28</v>
      </c>
      <c r="D29" s="709">
        <f>'Monthly Rules'!C166</f>
        <v>0</v>
      </c>
      <c r="E29" s="709">
        <f>+'Monthly Rules'!G166+'Monthly Rules'!G167+'Monthly Rules'!G168+'Monthly Rules'!G169+'Monthly Rules'!G170+'Monthly Rules'!G171</f>
        <v>0</v>
      </c>
      <c r="F29" s="710">
        <f t="shared" si="1"/>
        <v>1</v>
      </c>
      <c r="G29" s="711">
        <f t="shared" si="0"/>
        <v>1</v>
      </c>
    </row>
    <row r="30" spans="1:7" x14ac:dyDescent="0.25">
      <c r="A30" s="706" t="s">
        <v>278</v>
      </c>
      <c r="B30" s="707" t="s">
        <v>617</v>
      </c>
      <c r="C30" s="708">
        <v>29</v>
      </c>
      <c r="D30" s="709">
        <f>'Monthly Rules'!C173</f>
        <v>0</v>
      </c>
      <c r="E30" s="709">
        <f>+'Monthly Rules'!G173+'Monthly Rules'!G174+'Monthly Rules'!G175+'Monthly Rules'!G176+'Monthly Rules'!G177+'Monthly Rules'!G178</f>
        <v>0</v>
      </c>
      <c r="F30" s="710">
        <f t="shared" si="1"/>
        <v>1</v>
      </c>
      <c r="G30" s="711">
        <f t="shared" si="0"/>
        <v>1</v>
      </c>
    </row>
    <row r="31" spans="1:7" x14ac:dyDescent="0.25">
      <c r="A31" s="706" t="s">
        <v>278</v>
      </c>
      <c r="B31" s="707" t="s">
        <v>617</v>
      </c>
      <c r="C31" s="708">
        <v>30</v>
      </c>
      <c r="D31" s="709">
        <f>'Monthly Rules'!C180</f>
        <v>0</v>
      </c>
      <c r="E31" s="709">
        <f>+'Monthly Rules'!G180+'Monthly Rules'!G181+'Monthly Rules'!G182+'Monthly Rules'!G183+'Monthly Rules'!G184+'Monthly Rules'!G185</f>
        <v>0</v>
      </c>
      <c r="F31" s="710">
        <f t="shared" si="1"/>
        <v>1</v>
      </c>
      <c r="G31" s="711">
        <f t="shared" si="0"/>
        <v>1</v>
      </c>
    </row>
    <row r="32" spans="1:7" x14ac:dyDescent="0.25">
      <c r="A32" s="706" t="s">
        <v>278</v>
      </c>
      <c r="B32" s="707" t="s">
        <v>617</v>
      </c>
      <c r="C32" s="708">
        <v>31</v>
      </c>
      <c r="D32" s="709">
        <f>'Monthly Rules'!C187</f>
        <v>0</v>
      </c>
      <c r="E32" s="709">
        <f>+'Monthly Rules'!G187+'Monthly Rules'!G188+'Monthly Rules'!G189+'Monthly Rules'!G190+'Monthly Rules'!G191+'Monthly Rules'!G192</f>
        <v>0</v>
      </c>
      <c r="F32" s="710">
        <f t="shared" si="1"/>
        <v>1</v>
      </c>
      <c r="G32" s="711">
        <f t="shared" si="0"/>
        <v>1</v>
      </c>
    </row>
    <row r="33" spans="1:7" x14ac:dyDescent="0.25">
      <c r="A33" s="706" t="s">
        <v>278</v>
      </c>
      <c r="B33" s="707" t="s">
        <v>617</v>
      </c>
      <c r="C33" s="708">
        <v>32</v>
      </c>
      <c r="D33" s="709">
        <f>'Monthly Rules'!C194</f>
        <v>0</v>
      </c>
      <c r="E33" s="709">
        <f>+'Monthly Rules'!G194+'Monthly Rules'!G195+'Monthly Rules'!G196+'Monthly Rules'!G197+'Monthly Rules'!G198+'Monthly Rules'!G199</f>
        <v>0</v>
      </c>
      <c r="F33" s="710">
        <f t="shared" si="1"/>
        <v>1</v>
      </c>
      <c r="G33" s="711">
        <f t="shared" si="0"/>
        <v>1</v>
      </c>
    </row>
    <row r="34" spans="1:7" x14ac:dyDescent="0.25">
      <c r="A34" s="706" t="s">
        <v>278</v>
      </c>
      <c r="B34" s="707" t="s">
        <v>617</v>
      </c>
      <c r="C34" s="708">
        <v>33</v>
      </c>
      <c r="D34" s="709">
        <f>'Monthly Rules'!C201</f>
        <v>0</v>
      </c>
      <c r="E34" s="709">
        <f>+'Monthly Rules'!G201+'Monthly Rules'!G202+'Monthly Rules'!G203+'Monthly Rules'!G204+'Monthly Rules'!G205+'Monthly Rules'!G206</f>
        <v>0</v>
      </c>
      <c r="F34" s="710">
        <f t="shared" si="1"/>
        <v>1</v>
      </c>
      <c r="G34" s="711">
        <f t="shared" ref="G34:G65" si="2">IF(ISERROR(D34),0,IF(ISERROR(E34),0,IF(D34=E34,1,0)))</f>
        <v>1</v>
      </c>
    </row>
    <row r="35" spans="1:7" x14ac:dyDescent="0.25">
      <c r="A35" s="706" t="s">
        <v>278</v>
      </c>
      <c r="B35" s="707" t="s">
        <v>617</v>
      </c>
      <c r="C35" s="708">
        <v>34</v>
      </c>
      <c r="D35" s="709">
        <f>'Monthly Rules'!C208</f>
        <v>0</v>
      </c>
      <c r="E35" s="709">
        <f>+'Monthly Rules'!G208+'Monthly Rules'!G209+'Monthly Rules'!G210+'Monthly Rules'!G211+'Monthly Rules'!G212+'Monthly Rules'!G213</f>
        <v>0</v>
      </c>
      <c r="F35" s="710">
        <f t="shared" si="1"/>
        <v>1</v>
      </c>
      <c r="G35" s="711">
        <f t="shared" si="2"/>
        <v>1</v>
      </c>
    </row>
    <row r="36" spans="1:7" x14ac:dyDescent="0.25">
      <c r="A36" s="706" t="s">
        <v>278</v>
      </c>
      <c r="B36" s="707" t="s">
        <v>617</v>
      </c>
      <c r="C36" s="708">
        <v>35</v>
      </c>
      <c r="D36" s="709">
        <f>'Monthly Rules'!C215</f>
        <v>0</v>
      </c>
      <c r="E36" s="709">
        <f>+'Monthly Rules'!G215+'Monthly Rules'!G216+'Monthly Rules'!G217+'Monthly Rules'!G218+'Monthly Rules'!G219+'Monthly Rules'!G220</f>
        <v>0</v>
      </c>
      <c r="F36" s="710">
        <f t="shared" si="1"/>
        <v>1</v>
      </c>
      <c r="G36" s="711">
        <f t="shared" si="2"/>
        <v>1</v>
      </c>
    </row>
    <row r="37" spans="1:7" x14ac:dyDescent="0.25">
      <c r="A37" s="706" t="s">
        <v>278</v>
      </c>
      <c r="B37" s="707" t="s">
        <v>617</v>
      </c>
      <c r="C37" s="708">
        <v>36</v>
      </c>
      <c r="D37" s="709">
        <f>'Monthly Rules'!C222</f>
        <v>0</v>
      </c>
      <c r="E37" s="709">
        <f>'Monthly Rules'!G222</f>
        <v>0</v>
      </c>
      <c r="F37" s="710">
        <f t="shared" si="1"/>
        <v>1</v>
      </c>
      <c r="G37" s="711">
        <f t="shared" si="2"/>
        <v>1</v>
      </c>
    </row>
    <row r="38" spans="1:7" x14ac:dyDescent="0.25">
      <c r="A38" s="706" t="s">
        <v>278</v>
      </c>
      <c r="B38" s="707" t="s">
        <v>617</v>
      </c>
      <c r="C38" s="708">
        <v>37</v>
      </c>
      <c r="D38" s="709">
        <f>'Monthly Rules'!C224</f>
        <v>0</v>
      </c>
      <c r="E38" s="709">
        <f>+'Monthly Rules'!G224+'Monthly Rules'!G225+'Monthly Rules'!G226+'Monthly Rules'!G227+'Monthly Rules'!G228+'Monthly Rules'!G229</f>
        <v>0</v>
      </c>
      <c r="F38" s="710">
        <f t="shared" si="1"/>
        <v>1</v>
      </c>
      <c r="G38" s="711">
        <f t="shared" si="2"/>
        <v>1</v>
      </c>
    </row>
    <row r="39" spans="1:7" x14ac:dyDescent="0.25">
      <c r="A39" s="706" t="s">
        <v>278</v>
      </c>
      <c r="B39" s="707" t="s">
        <v>617</v>
      </c>
      <c r="C39" s="708">
        <v>38</v>
      </c>
      <c r="D39" s="709">
        <f>'Monthly Rules'!C231</f>
        <v>0</v>
      </c>
      <c r="E39" s="709">
        <f>+'Monthly Rules'!G231+'Monthly Rules'!G232+'Monthly Rules'!G233+'Monthly Rules'!G234+'Monthly Rules'!G235+'Monthly Rules'!G236</f>
        <v>0</v>
      </c>
      <c r="F39" s="710">
        <f t="shared" si="1"/>
        <v>1</v>
      </c>
      <c r="G39" s="711">
        <f t="shared" si="2"/>
        <v>1</v>
      </c>
    </row>
    <row r="40" spans="1:7" x14ac:dyDescent="0.25">
      <c r="A40" s="706" t="s">
        <v>278</v>
      </c>
      <c r="B40" s="707" t="s">
        <v>617</v>
      </c>
      <c r="C40" s="708">
        <v>39</v>
      </c>
      <c r="D40" s="709">
        <f>'Monthly Rules'!C238</f>
        <v>0</v>
      </c>
      <c r="E40" s="709">
        <f>+'Monthly Rules'!G238+'Monthly Rules'!G239+'Monthly Rules'!G240+'Monthly Rules'!G241+'Monthly Rules'!G242+'Monthly Rules'!G243</f>
        <v>0</v>
      </c>
      <c r="F40" s="710">
        <f t="shared" si="1"/>
        <v>1</v>
      </c>
      <c r="G40" s="711">
        <f t="shared" si="2"/>
        <v>1</v>
      </c>
    </row>
    <row r="41" spans="1:7" x14ac:dyDescent="0.25">
      <c r="A41" s="706" t="s">
        <v>278</v>
      </c>
      <c r="B41" s="707" t="s">
        <v>617</v>
      </c>
      <c r="C41" s="708">
        <v>40</v>
      </c>
      <c r="D41" s="709">
        <f>'Monthly Rules'!C245</f>
        <v>0</v>
      </c>
      <c r="E41" s="709">
        <f>+'Monthly Rules'!G245+'Monthly Rules'!G246+'Monthly Rules'!G247+'Monthly Rules'!G248+'Monthly Rules'!G249+'Monthly Rules'!G250</f>
        <v>0</v>
      </c>
      <c r="F41" s="710">
        <f t="shared" si="1"/>
        <v>1</v>
      </c>
      <c r="G41" s="711">
        <f t="shared" si="2"/>
        <v>1</v>
      </c>
    </row>
    <row r="42" spans="1:7" x14ac:dyDescent="0.25">
      <c r="A42" s="706" t="s">
        <v>278</v>
      </c>
      <c r="B42" s="707" t="s">
        <v>617</v>
      </c>
      <c r="C42" s="708">
        <v>41</v>
      </c>
      <c r="D42" s="709">
        <f>'Monthly Rules'!C252</f>
        <v>0</v>
      </c>
      <c r="E42" s="709">
        <f>+'Monthly Rules'!G252+'Monthly Rules'!G253+'Monthly Rules'!G254+'Monthly Rules'!G255+'Monthly Rules'!G256+'Monthly Rules'!G257</f>
        <v>0</v>
      </c>
      <c r="F42" s="710">
        <f t="shared" si="1"/>
        <v>1</v>
      </c>
      <c r="G42" s="711">
        <f t="shared" si="2"/>
        <v>1</v>
      </c>
    </row>
    <row r="43" spans="1:7" x14ac:dyDescent="0.25">
      <c r="A43" s="706" t="s">
        <v>278</v>
      </c>
      <c r="B43" s="707" t="s">
        <v>617</v>
      </c>
      <c r="C43" s="708">
        <v>42</v>
      </c>
      <c r="D43" s="709">
        <f>'Monthly Rules'!C259</f>
        <v>0</v>
      </c>
      <c r="E43" s="709">
        <f>+'Monthly Rules'!G259+'Monthly Rules'!G260+'Monthly Rules'!G261+'Monthly Rules'!G262+'Monthly Rules'!G263</f>
        <v>0</v>
      </c>
      <c r="F43" s="710">
        <f t="shared" si="1"/>
        <v>1</v>
      </c>
      <c r="G43" s="711">
        <f t="shared" si="2"/>
        <v>1</v>
      </c>
    </row>
    <row r="44" spans="1:7" x14ac:dyDescent="0.25">
      <c r="A44" s="706" t="s">
        <v>278</v>
      </c>
      <c r="B44" s="707" t="s">
        <v>617</v>
      </c>
      <c r="C44" s="708">
        <v>43</v>
      </c>
      <c r="D44" s="709">
        <f>'Monthly Rules'!C265</f>
        <v>0</v>
      </c>
      <c r="E44" s="709">
        <f>+'Monthly Rules'!G265+'Monthly Rules'!G266+'Monthly Rules'!G267+'Monthly Rules'!G268</f>
        <v>0</v>
      </c>
      <c r="F44" s="710">
        <f t="shared" si="1"/>
        <v>1</v>
      </c>
      <c r="G44" s="711">
        <f t="shared" si="2"/>
        <v>1</v>
      </c>
    </row>
    <row r="45" spans="1:7" x14ac:dyDescent="0.25">
      <c r="A45" s="706" t="s">
        <v>278</v>
      </c>
      <c r="B45" s="707" t="s">
        <v>617</v>
      </c>
      <c r="C45" s="708">
        <v>44</v>
      </c>
      <c r="D45" s="709">
        <f>'Monthly Rules'!C270</f>
        <v>0</v>
      </c>
      <c r="E45" s="709">
        <f>+'Monthly Rules'!G270+'Monthly Rules'!G271+'Monthly Rules'!G272+'Monthly Rules'!G273</f>
        <v>0</v>
      </c>
      <c r="F45" s="710">
        <f t="shared" si="1"/>
        <v>1</v>
      </c>
      <c r="G45" s="711">
        <f t="shared" si="2"/>
        <v>1</v>
      </c>
    </row>
    <row r="46" spans="1:7" x14ac:dyDescent="0.25">
      <c r="A46" s="706" t="s">
        <v>278</v>
      </c>
      <c r="B46" s="707" t="s">
        <v>617</v>
      </c>
      <c r="C46" s="708">
        <v>45</v>
      </c>
      <c r="D46" s="709">
        <f>'Monthly Rules'!C275</f>
        <v>0</v>
      </c>
      <c r="E46" s="709">
        <f>+'Monthly Rules'!G275</f>
        <v>0</v>
      </c>
      <c r="F46" s="710">
        <f t="shared" si="1"/>
        <v>1</v>
      </c>
      <c r="G46" s="711">
        <f t="shared" si="2"/>
        <v>1</v>
      </c>
    </row>
    <row r="47" spans="1:7" x14ac:dyDescent="0.25">
      <c r="A47" s="706" t="s">
        <v>278</v>
      </c>
      <c r="B47" s="707" t="s">
        <v>617</v>
      </c>
      <c r="C47" s="708">
        <v>46</v>
      </c>
      <c r="D47" s="709">
        <f>'Monthly Rules'!C277</f>
        <v>0</v>
      </c>
      <c r="E47" s="709">
        <f>+'Monthly Rules'!G277</f>
        <v>0</v>
      </c>
      <c r="F47" s="710">
        <f t="shared" si="1"/>
        <v>1</v>
      </c>
      <c r="G47" s="711">
        <f t="shared" si="2"/>
        <v>1</v>
      </c>
    </row>
    <row r="48" spans="1:7" x14ac:dyDescent="0.25">
      <c r="A48" s="706" t="s">
        <v>278</v>
      </c>
      <c r="B48" s="707" t="s">
        <v>617</v>
      </c>
      <c r="C48" s="708">
        <v>47</v>
      </c>
      <c r="D48" s="709">
        <f>'Monthly Rules'!C279</f>
        <v>0</v>
      </c>
      <c r="E48" s="709">
        <f>+'Monthly Rules'!G279+'Monthly Rules'!G280+'Monthly Rules'!G281+'Monthly Rules'!G282+'Monthly Rules'!G283+'Monthly Rules'!G284</f>
        <v>0</v>
      </c>
      <c r="F48" s="710">
        <f t="shared" si="1"/>
        <v>1</v>
      </c>
      <c r="G48" s="711">
        <f t="shared" si="2"/>
        <v>1</v>
      </c>
    </row>
    <row r="49" spans="1:7" x14ac:dyDescent="0.25">
      <c r="A49" s="706" t="s">
        <v>278</v>
      </c>
      <c r="B49" s="707" t="s">
        <v>617</v>
      </c>
      <c r="C49" s="708">
        <v>48</v>
      </c>
      <c r="D49" s="709">
        <f>'Monthly Rules'!C286</f>
        <v>0</v>
      </c>
      <c r="E49" s="709">
        <f>+'Monthly Rules'!G286+'Monthly Rules'!G287</f>
        <v>0</v>
      </c>
      <c r="F49" s="710">
        <f t="shared" si="1"/>
        <v>1</v>
      </c>
      <c r="G49" s="711">
        <f t="shared" si="2"/>
        <v>1</v>
      </c>
    </row>
    <row r="50" spans="1:7" x14ac:dyDescent="0.25">
      <c r="A50" s="706" t="s">
        <v>278</v>
      </c>
      <c r="B50" s="707" t="s">
        <v>617</v>
      </c>
      <c r="C50" s="708">
        <v>49</v>
      </c>
      <c r="D50" s="709">
        <f>'Monthly Rules'!C289</f>
        <v>0</v>
      </c>
      <c r="E50" s="709">
        <f>+'Monthly Rules'!G289+'Monthly Rules'!G290</f>
        <v>0</v>
      </c>
      <c r="F50" s="710">
        <f t="shared" si="1"/>
        <v>1</v>
      </c>
      <c r="G50" s="711">
        <f t="shared" si="2"/>
        <v>1</v>
      </c>
    </row>
    <row r="51" spans="1:7" x14ac:dyDescent="0.25">
      <c r="A51" s="706" t="s">
        <v>278</v>
      </c>
      <c r="B51" s="707" t="s">
        <v>617</v>
      </c>
      <c r="C51" s="708">
        <v>50</v>
      </c>
      <c r="D51" s="709">
        <f>'Monthly Rules'!C292</f>
        <v>0</v>
      </c>
      <c r="E51" s="709">
        <f>+'Monthly Rules'!G292+'Monthly Rules'!G293</f>
        <v>0</v>
      </c>
      <c r="F51" s="710">
        <f t="shared" si="1"/>
        <v>1</v>
      </c>
      <c r="G51" s="711">
        <f t="shared" si="2"/>
        <v>1</v>
      </c>
    </row>
    <row r="52" spans="1:7" x14ac:dyDescent="0.25">
      <c r="A52" s="706" t="s">
        <v>278</v>
      </c>
      <c r="B52" s="707" t="s">
        <v>617</v>
      </c>
      <c r="C52" s="708">
        <v>51</v>
      </c>
      <c r="D52" s="709">
        <f>'Monthly Rules'!C295</f>
        <v>0</v>
      </c>
      <c r="E52" s="709">
        <f>+'Monthly Rules'!G295+'Monthly Rules'!G296</f>
        <v>0</v>
      </c>
      <c r="F52" s="710">
        <f t="shared" si="1"/>
        <v>1</v>
      </c>
      <c r="G52" s="711">
        <f t="shared" si="2"/>
        <v>1</v>
      </c>
    </row>
    <row r="53" spans="1:7" x14ac:dyDescent="0.25">
      <c r="A53" s="706" t="s">
        <v>278</v>
      </c>
      <c r="B53" s="707" t="s">
        <v>617</v>
      </c>
      <c r="C53" s="708">
        <v>52</v>
      </c>
      <c r="D53" s="709">
        <f>'Monthly Rules'!C298</f>
        <v>0</v>
      </c>
      <c r="E53" s="709">
        <f>+'Monthly Rules'!G298+'Monthly Rules'!G299</f>
        <v>0</v>
      </c>
      <c r="F53" s="710">
        <f t="shared" si="1"/>
        <v>1</v>
      </c>
      <c r="G53" s="711">
        <f t="shared" si="2"/>
        <v>1</v>
      </c>
    </row>
    <row r="54" spans="1:7" x14ac:dyDescent="0.25">
      <c r="A54" s="706" t="s">
        <v>278</v>
      </c>
      <c r="B54" s="707" t="s">
        <v>617</v>
      </c>
      <c r="C54" s="708">
        <v>53</v>
      </c>
      <c r="D54" s="709">
        <f>'Monthly Rules'!C301</f>
        <v>0</v>
      </c>
      <c r="E54" s="709">
        <f>+'Monthly Rules'!G301+'Monthly Rules'!G302</f>
        <v>0</v>
      </c>
      <c r="F54" s="710">
        <f t="shared" si="1"/>
        <v>1</v>
      </c>
      <c r="G54" s="711">
        <f t="shared" si="2"/>
        <v>1</v>
      </c>
    </row>
    <row r="55" spans="1:7" x14ac:dyDescent="0.25">
      <c r="A55" s="706" t="s">
        <v>278</v>
      </c>
      <c r="B55" s="707" t="s">
        <v>617</v>
      </c>
      <c r="C55" s="708">
        <v>54</v>
      </c>
      <c r="D55" s="709">
        <f>'Monthly Rules'!C304</f>
        <v>0</v>
      </c>
      <c r="E55" s="709">
        <f>+'Monthly Rules'!G304+'Monthly Rules'!G305</f>
        <v>0</v>
      </c>
      <c r="F55" s="710">
        <f t="shared" si="1"/>
        <v>1</v>
      </c>
      <c r="G55" s="711">
        <f t="shared" si="2"/>
        <v>1</v>
      </c>
    </row>
    <row r="56" spans="1:7" x14ac:dyDescent="0.25">
      <c r="A56" s="706" t="s">
        <v>278</v>
      </c>
      <c r="B56" s="707" t="s">
        <v>617</v>
      </c>
      <c r="C56" s="708">
        <v>55</v>
      </c>
      <c r="D56" s="709">
        <f>'Monthly Rules'!C307</f>
        <v>0</v>
      </c>
      <c r="E56" s="709">
        <f>+'Monthly Rules'!G307+'Monthly Rules'!G308+'Monthly Rules'!G309+'Monthly Rules'!G310</f>
        <v>0</v>
      </c>
      <c r="F56" s="710">
        <f t="shared" si="1"/>
        <v>1</v>
      </c>
      <c r="G56" s="711">
        <f t="shared" si="2"/>
        <v>1</v>
      </c>
    </row>
    <row r="57" spans="1:7" x14ac:dyDescent="0.25">
      <c r="A57" s="706" t="s">
        <v>278</v>
      </c>
      <c r="B57" s="707" t="s">
        <v>617</v>
      </c>
      <c r="C57" s="708">
        <v>56</v>
      </c>
      <c r="D57" s="709">
        <f>'Monthly Rules'!C312</f>
        <v>0</v>
      </c>
      <c r="E57" s="709">
        <f>+'Monthly Rules'!G312+'Monthly Rules'!G313+'Monthly Rules'!G314+'Monthly Rules'!G315</f>
        <v>0</v>
      </c>
      <c r="F57" s="710">
        <f t="shared" si="1"/>
        <v>1</v>
      </c>
      <c r="G57" s="711">
        <f t="shared" si="2"/>
        <v>1</v>
      </c>
    </row>
    <row r="58" spans="1:7" x14ac:dyDescent="0.25">
      <c r="A58" s="706" t="s">
        <v>278</v>
      </c>
      <c r="B58" s="707" t="s">
        <v>617</v>
      </c>
      <c r="C58" s="708">
        <v>57</v>
      </c>
      <c r="D58" s="709">
        <f>'Monthly Rules'!C317</f>
        <v>0</v>
      </c>
      <c r="E58" s="709">
        <f>+'Monthly Rules'!G317+'Monthly Rules'!G318+'Monthly Rules'!G319+'Monthly Rules'!G320</f>
        <v>0</v>
      </c>
      <c r="F58" s="710">
        <f t="shared" si="1"/>
        <v>1</v>
      </c>
      <c r="G58" s="711">
        <f t="shared" si="2"/>
        <v>1</v>
      </c>
    </row>
    <row r="59" spans="1:7" x14ac:dyDescent="0.25">
      <c r="A59" s="706" t="s">
        <v>278</v>
      </c>
      <c r="B59" s="707" t="s">
        <v>617</v>
      </c>
      <c r="C59" s="708">
        <v>58</v>
      </c>
      <c r="D59" s="709">
        <f>'Monthly Rules'!C322</f>
        <v>0</v>
      </c>
      <c r="E59" s="709">
        <f>+'Monthly Rules'!G322+'Monthly Rules'!G323+'Monthly Rules'!G324+'Monthly Rules'!G325</f>
        <v>0</v>
      </c>
      <c r="F59" s="710">
        <f t="shared" si="1"/>
        <v>1</v>
      </c>
      <c r="G59" s="711">
        <f t="shared" si="2"/>
        <v>1</v>
      </c>
    </row>
    <row r="60" spans="1:7" x14ac:dyDescent="0.25">
      <c r="A60" s="706" t="s">
        <v>278</v>
      </c>
      <c r="B60" s="707" t="s">
        <v>617</v>
      </c>
      <c r="C60" s="708">
        <v>59</v>
      </c>
      <c r="D60" s="709">
        <f>'Monthly Rules'!C327</f>
        <v>0</v>
      </c>
      <c r="E60" s="709">
        <f>+'Monthly Rules'!G327</f>
        <v>0</v>
      </c>
      <c r="F60" s="710">
        <f t="shared" si="1"/>
        <v>1</v>
      </c>
      <c r="G60" s="711">
        <f t="shared" si="2"/>
        <v>1</v>
      </c>
    </row>
    <row r="61" spans="1:7" x14ac:dyDescent="0.25">
      <c r="A61" s="706" t="s">
        <v>278</v>
      </c>
      <c r="B61" s="707" t="s">
        <v>617</v>
      </c>
      <c r="C61" s="708">
        <v>60</v>
      </c>
      <c r="D61" s="709">
        <f>'Monthly Rules'!C329</f>
        <v>0</v>
      </c>
      <c r="E61" s="709">
        <f>+'Monthly Rules'!G329</f>
        <v>0</v>
      </c>
      <c r="F61" s="710">
        <f t="shared" si="1"/>
        <v>1</v>
      </c>
      <c r="G61" s="711">
        <f t="shared" si="2"/>
        <v>1</v>
      </c>
    </row>
    <row r="62" spans="1:7" x14ac:dyDescent="0.25">
      <c r="A62" s="706" t="s">
        <v>278</v>
      </c>
      <c r="B62" s="707" t="s">
        <v>617</v>
      </c>
      <c r="C62" s="708">
        <v>61</v>
      </c>
      <c r="D62" s="709">
        <f>'Monthly Rules'!C331</f>
        <v>0</v>
      </c>
      <c r="E62" s="709">
        <f>+'Monthly Rules'!G331+'Monthly Rules'!G332+'Monthly Rules'!G333+'Monthly Rules'!G334</f>
        <v>0</v>
      </c>
      <c r="F62" s="710">
        <f t="shared" si="1"/>
        <v>1</v>
      </c>
      <c r="G62" s="711">
        <f t="shared" si="2"/>
        <v>1</v>
      </c>
    </row>
    <row r="63" spans="1:7" x14ac:dyDescent="0.25">
      <c r="A63" s="706" t="s">
        <v>278</v>
      </c>
      <c r="B63" s="707" t="s">
        <v>617</v>
      </c>
      <c r="C63" s="708">
        <v>62</v>
      </c>
      <c r="D63" s="709">
        <f>'Monthly Rules'!C336</f>
        <v>0</v>
      </c>
      <c r="E63" s="709">
        <f>+'Monthly Rules'!G336+'Monthly Rules'!G337+'Monthly Rules'!G338+'Monthly Rules'!G339+'Monthly Rules'!G340+'Monthly Rules'!G341+'Monthly Rules'!G342+'Monthly Rules'!G343</f>
        <v>0</v>
      </c>
      <c r="F63" s="710">
        <f t="shared" si="1"/>
        <v>1</v>
      </c>
      <c r="G63" s="711">
        <f t="shared" si="2"/>
        <v>1</v>
      </c>
    </row>
    <row r="64" spans="1:7" x14ac:dyDescent="0.25">
      <c r="A64" s="706" t="s">
        <v>278</v>
      </c>
      <c r="B64" s="707" t="s">
        <v>617</v>
      </c>
      <c r="C64" s="708">
        <v>63</v>
      </c>
      <c r="D64" s="709">
        <f>'Monthly Rules'!C345</f>
        <v>0</v>
      </c>
      <c r="E64" s="709">
        <f>+'Monthly Rules'!G345+'Monthly Rules'!G346+'Monthly Rules'!G347+'Monthly Rules'!G348+'Monthly Rules'!G349+'Monthly Rules'!G350+'Monthly Rules'!G351+'Monthly Rules'!G352</f>
        <v>0</v>
      </c>
      <c r="F64" s="710">
        <f t="shared" si="1"/>
        <v>1</v>
      </c>
      <c r="G64" s="711">
        <f t="shared" si="2"/>
        <v>1</v>
      </c>
    </row>
    <row r="65" spans="1:7" x14ac:dyDescent="0.25">
      <c r="A65" s="706" t="s">
        <v>278</v>
      </c>
      <c r="B65" s="707" t="s">
        <v>617</v>
      </c>
      <c r="C65" s="708">
        <v>64</v>
      </c>
      <c r="D65" s="709">
        <f>'Monthly Rules'!C354</f>
        <v>0</v>
      </c>
      <c r="E65" s="709">
        <f>+'Monthly Rules'!G354+'Monthly Rules'!G355+'Monthly Rules'!G356+'Monthly Rules'!G357+'Monthly Rules'!G358+'Monthly Rules'!G359+'Monthly Rules'!G360+'Monthly Rules'!G361</f>
        <v>0</v>
      </c>
      <c r="F65" s="710">
        <f t="shared" si="1"/>
        <v>1</v>
      </c>
      <c r="G65" s="711">
        <f t="shared" si="2"/>
        <v>1</v>
      </c>
    </row>
    <row r="66" spans="1:7" x14ac:dyDescent="0.25">
      <c r="A66" s="706" t="s">
        <v>278</v>
      </c>
      <c r="B66" s="707" t="s">
        <v>617</v>
      </c>
      <c r="C66" s="708">
        <v>65</v>
      </c>
      <c r="D66" s="709">
        <f>'Monthly Rules'!C363</f>
        <v>0</v>
      </c>
      <c r="E66" s="709">
        <f>+'Monthly Rules'!G363+'Monthly Rules'!G364+'Monthly Rules'!G365+'Monthly Rules'!G366+'Monthly Rules'!G367+'Monthly Rules'!G368+'Monthly Rules'!G369+'Monthly Rules'!G370</f>
        <v>0</v>
      </c>
      <c r="F66" s="710">
        <f t="shared" si="1"/>
        <v>1</v>
      </c>
      <c r="G66" s="711">
        <f t="shared" ref="G66:G76" si="3">IF(ISERROR(D66),0,IF(ISERROR(E66),0,IF(D66=E66,1,0)))</f>
        <v>1</v>
      </c>
    </row>
    <row r="67" spans="1:7" x14ac:dyDescent="0.25">
      <c r="A67" s="706" t="s">
        <v>278</v>
      </c>
      <c r="B67" s="707" t="s">
        <v>617</v>
      </c>
      <c r="C67" s="708">
        <v>66</v>
      </c>
      <c r="D67" s="709">
        <f>'Monthly Rules'!C372</f>
        <v>0</v>
      </c>
      <c r="E67" s="709">
        <f>+'Monthly Rules'!G372+'Monthly Rules'!G373+'Monthly Rules'!G374+'Monthly Rules'!G375+'Monthly Rules'!G376+'Monthly Rules'!G377+'Monthly Rules'!G378+'Monthly Rules'!G379</f>
        <v>0</v>
      </c>
      <c r="F67" s="710">
        <f t="shared" ref="F67:F126" si="4">G67</f>
        <v>1</v>
      </c>
      <c r="G67" s="711">
        <f t="shared" si="3"/>
        <v>1</v>
      </c>
    </row>
    <row r="68" spans="1:7" x14ac:dyDescent="0.25">
      <c r="A68" s="706" t="s">
        <v>278</v>
      </c>
      <c r="B68" s="707" t="s">
        <v>617</v>
      </c>
      <c r="C68" s="708">
        <v>67</v>
      </c>
      <c r="D68" s="709">
        <f>'Monthly Rules'!C381</f>
        <v>0</v>
      </c>
      <c r="E68" s="709">
        <f>+'Monthly Rules'!G381+'Monthly Rules'!G382+'Monthly Rules'!G383+'Monthly Rules'!G384+'Monthly Rules'!G385+'Monthly Rules'!G386+'Monthly Rules'!G387+'Monthly Rules'!G388</f>
        <v>0</v>
      </c>
      <c r="F68" s="710">
        <f t="shared" si="4"/>
        <v>1</v>
      </c>
      <c r="G68" s="711">
        <f t="shared" si="3"/>
        <v>1</v>
      </c>
    </row>
    <row r="69" spans="1:7" x14ac:dyDescent="0.25">
      <c r="A69" s="706" t="s">
        <v>278</v>
      </c>
      <c r="B69" s="707" t="s">
        <v>617</v>
      </c>
      <c r="C69" s="708">
        <v>68</v>
      </c>
      <c r="D69" s="709">
        <f>'Monthly Rules'!C390</f>
        <v>0</v>
      </c>
      <c r="E69" s="709">
        <f>+'Monthly Rules'!G390+'Monthly Rules'!G391+'Monthly Rules'!G392+'Monthly Rules'!G393+'Monthly Rules'!G394+'Monthly Rules'!G395+'Monthly Rules'!G396+'Monthly Rules'!G397</f>
        <v>0</v>
      </c>
      <c r="F69" s="710">
        <f t="shared" si="4"/>
        <v>1</v>
      </c>
      <c r="G69" s="711">
        <f t="shared" si="3"/>
        <v>1</v>
      </c>
    </row>
    <row r="70" spans="1:7" x14ac:dyDescent="0.25">
      <c r="A70" s="706" t="s">
        <v>278</v>
      </c>
      <c r="B70" s="707" t="s">
        <v>617</v>
      </c>
      <c r="C70" s="708">
        <v>69</v>
      </c>
      <c r="D70" s="709">
        <f>'Monthly Rules'!C399</f>
        <v>0</v>
      </c>
      <c r="E70" s="709">
        <f>+'Monthly Rules'!G399+'Monthly Rules'!G400+'Monthly Rules'!G401</f>
        <v>0</v>
      </c>
      <c r="F70" s="710">
        <f t="shared" si="4"/>
        <v>1</v>
      </c>
      <c r="G70" s="711">
        <f t="shared" si="3"/>
        <v>1</v>
      </c>
    </row>
    <row r="71" spans="1:7" x14ac:dyDescent="0.25">
      <c r="A71" s="706" t="s">
        <v>278</v>
      </c>
      <c r="B71" s="707" t="s">
        <v>617</v>
      </c>
      <c r="C71" s="708">
        <v>70</v>
      </c>
      <c r="D71" s="709">
        <f>'Monthly Rules'!C403</f>
        <v>0</v>
      </c>
      <c r="E71" s="709">
        <f>+'Monthly Rules'!G403+'Monthly Rules'!G404+'Monthly Rules'!G405</f>
        <v>0</v>
      </c>
      <c r="F71" s="710">
        <f t="shared" si="4"/>
        <v>1</v>
      </c>
      <c r="G71" s="711">
        <f t="shared" si="3"/>
        <v>1</v>
      </c>
    </row>
    <row r="72" spans="1:7" x14ac:dyDescent="0.25">
      <c r="A72" s="706" t="s">
        <v>278</v>
      </c>
      <c r="B72" s="707" t="s">
        <v>617</v>
      </c>
      <c r="C72" s="708">
        <v>71</v>
      </c>
      <c r="D72" s="709">
        <f>'Monthly Rules'!C407</f>
        <v>0</v>
      </c>
      <c r="E72" s="709">
        <f>+'Monthly Rules'!G407+'Monthly Rules'!G408+'Monthly Rules'!G409</f>
        <v>0</v>
      </c>
      <c r="F72" s="710">
        <f t="shared" si="4"/>
        <v>1</v>
      </c>
      <c r="G72" s="711">
        <f t="shared" si="3"/>
        <v>1</v>
      </c>
    </row>
    <row r="73" spans="1:7" x14ac:dyDescent="0.25">
      <c r="A73" s="706" t="s">
        <v>278</v>
      </c>
      <c r="B73" s="707" t="s">
        <v>617</v>
      </c>
      <c r="C73" s="708">
        <v>72</v>
      </c>
      <c r="D73" s="709">
        <f>'Monthly Rules'!C411</f>
        <v>0</v>
      </c>
      <c r="E73" s="709">
        <f>+'Monthly Rules'!G411+'Monthly Rules'!G412+'Monthly Rules'!G413</f>
        <v>0</v>
      </c>
      <c r="F73" s="710">
        <f t="shared" si="4"/>
        <v>1</v>
      </c>
      <c r="G73" s="711">
        <f t="shared" si="3"/>
        <v>1</v>
      </c>
    </row>
    <row r="74" spans="1:7" x14ac:dyDescent="0.25">
      <c r="A74" s="706" t="s">
        <v>278</v>
      </c>
      <c r="B74" s="707" t="s">
        <v>617</v>
      </c>
      <c r="C74" s="708">
        <v>73</v>
      </c>
      <c r="D74" s="709">
        <f>'Monthly Rules'!C415</f>
        <v>0</v>
      </c>
      <c r="E74" s="709">
        <f>+'Monthly Rules'!G415+'Monthly Rules'!G416+'Monthly Rules'!G417</f>
        <v>0</v>
      </c>
      <c r="F74" s="710">
        <f t="shared" si="4"/>
        <v>1</v>
      </c>
      <c r="G74" s="711">
        <f t="shared" si="3"/>
        <v>1</v>
      </c>
    </row>
    <row r="75" spans="1:7" x14ac:dyDescent="0.25">
      <c r="A75" s="706" t="s">
        <v>278</v>
      </c>
      <c r="B75" s="707" t="s">
        <v>617</v>
      </c>
      <c r="C75" s="708">
        <v>74</v>
      </c>
      <c r="D75" s="709">
        <f>'Monthly Rules'!C419</f>
        <v>0</v>
      </c>
      <c r="E75" s="709">
        <f>+'Monthly Rules'!G419+'Monthly Rules'!G420+'Monthly Rules'!G421</f>
        <v>0</v>
      </c>
      <c r="F75" s="710">
        <f t="shared" si="4"/>
        <v>1</v>
      </c>
      <c r="G75" s="711">
        <f t="shared" si="3"/>
        <v>1</v>
      </c>
    </row>
    <row r="76" spans="1:7" x14ac:dyDescent="0.25">
      <c r="A76" s="706" t="s">
        <v>278</v>
      </c>
      <c r="B76" s="707" t="s">
        <v>617</v>
      </c>
      <c r="C76" s="708">
        <v>75</v>
      </c>
      <c r="D76" s="709">
        <f>'Monthly Rules'!C423</f>
        <v>0</v>
      </c>
      <c r="E76" s="709">
        <f>+'Monthly Rules'!G423+'Monthly Rules'!G424+'Monthly Rules'!G425</f>
        <v>0</v>
      </c>
      <c r="F76" s="710">
        <f t="shared" si="4"/>
        <v>1</v>
      </c>
      <c r="G76" s="711">
        <f t="shared" si="3"/>
        <v>1</v>
      </c>
    </row>
    <row r="77" spans="1:7" x14ac:dyDescent="0.25">
      <c r="A77" s="706" t="s">
        <v>278</v>
      </c>
      <c r="B77" s="707" t="s">
        <v>617</v>
      </c>
      <c r="C77" s="708">
        <v>76</v>
      </c>
      <c r="D77" s="709">
        <f>'Monthly Rules'!C427</f>
        <v>0</v>
      </c>
      <c r="E77" s="709">
        <f>'Monthly Rules'!G427</f>
        <v>0</v>
      </c>
      <c r="F77" s="710">
        <f t="shared" si="4"/>
        <v>1</v>
      </c>
      <c r="G77" s="712">
        <f t="shared" ref="G77:G80" si="5">IF(ISERROR(D77),0,IF(ISERROR(E77),0,IF(D77&lt;=E77,1,0)))</f>
        <v>1</v>
      </c>
    </row>
    <row r="78" spans="1:7" x14ac:dyDescent="0.25">
      <c r="A78" s="706" t="s">
        <v>278</v>
      </c>
      <c r="B78" s="707" t="s">
        <v>617</v>
      </c>
      <c r="C78" s="708">
        <v>77</v>
      </c>
      <c r="D78" s="709">
        <f>'Monthly Rules'!C429</f>
        <v>0</v>
      </c>
      <c r="E78" s="709">
        <f>'Monthly Rules'!G429</f>
        <v>0</v>
      </c>
      <c r="F78" s="710">
        <f t="shared" si="4"/>
        <v>1</v>
      </c>
      <c r="G78" s="712">
        <f t="shared" si="5"/>
        <v>1</v>
      </c>
    </row>
    <row r="79" spans="1:7" x14ac:dyDescent="0.25">
      <c r="A79" s="706" t="s">
        <v>278</v>
      </c>
      <c r="B79" s="707" t="s">
        <v>617</v>
      </c>
      <c r="C79" s="708">
        <v>78</v>
      </c>
      <c r="D79" s="709">
        <f>'Monthly Rules'!C431</f>
        <v>0</v>
      </c>
      <c r="E79" s="709">
        <f>'Monthly Rules'!G431</f>
        <v>0</v>
      </c>
      <c r="F79" s="710">
        <f t="shared" si="4"/>
        <v>1</v>
      </c>
      <c r="G79" s="712">
        <f t="shared" si="5"/>
        <v>1</v>
      </c>
    </row>
    <row r="80" spans="1:7" x14ac:dyDescent="0.25">
      <c r="A80" s="706" t="s">
        <v>278</v>
      </c>
      <c r="B80" s="707" t="s">
        <v>617</v>
      </c>
      <c r="C80" s="708">
        <v>79</v>
      </c>
      <c r="D80" s="709">
        <f>'Monthly Rules'!C433</f>
        <v>0</v>
      </c>
      <c r="E80" s="709">
        <f>'Monthly Rules'!G433</f>
        <v>0</v>
      </c>
      <c r="F80" s="710">
        <f t="shared" si="4"/>
        <v>1</v>
      </c>
      <c r="G80" s="712">
        <f t="shared" si="5"/>
        <v>1</v>
      </c>
    </row>
    <row r="81" spans="1:7" x14ac:dyDescent="0.25">
      <c r="A81" s="706" t="s">
        <v>279</v>
      </c>
      <c r="B81" s="707" t="s">
        <v>617</v>
      </c>
      <c r="C81" s="708">
        <v>84</v>
      </c>
      <c r="D81" s="709">
        <f>'Monthly Rules'!C443</f>
        <v>0</v>
      </c>
      <c r="E81" s="709">
        <f>+'Monthly Rules'!G443+'Monthly Rules'!G444+'Monthly Rules'!G445</f>
        <v>0</v>
      </c>
      <c r="F81" s="710">
        <f t="shared" si="4"/>
        <v>1</v>
      </c>
      <c r="G81" s="711">
        <f t="shared" ref="G81:G112" si="6">IF(ISERROR(D81),0,IF(ISERROR(E81),0,IF(D81=E81,1,0)))</f>
        <v>1</v>
      </c>
    </row>
    <row r="82" spans="1:7" x14ac:dyDescent="0.25">
      <c r="A82" s="706" t="s">
        <v>279</v>
      </c>
      <c r="B82" s="707" t="s">
        <v>617</v>
      </c>
      <c r="C82" s="708">
        <v>85</v>
      </c>
      <c r="D82" s="709">
        <f>'Monthly Rules'!C447</f>
        <v>0</v>
      </c>
      <c r="E82" s="709">
        <f>+'Monthly Rules'!G447+'Monthly Rules'!G448+'Monthly Rules'!G449</f>
        <v>0</v>
      </c>
      <c r="F82" s="710">
        <f t="shared" si="4"/>
        <v>1</v>
      </c>
      <c r="G82" s="711">
        <f t="shared" si="6"/>
        <v>1</v>
      </c>
    </row>
    <row r="83" spans="1:7" x14ac:dyDescent="0.25">
      <c r="A83" s="706" t="s">
        <v>279</v>
      </c>
      <c r="B83" s="707" t="s">
        <v>617</v>
      </c>
      <c r="C83" s="708">
        <v>86</v>
      </c>
      <c r="D83" s="709">
        <f>'Monthly Rules'!C451</f>
        <v>0</v>
      </c>
      <c r="E83" s="709">
        <f>+'Monthly Rules'!G451+'Monthly Rules'!G452+'Monthly Rules'!G453</f>
        <v>0</v>
      </c>
      <c r="F83" s="710">
        <f t="shared" si="4"/>
        <v>1</v>
      </c>
      <c r="G83" s="711">
        <f t="shared" si="6"/>
        <v>1</v>
      </c>
    </row>
    <row r="84" spans="1:7" x14ac:dyDescent="0.25">
      <c r="A84" s="706" t="s">
        <v>279</v>
      </c>
      <c r="B84" s="707" t="s">
        <v>617</v>
      </c>
      <c r="C84" s="708">
        <v>87</v>
      </c>
      <c r="D84" s="709">
        <f>'Monthly Rules'!C455</f>
        <v>0</v>
      </c>
      <c r="E84" s="709">
        <f>+'Monthly Rules'!G455+'Monthly Rules'!G456+'Monthly Rules'!G457</f>
        <v>0</v>
      </c>
      <c r="F84" s="710">
        <f t="shared" si="4"/>
        <v>1</v>
      </c>
      <c r="G84" s="711">
        <f t="shared" si="6"/>
        <v>1</v>
      </c>
    </row>
    <row r="85" spans="1:7" x14ac:dyDescent="0.25">
      <c r="A85" s="706" t="s">
        <v>279</v>
      </c>
      <c r="B85" s="707" t="s">
        <v>617</v>
      </c>
      <c r="C85" s="708">
        <v>88</v>
      </c>
      <c r="D85" s="709">
        <f>'Monthly Rules'!C459</f>
        <v>0</v>
      </c>
      <c r="E85" s="709">
        <f>+'Monthly Rules'!G459+'Monthly Rules'!G460+'Monthly Rules'!G461</f>
        <v>0</v>
      </c>
      <c r="F85" s="710">
        <f t="shared" si="4"/>
        <v>1</v>
      </c>
      <c r="G85" s="711">
        <f t="shared" si="6"/>
        <v>1</v>
      </c>
    </row>
    <row r="86" spans="1:7" x14ac:dyDescent="0.25">
      <c r="A86" s="706" t="s">
        <v>279</v>
      </c>
      <c r="B86" s="707" t="s">
        <v>617</v>
      </c>
      <c r="C86" s="708">
        <v>89</v>
      </c>
      <c r="D86" s="709">
        <f>'Monthly Rules'!C463</f>
        <v>0</v>
      </c>
      <c r="E86" s="709">
        <f>+'Monthly Rules'!G463+'Monthly Rules'!G464</f>
        <v>0</v>
      </c>
      <c r="F86" s="710">
        <f t="shared" si="4"/>
        <v>1</v>
      </c>
      <c r="G86" s="711">
        <f t="shared" si="6"/>
        <v>1</v>
      </c>
    </row>
    <row r="87" spans="1:7" x14ac:dyDescent="0.25">
      <c r="A87" s="706" t="s">
        <v>279</v>
      </c>
      <c r="B87" s="707" t="s">
        <v>617</v>
      </c>
      <c r="C87" s="708">
        <v>90</v>
      </c>
      <c r="D87" s="709">
        <f>'Monthly Rules'!C466</f>
        <v>0</v>
      </c>
      <c r="E87" s="709">
        <f>+'Monthly Rules'!G466+'Monthly Rules'!G467+'Monthly Rules'!G468</f>
        <v>0</v>
      </c>
      <c r="F87" s="710">
        <f t="shared" si="4"/>
        <v>1</v>
      </c>
      <c r="G87" s="711">
        <f t="shared" si="6"/>
        <v>1</v>
      </c>
    </row>
    <row r="88" spans="1:7" x14ac:dyDescent="0.25">
      <c r="A88" s="706" t="s">
        <v>279</v>
      </c>
      <c r="B88" s="707" t="s">
        <v>617</v>
      </c>
      <c r="C88" s="708">
        <v>91</v>
      </c>
      <c r="D88" s="709">
        <f>'Monthly Rules'!C470</f>
        <v>0</v>
      </c>
      <c r="E88" s="709">
        <f>+'Monthly Rules'!G470+'Monthly Rules'!G471+'Monthly Rules'!G472</f>
        <v>0</v>
      </c>
      <c r="F88" s="710">
        <f t="shared" si="4"/>
        <v>1</v>
      </c>
      <c r="G88" s="711">
        <f t="shared" si="6"/>
        <v>1</v>
      </c>
    </row>
    <row r="89" spans="1:7" x14ac:dyDescent="0.25">
      <c r="A89" s="706" t="s">
        <v>279</v>
      </c>
      <c r="B89" s="707" t="s">
        <v>617</v>
      </c>
      <c r="C89" s="708">
        <v>92</v>
      </c>
      <c r="D89" s="709">
        <f>'Monthly Rules'!C474</f>
        <v>0</v>
      </c>
      <c r="E89" s="709">
        <f>+'Monthly Rules'!G474+'Monthly Rules'!G475+'Monthly Rules'!G476</f>
        <v>0</v>
      </c>
      <c r="F89" s="710">
        <f t="shared" si="4"/>
        <v>1</v>
      </c>
      <c r="G89" s="711">
        <f t="shared" si="6"/>
        <v>1</v>
      </c>
    </row>
    <row r="90" spans="1:7" x14ac:dyDescent="0.25">
      <c r="A90" s="706" t="s">
        <v>279</v>
      </c>
      <c r="B90" s="707" t="s">
        <v>617</v>
      </c>
      <c r="C90" s="708">
        <v>93</v>
      </c>
      <c r="D90" s="709">
        <f>'Monthly Rules'!C478</f>
        <v>0</v>
      </c>
      <c r="E90" s="709">
        <f>+'Monthly Rules'!G478+'Monthly Rules'!G479+'Monthly Rules'!G480+'Monthly Rules'!G481+'Monthly Rules'!G482+'Monthly Rules'!G483</f>
        <v>0</v>
      </c>
      <c r="F90" s="710">
        <f t="shared" si="4"/>
        <v>1</v>
      </c>
      <c r="G90" s="711">
        <f t="shared" si="6"/>
        <v>1</v>
      </c>
    </row>
    <row r="91" spans="1:7" x14ac:dyDescent="0.25">
      <c r="A91" s="706" t="s">
        <v>279</v>
      </c>
      <c r="B91" s="707" t="s">
        <v>617</v>
      </c>
      <c r="C91" s="708">
        <v>94</v>
      </c>
      <c r="D91" s="709">
        <f>'Monthly Rules'!C485</f>
        <v>0</v>
      </c>
      <c r="E91" s="709">
        <f>+'Monthly Rules'!G485+'Monthly Rules'!G486+'Monthly Rules'!G487+'Monthly Rules'!G488+'Monthly Rules'!G489+'Monthly Rules'!G490+'Monthly Rules'!G491+'Monthly Rules'!G492</f>
        <v>0</v>
      </c>
      <c r="F91" s="710">
        <f t="shared" si="4"/>
        <v>1</v>
      </c>
      <c r="G91" s="711">
        <f t="shared" si="6"/>
        <v>1</v>
      </c>
    </row>
    <row r="92" spans="1:7" x14ac:dyDescent="0.25">
      <c r="A92" s="706" t="s">
        <v>279</v>
      </c>
      <c r="B92" s="707" t="s">
        <v>617</v>
      </c>
      <c r="C92" s="708">
        <v>95</v>
      </c>
      <c r="D92" s="709">
        <f>'Monthly Rules'!C494</f>
        <v>0</v>
      </c>
      <c r="E92" s="709">
        <f>+'Monthly Rules'!G494+'Monthly Rules'!G495</f>
        <v>0</v>
      </c>
      <c r="F92" s="710">
        <f t="shared" si="4"/>
        <v>1</v>
      </c>
      <c r="G92" s="711">
        <f t="shared" si="6"/>
        <v>1</v>
      </c>
    </row>
    <row r="93" spans="1:7" x14ac:dyDescent="0.25">
      <c r="A93" s="706" t="s">
        <v>279</v>
      </c>
      <c r="B93" s="707" t="s">
        <v>617</v>
      </c>
      <c r="C93" s="708">
        <v>96</v>
      </c>
      <c r="D93" s="709">
        <f>'Monthly Rules'!C497</f>
        <v>0</v>
      </c>
      <c r="E93" s="709">
        <f>+'Monthly Rules'!G497+'Monthly Rules'!G498</f>
        <v>0</v>
      </c>
      <c r="F93" s="710">
        <f t="shared" si="4"/>
        <v>1</v>
      </c>
      <c r="G93" s="711">
        <f t="shared" si="6"/>
        <v>1</v>
      </c>
    </row>
    <row r="94" spans="1:7" x14ac:dyDescent="0.25">
      <c r="A94" s="706" t="s">
        <v>279</v>
      </c>
      <c r="B94" s="707" t="s">
        <v>617</v>
      </c>
      <c r="C94" s="708">
        <v>97</v>
      </c>
      <c r="D94" s="709">
        <f>'Monthly Rules'!C500</f>
        <v>0</v>
      </c>
      <c r="E94" s="709">
        <f>+'Monthly Rules'!G500+'Monthly Rules'!G501</f>
        <v>0</v>
      </c>
      <c r="F94" s="710">
        <f t="shared" si="4"/>
        <v>1</v>
      </c>
      <c r="G94" s="711">
        <f t="shared" si="6"/>
        <v>1</v>
      </c>
    </row>
    <row r="95" spans="1:7" x14ac:dyDescent="0.25">
      <c r="A95" s="706" t="s">
        <v>279</v>
      </c>
      <c r="B95" s="707" t="s">
        <v>617</v>
      </c>
      <c r="C95" s="708">
        <v>98</v>
      </c>
      <c r="D95" s="709">
        <f>'Monthly Rules'!C503</f>
        <v>0</v>
      </c>
      <c r="E95" s="709">
        <f>+'Monthly Rules'!G503+'Monthly Rules'!G504</f>
        <v>0</v>
      </c>
      <c r="F95" s="710">
        <f t="shared" si="4"/>
        <v>1</v>
      </c>
      <c r="G95" s="711">
        <f t="shared" si="6"/>
        <v>1</v>
      </c>
    </row>
    <row r="96" spans="1:7" x14ac:dyDescent="0.25">
      <c r="A96" s="706" t="s">
        <v>279</v>
      </c>
      <c r="B96" s="707" t="s">
        <v>617</v>
      </c>
      <c r="C96" s="708">
        <v>99</v>
      </c>
      <c r="D96" s="709">
        <f>'Monthly Rules'!C506</f>
        <v>0</v>
      </c>
      <c r="E96" s="709">
        <f>+'Monthly Rules'!G506+'Monthly Rules'!G507+'Monthly Rules'!G508+'Monthly Rules'!G509+'Monthly Rules'!G510+'Monthly Rules'!G511</f>
        <v>0</v>
      </c>
      <c r="F96" s="710">
        <f t="shared" si="4"/>
        <v>1</v>
      </c>
      <c r="G96" s="711">
        <f t="shared" si="6"/>
        <v>1</v>
      </c>
    </row>
    <row r="97" spans="1:7" x14ac:dyDescent="0.25">
      <c r="A97" s="706" t="s">
        <v>279</v>
      </c>
      <c r="B97" s="707" t="s">
        <v>617</v>
      </c>
      <c r="C97" s="708">
        <v>100</v>
      </c>
      <c r="D97" s="709">
        <f>'Monthly Rules'!C513</f>
        <v>0</v>
      </c>
      <c r="E97" s="709">
        <f>+'Monthly Rules'!G513+'Monthly Rules'!G514+'Monthly Rules'!G515+'Monthly Rules'!G516+'Monthly Rules'!G517+'Monthly Rules'!G518</f>
        <v>0</v>
      </c>
      <c r="F97" s="710">
        <f t="shared" si="4"/>
        <v>1</v>
      </c>
      <c r="G97" s="711">
        <f t="shared" si="6"/>
        <v>1</v>
      </c>
    </row>
    <row r="98" spans="1:7" x14ac:dyDescent="0.25">
      <c r="A98" s="706" t="s">
        <v>279</v>
      </c>
      <c r="B98" s="707" t="s">
        <v>617</v>
      </c>
      <c r="C98" s="708">
        <v>101</v>
      </c>
      <c r="D98" s="709">
        <f>'Monthly Rules'!C520</f>
        <v>0</v>
      </c>
      <c r="E98" s="709">
        <f>+'Monthly Rules'!G520+'Monthly Rules'!G521+'Monthly Rules'!G522+'Monthly Rules'!G523+'Monthly Rules'!G524+'Monthly Rules'!G525</f>
        <v>0</v>
      </c>
      <c r="F98" s="710">
        <f t="shared" si="4"/>
        <v>1</v>
      </c>
      <c r="G98" s="711">
        <f t="shared" si="6"/>
        <v>1</v>
      </c>
    </row>
    <row r="99" spans="1:7" x14ac:dyDescent="0.25">
      <c r="A99" s="706" t="s">
        <v>279</v>
      </c>
      <c r="B99" s="707" t="s">
        <v>617</v>
      </c>
      <c r="C99" s="708">
        <v>102</v>
      </c>
      <c r="D99" s="709">
        <f>'Monthly Rules'!C527</f>
        <v>0</v>
      </c>
      <c r="E99" s="709">
        <f>+'Monthly Rules'!G527+'Monthly Rules'!G528+'Monthly Rules'!G529+'Monthly Rules'!G530+'Monthly Rules'!G531+'Monthly Rules'!G532</f>
        <v>0</v>
      </c>
      <c r="F99" s="710">
        <f t="shared" si="4"/>
        <v>1</v>
      </c>
      <c r="G99" s="711">
        <f t="shared" si="6"/>
        <v>1</v>
      </c>
    </row>
    <row r="100" spans="1:7" x14ac:dyDescent="0.25">
      <c r="A100" s="706" t="s">
        <v>279</v>
      </c>
      <c r="B100" s="707" t="s">
        <v>617</v>
      </c>
      <c r="C100" s="708">
        <v>103</v>
      </c>
      <c r="D100" s="709">
        <f>'Monthly Rules'!C534</f>
        <v>0</v>
      </c>
      <c r="E100" s="709">
        <f>+'Monthly Rules'!G534+'Monthly Rules'!G535+'Monthly Rules'!G536+'Monthly Rules'!G537+'Monthly Rules'!G538+'Monthly Rules'!G539</f>
        <v>0</v>
      </c>
      <c r="F100" s="710">
        <f t="shared" si="4"/>
        <v>1</v>
      </c>
      <c r="G100" s="711">
        <f t="shared" si="6"/>
        <v>1</v>
      </c>
    </row>
    <row r="101" spans="1:7" x14ac:dyDescent="0.25">
      <c r="A101" s="706" t="s">
        <v>279</v>
      </c>
      <c r="B101" s="707" t="s">
        <v>617</v>
      </c>
      <c r="C101" s="708">
        <v>104</v>
      </c>
      <c r="D101" s="709">
        <f>'Monthly Rules'!C541</f>
        <v>0</v>
      </c>
      <c r="E101" s="709">
        <f>+'Monthly Rules'!G541+'Monthly Rules'!G542+'Monthly Rules'!G543+'Monthly Rules'!G544+'Monthly Rules'!G545+'Monthly Rules'!G546</f>
        <v>0</v>
      </c>
      <c r="F101" s="710">
        <f t="shared" si="4"/>
        <v>1</v>
      </c>
      <c r="G101" s="711">
        <f t="shared" si="6"/>
        <v>1</v>
      </c>
    </row>
    <row r="102" spans="1:7" x14ac:dyDescent="0.25">
      <c r="A102" s="706" t="s">
        <v>279</v>
      </c>
      <c r="B102" s="707" t="s">
        <v>617</v>
      </c>
      <c r="C102" s="708">
        <v>105</v>
      </c>
      <c r="D102" s="709">
        <f>'Monthly Rules'!C548</f>
        <v>0</v>
      </c>
      <c r="E102" s="709">
        <f>+'Monthly Rules'!G548+'Monthly Rules'!G549+'Monthly Rules'!G550+'Monthly Rules'!G551+'Monthly Rules'!G552+'Monthly Rules'!G553</f>
        <v>0</v>
      </c>
      <c r="F102" s="710">
        <f t="shared" si="4"/>
        <v>1</v>
      </c>
      <c r="G102" s="711">
        <f t="shared" si="6"/>
        <v>1</v>
      </c>
    </row>
    <row r="103" spans="1:7" x14ac:dyDescent="0.25">
      <c r="A103" s="706" t="s">
        <v>279</v>
      </c>
      <c r="B103" s="707" t="s">
        <v>617</v>
      </c>
      <c r="C103" s="708">
        <v>106</v>
      </c>
      <c r="D103" s="709">
        <f>'Monthly Rules'!C555</f>
        <v>0</v>
      </c>
      <c r="E103" s="709">
        <f>+'Monthly Rules'!G555+'Monthly Rules'!G556+'Monthly Rules'!G557+'Monthly Rules'!G558+'Monthly Rules'!G559+'Monthly Rules'!G560</f>
        <v>0</v>
      </c>
      <c r="F103" s="710">
        <f t="shared" si="4"/>
        <v>1</v>
      </c>
      <c r="G103" s="711">
        <f t="shared" si="6"/>
        <v>1</v>
      </c>
    </row>
    <row r="104" spans="1:7" x14ac:dyDescent="0.25">
      <c r="A104" s="706" t="s">
        <v>279</v>
      </c>
      <c r="B104" s="707" t="s">
        <v>617</v>
      </c>
      <c r="C104" s="708">
        <v>107</v>
      </c>
      <c r="D104" s="709">
        <f>'Monthly Rules'!C562</f>
        <v>0</v>
      </c>
      <c r="E104" s="709">
        <f>+'Monthly Rules'!G562+'Monthly Rules'!G563+'Monthly Rules'!G564+'Monthly Rules'!G565+'Monthly Rules'!G566+'Monthly Rules'!G567</f>
        <v>0</v>
      </c>
      <c r="F104" s="710">
        <f t="shared" si="4"/>
        <v>1</v>
      </c>
      <c r="G104" s="711">
        <f t="shared" si="6"/>
        <v>1</v>
      </c>
    </row>
    <row r="105" spans="1:7" x14ac:dyDescent="0.25">
      <c r="A105" s="706" t="s">
        <v>279</v>
      </c>
      <c r="B105" s="707" t="s">
        <v>617</v>
      </c>
      <c r="C105" s="708">
        <v>108</v>
      </c>
      <c r="D105" s="709">
        <f>'Monthly Rules'!C569</f>
        <v>0</v>
      </c>
      <c r="E105" s="709">
        <f>+'Monthly Rules'!G569+'Monthly Rules'!G570+'Monthly Rules'!G571</f>
        <v>0</v>
      </c>
      <c r="F105" s="710">
        <f t="shared" si="4"/>
        <v>1</v>
      </c>
      <c r="G105" s="711">
        <f t="shared" si="6"/>
        <v>1</v>
      </c>
    </row>
    <row r="106" spans="1:7" x14ac:dyDescent="0.25">
      <c r="A106" s="706" t="s">
        <v>279</v>
      </c>
      <c r="B106" s="707" t="s">
        <v>617</v>
      </c>
      <c r="C106" s="708">
        <v>109</v>
      </c>
      <c r="D106" s="709">
        <f>'Monthly Rules'!C573</f>
        <v>0</v>
      </c>
      <c r="E106" s="709">
        <f>+'Monthly Rules'!G573+'Monthly Rules'!G574+'Monthly Rules'!G575</f>
        <v>0</v>
      </c>
      <c r="F106" s="710">
        <f t="shared" si="4"/>
        <v>1</v>
      </c>
      <c r="G106" s="711">
        <f t="shared" si="6"/>
        <v>1</v>
      </c>
    </row>
    <row r="107" spans="1:7" x14ac:dyDescent="0.25">
      <c r="A107" s="706" t="s">
        <v>279</v>
      </c>
      <c r="B107" s="707" t="s">
        <v>617</v>
      </c>
      <c r="C107" s="708">
        <v>110</v>
      </c>
      <c r="D107" s="709">
        <f>'Monthly Rules'!C577</f>
        <v>0</v>
      </c>
      <c r="E107" s="709">
        <f>+'Monthly Rules'!G577+'Monthly Rules'!G578+'Monthly Rules'!G579</f>
        <v>0</v>
      </c>
      <c r="F107" s="710">
        <f t="shared" si="4"/>
        <v>1</v>
      </c>
      <c r="G107" s="711">
        <f t="shared" si="6"/>
        <v>1</v>
      </c>
    </row>
    <row r="108" spans="1:7" x14ac:dyDescent="0.25">
      <c r="A108" s="706" t="s">
        <v>279</v>
      </c>
      <c r="B108" s="707" t="s">
        <v>617</v>
      </c>
      <c r="C108" s="708">
        <v>111</v>
      </c>
      <c r="D108" s="709">
        <f>'Monthly Rules'!C581</f>
        <v>0</v>
      </c>
      <c r="E108" s="709">
        <f>+'Monthly Rules'!G581+'Monthly Rules'!G582+'Monthly Rules'!G583</f>
        <v>0</v>
      </c>
      <c r="F108" s="710">
        <f t="shared" si="4"/>
        <v>1</v>
      </c>
      <c r="G108" s="711">
        <f t="shared" si="6"/>
        <v>1</v>
      </c>
    </row>
    <row r="109" spans="1:7" x14ac:dyDescent="0.25">
      <c r="A109" s="706" t="s">
        <v>279</v>
      </c>
      <c r="B109" s="707" t="s">
        <v>617</v>
      </c>
      <c r="C109" s="708">
        <v>112</v>
      </c>
      <c r="D109" s="709">
        <f>'Monthly Rules'!C585</f>
        <v>0</v>
      </c>
      <c r="E109" s="709">
        <f>+'Monthly Rules'!G585+'Monthly Rules'!G586+'Monthly Rules'!G587</f>
        <v>0</v>
      </c>
      <c r="F109" s="710">
        <f t="shared" si="4"/>
        <v>1</v>
      </c>
      <c r="G109" s="711">
        <f t="shared" si="6"/>
        <v>1</v>
      </c>
    </row>
    <row r="110" spans="1:7" x14ac:dyDescent="0.25">
      <c r="A110" s="706" t="s">
        <v>279</v>
      </c>
      <c r="B110" s="707" t="s">
        <v>617</v>
      </c>
      <c r="C110" s="708">
        <v>113</v>
      </c>
      <c r="D110" s="709">
        <f>'Monthly Rules'!C589</f>
        <v>0</v>
      </c>
      <c r="E110" s="709">
        <f>+'Monthly Rules'!G589+'Monthly Rules'!G590+'Monthly Rules'!G591</f>
        <v>0</v>
      </c>
      <c r="F110" s="710">
        <f t="shared" si="4"/>
        <v>1</v>
      </c>
      <c r="G110" s="711">
        <f t="shared" si="6"/>
        <v>1</v>
      </c>
    </row>
    <row r="111" spans="1:7" x14ac:dyDescent="0.25">
      <c r="A111" s="706" t="s">
        <v>279</v>
      </c>
      <c r="B111" s="707" t="s">
        <v>617</v>
      </c>
      <c r="C111" s="708">
        <v>114</v>
      </c>
      <c r="D111" s="709">
        <f>'Monthly Rules'!C593</f>
        <v>0</v>
      </c>
      <c r="E111" s="709">
        <f>+'Monthly Rules'!G593+'Monthly Rules'!G594+'Monthly Rules'!G595</f>
        <v>0</v>
      </c>
      <c r="F111" s="710">
        <f t="shared" si="4"/>
        <v>1</v>
      </c>
      <c r="G111" s="711">
        <f t="shared" si="6"/>
        <v>1</v>
      </c>
    </row>
    <row r="112" spans="1:7" x14ac:dyDescent="0.25">
      <c r="A112" s="706" t="s">
        <v>279</v>
      </c>
      <c r="B112" s="707" t="s">
        <v>617</v>
      </c>
      <c r="C112" s="708">
        <v>115</v>
      </c>
      <c r="D112" s="709">
        <f>'Monthly Rules'!C597</f>
        <v>0</v>
      </c>
      <c r="E112" s="709">
        <f>+'Monthly Rules'!G597+'Monthly Rules'!G598+'Monthly Rules'!G599</f>
        <v>0</v>
      </c>
      <c r="F112" s="710">
        <f t="shared" si="4"/>
        <v>1</v>
      </c>
      <c r="G112" s="711">
        <f t="shared" si="6"/>
        <v>1</v>
      </c>
    </row>
    <row r="113" spans="1:7" x14ac:dyDescent="0.25">
      <c r="A113" s="706" t="s">
        <v>279</v>
      </c>
      <c r="B113" s="707" t="s">
        <v>617</v>
      </c>
      <c r="C113" s="708">
        <v>116</v>
      </c>
      <c r="D113" s="709">
        <f>'Monthly Rules'!C601</f>
        <v>0</v>
      </c>
      <c r="E113" s="709">
        <f>+'Monthly Rules'!G601+'Monthly Rules'!G602+'Monthly Rules'!G603</f>
        <v>0</v>
      </c>
      <c r="F113" s="710">
        <f t="shared" si="4"/>
        <v>1</v>
      </c>
      <c r="G113" s="711">
        <f t="shared" ref="G113:G130" si="7">IF(ISERROR(D113),0,IF(ISERROR(E113),0,IF(D113=E113,1,0)))</f>
        <v>1</v>
      </c>
    </row>
    <row r="114" spans="1:7" x14ac:dyDescent="0.25">
      <c r="A114" s="706" t="s">
        <v>279</v>
      </c>
      <c r="B114" s="707" t="s">
        <v>617</v>
      </c>
      <c r="C114" s="708">
        <v>117</v>
      </c>
      <c r="D114" s="709">
        <f>'Monthly Rules'!C605</f>
        <v>0</v>
      </c>
      <c r="E114" s="709">
        <f>+'Monthly Rules'!G605+'Monthly Rules'!G606+'Monthly Rules'!G607</f>
        <v>0</v>
      </c>
      <c r="F114" s="710">
        <f t="shared" si="4"/>
        <v>1</v>
      </c>
      <c r="G114" s="711">
        <f t="shared" si="7"/>
        <v>1</v>
      </c>
    </row>
    <row r="115" spans="1:7" x14ac:dyDescent="0.25">
      <c r="A115" s="706" t="s">
        <v>279</v>
      </c>
      <c r="B115" s="707" t="s">
        <v>617</v>
      </c>
      <c r="C115" s="708">
        <v>118</v>
      </c>
      <c r="D115" s="709">
        <f>'Monthly Rules'!C609</f>
        <v>0</v>
      </c>
      <c r="E115" s="709">
        <f>+'Monthly Rules'!G609+'Monthly Rules'!G610+'Monthly Rules'!G611</f>
        <v>0</v>
      </c>
      <c r="F115" s="710">
        <f t="shared" si="4"/>
        <v>1</v>
      </c>
      <c r="G115" s="711">
        <f t="shared" si="7"/>
        <v>1</v>
      </c>
    </row>
    <row r="116" spans="1:7" x14ac:dyDescent="0.25">
      <c r="A116" s="706" t="s">
        <v>279</v>
      </c>
      <c r="B116" s="707" t="s">
        <v>617</v>
      </c>
      <c r="C116" s="708">
        <v>119</v>
      </c>
      <c r="D116" s="709">
        <f>'Monthly Rules'!C613</f>
        <v>0</v>
      </c>
      <c r="E116" s="709">
        <f>+'Monthly Rules'!G613+'Monthly Rules'!G614+'Monthly Rules'!G615</f>
        <v>0</v>
      </c>
      <c r="F116" s="710">
        <f t="shared" si="4"/>
        <v>1</v>
      </c>
      <c r="G116" s="711">
        <f t="shared" si="7"/>
        <v>1</v>
      </c>
    </row>
    <row r="117" spans="1:7" x14ac:dyDescent="0.25">
      <c r="A117" s="706" t="s">
        <v>279</v>
      </c>
      <c r="B117" s="707" t="s">
        <v>617</v>
      </c>
      <c r="C117" s="708">
        <v>120</v>
      </c>
      <c r="D117" s="709">
        <f>'Monthly Rules'!C617</f>
        <v>0</v>
      </c>
      <c r="E117" s="709">
        <f>+'Monthly Rules'!G617+'Monthly Rules'!G618+'Monthly Rules'!G619</f>
        <v>0</v>
      </c>
      <c r="F117" s="710">
        <f t="shared" si="4"/>
        <v>1</v>
      </c>
      <c r="G117" s="711">
        <f t="shared" si="7"/>
        <v>1</v>
      </c>
    </row>
    <row r="118" spans="1:7" x14ac:dyDescent="0.25">
      <c r="A118" s="706" t="s">
        <v>279</v>
      </c>
      <c r="B118" s="707" t="s">
        <v>617</v>
      </c>
      <c r="C118" s="708">
        <v>121</v>
      </c>
      <c r="D118" s="709">
        <f>'Monthly Rules'!C621</f>
        <v>0</v>
      </c>
      <c r="E118" s="709">
        <f>+'Monthly Rules'!G621+'Monthly Rules'!G622+'Monthly Rules'!G623</f>
        <v>0</v>
      </c>
      <c r="F118" s="710">
        <f t="shared" si="4"/>
        <v>1</v>
      </c>
      <c r="G118" s="711">
        <f t="shared" si="7"/>
        <v>1</v>
      </c>
    </row>
    <row r="119" spans="1:7" x14ac:dyDescent="0.25">
      <c r="A119" s="706" t="s">
        <v>279</v>
      </c>
      <c r="B119" s="707" t="s">
        <v>617</v>
      </c>
      <c r="C119" s="708">
        <v>122</v>
      </c>
      <c r="D119" s="709">
        <f>'Monthly Rules'!C625</f>
        <v>0</v>
      </c>
      <c r="E119" s="709">
        <f>+'Monthly Rules'!G625+'Monthly Rules'!G626+'Monthly Rules'!G627</f>
        <v>0</v>
      </c>
      <c r="F119" s="710">
        <f t="shared" si="4"/>
        <v>1</v>
      </c>
      <c r="G119" s="711">
        <f t="shared" si="7"/>
        <v>1</v>
      </c>
    </row>
    <row r="120" spans="1:7" x14ac:dyDescent="0.25">
      <c r="A120" s="706" t="s">
        <v>279</v>
      </c>
      <c r="B120" s="707" t="s">
        <v>617</v>
      </c>
      <c r="C120" s="708">
        <v>123</v>
      </c>
      <c r="D120" s="709">
        <f>'Monthly Rules'!C629</f>
        <v>0</v>
      </c>
      <c r="E120" s="709">
        <f>+'Monthly Rules'!G629+'Monthly Rules'!G630+'Monthly Rules'!G631</f>
        <v>0</v>
      </c>
      <c r="F120" s="710">
        <f t="shared" si="4"/>
        <v>1</v>
      </c>
      <c r="G120" s="711">
        <f t="shared" si="7"/>
        <v>1</v>
      </c>
    </row>
    <row r="121" spans="1:7" x14ac:dyDescent="0.25">
      <c r="A121" s="706" t="s">
        <v>279</v>
      </c>
      <c r="B121" s="707" t="s">
        <v>617</v>
      </c>
      <c r="C121" s="708">
        <v>124</v>
      </c>
      <c r="D121" s="709">
        <f>'Monthly Rules'!C633</f>
        <v>0</v>
      </c>
      <c r="E121" s="709">
        <f>+'Monthly Rules'!G633+'Monthly Rules'!G634+'Monthly Rules'!G635</f>
        <v>0</v>
      </c>
      <c r="F121" s="710">
        <f t="shared" si="4"/>
        <v>1</v>
      </c>
      <c r="G121" s="711">
        <f t="shared" si="7"/>
        <v>1</v>
      </c>
    </row>
    <row r="122" spans="1:7" x14ac:dyDescent="0.25">
      <c r="A122" s="706" t="s">
        <v>279</v>
      </c>
      <c r="B122" s="707" t="s">
        <v>617</v>
      </c>
      <c r="C122" s="708">
        <v>125</v>
      </c>
      <c r="D122" s="709">
        <f>'Monthly Rules'!C637</f>
        <v>0</v>
      </c>
      <c r="E122" s="709">
        <f>+'Monthly Rules'!G637+'Monthly Rules'!G638+'Monthly Rules'!G639</f>
        <v>0</v>
      </c>
      <c r="F122" s="710">
        <f t="shared" si="4"/>
        <v>1</v>
      </c>
      <c r="G122" s="711">
        <f t="shared" si="7"/>
        <v>1</v>
      </c>
    </row>
    <row r="123" spans="1:7" x14ac:dyDescent="0.25">
      <c r="A123" s="706" t="s">
        <v>279</v>
      </c>
      <c r="B123" s="707" t="s">
        <v>617</v>
      </c>
      <c r="C123" s="708">
        <v>126</v>
      </c>
      <c r="D123" s="709">
        <f>'Monthly Rules'!C641</f>
        <v>0</v>
      </c>
      <c r="E123" s="709">
        <f>+'Monthly Rules'!G641+'Monthly Rules'!G642+'Monthly Rules'!G643</f>
        <v>0</v>
      </c>
      <c r="F123" s="710">
        <f t="shared" si="4"/>
        <v>1</v>
      </c>
      <c r="G123" s="711">
        <f t="shared" si="7"/>
        <v>1</v>
      </c>
    </row>
    <row r="124" spans="1:7" x14ac:dyDescent="0.25">
      <c r="A124" s="706" t="s">
        <v>279</v>
      </c>
      <c r="B124" s="707" t="s">
        <v>617</v>
      </c>
      <c r="C124" s="708">
        <v>127</v>
      </c>
      <c r="D124" s="709">
        <f>'Monthly Rules'!C645</f>
        <v>0</v>
      </c>
      <c r="E124" s="709">
        <f>+'Monthly Rules'!G645+'Monthly Rules'!G646+'Monthly Rules'!G647</f>
        <v>0</v>
      </c>
      <c r="F124" s="710">
        <f t="shared" si="4"/>
        <v>1</v>
      </c>
      <c r="G124" s="711">
        <f t="shared" si="7"/>
        <v>1</v>
      </c>
    </row>
    <row r="125" spans="1:7" x14ac:dyDescent="0.25">
      <c r="A125" s="706" t="s">
        <v>279</v>
      </c>
      <c r="B125" s="707" t="s">
        <v>617</v>
      </c>
      <c r="C125" s="708">
        <v>128</v>
      </c>
      <c r="D125" s="709">
        <f>'Monthly Rules'!C649</f>
        <v>0</v>
      </c>
      <c r="E125" s="709">
        <f>+'Monthly Rules'!G649+'Monthly Rules'!G650+'Monthly Rules'!G651</f>
        <v>0</v>
      </c>
      <c r="F125" s="710">
        <f t="shared" si="4"/>
        <v>1</v>
      </c>
      <c r="G125" s="711">
        <f t="shared" si="7"/>
        <v>1</v>
      </c>
    </row>
    <row r="126" spans="1:7" x14ac:dyDescent="0.25">
      <c r="A126" s="706" t="s">
        <v>279</v>
      </c>
      <c r="B126" s="707" t="s">
        <v>617</v>
      </c>
      <c r="C126" s="708">
        <v>129</v>
      </c>
      <c r="D126" s="709">
        <f>'Monthly Rules'!C653</f>
        <v>0</v>
      </c>
      <c r="E126" s="709">
        <f>+'Monthly Rules'!G653+'Monthly Rules'!G654+'Monthly Rules'!G655</f>
        <v>0</v>
      </c>
      <c r="F126" s="710">
        <f t="shared" si="4"/>
        <v>1</v>
      </c>
      <c r="G126" s="711">
        <f t="shared" si="7"/>
        <v>1</v>
      </c>
    </row>
    <row r="127" spans="1:7" x14ac:dyDescent="0.25">
      <c r="A127" s="706" t="s">
        <v>279</v>
      </c>
      <c r="B127" s="707" t="s">
        <v>617</v>
      </c>
      <c r="C127" s="708">
        <v>130</v>
      </c>
      <c r="D127" s="709">
        <f>'Monthly Rules'!C657</f>
        <v>0</v>
      </c>
      <c r="E127" s="709">
        <f>+'Monthly Rules'!G657+'Monthly Rules'!G658+'Monthly Rules'!G659</f>
        <v>0</v>
      </c>
      <c r="F127" s="710">
        <f t="shared" ref="F127:F180" si="8">G127</f>
        <v>1</v>
      </c>
      <c r="G127" s="711">
        <f t="shared" si="7"/>
        <v>1</v>
      </c>
    </row>
    <row r="128" spans="1:7" x14ac:dyDescent="0.25">
      <c r="A128" s="706" t="s">
        <v>279</v>
      </c>
      <c r="B128" s="707" t="s">
        <v>617</v>
      </c>
      <c r="C128" s="708">
        <v>131</v>
      </c>
      <c r="D128" s="709">
        <f>'Monthly Rules'!C661</f>
        <v>0</v>
      </c>
      <c r="E128" s="709">
        <f>+'Monthly Rules'!G661+'Monthly Rules'!G662+'Monthly Rules'!G663</f>
        <v>0</v>
      </c>
      <c r="F128" s="710">
        <f t="shared" si="8"/>
        <v>1</v>
      </c>
      <c r="G128" s="711">
        <f t="shared" si="7"/>
        <v>1</v>
      </c>
    </row>
    <row r="129" spans="1:7" x14ac:dyDescent="0.25">
      <c r="A129" s="706" t="s">
        <v>279</v>
      </c>
      <c r="B129" s="707" t="s">
        <v>617</v>
      </c>
      <c r="C129" s="708">
        <v>132</v>
      </c>
      <c r="D129" s="709">
        <f>'Monthly Rules'!C665</f>
        <v>0</v>
      </c>
      <c r="E129" s="709">
        <f>+'Monthly Rules'!G665+'Monthly Rules'!G666+'Monthly Rules'!G667</f>
        <v>0</v>
      </c>
      <c r="F129" s="710">
        <f t="shared" si="8"/>
        <v>1</v>
      </c>
      <c r="G129" s="711">
        <f t="shared" si="7"/>
        <v>1</v>
      </c>
    </row>
    <row r="130" spans="1:7" x14ac:dyDescent="0.25">
      <c r="A130" s="706" t="s">
        <v>279</v>
      </c>
      <c r="B130" s="707" t="s">
        <v>617</v>
      </c>
      <c r="C130" s="708">
        <v>133</v>
      </c>
      <c r="D130" s="709">
        <f>'Monthly Rules'!C669</f>
        <v>0</v>
      </c>
      <c r="E130" s="709">
        <f>+'Monthly Rules'!G669+'Monthly Rules'!G670+'Monthly Rules'!G671</f>
        <v>0</v>
      </c>
      <c r="F130" s="710">
        <f t="shared" si="8"/>
        <v>1</v>
      </c>
      <c r="G130" s="711">
        <f t="shared" si="7"/>
        <v>1</v>
      </c>
    </row>
    <row r="131" spans="1:7" x14ac:dyDescent="0.25">
      <c r="A131" s="706" t="s">
        <v>279</v>
      </c>
      <c r="B131" s="707" t="s">
        <v>617</v>
      </c>
      <c r="C131" s="708">
        <v>134</v>
      </c>
      <c r="D131" s="710">
        <f>'Monthly Rules'!C673</f>
        <v>0</v>
      </c>
      <c r="E131" s="710">
        <f>'Monthly Rules'!G673+'Monthly Rules'!G674+'Monthly Rules'!G675</f>
        <v>0</v>
      </c>
      <c r="F131" s="710">
        <f t="shared" ref="F131" si="9">G131</f>
        <v>1</v>
      </c>
      <c r="G131" s="711">
        <f t="shared" ref="G131" si="10">IF(ISERROR(D131),0,IF(ISERROR(E131),0,IF(D131=E131,1,0)))</f>
        <v>1</v>
      </c>
    </row>
    <row r="132" spans="1:7" x14ac:dyDescent="0.25">
      <c r="A132" s="706" t="s">
        <v>279</v>
      </c>
      <c r="B132" s="707" t="s">
        <v>617</v>
      </c>
      <c r="C132" s="708">
        <v>135</v>
      </c>
      <c r="D132" s="709">
        <f>'Monthly Rules'!C677</f>
        <v>0</v>
      </c>
      <c r="E132" s="709">
        <f>'Monthly Rules'!G677</f>
        <v>0</v>
      </c>
      <c r="F132" s="710">
        <f t="shared" si="8"/>
        <v>1</v>
      </c>
      <c r="G132" s="712">
        <f t="shared" ref="G132:G146" si="11">IF(ISERROR(D132),0,IF(ISERROR(E132),0,IF(D132&lt;=E132,1,0)))</f>
        <v>1</v>
      </c>
    </row>
    <row r="133" spans="1:7" x14ac:dyDescent="0.25">
      <c r="A133" s="706" t="s">
        <v>279</v>
      </c>
      <c r="B133" s="707" t="s">
        <v>617</v>
      </c>
      <c r="C133" s="708">
        <v>136</v>
      </c>
      <c r="D133" s="709">
        <f>'Monthly Rules'!C679</f>
        <v>0</v>
      </c>
      <c r="E133" s="709">
        <f>'Monthly Rules'!G679</f>
        <v>0</v>
      </c>
      <c r="F133" s="710">
        <f t="shared" si="8"/>
        <v>1</v>
      </c>
      <c r="G133" s="712">
        <f t="shared" si="11"/>
        <v>1</v>
      </c>
    </row>
    <row r="134" spans="1:7" x14ac:dyDescent="0.25">
      <c r="A134" s="706" t="s">
        <v>279</v>
      </c>
      <c r="B134" s="707" t="s">
        <v>617</v>
      </c>
      <c r="C134" s="708">
        <v>137</v>
      </c>
      <c r="D134" s="709">
        <f>'Monthly Rules'!C681</f>
        <v>0</v>
      </c>
      <c r="E134" s="709">
        <f>'Monthly Rules'!G681</f>
        <v>0</v>
      </c>
      <c r="F134" s="710">
        <f t="shared" si="8"/>
        <v>1</v>
      </c>
      <c r="G134" s="712">
        <f t="shared" si="11"/>
        <v>1</v>
      </c>
    </row>
    <row r="135" spans="1:7" x14ac:dyDescent="0.25">
      <c r="A135" s="706" t="s">
        <v>279</v>
      </c>
      <c r="B135" s="707" t="s">
        <v>617</v>
      </c>
      <c r="C135" s="708">
        <v>138</v>
      </c>
      <c r="D135" s="709">
        <f>'Monthly Rules'!C683</f>
        <v>0</v>
      </c>
      <c r="E135" s="709">
        <f>'Monthly Rules'!G683</f>
        <v>0</v>
      </c>
      <c r="F135" s="710">
        <f t="shared" si="8"/>
        <v>1</v>
      </c>
      <c r="G135" s="712">
        <f t="shared" si="11"/>
        <v>1</v>
      </c>
    </row>
    <row r="136" spans="1:7" x14ac:dyDescent="0.25">
      <c r="A136" s="706" t="s">
        <v>279</v>
      </c>
      <c r="B136" s="707" t="s">
        <v>617</v>
      </c>
      <c r="C136" s="708">
        <v>147</v>
      </c>
      <c r="D136" s="709">
        <f>'Monthly Rules'!C701</f>
        <v>0</v>
      </c>
      <c r="E136" s="709">
        <f>'Monthly Rules'!G701</f>
        <v>0</v>
      </c>
      <c r="F136" s="710">
        <f t="shared" si="8"/>
        <v>1</v>
      </c>
      <c r="G136" s="712">
        <f t="shared" si="11"/>
        <v>1</v>
      </c>
    </row>
    <row r="137" spans="1:7" x14ac:dyDescent="0.25">
      <c r="A137" s="706" t="s">
        <v>279</v>
      </c>
      <c r="B137" s="707" t="s">
        <v>617</v>
      </c>
      <c r="C137" s="708">
        <v>148</v>
      </c>
      <c r="D137" s="709">
        <f>'Monthly Rules'!C703</f>
        <v>0</v>
      </c>
      <c r="E137" s="709">
        <f>'Monthly Rules'!G703</f>
        <v>0</v>
      </c>
      <c r="F137" s="710">
        <f t="shared" si="8"/>
        <v>1</v>
      </c>
      <c r="G137" s="712">
        <f t="shared" si="11"/>
        <v>1</v>
      </c>
    </row>
    <row r="138" spans="1:7" x14ac:dyDescent="0.25">
      <c r="A138" s="706" t="s">
        <v>279</v>
      </c>
      <c r="B138" s="707" t="s">
        <v>617</v>
      </c>
      <c r="C138" s="708">
        <v>149</v>
      </c>
      <c r="D138" s="709">
        <f>'Monthly Rules'!C705</f>
        <v>0</v>
      </c>
      <c r="E138" s="709">
        <f>'Monthly Rules'!G705</f>
        <v>0</v>
      </c>
      <c r="F138" s="710">
        <f t="shared" si="8"/>
        <v>1</v>
      </c>
      <c r="G138" s="712">
        <f t="shared" si="11"/>
        <v>1</v>
      </c>
    </row>
    <row r="139" spans="1:7" x14ac:dyDescent="0.25">
      <c r="A139" s="706" t="s">
        <v>279</v>
      </c>
      <c r="B139" s="707" t="s">
        <v>617</v>
      </c>
      <c r="C139" s="708">
        <v>150</v>
      </c>
      <c r="D139" s="709">
        <f>'Monthly Rules'!C707</f>
        <v>0</v>
      </c>
      <c r="E139" s="709">
        <f>'Monthly Rules'!G707</f>
        <v>0</v>
      </c>
      <c r="F139" s="710">
        <f t="shared" si="8"/>
        <v>1</v>
      </c>
      <c r="G139" s="712">
        <f t="shared" si="11"/>
        <v>1</v>
      </c>
    </row>
    <row r="140" spans="1:7" x14ac:dyDescent="0.25">
      <c r="A140" s="706" t="s">
        <v>279</v>
      </c>
      <c r="B140" s="707" t="s">
        <v>617</v>
      </c>
      <c r="C140" s="708">
        <v>152</v>
      </c>
      <c r="D140" s="709">
        <f>'Monthly Rules'!C711</f>
        <v>0</v>
      </c>
      <c r="E140" s="709">
        <f>'Monthly Rules'!G711</f>
        <v>0</v>
      </c>
      <c r="F140" s="710">
        <f t="shared" si="8"/>
        <v>1</v>
      </c>
      <c r="G140" s="712">
        <f t="shared" si="11"/>
        <v>1</v>
      </c>
    </row>
    <row r="141" spans="1:7" x14ac:dyDescent="0.25">
      <c r="A141" s="706" t="s">
        <v>279</v>
      </c>
      <c r="B141" s="707" t="s">
        <v>617</v>
      </c>
      <c r="C141" s="708">
        <v>153</v>
      </c>
      <c r="D141" s="709">
        <f>'Monthly Rules'!C713</f>
        <v>0</v>
      </c>
      <c r="E141" s="709">
        <f>'Monthly Rules'!G713</f>
        <v>0</v>
      </c>
      <c r="F141" s="710">
        <f t="shared" si="8"/>
        <v>1</v>
      </c>
      <c r="G141" s="712">
        <f t="shared" si="11"/>
        <v>1</v>
      </c>
    </row>
    <row r="142" spans="1:7" x14ac:dyDescent="0.25">
      <c r="A142" s="706" t="s">
        <v>279</v>
      </c>
      <c r="B142" s="707" t="s">
        <v>617</v>
      </c>
      <c r="C142" s="708">
        <v>154</v>
      </c>
      <c r="D142" s="709">
        <f>'Monthly Rules'!C715</f>
        <v>0</v>
      </c>
      <c r="E142" s="709">
        <f>'Monthly Rules'!G715</f>
        <v>0</v>
      </c>
      <c r="F142" s="710">
        <f t="shared" si="8"/>
        <v>1</v>
      </c>
      <c r="G142" s="712">
        <f t="shared" si="11"/>
        <v>1</v>
      </c>
    </row>
    <row r="143" spans="1:7" x14ac:dyDescent="0.25">
      <c r="A143" s="706" t="s">
        <v>279</v>
      </c>
      <c r="B143" s="707" t="s">
        <v>617</v>
      </c>
      <c r="C143" s="708">
        <v>155</v>
      </c>
      <c r="D143" s="709">
        <f>'Monthly Rules'!C717</f>
        <v>0</v>
      </c>
      <c r="E143" s="709">
        <f>'Monthly Rules'!G717</f>
        <v>0</v>
      </c>
      <c r="F143" s="710">
        <f t="shared" si="8"/>
        <v>1</v>
      </c>
      <c r="G143" s="712">
        <f t="shared" si="11"/>
        <v>1</v>
      </c>
    </row>
    <row r="144" spans="1:7" x14ac:dyDescent="0.25">
      <c r="A144" s="706" t="s">
        <v>279</v>
      </c>
      <c r="B144" s="707" t="s">
        <v>617</v>
      </c>
      <c r="C144" s="708">
        <v>156</v>
      </c>
      <c r="D144" s="709">
        <f>'Monthly Rules'!C719</f>
        <v>0</v>
      </c>
      <c r="E144" s="709">
        <f>'Monthly Rules'!G719</f>
        <v>0</v>
      </c>
      <c r="F144" s="710">
        <f t="shared" si="8"/>
        <v>1</v>
      </c>
      <c r="G144" s="712">
        <f t="shared" si="11"/>
        <v>1</v>
      </c>
    </row>
    <row r="145" spans="1:7" x14ac:dyDescent="0.25">
      <c r="A145" s="706" t="s">
        <v>279</v>
      </c>
      <c r="B145" s="707" t="s">
        <v>617</v>
      </c>
      <c r="C145" s="708">
        <v>157</v>
      </c>
      <c r="D145" s="709">
        <f>'Monthly Rules'!C721</f>
        <v>0</v>
      </c>
      <c r="E145" s="709">
        <f>'Monthly Rules'!G721</f>
        <v>0</v>
      </c>
      <c r="F145" s="710">
        <f t="shared" si="8"/>
        <v>1</v>
      </c>
      <c r="G145" s="712">
        <f t="shared" si="11"/>
        <v>1</v>
      </c>
    </row>
    <row r="146" spans="1:7" x14ac:dyDescent="0.25">
      <c r="A146" s="706" t="s">
        <v>279</v>
      </c>
      <c r="B146" s="707" t="s">
        <v>617</v>
      </c>
      <c r="C146" s="708">
        <v>158</v>
      </c>
      <c r="D146" s="709">
        <f>'Monthly Rules'!C723</f>
        <v>0</v>
      </c>
      <c r="E146" s="709">
        <f>'Monthly Rules'!G723</f>
        <v>0</v>
      </c>
      <c r="F146" s="710">
        <f t="shared" si="8"/>
        <v>1</v>
      </c>
      <c r="G146" s="712">
        <f t="shared" si="11"/>
        <v>1</v>
      </c>
    </row>
    <row r="147" spans="1:7" x14ac:dyDescent="0.25">
      <c r="A147" s="706" t="s">
        <v>279</v>
      </c>
      <c r="B147" s="707" t="s">
        <v>617</v>
      </c>
      <c r="C147" s="708">
        <v>160</v>
      </c>
      <c r="D147" s="709">
        <f>'Monthly Rules'!C727</f>
        <v>0</v>
      </c>
      <c r="E147" s="709">
        <f>+'Monthly Rules'!G727+'Monthly Rules'!G728+'Monthly Rules'!G729</f>
        <v>0</v>
      </c>
      <c r="F147" s="710">
        <f t="shared" si="8"/>
        <v>1</v>
      </c>
      <c r="G147" s="711">
        <f t="shared" ref="G147:G178" si="12">IF(ISERROR(D147),0,IF(ISERROR(E147),0,IF(D147=E147,1,0)))</f>
        <v>1</v>
      </c>
    </row>
    <row r="148" spans="1:7" x14ac:dyDescent="0.25">
      <c r="A148" s="706" t="s">
        <v>279</v>
      </c>
      <c r="B148" s="707" t="s">
        <v>617</v>
      </c>
      <c r="C148" s="708">
        <v>161</v>
      </c>
      <c r="D148" s="709">
        <f>'Monthly Rules'!C731</f>
        <v>0</v>
      </c>
      <c r="E148" s="709">
        <f>+'Monthly Rules'!G731+'Monthly Rules'!G732+'Monthly Rules'!G733</f>
        <v>0</v>
      </c>
      <c r="F148" s="710">
        <f t="shared" si="8"/>
        <v>1</v>
      </c>
      <c r="G148" s="711">
        <f t="shared" si="12"/>
        <v>1</v>
      </c>
    </row>
    <row r="149" spans="1:7" x14ac:dyDescent="0.25">
      <c r="A149" s="706" t="s">
        <v>279</v>
      </c>
      <c r="B149" s="707" t="s">
        <v>617</v>
      </c>
      <c r="C149" s="708">
        <v>162</v>
      </c>
      <c r="D149" s="709">
        <f>'Monthly Rules'!C735</f>
        <v>0</v>
      </c>
      <c r="E149" s="709">
        <f>+'Monthly Rules'!G735+'Monthly Rules'!G736+'Monthly Rules'!G737</f>
        <v>0</v>
      </c>
      <c r="F149" s="710">
        <f t="shared" si="8"/>
        <v>1</v>
      </c>
      <c r="G149" s="711">
        <f t="shared" si="12"/>
        <v>1</v>
      </c>
    </row>
    <row r="150" spans="1:7" x14ac:dyDescent="0.25">
      <c r="A150" s="706" t="s">
        <v>279</v>
      </c>
      <c r="B150" s="707" t="s">
        <v>617</v>
      </c>
      <c r="C150" s="708">
        <v>163</v>
      </c>
      <c r="D150" s="709">
        <f>'Monthly Rules'!C739</f>
        <v>0</v>
      </c>
      <c r="E150" s="709">
        <f>+'Monthly Rules'!G739+'Monthly Rules'!G740+'Monthly Rules'!G741</f>
        <v>0</v>
      </c>
      <c r="F150" s="710">
        <f t="shared" si="8"/>
        <v>1</v>
      </c>
      <c r="G150" s="711">
        <f t="shared" si="12"/>
        <v>1</v>
      </c>
    </row>
    <row r="151" spans="1:7" x14ac:dyDescent="0.25">
      <c r="A151" s="706" t="s">
        <v>279</v>
      </c>
      <c r="B151" s="707" t="s">
        <v>617</v>
      </c>
      <c r="C151" s="708">
        <v>164</v>
      </c>
      <c r="D151" s="709">
        <f>'Monthly Rules'!C743</f>
        <v>0</v>
      </c>
      <c r="E151" s="709">
        <f>+'Monthly Rules'!G743+'Monthly Rules'!G744+'Monthly Rules'!G745</f>
        <v>0</v>
      </c>
      <c r="F151" s="710">
        <f t="shared" si="8"/>
        <v>1</v>
      </c>
      <c r="G151" s="711">
        <f t="shared" si="12"/>
        <v>1</v>
      </c>
    </row>
    <row r="152" spans="1:7" x14ac:dyDescent="0.25">
      <c r="A152" s="706" t="s">
        <v>279</v>
      </c>
      <c r="B152" s="707" t="s">
        <v>617</v>
      </c>
      <c r="C152" s="708">
        <v>165</v>
      </c>
      <c r="D152" s="709">
        <f>'Monthly Rules'!C747</f>
        <v>0</v>
      </c>
      <c r="E152" s="709">
        <f>+'Monthly Rules'!G747+'Monthly Rules'!G748+'Monthly Rules'!G749</f>
        <v>0</v>
      </c>
      <c r="F152" s="710">
        <f t="shared" si="8"/>
        <v>1</v>
      </c>
      <c r="G152" s="711">
        <f t="shared" si="12"/>
        <v>1</v>
      </c>
    </row>
    <row r="153" spans="1:7" x14ac:dyDescent="0.25">
      <c r="A153" s="706" t="s">
        <v>279</v>
      </c>
      <c r="B153" s="707" t="s">
        <v>617</v>
      </c>
      <c r="C153" s="708">
        <v>166</v>
      </c>
      <c r="D153" s="709">
        <f>'Monthly Rules'!C751</f>
        <v>0</v>
      </c>
      <c r="E153" s="709">
        <f>+'Monthly Rules'!G751+'Monthly Rules'!G752+'Monthly Rules'!G753</f>
        <v>0</v>
      </c>
      <c r="F153" s="710">
        <f t="shared" si="8"/>
        <v>1</v>
      </c>
      <c r="G153" s="711">
        <f t="shared" si="12"/>
        <v>1</v>
      </c>
    </row>
    <row r="154" spans="1:7" x14ac:dyDescent="0.25">
      <c r="A154" s="706" t="s">
        <v>279</v>
      </c>
      <c r="B154" s="707" t="s">
        <v>617</v>
      </c>
      <c r="C154" s="708">
        <v>167</v>
      </c>
      <c r="D154" s="709">
        <f>'Monthly Rules'!C755</f>
        <v>0</v>
      </c>
      <c r="E154" s="709">
        <f>+'Monthly Rules'!G755+'Monthly Rules'!G756+'Monthly Rules'!G757</f>
        <v>0</v>
      </c>
      <c r="F154" s="710">
        <f t="shared" si="8"/>
        <v>1</v>
      </c>
      <c r="G154" s="711">
        <f t="shared" si="12"/>
        <v>1</v>
      </c>
    </row>
    <row r="155" spans="1:7" x14ac:dyDescent="0.25">
      <c r="A155" s="706" t="s">
        <v>279</v>
      </c>
      <c r="B155" s="707" t="s">
        <v>617</v>
      </c>
      <c r="C155" s="708">
        <v>168</v>
      </c>
      <c r="D155" s="709">
        <f>'Monthly Rules'!C759</f>
        <v>0</v>
      </c>
      <c r="E155" s="709">
        <f>+'Monthly Rules'!G759+'Monthly Rules'!G760+'Monthly Rules'!G761</f>
        <v>0</v>
      </c>
      <c r="F155" s="710">
        <f t="shared" si="8"/>
        <v>1</v>
      </c>
      <c r="G155" s="711">
        <f t="shared" si="12"/>
        <v>1</v>
      </c>
    </row>
    <row r="156" spans="1:7" x14ac:dyDescent="0.25">
      <c r="A156" s="706" t="s">
        <v>279</v>
      </c>
      <c r="B156" s="707" t="s">
        <v>617</v>
      </c>
      <c r="C156" s="708">
        <v>169</v>
      </c>
      <c r="D156" s="709">
        <f>'Monthly Rules'!C763</f>
        <v>0</v>
      </c>
      <c r="E156" s="709">
        <f>+'Monthly Rules'!G763+'Monthly Rules'!G764+'Monthly Rules'!G765+'Monthly Rules'!G766+'Monthly Rules'!G767</f>
        <v>0</v>
      </c>
      <c r="F156" s="710">
        <f t="shared" si="8"/>
        <v>1</v>
      </c>
      <c r="G156" s="711">
        <f t="shared" si="12"/>
        <v>1</v>
      </c>
    </row>
    <row r="157" spans="1:7" x14ac:dyDescent="0.25">
      <c r="A157" s="706" t="s">
        <v>279</v>
      </c>
      <c r="B157" s="707" t="s">
        <v>617</v>
      </c>
      <c r="C157" s="708">
        <v>170</v>
      </c>
      <c r="D157" s="709">
        <f>'Monthly Rules'!C769</f>
        <v>0</v>
      </c>
      <c r="E157" s="709">
        <f>+'Monthly Rules'!G769+'Monthly Rules'!G770+'Monthly Rules'!G771+'Monthly Rules'!G772+'Monthly Rules'!G773+'Monthly Rules'!G774</f>
        <v>0</v>
      </c>
      <c r="F157" s="710">
        <f t="shared" si="8"/>
        <v>1</v>
      </c>
      <c r="G157" s="711">
        <f t="shared" si="12"/>
        <v>1</v>
      </c>
    </row>
    <row r="158" spans="1:7" x14ac:dyDescent="0.25">
      <c r="A158" s="706" t="s">
        <v>279</v>
      </c>
      <c r="B158" s="707" t="s">
        <v>617</v>
      </c>
      <c r="C158" s="708">
        <v>171</v>
      </c>
      <c r="D158" s="709">
        <f>'Monthly Rules'!C776</f>
        <v>0</v>
      </c>
      <c r="E158" s="709">
        <f>+'Monthly Rules'!G776+'Monthly Rules'!G777</f>
        <v>0</v>
      </c>
      <c r="F158" s="710">
        <f t="shared" si="8"/>
        <v>1</v>
      </c>
      <c r="G158" s="711">
        <f t="shared" si="12"/>
        <v>1</v>
      </c>
    </row>
    <row r="159" spans="1:7" x14ac:dyDescent="0.25">
      <c r="A159" s="706" t="s">
        <v>279</v>
      </c>
      <c r="B159" s="707" t="s">
        <v>617</v>
      </c>
      <c r="C159" s="708">
        <v>172</v>
      </c>
      <c r="D159" s="709">
        <f>'Monthly Rules'!C779</f>
        <v>0</v>
      </c>
      <c r="E159" s="709">
        <f>+'Monthly Rules'!G779+'Monthly Rules'!G780</f>
        <v>0</v>
      </c>
      <c r="F159" s="710">
        <f t="shared" si="8"/>
        <v>1</v>
      </c>
      <c r="G159" s="711">
        <f t="shared" si="12"/>
        <v>1</v>
      </c>
    </row>
    <row r="160" spans="1:7" x14ac:dyDescent="0.25">
      <c r="A160" s="706" t="s">
        <v>279</v>
      </c>
      <c r="B160" s="707" t="s">
        <v>617</v>
      </c>
      <c r="C160" s="708">
        <v>173</v>
      </c>
      <c r="D160" s="709">
        <f>'Monthly Rules'!C782</f>
        <v>0</v>
      </c>
      <c r="E160" s="709">
        <f>+'Monthly Rules'!G782+'Monthly Rules'!G783</f>
        <v>0</v>
      </c>
      <c r="F160" s="710">
        <f t="shared" si="8"/>
        <v>1</v>
      </c>
      <c r="G160" s="711">
        <f t="shared" si="12"/>
        <v>1</v>
      </c>
    </row>
    <row r="161" spans="1:7" x14ac:dyDescent="0.25">
      <c r="A161" s="706" t="s">
        <v>279</v>
      </c>
      <c r="B161" s="707" t="s">
        <v>617</v>
      </c>
      <c r="C161" s="708">
        <v>174</v>
      </c>
      <c r="D161" s="709">
        <f>'Monthly Rules'!C785</f>
        <v>0</v>
      </c>
      <c r="E161" s="709">
        <f>+'Monthly Rules'!G785+'Monthly Rules'!G786</f>
        <v>0</v>
      </c>
      <c r="F161" s="710">
        <f t="shared" si="8"/>
        <v>1</v>
      </c>
      <c r="G161" s="711">
        <f t="shared" si="12"/>
        <v>1</v>
      </c>
    </row>
    <row r="162" spans="1:7" x14ac:dyDescent="0.25">
      <c r="A162" s="706" t="s">
        <v>279</v>
      </c>
      <c r="B162" s="707" t="s">
        <v>617</v>
      </c>
      <c r="C162" s="708">
        <v>175</v>
      </c>
      <c r="D162" s="709">
        <f>'Monthly Rules'!C788</f>
        <v>0</v>
      </c>
      <c r="E162" s="709">
        <f>+'Monthly Rules'!G788+'Monthly Rules'!G789</f>
        <v>0</v>
      </c>
      <c r="F162" s="710">
        <f t="shared" si="8"/>
        <v>1</v>
      </c>
      <c r="G162" s="711">
        <f t="shared" si="12"/>
        <v>1</v>
      </c>
    </row>
    <row r="163" spans="1:7" x14ac:dyDescent="0.25">
      <c r="A163" s="706" t="s">
        <v>279</v>
      </c>
      <c r="B163" s="707" t="s">
        <v>617</v>
      </c>
      <c r="C163" s="708">
        <v>176</v>
      </c>
      <c r="D163" s="709">
        <f>'Monthly Rules'!C791</f>
        <v>0</v>
      </c>
      <c r="E163" s="709">
        <f>+'Monthly Rules'!G791+'Monthly Rules'!G792</f>
        <v>0</v>
      </c>
      <c r="F163" s="710">
        <f t="shared" si="8"/>
        <v>1</v>
      </c>
      <c r="G163" s="711">
        <f t="shared" si="12"/>
        <v>1</v>
      </c>
    </row>
    <row r="164" spans="1:7" x14ac:dyDescent="0.25">
      <c r="A164" s="706" t="s">
        <v>279</v>
      </c>
      <c r="B164" s="707" t="s">
        <v>617</v>
      </c>
      <c r="C164" s="708">
        <v>177</v>
      </c>
      <c r="D164" s="709">
        <f>'Monthly Rules'!C794</f>
        <v>0</v>
      </c>
      <c r="E164" s="709">
        <f>+'Monthly Rules'!G794+'Monthly Rules'!G795</f>
        <v>0</v>
      </c>
      <c r="F164" s="710">
        <f t="shared" si="8"/>
        <v>1</v>
      </c>
      <c r="G164" s="711">
        <f t="shared" si="12"/>
        <v>1</v>
      </c>
    </row>
    <row r="165" spans="1:7" x14ac:dyDescent="0.25">
      <c r="A165" s="706" t="s">
        <v>279</v>
      </c>
      <c r="B165" s="707" t="s">
        <v>617</v>
      </c>
      <c r="C165" s="708">
        <v>178</v>
      </c>
      <c r="D165" s="709">
        <f>'Monthly Rules'!C797</f>
        <v>0</v>
      </c>
      <c r="E165" s="709">
        <f>+'Monthly Rules'!G797+'Monthly Rules'!G798</f>
        <v>0</v>
      </c>
      <c r="F165" s="710">
        <f t="shared" si="8"/>
        <v>1</v>
      </c>
      <c r="G165" s="711">
        <f t="shared" si="12"/>
        <v>1</v>
      </c>
    </row>
    <row r="166" spans="1:7" x14ac:dyDescent="0.25">
      <c r="A166" s="706" t="s">
        <v>279</v>
      </c>
      <c r="B166" s="707" t="s">
        <v>617</v>
      </c>
      <c r="C166" s="708">
        <v>179</v>
      </c>
      <c r="D166" s="709">
        <f>'Monthly Rules'!C800</f>
        <v>0</v>
      </c>
      <c r="E166" s="709">
        <f>+'Monthly Rules'!G800+'Monthly Rules'!G801</f>
        <v>0</v>
      </c>
      <c r="F166" s="710">
        <f t="shared" si="8"/>
        <v>1</v>
      </c>
      <c r="G166" s="711">
        <f t="shared" si="12"/>
        <v>1</v>
      </c>
    </row>
    <row r="167" spans="1:7" x14ac:dyDescent="0.25">
      <c r="A167" s="706" t="s">
        <v>279</v>
      </c>
      <c r="B167" s="707" t="s">
        <v>617</v>
      </c>
      <c r="C167" s="708">
        <v>180</v>
      </c>
      <c r="D167" s="709">
        <f>'Monthly Rules'!C803</f>
        <v>0</v>
      </c>
      <c r="E167" s="709">
        <f>+'Monthly Rules'!G803+'Monthly Rules'!G804</f>
        <v>0</v>
      </c>
      <c r="F167" s="710">
        <f t="shared" si="8"/>
        <v>1</v>
      </c>
      <c r="G167" s="711">
        <f t="shared" si="12"/>
        <v>1</v>
      </c>
    </row>
    <row r="168" spans="1:7" x14ac:dyDescent="0.25">
      <c r="A168" s="706" t="s">
        <v>279</v>
      </c>
      <c r="B168" s="707" t="s">
        <v>617</v>
      </c>
      <c r="C168" s="708">
        <v>181</v>
      </c>
      <c r="D168" s="709">
        <f>'Monthly Rules'!C806</f>
        <v>0</v>
      </c>
      <c r="E168" s="709">
        <f>+'Monthly Rules'!G806+'Monthly Rules'!G807+'Monthly Rules'!G808+'Monthly Rules'!G809+'Monthly Rules'!G810+'Monthly Rules'!G811</f>
        <v>0</v>
      </c>
      <c r="F168" s="710">
        <f t="shared" si="8"/>
        <v>1</v>
      </c>
      <c r="G168" s="711">
        <f t="shared" si="12"/>
        <v>1</v>
      </c>
    </row>
    <row r="169" spans="1:7" x14ac:dyDescent="0.25">
      <c r="A169" s="706" t="s">
        <v>279</v>
      </c>
      <c r="B169" s="707" t="s">
        <v>617</v>
      </c>
      <c r="C169" s="708">
        <v>182</v>
      </c>
      <c r="D169" s="709">
        <f>'Monthly Rules'!C813</f>
        <v>0</v>
      </c>
      <c r="E169" s="709">
        <f>+'Monthly Rules'!G813+'Monthly Rules'!G814+'Monthly Rules'!G815+'Monthly Rules'!G816+'Monthly Rules'!G817+'Monthly Rules'!G818</f>
        <v>0</v>
      </c>
      <c r="F169" s="710">
        <f t="shared" si="8"/>
        <v>1</v>
      </c>
      <c r="G169" s="711">
        <f t="shared" si="12"/>
        <v>1</v>
      </c>
    </row>
    <row r="170" spans="1:7" x14ac:dyDescent="0.25">
      <c r="A170" s="706" t="s">
        <v>279</v>
      </c>
      <c r="B170" s="707" t="s">
        <v>617</v>
      </c>
      <c r="C170" s="708">
        <v>183</v>
      </c>
      <c r="D170" s="709">
        <f>'Monthly Rules'!C820</f>
        <v>0</v>
      </c>
      <c r="E170" s="709">
        <f>+'Monthly Rules'!G820+'Monthly Rules'!G821+'Monthly Rules'!G822+'Monthly Rules'!G823+'Monthly Rules'!G824+'Monthly Rules'!G825</f>
        <v>0</v>
      </c>
      <c r="F170" s="710">
        <f t="shared" si="8"/>
        <v>1</v>
      </c>
      <c r="G170" s="711">
        <f t="shared" si="12"/>
        <v>1</v>
      </c>
    </row>
    <row r="171" spans="1:7" x14ac:dyDescent="0.25">
      <c r="A171" s="706" t="s">
        <v>279</v>
      </c>
      <c r="B171" s="707" t="s">
        <v>617</v>
      </c>
      <c r="C171" s="708">
        <v>184</v>
      </c>
      <c r="D171" s="709">
        <f>'Monthly Rules'!C827</f>
        <v>0</v>
      </c>
      <c r="E171" s="709">
        <f>+'Monthly Rules'!G827+'Monthly Rules'!G828+'Monthly Rules'!G829+'Monthly Rules'!G830+'Monthly Rules'!G831+'Monthly Rules'!G832</f>
        <v>0</v>
      </c>
      <c r="F171" s="710">
        <f t="shared" si="8"/>
        <v>1</v>
      </c>
      <c r="G171" s="711">
        <f t="shared" si="12"/>
        <v>1</v>
      </c>
    </row>
    <row r="172" spans="1:7" x14ac:dyDescent="0.25">
      <c r="A172" s="706" t="s">
        <v>279</v>
      </c>
      <c r="B172" s="707" t="s">
        <v>617</v>
      </c>
      <c r="C172" s="708">
        <v>185</v>
      </c>
      <c r="D172" s="709">
        <f>'Monthly Rules'!C834</f>
        <v>0</v>
      </c>
      <c r="E172" s="709">
        <f>+'Monthly Rules'!G834+'Monthly Rules'!G835+'Monthly Rules'!G836+'Monthly Rules'!G837+'Monthly Rules'!G838+'Monthly Rules'!G839</f>
        <v>0</v>
      </c>
      <c r="F172" s="710">
        <f t="shared" si="8"/>
        <v>1</v>
      </c>
      <c r="G172" s="711">
        <f t="shared" si="12"/>
        <v>1</v>
      </c>
    </row>
    <row r="173" spans="1:7" x14ac:dyDescent="0.25">
      <c r="A173" s="706" t="s">
        <v>279</v>
      </c>
      <c r="B173" s="707" t="s">
        <v>617</v>
      </c>
      <c r="C173" s="708">
        <v>186</v>
      </c>
      <c r="D173" s="709">
        <f>'Monthly Rules'!C841</f>
        <v>0</v>
      </c>
      <c r="E173" s="709">
        <f>+'Monthly Rules'!G841+'Monthly Rules'!G842+'Monthly Rules'!G843+'Monthly Rules'!G844+'Monthly Rules'!G845+'Monthly Rules'!G846</f>
        <v>0</v>
      </c>
      <c r="F173" s="710">
        <f t="shared" si="8"/>
        <v>1</v>
      </c>
      <c r="G173" s="711">
        <f t="shared" si="12"/>
        <v>1</v>
      </c>
    </row>
    <row r="174" spans="1:7" x14ac:dyDescent="0.25">
      <c r="A174" s="706" t="s">
        <v>279</v>
      </c>
      <c r="B174" s="707" t="s">
        <v>617</v>
      </c>
      <c r="C174" s="708">
        <v>187</v>
      </c>
      <c r="D174" s="709">
        <f>'Monthly Rules'!C848</f>
        <v>0</v>
      </c>
      <c r="E174" s="709">
        <f>+'Monthly Rules'!G848+'Monthly Rules'!G849+'Monthly Rules'!G850+'Monthly Rules'!G851+'Monthly Rules'!G852+'Monthly Rules'!G853</f>
        <v>0</v>
      </c>
      <c r="F174" s="710">
        <f t="shared" si="8"/>
        <v>1</v>
      </c>
      <c r="G174" s="711">
        <f t="shared" si="12"/>
        <v>1</v>
      </c>
    </row>
    <row r="175" spans="1:7" x14ac:dyDescent="0.25">
      <c r="A175" s="706" t="s">
        <v>279</v>
      </c>
      <c r="B175" s="707" t="s">
        <v>617</v>
      </c>
      <c r="C175" s="708">
        <v>188</v>
      </c>
      <c r="D175" s="709">
        <f>'Monthly Rules'!C855</f>
        <v>0</v>
      </c>
      <c r="E175" s="709">
        <f>+'Monthly Rules'!G855+'Monthly Rules'!G856+'Monthly Rules'!G857+'Monthly Rules'!G858+'Monthly Rules'!G859+'Monthly Rules'!G860</f>
        <v>0</v>
      </c>
      <c r="F175" s="710">
        <f t="shared" si="8"/>
        <v>1</v>
      </c>
      <c r="G175" s="711">
        <f t="shared" si="12"/>
        <v>1</v>
      </c>
    </row>
    <row r="176" spans="1:7" x14ac:dyDescent="0.25">
      <c r="A176" s="706" t="s">
        <v>279</v>
      </c>
      <c r="B176" s="707" t="s">
        <v>617</v>
      </c>
      <c r="C176" s="708">
        <v>189</v>
      </c>
      <c r="D176" s="709">
        <f>'Monthly Rules'!C862</f>
        <v>0</v>
      </c>
      <c r="E176" s="709">
        <f>+'Monthly Rules'!G862+'Monthly Rules'!G863+'Monthly Rules'!G864+'Monthly Rules'!G865+'Monthly Rules'!G866+'Monthly Rules'!G867</f>
        <v>0</v>
      </c>
      <c r="F176" s="710">
        <f t="shared" si="8"/>
        <v>1</v>
      </c>
      <c r="G176" s="711">
        <f t="shared" si="12"/>
        <v>1</v>
      </c>
    </row>
    <row r="177" spans="1:7" x14ac:dyDescent="0.25">
      <c r="A177" s="706" t="s">
        <v>279</v>
      </c>
      <c r="B177" s="707" t="s">
        <v>617</v>
      </c>
      <c r="C177" s="708">
        <v>190</v>
      </c>
      <c r="D177" s="709">
        <f>'Monthly Rules'!C869</f>
        <v>0</v>
      </c>
      <c r="E177" s="709">
        <f>+'Monthly Rules'!G869+'Monthly Rules'!G870+'Monthly Rules'!G871+'Monthly Rules'!G872+'Monthly Rules'!G873+'Monthly Rules'!G874</f>
        <v>0</v>
      </c>
      <c r="F177" s="710">
        <f t="shared" si="8"/>
        <v>1</v>
      </c>
      <c r="G177" s="711">
        <f t="shared" si="12"/>
        <v>1</v>
      </c>
    </row>
    <row r="178" spans="1:7" x14ac:dyDescent="0.25">
      <c r="A178" s="706" t="s">
        <v>279</v>
      </c>
      <c r="B178" s="707" t="s">
        <v>617</v>
      </c>
      <c r="C178" s="708">
        <v>191</v>
      </c>
      <c r="D178" s="709">
        <f>'Monthly Rules'!C876</f>
        <v>0</v>
      </c>
      <c r="E178" s="709">
        <f>+'Monthly Rules'!G876+'Monthly Rules'!G877+'Monthly Rules'!G878+'Monthly Rules'!G879+'Monthly Rules'!G880+'Monthly Rules'!G881+'Monthly Rules'!G882</f>
        <v>0</v>
      </c>
      <c r="F178" s="710">
        <f t="shared" si="8"/>
        <v>1</v>
      </c>
      <c r="G178" s="711">
        <f t="shared" si="12"/>
        <v>1</v>
      </c>
    </row>
    <row r="179" spans="1:7" x14ac:dyDescent="0.25">
      <c r="A179" s="706" t="s">
        <v>279</v>
      </c>
      <c r="B179" s="707" t="s">
        <v>617</v>
      </c>
      <c r="C179" s="708">
        <v>192</v>
      </c>
      <c r="D179" s="709">
        <f>'Monthly Rules'!C884</f>
        <v>0</v>
      </c>
      <c r="E179" s="709">
        <f>+'Monthly Rules'!G884+'Monthly Rules'!G885+'Monthly Rules'!G886+'Monthly Rules'!G887+'Monthly Rules'!G888+'Monthly Rules'!G889+'Monthly Rules'!G890</f>
        <v>0</v>
      </c>
      <c r="F179" s="710">
        <f t="shared" si="8"/>
        <v>1</v>
      </c>
      <c r="G179" s="711">
        <f t="shared" ref="G179:G199" si="13">IF(ISERROR(D179),0,IF(ISERROR(E179),0,IF(D179=E179,1,0)))</f>
        <v>1</v>
      </c>
    </row>
    <row r="180" spans="1:7" x14ac:dyDescent="0.25">
      <c r="A180" s="706" t="s">
        <v>279</v>
      </c>
      <c r="B180" s="707" t="s">
        <v>617</v>
      </c>
      <c r="C180" s="708">
        <v>193</v>
      </c>
      <c r="D180" s="709">
        <f>'Monthly Rules'!C892</f>
        <v>0</v>
      </c>
      <c r="E180" s="709">
        <f>+'Monthly Rules'!G892+'Monthly Rules'!G893+'Monthly Rules'!G894+'Monthly Rules'!G895+'Monthly Rules'!G896+'Monthly Rules'!G897+'Monthly Rules'!G898</f>
        <v>0</v>
      </c>
      <c r="F180" s="710">
        <f t="shared" si="8"/>
        <v>1</v>
      </c>
      <c r="G180" s="711">
        <f t="shared" si="13"/>
        <v>1</v>
      </c>
    </row>
    <row r="181" spans="1:7" x14ac:dyDescent="0.25">
      <c r="A181" s="706" t="s">
        <v>279</v>
      </c>
      <c r="B181" s="707" t="s">
        <v>617</v>
      </c>
      <c r="C181" s="708">
        <v>194</v>
      </c>
      <c r="D181" s="709">
        <f>'Monthly Rules'!C900</f>
        <v>0</v>
      </c>
      <c r="E181" s="709">
        <f>+'Monthly Rules'!G900+'Monthly Rules'!G901+'Monthly Rules'!G902+'Monthly Rules'!G903+'Monthly Rules'!G904+'Monthly Rules'!G905+'Monthly Rules'!G906</f>
        <v>0</v>
      </c>
      <c r="F181" s="710">
        <f t="shared" ref="F181:F242" si="14">G181</f>
        <v>1</v>
      </c>
      <c r="G181" s="711">
        <f t="shared" si="13"/>
        <v>1</v>
      </c>
    </row>
    <row r="182" spans="1:7" x14ac:dyDescent="0.25">
      <c r="A182" s="706" t="s">
        <v>279</v>
      </c>
      <c r="B182" s="707" t="s">
        <v>617</v>
      </c>
      <c r="C182" s="708">
        <v>195</v>
      </c>
      <c r="D182" s="709">
        <f>'Monthly Rules'!C908</f>
        <v>0</v>
      </c>
      <c r="E182" s="709">
        <f>+'Monthly Rules'!G908+'Monthly Rules'!G909+'Monthly Rules'!G910+'Monthly Rules'!G911+'Monthly Rules'!G912+'Monthly Rules'!G913+'Monthly Rules'!G914</f>
        <v>0</v>
      </c>
      <c r="F182" s="710">
        <f t="shared" si="14"/>
        <v>1</v>
      </c>
      <c r="G182" s="711">
        <f t="shared" si="13"/>
        <v>1</v>
      </c>
    </row>
    <row r="183" spans="1:7" x14ac:dyDescent="0.25">
      <c r="A183" s="706" t="s">
        <v>279</v>
      </c>
      <c r="B183" s="707" t="s">
        <v>617</v>
      </c>
      <c r="C183" s="708">
        <v>196</v>
      </c>
      <c r="D183" s="709">
        <f>'Monthly Rules'!C916</f>
        <v>0</v>
      </c>
      <c r="E183" s="709">
        <f>+'Monthly Rules'!G916+'Monthly Rules'!G917+'Monthly Rules'!G918+'Monthly Rules'!G919+'Monthly Rules'!G920+'Monthly Rules'!G921+'Monthly Rules'!G922</f>
        <v>0</v>
      </c>
      <c r="F183" s="710">
        <f t="shared" si="14"/>
        <v>1</v>
      </c>
      <c r="G183" s="711">
        <f t="shared" si="13"/>
        <v>1</v>
      </c>
    </row>
    <row r="184" spans="1:7" x14ac:dyDescent="0.25">
      <c r="A184" s="706" t="s">
        <v>279</v>
      </c>
      <c r="B184" s="707" t="s">
        <v>617</v>
      </c>
      <c r="C184" s="708">
        <v>197</v>
      </c>
      <c r="D184" s="709">
        <f>'Monthly Rules'!C924</f>
        <v>0</v>
      </c>
      <c r="E184" s="709">
        <f>+'Monthly Rules'!G924+'Monthly Rules'!G925+'Monthly Rules'!G926+'Monthly Rules'!G927+'Monthly Rules'!G928+'Monthly Rules'!G929+'Monthly Rules'!G930</f>
        <v>0</v>
      </c>
      <c r="F184" s="710">
        <f t="shared" si="14"/>
        <v>1</v>
      </c>
      <c r="G184" s="711">
        <f t="shared" si="13"/>
        <v>1</v>
      </c>
    </row>
    <row r="185" spans="1:7" x14ac:dyDescent="0.25">
      <c r="A185" s="706" t="s">
        <v>279</v>
      </c>
      <c r="B185" s="707" t="s">
        <v>617</v>
      </c>
      <c r="C185" s="708">
        <v>198</v>
      </c>
      <c r="D185" s="709">
        <f>'Monthly Rules'!C932</f>
        <v>0</v>
      </c>
      <c r="E185" s="709">
        <f>+'Monthly Rules'!G932+'Monthly Rules'!G933+'Monthly Rules'!G934+'Monthly Rules'!G935+'Monthly Rules'!G936+'Monthly Rules'!G937+'Monthly Rules'!G938</f>
        <v>0</v>
      </c>
      <c r="F185" s="710">
        <f t="shared" si="14"/>
        <v>1</v>
      </c>
      <c r="G185" s="711">
        <f t="shared" si="13"/>
        <v>1</v>
      </c>
    </row>
    <row r="186" spans="1:7" x14ac:dyDescent="0.25">
      <c r="A186" s="706" t="s">
        <v>279</v>
      </c>
      <c r="B186" s="707" t="s">
        <v>617</v>
      </c>
      <c r="C186" s="708">
        <v>199</v>
      </c>
      <c r="D186" s="709">
        <f>'Monthly Rules'!C940</f>
        <v>0</v>
      </c>
      <c r="E186" s="709">
        <f>+'Monthly Rules'!G940+'Monthly Rules'!G941+'Monthly Rules'!G942+'Monthly Rules'!G943+'Monthly Rules'!G944+'Monthly Rules'!G945+'Monthly Rules'!G946</f>
        <v>0</v>
      </c>
      <c r="F186" s="710">
        <f t="shared" si="14"/>
        <v>1</v>
      </c>
      <c r="G186" s="711">
        <f t="shared" si="13"/>
        <v>1</v>
      </c>
    </row>
    <row r="187" spans="1:7" x14ac:dyDescent="0.25">
      <c r="A187" s="706" t="s">
        <v>279</v>
      </c>
      <c r="B187" s="707" t="s">
        <v>617</v>
      </c>
      <c r="C187" s="708">
        <v>200</v>
      </c>
      <c r="D187" s="709">
        <f>'Monthly Rules'!C948</f>
        <v>0</v>
      </c>
      <c r="E187" s="709">
        <f>+'Monthly Rules'!G948+'Monthly Rules'!G949</f>
        <v>0</v>
      </c>
      <c r="F187" s="710">
        <f t="shared" si="14"/>
        <v>1</v>
      </c>
      <c r="G187" s="711">
        <f t="shared" si="13"/>
        <v>1</v>
      </c>
    </row>
    <row r="188" spans="1:7" x14ac:dyDescent="0.25">
      <c r="A188" s="706" t="s">
        <v>279</v>
      </c>
      <c r="B188" s="707" t="s">
        <v>617</v>
      </c>
      <c r="C188" s="708">
        <v>201</v>
      </c>
      <c r="D188" s="709">
        <f>'Monthly Rules'!C951</f>
        <v>0</v>
      </c>
      <c r="E188" s="709">
        <f>+'Monthly Rules'!G951+'Monthly Rules'!G952</f>
        <v>0</v>
      </c>
      <c r="F188" s="710">
        <f t="shared" si="14"/>
        <v>1</v>
      </c>
      <c r="G188" s="711">
        <f t="shared" si="13"/>
        <v>1</v>
      </c>
    </row>
    <row r="189" spans="1:7" x14ac:dyDescent="0.25">
      <c r="A189" s="706" t="s">
        <v>279</v>
      </c>
      <c r="B189" s="707" t="s">
        <v>617</v>
      </c>
      <c r="C189" s="708">
        <v>202</v>
      </c>
      <c r="D189" s="709">
        <f>'Monthly Rules'!C954</f>
        <v>0</v>
      </c>
      <c r="E189" s="709">
        <f>+'Monthly Rules'!G954+'Monthly Rules'!G955</f>
        <v>0</v>
      </c>
      <c r="F189" s="710">
        <f t="shared" si="14"/>
        <v>1</v>
      </c>
      <c r="G189" s="711">
        <f t="shared" si="13"/>
        <v>1</v>
      </c>
    </row>
    <row r="190" spans="1:7" x14ac:dyDescent="0.25">
      <c r="A190" s="706" t="s">
        <v>279</v>
      </c>
      <c r="B190" s="707" t="s">
        <v>617</v>
      </c>
      <c r="C190" s="708">
        <v>203</v>
      </c>
      <c r="D190" s="709">
        <f>'Monthly Rules'!C957</f>
        <v>0</v>
      </c>
      <c r="E190" s="709">
        <f>+'Monthly Rules'!G957+'Monthly Rules'!G958</f>
        <v>0</v>
      </c>
      <c r="F190" s="710">
        <f t="shared" si="14"/>
        <v>1</v>
      </c>
      <c r="G190" s="711">
        <f t="shared" si="13"/>
        <v>1</v>
      </c>
    </row>
    <row r="191" spans="1:7" x14ac:dyDescent="0.25">
      <c r="A191" s="706" t="s">
        <v>279</v>
      </c>
      <c r="B191" s="707" t="s">
        <v>617</v>
      </c>
      <c r="C191" s="708">
        <v>204</v>
      </c>
      <c r="D191" s="709">
        <f>'Monthly Rules'!C960</f>
        <v>0</v>
      </c>
      <c r="E191" s="709">
        <f>+'Monthly Rules'!G960+'Monthly Rules'!G961</f>
        <v>0</v>
      </c>
      <c r="F191" s="710">
        <f t="shared" si="14"/>
        <v>1</v>
      </c>
      <c r="G191" s="711">
        <f t="shared" si="13"/>
        <v>1</v>
      </c>
    </row>
    <row r="192" spans="1:7" x14ac:dyDescent="0.25">
      <c r="A192" s="706" t="s">
        <v>279</v>
      </c>
      <c r="B192" s="707" t="s">
        <v>617</v>
      </c>
      <c r="C192" s="708">
        <v>205</v>
      </c>
      <c r="D192" s="709">
        <f>'Monthly Rules'!C963</f>
        <v>0</v>
      </c>
      <c r="E192" s="709">
        <f>+'Monthly Rules'!G963+'Monthly Rules'!G964</f>
        <v>0</v>
      </c>
      <c r="F192" s="710">
        <f t="shared" si="14"/>
        <v>1</v>
      </c>
      <c r="G192" s="711">
        <f t="shared" si="13"/>
        <v>1</v>
      </c>
    </row>
    <row r="193" spans="1:7" x14ac:dyDescent="0.25">
      <c r="A193" s="706" t="s">
        <v>279</v>
      </c>
      <c r="B193" s="707" t="s">
        <v>617</v>
      </c>
      <c r="C193" s="708">
        <v>206</v>
      </c>
      <c r="D193" s="709">
        <f>'Monthly Rules'!C966</f>
        <v>0</v>
      </c>
      <c r="E193" s="709">
        <f>+'Monthly Rules'!G966+'Monthly Rules'!G967</f>
        <v>0</v>
      </c>
      <c r="F193" s="710">
        <f t="shared" si="14"/>
        <v>1</v>
      </c>
      <c r="G193" s="711">
        <f t="shared" si="13"/>
        <v>1</v>
      </c>
    </row>
    <row r="194" spans="1:7" x14ac:dyDescent="0.25">
      <c r="A194" s="706" t="s">
        <v>279</v>
      </c>
      <c r="B194" s="707" t="s">
        <v>617</v>
      </c>
      <c r="C194" s="708">
        <v>207</v>
      </c>
      <c r="D194" s="709">
        <f>'Monthly Rules'!C969</f>
        <v>0</v>
      </c>
      <c r="E194" s="709">
        <f>+'Monthly Rules'!G969+'Monthly Rules'!G970+'Monthly Rules'!G971</f>
        <v>0</v>
      </c>
      <c r="F194" s="710">
        <f t="shared" si="14"/>
        <v>1</v>
      </c>
      <c r="G194" s="711">
        <f t="shared" si="13"/>
        <v>1</v>
      </c>
    </row>
    <row r="195" spans="1:7" x14ac:dyDescent="0.25">
      <c r="A195" s="706" t="s">
        <v>279</v>
      </c>
      <c r="B195" s="707" t="s">
        <v>617</v>
      </c>
      <c r="C195" s="708">
        <v>208</v>
      </c>
      <c r="D195" s="709">
        <f>'Monthly Rules'!C973</f>
        <v>0</v>
      </c>
      <c r="E195" s="709">
        <f>+'Monthly Rules'!G973+'Monthly Rules'!G974+'Monthly Rules'!G975</f>
        <v>0</v>
      </c>
      <c r="F195" s="710">
        <f t="shared" si="14"/>
        <v>1</v>
      </c>
      <c r="G195" s="711">
        <f t="shared" si="13"/>
        <v>1</v>
      </c>
    </row>
    <row r="196" spans="1:7" x14ac:dyDescent="0.25">
      <c r="A196" s="706" t="s">
        <v>279</v>
      </c>
      <c r="B196" s="707" t="s">
        <v>617</v>
      </c>
      <c r="C196" s="708">
        <v>209</v>
      </c>
      <c r="D196" s="709">
        <f>'Monthly Rules'!C977</f>
        <v>0</v>
      </c>
      <c r="E196" s="709">
        <f>+'Monthly Rules'!G977+'Monthly Rules'!G978+'Monthly Rules'!G979</f>
        <v>0</v>
      </c>
      <c r="F196" s="710">
        <f t="shared" si="14"/>
        <v>1</v>
      </c>
      <c r="G196" s="711">
        <f t="shared" si="13"/>
        <v>1</v>
      </c>
    </row>
    <row r="197" spans="1:7" x14ac:dyDescent="0.25">
      <c r="A197" s="706" t="s">
        <v>279</v>
      </c>
      <c r="B197" s="707" t="s">
        <v>617</v>
      </c>
      <c r="C197" s="708">
        <v>210</v>
      </c>
      <c r="D197" s="709">
        <f>'Monthly Rules'!C981</f>
        <v>0</v>
      </c>
      <c r="E197" s="709">
        <f>+'Monthly Rules'!G981+'Monthly Rules'!G982+'Monthly Rules'!G983</f>
        <v>0</v>
      </c>
      <c r="F197" s="710">
        <f t="shared" si="14"/>
        <v>1</v>
      </c>
      <c r="G197" s="711">
        <f t="shared" si="13"/>
        <v>1</v>
      </c>
    </row>
    <row r="198" spans="1:7" x14ac:dyDescent="0.25">
      <c r="A198" s="706" t="s">
        <v>279</v>
      </c>
      <c r="B198" s="707" t="s">
        <v>617</v>
      </c>
      <c r="C198" s="708">
        <v>211</v>
      </c>
      <c r="D198" s="709">
        <f>'Monthly Rules'!C985</f>
        <v>0</v>
      </c>
      <c r="E198" s="709">
        <f>+'Monthly Rules'!G985+'Monthly Rules'!G986+'Monthly Rules'!G987</f>
        <v>0</v>
      </c>
      <c r="F198" s="710">
        <f t="shared" si="14"/>
        <v>1</v>
      </c>
      <c r="G198" s="711">
        <f t="shared" si="13"/>
        <v>1</v>
      </c>
    </row>
    <row r="199" spans="1:7" x14ac:dyDescent="0.25">
      <c r="A199" s="706" t="s">
        <v>279</v>
      </c>
      <c r="B199" s="707" t="s">
        <v>617</v>
      </c>
      <c r="C199" s="708">
        <v>212</v>
      </c>
      <c r="D199" s="709">
        <f>'Monthly Rules'!C989</f>
        <v>0</v>
      </c>
      <c r="E199" s="709">
        <f>+'Monthly Rules'!G989+'Monthly Rules'!G990+'Monthly Rules'!G991</f>
        <v>0</v>
      </c>
      <c r="F199" s="710">
        <f t="shared" si="14"/>
        <v>1</v>
      </c>
      <c r="G199" s="711">
        <f t="shared" si="13"/>
        <v>1</v>
      </c>
    </row>
    <row r="200" spans="1:7" x14ac:dyDescent="0.25">
      <c r="A200" s="706" t="s">
        <v>279</v>
      </c>
      <c r="B200" s="707" t="s">
        <v>617</v>
      </c>
      <c r="C200" s="708">
        <v>213</v>
      </c>
      <c r="D200" s="709">
        <f>'Monthly Rules'!C993</f>
        <v>0</v>
      </c>
      <c r="E200" s="709">
        <f>'Monthly Rules'!G993</f>
        <v>0</v>
      </c>
      <c r="F200" s="710">
        <f t="shared" si="14"/>
        <v>1</v>
      </c>
      <c r="G200" s="712">
        <f t="shared" ref="G200:G233" si="15">IF(ISERROR(D200),0,IF(ISERROR(E200),0,IF(D200&lt;=E200,1,0)))</f>
        <v>1</v>
      </c>
    </row>
    <row r="201" spans="1:7" x14ac:dyDescent="0.25">
      <c r="A201" s="706" t="s">
        <v>279</v>
      </c>
      <c r="B201" s="707" t="s">
        <v>617</v>
      </c>
      <c r="C201" s="708">
        <v>214</v>
      </c>
      <c r="D201" s="709">
        <f>'Monthly Rules'!C995</f>
        <v>0</v>
      </c>
      <c r="E201" s="709">
        <f>'Monthly Rules'!G995</f>
        <v>0</v>
      </c>
      <c r="F201" s="710">
        <f t="shared" si="14"/>
        <v>1</v>
      </c>
      <c r="G201" s="712">
        <f t="shared" si="15"/>
        <v>1</v>
      </c>
    </row>
    <row r="202" spans="1:7" x14ac:dyDescent="0.25">
      <c r="A202" s="706" t="s">
        <v>279</v>
      </c>
      <c r="B202" s="707" t="s">
        <v>617</v>
      </c>
      <c r="C202" s="708">
        <v>215</v>
      </c>
      <c r="D202" s="709">
        <f>'Monthly Rules'!C997</f>
        <v>0</v>
      </c>
      <c r="E202" s="709">
        <f>'Monthly Rules'!G997</f>
        <v>0</v>
      </c>
      <c r="F202" s="710">
        <f t="shared" si="14"/>
        <v>1</v>
      </c>
      <c r="G202" s="712">
        <f t="shared" si="15"/>
        <v>1</v>
      </c>
    </row>
    <row r="203" spans="1:7" x14ac:dyDescent="0.25">
      <c r="A203" s="706" t="s">
        <v>279</v>
      </c>
      <c r="B203" s="707" t="s">
        <v>617</v>
      </c>
      <c r="C203" s="708">
        <v>216</v>
      </c>
      <c r="D203" s="709">
        <f>'Monthly Rules'!C999</f>
        <v>0</v>
      </c>
      <c r="E203" s="709">
        <f>'Monthly Rules'!G999</f>
        <v>0</v>
      </c>
      <c r="F203" s="710">
        <f t="shared" si="14"/>
        <v>1</v>
      </c>
      <c r="G203" s="712">
        <f t="shared" si="15"/>
        <v>1</v>
      </c>
    </row>
    <row r="204" spans="1:7" x14ac:dyDescent="0.25">
      <c r="A204" s="706" t="s">
        <v>279</v>
      </c>
      <c r="B204" s="707" t="s">
        <v>617</v>
      </c>
      <c r="C204" s="708">
        <v>217</v>
      </c>
      <c r="D204" s="709">
        <f>'Monthly Rules'!C1001</f>
        <v>0</v>
      </c>
      <c r="E204" s="709">
        <f>'Monthly Rules'!G1001</f>
        <v>0</v>
      </c>
      <c r="F204" s="710">
        <f t="shared" si="14"/>
        <v>1</v>
      </c>
      <c r="G204" s="712">
        <f t="shared" si="15"/>
        <v>1</v>
      </c>
    </row>
    <row r="205" spans="1:7" x14ac:dyDescent="0.25">
      <c r="A205" s="706" t="s">
        <v>279</v>
      </c>
      <c r="B205" s="707" t="s">
        <v>617</v>
      </c>
      <c r="C205" s="708">
        <v>218</v>
      </c>
      <c r="D205" s="709">
        <f>'Monthly Rules'!C1003</f>
        <v>0</v>
      </c>
      <c r="E205" s="709">
        <f>'Monthly Rules'!G1003</f>
        <v>0</v>
      </c>
      <c r="F205" s="710">
        <f t="shared" si="14"/>
        <v>1</v>
      </c>
      <c r="G205" s="712">
        <f t="shared" si="15"/>
        <v>1</v>
      </c>
    </row>
    <row r="206" spans="1:7" x14ac:dyDescent="0.25">
      <c r="A206" s="706" t="s">
        <v>279</v>
      </c>
      <c r="B206" s="707" t="s">
        <v>617</v>
      </c>
      <c r="C206" s="708">
        <v>219</v>
      </c>
      <c r="D206" s="709">
        <f>'Monthly Rules'!C1005</f>
        <v>0</v>
      </c>
      <c r="E206" s="709">
        <f>'Monthly Rules'!G1005</f>
        <v>0</v>
      </c>
      <c r="F206" s="710">
        <f t="shared" si="14"/>
        <v>1</v>
      </c>
      <c r="G206" s="712">
        <f t="shared" si="15"/>
        <v>1</v>
      </c>
    </row>
    <row r="207" spans="1:7" x14ac:dyDescent="0.25">
      <c r="A207" s="706" t="s">
        <v>279</v>
      </c>
      <c r="B207" s="707" t="s">
        <v>617</v>
      </c>
      <c r="C207" s="708">
        <v>220</v>
      </c>
      <c r="D207" s="709">
        <f>'Monthly Rules'!C1007</f>
        <v>0</v>
      </c>
      <c r="E207" s="709">
        <f>'Monthly Rules'!G1007</f>
        <v>0</v>
      </c>
      <c r="F207" s="710">
        <f t="shared" si="14"/>
        <v>1</v>
      </c>
      <c r="G207" s="712">
        <f t="shared" si="15"/>
        <v>1</v>
      </c>
    </row>
    <row r="208" spans="1:7" x14ac:dyDescent="0.25">
      <c r="A208" s="706" t="s">
        <v>279</v>
      </c>
      <c r="B208" s="707" t="s">
        <v>617</v>
      </c>
      <c r="C208" s="708">
        <v>221</v>
      </c>
      <c r="D208" s="709">
        <f>'Monthly Rules'!C1009</f>
        <v>0</v>
      </c>
      <c r="E208" s="709">
        <f>'Monthly Rules'!G1009</f>
        <v>0</v>
      </c>
      <c r="F208" s="710">
        <f t="shared" si="14"/>
        <v>1</v>
      </c>
      <c r="G208" s="712">
        <f t="shared" si="15"/>
        <v>1</v>
      </c>
    </row>
    <row r="209" spans="1:7" x14ac:dyDescent="0.25">
      <c r="A209" s="706" t="s">
        <v>279</v>
      </c>
      <c r="B209" s="707" t="s">
        <v>617</v>
      </c>
      <c r="C209" s="708">
        <v>224</v>
      </c>
      <c r="D209" s="709">
        <f>'Monthly Rules'!C1015</f>
        <v>0</v>
      </c>
      <c r="E209" s="709">
        <f>'Monthly Rules'!G1015</f>
        <v>0</v>
      </c>
      <c r="F209" s="710">
        <f t="shared" si="14"/>
        <v>1</v>
      </c>
      <c r="G209" s="712">
        <f t="shared" si="15"/>
        <v>1</v>
      </c>
    </row>
    <row r="210" spans="1:7" x14ac:dyDescent="0.25">
      <c r="A210" s="706" t="s">
        <v>279</v>
      </c>
      <c r="B210" s="707" t="s">
        <v>617</v>
      </c>
      <c r="C210" s="708">
        <v>225</v>
      </c>
      <c r="D210" s="709">
        <f>'Monthly Rules'!C1017</f>
        <v>0</v>
      </c>
      <c r="E210" s="709">
        <f>'Monthly Rules'!G1017</f>
        <v>0</v>
      </c>
      <c r="F210" s="710">
        <f t="shared" si="14"/>
        <v>1</v>
      </c>
      <c r="G210" s="712">
        <f t="shared" si="15"/>
        <v>1</v>
      </c>
    </row>
    <row r="211" spans="1:7" x14ac:dyDescent="0.25">
      <c r="A211" s="706" t="s">
        <v>279</v>
      </c>
      <c r="B211" s="707" t="s">
        <v>617</v>
      </c>
      <c r="C211" s="708">
        <v>226</v>
      </c>
      <c r="D211" s="709">
        <f>'Monthly Rules'!C1019</f>
        <v>0</v>
      </c>
      <c r="E211" s="709">
        <f>'Monthly Rules'!G1019</f>
        <v>0</v>
      </c>
      <c r="F211" s="710">
        <f t="shared" si="14"/>
        <v>1</v>
      </c>
      <c r="G211" s="712">
        <f t="shared" si="15"/>
        <v>1</v>
      </c>
    </row>
    <row r="212" spans="1:7" x14ac:dyDescent="0.25">
      <c r="A212" s="706" t="s">
        <v>279</v>
      </c>
      <c r="B212" s="707" t="s">
        <v>617</v>
      </c>
      <c r="C212" s="708">
        <v>227</v>
      </c>
      <c r="D212" s="709">
        <f>'Monthly Rules'!C1021</f>
        <v>0</v>
      </c>
      <c r="E212" s="709">
        <f>'Monthly Rules'!G1021</f>
        <v>0</v>
      </c>
      <c r="F212" s="710">
        <f t="shared" si="14"/>
        <v>1</v>
      </c>
      <c r="G212" s="712">
        <f t="shared" si="15"/>
        <v>1</v>
      </c>
    </row>
    <row r="213" spans="1:7" x14ac:dyDescent="0.25">
      <c r="A213" s="706" t="s">
        <v>279</v>
      </c>
      <c r="B213" s="707" t="s">
        <v>617</v>
      </c>
      <c r="C213" s="708">
        <v>228</v>
      </c>
      <c r="D213" s="709">
        <f>'Monthly Rules'!C1023</f>
        <v>0</v>
      </c>
      <c r="E213" s="709">
        <f>'Monthly Rules'!G1023</f>
        <v>0</v>
      </c>
      <c r="F213" s="710">
        <f t="shared" si="14"/>
        <v>1</v>
      </c>
      <c r="G213" s="712">
        <f t="shared" si="15"/>
        <v>1</v>
      </c>
    </row>
    <row r="214" spans="1:7" x14ac:dyDescent="0.25">
      <c r="A214" s="706" t="s">
        <v>279</v>
      </c>
      <c r="B214" s="707" t="s">
        <v>617</v>
      </c>
      <c r="C214" s="708">
        <v>229</v>
      </c>
      <c r="D214" s="709">
        <f>'Monthly Rules'!C1025</f>
        <v>0</v>
      </c>
      <c r="E214" s="709">
        <f>'Monthly Rules'!G1025</f>
        <v>0</v>
      </c>
      <c r="F214" s="710">
        <f t="shared" si="14"/>
        <v>1</v>
      </c>
      <c r="G214" s="712">
        <f t="shared" si="15"/>
        <v>1</v>
      </c>
    </row>
    <row r="215" spans="1:7" x14ac:dyDescent="0.25">
      <c r="A215" s="706" t="s">
        <v>279</v>
      </c>
      <c r="B215" s="707" t="s">
        <v>617</v>
      </c>
      <c r="C215" s="708">
        <v>230</v>
      </c>
      <c r="D215" s="709">
        <f>'Monthly Rules'!C1027</f>
        <v>0</v>
      </c>
      <c r="E215" s="709">
        <f>'Monthly Rules'!G1027</f>
        <v>0</v>
      </c>
      <c r="F215" s="710">
        <f t="shared" si="14"/>
        <v>1</v>
      </c>
      <c r="G215" s="712">
        <f t="shared" si="15"/>
        <v>1</v>
      </c>
    </row>
    <row r="216" spans="1:7" x14ac:dyDescent="0.25">
      <c r="A216" s="706" t="s">
        <v>279</v>
      </c>
      <c r="B216" s="707" t="s">
        <v>617</v>
      </c>
      <c r="C216" s="708">
        <v>231</v>
      </c>
      <c r="D216" s="709">
        <f>'Monthly Rules'!C1029</f>
        <v>0</v>
      </c>
      <c r="E216" s="709">
        <f>'Monthly Rules'!G1029</f>
        <v>0</v>
      </c>
      <c r="F216" s="710">
        <f t="shared" si="14"/>
        <v>1</v>
      </c>
      <c r="G216" s="712">
        <f t="shared" si="15"/>
        <v>1</v>
      </c>
    </row>
    <row r="217" spans="1:7" x14ac:dyDescent="0.25">
      <c r="A217" s="706" t="s">
        <v>279</v>
      </c>
      <c r="B217" s="707" t="s">
        <v>617</v>
      </c>
      <c r="C217" s="708">
        <v>232</v>
      </c>
      <c r="D217" s="709">
        <f>'Monthly Rules'!C1031</f>
        <v>0</v>
      </c>
      <c r="E217" s="709">
        <f>'Monthly Rules'!G1031</f>
        <v>0</v>
      </c>
      <c r="F217" s="710">
        <f t="shared" si="14"/>
        <v>1</v>
      </c>
      <c r="G217" s="712">
        <f t="shared" si="15"/>
        <v>1</v>
      </c>
    </row>
    <row r="218" spans="1:7" x14ac:dyDescent="0.25">
      <c r="A218" s="706" t="s">
        <v>279</v>
      </c>
      <c r="B218" s="707" t="s">
        <v>617</v>
      </c>
      <c r="C218" s="708">
        <v>233</v>
      </c>
      <c r="D218" s="709">
        <f>'Monthly Rules'!C1033</f>
        <v>0</v>
      </c>
      <c r="E218" s="709">
        <f>'Monthly Rules'!G1033</f>
        <v>0</v>
      </c>
      <c r="F218" s="710">
        <f t="shared" si="14"/>
        <v>1</v>
      </c>
      <c r="G218" s="712">
        <f t="shared" si="15"/>
        <v>1</v>
      </c>
    </row>
    <row r="219" spans="1:7" x14ac:dyDescent="0.25">
      <c r="A219" s="706" t="s">
        <v>279</v>
      </c>
      <c r="B219" s="707" t="s">
        <v>617</v>
      </c>
      <c r="C219" s="708">
        <v>234</v>
      </c>
      <c r="D219" s="709">
        <f>'Monthly Rules'!C1035</f>
        <v>0</v>
      </c>
      <c r="E219" s="709">
        <f>'Monthly Rules'!G1035</f>
        <v>0</v>
      </c>
      <c r="F219" s="710">
        <f t="shared" si="14"/>
        <v>1</v>
      </c>
      <c r="G219" s="712">
        <f t="shared" si="15"/>
        <v>1</v>
      </c>
    </row>
    <row r="220" spans="1:7" x14ac:dyDescent="0.25">
      <c r="A220" s="706" t="s">
        <v>279</v>
      </c>
      <c r="B220" s="707" t="s">
        <v>617</v>
      </c>
      <c r="C220" s="708">
        <v>235</v>
      </c>
      <c r="D220" s="709">
        <f>'Monthly Rules'!C1037</f>
        <v>0</v>
      </c>
      <c r="E220" s="709">
        <f>'Monthly Rules'!G1037</f>
        <v>0</v>
      </c>
      <c r="F220" s="710">
        <f t="shared" si="14"/>
        <v>1</v>
      </c>
      <c r="G220" s="712">
        <f t="shared" si="15"/>
        <v>1</v>
      </c>
    </row>
    <row r="221" spans="1:7" x14ac:dyDescent="0.25">
      <c r="A221" s="706" t="s">
        <v>279</v>
      </c>
      <c r="B221" s="707" t="s">
        <v>617</v>
      </c>
      <c r="C221" s="708">
        <v>236</v>
      </c>
      <c r="D221" s="709">
        <f>'Monthly Rules'!C1039</f>
        <v>0</v>
      </c>
      <c r="E221" s="709">
        <f>'Monthly Rules'!G1039</f>
        <v>0</v>
      </c>
      <c r="F221" s="710">
        <f t="shared" si="14"/>
        <v>1</v>
      </c>
      <c r="G221" s="712">
        <f t="shared" si="15"/>
        <v>1</v>
      </c>
    </row>
    <row r="222" spans="1:7" x14ac:dyDescent="0.25">
      <c r="A222" s="706" t="s">
        <v>279</v>
      </c>
      <c r="B222" s="707" t="s">
        <v>617</v>
      </c>
      <c r="C222" s="708">
        <v>237</v>
      </c>
      <c r="D222" s="709">
        <f>'Monthly Rules'!C1041</f>
        <v>0</v>
      </c>
      <c r="E222" s="709">
        <f>'Monthly Rules'!G1041</f>
        <v>0</v>
      </c>
      <c r="F222" s="710">
        <f t="shared" si="14"/>
        <v>1</v>
      </c>
      <c r="G222" s="712">
        <f t="shared" si="15"/>
        <v>1</v>
      </c>
    </row>
    <row r="223" spans="1:7" x14ac:dyDescent="0.25">
      <c r="A223" s="706" t="s">
        <v>279</v>
      </c>
      <c r="B223" s="707" t="s">
        <v>617</v>
      </c>
      <c r="C223" s="708">
        <v>238</v>
      </c>
      <c r="D223" s="709">
        <f>'Monthly Rules'!C1043</f>
        <v>0</v>
      </c>
      <c r="E223" s="709">
        <f>'Monthly Rules'!G1043</f>
        <v>0</v>
      </c>
      <c r="F223" s="710">
        <f t="shared" si="14"/>
        <v>1</v>
      </c>
      <c r="G223" s="712">
        <f t="shared" si="15"/>
        <v>1</v>
      </c>
    </row>
    <row r="224" spans="1:7" x14ac:dyDescent="0.25">
      <c r="A224" s="706" t="s">
        <v>279</v>
      </c>
      <c r="B224" s="707" t="s">
        <v>617</v>
      </c>
      <c r="C224" s="708">
        <v>239</v>
      </c>
      <c r="D224" s="709">
        <f>'Monthly Rules'!C1045</f>
        <v>0</v>
      </c>
      <c r="E224" s="709">
        <f>'Monthly Rules'!G1045</f>
        <v>0</v>
      </c>
      <c r="F224" s="710">
        <f t="shared" si="14"/>
        <v>1</v>
      </c>
      <c r="G224" s="712">
        <f t="shared" si="15"/>
        <v>1</v>
      </c>
    </row>
    <row r="225" spans="1:7" x14ac:dyDescent="0.25">
      <c r="A225" s="706" t="s">
        <v>279</v>
      </c>
      <c r="B225" s="707" t="s">
        <v>617</v>
      </c>
      <c r="C225" s="708">
        <v>240</v>
      </c>
      <c r="D225" s="709">
        <f>'Monthly Rules'!C1047</f>
        <v>0</v>
      </c>
      <c r="E225" s="709">
        <f>'Monthly Rules'!G1047</f>
        <v>0</v>
      </c>
      <c r="F225" s="710">
        <f t="shared" si="14"/>
        <v>1</v>
      </c>
      <c r="G225" s="712">
        <f t="shared" si="15"/>
        <v>1</v>
      </c>
    </row>
    <row r="226" spans="1:7" x14ac:dyDescent="0.25">
      <c r="A226" s="706" t="s">
        <v>279</v>
      </c>
      <c r="B226" s="707" t="s">
        <v>617</v>
      </c>
      <c r="C226" s="708">
        <v>241</v>
      </c>
      <c r="D226" s="709">
        <f>'Monthly Rules'!C1049</f>
        <v>0</v>
      </c>
      <c r="E226" s="709">
        <f>'Monthly Rules'!G1049</f>
        <v>0</v>
      </c>
      <c r="F226" s="710">
        <f t="shared" si="14"/>
        <v>1</v>
      </c>
      <c r="G226" s="712">
        <f t="shared" si="15"/>
        <v>1</v>
      </c>
    </row>
    <row r="227" spans="1:7" x14ac:dyDescent="0.25">
      <c r="A227" s="706" t="s">
        <v>279</v>
      </c>
      <c r="B227" s="707" t="s">
        <v>617</v>
      </c>
      <c r="C227" s="708">
        <v>242</v>
      </c>
      <c r="D227" s="709">
        <f>'Monthly Rules'!C1051</f>
        <v>0</v>
      </c>
      <c r="E227" s="709">
        <f>'Monthly Rules'!G1051</f>
        <v>0</v>
      </c>
      <c r="F227" s="710">
        <f t="shared" si="14"/>
        <v>1</v>
      </c>
      <c r="G227" s="712">
        <f t="shared" si="15"/>
        <v>1</v>
      </c>
    </row>
    <row r="228" spans="1:7" x14ac:dyDescent="0.25">
      <c r="A228" s="706" t="s">
        <v>279</v>
      </c>
      <c r="B228" s="707" t="s">
        <v>617</v>
      </c>
      <c r="C228" s="708">
        <v>243</v>
      </c>
      <c r="D228" s="709">
        <f>'Monthly Rules'!C1053</f>
        <v>0</v>
      </c>
      <c r="E228" s="709">
        <f>'Monthly Rules'!G1053</f>
        <v>0</v>
      </c>
      <c r="F228" s="710">
        <f t="shared" si="14"/>
        <v>1</v>
      </c>
      <c r="G228" s="712">
        <f t="shared" si="15"/>
        <v>1</v>
      </c>
    </row>
    <row r="229" spans="1:7" x14ac:dyDescent="0.25">
      <c r="A229" s="706" t="s">
        <v>279</v>
      </c>
      <c r="B229" s="707" t="s">
        <v>617</v>
      </c>
      <c r="C229" s="708">
        <v>244</v>
      </c>
      <c r="D229" s="709">
        <f>'Monthly Rules'!C1055</f>
        <v>0</v>
      </c>
      <c r="E229" s="709">
        <f>'Monthly Rules'!G1055</f>
        <v>0</v>
      </c>
      <c r="F229" s="710">
        <f t="shared" si="14"/>
        <v>1</v>
      </c>
      <c r="G229" s="712">
        <f t="shared" si="15"/>
        <v>1</v>
      </c>
    </row>
    <row r="230" spans="1:7" x14ac:dyDescent="0.25">
      <c r="A230" s="706" t="s">
        <v>279</v>
      </c>
      <c r="B230" s="707" t="s">
        <v>617</v>
      </c>
      <c r="C230" s="708">
        <v>245</v>
      </c>
      <c r="D230" s="709">
        <f>'Monthly Rules'!C1057</f>
        <v>0</v>
      </c>
      <c r="E230" s="709">
        <f>'Monthly Rules'!G1057</f>
        <v>0</v>
      </c>
      <c r="F230" s="710">
        <f t="shared" si="14"/>
        <v>1</v>
      </c>
      <c r="G230" s="712">
        <f t="shared" si="15"/>
        <v>1</v>
      </c>
    </row>
    <row r="231" spans="1:7" x14ac:dyDescent="0.25">
      <c r="A231" s="706" t="s">
        <v>279</v>
      </c>
      <c r="B231" s="707" t="s">
        <v>617</v>
      </c>
      <c r="C231" s="708">
        <v>246</v>
      </c>
      <c r="D231" s="709">
        <f>'Monthly Rules'!C1059</f>
        <v>0</v>
      </c>
      <c r="E231" s="709">
        <f>'Monthly Rules'!G1059</f>
        <v>0</v>
      </c>
      <c r="F231" s="710">
        <f t="shared" si="14"/>
        <v>1</v>
      </c>
      <c r="G231" s="712">
        <f t="shared" si="15"/>
        <v>1</v>
      </c>
    </row>
    <row r="232" spans="1:7" x14ac:dyDescent="0.25">
      <c r="A232" s="706" t="s">
        <v>279</v>
      </c>
      <c r="B232" s="707" t="s">
        <v>617</v>
      </c>
      <c r="C232" s="708">
        <v>247</v>
      </c>
      <c r="D232" s="709">
        <f>'Monthly Rules'!C1061</f>
        <v>0</v>
      </c>
      <c r="E232" s="709">
        <f>'Monthly Rules'!G1061</f>
        <v>0</v>
      </c>
      <c r="F232" s="710">
        <f t="shared" si="14"/>
        <v>1</v>
      </c>
      <c r="G232" s="712">
        <f t="shared" si="15"/>
        <v>1</v>
      </c>
    </row>
    <row r="233" spans="1:7" x14ac:dyDescent="0.25">
      <c r="A233" s="706" t="s">
        <v>279</v>
      </c>
      <c r="B233" s="707" t="s">
        <v>617</v>
      </c>
      <c r="C233" s="708">
        <v>248</v>
      </c>
      <c r="D233" s="709">
        <f>'Monthly Rules'!C1063</f>
        <v>0</v>
      </c>
      <c r="E233" s="709">
        <f>'Monthly Rules'!G1063</f>
        <v>0</v>
      </c>
      <c r="F233" s="710">
        <f t="shared" si="14"/>
        <v>1</v>
      </c>
      <c r="G233" s="712">
        <f t="shared" si="15"/>
        <v>1</v>
      </c>
    </row>
    <row r="234" spans="1:7" x14ac:dyDescent="0.25">
      <c r="A234" s="706" t="s">
        <v>279</v>
      </c>
      <c r="B234" s="707" t="s">
        <v>617</v>
      </c>
      <c r="C234" s="708">
        <v>249</v>
      </c>
      <c r="D234" s="709">
        <f>'Monthly Rules'!C1065</f>
        <v>0</v>
      </c>
      <c r="E234" s="709">
        <f>+'Monthly Rules'!G1065+'Monthly Rules'!G1066+'Monthly Rules'!G1067</f>
        <v>0</v>
      </c>
      <c r="F234" s="710">
        <f t="shared" si="14"/>
        <v>1</v>
      </c>
      <c r="G234" s="711">
        <f t="shared" ref="G234:G240" si="16">IF(ISERROR(D234),0,IF(ISERROR(E234),0,IF(D234=E234,1,0)))</f>
        <v>1</v>
      </c>
    </row>
    <row r="235" spans="1:7" x14ac:dyDescent="0.25">
      <c r="A235" s="706" t="s">
        <v>279</v>
      </c>
      <c r="B235" s="707" t="s">
        <v>617</v>
      </c>
      <c r="C235" s="708">
        <v>250</v>
      </c>
      <c r="D235" s="709">
        <f>'Monthly Rules'!C1069</f>
        <v>0</v>
      </c>
      <c r="E235" s="709">
        <f>+'Monthly Rules'!G1069+'Monthly Rules'!G1070+'Monthly Rules'!G1071+'Monthly Rules'!G1072+'Monthly Rules'!G1073</f>
        <v>0</v>
      </c>
      <c r="F235" s="710">
        <f t="shared" si="14"/>
        <v>1</v>
      </c>
      <c r="G235" s="711">
        <f t="shared" si="16"/>
        <v>1</v>
      </c>
    </row>
    <row r="236" spans="1:7" x14ac:dyDescent="0.25">
      <c r="A236" s="706" t="s">
        <v>279</v>
      </c>
      <c r="B236" s="707" t="s">
        <v>617</v>
      </c>
      <c r="C236" s="708">
        <v>251</v>
      </c>
      <c r="D236" s="709">
        <f>'Monthly Rules'!C1075</f>
        <v>0</v>
      </c>
      <c r="E236" s="709">
        <f>+'Monthly Rules'!G1075+'Monthly Rules'!G1076+'Monthly Rules'!G1077</f>
        <v>0</v>
      </c>
      <c r="F236" s="710">
        <f t="shared" si="14"/>
        <v>1</v>
      </c>
      <c r="G236" s="711">
        <f t="shared" si="16"/>
        <v>1</v>
      </c>
    </row>
    <row r="237" spans="1:7" x14ac:dyDescent="0.25">
      <c r="A237" s="706" t="s">
        <v>279</v>
      </c>
      <c r="B237" s="707" t="s">
        <v>617</v>
      </c>
      <c r="C237" s="708">
        <v>252</v>
      </c>
      <c r="D237" s="709">
        <f>'Monthly Rules'!C1079</f>
        <v>0</v>
      </c>
      <c r="E237" s="709">
        <f>+'Monthly Rules'!G1079+'Monthly Rules'!G1080+'Monthly Rules'!G1081</f>
        <v>0</v>
      </c>
      <c r="F237" s="710">
        <f t="shared" si="14"/>
        <v>1</v>
      </c>
      <c r="G237" s="711">
        <f t="shared" si="16"/>
        <v>1</v>
      </c>
    </row>
    <row r="238" spans="1:7" x14ac:dyDescent="0.25">
      <c r="A238" s="706" t="s">
        <v>279</v>
      </c>
      <c r="B238" s="707" t="s">
        <v>617</v>
      </c>
      <c r="C238" s="708">
        <v>253</v>
      </c>
      <c r="D238" s="709">
        <f>'Monthly Rules'!C1083</f>
        <v>0</v>
      </c>
      <c r="E238" s="709">
        <f>+'Monthly Rules'!G1083+'Monthly Rules'!G1084</f>
        <v>0</v>
      </c>
      <c r="F238" s="710">
        <f t="shared" si="14"/>
        <v>1</v>
      </c>
      <c r="G238" s="711">
        <f t="shared" si="16"/>
        <v>1</v>
      </c>
    </row>
    <row r="239" spans="1:7" x14ac:dyDescent="0.25">
      <c r="A239" s="706" t="s">
        <v>279</v>
      </c>
      <c r="B239" s="707" t="s">
        <v>617</v>
      </c>
      <c r="C239" s="708">
        <v>254</v>
      </c>
      <c r="D239" s="709">
        <f>'Monthly Rules'!C1086</f>
        <v>0</v>
      </c>
      <c r="E239" s="709">
        <f>+'Monthly Rules'!G1086+'Monthly Rules'!G1087+'Monthly Rules'!G1088+'Monthly Rules'!G1089+'Monthly Rules'!G1090+'Monthly Rules'!G1091</f>
        <v>0</v>
      </c>
      <c r="F239" s="710">
        <f t="shared" si="14"/>
        <v>1</v>
      </c>
      <c r="G239" s="711">
        <f t="shared" si="16"/>
        <v>1</v>
      </c>
    </row>
    <row r="240" spans="1:7" x14ac:dyDescent="0.25">
      <c r="A240" s="706" t="s">
        <v>279</v>
      </c>
      <c r="B240" s="707" t="s">
        <v>617</v>
      </c>
      <c r="C240" s="708">
        <v>255</v>
      </c>
      <c r="D240" s="709">
        <f>'Monthly Rules'!C1093</f>
        <v>0</v>
      </c>
      <c r="E240" s="709">
        <f>+'Monthly Rules'!G1093+'Monthly Rules'!G1094+'Monthly Rules'!G1095+'Monthly Rules'!G1096+'Monthly Rules'!G1097</f>
        <v>0</v>
      </c>
      <c r="F240" s="710">
        <f t="shared" si="14"/>
        <v>1</v>
      </c>
      <c r="G240" s="711">
        <f t="shared" si="16"/>
        <v>1</v>
      </c>
    </row>
    <row r="241" spans="1:7" x14ac:dyDescent="0.25">
      <c r="A241" s="706" t="s">
        <v>279</v>
      </c>
      <c r="B241" s="707" t="s">
        <v>617</v>
      </c>
      <c r="C241" s="708">
        <v>256</v>
      </c>
      <c r="D241" s="709">
        <f>'Monthly Rules'!C1099</f>
        <v>0</v>
      </c>
      <c r="E241" s="709">
        <f>'Monthly Rules'!G1099</f>
        <v>0</v>
      </c>
      <c r="F241" s="710">
        <f t="shared" si="14"/>
        <v>1</v>
      </c>
      <c r="G241" s="712">
        <f t="shared" ref="G241:G272" si="17">IF(ISERROR(D241),0,IF(ISERROR(E241),0,IF(D241&lt;=E241,1,0)))</f>
        <v>1</v>
      </c>
    </row>
    <row r="242" spans="1:7" x14ac:dyDescent="0.25">
      <c r="A242" s="706" t="s">
        <v>279</v>
      </c>
      <c r="B242" s="707" t="s">
        <v>617</v>
      </c>
      <c r="C242" s="708">
        <v>257</v>
      </c>
      <c r="D242" s="709">
        <f>'Monthly Rules'!C1101</f>
        <v>0</v>
      </c>
      <c r="E242" s="709">
        <f>'Monthly Rules'!G1101</f>
        <v>0</v>
      </c>
      <c r="F242" s="710">
        <f t="shared" si="14"/>
        <v>1</v>
      </c>
      <c r="G242" s="712">
        <f t="shared" si="17"/>
        <v>1</v>
      </c>
    </row>
    <row r="243" spans="1:7" x14ac:dyDescent="0.25">
      <c r="A243" s="706" t="s">
        <v>279</v>
      </c>
      <c r="B243" s="707" t="s">
        <v>617</v>
      </c>
      <c r="C243" s="708">
        <v>258</v>
      </c>
      <c r="D243" s="709">
        <f>'Monthly Rules'!C1103</f>
        <v>0</v>
      </c>
      <c r="E243" s="709">
        <f>'Monthly Rules'!G1103</f>
        <v>0</v>
      </c>
      <c r="F243" s="710">
        <f t="shared" ref="F243:F305" si="18">G243</f>
        <v>1</v>
      </c>
      <c r="G243" s="712">
        <f t="shared" si="17"/>
        <v>1</v>
      </c>
    </row>
    <row r="244" spans="1:7" x14ac:dyDescent="0.25">
      <c r="A244" s="706" t="s">
        <v>279</v>
      </c>
      <c r="B244" s="707" t="s">
        <v>617</v>
      </c>
      <c r="C244" s="708">
        <v>259</v>
      </c>
      <c r="D244" s="709">
        <f>'Monthly Rules'!C1105</f>
        <v>0</v>
      </c>
      <c r="E244" s="709">
        <f>'Monthly Rules'!G1105</f>
        <v>0</v>
      </c>
      <c r="F244" s="710">
        <f t="shared" si="18"/>
        <v>1</v>
      </c>
      <c r="G244" s="712">
        <f t="shared" si="17"/>
        <v>1</v>
      </c>
    </row>
    <row r="245" spans="1:7" x14ac:dyDescent="0.25">
      <c r="A245" s="706" t="s">
        <v>279</v>
      </c>
      <c r="B245" s="707" t="s">
        <v>617</v>
      </c>
      <c r="C245" s="708">
        <v>260</v>
      </c>
      <c r="D245" s="709">
        <f>'Monthly Rules'!C1107</f>
        <v>0</v>
      </c>
      <c r="E245" s="709">
        <f>'Monthly Rules'!G1107</f>
        <v>0</v>
      </c>
      <c r="F245" s="710">
        <f t="shared" si="18"/>
        <v>1</v>
      </c>
      <c r="G245" s="712">
        <f t="shared" si="17"/>
        <v>1</v>
      </c>
    </row>
    <row r="246" spans="1:7" x14ac:dyDescent="0.25">
      <c r="A246" s="706" t="s">
        <v>279</v>
      </c>
      <c r="B246" s="707" t="s">
        <v>617</v>
      </c>
      <c r="C246" s="708">
        <v>261</v>
      </c>
      <c r="D246" s="709">
        <f>'Monthly Rules'!C1109</f>
        <v>0</v>
      </c>
      <c r="E246" s="709">
        <f>'Monthly Rules'!G1109</f>
        <v>0</v>
      </c>
      <c r="F246" s="710">
        <f t="shared" si="18"/>
        <v>1</v>
      </c>
      <c r="G246" s="712">
        <f t="shared" si="17"/>
        <v>1</v>
      </c>
    </row>
    <row r="247" spans="1:7" x14ac:dyDescent="0.25">
      <c r="A247" s="706" t="s">
        <v>279</v>
      </c>
      <c r="B247" s="707" t="s">
        <v>617</v>
      </c>
      <c r="C247" s="708">
        <v>262</v>
      </c>
      <c r="D247" s="709">
        <f>'Monthly Rules'!C1111</f>
        <v>0</v>
      </c>
      <c r="E247" s="709">
        <f>'Monthly Rules'!G1111</f>
        <v>0</v>
      </c>
      <c r="F247" s="710">
        <f t="shared" si="18"/>
        <v>1</v>
      </c>
      <c r="G247" s="712">
        <f t="shared" si="17"/>
        <v>1</v>
      </c>
    </row>
    <row r="248" spans="1:7" x14ac:dyDescent="0.25">
      <c r="A248" s="706" t="s">
        <v>279</v>
      </c>
      <c r="B248" s="707" t="s">
        <v>617</v>
      </c>
      <c r="C248" s="708">
        <v>263</v>
      </c>
      <c r="D248" s="709">
        <f>'Monthly Rules'!C1113</f>
        <v>0</v>
      </c>
      <c r="E248" s="709">
        <f>'Monthly Rules'!G1113</f>
        <v>0</v>
      </c>
      <c r="F248" s="710">
        <f t="shared" si="18"/>
        <v>1</v>
      </c>
      <c r="G248" s="712">
        <f t="shared" si="17"/>
        <v>1</v>
      </c>
    </row>
    <row r="249" spans="1:7" x14ac:dyDescent="0.25">
      <c r="A249" s="706" t="s">
        <v>279</v>
      </c>
      <c r="B249" s="707" t="s">
        <v>617</v>
      </c>
      <c r="C249" s="708">
        <v>264</v>
      </c>
      <c r="D249" s="709">
        <f>'Monthly Rules'!C1115</f>
        <v>0</v>
      </c>
      <c r="E249" s="709">
        <f>'Monthly Rules'!G1115</f>
        <v>0</v>
      </c>
      <c r="F249" s="710">
        <f t="shared" si="18"/>
        <v>1</v>
      </c>
      <c r="G249" s="712">
        <f t="shared" si="17"/>
        <v>1</v>
      </c>
    </row>
    <row r="250" spans="1:7" x14ac:dyDescent="0.25">
      <c r="A250" s="706" t="s">
        <v>279</v>
      </c>
      <c r="B250" s="707" t="s">
        <v>617</v>
      </c>
      <c r="C250" s="708">
        <v>265</v>
      </c>
      <c r="D250" s="709">
        <f>'Monthly Rules'!C1117</f>
        <v>0</v>
      </c>
      <c r="E250" s="709">
        <f>'Monthly Rules'!G1117</f>
        <v>0</v>
      </c>
      <c r="F250" s="710">
        <f t="shared" si="18"/>
        <v>1</v>
      </c>
      <c r="G250" s="712">
        <f t="shared" si="17"/>
        <v>1</v>
      </c>
    </row>
    <row r="251" spans="1:7" x14ac:dyDescent="0.25">
      <c r="A251" s="706" t="s">
        <v>279</v>
      </c>
      <c r="B251" s="707" t="s">
        <v>617</v>
      </c>
      <c r="C251" s="708">
        <v>266</v>
      </c>
      <c r="D251" s="709">
        <f>'Monthly Rules'!C1119</f>
        <v>0</v>
      </c>
      <c r="E251" s="709">
        <f>'Monthly Rules'!G1119</f>
        <v>0</v>
      </c>
      <c r="F251" s="710">
        <f t="shared" si="18"/>
        <v>1</v>
      </c>
      <c r="G251" s="712">
        <f t="shared" si="17"/>
        <v>1</v>
      </c>
    </row>
    <row r="252" spans="1:7" x14ac:dyDescent="0.25">
      <c r="A252" s="706" t="s">
        <v>279</v>
      </c>
      <c r="B252" s="707" t="s">
        <v>617</v>
      </c>
      <c r="C252" s="708">
        <v>267</v>
      </c>
      <c r="D252" s="709">
        <f>'Monthly Rules'!C1121</f>
        <v>0</v>
      </c>
      <c r="E252" s="709">
        <f>'Monthly Rules'!G1121</f>
        <v>0</v>
      </c>
      <c r="F252" s="710">
        <f t="shared" si="18"/>
        <v>1</v>
      </c>
      <c r="G252" s="712">
        <f t="shared" si="17"/>
        <v>1</v>
      </c>
    </row>
    <row r="253" spans="1:7" x14ac:dyDescent="0.25">
      <c r="A253" s="706" t="s">
        <v>279</v>
      </c>
      <c r="B253" s="707" t="s">
        <v>617</v>
      </c>
      <c r="C253" s="708">
        <v>268</v>
      </c>
      <c r="D253" s="709">
        <f>'Monthly Rules'!C1123</f>
        <v>0</v>
      </c>
      <c r="E253" s="709">
        <f>'Monthly Rules'!G1123</f>
        <v>0</v>
      </c>
      <c r="F253" s="710">
        <f t="shared" si="18"/>
        <v>1</v>
      </c>
      <c r="G253" s="712">
        <f t="shared" si="17"/>
        <v>1</v>
      </c>
    </row>
    <row r="254" spans="1:7" x14ac:dyDescent="0.25">
      <c r="A254" s="706" t="s">
        <v>279</v>
      </c>
      <c r="B254" s="707" t="s">
        <v>617</v>
      </c>
      <c r="C254" s="708">
        <v>269</v>
      </c>
      <c r="D254" s="709">
        <f>'Monthly Rules'!C1125</f>
        <v>0</v>
      </c>
      <c r="E254" s="709">
        <f>'Monthly Rules'!G1125</f>
        <v>0</v>
      </c>
      <c r="F254" s="710">
        <f t="shared" si="18"/>
        <v>1</v>
      </c>
      <c r="G254" s="712">
        <f t="shared" si="17"/>
        <v>1</v>
      </c>
    </row>
    <row r="255" spans="1:7" x14ac:dyDescent="0.25">
      <c r="A255" s="706" t="s">
        <v>279</v>
      </c>
      <c r="B255" s="707" t="s">
        <v>617</v>
      </c>
      <c r="C255" s="708">
        <v>270</v>
      </c>
      <c r="D255" s="709">
        <f>'Monthly Rules'!C1127</f>
        <v>0</v>
      </c>
      <c r="E255" s="709">
        <f>'Monthly Rules'!G1127</f>
        <v>0</v>
      </c>
      <c r="F255" s="710">
        <f t="shared" si="18"/>
        <v>1</v>
      </c>
      <c r="G255" s="712">
        <f t="shared" si="17"/>
        <v>1</v>
      </c>
    </row>
    <row r="256" spans="1:7" x14ac:dyDescent="0.25">
      <c r="A256" s="706" t="s">
        <v>279</v>
      </c>
      <c r="B256" s="707" t="s">
        <v>617</v>
      </c>
      <c r="C256" s="708">
        <v>271</v>
      </c>
      <c r="D256" s="709">
        <f>'Monthly Rules'!C1129</f>
        <v>0</v>
      </c>
      <c r="E256" s="709">
        <f>'Monthly Rules'!G1129</f>
        <v>0</v>
      </c>
      <c r="F256" s="710">
        <f t="shared" si="18"/>
        <v>1</v>
      </c>
      <c r="G256" s="712">
        <f t="shared" si="17"/>
        <v>1</v>
      </c>
    </row>
    <row r="257" spans="1:7" x14ac:dyDescent="0.25">
      <c r="A257" s="706" t="s">
        <v>279</v>
      </c>
      <c r="B257" s="707" t="s">
        <v>617</v>
      </c>
      <c r="C257" s="708">
        <v>272</v>
      </c>
      <c r="D257" s="709">
        <f>'Monthly Rules'!C1131</f>
        <v>0</v>
      </c>
      <c r="E257" s="709">
        <f>'Monthly Rules'!G1131</f>
        <v>0</v>
      </c>
      <c r="F257" s="710">
        <f t="shared" si="18"/>
        <v>1</v>
      </c>
      <c r="G257" s="712">
        <f t="shared" si="17"/>
        <v>1</v>
      </c>
    </row>
    <row r="258" spans="1:7" x14ac:dyDescent="0.25">
      <c r="A258" s="706" t="s">
        <v>279</v>
      </c>
      <c r="B258" s="707" t="s">
        <v>617</v>
      </c>
      <c r="C258" s="708">
        <v>273</v>
      </c>
      <c r="D258" s="709">
        <f>'Monthly Rules'!C1133</f>
        <v>0</v>
      </c>
      <c r="E258" s="709">
        <f>'Monthly Rules'!G1133</f>
        <v>0</v>
      </c>
      <c r="F258" s="710">
        <f t="shared" si="18"/>
        <v>1</v>
      </c>
      <c r="G258" s="712">
        <f t="shared" si="17"/>
        <v>1</v>
      </c>
    </row>
    <row r="259" spans="1:7" x14ac:dyDescent="0.25">
      <c r="A259" s="706" t="s">
        <v>279</v>
      </c>
      <c r="B259" s="707" t="s">
        <v>617</v>
      </c>
      <c r="C259" s="708">
        <v>274</v>
      </c>
      <c r="D259" s="709">
        <f>'Monthly Rules'!C1135</f>
        <v>0</v>
      </c>
      <c r="E259" s="709">
        <f>'Monthly Rules'!G1135</f>
        <v>0</v>
      </c>
      <c r="F259" s="710">
        <f t="shared" si="18"/>
        <v>1</v>
      </c>
      <c r="G259" s="712">
        <f t="shared" si="17"/>
        <v>1</v>
      </c>
    </row>
    <row r="260" spans="1:7" x14ac:dyDescent="0.25">
      <c r="A260" s="706" t="s">
        <v>279</v>
      </c>
      <c r="B260" s="707" t="s">
        <v>617</v>
      </c>
      <c r="C260" s="708">
        <v>275</v>
      </c>
      <c r="D260" s="709">
        <f>'Monthly Rules'!C1137</f>
        <v>0</v>
      </c>
      <c r="E260" s="709">
        <f>'Monthly Rules'!G1137</f>
        <v>0</v>
      </c>
      <c r="F260" s="710">
        <f t="shared" si="18"/>
        <v>1</v>
      </c>
      <c r="G260" s="712">
        <f t="shared" si="17"/>
        <v>1</v>
      </c>
    </row>
    <row r="261" spans="1:7" x14ac:dyDescent="0.25">
      <c r="A261" s="706" t="s">
        <v>279</v>
      </c>
      <c r="B261" s="707" t="s">
        <v>617</v>
      </c>
      <c r="C261" s="708">
        <v>276</v>
      </c>
      <c r="D261" s="709">
        <f>'Monthly Rules'!C1139</f>
        <v>0</v>
      </c>
      <c r="E261" s="709">
        <f>'Monthly Rules'!G1139</f>
        <v>0</v>
      </c>
      <c r="F261" s="710">
        <f t="shared" si="18"/>
        <v>1</v>
      </c>
      <c r="G261" s="712">
        <f t="shared" si="17"/>
        <v>1</v>
      </c>
    </row>
    <row r="262" spans="1:7" x14ac:dyDescent="0.25">
      <c r="A262" s="706" t="s">
        <v>279</v>
      </c>
      <c r="B262" s="707" t="s">
        <v>617</v>
      </c>
      <c r="C262" s="708">
        <v>277</v>
      </c>
      <c r="D262" s="709">
        <f>'Monthly Rules'!C1141</f>
        <v>0</v>
      </c>
      <c r="E262" s="709">
        <f>'Monthly Rules'!G1141</f>
        <v>0</v>
      </c>
      <c r="F262" s="710">
        <f t="shared" si="18"/>
        <v>1</v>
      </c>
      <c r="G262" s="712">
        <f t="shared" si="17"/>
        <v>1</v>
      </c>
    </row>
    <row r="263" spans="1:7" x14ac:dyDescent="0.25">
      <c r="A263" s="706" t="s">
        <v>279</v>
      </c>
      <c r="B263" s="707" t="s">
        <v>617</v>
      </c>
      <c r="C263" s="708">
        <v>278</v>
      </c>
      <c r="D263" s="709">
        <f>'Monthly Rules'!C1143</f>
        <v>0</v>
      </c>
      <c r="E263" s="709">
        <f>'Monthly Rules'!G1143</f>
        <v>0</v>
      </c>
      <c r="F263" s="710">
        <f t="shared" si="18"/>
        <v>1</v>
      </c>
      <c r="G263" s="712">
        <f t="shared" si="17"/>
        <v>1</v>
      </c>
    </row>
    <row r="264" spans="1:7" x14ac:dyDescent="0.25">
      <c r="A264" s="706" t="s">
        <v>279</v>
      </c>
      <c r="B264" s="707" t="s">
        <v>617</v>
      </c>
      <c r="C264" s="708">
        <v>279</v>
      </c>
      <c r="D264" s="709">
        <f>'Monthly Rules'!C1145</f>
        <v>0</v>
      </c>
      <c r="E264" s="709">
        <f>'Monthly Rules'!G1145</f>
        <v>0</v>
      </c>
      <c r="F264" s="710">
        <f t="shared" si="18"/>
        <v>1</v>
      </c>
      <c r="G264" s="712">
        <f t="shared" si="17"/>
        <v>1</v>
      </c>
    </row>
    <row r="265" spans="1:7" x14ac:dyDescent="0.25">
      <c r="A265" s="706" t="s">
        <v>279</v>
      </c>
      <c r="B265" s="707" t="s">
        <v>617</v>
      </c>
      <c r="C265" s="708">
        <v>280</v>
      </c>
      <c r="D265" s="709">
        <f>'Monthly Rules'!C1147</f>
        <v>0</v>
      </c>
      <c r="E265" s="709">
        <f>'Monthly Rules'!G1147</f>
        <v>0</v>
      </c>
      <c r="F265" s="710">
        <f t="shared" si="18"/>
        <v>1</v>
      </c>
      <c r="G265" s="712">
        <f t="shared" si="17"/>
        <v>1</v>
      </c>
    </row>
    <row r="266" spans="1:7" x14ac:dyDescent="0.25">
      <c r="A266" s="706" t="s">
        <v>279</v>
      </c>
      <c r="B266" s="707" t="s">
        <v>617</v>
      </c>
      <c r="C266" s="708">
        <v>281</v>
      </c>
      <c r="D266" s="709">
        <f>'Monthly Rules'!C1149</f>
        <v>0</v>
      </c>
      <c r="E266" s="709">
        <f>'Monthly Rules'!G1149</f>
        <v>0</v>
      </c>
      <c r="F266" s="710">
        <f t="shared" si="18"/>
        <v>1</v>
      </c>
      <c r="G266" s="712">
        <f t="shared" si="17"/>
        <v>1</v>
      </c>
    </row>
    <row r="267" spans="1:7" x14ac:dyDescent="0.25">
      <c r="A267" s="706" t="s">
        <v>279</v>
      </c>
      <c r="B267" s="707" t="s">
        <v>617</v>
      </c>
      <c r="C267" s="708">
        <v>282</v>
      </c>
      <c r="D267" s="709">
        <f>'Monthly Rules'!C1151</f>
        <v>0</v>
      </c>
      <c r="E267" s="709">
        <f>'Monthly Rules'!G1151</f>
        <v>0</v>
      </c>
      <c r="F267" s="710">
        <f t="shared" si="18"/>
        <v>1</v>
      </c>
      <c r="G267" s="712">
        <f t="shared" si="17"/>
        <v>1</v>
      </c>
    </row>
    <row r="268" spans="1:7" x14ac:dyDescent="0.25">
      <c r="A268" s="706" t="s">
        <v>279</v>
      </c>
      <c r="B268" s="707" t="s">
        <v>617</v>
      </c>
      <c r="C268" s="708">
        <v>283</v>
      </c>
      <c r="D268" s="709">
        <f>'Monthly Rules'!C1153</f>
        <v>0</v>
      </c>
      <c r="E268" s="709">
        <f>'Monthly Rules'!G1153</f>
        <v>0</v>
      </c>
      <c r="F268" s="710">
        <f t="shared" si="18"/>
        <v>1</v>
      </c>
      <c r="G268" s="712">
        <f t="shared" si="17"/>
        <v>1</v>
      </c>
    </row>
    <row r="269" spans="1:7" x14ac:dyDescent="0.25">
      <c r="A269" s="706" t="s">
        <v>279</v>
      </c>
      <c r="B269" s="707" t="s">
        <v>617</v>
      </c>
      <c r="C269" s="708">
        <v>284</v>
      </c>
      <c r="D269" s="709">
        <f>'Monthly Rules'!C1155</f>
        <v>0</v>
      </c>
      <c r="E269" s="709">
        <f>'Monthly Rules'!G1155</f>
        <v>0</v>
      </c>
      <c r="F269" s="710">
        <f t="shared" si="18"/>
        <v>1</v>
      </c>
      <c r="G269" s="712">
        <f t="shared" si="17"/>
        <v>1</v>
      </c>
    </row>
    <row r="270" spans="1:7" x14ac:dyDescent="0.25">
      <c r="A270" s="706" t="s">
        <v>279</v>
      </c>
      <c r="B270" s="707" t="s">
        <v>617</v>
      </c>
      <c r="C270" s="708">
        <v>285</v>
      </c>
      <c r="D270" s="709">
        <f>'Monthly Rules'!C1157</f>
        <v>0</v>
      </c>
      <c r="E270" s="709">
        <f>'Monthly Rules'!G1157</f>
        <v>0</v>
      </c>
      <c r="F270" s="710">
        <f t="shared" si="18"/>
        <v>1</v>
      </c>
      <c r="G270" s="712">
        <f t="shared" si="17"/>
        <v>1</v>
      </c>
    </row>
    <row r="271" spans="1:7" x14ac:dyDescent="0.25">
      <c r="A271" s="706" t="s">
        <v>279</v>
      </c>
      <c r="B271" s="707" t="s">
        <v>617</v>
      </c>
      <c r="C271" s="708">
        <v>286</v>
      </c>
      <c r="D271" s="709">
        <f>'Monthly Rules'!C1159</f>
        <v>0</v>
      </c>
      <c r="E271" s="709">
        <f>'Monthly Rules'!G1159</f>
        <v>0</v>
      </c>
      <c r="F271" s="710">
        <f t="shared" si="18"/>
        <v>1</v>
      </c>
      <c r="G271" s="712">
        <f t="shared" si="17"/>
        <v>1</v>
      </c>
    </row>
    <row r="272" spans="1:7" x14ac:dyDescent="0.25">
      <c r="A272" s="706" t="s">
        <v>279</v>
      </c>
      <c r="B272" s="707" t="s">
        <v>617</v>
      </c>
      <c r="C272" s="708">
        <v>287</v>
      </c>
      <c r="D272" s="709">
        <f>'Monthly Rules'!C1161</f>
        <v>0</v>
      </c>
      <c r="E272" s="709">
        <f>'Monthly Rules'!G1161</f>
        <v>0</v>
      </c>
      <c r="F272" s="710">
        <f t="shared" si="18"/>
        <v>1</v>
      </c>
      <c r="G272" s="712">
        <f t="shared" si="17"/>
        <v>1</v>
      </c>
    </row>
    <row r="273" spans="1:7" x14ac:dyDescent="0.25">
      <c r="A273" s="706" t="s">
        <v>279</v>
      </c>
      <c r="B273" s="707" t="s">
        <v>617</v>
      </c>
      <c r="C273" s="708">
        <v>288</v>
      </c>
      <c r="D273" s="709">
        <f>'Monthly Rules'!C1163</f>
        <v>0</v>
      </c>
      <c r="E273" s="709">
        <f>'Monthly Rules'!G1163</f>
        <v>0</v>
      </c>
      <c r="F273" s="710">
        <f t="shared" si="18"/>
        <v>1</v>
      </c>
      <c r="G273" s="712">
        <f t="shared" ref="G273:G292" si="19">IF(ISERROR(D273),0,IF(ISERROR(E273),0,IF(D273&lt;=E273,1,0)))</f>
        <v>1</v>
      </c>
    </row>
    <row r="274" spans="1:7" x14ac:dyDescent="0.25">
      <c r="A274" s="706" t="s">
        <v>279</v>
      </c>
      <c r="B274" s="707" t="s">
        <v>617</v>
      </c>
      <c r="C274" s="708">
        <v>289</v>
      </c>
      <c r="D274" s="709">
        <f>'Monthly Rules'!C1165</f>
        <v>0</v>
      </c>
      <c r="E274" s="709">
        <f>'Monthly Rules'!G1165</f>
        <v>0</v>
      </c>
      <c r="F274" s="710">
        <f t="shared" si="18"/>
        <v>1</v>
      </c>
      <c r="G274" s="712">
        <f t="shared" si="19"/>
        <v>1</v>
      </c>
    </row>
    <row r="275" spans="1:7" x14ac:dyDescent="0.25">
      <c r="A275" s="706" t="s">
        <v>279</v>
      </c>
      <c r="B275" s="707" t="s">
        <v>617</v>
      </c>
      <c r="C275" s="708">
        <v>290</v>
      </c>
      <c r="D275" s="709">
        <f>'Monthly Rules'!C1167</f>
        <v>0</v>
      </c>
      <c r="E275" s="709">
        <f>'Monthly Rules'!G1167</f>
        <v>0</v>
      </c>
      <c r="F275" s="710">
        <f t="shared" si="18"/>
        <v>1</v>
      </c>
      <c r="G275" s="712">
        <f t="shared" si="19"/>
        <v>1</v>
      </c>
    </row>
    <row r="276" spans="1:7" x14ac:dyDescent="0.25">
      <c r="A276" s="706" t="s">
        <v>279</v>
      </c>
      <c r="B276" s="707" t="s">
        <v>617</v>
      </c>
      <c r="C276" s="708">
        <v>291</v>
      </c>
      <c r="D276" s="709">
        <f>'Monthly Rules'!C1169</f>
        <v>0</v>
      </c>
      <c r="E276" s="709">
        <f>'Monthly Rules'!G1169</f>
        <v>0</v>
      </c>
      <c r="F276" s="710">
        <f t="shared" si="18"/>
        <v>1</v>
      </c>
      <c r="G276" s="712">
        <f t="shared" si="19"/>
        <v>1</v>
      </c>
    </row>
    <row r="277" spans="1:7" x14ac:dyDescent="0.25">
      <c r="A277" s="706" t="s">
        <v>279</v>
      </c>
      <c r="B277" s="707" t="s">
        <v>617</v>
      </c>
      <c r="C277" s="708">
        <v>292</v>
      </c>
      <c r="D277" s="709">
        <f>'Monthly Rules'!C1171</f>
        <v>0</v>
      </c>
      <c r="E277" s="709">
        <f>'Monthly Rules'!G1171</f>
        <v>0</v>
      </c>
      <c r="F277" s="710">
        <f t="shared" si="18"/>
        <v>1</v>
      </c>
      <c r="G277" s="712">
        <f t="shared" si="19"/>
        <v>1</v>
      </c>
    </row>
    <row r="278" spans="1:7" x14ac:dyDescent="0.25">
      <c r="A278" s="706" t="s">
        <v>279</v>
      </c>
      <c r="B278" s="707" t="s">
        <v>617</v>
      </c>
      <c r="C278" s="708">
        <v>293</v>
      </c>
      <c r="D278" s="709">
        <f>'Monthly Rules'!C1173</f>
        <v>0</v>
      </c>
      <c r="E278" s="709">
        <f>'Monthly Rules'!G1173</f>
        <v>0</v>
      </c>
      <c r="F278" s="710">
        <f t="shared" si="18"/>
        <v>1</v>
      </c>
      <c r="G278" s="712">
        <f t="shared" si="19"/>
        <v>1</v>
      </c>
    </row>
    <row r="279" spans="1:7" x14ac:dyDescent="0.25">
      <c r="A279" s="706" t="s">
        <v>279</v>
      </c>
      <c r="B279" s="707" t="s">
        <v>617</v>
      </c>
      <c r="C279" s="708">
        <v>294</v>
      </c>
      <c r="D279" s="709">
        <f>'Monthly Rules'!C1175</f>
        <v>0</v>
      </c>
      <c r="E279" s="709">
        <f>'Monthly Rules'!G1175</f>
        <v>0</v>
      </c>
      <c r="F279" s="710">
        <f t="shared" si="18"/>
        <v>1</v>
      </c>
      <c r="G279" s="712">
        <f t="shared" si="19"/>
        <v>1</v>
      </c>
    </row>
    <row r="280" spans="1:7" x14ac:dyDescent="0.25">
      <c r="A280" s="706" t="s">
        <v>279</v>
      </c>
      <c r="B280" s="707" t="s">
        <v>617</v>
      </c>
      <c r="C280" s="708">
        <v>295</v>
      </c>
      <c r="D280" s="709">
        <f>'Monthly Rules'!C1177</f>
        <v>0</v>
      </c>
      <c r="E280" s="709">
        <f>'Monthly Rules'!G1177</f>
        <v>0</v>
      </c>
      <c r="F280" s="710">
        <f t="shared" si="18"/>
        <v>1</v>
      </c>
      <c r="G280" s="712">
        <f t="shared" si="19"/>
        <v>1</v>
      </c>
    </row>
    <row r="281" spans="1:7" x14ac:dyDescent="0.25">
      <c r="A281" s="706" t="s">
        <v>279</v>
      </c>
      <c r="B281" s="707" t="s">
        <v>617</v>
      </c>
      <c r="C281" s="708">
        <v>296</v>
      </c>
      <c r="D281" s="709">
        <f>'Monthly Rules'!C1179</f>
        <v>0</v>
      </c>
      <c r="E281" s="709">
        <f>'Monthly Rules'!G1179</f>
        <v>0</v>
      </c>
      <c r="F281" s="710">
        <f t="shared" si="18"/>
        <v>1</v>
      </c>
      <c r="G281" s="712">
        <f t="shared" si="19"/>
        <v>1</v>
      </c>
    </row>
    <row r="282" spans="1:7" x14ac:dyDescent="0.25">
      <c r="A282" s="706" t="s">
        <v>279</v>
      </c>
      <c r="B282" s="707" t="s">
        <v>617</v>
      </c>
      <c r="C282" s="708">
        <v>297</v>
      </c>
      <c r="D282" s="709">
        <f>'Monthly Rules'!C1181</f>
        <v>0</v>
      </c>
      <c r="E282" s="709">
        <f>'Monthly Rules'!G1181</f>
        <v>0</v>
      </c>
      <c r="F282" s="710">
        <f t="shared" si="18"/>
        <v>1</v>
      </c>
      <c r="G282" s="712">
        <f t="shared" si="19"/>
        <v>1</v>
      </c>
    </row>
    <row r="283" spans="1:7" x14ac:dyDescent="0.25">
      <c r="A283" s="706" t="s">
        <v>279</v>
      </c>
      <c r="B283" s="707" t="s">
        <v>617</v>
      </c>
      <c r="C283" s="708">
        <v>298</v>
      </c>
      <c r="D283" s="709">
        <f>'Monthly Rules'!C1183</f>
        <v>0</v>
      </c>
      <c r="E283" s="709">
        <f>'Monthly Rules'!G1183</f>
        <v>0</v>
      </c>
      <c r="F283" s="710">
        <f t="shared" si="18"/>
        <v>1</v>
      </c>
      <c r="G283" s="712">
        <f t="shared" si="19"/>
        <v>1</v>
      </c>
    </row>
    <row r="284" spans="1:7" x14ac:dyDescent="0.25">
      <c r="A284" s="706" t="s">
        <v>279</v>
      </c>
      <c r="B284" s="707" t="s">
        <v>617</v>
      </c>
      <c r="C284" s="708">
        <v>299</v>
      </c>
      <c r="D284" s="709">
        <f>'Monthly Rules'!C1185</f>
        <v>0</v>
      </c>
      <c r="E284" s="709">
        <f>'Monthly Rules'!G1185</f>
        <v>0</v>
      </c>
      <c r="F284" s="710">
        <f t="shared" si="18"/>
        <v>1</v>
      </c>
      <c r="G284" s="712">
        <f t="shared" si="19"/>
        <v>1</v>
      </c>
    </row>
    <row r="285" spans="1:7" x14ac:dyDescent="0.25">
      <c r="A285" s="706" t="s">
        <v>279</v>
      </c>
      <c r="B285" s="707" t="s">
        <v>617</v>
      </c>
      <c r="C285" s="708">
        <v>300</v>
      </c>
      <c r="D285" s="709">
        <f>'Monthly Rules'!C1187</f>
        <v>0</v>
      </c>
      <c r="E285" s="709">
        <f>'Monthly Rules'!G1187</f>
        <v>0</v>
      </c>
      <c r="F285" s="710">
        <f t="shared" si="18"/>
        <v>1</v>
      </c>
      <c r="G285" s="712">
        <f t="shared" si="19"/>
        <v>1</v>
      </c>
    </row>
    <row r="286" spans="1:7" x14ac:dyDescent="0.25">
      <c r="A286" s="706" t="s">
        <v>279</v>
      </c>
      <c r="B286" s="707" t="s">
        <v>617</v>
      </c>
      <c r="C286" s="708">
        <v>301</v>
      </c>
      <c r="D286" s="709">
        <f>'Monthly Rules'!C1189</f>
        <v>0</v>
      </c>
      <c r="E286" s="709">
        <f>'Monthly Rules'!G1189</f>
        <v>0</v>
      </c>
      <c r="F286" s="710">
        <f t="shared" si="18"/>
        <v>1</v>
      </c>
      <c r="G286" s="712">
        <f t="shared" si="19"/>
        <v>1</v>
      </c>
    </row>
    <row r="287" spans="1:7" x14ac:dyDescent="0.25">
      <c r="A287" s="706" t="s">
        <v>279</v>
      </c>
      <c r="B287" s="707" t="s">
        <v>617</v>
      </c>
      <c r="C287" s="708">
        <v>302</v>
      </c>
      <c r="D287" s="709">
        <f>'Monthly Rules'!C1191</f>
        <v>0</v>
      </c>
      <c r="E287" s="709">
        <f>'Monthly Rules'!G1191</f>
        <v>0</v>
      </c>
      <c r="F287" s="710">
        <f t="shared" si="18"/>
        <v>1</v>
      </c>
      <c r="G287" s="712">
        <f t="shared" si="19"/>
        <v>1</v>
      </c>
    </row>
    <row r="288" spans="1:7" x14ac:dyDescent="0.25">
      <c r="A288" s="706" t="s">
        <v>279</v>
      </c>
      <c r="B288" s="707" t="s">
        <v>617</v>
      </c>
      <c r="C288" s="708">
        <v>303</v>
      </c>
      <c r="D288" s="709">
        <f>'Monthly Rules'!C1193</f>
        <v>0</v>
      </c>
      <c r="E288" s="709">
        <f>'Monthly Rules'!G1193</f>
        <v>0</v>
      </c>
      <c r="F288" s="710">
        <f t="shared" si="18"/>
        <v>1</v>
      </c>
      <c r="G288" s="712">
        <f t="shared" si="19"/>
        <v>1</v>
      </c>
    </row>
    <row r="289" spans="1:7" x14ac:dyDescent="0.25">
      <c r="A289" s="706" t="s">
        <v>279</v>
      </c>
      <c r="B289" s="707" t="s">
        <v>617</v>
      </c>
      <c r="C289" s="708">
        <v>304</v>
      </c>
      <c r="D289" s="709">
        <f>'Monthly Rules'!C1195</f>
        <v>0</v>
      </c>
      <c r="E289" s="709">
        <f>'Monthly Rules'!G1195</f>
        <v>0</v>
      </c>
      <c r="F289" s="710">
        <f t="shared" si="18"/>
        <v>1</v>
      </c>
      <c r="G289" s="712">
        <f t="shared" si="19"/>
        <v>1</v>
      </c>
    </row>
    <row r="290" spans="1:7" x14ac:dyDescent="0.25">
      <c r="A290" s="706" t="s">
        <v>279</v>
      </c>
      <c r="B290" s="707" t="s">
        <v>617</v>
      </c>
      <c r="C290" s="708">
        <v>305</v>
      </c>
      <c r="D290" s="709">
        <f>'Monthly Rules'!C1197</f>
        <v>0</v>
      </c>
      <c r="E290" s="709">
        <f>'Monthly Rules'!G1197</f>
        <v>0</v>
      </c>
      <c r="F290" s="710">
        <f t="shared" si="18"/>
        <v>1</v>
      </c>
      <c r="G290" s="712">
        <f t="shared" si="19"/>
        <v>1</v>
      </c>
    </row>
    <row r="291" spans="1:7" x14ac:dyDescent="0.25">
      <c r="A291" s="706" t="s">
        <v>279</v>
      </c>
      <c r="B291" s="707" t="s">
        <v>617</v>
      </c>
      <c r="C291" s="708">
        <v>306</v>
      </c>
      <c r="D291" s="709">
        <f>'Monthly Rules'!C1199</f>
        <v>0</v>
      </c>
      <c r="E291" s="709">
        <f>'Monthly Rules'!G1199</f>
        <v>0</v>
      </c>
      <c r="F291" s="710">
        <f t="shared" si="18"/>
        <v>1</v>
      </c>
      <c r="G291" s="712">
        <f t="shared" si="19"/>
        <v>1</v>
      </c>
    </row>
    <row r="292" spans="1:7" x14ac:dyDescent="0.25">
      <c r="A292" s="706" t="s">
        <v>279</v>
      </c>
      <c r="B292" s="707" t="s">
        <v>617</v>
      </c>
      <c r="C292" s="708">
        <v>307</v>
      </c>
      <c r="D292" s="709">
        <f>'Monthly Rules'!C1201</f>
        <v>0</v>
      </c>
      <c r="E292" s="709">
        <f>'Monthly Rules'!G1201</f>
        <v>0</v>
      </c>
      <c r="F292" s="710">
        <f t="shared" si="18"/>
        <v>1</v>
      </c>
      <c r="G292" s="712">
        <f t="shared" si="19"/>
        <v>1</v>
      </c>
    </row>
    <row r="293" spans="1:7" x14ac:dyDescent="0.25">
      <c r="A293" s="706" t="s">
        <v>279</v>
      </c>
      <c r="B293" s="707" t="s">
        <v>617</v>
      </c>
      <c r="C293" s="708">
        <v>309</v>
      </c>
      <c r="D293" s="709">
        <f>'Monthly Rules'!C1206</f>
        <v>0</v>
      </c>
      <c r="E293" s="709">
        <f>+'Monthly Rules'!G1206+'Monthly Rules'!G1207+'Monthly Rules'!G1208</f>
        <v>0</v>
      </c>
      <c r="F293" s="710">
        <f t="shared" si="18"/>
        <v>1</v>
      </c>
      <c r="G293" s="711">
        <f t="shared" ref="G293:G313" si="20">IF(ISERROR(D293),0,IF(ISERROR(E293),0,IF(D293=E293,1,0)))</f>
        <v>1</v>
      </c>
    </row>
    <row r="294" spans="1:7" x14ac:dyDescent="0.25">
      <c r="A294" s="706" t="s">
        <v>279</v>
      </c>
      <c r="B294" s="707" t="s">
        <v>617</v>
      </c>
      <c r="C294" s="708">
        <v>310</v>
      </c>
      <c r="D294" s="709">
        <f>'Monthly Rules'!C1210</f>
        <v>0</v>
      </c>
      <c r="E294" s="709">
        <f>+'Monthly Rules'!G1210+'Monthly Rules'!G1211+'Monthly Rules'!G1212</f>
        <v>0</v>
      </c>
      <c r="F294" s="710">
        <f t="shared" si="18"/>
        <v>1</v>
      </c>
      <c r="G294" s="711">
        <f t="shared" si="20"/>
        <v>1</v>
      </c>
    </row>
    <row r="295" spans="1:7" x14ac:dyDescent="0.25">
      <c r="A295" s="706" t="s">
        <v>279</v>
      </c>
      <c r="B295" s="707" t="s">
        <v>617</v>
      </c>
      <c r="C295" s="708">
        <v>311</v>
      </c>
      <c r="D295" s="709">
        <f>'Monthly Rules'!C1214</f>
        <v>0</v>
      </c>
      <c r="E295" s="709">
        <f>+'Monthly Rules'!G1214+'Monthly Rules'!G1215+'Monthly Rules'!G1216</f>
        <v>0</v>
      </c>
      <c r="F295" s="710">
        <f t="shared" si="18"/>
        <v>1</v>
      </c>
      <c r="G295" s="711">
        <f t="shared" si="20"/>
        <v>1</v>
      </c>
    </row>
    <row r="296" spans="1:7" x14ac:dyDescent="0.25">
      <c r="A296" s="706" t="s">
        <v>279</v>
      </c>
      <c r="B296" s="707" t="s">
        <v>617</v>
      </c>
      <c r="C296" s="708">
        <v>312</v>
      </c>
      <c r="D296" s="709">
        <f>'Monthly Rules'!C1218</f>
        <v>0</v>
      </c>
      <c r="E296" s="709">
        <f>+'Monthly Rules'!G1218+'Monthly Rules'!G1219+'Monthly Rules'!G1220</f>
        <v>0</v>
      </c>
      <c r="F296" s="710">
        <f t="shared" si="18"/>
        <v>1</v>
      </c>
      <c r="G296" s="711">
        <f t="shared" si="20"/>
        <v>1</v>
      </c>
    </row>
    <row r="297" spans="1:7" x14ac:dyDescent="0.25">
      <c r="A297" s="706" t="s">
        <v>279</v>
      </c>
      <c r="B297" s="707" t="s">
        <v>617</v>
      </c>
      <c r="C297" s="708">
        <v>313</v>
      </c>
      <c r="D297" s="709">
        <f>'Monthly Rules'!C1222</f>
        <v>0</v>
      </c>
      <c r="E297" s="709">
        <f>+'Monthly Rules'!G1222+'Monthly Rules'!G1223+'Monthly Rules'!G1224+'Monthly Rules'!G1225+'Monthly Rules'!G1226+'Monthly Rules'!G1227</f>
        <v>0</v>
      </c>
      <c r="F297" s="710">
        <f t="shared" si="18"/>
        <v>1</v>
      </c>
      <c r="G297" s="711">
        <f t="shared" si="20"/>
        <v>1</v>
      </c>
    </row>
    <row r="298" spans="1:7" x14ac:dyDescent="0.25">
      <c r="A298" s="706" t="s">
        <v>279</v>
      </c>
      <c r="B298" s="707" t="s">
        <v>617</v>
      </c>
      <c r="C298" s="708">
        <v>314</v>
      </c>
      <c r="D298" s="709">
        <f>'Monthly Rules'!C1229</f>
        <v>0</v>
      </c>
      <c r="E298" s="709">
        <f>+'Monthly Rules'!G1229+'Monthly Rules'!G1230+'Monthly Rules'!G1231+'Monthly Rules'!G1232+'Monthly Rules'!G1233+'Monthly Rules'!G1234</f>
        <v>0</v>
      </c>
      <c r="F298" s="710">
        <f t="shared" si="18"/>
        <v>1</v>
      </c>
      <c r="G298" s="711">
        <f t="shared" si="20"/>
        <v>1</v>
      </c>
    </row>
    <row r="299" spans="1:7" x14ac:dyDescent="0.25">
      <c r="A299" s="706" t="s">
        <v>279</v>
      </c>
      <c r="B299" s="707" t="s">
        <v>617</v>
      </c>
      <c r="C299" s="708">
        <v>315</v>
      </c>
      <c r="D299" s="709">
        <f>'Monthly Rules'!C1236</f>
        <v>0</v>
      </c>
      <c r="E299" s="709">
        <f>+'Monthly Rules'!G1236+'Monthly Rules'!G1237+'Monthly Rules'!G1238+'Monthly Rules'!G1239+'Monthly Rules'!G1240+'Monthly Rules'!G1241</f>
        <v>0</v>
      </c>
      <c r="F299" s="710">
        <f t="shared" si="18"/>
        <v>1</v>
      </c>
      <c r="G299" s="711">
        <f t="shared" si="20"/>
        <v>1</v>
      </c>
    </row>
    <row r="300" spans="1:7" x14ac:dyDescent="0.25">
      <c r="A300" s="706" t="s">
        <v>279</v>
      </c>
      <c r="B300" s="707" t="s">
        <v>617</v>
      </c>
      <c r="C300" s="708">
        <v>316</v>
      </c>
      <c r="D300" s="709">
        <f>'Monthly Rules'!C1243</f>
        <v>0</v>
      </c>
      <c r="E300" s="709">
        <f>+'Monthly Rules'!G1243+'Monthly Rules'!G1244+'Monthly Rules'!G1245+'Monthly Rules'!G1246+'Monthly Rules'!G1247+'Monthly Rules'!G1248</f>
        <v>0</v>
      </c>
      <c r="F300" s="710">
        <f t="shared" si="18"/>
        <v>1</v>
      </c>
      <c r="G300" s="711">
        <f t="shared" si="20"/>
        <v>1</v>
      </c>
    </row>
    <row r="301" spans="1:7" x14ac:dyDescent="0.25">
      <c r="A301" s="706" t="s">
        <v>279</v>
      </c>
      <c r="B301" s="707" t="s">
        <v>617</v>
      </c>
      <c r="C301" s="708">
        <v>317</v>
      </c>
      <c r="D301" s="709">
        <f>'Monthly Rules'!C1250</f>
        <v>0</v>
      </c>
      <c r="E301" s="709">
        <f>+'Monthly Rules'!G1250+'Monthly Rules'!G1251+'Monthly Rules'!G1252</f>
        <v>0</v>
      </c>
      <c r="F301" s="710">
        <f t="shared" si="18"/>
        <v>1</v>
      </c>
      <c r="G301" s="711">
        <f t="shared" si="20"/>
        <v>1</v>
      </c>
    </row>
    <row r="302" spans="1:7" x14ac:dyDescent="0.25">
      <c r="A302" s="706" t="s">
        <v>279</v>
      </c>
      <c r="B302" s="707" t="s">
        <v>617</v>
      </c>
      <c r="C302" s="708">
        <v>318</v>
      </c>
      <c r="D302" s="709">
        <f>'Monthly Rules'!C1254</f>
        <v>0</v>
      </c>
      <c r="E302" s="709">
        <f>+'Monthly Rules'!G1254+'Monthly Rules'!G1255+'Monthly Rules'!G1256</f>
        <v>0</v>
      </c>
      <c r="F302" s="710">
        <f t="shared" si="18"/>
        <v>1</v>
      </c>
      <c r="G302" s="711">
        <f t="shared" si="20"/>
        <v>1</v>
      </c>
    </row>
    <row r="303" spans="1:7" x14ac:dyDescent="0.25">
      <c r="A303" s="706" t="s">
        <v>279</v>
      </c>
      <c r="B303" s="707" t="s">
        <v>617</v>
      </c>
      <c r="C303" s="708">
        <v>319</v>
      </c>
      <c r="D303" s="709">
        <f>'Monthly Rules'!C1258</f>
        <v>0</v>
      </c>
      <c r="E303" s="709">
        <f>+'Monthly Rules'!G1258+'Monthly Rules'!G1259+'Monthly Rules'!G1260</f>
        <v>0</v>
      </c>
      <c r="F303" s="710">
        <f t="shared" si="18"/>
        <v>1</v>
      </c>
      <c r="G303" s="711">
        <f t="shared" si="20"/>
        <v>1</v>
      </c>
    </row>
    <row r="304" spans="1:7" x14ac:dyDescent="0.25">
      <c r="A304" s="706" t="s">
        <v>279</v>
      </c>
      <c r="B304" s="707" t="s">
        <v>617</v>
      </c>
      <c r="C304" s="708">
        <v>320</v>
      </c>
      <c r="D304" s="709">
        <f>'Monthly Rules'!C1262</f>
        <v>0</v>
      </c>
      <c r="E304" s="709">
        <f>+'Monthly Rules'!G1262+'Monthly Rules'!G1263+'Monthly Rules'!G1264</f>
        <v>0</v>
      </c>
      <c r="F304" s="710">
        <f t="shared" si="18"/>
        <v>1</v>
      </c>
      <c r="G304" s="711">
        <f t="shared" si="20"/>
        <v>1</v>
      </c>
    </row>
    <row r="305" spans="1:7" x14ac:dyDescent="0.25">
      <c r="A305" s="706" t="s">
        <v>279</v>
      </c>
      <c r="B305" s="707" t="s">
        <v>617</v>
      </c>
      <c r="C305" s="708">
        <v>321</v>
      </c>
      <c r="D305" s="709">
        <f>'Monthly Rules'!C1266</f>
        <v>0</v>
      </c>
      <c r="E305" s="709">
        <f>+'Monthly Rules'!G1266+'Monthly Rules'!G1267+'Monthly Rules'!G1268</f>
        <v>0</v>
      </c>
      <c r="F305" s="710">
        <f t="shared" si="18"/>
        <v>1</v>
      </c>
      <c r="G305" s="711">
        <f t="shared" si="20"/>
        <v>1</v>
      </c>
    </row>
    <row r="306" spans="1:7" x14ac:dyDescent="0.25">
      <c r="A306" s="706" t="s">
        <v>279</v>
      </c>
      <c r="B306" s="707" t="s">
        <v>617</v>
      </c>
      <c r="C306" s="708">
        <v>322</v>
      </c>
      <c r="D306" s="709">
        <f>'Monthly Rules'!C1270</f>
        <v>0</v>
      </c>
      <c r="E306" s="709">
        <f>+'Monthly Rules'!G1270+'Monthly Rules'!G1271+'Monthly Rules'!G1272</f>
        <v>0</v>
      </c>
      <c r="F306" s="710">
        <f t="shared" ref="F306:F369" si="21">G306</f>
        <v>1</v>
      </c>
      <c r="G306" s="711">
        <f t="shared" si="20"/>
        <v>1</v>
      </c>
    </row>
    <row r="307" spans="1:7" x14ac:dyDescent="0.25">
      <c r="A307" s="706" t="s">
        <v>279</v>
      </c>
      <c r="B307" s="707" t="s">
        <v>617</v>
      </c>
      <c r="C307" s="708">
        <v>323</v>
      </c>
      <c r="D307" s="709">
        <f>'Monthly Rules'!C1274</f>
        <v>0</v>
      </c>
      <c r="E307" s="709">
        <f>+'Monthly Rules'!G1274+'Monthly Rules'!G1275+'Monthly Rules'!G1276</f>
        <v>0</v>
      </c>
      <c r="F307" s="710">
        <f t="shared" si="21"/>
        <v>1</v>
      </c>
      <c r="G307" s="711">
        <f t="shared" si="20"/>
        <v>1</v>
      </c>
    </row>
    <row r="308" spans="1:7" x14ac:dyDescent="0.25">
      <c r="A308" s="706" t="s">
        <v>279</v>
      </c>
      <c r="B308" s="707" t="s">
        <v>617</v>
      </c>
      <c r="C308" s="708">
        <v>324</v>
      </c>
      <c r="D308" s="709">
        <f>'Monthly Rules'!C1278</f>
        <v>0</v>
      </c>
      <c r="E308" s="709">
        <f>+'Monthly Rules'!G1278+'Monthly Rules'!G1279+'Monthly Rules'!G1280</f>
        <v>0</v>
      </c>
      <c r="F308" s="710">
        <f t="shared" si="21"/>
        <v>1</v>
      </c>
      <c r="G308" s="711">
        <f t="shared" si="20"/>
        <v>1</v>
      </c>
    </row>
    <row r="309" spans="1:7" x14ac:dyDescent="0.25">
      <c r="A309" s="706" t="s">
        <v>279</v>
      </c>
      <c r="B309" s="707" t="s">
        <v>617</v>
      </c>
      <c r="C309" s="708">
        <v>325</v>
      </c>
      <c r="D309" s="709">
        <f>'Monthly Rules'!C1282</f>
        <v>0</v>
      </c>
      <c r="E309" s="709">
        <f>+'Monthly Rules'!G1282+'Monthly Rules'!G1283+'Monthly Rules'!G1284</f>
        <v>0</v>
      </c>
      <c r="F309" s="710">
        <f t="shared" si="21"/>
        <v>1</v>
      </c>
      <c r="G309" s="711">
        <f t="shared" si="20"/>
        <v>1</v>
      </c>
    </row>
    <row r="310" spans="1:7" x14ac:dyDescent="0.25">
      <c r="A310" s="706" t="s">
        <v>279</v>
      </c>
      <c r="B310" s="707" t="s">
        <v>617</v>
      </c>
      <c r="C310" s="708">
        <v>326</v>
      </c>
      <c r="D310" s="709">
        <f>'Monthly Rules'!C1286</f>
        <v>0</v>
      </c>
      <c r="E310" s="709">
        <f>+'Monthly Rules'!G1286+'Monthly Rules'!G1287+'Monthly Rules'!G1288</f>
        <v>0</v>
      </c>
      <c r="F310" s="710">
        <f t="shared" si="21"/>
        <v>1</v>
      </c>
      <c r="G310" s="711">
        <f t="shared" si="20"/>
        <v>1</v>
      </c>
    </row>
    <row r="311" spans="1:7" x14ac:dyDescent="0.25">
      <c r="A311" s="706" t="s">
        <v>279</v>
      </c>
      <c r="B311" s="707" t="s">
        <v>617</v>
      </c>
      <c r="C311" s="708">
        <v>327</v>
      </c>
      <c r="D311" s="709">
        <f>'Monthly Rules'!C1290</f>
        <v>0</v>
      </c>
      <c r="E311" s="709">
        <f>'Monthly Rules'!G1290</f>
        <v>0</v>
      </c>
      <c r="F311" s="710">
        <f t="shared" si="21"/>
        <v>1</v>
      </c>
      <c r="G311" s="711">
        <f t="shared" si="20"/>
        <v>1</v>
      </c>
    </row>
    <row r="312" spans="1:7" x14ac:dyDescent="0.25">
      <c r="A312" s="706" t="s">
        <v>279</v>
      </c>
      <c r="B312" s="707" t="s">
        <v>617</v>
      </c>
      <c r="C312" s="708">
        <v>328</v>
      </c>
      <c r="D312" s="709">
        <f>'Monthly Rules'!C1292</f>
        <v>0</v>
      </c>
      <c r="E312" s="709">
        <f>'Monthly Rules'!G1292</f>
        <v>0</v>
      </c>
      <c r="F312" s="710">
        <f t="shared" si="21"/>
        <v>1</v>
      </c>
      <c r="G312" s="711">
        <f t="shared" si="20"/>
        <v>1</v>
      </c>
    </row>
    <row r="313" spans="1:7" x14ac:dyDescent="0.25">
      <c r="A313" s="706" t="s">
        <v>279</v>
      </c>
      <c r="B313" s="707" t="s">
        <v>617</v>
      </c>
      <c r="C313" s="708">
        <v>329</v>
      </c>
      <c r="D313" s="709">
        <f>'Monthly Rules'!C1294</f>
        <v>0</v>
      </c>
      <c r="E313" s="709">
        <f>'Monthly Rules'!G1294</f>
        <v>0</v>
      </c>
      <c r="F313" s="710">
        <f t="shared" si="21"/>
        <v>1</v>
      </c>
      <c r="G313" s="711">
        <f t="shared" si="20"/>
        <v>1</v>
      </c>
    </row>
    <row r="314" spans="1:7" x14ac:dyDescent="0.25">
      <c r="A314" s="706" t="s">
        <v>279</v>
      </c>
      <c r="B314" s="707" t="s">
        <v>617</v>
      </c>
      <c r="C314" s="708">
        <v>330</v>
      </c>
      <c r="D314" s="709">
        <f>'Monthly Rules'!C1296</f>
        <v>0</v>
      </c>
      <c r="E314" s="709">
        <f>'Monthly Rules'!G1296</f>
        <v>0</v>
      </c>
      <c r="F314" s="710">
        <f t="shared" si="21"/>
        <v>1</v>
      </c>
      <c r="G314" s="712">
        <f>IF(ISERROR(D314),0,IF(ISERROR(E314),0,IF(D314&lt;=E314,1,0)))</f>
        <v>1</v>
      </c>
    </row>
    <row r="315" spans="1:7" x14ac:dyDescent="0.25">
      <c r="A315" s="706" t="s">
        <v>279</v>
      </c>
      <c r="B315" s="707" t="s">
        <v>617</v>
      </c>
      <c r="C315" s="708">
        <v>331</v>
      </c>
      <c r="D315" s="709">
        <f>'Monthly Rules'!C1298</f>
        <v>0</v>
      </c>
      <c r="E315" s="709">
        <f>'Monthly Rules'!G1298</f>
        <v>0</v>
      </c>
      <c r="F315" s="710">
        <f t="shared" si="21"/>
        <v>1</v>
      </c>
      <c r="G315" s="712">
        <f>IF(ISERROR(D315),0,IF(ISERROR(E315),0,IF(D315&lt;=E315,1,0)))</f>
        <v>1</v>
      </c>
    </row>
    <row r="316" spans="1:7" x14ac:dyDescent="0.25">
      <c r="A316" s="706" t="s">
        <v>279</v>
      </c>
      <c r="B316" s="707" t="s">
        <v>617</v>
      </c>
      <c r="C316" s="708">
        <v>332</v>
      </c>
      <c r="D316" s="709">
        <f>'Monthly Rules'!C1300</f>
        <v>0</v>
      </c>
      <c r="E316" s="709">
        <f>'Monthly Rules'!G1300</f>
        <v>0</v>
      </c>
      <c r="F316" s="710">
        <f t="shared" si="21"/>
        <v>1</v>
      </c>
      <c r="G316" s="711">
        <f t="shared" ref="G316:G347" si="22">IF(ISERROR(D316),0,IF(ISERROR(E316),0,IF(D316=E316,1,0)))</f>
        <v>1</v>
      </c>
    </row>
    <row r="317" spans="1:7" x14ac:dyDescent="0.25">
      <c r="A317" s="706" t="s">
        <v>279</v>
      </c>
      <c r="B317" s="707" t="s">
        <v>617</v>
      </c>
      <c r="C317" s="708">
        <v>333</v>
      </c>
      <c r="D317" s="709">
        <f>'Monthly Rules'!C1302</f>
        <v>0</v>
      </c>
      <c r="E317" s="709">
        <f>+'Monthly Rules'!G1302+'Monthly Rules'!G1303</f>
        <v>0</v>
      </c>
      <c r="F317" s="710">
        <f t="shared" si="21"/>
        <v>1</v>
      </c>
      <c r="G317" s="711">
        <f t="shared" si="22"/>
        <v>1</v>
      </c>
    </row>
    <row r="318" spans="1:7" x14ac:dyDescent="0.25">
      <c r="A318" s="706" t="s">
        <v>280</v>
      </c>
      <c r="B318" s="707" t="s">
        <v>617</v>
      </c>
      <c r="C318" s="708">
        <v>334</v>
      </c>
      <c r="D318" s="709">
        <f>'Monthly Rules'!C1305</f>
        <v>0</v>
      </c>
      <c r="E318" s="709">
        <f>+'Monthly Rules'!G1305+'Monthly Rules'!G1306+'Monthly Rules'!G1307</f>
        <v>0</v>
      </c>
      <c r="F318" s="710">
        <f t="shared" si="21"/>
        <v>1</v>
      </c>
      <c r="G318" s="711">
        <f t="shared" si="22"/>
        <v>1</v>
      </c>
    </row>
    <row r="319" spans="1:7" x14ac:dyDescent="0.25">
      <c r="A319" s="706" t="s">
        <v>280</v>
      </c>
      <c r="B319" s="707" t="s">
        <v>617</v>
      </c>
      <c r="C319" s="708">
        <v>335</v>
      </c>
      <c r="D319" s="709">
        <f>'Monthly Rules'!C1309</f>
        <v>0</v>
      </c>
      <c r="E319" s="709">
        <f>+'Monthly Rules'!G1309+'Monthly Rules'!G1310+'Monthly Rules'!G1311</f>
        <v>0</v>
      </c>
      <c r="F319" s="710">
        <f t="shared" si="21"/>
        <v>1</v>
      </c>
      <c r="G319" s="711">
        <f t="shared" si="22"/>
        <v>1</v>
      </c>
    </row>
    <row r="320" spans="1:7" x14ac:dyDescent="0.25">
      <c r="A320" s="706" t="s">
        <v>280</v>
      </c>
      <c r="B320" s="707" t="s">
        <v>617</v>
      </c>
      <c r="C320" s="708">
        <v>336</v>
      </c>
      <c r="D320" s="709">
        <f>'Monthly Rules'!C1313</f>
        <v>0</v>
      </c>
      <c r="E320" s="709">
        <f>+'Monthly Rules'!G1313+'Monthly Rules'!G1314+'Monthly Rules'!G1315</f>
        <v>0</v>
      </c>
      <c r="F320" s="710">
        <f t="shared" si="21"/>
        <v>1</v>
      </c>
      <c r="G320" s="711">
        <f t="shared" si="22"/>
        <v>1</v>
      </c>
    </row>
    <row r="321" spans="1:7" x14ac:dyDescent="0.25">
      <c r="A321" s="706" t="s">
        <v>280</v>
      </c>
      <c r="B321" s="707" t="s">
        <v>617</v>
      </c>
      <c r="C321" s="708">
        <v>337</v>
      </c>
      <c r="D321" s="709">
        <f>'Monthly Rules'!C1317</f>
        <v>0</v>
      </c>
      <c r="E321" s="709">
        <f>+'Monthly Rules'!G1317+'Monthly Rules'!G1318+'Monthly Rules'!G1319</f>
        <v>0</v>
      </c>
      <c r="F321" s="710">
        <f t="shared" si="21"/>
        <v>1</v>
      </c>
      <c r="G321" s="711">
        <f t="shared" si="22"/>
        <v>1</v>
      </c>
    </row>
    <row r="322" spans="1:7" x14ac:dyDescent="0.25">
      <c r="A322" s="706" t="s">
        <v>280</v>
      </c>
      <c r="B322" s="707" t="s">
        <v>617</v>
      </c>
      <c r="C322" s="708">
        <v>338</v>
      </c>
      <c r="D322" s="709">
        <f>'Monthly Rules'!C1321</f>
        <v>0</v>
      </c>
      <c r="E322" s="709">
        <f>+'Monthly Rules'!G1321+'Monthly Rules'!G1322+'Monthly Rules'!G1323</f>
        <v>0</v>
      </c>
      <c r="F322" s="710">
        <f t="shared" si="21"/>
        <v>1</v>
      </c>
      <c r="G322" s="711">
        <f t="shared" si="22"/>
        <v>1</v>
      </c>
    </row>
    <row r="323" spans="1:7" x14ac:dyDescent="0.25">
      <c r="A323" s="706" t="s">
        <v>280</v>
      </c>
      <c r="B323" s="707" t="s">
        <v>617</v>
      </c>
      <c r="C323" s="708">
        <v>339</v>
      </c>
      <c r="D323" s="709">
        <f>'Monthly Rules'!C1325</f>
        <v>0</v>
      </c>
      <c r="E323" s="709">
        <f>+'Monthly Rules'!G1325+'Monthly Rules'!G1326</f>
        <v>0</v>
      </c>
      <c r="F323" s="710">
        <f t="shared" si="21"/>
        <v>1</v>
      </c>
      <c r="G323" s="711">
        <f t="shared" si="22"/>
        <v>1</v>
      </c>
    </row>
    <row r="324" spans="1:7" x14ac:dyDescent="0.25">
      <c r="A324" s="706" t="s">
        <v>280</v>
      </c>
      <c r="B324" s="707" t="s">
        <v>617</v>
      </c>
      <c r="C324" s="708">
        <v>340</v>
      </c>
      <c r="D324" s="709">
        <f>'Monthly Rules'!C1328</f>
        <v>0</v>
      </c>
      <c r="E324" s="709">
        <f>+'Monthly Rules'!G1328+'Monthly Rules'!G1329+'Monthly Rules'!G1330</f>
        <v>0</v>
      </c>
      <c r="F324" s="710">
        <f t="shared" si="21"/>
        <v>1</v>
      </c>
      <c r="G324" s="711">
        <f t="shared" si="22"/>
        <v>1</v>
      </c>
    </row>
    <row r="325" spans="1:7" x14ac:dyDescent="0.25">
      <c r="A325" s="706" t="s">
        <v>280</v>
      </c>
      <c r="B325" s="707" t="s">
        <v>617</v>
      </c>
      <c r="C325" s="708">
        <v>341</v>
      </c>
      <c r="D325" s="709">
        <f>'Monthly Rules'!C1332</f>
        <v>0</v>
      </c>
      <c r="E325" s="709">
        <f>+'Monthly Rules'!G1332+'Monthly Rules'!G1333+'Monthly Rules'!G1334</f>
        <v>0</v>
      </c>
      <c r="F325" s="710">
        <f t="shared" si="21"/>
        <v>1</v>
      </c>
      <c r="G325" s="711">
        <f t="shared" si="22"/>
        <v>1</v>
      </c>
    </row>
    <row r="326" spans="1:7" x14ac:dyDescent="0.25">
      <c r="A326" s="706" t="s">
        <v>280</v>
      </c>
      <c r="B326" s="707" t="s">
        <v>617</v>
      </c>
      <c r="C326" s="708">
        <v>342</v>
      </c>
      <c r="D326" s="709">
        <f>'Monthly Rules'!C1336</f>
        <v>0</v>
      </c>
      <c r="E326" s="709">
        <f>+'Monthly Rules'!G1336+'Monthly Rules'!G1337+'Monthly Rules'!G1338</f>
        <v>0</v>
      </c>
      <c r="F326" s="710">
        <f t="shared" si="21"/>
        <v>1</v>
      </c>
      <c r="G326" s="711">
        <f t="shared" si="22"/>
        <v>1</v>
      </c>
    </row>
    <row r="327" spans="1:7" x14ac:dyDescent="0.25">
      <c r="A327" s="706" t="s">
        <v>280</v>
      </c>
      <c r="B327" s="707" t="s">
        <v>617</v>
      </c>
      <c r="C327" s="708">
        <v>343</v>
      </c>
      <c r="D327" s="709">
        <f>'Monthly Rules'!C1340</f>
        <v>0</v>
      </c>
      <c r="E327" s="709">
        <f>+'Monthly Rules'!G1340+'Monthly Rules'!G1341+'Monthly Rules'!G1342+'Monthly Rules'!G1343+'Monthly Rules'!G1344+'Monthly Rules'!G1345</f>
        <v>0</v>
      </c>
      <c r="F327" s="710">
        <f t="shared" si="21"/>
        <v>1</v>
      </c>
      <c r="G327" s="711">
        <f t="shared" si="22"/>
        <v>1</v>
      </c>
    </row>
    <row r="328" spans="1:7" x14ac:dyDescent="0.25">
      <c r="A328" s="706" t="s">
        <v>280</v>
      </c>
      <c r="B328" s="707" t="s">
        <v>617</v>
      </c>
      <c r="C328" s="708">
        <v>344</v>
      </c>
      <c r="D328" s="709">
        <f>'Monthly Rules'!C1347</f>
        <v>0</v>
      </c>
      <c r="E328" s="709">
        <f>+'Monthly Rules'!G1347+'Monthly Rules'!G1348+'Monthly Rules'!G1349+'Monthly Rules'!G1350+'Monthly Rules'!G1351+'Monthly Rules'!G1352+'Monthly Rules'!G1353</f>
        <v>0</v>
      </c>
      <c r="F328" s="710">
        <f t="shared" si="21"/>
        <v>1</v>
      </c>
      <c r="G328" s="711">
        <f t="shared" si="22"/>
        <v>1</v>
      </c>
    </row>
    <row r="329" spans="1:7" x14ac:dyDescent="0.25">
      <c r="A329" s="706" t="s">
        <v>280</v>
      </c>
      <c r="B329" s="707" t="s">
        <v>617</v>
      </c>
      <c r="C329" s="708">
        <v>345</v>
      </c>
      <c r="D329" s="709">
        <f>'Monthly Rules'!C1355</f>
        <v>0</v>
      </c>
      <c r="E329" s="709">
        <f>+'Monthly Rules'!G1355+'Monthly Rules'!G1356</f>
        <v>0</v>
      </c>
      <c r="F329" s="710">
        <f t="shared" si="21"/>
        <v>1</v>
      </c>
      <c r="G329" s="711">
        <f t="shared" si="22"/>
        <v>1</v>
      </c>
    </row>
    <row r="330" spans="1:7" x14ac:dyDescent="0.25">
      <c r="A330" s="706" t="s">
        <v>280</v>
      </c>
      <c r="B330" s="707" t="s">
        <v>617</v>
      </c>
      <c r="C330" s="708">
        <v>346</v>
      </c>
      <c r="D330" s="709">
        <f>'Monthly Rules'!C1358</f>
        <v>0</v>
      </c>
      <c r="E330" s="709">
        <f>+'Monthly Rules'!G1358+'Monthly Rules'!G1359</f>
        <v>0</v>
      </c>
      <c r="F330" s="710">
        <f t="shared" si="21"/>
        <v>1</v>
      </c>
      <c r="G330" s="711">
        <f t="shared" si="22"/>
        <v>1</v>
      </c>
    </row>
    <row r="331" spans="1:7" x14ac:dyDescent="0.25">
      <c r="A331" s="706" t="s">
        <v>280</v>
      </c>
      <c r="B331" s="707" t="s">
        <v>617</v>
      </c>
      <c r="C331" s="708">
        <v>347</v>
      </c>
      <c r="D331" s="709">
        <f>'Monthly Rules'!C1361</f>
        <v>0</v>
      </c>
      <c r="E331" s="709">
        <f>+'Monthly Rules'!G1361+'Monthly Rules'!G1362</f>
        <v>0</v>
      </c>
      <c r="F331" s="710">
        <f t="shared" si="21"/>
        <v>1</v>
      </c>
      <c r="G331" s="711">
        <f t="shared" si="22"/>
        <v>1</v>
      </c>
    </row>
    <row r="332" spans="1:7" x14ac:dyDescent="0.25">
      <c r="A332" s="706" t="s">
        <v>280</v>
      </c>
      <c r="B332" s="707" t="s">
        <v>617</v>
      </c>
      <c r="C332" s="708">
        <v>348</v>
      </c>
      <c r="D332" s="709">
        <f>'Monthly Rules'!C1364</f>
        <v>0</v>
      </c>
      <c r="E332" s="709">
        <f>+'Monthly Rules'!G1364+'Monthly Rules'!G1365</f>
        <v>0</v>
      </c>
      <c r="F332" s="710">
        <f t="shared" si="21"/>
        <v>1</v>
      </c>
      <c r="G332" s="711">
        <f t="shared" si="22"/>
        <v>1</v>
      </c>
    </row>
    <row r="333" spans="1:7" x14ac:dyDescent="0.25">
      <c r="A333" s="706" t="s">
        <v>280</v>
      </c>
      <c r="B333" s="707" t="s">
        <v>617</v>
      </c>
      <c r="C333" s="708">
        <v>349</v>
      </c>
      <c r="D333" s="709">
        <f>'Monthly Rules'!C1367</f>
        <v>0</v>
      </c>
      <c r="E333" s="709">
        <f>+'Monthly Rules'!G1367+'Monthly Rules'!G1368+'Monthly Rules'!G1369+'Monthly Rules'!G1370+'Monthly Rules'!G1371+'Monthly Rules'!G1372</f>
        <v>0</v>
      </c>
      <c r="F333" s="710">
        <f t="shared" si="21"/>
        <v>1</v>
      </c>
      <c r="G333" s="711">
        <f t="shared" si="22"/>
        <v>1</v>
      </c>
    </row>
    <row r="334" spans="1:7" x14ac:dyDescent="0.25">
      <c r="A334" s="706" t="s">
        <v>280</v>
      </c>
      <c r="B334" s="707" t="s">
        <v>617</v>
      </c>
      <c r="C334" s="708">
        <v>350</v>
      </c>
      <c r="D334" s="709">
        <f>'Monthly Rules'!C1374</f>
        <v>0</v>
      </c>
      <c r="E334" s="709">
        <f>+'Monthly Rules'!G1374+'Monthly Rules'!G1375+'Monthly Rules'!G1376+'Monthly Rules'!G1377+'Monthly Rules'!G1378+'Monthly Rules'!G1379</f>
        <v>0</v>
      </c>
      <c r="F334" s="710">
        <f t="shared" si="21"/>
        <v>1</v>
      </c>
      <c r="G334" s="711">
        <f t="shared" si="22"/>
        <v>1</v>
      </c>
    </row>
    <row r="335" spans="1:7" x14ac:dyDescent="0.25">
      <c r="A335" s="706" t="s">
        <v>280</v>
      </c>
      <c r="B335" s="707" t="s">
        <v>617</v>
      </c>
      <c r="C335" s="708">
        <v>351</v>
      </c>
      <c r="D335" s="709">
        <f>'Monthly Rules'!C1381</f>
        <v>0</v>
      </c>
      <c r="E335" s="709">
        <f>+'Monthly Rules'!G1381+'Monthly Rules'!G1382+'Monthly Rules'!G1383+'Monthly Rules'!G1384+'Monthly Rules'!G1385+'Monthly Rules'!G1386</f>
        <v>0</v>
      </c>
      <c r="F335" s="710">
        <f t="shared" si="21"/>
        <v>1</v>
      </c>
      <c r="G335" s="711">
        <f t="shared" si="22"/>
        <v>1</v>
      </c>
    </row>
    <row r="336" spans="1:7" x14ac:dyDescent="0.25">
      <c r="A336" s="706" t="s">
        <v>280</v>
      </c>
      <c r="B336" s="707" t="s">
        <v>617</v>
      </c>
      <c r="C336" s="708">
        <v>352</v>
      </c>
      <c r="D336" s="709">
        <f>'Monthly Rules'!C1388</f>
        <v>0</v>
      </c>
      <c r="E336" s="709">
        <f>+'Monthly Rules'!G1388+'Monthly Rules'!G1389+'Monthly Rules'!G1390+'Monthly Rules'!G1391+'Monthly Rules'!G1392+'Monthly Rules'!G1393</f>
        <v>0</v>
      </c>
      <c r="F336" s="710">
        <f t="shared" si="21"/>
        <v>1</v>
      </c>
      <c r="G336" s="711">
        <f t="shared" si="22"/>
        <v>1</v>
      </c>
    </row>
    <row r="337" spans="1:7" x14ac:dyDescent="0.25">
      <c r="A337" s="706" t="s">
        <v>280</v>
      </c>
      <c r="B337" s="707" t="s">
        <v>617</v>
      </c>
      <c r="C337" s="708">
        <v>353</v>
      </c>
      <c r="D337" s="709">
        <f>'Monthly Rules'!C1395</f>
        <v>0</v>
      </c>
      <c r="E337" s="709">
        <f>+'Monthly Rules'!G1395+'Monthly Rules'!G1396+'Monthly Rules'!G1397+'Monthly Rules'!G1398+'Monthly Rules'!G1399+'Monthly Rules'!G1400</f>
        <v>0</v>
      </c>
      <c r="F337" s="710">
        <f t="shared" si="21"/>
        <v>1</v>
      </c>
      <c r="G337" s="711">
        <f t="shared" si="22"/>
        <v>1</v>
      </c>
    </row>
    <row r="338" spans="1:7" x14ac:dyDescent="0.25">
      <c r="A338" s="706" t="s">
        <v>280</v>
      </c>
      <c r="B338" s="707" t="s">
        <v>617</v>
      </c>
      <c r="C338" s="708">
        <v>354</v>
      </c>
      <c r="D338" s="709">
        <f>'Monthly Rules'!C1402</f>
        <v>0</v>
      </c>
      <c r="E338" s="709">
        <f>+'Monthly Rules'!G1402+'Monthly Rules'!G1403+'Monthly Rules'!G1404+'Monthly Rules'!G1405+'Monthly Rules'!G1406+'Monthly Rules'!G1407</f>
        <v>0</v>
      </c>
      <c r="F338" s="710">
        <f t="shared" si="21"/>
        <v>1</v>
      </c>
      <c r="G338" s="711">
        <f t="shared" si="22"/>
        <v>1</v>
      </c>
    </row>
    <row r="339" spans="1:7" x14ac:dyDescent="0.25">
      <c r="A339" s="706" t="s">
        <v>280</v>
      </c>
      <c r="B339" s="707" t="s">
        <v>617</v>
      </c>
      <c r="C339" s="708">
        <v>355</v>
      </c>
      <c r="D339" s="709">
        <f>'Monthly Rules'!C1409</f>
        <v>0</v>
      </c>
      <c r="E339" s="709">
        <f>+'Monthly Rules'!G1409+'Monthly Rules'!G1410+'Monthly Rules'!G1411+'Monthly Rules'!G1412+'Monthly Rules'!G1413+'Monthly Rules'!G1414</f>
        <v>0</v>
      </c>
      <c r="F339" s="710">
        <f t="shared" si="21"/>
        <v>1</v>
      </c>
      <c r="G339" s="711">
        <f t="shared" si="22"/>
        <v>1</v>
      </c>
    </row>
    <row r="340" spans="1:7" x14ac:dyDescent="0.25">
      <c r="A340" s="706" t="s">
        <v>280</v>
      </c>
      <c r="B340" s="707" t="s">
        <v>617</v>
      </c>
      <c r="C340" s="708">
        <v>356</v>
      </c>
      <c r="D340" s="709">
        <f>'Monthly Rules'!C1416</f>
        <v>0</v>
      </c>
      <c r="E340" s="709">
        <f>+'Monthly Rules'!G1416+'Monthly Rules'!G1417+'Monthly Rules'!G1418+'Monthly Rules'!G1419+'Monthly Rules'!G1420+'Monthly Rules'!G1421</f>
        <v>0</v>
      </c>
      <c r="F340" s="710">
        <f t="shared" si="21"/>
        <v>1</v>
      </c>
      <c r="G340" s="711">
        <f t="shared" si="22"/>
        <v>1</v>
      </c>
    </row>
    <row r="341" spans="1:7" x14ac:dyDescent="0.25">
      <c r="A341" s="706" t="s">
        <v>280</v>
      </c>
      <c r="B341" s="707" t="s">
        <v>617</v>
      </c>
      <c r="C341" s="708">
        <v>357</v>
      </c>
      <c r="D341" s="709">
        <f>'Monthly Rules'!C1423</f>
        <v>0</v>
      </c>
      <c r="E341" s="709">
        <f>+'Monthly Rules'!G1423+'Monthly Rules'!G1424+'Monthly Rules'!G1425+'Monthly Rules'!G1426+'Monthly Rules'!G1427+'Monthly Rules'!G1428</f>
        <v>0</v>
      </c>
      <c r="F341" s="710">
        <f t="shared" si="21"/>
        <v>1</v>
      </c>
      <c r="G341" s="711">
        <f t="shared" si="22"/>
        <v>1</v>
      </c>
    </row>
    <row r="342" spans="1:7" x14ac:dyDescent="0.25">
      <c r="A342" s="706" t="s">
        <v>280</v>
      </c>
      <c r="B342" s="707" t="s">
        <v>617</v>
      </c>
      <c r="C342" s="708">
        <v>358</v>
      </c>
      <c r="D342" s="709">
        <f>'Monthly Rules'!C1430</f>
        <v>0</v>
      </c>
      <c r="E342" s="709">
        <f>+'Monthly Rules'!G1430+'Monthly Rules'!G1431+'Monthly Rules'!G1432</f>
        <v>0</v>
      </c>
      <c r="F342" s="710">
        <f t="shared" si="21"/>
        <v>1</v>
      </c>
      <c r="G342" s="711">
        <f t="shared" si="22"/>
        <v>1</v>
      </c>
    </row>
    <row r="343" spans="1:7" x14ac:dyDescent="0.25">
      <c r="A343" s="706" t="s">
        <v>280</v>
      </c>
      <c r="B343" s="707" t="s">
        <v>617</v>
      </c>
      <c r="C343" s="708">
        <v>359</v>
      </c>
      <c r="D343" s="709">
        <f>'Monthly Rules'!C1434</f>
        <v>0</v>
      </c>
      <c r="E343" s="709">
        <f>+'Monthly Rules'!G1434+'Monthly Rules'!G1435+'Monthly Rules'!G1436</f>
        <v>0</v>
      </c>
      <c r="F343" s="710">
        <f t="shared" si="21"/>
        <v>1</v>
      </c>
      <c r="G343" s="711">
        <f t="shared" si="22"/>
        <v>1</v>
      </c>
    </row>
    <row r="344" spans="1:7" x14ac:dyDescent="0.25">
      <c r="A344" s="706" t="s">
        <v>280</v>
      </c>
      <c r="B344" s="707" t="s">
        <v>617</v>
      </c>
      <c r="C344" s="708">
        <v>360</v>
      </c>
      <c r="D344" s="709">
        <f>'Monthly Rules'!C1438</f>
        <v>0</v>
      </c>
      <c r="E344" s="709">
        <f>+'Monthly Rules'!G1438+'Monthly Rules'!G1439+'Monthly Rules'!G1440</f>
        <v>0</v>
      </c>
      <c r="F344" s="710">
        <f t="shared" si="21"/>
        <v>1</v>
      </c>
      <c r="G344" s="711">
        <f t="shared" si="22"/>
        <v>1</v>
      </c>
    </row>
    <row r="345" spans="1:7" x14ac:dyDescent="0.25">
      <c r="A345" s="706" t="s">
        <v>280</v>
      </c>
      <c r="B345" s="707" t="s">
        <v>617</v>
      </c>
      <c r="C345" s="708">
        <v>361</v>
      </c>
      <c r="D345" s="709">
        <f>'Monthly Rules'!C1442</f>
        <v>0</v>
      </c>
      <c r="E345" s="709">
        <f>+'Monthly Rules'!G1442+'Monthly Rules'!G1443+'Monthly Rules'!G1444</f>
        <v>0</v>
      </c>
      <c r="F345" s="710">
        <f t="shared" si="21"/>
        <v>1</v>
      </c>
      <c r="G345" s="711">
        <f t="shared" si="22"/>
        <v>1</v>
      </c>
    </row>
    <row r="346" spans="1:7" x14ac:dyDescent="0.25">
      <c r="A346" s="706" t="s">
        <v>280</v>
      </c>
      <c r="B346" s="707" t="s">
        <v>617</v>
      </c>
      <c r="C346" s="708">
        <v>362</v>
      </c>
      <c r="D346" s="709">
        <f>'Monthly Rules'!C1446</f>
        <v>0</v>
      </c>
      <c r="E346" s="709">
        <f>+'Monthly Rules'!G1446+'Monthly Rules'!G1447+'Monthly Rules'!G1448</f>
        <v>0</v>
      </c>
      <c r="F346" s="710">
        <f t="shared" si="21"/>
        <v>1</v>
      </c>
      <c r="G346" s="711">
        <f t="shared" si="22"/>
        <v>1</v>
      </c>
    </row>
    <row r="347" spans="1:7" x14ac:dyDescent="0.25">
      <c r="A347" s="706" t="s">
        <v>280</v>
      </c>
      <c r="B347" s="707" t="s">
        <v>617</v>
      </c>
      <c r="C347" s="708">
        <v>363</v>
      </c>
      <c r="D347" s="709">
        <f>'Monthly Rules'!C1450</f>
        <v>0</v>
      </c>
      <c r="E347" s="709">
        <f>+'Monthly Rules'!G1450+'Monthly Rules'!G1451+'Monthly Rules'!G1452</f>
        <v>0</v>
      </c>
      <c r="F347" s="710">
        <f t="shared" si="21"/>
        <v>1</v>
      </c>
      <c r="G347" s="711">
        <f t="shared" si="22"/>
        <v>1</v>
      </c>
    </row>
    <row r="348" spans="1:7" x14ac:dyDescent="0.25">
      <c r="A348" s="706" t="s">
        <v>280</v>
      </c>
      <c r="B348" s="707" t="s">
        <v>617</v>
      </c>
      <c r="C348" s="708">
        <v>364</v>
      </c>
      <c r="D348" s="709">
        <f>'Monthly Rules'!C1454</f>
        <v>0</v>
      </c>
      <c r="E348" s="709">
        <f>+'Monthly Rules'!G1454+'Monthly Rules'!G1455+'Monthly Rules'!G1456</f>
        <v>0</v>
      </c>
      <c r="F348" s="710">
        <f t="shared" si="21"/>
        <v>1</v>
      </c>
      <c r="G348" s="711">
        <f t="shared" ref="G348:G368" si="23">IF(ISERROR(D348),0,IF(ISERROR(E348),0,IF(D348=E348,1,0)))</f>
        <v>1</v>
      </c>
    </row>
    <row r="349" spans="1:7" x14ac:dyDescent="0.25">
      <c r="A349" s="706" t="s">
        <v>280</v>
      </c>
      <c r="B349" s="707" t="s">
        <v>617</v>
      </c>
      <c r="C349" s="708">
        <v>365</v>
      </c>
      <c r="D349" s="709">
        <f>'Monthly Rules'!C1458</f>
        <v>0</v>
      </c>
      <c r="E349" s="709">
        <f>+'Monthly Rules'!G1458+'Monthly Rules'!G1459+'Monthly Rules'!G1460</f>
        <v>0</v>
      </c>
      <c r="F349" s="710">
        <f t="shared" si="21"/>
        <v>1</v>
      </c>
      <c r="G349" s="711">
        <f t="shared" si="23"/>
        <v>1</v>
      </c>
    </row>
    <row r="350" spans="1:7" x14ac:dyDescent="0.25">
      <c r="A350" s="706" t="s">
        <v>280</v>
      </c>
      <c r="B350" s="707" t="s">
        <v>617</v>
      </c>
      <c r="C350" s="708">
        <v>366</v>
      </c>
      <c r="D350" s="709">
        <f>'Monthly Rules'!C1462</f>
        <v>0</v>
      </c>
      <c r="E350" s="709">
        <f>+'Monthly Rules'!G1462+'Monthly Rules'!G1463+'Monthly Rules'!G1464</f>
        <v>0</v>
      </c>
      <c r="F350" s="710">
        <f t="shared" si="21"/>
        <v>1</v>
      </c>
      <c r="G350" s="711">
        <f t="shared" si="23"/>
        <v>1</v>
      </c>
    </row>
    <row r="351" spans="1:7" x14ac:dyDescent="0.25">
      <c r="A351" s="706" t="s">
        <v>280</v>
      </c>
      <c r="B351" s="707" t="s">
        <v>617</v>
      </c>
      <c r="C351" s="708">
        <v>367</v>
      </c>
      <c r="D351" s="709">
        <f>'Monthly Rules'!C1466</f>
        <v>0</v>
      </c>
      <c r="E351" s="709">
        <f>+'Monthly Rules'!G1466+'Monthly Rules'!G1467+'Monthly Rules'!G1468</f>
        <v>0</v>
      </c>
      <c r="F351" s="710">
        <f t="shared" si="21"/>
        <v>1</v>
      </c>
      <c r="G351" s="711">
        <f t="shared" si="23"/>
        <v>1</v>
      </c>
    </row>
    <row r="352" spans="1:7" x14ac:dyDescent="0.25">
      <c r="A352" s="706" t="s">
        <v>280</v>
      </c>
      <c r="B352" s="707" t="s">
        <v>617</v>
      </c>
      <c r="C352" s="708">
        <v>368</v>
      </c>
      <c r="D352" s="709">
        <f>'Monthly Rules'!C1470</f>
        <v>0</v>
      </c>
      <c r="E352" s="709">
        <f>+'Monthly Rules'!G1470+'Monthly Rules'!G1471+'Monthly Rules'!G1472</f>
        <v>0</v>
      </c>
      <c r="F352" s="710">
        <f t="shared" si="21"/>
        <v>1</v>
      </c>
      <c r="G352" s="711">
        <f t="shared" si="23"/>
        <v>1</v>
      </c>
    </row>
    <row r="353" spans="1:7" x14ac:dyDescent="0.25">
      <c r="A353" s="706" t="s">
        <v>280</v>
      </c>
      <c r="B353" s="707" t="s">
        <v>617</v>
      </c>
      <c r="C353" s="708">
        <v>369</v>
      </c>
      <c r="D353" s="709">
        <f>'Monthly Rules'!C1474</f>
        <v>0</v>
      </c>
      <c r="E353" s="709">
        <f>+'Monthly Rules'!G1474+'Monthly Rules'!G1475+'Monthly Rules'!G1476</f>
        <v>0</v>
      </c>
      <c r="F353" s="710">
        <f t="shared" si="21"/>
        <v>1</v>
      </c>
      <c r="G353" s="711">
        <f t="shared" si="23"/>
        <v>1</v>
      </c>
    </row>
    <row r="354" spans="1:7" x14ac:dyDescent="0.25">
      <c r="A354" s="706" t="s">
        <v>280</v>
      </c>
      <c r="B354" s="707" t="s">
        <v>617</v>
      </c>
      <c r="C354" s="708">
        <v>370</v>
      </c>
      <c r="D354" s="709">
        <f>'Monthly Rules'!C1478</f>
        <v>0</v>
      </c>
      <c r="E354" s="709">
        <f>+'Monthly Rules'!G1478+'Monthly Rules'!G1479+'Monthly Rules'!G1480</f>
        <v>0</v>
      </c>
      <c r="F354" s="710">
        <f t="shared" si="21"/>
        <v>1</v>
      </c>
      <c r="G354" s="711">
        <f t="shared" si="23"/>
        <v>1</v>
      </c>
    </row>
    <row r="355" spans="1:7" x14ac:dyDescent="0.25">
      <c r="A355" s="706" t="s">
        <v>280</v>
      </c>
      <c r="B355" s="707" t="s">
        <v>617</v>
      </c>
      <c r="C355" s="708">
        <v>371</v>
      </c>
      <c r="D355" s="709">
        <f>'Monthly Rules'!C1482</f>
        <v>0</v>
      </c>
      <c r="E355" s="709">
        <f>+'Monthly Rules'!G1482+'Monthly Rules'!G1483+'Monthly Rules'!G1484</f>
        <v>0</v>
      </c>
      <c r="F355" s="710">
        <f t="shared" si="21"/>
        <v>1</v>
      </c>
      <c r="G355" s="711">
        <f t="shared" si="23"/>
        <v>1</v>
      </c>
    </row>
    <row r="356" spans="1:7" x14ac:dyDescent="0.25">
      <c r="A356" s="706" t="s">
        <v>280</v>
      </c>
      <c r="B356" s="707" t="s">
        <v>617</v>
      </c>
      <c r="C356" s="708">
        <v>372</v>
      </c>
      <c r="D356" s="709">
        <f>'Monthly Rules'!C1486</f>
        <v>0</v>
      </c>
      <c r="E356" s="709">
        <f>+'Monthly Rules'!G1486+'Monthly Rules'!G1487+'Monthly Rules'!G1488</f>
        <v>0</v>
      </c>
      <c r="F356" s="710">
        <f t="shared" si="21"/>
        <v>1</v>
      </c>
      <c r="G356" s="711">
        <f t="shared" si="23"/>
        <v>1</v>
      </c>
    </row>
    <row r="357" spans="1:7" x14ac:dyDescent="0.25">
      <c r="A357" s="706" t="s">
        <v>280</v>
      </c>
      <c r="B357" s="707" t="s">
        <v>617</v>
      </c>
      <c r="C357" s="708">
        <v>373</v>
      </c>
      <c r="D357" s="709">
        <f>'Monthly Rules'!C1490</f>
        <v>0</v>
      </c>
      <c r="E357" s="709">
        <f>+'Monthly Rules'!G1490+'Monthly Rules'!G1491+'Monthly Rules'!G1492</f>
        <v>0</v>
      </c>
      <c r="F357" s="710">
        <f t="shared" si="21"/>
        <v>1</v>
      </c>
      <c r="G357" s="711">
        <f t="shared" si="23"/>
        <v>1</v>
      </c>
    </row>
    <row r="358" spans="1:7" x14ac:dyDescent="0.25">
      <c r="A358" s="706" t="s">
        <v>280</v>
      </c>
      <c r="B358" s="707" t="s">
        <v>617</v>
      </c>
      <c r="C358" s="708">
        <v>374</v>
      </c>
      <c r="D358" s="709">
        <f>'Monthly Rules'!C1494</f>
        <v>0</v>
      </c>
      <c r="E358" s="709">
        <f>+'Monthly Rules'!G1494+'Monthly Rules'!G1495+'Monthly Rules'!G1496</f>
        <v>0</v>
      </c>
      <c r="F358" s="710">
        <f t="shared" si="21"/>
        <v>1</v>
      </c>
      <c r="G358" s="711">
        <f t="shared" si="23"/>
        <v>1</v>
      </c>
    </row>
    <row r="359" spans="1:7" x14ac:dyDescent="0.25">
      <c r="A359" s="706" t="s">
        <v>280</v>
      </c>
      <c r="B359" s="707" t="s">
        <v>617</v>
      </c>
      <c r="C359" s="708">
        <v>375</v>
      </c>
      <c r="D359" s="709">
        <f>'Monthly Rules'!C1498</f>
        <v>0</v>
      </c>
      <c r="E359" s="709">
        <f>+'Monthly Rules'!G1498+'Monthly Rules'!G1499+'Monthly Rules'!G1500</f>
        <v>0</v>
      </c>
      <c r="F359" s="710">
        <f t="shared" si="21"/>
        <v>1</v>
      </c>
      <c r="G359" s="711">
        <f t="shared" si="23"/>
        <v>1</v>
      </c>
    </row>
    <row r="360" spans="1:7" x14ac:dyDescent="0.25">
      <c r="A360" s="706" t="s">
        <v>280</v>
      </c>
      <c r="B360" s="707" t="s">
        <v>617</v>
      </c>
      <c r="C360" s="708">
        <v>376</v>
      </c>
      <c r="D360" s="709">
        <f>'Monthly Rules'!C1502</f>
        <v>0</v>
      </c>
      <c r="E360" s="709">
        <f>+'Monthly Rules'!G1502+'Monthly Rules'!G1503+'Monthly Rules'!G1504</f>
        <v>0</v>
      </c>
      <c r="F360" s="710">
        <f t="shared" si="21"/>
        <v>1</v>
      </c>
      <c r="G360" s="711">
        <f t="shared" si="23"/>
        <v>1</v>
      </c>
    </row>
    <row r="361" spans="1:7" x14ac:dyDescent="0.25">
      <c r="A361" s="706" t="s">
        <v>280</v>
      </c>
      <c r="B361" s="707" t="s">
        <v>617</v>
      </c>
      <c r="C361" s="708">
        <v>377</v>
      </c>
      <c r="D361" s="709">
        <f>'Monthly Rules'!C1506</f>
        <v>0</v>
      </c>
      <c r="E361" s="709">
        <f>+'Monthly Rules'!G1506+'Monthly Rules'!G1507+'Monthly Rules'!G1508</f>
        <v>0</v>
      </c>
      <c r="F361" s="710">
        <f t="shared" si="21"/>
        <v>1</v>
      </c>
      <c r="G361" s="711">
        <f t="shared" si="23"/>
        <v>1</v>
      </c>
    </row>
    <row r="362" spans="1:7" x14ac:dyDescent="0.25">
      <c r="A362" s="706" t="s">
        <v>280</v>
      </c>
      <c r="B362" s="707" t="s">
        <v>617</v>
      </c>
      <c r="C362" s="708">
        <v>378</v>
      </c>
      <c r="D362" s="709">
        <f>'Monthly Rules'!C1510</f>
        <v>0</v>
      </c>
      <c r="E362" s="709">
        <f>+'Monthly Rules'!G1510+'Monthly Rules'!G1511+'Monthly Rules'!G1512</f>
        <v>0</v>
      </c>
      <c r="F362" s="710">
        <f t="shared" si="21"/>
        <v>1</v>
      </c>
      <c r="G362" s="711">
        <f t="shared" si="23"/>
        <v>1</v>
      </c>
    </row>
    <row r="363" spans="1:7" x14ac:dyDescent="0.25">
      <c r="A363" s="706" t="s">
        <v>280</v>
      </c>
      <c r="B363" s="707" t="s">
        <v>617</v>
      </c>
      <c r="C363" s="708">
        <v>379</v>
      </c>
      <c r="D363" s="709">
        <f>'Monthly Rules'!C1514</f>
        <v>0</v>
      </c>
      <c r="E363" s="709">
        <f>+'Monthly Rules'!G1514+'Monthly Rules'!G1515+'Monthly Rules'!G1516</f>
        <v>0</v>
      </c>
      <c r="F363" s="710">
        <f t="shared" si="21"/>
        <v>1</v>
      </c>
      <c r="G363" s="711">
        <f t="shared" si="23"/>
        <v>1</v>
      </c>
    </row>
    <row r="364" spans="1:7" x14ac:dyDescent="0.25">
      <c r="A364" s="706" t="s">
        <v>280</v>
      </c>
      <c r="B364" s="707" t="s">
        <v>617</v>
      </c>
      <c r="C364" s="708">
        <v>380</v>
      </c>
      <c r="D364" s="709">
        <f>'Monthly Rules'!C1518</f>
        <v>0</v>
      </c>
      <c r="E364" s="709">
        <f>+'Monthly Rules'!G1518+'Monthly Rules'!G1519+'Monthly Rules'!G1520</f>
        <v>0</v>
      </c>
      <c r="F364" s="710">
        <f t="shared" si="21"/>
        <v>1</v>
      </c>
      <c r="G364" s="711">
        <f t="shared" si="23"/>
        <v>1</v>
      </c>
    </row>
    <row r="365" spans="1:7" x14ac:dyDescent="0.25">
      <c r="A365" s="706" t="s">
        <v>280</v>
      </c>
      <c r="B365" s="707" t="s">
        <v>617</v>
      </c>
      <c r="C365" s="708">
        <v>381</v>
      </c>
      <c r="D365" s="709">
        <f>'Monthly Rules'!C1522</f>
        <v>0</v>
      </c>
      <c r="E365" s="709">
        <f>+'Monthly Rules'!G1522+'Monthly Rules'!G1523+'Monthly Rules'!G1524</f>
        <v>0</v>
      </c>
      <c r="F365" s="710">
        <f t="shared" si="21"/>
        <v>1</v>
      </c>
      <c r="G365" s="711">
        <f t="shared" si="23"/>
        <v>1</v>
      </c>
    </row>
    <row r="366" spans="1:7" x14ac:dyDescent="0.25">
      <c r="A366" s="706" t="s">
        <v>280</v>
      </c>
      <c r="B366" s="707" t="s">
        <v>617</v>
      </c>
      <c r="C366" s="708">
        <v>382</v>
      </c>
      <c r="D366" s="709">
        <f>'Monthly Rules'!C1526</f>
        <v>0</v>
      </c>
      <c r="E366" s="709">
        <f>+'Monthly Rules'!G1526+'Monthly Rules'!G1527+'Monthly Rules'!G1528</f>
        <v>0</v>
      </c>
      <c r="F366" s="710">
        <f t="shared" si="21"/>
        <v>1</v>
      </c>
      <c r="G366" s="711">
        <f t="shared" si="23"/>
        <v>1</v>
      </c>
    </row>
    <row r="367" spans="1:7" x14ac:dyDescent="0.25">
      <c r="A367" s="706" t="s">
        <v>280</v>
      </c>
      <c r="B367" s="707" t="s">
        <v>617</v>
      </c>
      <c r="C367" s="708">
        <v>383</v>
      </c>
      <c r="D367" s="709">
        <f>'Monthly Rules'!C1530</f>
        <v>0</v>
      </c>
      <c r="E367" s="709">
        <f>+'Monthly Rules'!G1530+'Monthly Rules'!G1531+'Monthly Rules'!G1532</f>
        <v>0</v>
      </c>
      <c r="F367" s="710">
        <f t="shared" si="21"/>
        <v>1</v>
      </c>
      <c r="G367" s="711">
        <f t="shared" si="23"/>
        <v>1</v>
      </c>
    </row>
    <row r="368" spans="1:7" x14ac:dyDescent="0.25">
      <c r="A368" s="706" t="s">
        <v>280</v>
      </c>
      <c r="B368" s="707" t="s">
        <v>617</v>
      </c>
      <c r="C368" s="708">
        <v>384</v>
      </c>
      <c r="D368" s="709">
        <f>'Monthly Rules'!C1534</f>
        <v>0</v>
      </c>
      <c r="E368" s="709">
        <f>+'Monthly Rules'!G1534+'Monthly Rules'!G1535+'Monthly Rules'!G1536</f>
        <v>0</v>
      </c>
      <c r="F368" s="710">
        <f t="shared" si="21"/>
        <v>1</v>
      </c>
      <c r="G368" s="711">
        <f t="shared" si="23"/>
        <v>1</v>
      </c>
    </row>
    <row r="369" spans="1:7" x14ac:dyDescent="0.25">
      <c r="A369" s="706" t="s">
        <v>280</v>
      </c>
      <c r="B369" s="707" t="s">
        <v>617</v>
      </c>
      <c r="C369" s="708">
        <v>385</v>
      </c>
      <c r="D369" s="709">
        <f>'Monthly Rules'!C1538</f>
        <v>0</v>
      </c>
      <c r="E369" s="709">
        <f>'Monthly Rules'!G1538</f>
        <v>0</v>
      </c>
      <c r="F369" s="710">
        <f t="shared" si="21"/>
        <v>1</v>
      </c>
      <c r="G369" s="712">
        <f t="shared" ref="G369:G383" si="24">IF(ISERROR(D369),0,IF(ISERROR(E369),0,IF(D369&lt;=E369,1,0)))</f>
        <v>1</v>
      </c>
    </row>
    <row r="370" spans="1:7" x14ac:dyDescent="0.25">
      <c r="A370" s="706" t="s">
        <v>280</v>
      </c>
      <c r="B370" s="707" t="s">
        <v>617</v>
      </c>
      <c r="C370" s="708">
        <v>386</v>
      </c>
      <c r="D370" s="709">
        <f>'Monthly Rules'!C1540</f>
        <v>0</v>
      </c>
      <c r="E370" s="709">
        <f>'Monthly Rules'!G1540</f>
        <v>0</v>
      </c>
      <c r="F370" s="710">
        <f t="shared" ref="F370:F423" si="25">G370</f>
        <v>1</v>
      </c>
      <c r="G370" s="712">
        <f t="shared" si="24"/>
        <v>1</v>
      </c>
    </row>
    <row r="371" spans="1:7" x14ac:dyDescent="0.25">
      <c r="A371" s="706" t="s">
        <v>280</v>
      </c>
      <c r="B371" s="707" t="s">
        <v>617</v>
      </c>
      <c r="C371" s="708">
        <v>387</v>
      </c>
      <c r="D371" s="709">
        <f>'Monthly Rules'!C1542</f>
        <v>0</v>
      </c>
      <c r="E371" s="709">
        <f>'Monthly Rules'!G1542</f>
        <v>0</v>
      </c>
      <c r="F371" s="710">
        <f t="shared" si="25"/>
        <v>1</v>
      </c>
      <c r="G371" s="712">
        <f t="shared" si="24"/>
        <v>1</v>
      </c>
    </row>
    <row r="372" spans="1:7" x14ac:dyDescent="0.25">
      <c r="A372" s="706" t="s">
        <v>280</v>
      </c>
      <c r="B372" s="707" t="s">
        <v>617</v>
      </c>
      <c r="C372" s="708">
        <v>388</v>
      </c>
      <c r="D372" s="709">
        <f>'Monthly Rules'!C1544</f>
        <v>0</v>
      </c>
      <c r="E372" s="709">
        <f>'Monthly Rules'!G1544</f>
        <v>0</v>
      </c>
      <c r="F372" s="710">
        <f t="shared" si="25"/>
        <v>1</v>
      </c>
      <c r="G372" s="712">
        <f t="shared" si="24"/>
        <v>1</v>
      </c>
    </row>
    <row r="373" spans="1:7" x14ac:dyDescent="0.25">
      <c r="A373" s="706" t="s">
        <v>280</v>
      </c>
      <c r="B373" s="707" t="s">
        <v>617</v>
      </c>
      <c r="C373" s="708">
        <v>397</v>
      </c>
      <c r="D373" s="709">
        <f>'Monthly Rules'!C1562</f>
        <v>0</v>
      </c>
      <c r="E373" s="709">
        <f>'Monthly Rules'!G1562</f>
        <v>0</v>
      </c>
      <c r="F373" s="710">
        <f t="shared" si="25"/>
        <v>1</v>
      </c>
      <c r="G373" s="712">
        <f t="shared" si="24"/>
        <v>1</v>
      </c>
    </row>
    <row r="374" spans="1:7" x14ac:dyDescent="0.25">
      <c r="A374" s="706" t="s">
        <v>280</v>
      </c>
      <c r="B374" s="707" t="s">
        <v>617</v>
      </c>
      <c r="C374" s="708">
        <v>398</v>
      </c>
      <c r="D374" s="709">
        <f>'Monthly Rules'!C1564</f>
        <v>0</v>
      </c>
      <c r="E374" s="709">
        <f>'Monthly Rules'!G1564</f>
        <v>0</v>
      </c>
      <c r="F374" s="710">
        <f t="shared" si="25"/>
        <v>1</v>
      </c>
      <c r="G374" s="712">
        <f t="shared" si="24"/>
        <v>1</v>
      </c>
    </row>
    <row r="375" spans="1:7" x14ac:dyDescent="0.25">
      <c r="A375" s="706" t="s">
        <v>280</v>
      </c>
      <c r="B375" s="707" t="s">
        <v>617</v>
      </c>
      <c r="C375" s="708">
        <v>399</v>
      </c>
      <c r="D375" s="709">
        <f>'Monthly Rules'!C1566</f>
        <v>0</v>
      </c>
      <c r="E375" s="709">
        <f>'Monthly Rules'!G1566</f>
        <v>0</v>
      </c>
      <c r="F375" s="710">
        <f t="shared" si="25"/>
        <v>1</v>
      </c>
      <c r="G375" s="712">
        <f t="shared" si="24"/>
        <v>1</v>
      </c>
    </row>
    <row r="376" spans="1:7" x14ac:dyDescent="0.25">
      <c r="A376" s="706" t="s">
        <v>280</v>
      </c>
      <c r="B376" s="707" t="s">
        <v>617</v>
      </c>
      <c r="C376" s="708">
        <v>400</v>
      </c>
      <c r="D376" s="709">
        <f>'Monthly Rules'!C1568</f>
        <v>0</v>
      </c>
      <c r="E376" s="709">
        <f>'Monthly Rules'!G1568</f>
        <v>0</v>
      </c>
      <c r="F376" s="710">
        <f t="shared" si="25"/>
        <v>1</v>
      </c>
      <c r="G376" s="712">
        <f t="shared" si="24"/>
        <v>1</v>
      </c>
    </row>
    <row r="377" spans="1:7" x14ac:dyDescent="0.25">
      <c r="A377" s="706" t="s">
        <v>280</v>
      </c>
      <c r="B377" s="707" t="s">
        <v>617</v>
      </c>
      <c r="C377" s="708">
        <v>402</v>
      </c>
      <c r="D377" s="709">
        <f>'Monthly Rules'!C1572</f>
        <v>0</v>
      </c>
      <c r="E377" s="709">
        <f>'Monthly Rules'!G1572</f>
        <v>0</v>
      </c>
      <c r="F377" s="710">
        <f t="shared" si="25"/>
        <v>1</v>
      </c>
      <c r="G377" s="712">
        <f t="shared" si="24"/>
        <v>1</v>
      </c>
    </row>
    <row r="378" spans="1:7" x14ac:dyDescent="0.25">
      <c r="A378" s="706" t="s">
        <v>280</v>
      </c>
      <c r="B378" s="707" t="s">
        <v>617</v>
      </c>
      <c r="C378" s="708">
        <v>403</v>
      </c>
      <c r="D378" s="709">
        <f>'Monthly Rules'!C1574</f>
        <v>0</v>
      </c>
      <c r="E378" s="709">
        <f>'Monthly Rules'!G1574</f>
        <v>0</v>
      </c>
      <c r="F378" s="710">
        <f t="shared" si="25"/>
        <v>1</v>
      </c>
      <c r="G378" s="712">
        <f t="shared" si="24"/>
        <v>1</v>
      </c>
    </row>
    <row r="379" spans="1:7" x14ac:dyDescent="0.25">
      <c r="A379" s="706" t="s">
        <v>280</v>
      </c>
      <c r="B379" s="707" t="s">
        <v>617</v>
      </c>
      <c r="C379" s="708">
        <v>404</v>
      </c>
      <c r="D379" s="709">
        <f>'Monthly Rules'!C1576</f>
        <v>0</v>
      </c>
      <c r="E379" s="709">
        <f>'Monthly Rules'!G1576</f>
        <v>0</v>
      </c>
      <c r="F379" s="710">
        <f t="shared" si="25"/>
        <v>1</v>
      </c>
      <c r="G379" s="712">
        <f t="shared" si="24"/>
        <v>1</v>
      </c>
    </row>
    <row r="380" spans="1:7" x14ac:dyDescent="0.25">
      <c r="A380" s="706" t="s">
        <v>280</v>
      </c>
      <c r="B380" s="707" t="s">
        <v>617</v>
      </c>
      <c r="C380" s="708">
        <v>405</v>
      </c>
      <c r="D380" s="709">
        <f>'Monthly Rules'!C1578</f>
        <v>0</v>
      </c>
      <c r="E380" s="709">
        <f>'Monthly Rules'!G1578</f>
        <v>0</v>
      </c>
      <c r="F380" s="710">
        <f t="shared" si="25"/>
        <v>1</v>
      </c>
      <c r="G380" s="712">
        <f t="shared" si="24"/>
        <v>1</v>
      </c>
    </row>
    <row r="381" spans="1:7" x14ac:dyDescent="0.25">
      <c r="A381" s="706" t="s">
        <v>280</v>
      </c>
      <c r="B381" s="707" t="s">
        <v>617</v>
      </c>
      <c r="C381" s="708">
        <v>406</v>
      </c>
      <c r="D381" s="709">
        <f>'Monthly Rules'!C1580</f>
        <v>0</v>
      </c>
      <c r="E381" s="709">
        <f>'Monthly Rules'!G1580</f>
        <v>0</v>
      </c>
      <c r="F381" s="710">
        <f t="shared" si="25"/>
        <v>1</v>
      </c>
      <c r="G381" s="712">
        <f t="shared" si="24"/>
        <v>1</v>
      </c>
    </row>
    <row r="382" spans="1:7" x14ac:dyDescent="0.25">
      <c r="A382" s="706" t="s">
        <v>280</v>
      </c>
      <c r="B382" s="707" t="s">
        <v>617</v>
      </c>
      <c r="C382" s="708">
        <v>407</v>
      </c>
      <c r="D382" s="709">
        <f>'Monthly Rules'!C1582</f>
        <v>0</v>
      </c>
      <c r="E382" s="709">
        <f>'Monthly Rules'!G1582</f>
        <v>0</v>
      </c>
      <c r="F382" s="710">
        <f t="shared" si="25"/>
        <v>1</v>
      </c>
      <c r="G382" s="712">
        <f t="shared" si="24"/>
        <v>1</v>
      </c>
    </row>
    <row r="383" spans="1:7" x14ac:dyDescent="0.25">
      <c r="A383" s="706" t="s">
        <v>280</v>
      </c>
      <c r="B383" s="707" t="s">
        <v>617</v>
      </c>
      <c r="C383" s="708">
        <v>408</v>
      </c>
      <c r="D383" s="709">
        <f>'Monthly Rules'!C1584</f>
        <v>0</v>
      </c>
      <c r="E383" s="709">
        <f>'Monthly Rules'!G1584</f>
        <v>0</v>
      </c>
      <c r="F383" s="710">
        <f t="shared" si="25"/>
        <v>1</v>
      </c>
      <c r="G383" s="712">
        <f t="shared" si="24"/>
        <v>1</v>
      </c>
    </row>
    <row r="384" spans="1:7" x14ac:dyDescent="0.25">
      <c r="A384" s="706" t="s">
        <v>280</v>
      </c>
      <c r="B384" s="707" t="s">
        <v>617</v>
      </c>
      <c r="C384" s="708">
        <v>410</v>
      </c>
      <c r="D384" s="709">
        <f>'Monthly Rules'!C1588</f>
        <v>0</v>
      </c>
      <c r="E384" s="709">
        <f>+'Monthly Rules'!G1588+'Monthly Rules'!G1589+'Monthly Rules'!G1590</f>
        <v>0</v>
      </c>
      <c r="F384" s="710">
        <f t="shared" si="25"/>
        <v>1</v>
      </c>
      <c r="G384" s="711">
        <f t="shared" ref="G384:G415" si="26">IF(ISERROR(D384),0,IF(ISERROR(E384),0,IF(D384=E384,1,0)))</f>
        <v>1</v>
      </c>
    </row>
    <row r="385" spans="1:7" x14ac:dyDescent="0.25">
      <c r="A385" s="706" t="s">
        <v>280</v>
      </c>
      <c r="B385" s="707" t="s">
        <v>617</v>
      </c>
      <c r="C385" s="708">
        <v>411</v>
      </c>
      <c r="D385" s="709">
        <f>'Monthly Rules'!C1592</f>
        <v>0</v>
      </c>
      <c r="E385" s="709">
        <f>+'Monthly Rules'!G1592+'Monthly Rules'!G1593+'Monthly Rules'!G1594</f>
        <v>0</v>
      </c>
      <c r="F385" s="710">
        <f t="shared" si="25"/>
        <v>1</v>
      </c>
      <c r="G385" s="711">
        <f t="shared" si="26"/>
        <v>1</v>
      </c>
    </row>
    <row r="386" spans="1:7" x14ac:dyDescent="0.25">
      <c r="A386" s="706" t="s">
        <v>280</v>
      </c>
      <c r="B386" s="707" t="s">
        <v>617</v>
      </c>
      <c r="C386" s="708">
        <v>412</v>
      </c>
      <c r="D386" s="709">
        <f>'Monthly Rules'!C1596</f>
        <v>0</v>
      </c>
      <c r="E386" s="709">
        <f>+'Monthly Rules'!G1596+'Monthly Rules'!G1597+'Monthly Rules'!G1598</f>
        <v>0</v>
      </c>
      <c r="F386" s="710">
        <f t="shared" si="25"/>
        <v>1</v>
      </c>
      <c r="G386" s="711">
        <f t="shared" si="26"/>
        <v>1</v>
      </c>
    </row>
    <row r="387" spans="1:7" x14ac:dyDescent="0.25">
      <c r="A387" s="706" t="s">
        <v>280</v>
      </c>
      <c r="B387" s="707" t="s">
        <v>617</v>
      </c>
      <c r="C387" s="708">
        <v>413</v>
      </c>
      <c r="D387" s="709">
        <f>'Monthly Rules'!C1600</f>
        <v>0</v>
      </c>
      <c r="E387" s="709">
        <f>+'Monthly Rules'!G1600+'Monthly Rules'!G1601+'Monthly Rules'!G1602</f>
        <v>0</v>
      </c>
      <c r="F387" s="710">
        <f t="shared" si="25"/>
        <v>1</v>
      </c>
      <c r="G387" s="711">
        <f t="shared" si="26"/>
        <v>1</v>
      </c>
    </row>
    <row r="388" spans="1:7" x14ac:dyDescent="0.25">
      <c r="A388" s="706" t="s">
        <v>280</v>
      </c>
      <c r="B388" s="707" t="s">
        <v>617</v>
      </c>
      <c r="C388" s="708">
        <v>414</v>
      </c>
      <c r="D388" s="709">
        <f>'Monthly Rules'!C1604</f>
        <v>0</v>
      </c>
      <c r="E388" s="709">
        <f>+'Monthly Rules'!G1604+'Monthly Rules'!G1605+'Monthly Rules'!G1606</f>
        <v>0</v>
      </c>
      <c r="F388" s="710">
        <f t="shared" si="25"/>
        <v>1</v>
      </c>
      <c r="G388" s="711">
        <f t="shared" si="26"/>
        <v>1</v>
      </c>
    </row>
    <row r="389" spans="1:7" x14ac:dyDescent="0.25">
      <c r="A389" s="706" t="s">
        <v>280</v>
      </c>
      <c r="B389" s="707" t="s">
        <v>617</v>
      </c>
      <c r="C389" s="708">
        <v>415</v>
      </c>
      <c r="D389" s="709">
        <f>'Monthly Rules'!C1608</f>
        <v>0</v>
      </c>
      <c r="E389" s="709">
        <f>+'Monthly Rules'!G1608+'Monthly Rules'!G1609+'Monthly Rules'!G1610</f>
        <v>0</v>
      </c>
      <c r="F389" s="710">
        <f t="shared" si="25"/>
        <v>1</v>
      </c>
      <c r="G389" s="711">
        <f t="shared" si="26"/>
        <v>1</v>
      </c>
    </row>
    <row r="390" spans="1:7" x14ac:dyDescent="0.25">
      <c r="A390" s="706" t="s">
        <v>280</v>
      </c>
      <c r="B390" s="707" t="s">
        <v>617</v>
      </c>
      <c r="C390" s="708">
        <v>416</v>
      </c>
      <c r="D390" s="709">
        <f>'Monthly Rules'!C1612</f>
        <v>0</v>
      </c>
      <c r="E390" s="709">
        <f>+'Monthly Rules'!G1612+'Monthly Rules'!G1613+'Monthly Rules'!G1614</f>
        <v>0</v>
      </c>
      <c r="F390" s="710">
        <f t="shared" si="25"/>
        <v>1</v>
      </c>
      <c r="G390" s="711">
        <f t="shared" si="26"/>
        <v>1</v>
      </c>
    </row>
    <row r="391" spans="1:7" x14ac:dyDescent="0.25">
      <c r="A391" s="706" t="s">
        <v>280</v>
      </c>
      <c r="B391" s="707" t="s">
        <v>617</v>
      </c>
      <c r="C391" s="708">
        <v>417</v>
      </c>
      <c r="D391" s="709">
        <f>'Monthly Rules'!C1616</f>
        <v>0</v>
      </c>
      <c r="E391" s="709">
        <f>+'Monthly Rules'!G1616+'Monthly Rules'!G1617+'Monthly Rules'!G1618</f>
        <v>0</v>
      </c>
      <c r="F391" s="710">
        <f t="shared" si="25"/>
        <v>1</v>
      </c>
      <c r="G391" s="711">
        <f t="shared" si="26"/>
        <v>1</v>
      </c>
    </row>
    <row r="392" spans="1:7" x14ac:dyDescent="0.25">
      <c r="A392" s="706" t="s">
        <v>280</v>
      </c>
      <c r="B392" s="707" t="s">
        <v>617</v>
      </c>
      <c r="C392" s="708">
        <v>418</v>
      </c>
      <c r="D392" s="709">
        <f>'Monthly Rules'!C1620</f>
        <v>0</v>
      </c>
      <c r="E392" s="709">
        <f>+'Monthly Rules'!G1620+'Monthly Rules'!G1621+'Monthly Rules'!G1622</f>
        <v>0</v>
      </c>
      <c r="F392" s="710">
        <f t="shared" si="25"/>
        <v>1</v>
      </c>
      <c r="G392" s="711">
        <f t="shared" si="26"/>
        <v>1</v>
      </c>
    </row>
    <row r="393" spans="1:7" x14ac:dyDescent="0.25">
      <c r="A393" s="706" t="s">
        <v>280</v>
      </c>
      <c r="B393" s="707" t="s">
        <v>617</v>
      </c>
      <c r="C393" s="708">
        <v>419</v>
      </c>
      <c r="D393" s="709">
        <f>'Monthly Rules'!C1624</f>
        <v>0</v>
      </c>
      <c r="E393" s="709">
        <f>+'Monthly Rules'!G1624+'Monthly Rules'!G1625+'Monthly Rules'!G1626+'Monthly Rules'!G1627+'Monthly Rules'!G1628</f>
        <v>0</v>
      </c>
      <c r="F393" s="710">
        <f t="shared" si="25"/>
        <v>1</v>
      </c>
      <c r="G393" s="711">
        <f t="shared" si="26"/>
        <v>1</v>
      </c>
    </row>
    <row r="394" spans="1:7" x14ac:dyDescent="0.25">
      <c r="A394" s="706" t="s">
        <v>280</v>
      </c>
      <c r="B394" s="707" t="s">
        <v>617</v>
      </c>
      <c r="C394" s="708">
        <v>420</v>
      </c>
      <c r="D394" s="709">
        <f>'Monthly Rules'!C1630</f>
        <v>0</v>
      </c>
      <c r="E394" s="709">
        <f>+'Monthly Rules'!G1630+'Monthly Rules'!G1631+'Monthly Rules'!G1632+'Monthly Rules'!G1633+'Monthly Rules'!G1634+'Monthly Rules'!G1635</f>
        <v>0</v>
      </c>
      <c r="F394" s="710">
        <f t="shared" si="25"/>
        <v>1</v>
      </c>
      <c r="G394" s="711">
        <f t="shared" si="26"/>
        <v>1</v>
      </c>
    </row>
    <row r="395" spans="1:7" x14ac:dyDescent="0.25">
      <c r="A395" s="706" t="s">
        <v>280</v>
      </c>
      <c r="B395" s="707" t="s">
        <v>617</v>
      </c>
      <c r="C395" s="708">
        <v>421</v>
      </c>
      <c r="D395" s="709">
        <f>'Monthly Rules'!C1637</f>
        <v>0</v>
      </c>
      <c r="E395" s="709">
        <f>+'Monthly Rules'!G1637+'Monthly Rules'!G1638</f>
        <v>0</v>
      </c>
      <c r="F395" s="710">
        <f t="shared" si="25"/>
        <v>1</v>
      </c>
      <c r="G395" s="711">
        <f t="shared" si="26"/>
        <v>1</v>
      </c>
    </row>
    <row r="396" spans="1:7" x14ac:dyDescent="0.25">
      <c r="A396" s="706" t="s">
        <v>280</v>
      </c>
      <c r="B396" s="707" t="s">
        <v>617</v>
      </c>
      <c r="C396" s="708">
        <v>422</v>
      </c>
      <c r="D396" s="709">
        <f>'Monthly Rules'!C1640</f>
        <v>0</v>
      </c>
      <c r="E396" s="709">
        <f>+'Monthly Rules'!G1640+'Monthly Rules'!G1641</f>
        <v>0</v>
      </c>
      <c r="F396" s="710">
        <f t="shared" si="25"/>
        <v>1</v>
      </c>
      <c r="G396" s="711">
        <f t="shared" si="26"/>
        <v>1</v>
      </c>
    </row>
    <row r="397" spans="1:7" x14ac:dyDescent="0.25">
      <c r="A397" s="706" t="s">
        <v>280</v>
      </c>
      <c r="B397" s="707" t="s">
        <v>617</v>
      </c>
      <c r="C397" s="708">
        <v>423</v>
      </c>
      <c r="D397" s="709">
        <f>'Monthly Rules'!C1643</f>
        <v>0</v>
      </c>
      <c r="E397" s="709">
        <f>+'Monthly Rules'!G1643+'Monthly Rules'!G1644</f>
        <v>0</v>
      </c>
      <c r="F397" s="710">
        <f t="shared" si="25"/>
        <v>1</v>
      </c>
      <c r="G397" s="711">
        <f t="shared" si="26"/>
        <v>1</v>
      </c>
    </row>
    <row r="398" spans="1:7" x14ac:dyDescent="0.25">
      <c r="A398" s="706" t="s">
        <v>280</v>
      </c>
      <c r="B398" s="707" t="s">
        <v>617</v>
      </c>
      <c r="C398" s="708">
        <v>424</v>
      </c>
      <c r="D398" s="709">
        <f>'Monthly Rules'!C1646</f>
        <v>0</v>
      </c>
      <c r="E398" s="709">
        <f>+'Monthly Rules'!G1646+'Monthly Rules'!G1647</f>
        <v>0</v>
      </c>
      <c r="F398" s="710">
        <f t="shared" si="25"/>
        <v>1</v>
      </c>
      <c r="G398" s="711">
        <f t="shared" si="26"/>
        <v>1</v>
      </c>
    </row>
    <row r="399" spans="1:7" x14ac:dyDescent="0.25">
      <c r="A399" s="706" t="s">
        <v>280</v>
      </c>
      <c r="B399" s="707" t="s">
        <v>617</v>
      </c>
      <c r="C399" s="708">
        <v>425</v>
      </c>
      <c r="D399" s="709">
        <f>'Monthly Rules'!C1649</f>
        <v>0</v>
      </c>
      <c r="E399" s="709">
        <f>+'Monthly Rules'!G1649+'Monthly Rules'!G1650</f>
        <v>0</v>
      </c>
      <c r="F399" s="710">
        <f t="shared" si="25"/>
        <v>1</v>
      </c>
      <c r="G399" s="711">
        <f t="shared" si="26"/>
        <v>1</v>
      </c>
    </row>
    <row r="400" spans="1:7" x14ac:dyDescent="0.25">
      <c r="A400" s="706" t="s">
        <v>280</v>
      </c>
      <c r="B400" s="707" t="s">
        <v>617</v>
      </c>
      <c r="C400" s="708">
        <v>426</v>
      </c>
      <c r="D400" s="709">
        <f>'Monthly Rules'!C1652</f>
        <v>0</v>
      </c>
      <c r="E400" s="709">
        <f>+'Monthly Rules'!G1652+'Monthly Rules'!G1653</f>
        <v>0</v>
      </c>
      <c r="F400" s="710">
        <f t="shared" si="25"/>
        <v>1</v>
      </c>
      <c r="G400" s="711">
        <f t="shared" si="26"/>
        <v>1</v>
      </c>
    </row>
    <row r="401" spans="1:7" x14ac:dyDescent="0.25">
      <c r="A401" s="706" t="s">
        <v>280</v>
      </c>
      <c r="B401" s="707" t="s">
        <v>617</v>
      </c>
      <c r="C401" s="708">
        <v>427</v>
      </c>
      <c r="D401" s="709">
        <f>'Monthly Rules'!C1655</f>
        <v>0</v>
      </c>
      <c r="E401" s="709">
        <f>+'Monthly Rules'!G1655+'Monthly Rules'!G1656</f>
        <v>0</v>
      </c>
      <c r="F401" s="710">
        <f t="shared" si="25"/>
        <v>1</v>
      </c>
      <c r="G401" s="711">
        <f t="shared" si="26"/>
        <v>1</v>
      </c>
    </row>
    <row r="402" spans="1:7" x14ac:dyDescent="0.25">
      <c r="A402" s="706" t="s">
        <v>280</v>
      </c>
      <c r="B402" s="707" t="s">
        <v>617</v>
      </c>
      <c r="C402" s="708">
        <v>428</v>
      </c>
      <c r="D402" s="709">
        <f>'Monthly Rules'!C1658</f>
        <v>0</v>
      </c>
      <c r="E402" s="709">
        <f>+'Monthly Rules'!G1658+'Monthly Rules'!G1659</f>
        <v>0</v>
      </c>
      <c r="F402" s="710">
        <f t="shared" si="25"/>
        <v>1</v>
      </c>
      <c r="G402" s="711">
        <f t="shared" si="26"/>
        <v>1</v>
      </c>
    </row>
    <row r="403" spans="1:7" x14ac:dyDescent="0.25">
      <c r="A403" s="706" t="s">
        <v>280</v>
      </c>
      <c r="B403" s="707" t="s">
        <v>617</v>
      </c>
      <c r="C403" s="708">
        <v>429</v>
      </c>
      <c r="D403" s="709">
        <f>'Monthly Rules'!C1661</f>
        <v>0</v>
      </c>
      <c r="E403" s="709">
        <f>+'Monthly Rules'!G1661+'Monthly Rules'!G1662</f>
        <v>0</v>
      </c>
      <c r="F403" s="710">
        <f t="shared" si="25"/>
        <v>1</v>
      </c>
      <c r="G403" s="711">
        <f t="shared" si="26"/>
        <v>1</v>
      </c>
    </row>
    <row r="404" spans="1:7" x14ac:dyDescent="0.25">
      <c r="A404" s="706" t="s">
        <v>280</v>
      </c>
      <c r="B404" s="707" t="s">
        <v>617</v>
      </c>
      <c r="C404" s="708">
        <v>430</v>
      </c>
      <c r="D404" s="709">
        <f>'Monthly Rules'!C1664</f>
        <v>0</v>
      </c>
      <c r="E404" s="709">
        <f>+'Monthly Rules'!G1664+'Monthly Rules'!G1665</f>
        <v>0</v>
      </c>
      <c r="F404" s="710">
        <f t="shared" si="25"/>
        <v>1</v>
      </c>
      <c r="G404" s="711">
        <f t="shared" si="26"/>
        <v>1</v>
      </c>
    </row>
    <row r="405" spans="1:7" x14ac:dyDescent="0.25">
      <c r="A405" s="706" t="s">
        <v>280</v>
      </c>
      <c r="B405" s="707" t="s">
        <v>617</v>
      </c>
      <c r="C405" s="708">
        <v>431</v>
      </c>
      <c r="D405" s="709">
        <f>'Monthly Rules'!C1667</f>
        <v>0</v>
      </c>
      <c r="E405" s="709">
        <f>+'Monthly Rules'!G1667+'Monthly Rules'!G1668+'Monthly Rules'!G1669+'Monthly Rules'!G1670+'Monthly Rules'!G1671+'Monthly Rules'!G1672</f>
        <v>0</v>
      </c>
      <c r="F405" s="710">
        <f t="shared" si="25"/>
        <v>1</v>
      </c>
      <c r="G405" s="711">
        <f t="shared" si="26"/>
        <v>1</v>
      </c>
    </row>
    <row r="406" spans="1:7" x14ac:dyDescent="0.25">
      <c r="A406" s="706" t="s">
        <v>280</v>
      </c>
      <c r="B406" s="707" t="s">
        <v>617</v>
      </c>
      <c r="C406" s="708">
        <v>432</v>
      </c>
      <c r="D406" s="709">
        <f>'Monthly Rules'!C1674</f>
        <v>0</v>
      </c>
      <c r="E406" s="709">
        <f>+'Monthly Rules'!G1674+'Monthly Rules'!G1675+'Monthly Rules'!G1676+'Monthly Rules'!G1677+'Monthly Rules'!G1678+'Monthly Rules'!G1679</f>
        <v>0</v>
      </c>
      <c r="F406" s="710">
        <f t="shared" si="25"/>
        <v>1</v>
      </c>
      <c r="G406" s="711">
        <f t="shared" si="26"/>
        <v>1</v>
      </c>
    </row>
    <row r="407" spans="1:7" x14ac:dyDescent="0.25">
      <c r="A407" s="706" t="s">
        <v>280</v>
      </c>
      <c r="B407" s="707" t="s">
        <v>617</v>
      </c>
      <c r="C407" s="708">
        <v>433</v>
      </c>
      <c r="D407" s="709">
        <f>'Monthly Rules'!C1681</f>
        <v>0</v>
      </c>
      <c r="E407" s="709">
        <f>+'Monthly Rules'!G1681+'Monthly Rules'!G1682+'Monthly Rules'!G1683+'Monthly Rules'!G1684+'Monthly Rules'!G1685+'Monthly Rules'!G1686</f>
        <v>0</v>
      </c>
      <c r="F407" s="710">
        <f t="shared" si="25"/>
        <v>1</v>
      </c>
      <c r="G407" s="711">
        <f t="shared" si="26"/>
        <v>1</v>
      </c>
    </row>
    <row r="408" spans="1:7" x14ac:dyDescent="0.25">
      <c r="A408" s="706" t="s">
        <v>280</v>
      </c>
      <c r="B408" s="707" t="s">
        <v>617</v>
      </c>
      <c r="C408" s="708">
        <v>434</v>
      </c>
      <c r="D408" s="709">
        <f>'Monthly Rules'!C1688</f>
        <v>0</v>
      </c>
      <c r="E408" s="709">
        <f>+'Monthly Rules'!G1688+'Monthly Rules'!G1689+'Monthly Rules'!G1690+'Monthly Rules'!G1691+'Monthly Rules'!G1692+'Monthly Rules'!G1693</f>
        <v>0</v>
      </c>
      <c r="F408" s="710">
        <f t="shared" si="25"/>
        <v>1</v>
      </c>
      <c r="G408" s="711">
        <f t="shared" si="26"/>
        <v>1</v>
      </c>
    </row>
    <row r="409" spans="1:7" x14ac:dyDescent="0.25">
      <c r="A409" s="706" t="s">
        <v>280</v>
      </c>
      <c r="B409" s="707" t="s">
        <v>617</v>
      </c>
      <c r="C409" s="708">
        <v>435</v>
      </c>
      <c r="D409" s="709">
        <f>'Monthly Rules'!C1695</f>
        <v>0</v>
      </c>
      <c r="E409" s="709">
        <f>+'Monthly Rules'!G1695+'Monthly Rules'!G1696+'Monthly Rules'!G1697+'Monthly Rules'!G1698+'Monthly Rules'!G1699+'Monthly Rules'!G1700</f>
        <v>0</v>
      </c>
      <c r="F409" s="710">
        <f t="shared" si="25"/>
        <v>1</v>
      </c>
      <c r="G409" s="711">
        <f t="shared" si="26"/>
        <v>1</v>
      </c>
    </row>
    <row r="410" spans="1:7" x14ac:dyDescent="0.25">
      <c r="A410" s="706" t="s">
        <v>280</v>
      </c>
      <c r="B410" s="707" t="s">
        <v>617</v>
      </c>
      <c r="C410" s="708">
        <v>436</v>
      </c>
      <c r="D410" s="709">
        <f>'Monthly Rules'!C1702</f>
        <v>0</v>
      </c>
      <c r="E410" s="709">
        <f>+'Monthly Rules'!G1702+'Monthly Rules'!G1703+'Monthly Rules'!G1704+'Monthly Rules'!G1705+'Monthly Rules'!G1706+'Monthly Rules'!G1707</f>
        <v>0</v>
      </c>
      <c r="F410" s="710">
        <f t="shared" si="25"/>
        <v>1</v>
      </c>
      <c r="G410" s="711">
        <f t="shared" si="26"/>
        <v>1</v>
      </c>
    </row>
    <row r="411" spans="1:7" x14ac:dyDescent="0.25">
      <c r="A411" s="706" t="s">
        <v>280</v>
      </c>
      <c r="B411" s="707" t="s">
        <v>617</v>
      </c>
      <c r="C411" s="708">
        <v>437</v>
      </c>
      <c r="D411" s="709">
        <f>'Monthly Rules'!C1709</f>
        <v>0</v>
      </c>
      <c r="E411" s="709">
        <f>+'Monthly Rules'!G1709+'Monthly Rules'!G1710+'Monthly Rules'!G1711+'Monthly Rules'!G1712+'Monthly Rules'!G1713+'Monthly Rules'!G1714</f>
        <v>0</v>
      </c>
      <c r="F411" s="710">
        <f t="shared" si="25"/>
        <v>1</v>
      </c>
      <c r="G411" s="711">
        <f t="shared" si="26"/>
        <v>1</v>
      </c>
    </row>
    <row r="412" spans="1:7" x14ac:dyDescent="0.25">
      <c r="A412" s="706" t="s">
        <v>280</v>
      </c>
      <c r="B412" s="707" t="s">
        <v>617</v>
      </c>
      <c r="C412" s="708">
        <v>438</v>
      </c>
      <c r="D412" s="709">
        <f>'Monthly Rules'!C1716</f>
        <v>0</v>
      </c>
      <c r="E412" s="709">
        <f>+'Monthly Rules'!G1716+'Monthly Rules'!G1717+'Monthly Rules'!G1718+'Monthly Rules'!G1719+'Monthly Rules'!G1720+'Monthly Rules'!G1721</f>
        <v>0</v>
      </c>
      <c r="F412" s="710">
        <f t="shared" si="25"/>
        <v>1</v>
      </c>
      <c r="G412" s="711">
        <f t="shared" si="26"/>
        <v>1</v>
      </c>
    </row>
    <row r="413" spans="1:7" x14ac:dyDescent="0.25">
      <c r="A413" s="706" t="s">
        <v>280</v>
      </c>
      <c r="B413" s="707" t="s">
        <v>617</v>
      </c>
      <c r="C413" s="708">
        <v>439</v>
      </c>
      <c r="D413" s="709">
        <f>'Monthly Rules'!C1723</f>
        <v>0</v>
      </c>
      <c r="E413" s="709">
        <f>+'Monthly Rules'!G1723+'Monthly Rules'!G1724+'Monthly Rules'!G1725+'Monthly Rules'!G1726+'Monthly Rules'!G1727+'Monthly Rules'!G1728</f>
        <v>0</v>
      </c>
      <c r="F413" s="710">
        <f t="shared" si="25"/>
        <v>1</v>
      </c>
      <c r="G413" s="711">
        <f t="shared" si="26"/>
        <v>1</v>
      </c>
    </row>
    <row r="414" spans="1:7" x14ac:dyDescent="0.25">
      <c r="A414" s="706" t="s">
        <v>280</v>
      </c>
      <c r="B414" s="707" t="s">
        <v>617</v>
      </c>
      <c r="C414" s="708">
        <v>440</v>
      </c>
      <c r="D414" s="709">
        <f>'Monthly Rules'!C1730</f>
        <v>0</v>
      </c>
      <c r="E414" s="709">
        <f>+'Monthly Rules'!G1730+'Monthly Rules'!G1731+'Monthly Rules'!G1732+'Monthly Rules'!G1733+'Monthly Rules'!G1734+'Monthly Rules'!G1735</f>
        <v>0</v>
      </c>
      <c r="F414" s="710">
        <f t="shared" si="25"/>
        <v>1</v>
      </c>
      <c r="G414" s="711">
        <f t="shared" si="26"/>
        <v>1</v>
      </c>
    </row>
    <row r="415" spans="1:7" x14ac:dyDescent="0.25">
      <c r="A415" s="706" t="s">
        <v>280</v>
      </c>
      <c r="B415" s="707" t="s">
        <v>617</v>
      </c>
      <c r="C415" s="708">
        <v>441</v>
      </c>
      <c r="D415" s="709">
        <f>'Monthly Rules'!C1737</f>
        <v>0</v>
      </c>
      <c r="E415" s="709">
        <f>+'Monthly Rules'!G1737+'Monthly Rules'!G1738+'Monthly Rules'!G1739+'Monthly Rules'!G1740+'Monthly Rules'!G1741+'Monthly Rules'!G1742+'Monthly Rules'!G1743</f>
        <v>0</v>
      </c>
      <c r="F415" s="710">
        <f t="shared" si="25"/>
        <v>1</v>
      </c>
      <c r="G415" s="711">
        <f t="shared" si="26"/>
        <v>1</v>
      </c>
    </row>
    <row r="416" spans="1:7" x14ac:dyDescent="0.25">
      <c r="A416" s="706" t="s">
        <v>280</v>
      </c>
      <c r="B416" s="707" t="s">
        <v>617</v>
      </c>
      <c r="C416" s="708">
        <v>442</v>
      </c>
      <c r="D416" s="709">
        <f>'Monthly Rules'!C1745</f>
        <v>0</v>
      </c>
      <c r="E416" s="709">
        <f>+'Monthly Rules'!G1745+'Monthly Rules'!G1746+'Monthly Rules'!G1747+'Monthly Rules'!G1748+'Monthly Rules'!G1749+'Monthly Rules'!G1750+'Monthly Rules'!G1751</f>
        <v>0</v>
      </c>
      <c r="F416" s="710">
        <f t="shared" si="25"/>
        <v>1</v>
      </c>
      <c r="G416" s="711">
        <f t="shared" ref="G416:G436" si="27">IF(ISERROR(D416),0,IF(ISERROR(E416),0,IF(D416=E416,1,0)))</f>
        <v>1</v>
      </c>
    </row>
    <row r="417" spans="1:7" x14ac:dyDescent="0.25">
      <c r="A417" s="706" t="s">
        <v>280</v>
      </c>
      <c r="B417" s="707" t="s">
        <v>617</v>
      </c>
      <c r="C417" s="708">
        <v>443</v>
      </c>
      <c r="D417" s="709">
        <f>'Monthly Rules'!C1753</f>
        <v>0</v>
      </c>
      <c r="E417" s="709">
        <f>+'Monthly Rules'!G1753+'Monthly Rules'!G1754+'Monthly Rules'!G1755+'Monthly Rules'!G1756+'Monthly Rules'!G1757+'Monthly Rules'!G1758+'Monthly Rules'!G1759</f>
        <v>0</v>
      </c>
      <c r="F417" s="710">
        <f t="shared" si="25"/>
        <v>1</v>
      </c>
      <c r="G417" s="711">
        <f t="shared" si="27"/>
        <v>1</v>
      </c>
    </row>
    <row r="418" spans="1:7" x14ac:dyDescent="0.25">
      <c r="A418" s="706" t="s">
        <v>280</v>
      </c>
      <c r="B418" s="707" t="s">
        <v>617</v>
      </c>
      <c r="C418" s="708">
        <v>444</v>
      </c>
      <c r="D418" s="709">
        <f>'Monthly Rules'!C1761</f>
        <v>0</v>
      </c>
      <c r="E418" s="709">
        <f>+'Monthly Rules'!G1761+'Monthly Rules'!G1762+'Monthly Rules'!G1763+'Monthly Rules'!G1764+'Monthly Rules'!G1765+'Monthly Rules'!G1766+'Monthly Rules'!G1767</f>
        <v>0</v>
      </c>
      <c r="F418" s="710">
        <f t="shared" si="25"/>
        <v>1</v>
      </c>
      <c r="G418" s="711">
        <f t="shared" si="27"/>
        <v>1</v>
      </c>
    </row>
    <row r="419" spans="1:7" x14ac:dyDescent="0.25">
      <c r="A419" s="706" t="s">
        <v>280</v>
      </c>
      <c r="B419" s="707" t="s">
        <v>617</v>
      </c>
      <c r="C419" s="708">
        <v>445</v>
      </c>
      <c r="D419" s="709">
        <f>'Monthly Rules'!C1769</f>
        <v>0</v>
      </c>
      <c r="E419" s="709">
        <f>+'Monthly Rules'!G1769+'Monthly Rules'!G1770+'Monthly Rules'!G1771+'Monthly Rules'!G1772+'Monthly Rules'!G1773+'Monthly Rules'!G1774+'Monthly Rules'!G1775</f>
        <v>0</v>
      </c>
      <c r="F419" s="710">
        <f t="shared" si="25"/>
        <v>1</v>
      </c>
      <c r="G419" s="711">
        <f t="shared" si="27"/>
        <v>1</v>
      </c>
    </row>
    <row r="420" spans="1:7" x14ac:dyDescent="0.25">
      <c r="A420" s="706" t="s">
        <v>280</v>
      </c>
      <c r="B420" s="707" t="s">
        <v>617</v>
      </c>
      <c r="C420" s="708">
        <v>446</v>
      </c>
      <c r="D420" s="709">
        <f>'Monthly Rules'!C1777</f>
        <v>0</v>
      </c>
      <c r="E420" s="709">
        <f>+'Monthly Rules'!G1777+'Monthly Rules'!G1778+'Monthly Rules'!G1779+'Monthly Rules'!G1780+'Monthly Rules'!G1781+'Monthly Rules'!G1782+'Monthly Rules'!G1783</f>
        <v>0</v>
      </c>
      <c r="F420" s="710">
        <f t="shared" si="25"/>
        <v>1</v>
      </c>
      <c r="G420" s="711">
        <f t="shared" si="27"/>
        <v>1</v>
      </c>
    </row>
    <row r="421" spans="1:7" x14ac:dyDescent="0.25">
      <c r="A421" s="706" t="s">
        <v>280</v>
      </c>
      <c r="B421" s="707" t="s">
        <v>617</v>
      </c>
      <c r="C421" s="708">
        <v>447</v>
      </c>
      <c r="D421" s="709">
        <f>'Monthly Rules'!C1785</f>
        <v>0</v>
      </c>
      <c r="E421" s="709">
        <f>+'Monthly Rules'!G1785+'Monthly Rules'!G1786+'Monthly Rules'!G1787+'Monthly Rules'!G1788+'Monthly Rules'!G1789+'Monthly Rules'!G1790+'Monthly Rules'!G1791</f>
        <v>0</v>
      </c>
      <c r="F421" s="710">
        <f t="shared" si="25"/>
        <v>1</v>
      </c>
      <c r="G421" s="711">
        <f t="shared" si="27"/>
        <v>1</v>
      </c>
    </row>
    <row r="422" spans="1:7" x14ac:dyDescent="0.25">
      <c r="A422" s="706" t="s">
        <v>280</v>
      </c>
      <c r="B422" s="707" t="s">
        <v>617</v>
      </c>
      <c r="C422" s="708">
        <v>448</v>
      </c>
      <c r="D422" s="709">
        <f>'Monthly Rules'!C1793</f>
        <v>0</v>
      </c>
      <c r="E422" s="709">
        <f>+'Monthly Rules'!G1793+'Monthly Rules'!G1794+'Monthly Rules'!G1795+'Monthly Rules'!G1796+'Monthly Rules'!G1797+'Monthly Rules'!G1798+'Monthly Rules'!G1799</f>
        <v>0</v>
      </c>
      <c r="F422" s="710">
        <f t="shared" si="25"/>
        <v>1</v>
      </c>
      <c r="G422" s="711">
        <f t="shared" si="27"/>
        <v>1</v>
      </c>
    </row>
    <row r="423" spans="1:7" x14ac:dyDescent="0.25">
      <c r="A423" s="706" t="s">
        <v>280</v>
      </c>
      <c r="B423" s="707" t="s">
        <v>617</v>
      </c>
      <c r="C423" s="708">
        <v>449</v>
      </c>
      <c r="D423" s="709">
        <f>'Monthly Rules'!C1801</f>
        <v>0</v>
      </c>
      <c r="E423" s="709">
        <f>+'Monthly Rules'!G1801+'Monthly Rules'!G1802+'Monthly Rules'!G1803+'Monthly Rules'!G1804+'Monthly Rules'!G1805+'Monthly Rules'!G1806+'Monthly Rules'!G1807</f>
        <v>0</v>
      </c>
      <c r="F423" s="710">
        <f t="shared" si="25"/>
        <v>1</v>
      </c>
      <c r="G423" s="711">
        <f t="shared" si="27"/>
        <v>1</v>
      </c>
    </row>
    <row r="424" spans="1:7" x14ac:dyDescent="0.25">
      <c r="A424" s="706" t="s">
        <v>280</v>
      </c>
      <c r="B424" s="707" t="s">
        <v>617</v>
      </c>
      <c r="C424" s="708">
        <v>450</v>
      </c>
      <c r="D424" s="709">
        <f>'Monthly Rules'!C1809</f>
        <v>0</v>
      </c>
      <c r="E424" s="709">
        <f>+'Monthly Rules'!G1809+'Monthly Rules'!G1810</f>
        <v>0</v>
      </c>
      <c r="F424" s="710">
        <f t="shared" ref="F424:F485" si="28">G424</f>
        <v>1</v>
      </c>
      <c r="G424" s="711">
        <f t="shared" si="27"/>
        <v>1</v>
      </c>
    </row>
    <row r="425" spans="1:7" x14ac:dyDescent="0.25">
      <c r="A425" s="706" t="s">
        <v>280</v>
      </c>
      <c r="B425" s="707" t="s">
        <v>617</v>
      </c>
      <c r="C425" s="708">
        <v>451</v>
      </c>
      <c r="D425" s="709">
        <f>'Monthly Rules'!C1812</f>
        <v>0</v>
      </c>
      <c r="E425" s="709">
        <f>+'Monthly Rules'!G1812+'Monthly Rules'!G1813</f>
        <v>0</v>
      </c>
      <c r="F425" s="710">
        <f t="shared" si="28"/>
        <v>1</v>
      </c>
      <c r="G425" s="711">
        <f t="shared" si="27"/>
        <v>1</v>
      </c>
    </row>
    <row r="426" spans="1:7" x14ac:dyDescent="0.25">
      <c r="A426" s="706" t="s">
        <v>280</v>
      </c>
      <c r="B426" s="707" t="s">
        <v>617</v>
      </c>
      <c r="C426" s="708">
        <v>452</v>
      </c>
      <c r="D426" s="709">
        <f>'Monthly Rules'!C1815</f>
        <v>0</v>
      </c>
      <c r="E426" s="709">
        <f>+'Monthly Rules'!G1815+'Monthly Rules'!G1816</f>
        <v>0</v>
      </c>
      <c r="F426" s="710">
        <f t="shared" si="28"/>
        <v>1</v>
      </c>
      <c r="G426" s="711">
        <f t="shared" si="27"/>
        <v>1</v>
      </c>
    </row>
    <row r="427" spans="1:7" x14ac:dyDescent="0.25">
      <c r="A427" s="706" t="s">
        <v>280</v>
      </c>
      <c r="B427" s="707" t="s">
        <v>617</v>
      </c>
      <c r="C427" s="708">
        <v>453</v>
      </c>
      <c r="D427" s="709">
        <f>'Monthly Rules'!C1818</f>
        <v>0</v>
      </c>
      <c r="E427" s="709">
        <f>+'Monthly Rules'!G1818+'Monthly Rules'!G1819</f>
        <v>0</v>
      </c>
      <c r="F427" s="710">
        <f t="shared" si="28"/>
        <v>1</v>
      </c>
      <c r="G427" s="711">
        <f t="shared" si="27"/>
        <v>1</v>
      </c>
    </row>
    <row r="428" spans="1:7" x14ac:dyDescent="0.25">
      <c r="A428" s="706" t="s">
        <v>280</v>
      </c>
      <c r="B428" s="707" t="s">
        <v>617</v>
      </c>
      <c r="C428" s="708">
        <v>454</v>
      </c>
      <c r="D428" s="709">
        <f>'Monthly Rules'!C1821</f>
        <v>0</v>
      </c>
      <c r="E428" s="709">
        <f>+'Monthly Rules'!G1821+'Monthly Rules'!G1822</f>
        <v>0</v>
      </c>
      <c r="F428" s="710">
        <f t="shared" si="28"/>
        <v>1</v>
      </c>
      <c r="G428" s="711">
        <f t="shared" si="27"/>
        <v>1</v>
      </c>
    </row>
    <row r="429" spans="1:7" x14ac:dyDescent="0.25">
      <c r="A429" s="706" t="s">
        <v>280</v>
      </c>
      <c r="B429" s="707" t="s">
        <v>617</v>
      </c>
      <c r="C429" s="708">
        <v>455</v>
      </c>
      <c r="D429" s="709">
        <f>'Monthly Rules'!C1824</f>
        <v>0</v>
      </c>
      <c r="E429" s="709">
        <f>+'Monthly Rules'!G1824+'Monthly Rules'!G1825</f>
        <v>0</v>
      </c>
      <c r="F429" s="710">
        <f t="shared" si="28"/>
        <v>1</v>
      </c>
      <c r="G429" s="711">
        <f t="shared" si="27"/>
        <v>1</v>
      </c>
    </row>
    <row r="430" spans="1:7" x14ac:dyDescent="0.25">
      <c r="A430" s="706" t="s">
        <v>280</v>
      </c>
      <c r="B430" s="707" t="s">
        <v>617</v>
      </c>
      <c r="C430" s="708">
        <v>456</v>
      </c>
      <c r="D430" s="709">
        <f>'Monthly Rules'!C1827</f>
        <v>0</v>
      </c>
      <c r="E430" s="709">
        <f>+'Monthly Rules'!G1827+'Monthly Rules'!G1828</f>
        <v>0</v>
      </c>
      <c r="F430" s="710">
        <f t="shared" si="28"/>
        <v>1</v>
      </c>
      <c r="G430" s="711">
        <f t="shared" si="27"/>
        <v>1</v>
      </c>
    </row>
    <row r="431" spans="1:7" x14ac:dyDescent="0.25">
      <c r="A431" s="706" t="s">
        <v>280</v>
      </c>
      <c r="B431" s="707" t="s">
        <v>617</v>
      </c>
      <c r="C431" s="708">
        <v>457</v>
      </c>
      <c r="D431" s="709">
        <f>'Monthly Rules'!C1830</f>
        <v>0</v>
      </c>
      <c r="E431" s="709">
        <f>+'Monthly Rules'!G1830+'Monthly Rules'!G1831+'Monthly Rules'!G1832</f>
        <v>0</v>
      </c>
      <c r="F431" s="710">
        <f t="shared" si="28"/>
        <v>1</v>
      </c>
      <c r="G431" s="711">
        <f t="shared" si="27"/>
        <v>1</v>
      </c>
    </row>
    <row r="432" spans="1:7" x14ac:dyDescent="0.25">
      <c r="A432" s="706" t="s">
        <v>280</v>
      </c>
      <c r="B432" s="707" t="s">
        <v>617</v>
      </c>
      <c r="C432" s="708">
        <v>458</v>
      </c>
      <c r="D432" s="709">
        <f>'Monthly Rules'!C1834</f>
        <v>0</v>
      </c>
      <c r="E432" s="709">
        <f>+'Monthly Rules'!G1834+'Monthly Rules'!G1835+'Monthly Rules'!G1836</f>
        <v>0</v>
      </c>
      <c r="F432" s="710">
        <f t="shared" si="28"/>
        <v>1</v>
      </c>
      <c r="G432" s="711">
        <f t="shared" si="27"/>
        <v>1</v>
      </c>
    </row>
    <row r="433" spans="1:7" x14ac:dyDescent="0.25">
      <c r="A433" s="706" t="s">
        <v>280</v>
      </c>
      <c r="B433" s="707" t="s">
        <v>617</v>
      </c>
      <c r="C433" s="708">
        <v>459</v>
      </c>
      <c r="D433" s="709">
        <f>'Monthly Rules'!C1838</f>
        <v>0</v>
      </c>
      <c r="E433" s="709">
        <f>+'Monthly Rules'!G1838+'Monthly Rules'!G1839+'Monthly Rules'!G1840</f>
        <v>0</v>
      </c>
      <c r="F433" s="710">
        <f t="shared" si="28"/>
        <v>1</v>
      </c>
      <c r="G433" s="711">
        <f t="shared" si="27"/>
        <v>1</v>
      </c>
    </row>
    <row r="434" spans="1:7" x14ac:dyDescent="0.25">
      <c r="A434" s="706" t="s">
        <v>280</v>
      </c>
      <c r="B434" s="707" t="s">
        <v>617</v>
      </c>
      <c r="C434" s="708">
        <v>460</v>
      </c>
      <c r="D434" s="709">
        <f>'Monthly Rules'!C1842</f>
        <v>0</v>
      </c>
      <c r="E434" s="709">
        <f>+'Monthly Rules'!G1842+'Monthly Rules'!G1843+'Monthly Rules'!G1844</f>
        <v>0</v>
      </c>
      <c r="F434" s="710">
        <f t="shared" si="28"/>
        <v>1</v>
      </c>
      <c r="G434" s="711">
        <f t="shared" si="27"/>
        <v>1</v>
      </c>
    </row>
    <row r="435" spans="1:7" x14ac:dyDescent="0.25">
      <c r="A435" s="706" t="s">
        <v>280</v>
      </c>
      <c r="B435" s="707" t="s">
        <v>617</v>
      </c>
      <c r="C435" s="708">
        <v>461</v>
      </c>
      <c r="D435" s="709">
        <f>'Monthly Rules'!C1846</f>
        <v>0</v>
      </c>
      <c r="E435" s="709">
        <f>+'Monthly Rules'!G1846+'Monthly Rules'!G1847+'Monthly Rules'!G1848</f>
        <v>0</v>
      </c>
      <c r="F435" s="710">
        <f t="shared" si="28"/>
        <v>1</v>
      </c>
      <c r="G435" s="711">
        <f t="shared" si="27"/>
        <v>1</v>
      </c>
    </row>
    <row r="436" spans="1:7" x14ac:dyDescent="0.25">
      <c r="A436" s="706" t="s">
        <v>280</v>
      </c>
      <c r="B436" s="707" t="s">
        <v>617</v>
      </c>
      <c r="C436" s="708">
        <v>462</v>
      </c>
      <c r="D436" s="709">
        <f>'Monthly Rules'!C1850</f>
        <v>0</v>
      </c>
      <c r="E436" s="709">
        <f>+'Monthly Rules'!G1850+'Monthly Rules'!G1851+'Monthly Rules'!G1852</f>
        <v>0</v>
      </c>
      <c r="F436" s="710">
        <f t="shared" si="28"/>
        <v>1</v>
      </c>
      <c r="G436" s="711">
        <f t="shared" si="27"/>
        <v>1</v>
      </c>
    </row>
    <row r="437" spans="1:7" x14ac:dyDescent="0.25">
      <c r="A437" s="706" t="s">
        <v>280</v>
      </c>
      <c r="B437" s="707" t="s">
        <v>617</v>
      </c>
      <c r="C437" s="708">
        <v>463</v>
      </c>
      <c r="D437" s="709">
        <f>'Monthly Rules'!C1854</f>
        <v>0</v>
      </c>
      <c r="E437" s="709">
        <f>'Monthly Rules'!G1854</f>
        <v>0</v>
      </c>
      <c r="F437" s="710">
        <f t="shared" si="28"/>
        <v>1</v>
      </c>
      <c r="G437" s="712">
        <f t="shared" ref="G437:G470" si="29">IF(ISERROR(D437),0,IF(ISERROR(E437),0,IF(D437&lt;=E437,1,0)))</f>
        <v>1</v>
      </c>
    </row>
    <row r="438" spans="1:7" x14ac:dyDescent="0.25">
      <c r="A438" s="706" t="s">
        <v>280</v>
      </c>
      <c r="B438" s="707" t="s">
        <v>617</v>
      </c>
      <c r="C438" s="708">
        <v>464</v>
      </c>
      <c r="D438" s="709">
        <f>'Monthly Rules'!C1856</f>
        <v>0</v>
      </c>
      <c r="E438" s="709">
        <f>'Monthly Rules'!G1856</f>
        <v>0</v>
      </c>
      <c r="F438" s="710">
        <f t="shared" si="28"/>
        <v>1</v>
      </c>
      <c r="G438" s="712">
        <f t="shared" si="29"/>
        <v>1</v>
      </c>
    </row>
    <row r="439" spans="1:7" x14ac:dyDescent="0.25">
      <c r="A439" s="706" t="s">
        <v>280</v>
      </c>
      <c r="B439" s="707" t="s">
        <v>617</v>
      </c>
      <c r="C439" s="708">
        <v>465</v>
      </c>
      <c r="D439" s="709">
        <f>'Monthly Rules'!C1858</f>
        <v>0</v>
      </c>
      <c r="E439" s="709">
        <f>'Monthly Rules'!G1858</f>
        <v>0</v>
      </c>
      <c r="F439" s="710">
        <f t="shared" si="28"/>
        <v>1</v>
      </c>
      <c r="G439" s="712">
        <f t="shared" si="29"/>
        <v>1</v>
      </c>
    </row>
    <row r="440" spans="1:7" x14ac:dyDescent="0.25">
      <c r="A440" s="706" t="s">
        <v>280</v>
      </c>
      <c r="B440" s="707" t="s">
        <v>617</v>
      </c>
      <c r="C440" s="708">
        <v>466</v>
      </c>
      <c r="D440" s="709">
        <f>'Monthly Rules'!C1860</f>
        <v>0</v>
      </c>
      <c r="E440" s="709">
        <f>'Monthly Rules'!G1860</f>
        <v>0</v>
      </c>
      <c r="F440" s="710">
        <f t="shared" si="28"/>
        <v>1</v>
      </c>
      <c r="G440" s="712">
        <f t="shared" si="29"/>
        <v>1</v>
      </c>
    </row>
    <row r="441" spans="1:7" x14ac:dyDescent="0.25">
      <c r="A441" s="706" t="s">
        <v>280</v>
      </c>
      <c r="B441" s="707" t="s">
        <v>617</v>
      </c>
      <c r="C441" s="708">
        <v>467</v>
      </c>
      <c r="D441" s="709">
        <f>'Monthly Rules'!C1862</f>
        <v>0</v>
      </c>
      <c r="E441" s="709">
        <f>'Monthly Rules'!G1862</f>
        <v>0</v>
      </c>
      <c r="F441" s="710">
        <f t="shared" si="28"/>
        <v>1</v>
      </c>
      <c r="G441" s="712">
        <f t="shared" si="29"/>
        <v>1</v>
      </c>
    </row>
    <row r="442" spans="1:7" x14ac:dyDescent="0.25">
      <c r="A442" s="706" t="s">
        <v>280</v>
      </c>
      <c r="B442" s="707" t="s">
        <v>617</v>
      </c>
      <c r="C442" s="708">
        <v>468</v>
      </c>
      <c r="D442" s="709">
        <f>'Monthly Rules'!C1864</f>
        <v>0</v>
      </c>
      <c r="E442" s="709">
        <f>'Monthly Rules'!G1864</f>
        <v>0</v>
      </c>
      <c r="F442" s="710">
        <f t="shared" si="28"/>
        <v>1</v>
      </c>
      <c r="G442" s="712">
        <f t="shared" si="29"/>
        <v>1</v>
      </c>
    </row>
    <row r="443" spans="1:7" x14ac:dyDescent="0.25">
      <c r="A443" s="706" t="s">
        <v>280</v>
      </c>
      <c r="B443" s="707" t="s">
        <v>617</v>
      </c>
      <c r="C443" s="708">
        <v>469</v>
      </c>
      <c r="D443" s="709">
        <f>'Monthly Rules'!C1866</f>
        <v>0</v>
      </c>
      <c r="E443" s="709">
        <f>'Monthly Rules'!G1866</f>
        <v>0</v>
      </c>
      <c r="F443" s="710">
        <f t="shared" si="28"/>
        <v>1</v>
      </c>
      <c r="G443" s="712">
        <f t="shared" si="29"/>
        <v>1</v>
      </c>
    </row>
    <row r="444" spans="1:7" x14ac:dyDescent="0.25">
      <c r="A444" s="706" t="s">
        <v>280</v>
      </c>
      <c r="B444" s="707" t="s">
        <v>617</v>
      </c>
      <c r="C444" s="708">
        <v>470</v>
      </c>
      <c r="D444" s="709">
        <f>'Monthly Rules'!C1868</f>
        <v>0</v>
      </c>
      <c r="E444" s="709">
        <f>'Monthly Rules'!G1868</f>
        <v>0</v>
      </c>
      <c r="F444" s="710">
        <f t="shared" si="28"/>
        <v>1</v>
      </c>
      <c r="G444" s="712">
        <f t="shared" si="29"/>
        <v>1</v>
      </c>
    </row>
    <row r="445" spans="1:7" x14ac:dyDescent="0.25">
      <c r="A445" s="706" t="s">
        <v>280</v>
      </c>
      <c r="B445" s="707" t="s">
        <v>617</v>
      </c>
      <c r="C445" s="708">
        <v>471</v>
      </c>
      <c r="D445" s="709">
        <f>'Monthly Rules'!C1870</f>
        <v>0</v>
      </c>
      <c r="E445" s="709">
        <f>'Monthly Rules'!G1870</f>
        <v>0</v>
      </c>
      <c r="F445" s="710">
        <f t="shared" si="28"/>
        <v>1</v>
      </c>
      <c r="G445" s="712">
        <f t="shared" si="29"/>
        <v>1</v>
      </c>
    </row>
    <row r="446" spans="1:7" x14ac:dyDescent="0.25">
      <c r="A446" s="706" t="s">
        <v>280</v>
      </c>
      <c r="B446" s="707" t="s">
        <v>617</v>
      </c>
      <c r="C446" s="708">
        <v>474</v>
      </c>
      <c r="D446" s="709">
        <f>'Monthly Rules'!C1876</f>
        <v>0</v>
      </c>
      <c r="E446" s="709">
        <f>'Monthly Rules'!G1876</f>
        <v>0</v>
      </c>
      <c r="F446" s="710">
        <f t="shared" si="28"/>
        <v>1</v>
      </c>
      <c r="G446" s="712">
        <f t="shared" si="29"/>
        <v>1</v>
      </c>
    </row>
    <row r="447" spans="1:7" x14ac:dyDescent="0.25">
      <c r="A447" s="706" t="s">
        <v>280</v>
      </c>
      <c r="B447" s="707" t="s">
        <v>617</v>
      </c>
      <c r="C447" s="708">
        <v>475</v>
      </c>
      <c r="D447" s="709">
        <f>'Monthly Rules'!C1878</f>
        <v>0</v>
      </c>
      <c r="E447" s="709">
        <f>'Monthly Rules'!G1878</f>
        <v>0</v>
      </c>
      <c r="F447" s="710">
        <f t="shared" si="28"/>
        <v>1</v>
      </c>
      <c r="G447" s="712">
        <f t="shared" si="29"/>
        <v>1</v>
      </c>
    </row>
    <row r="448" spans="1:7" x14ac:dyDescent="0.25">
      <c r="A448" s="706" t="s">
        <v>280</v>
      </c>
      <c r="B448" s="707" t="s">
        <v>617</v>
      </c>
      <c r="C448" s="708">
        <v>476</v>
      </c>
      <c r="D448" s="709">
        <f>'Monthly Rules'!C1880</f>
        <v>0</v>
      </c>
      <c r="E448" s="709">
        <f>'Monthly Rules'!G1880</f>
        <v>0</v>
      </c>
      <c r="F448" s="710">
        <f t="shared" si="28"/>
        <v>1</v>
      </c>
      <c r="G448" s="712">
        <f t="shared" si="29"/>
        <v>1</v>
      </c>
    </row>
    <row r="449" spans="1:7" x14ac:dyDescent="0.25">
      <c r="A449" s="706" t="s">
        <v>280</v>
      </c>
      <c r="B449" s="707" t="s">
        <v>617</v>
      </c>
      <c r="C449" s="708">
        <v>477</v>
      </c>
      <c r="D449" s="709">
        <f>'Monthly Rules'!C1882</f>
        <v>0</v>
      </c>
      <c r="E449" s="709">
        <f>'Monthly Rules'!G1882</f>
        <v>0</v>
      </c>
      <c r="F449" s="710">
        <f t="shared" si="28"/>
        <v>1</v>
      </c>
      <c r="G449" s="712">
        <f t="shared" si="29"/>
        <v>1</v>
      </c>
    </row>
    <row r="450" spans="1:7" x14ac:dyDescent="0.25">
      <c r="A450" s="706" t="s">
        <v>280</v>
      </c>
      <c r="B450" s="707" t="s">
        <v>617</v>
      </c>
      <c r="C450" s="708">
        <v>478</v>
      </c>
      <c r="D450" s="709">
        <f>'Monthly Rules'!C1884</f>
        <v>0</v>
      </c>
      <c r="E450" s="709">
        <f>'Monthly Rules'!G1884</f>
        <v>0</v>
      </c>
      <c r="F450" s="710">
        <f t="shared" si="28"/>
        <v>1</v>
      </c>
      <c r="G450" s="712">
        <f t="shared" si="29"/>
        <v>1</v>
      </c>
    </row>
    <row r="451" spans="1:7" x14ac:dyDescent="0.25">
      <c r="A451" s="706" t="s">
        <v>280</v>
      </c>
      <c r="B451" s="707" t="s">
        <v>617</v>
      </c>
      <c r="C451" s="708">
        <v>479</v>
      </c>
      <c r="D451" s="709">
        <f>'Monthly Rules'!C1886</f>
        <v>0</v>
      </c>
      <c r="E451" s="709">
        <f>'Monthly Rules'!G1886</f>
        <v>0</v>
      </c>
      <c r="F451" s="710">
        <f t="shared" si="28"/>
        <v>1</v>
      </c>
      <c r="G451" s="712">
        <f t="shared" si="29"/>
        <v>1</v>
      </c>
    </row>
    <row r="452" spans="1:7" x14ac:dyDescent="0.25">
      <c r="A452" s="706" t="s">
        <v>280</v>
      </c>
      <c r="B452" s="707" t="s">
        <v>617</v>
      </c>
      <c r="C452" s="708">
        <v>480</v>
      </c>
      <c r="D452" s="709">
        <f>'Monthly Rules'!C1888</f>
        <v>0</v>
      </c>
      <c r="E452" s="709">
        <f>'Monthly Rules'!G1888</f>
        <v>0</v>
      </c>
      <c r="F452" s="710">
        <f t="shared" si="28"/>
        <v>1</v>
      </c>
      <c r="G452" s="712">
        <f t="shared" si="29"/>
        <v>1</v>
      </c>
    </row>
    <row r="453" spans="1:7" x14ac:dyDescent="0.25">
      <c r="A453" s="706" t="s">
        <v>280</v>
      </c>
      <c r="B453" s="707" t="s">
        <v>617</v>
      </c>
      <c r="C453" s="708">
        <v>481</v>
      </c>
      <c r="D453" s="709">
        <f>'Monthly Rules'!C1890</f>
        <v>0</v>
      </c>
      <c r="E453" s="709">
        <f>'Monthly Rules'!G1890</f>
        <v>0</v>
      </c>
      <c r="F453" s="710">
        <f t="shared" si="28"/>
        <v>1</v>
      </c>
      <c r="G453" s="712">
        <f t="shared" si="29"/>
        <v>1</v>
      </c>
    </row>
    <row r="454" spans="1:7" x14ac:dyDescent="0.25">
      <c r="A454" s="706" t="s">
        <v>280</v>
      </c>
      <c r="B454" s="707" t="s">
        <v>617</v>
      </c>
      <c r="C454" s="708">
        <v>482</v>
      </c>
      <c r="D454" s="709">
        <f>'Monthly Rules'!C1892</f>
        <v>0</v>
      </c>
      <c r="E454" s="709">
        <f>'Monthly Rules'!G1892</f>
        <v>0</v>
      </c>
      <c r="F454" s="710">
        <f t="shared" si="28"/>
        <v>1</v>
      </c>
      <c r="G454" s="712">
        <f t="shared" si="29"/>
        <v>1</v>
      </c>
    </row>
    <row r="455" spans="1:7" x14ac:dyDescent="0.25">
      <c r="A455" s="706" t="s">
        <v>280</v>
      </c>
      <c r="B455" s="707" t="s">
        <v>617</v>
      </c>
      <c r="C455" s="708">
        <v>483</v>
      </c>
      <c r="D455" s="709">
        <f>'Monthly Rules'!C1894</f>
        <v>0</v>
      </c>
      <c r="E455" s="709">
        <f>'Monthly Rules'!G1894</f>
        <v>0</v>
      </c>
      <c r="F455" s="710">
        <f t="shared" si="28"/>
        <v>1</v>
      </c>
      <c r="G455" s="712">
        <f t="shared" si="29"/>
        <v>1</v>
      </c>
    </row>
    <row r="456" spans="1:7" x14ac:dyDescent="0.25">
      <c r="A456" s="706" t="s">
        <v>280</v>
      </c>
      <c r="B456" s="707" t="s">
        <v>617</v>
      </c>
      <c r="C456" s="708">
        <v>484</v>
      </c>
      <c r="D456" s="709">
        <f>'Monthly Rules'!C1896</f>
        <v>0</v>
      </c>
      <c r="E456" s="709">
        <f>'Monthly Rules'!G1896</f>
        <v>0</v>
      </c>
      <c r="F456" s="710">
        <f t="shared" si="28"/>
        <v>1</v>
      </c>
      <c r="G456" s="712">
        <f t="shared" si="29"/>
        <v>1</v>
      </c>
    </row>
    <row r="457" spans="1:7" x14ac:dyDescent="0.25">
      <c r="A457" s="706" t="s">
        <v>280</v>
      </c>
      <c r="B457" s="707" t="s">
        <v>617</v>
      </c>
      <c r="C457" s="708">
        <v>485</v>
      </c>
      <c r="D457" s="709">
        <f>'Monthly Rules'!C1898</f>
        <v>0</v>
      </c>
      <c r="E457" s="709">
        <f>'Monthly Rules'!G1898</f>
        <v>0</v>
      </c>
      <c r="F457" s="710">
        <f t="shared" si="28"/>
        <v>1</v>
      </c>
      <c r="G457" s="712">
        <f t="shared" si="29"/>
        <v>1</v>
      </c>
    </row>
    <row r="458" spans="1:7" x14ac:dyDescent="0.25">
      <c r="A458" s="706" t="s">
        <v>280</v>
      </c>
      <c r="B458" s="707" t="s">
        <v>617</v>
      </c>
      <c r="C458" s="708">
        <v>486</v>
      </c>
      <c r="D458" s="709">
        <f>'Monthly Rules'!C1900</f>
        <v>0</v>
      </c>
      <c r="E458" s="709">
        <f>'Monthly Rules'!G1900</f>
        <v>0</v>
      </c>
      <c r="F458" s="710">
        <f t="shared" si="28"/>
        <v>1</v>
      </c>
      <c r="G458" s="712">
        <f t="shared" si="29"/>
        <v>1</v>
      </c>
    </row>
    <row r="459" spans="1:7" x14ac:dyDescent="0.25">
      <c r="A459" s="706" t="s">
        <v>280</v>
      </c>
      <c r="B459" s="707" t="s">
        <v>617</v>
      </c>
      <c r="C459" s="708">
        <v>487</v>
      </c>
      <c r="D459" s="709">
        <f>'Monthly Rules'!C1902</f>
        <v>0</v>
      </c>
      <c r="E459" s="709">
        <f>'Monthly Rules'!G1902</f>
        <v>0</v>
      </c>
      <c r="F459" s="710">
        <f t="shared" si="28"/>
        <v>1</v>
      </c>
      <c r="G459" s="712">
        <f t="shared" si="29"/>
        <v>1</v>
      </c>
    </row>
    <row r="460" spans="1:7" x14ac:dyDescent="0.25">
      <c r="A460" s="706" t="s">
        <v>280</v>
      </c>
      <c r="B460" s="707" t="s">
        <v>617</v>
      </c>
      <c r="C460" s="708">
        <v>488</v>
      </c>
      <c r="D460" s="709">
        <f>'Monthly Rules'!C1904</f>
        <v>0</v>
      </c>
      <c r="E460" s="709">
        <f>'Monthly Rules'!G1904</f>
        <v>0</v>
      </c>
      <c r="F460" s="710">
        <f t="shared" si="28"/>
        <v>1</v>
      </c>
      <c r="G460" s="712">
        <f t="shared" si="29"/>
        <v>1</v>
      </c>
    </row>
    <row r="461" spans="1:7" x14ac:dyDescent="0.25">
      <c r="A461" s="706" t="s">
        <v>280</v>
      </c>
      <c r="B461" s="707" t="s">
        <v>617</v>
      </c>
      <c r="C461" s="708">
        <v>489</v>
      </c>
      <c r="D461" s="709">
        <f>'Monthly Rules'!C1906</f>
        <v>0</v>
      </c>
      <c r="E461" s="709">
        <f>'Monthly Rules'!G1906</f>
        <v>0</v>
      </c>
      <c r="F461" s="710">
        <f t="shared" si="28"/>
        <v>1</v>
      </c>
      <c r="G461" s="712">
        <f t="shared" si="29"/>
        <v>1</v>
      </c>
    </row>
    <row r="462" spans="1:7" x14ac:dyDescent="0.25">
      <c r="A462" s="706" t="s">
        <v>280</v>
      </c>
      <c r="B462" s="707" t="s">
        <v>617</v>
      </c>
      <c r="C462" s="708">
        <v>490</v>
      </c>
      <c r="D462" s="709">
        <f>'Monthly Rules'!C1908</f>
        <v>0</v>
      </c>
      <c r="E462" s="709">
        <f>'Monthly Rules'!G1908</f>
        <v>0</v>
      </c>
      <c r="F462" s="710">
        <f t="shared" si="28"/>
        <v>1</v>
      </c>
      <c r="G462" s="712">
        <f t="shared" si="29"/>
        <v>1</v>
      </c>
    </row>
    <row r="463" spans="1:7" x14ac:dyDescent="0.25">
      <c r="A463" s="706" t="s">
        <v>280</v>
      </c>
      <c r="B463" s="707" t="s">
        <v>617</v>
      </c>
      <c r="C463" s="708">
        <v>491</v>
      </c>
      <c r="D463" s="709">
        <f>'Monthly Rules'!C1910</f>
        <v>0</v>
      </c>
      <c r="E463" s="709">
        <f>'Monthly Rules'!G1910</f>
        <v>0</v>
      </c>
      <c r="F463" s="710">
        <f t="shared" si="28"/>
        <v>1</v>
      </c>
      <c r="G463" s="712">
        <f t="shared" si="29"/>
        <v>1</v>
      </c>
    </row>
    <row r="464" spans="1:7" x14ac:dyDescent="0.25">
      <c r="A464" s="706" t="s">
        <v>280</v>
      </c>
      <c r="B464" s="707" t="s">
        <v>617</v>
      </c>
      <c r="C464" s="708">
        <v>492</v>
      </c>
      <c r="D464" s="709">
        <f>'Monthly Rules'!C1912</f>
        <v>0</v>
      </c>
      <c r="E464" s="709">
        <f>'Monthly Rules'!G1912</f>
        <v>0</v>
      </c>
      <c r="F464" s="710">
        <f t="shared" si="28"/>
        <v>1</v>
      </c>
      <c r="G464" s="712">
        <f t="shared" si="29"/>
        <v>1</v>
      </c>
    </row>
    <row r="465" spans="1:7" x14ac:dyDescent="0.25">
      <c r="A465" s="706" t="s">
        <v>280</v>
      </c>
      <c r="B465" s="707" t="s">
        <v>617</v>
      </c>
      <c r="C465" s="708">
        <v>493</v>
      </c>
      <c r="D465" s="709">
        <f>'Monthly Rules'!C1914</f>
        <v>0</v>
      </c>
      <c r="E465" s="709">
        <f>'Monthly Rules'!G1914</f>
        <v>0</v>
      </c>
      <c r="F465" s="710">
        <f t="shared" si="28"/>
        <v>1</v>
      </c>
      <c r="G465" s="712">
        <f t="shared" si="29"/>
        <v>1</v>
      </c>
    </row>
    <row r="466" spans="1:7" x14ac:dyDescent="0.25">
      <c r="A466" s="706" t="s">
        <v>280</v>
      </c>
      <c r="B466" s="707" t="s">
        <v>617</v>
      </c>
      <c r="C466" s="708">
        <v>494</v>
      </c>
      <c r="D466" s="709">
        <f>'Monthly Rules'!C1916</f>
        <v>0</v>
      </c>
      <c r="E466" s="709">
        <f>'Monthly Rules'!G1916</f>
        <v>0</v>
      </c>
      <c r="F466" s="710">
        <f t="shared" si="28"/>
        <v>1</v>
      </c>
      <c r="G466" s="712">
        <f t="shared" si="29"/>
        <v>1</v>
      </c>
    </row>
    <row r="467" spans="1:7" x14ac:dyDescent="0.25">
      <c r="A467" s="706" t="s">
        <v>280</v>
      </c>
      <c r="B467" s="707" t="s">
        <v>617</v>
      </c>
      <c r="C467" s="708">
        <v>495</v>
      </c>
      <c r="D467" s="709">
        <f>'Monthly Rules'!C1918</f>
        <v>0</v>
      </c>
      <c r="E467" s="709">
        <f>'Monthly Rules'!G1918</f>
        <v>0</v>
      </c>
      <c r="F467" s="710">
        <f t="shared" si="28"/>
        <v>1</v>
      </c>
      <c r="G467" s="712">
        <f t="shared" si="29"/>
        <v>1</v>
      </c>
    </row>
    <row r="468" spans="1:7" x14ac:dyDescent="0.25">
      <c r="A468" s="706" t="s">
        <v>280</v>
      </c>
      <c r="B468" s="707" t="s">
        <v>617</v>
      </c>
      <c r="C468" s="708">
        <v>496</v>
      </c>
      <c r="D468" s="709">
        <f>'Monthly Rules'!C1920</f>
        <v>0</v>
      </c>
      <c r="E468" s="709">
        <f>'Monthly Rules'!G1920</f>
        <v>0</v>
      </c>
      <c r="F468" s="710">
        <f t="shared" si="28"/>
        <v>1</v>
      </c>
      <c r="G468" s="712">
        <f t="shared" si="29"/>
        <v>1</v>
      </c>
    </row>
    <row r="469" spans="1:7" x14ac:dyDescent="0.25">
      <c r="A469" s="706" t="s">
        <v>280</v>
      </c>
      <c r="B469" s="707" t="s">
        <v>617</v>
      </c>
      <c r="C469" s="708">
        <v>497</v>
      </c>
      <c r="D469" s="709">
        <f>'Monthly Rules'!C1922</f>
        <v>0</v>
      </c>
      <c r="E469" s="709">
        <f>'Monthly Rules'!G1922</f>
        <v>0</v>
      </c>
      <c r="F469" s="710">
        <f t="shared" si="28"/>
        <v>1</v>
      </c>
      <c r="G469" s="712">
        <f t="shared" si="29"/>
        <v>1</v>
      </c>
    </row>
    <row r="470" spans="1:7" x14ac:dyDescent="0.25">
      <c r="A470" s="706" t="s">
        <v>280</v>
      </c>
      <c r="B470" s="707" t="s">
        <v>617</v>
      </c>
      <c r="C470" s="708">
        <v>498</v>
      </c>
      <c r="D470" s="709">
        <f>'Monthly Rules'!C1924</f>
        <v>0</v>
      </c>
      <c r="E470" s="709">
        <f>'Monthly Rules'!G1924</f>
        <v>0</v>
      </c>
      <c r="F470" s="710">
        <f t="shared" si="28"/>
        <v>1</v>
      </c>
      <c r="G470" s="712">
        <f t="shared" si="29"/>
        <v>1</v>
      </c>
    </row>
    <row r="471" spans="1:7" x14ac:dyDescent="0.25">
      <c r="A471" s="706" t="s">
        <v>280</v>
      </c>
      <c r="B471" s="707" t="s">
        <v>617</v>
      </c>
      <c r="C471" s="708">
        <v>499</v>
      </c>
      <c r="D471" s="709">
        <f>'Monthly Rules'!C1926</f>
        <v>0</v>
      </c>
      <c r="E471" s="709">
        <f>+'Monthly Rules'!G1926+'Monthly Rules'!G1927+'Monthly Rules'!G1928</f>
        <v>0</v>
      </c>
      <c r="F471" s="710">
        <f t="shared" si="28"/>
        <v>1</v>
      </c>
      <c r="G471" s="711">
        <f t="shared" ref="G471:G477" si="30">IF(ISERROR(D471),0,IF(ISERROR(E471),0,IF(D471=E471,1,0)))</f>
        <v>1</v>
      </c>
    </row>
    <row r="472" spans="1:7" x14ac:dyDescent="0.25">
      <c r="A472" s="706" t="s">
        <v>280</v>
      </c>
      <c r="B472" s="707" t="s">
        <v>617</v>
      </c>
      <c r="C472" s="708">
        <v>500</v>
      </c>
      <c r="D472" s="709">
        <f>'Monthly Rules'!C1930</f>
        <v>0</v>
      </c>
      <c r="E472" s="709">
        <f>+'Monthly Rules'!G1930+'Monthly Rules'!G1931+'Monthly Rules'!G1932+'Monthly Rules'!G1933+'Monthly Rules'!G1934</f>
        <v>0</v>
      </c>
      <c r="F472" s="710">
        <f t="shared" si="28"/>
        <v>1</v>
      </c>
      <c r="G472" s="711">
        <f t="shared" si="30"/>
        <v>1</v>
      </c>
    </row>
    <row r="473" spans="1:7" x14ac:dyDescent="0.25">
      <c r="A473" s="706" t="s">
        <v>280</v>
      </c>
      <c r="B473" s="707" t="s">
        <v>617</v>
      </c>
      <c r="C473" s="708">
        <v>501</v>
      </c>
      <c r="D473" s="709">
        <f>'Monthly Rules'!C1936</f>
        <v>0</v>
      </c>
      <c r="E473" s="709">
        <f>+'Monthly Rules'!G1936+'Monthly Rules'!G1937+'Monthly Rules'!G1938</f>
        <v>0</v>
      </c>
      <c r="F473" s="710">
        <f t="shared" si="28"/>
        <v>1</v>
      </c>
      <c r="G473" s="711">
        <f t="shared" si="30"/>
        <v>1</v>
      </c>
    </row>
    <row r="474" spans="1:7" x14ac:dyDescent="0.25">
      <c r="A474" s="706" t="s">
        <v>280</v>
      </c>
      <c r="B474" s="707" t="s">
        <v>617</v>
      </c>
      <c r="C474" s="708">
        <v>502</v>
      </c>
      <c r="D474" s="709">
        <f>'Monthly Rules'!C1940</f>
        <v>0</v>
      </c>
      <c r="E474" s="709">
        <f>+'Monthly Rules'!G1940+'Monthly Rules'!G1941+'Monthly Rules'!G1942</f>
        <v>0</v>
      </c>
      <c r="F474" s="710">
        <f t="shared" si="28"/>
        <v>1</v>
      </c>
      <c r="G474" s="711">
        <f t="shared" si="30"/>
        <v>1</v>
      </c>
    </row>
    <row r="475" spans="1:7" x14ac:dyDescent="0.25">
      <c r="A475" s="706" t="s">
        <v>280</v>
      </c>
      <c r="B475" s="707" t="s">
        <v>617</v>
      </c>
      <c r="C475" s="708">
        <v>503</v>
      </c>
      <c r="D475" s="709">
        <f>'Monthly Rules'!C1944</f>
        <v>0</v>
      </c>
      <c r="E475" s="709">
        <f>+'Monthly Rules'!G1944+'Monthly Rules'!G1945</f>
        <v>0</v>
      </c>
      <c r="F475" s="710">
        <f t="shared" si="28"/>
        <v>1</v>
      </c>
      <c r="G475" s="711">
        <f t="shared" si="30"/>
        <v>1</v>
      </c>
    </row>
    <row r="476" spans="1:7" x14ac:dyDescent="0.25">
      <c r="A476" s="706" t="s">
        <v>280</v>
      </c>
      <c r="B476" s="707" t="s">
        <v>617</v>
      </c>
      <c r="C476" s="708">
        <v>504</v>
      </c>
      <c r="D476" s="709">
        <f>'Monthly Rules'!C1947</f>
        <v>0</v>
      </c>
      <c r="E476" s="709">
        <f>+'Monthly Rules'!G1947+'Monthly Rules'!G1948+'Monthly Rules'!G1949+'Monthly Rules'!G1950+'Monthly Rules'!G1951+'Monthly Rules'!G1952</f>
        <v>0</v>
      </c>
      <c r="F476" s="710">
        <f t="shared" si="28"/>
        <v>1</v>
      </c>
      <c r="G476" s="711">
        <f t="shared" si="30"/>
        <v>1</v>
      </c>
    </row>
    <row r="477" spans="1:7" x14ac:dyDescent="0.25">
      <c r="A477" s="706" t="s">
        <v>280</v>
      </c>
      <c r="B477" s="707" t="s">
        <v>617</v>
      </c>
      <c r="C477" s="708">
        <v>505</v>
      </c>
      <c r="D477" s="709">
        <f>'Monthly Rules'!C1954</f>
        <v>0</v>
      </c>
      <c r="E477" s="709">
        <f>+'Monthly Rules'!G1954+'Monthly Rules'!G1955+'Monthly Rules'!G1956+'Monthly Rules'!G1957+'Monthly Rules'!G1958</f>
        <v>0</v>
      </c>
      <c r="F477" s="710">
        <f t="shared" si="28"/>
        <v>1</v>
      </c>
      <c r="G477" s="711">
        <f t="shared" si="30"/>
        <v>1</v>
      </c>
    </row>
    <row r="478" spans="1:7" x14ac:dyDescent="0.25">
      <c r="A478" s="706" t="s">
        <v>280</v>
      </c>
      <c r="B478" s="707" t="s">
        <v>617</v>
      </c>
      <c r="C478" s="708">
        <v>506</v>
      </c>
      <c r="D478" s="709">
        <f>'Monthly Rules'!C1960</f>
        <v>0</v>
      </c>
      <c r="E478" s="709">
        <f>'Monthly Rules'!G1960</f>
        <v>0</v>
      </c>
      <c r="F478" s="710">
        <f t="shared" si="28"/>
        <v>1</v>
      </c>
      <c r="G478" s="712">
        <f t="shared" ref="G478:G509" si="31">IF(ISERROR(D478),0,IF(ISERROR(E478),0,IF(D478&lt;=E478,1,0)))</f>
        <v>1</v>
      </c>
    </row>
    <row r="479" spans="1:7" x14ac:dyDescent="0.25">
      <c r="A479" s="706" t="s">
        <v>280</v>
      </c>
      <c r="B479" s="707" t="s">
        <v>617</v>
      </c>
      <c r="C479" s="708">
        <v>507</v>
      </c>
      <c r="D479" s="709">
        <f>'Monthly Rules'!C1962</f>
        <v>0</v>
      </c>
      <c r="E479" s="709">
        <f>'Monthly Rules'!G1962</f>
        <v>0</v>
      </c>
      <c r="F479" s="710">
        <f t="shared" si="28"/>
        <v>1</v>
      </c>
      <c r="G479" s="712">
        <f t="shared" si="31"/>
        <v>1</v>
      </c>
    </row>
    <row r="480" spans="1:7" x14ac:dyDescent="0.25">
      <c r="A480" s="706" t="s">
        <v>280</v>
      </c>
      <c r="B480" s="707" t="s">
        <v>617</v>
      </c>
      <c r="C480" s="708">
        <v>508</v>
      </c>
      <c r="D480" s="709">
        <f>'Monthly Rules'!C1964</f>
        <v>0</v>
      </c>
      <c r="E480" s="709">
        <f>'Monthly Rules'!G1964</f>
        <v>0</v>
      </c>
      <c r="F480" s="710">
        <f t="shared" si="28"/>
        <v>1</v>
      </c>
      <c r="G480" s="712">
        <f t="shared" si="31"/>
        <v>1</v>
      </c>
    </row>
    <row r="481" spans="1:7" x14ac:dyDescent="0.25">
      <c r="A481" s="706" t="s">
        <v>280</v>
      </c>
      <c r="B481" s="707" t="s">
        <v>617</v>
      </c>
      <c r="C481" s="708">
        <v>509</v>
      </c>
      <c r="D481" s="709">
        <f>'Monthly Rules'!C1966</f>
        <v>0</v>
      </c>
      <c r="E481" s="709">
        <f>'Monthly Rules'!G1966</f>
        <v>0</v>
      </c>
      <c r="F481" s="710">
        <f t="shared" si="28"/>
        <v>1</v>
      </c>
      <c r="G481" s="712">
        <f t="shared" si="31"/>
        <v>1</v>
      </c>
    </row>
    <row r="482" spans="1:7" x14ac:dyDescent="0.25">
      <c r="A482" s="706" t="s">
        <v>280</v>
      </c>
      <c r="B482" s="707" t="s">
        <v>617</v>
      </c>
      <c r="C482" s="708">
        <v>510</v>
      </c>
      <c r="D482" s="709">
        <f>'Monthly Rules'!C1968</f>
        <v>0</v>
      </c>
      <c r="E482" s="709">
        <f>'Monthly Rules'!G1968</f>
        <v>0</v>
      </c>
      <c r="F482" s="710">
        <f t="shared" si="28"/>
        <v>1</v>
      </c>
      <c r="G482" s="712">
        <f t="shared" si="31"/>
        <v>1</v>
      </c>
    </row>
    <row r="483" spans="1:7" x14ac:dyDescent="0.25">
      <c r="A483" s="706" t="s">
        <v>280</v>
      </c>
      <c r="B483" s="707" t="s">
        <v>617</v>
      </c>
      <c r="C483" s="708">
        <v>511</v>
      </c>
      <c r="D483" s="709">
        <f>'Monthly Rules'!C1970</f>
        <v>0</v>
      </c>
      <c r="E483" s="709">
        <f>'Monthly Rules'!G1970</f>
        <v>0</v>
      </c>
      <c r="F483" s="710">
        <f t="shared" si="28"/>
        <v>1</v>
      </c>
      <c r="G483" s="712">
        <f t="shared" si="31"/>
        <v>1</v>
      </c>
    </row>
    <row r="484" spans="1:7" x14ac:dyDescent="0.25">
      <c r="A484" s="706" t="s">
        <v>280</v>
      </c>
      <c r="B484" s="707" t="s">
        <v>617</v>
      </c>
      <c r="C484" s="708">
        <v>512</v>
      </c>
      <c r="D484" s="709">
        <f>'Monthly Rules'!C1972</f>
        <v>0</v>
      </c>
      <c r="E484" s="709">
        <f>'Monthly Rules'!G1972</f>
        <v>0</v>
      </c>
      <c r="F484" s="710">
        <f t="shared" si="28"/>
        <v>1</v>
      </c>
      <c r="G484" s="712">
        <f t="shared" si="31"/>
        <v>1</v>
      </c>
    </row>
    <row r="485" spans="1:7" x14ac:dyDescent="0.25">
      <c r="A485" s="706" t="s">
        <v>280</v>
      </c>
      <c r="B485" s="707" t="s">
        <v>617</v>
      </c>
      <c r="C485" s="708">
        <v>513</v>
      </c>
      <c r="D485" s="709">
        <f>'Monthly Rules'!C1974</f>
        <v>0</v>
      </c>
      <c r="E485" s="709">
        <f>'Monthly Rules'!G1974</f>
        <v>0</v>
      </c>
      <c r="F485" s="710">
        <f t="shared" si="28"/>
        <v>1</v>
      </c>
      <c r="G485" s="712">
        <f t="shared" si="31"/>
        <v>1</v>
      </c>
    </row>
    <row r="486" spans="1:7" x14ac:dyDescent="0.25">
      <c r="A486" s="706" t="s">
        <v>280</v>
      </c>
      <c r="B486" s="707" t="s">
        <v>617</v>
      </c>
      <c r="C486" s="708">
        <v>514</v>
      </c>
      <c r="D486" s="709">
        <f>'Monthly Rules'!C1976</f>
        <v>0</v>
      </c>
      <c r="E486" s="709">
        <f>'Monthly Rules'!G1976</f>
        <v>0</v>
      </c>
      <c r="F486" s="710">
        <f t="shared" ref="F486:F548" si="32">G486</f>
        <v>1</v>
      </c>
      <c r="G486" s="712">
        <f t="shared" si="31"/>
        <v>1</v>
      </c>
    </row>
    <row r="487" spans="1:7" x14ac:dyDescent="0.25">
      <c r="A487" s="706" t="s">
        <v>280</v>
      </c>
      <c r="B487" s="707" t="s">
        <v>617</v>
      </c>
      <c r="C487" s="708">
        <v>515</v>
      </c>
      <c r="D487" s="709">
        <f>'Monthly Rules'!C1978</f>
        <v>0</v>
      </c>
      <c r="E487" s="709">
        <f>'Monthly Rules'!G1978</f>
        <v>0</v>
      </c>
      <c r="F487" s="710">
        <f t="shared" si="32"/>
        <v>1</v>
      </c>
      <c r="G487" s="712">
        <f t="shared" si="31"/>
        <v>1</v>
      </c>
    </row>
    <row r="488" spans="1:7" x14ac:dyDescent="0.25">
      <c r="A488" s="706" t="s">
        <v>280</v>
      </c>
      <c r="B488" s="707" t="s">
        <v>617</v>
      </c>
      <c r="C488" s="708">
        <v>516</v>
      </c>
      <c r="D488" s="709">
        <f>'Monthly Rules'!C1980</f>
        <v>0</v>
      </c>
      <c r="E488" s="709">
        <f>'Monthly Rules'!G1980</f>
        <v>0</v>
      </c>
      <c r="F488" s="710">
        <f t="shared" si="32"/>
        <v>1</v>
      </c>
      <c r="G488" s="712">
        <f t="shared" si="31"/>
        <v>1</v>
      </c>
    </row>
    <row r="489" spans="1:7" x14ac:dyDescent="0.25">
      <c r="A489" s="706" t="s">
        <v>280</v>
      </c>
      <c r="B489" s="707" t="s">
        <v>617</v>
      </c>
      <c r="C489" s="708">
        <v>517</v>
      </c>
      <c r="D489" s="709">
        <f>'Monthly Rules'!C1982</f>
        <v>0</v>
      </c>
      <c r="E489" s="709">
        <f>'Monthly Rules'!G1982</f>
        <v>0</v>
      </c>
      <c r="F489" s="710">
        <f t="shared" si="32"/>
        <v>1</v>
      </c>
      <c r="G489" s="712">
        <f t="shared" si="31"/>
        <v>1</v>
      </c>
    </row>
    <row r="490" spans="1:7" x14ac:dyDescent="0.25">
      <c r="A490" s="706" t="s">
        <v>280</v>
      </c>
      <c r="B490" s="707" t="s">
        <v>617</v>
      </c>
      <c r="C490" s="708">
        <v>518</v>
      </c>
      <c r="D490" s="709">
        <f>'Monthly Rules'!C1984</f>
        <v>0</v>
      </c>
      <c r="E490" s="709">
        <f>'Monthly Rules'!G1984</f>
        <v>0</v>
      </c>
      <c r="F490" s="710">
        <f t="shared" si="32"/>
        <v>1</v>
      </c>
      <c r="G490" s="712">
        <f t="shared" si="31"/>
        <v>1</v>
      </c>
    </row>
    <row r="491" spans="1:7" x14ac:dyDescent="0.25">
      <c r="A491" s="706" t="s">
        <v>280</v>
      </c>
      <c r="B491" s="707" t="s">
        <v>617</v>
      </c>
      <c r="C491" s="708">
        <v>519</v>
      </c>
      <c r="D491" s="709">
        <f>'Monthly Rules'!C1986</f>
        <v>0</v>
      </c>
      <c r="E491" s="709">
        <f>'Monthly Rules'!G1986</f>
        <v>0</v>
      </c>
      <c r="F491" s="710">
        <f t="shared" si="32"/>
        <v>1</v>
      </c>
      <c r="G491" s="712">
        <f t="shared" si="31"/>
        <v>1</v>
      </c>
    </row>
    <row r="492" spans="1:7" x14ac:dyDescent="0.25">
      <c r="A492" s="706" t="s">
        <v>280</v>
      </c>
      <c r="B492" s="707" t="s">
        <v>617</v>
      </c>
      <c r="C492" s="708">
        <v>520</v>
      </c>
      <c r="D492" s="709">
        <f>'Monthly Rules'!C1988</f>
        <v>0</v>
      </c>
      <c r="E492" s="709">
        <f>'Monthly Rules'!G1988</f>
        <v>0</v>
      </c>
      <c r="F492" s="710">
        <f t="shared" si="32"/>
        <v>1</v>
      </c>
      <c r="G492" s="712">
        <f t="shared" si="31"/>
        <v>1</v>
      </c>
    </row>
    <row r="493" spans="1:7" x14ac:dyDescent="0.25">
      <c r="A493" s="706" t="s">
        <v>280</v>
      </c>
      <c r="B493" s="707" t="s">
        <v>617</v>
      </c>
      <c r="C493" s="708">
        <v>521</v>
      </c>
      <c r="D493" s="709">
        <f>'Monthly Rules'!C1990</f>
        <v>0</v>
      </c>
      <c r="E493" s="709">
        <f>'Monthly Rules'!G1990</f>
        <v>0</v>
      </c>
      <c r="F493" s="710">
        <f t="shared" si="32"/>
        <v>1</v>
      </c>
      <c r="G493" s="712">
        <f t="shared" si="31"/>
        <v>1</v>
      </c>
    </row>
    <row r="494" spans="1:7" x14ac:dyDescent="0.25">
      <c r="A494" s="706" t="s">
        <v>280</v>
      </c>
      <c r="B494" s="707" t="s">
        <v>617</v>
      </c>
      <c r="C494" s="708">
        <v>522</v>
      </c>
      <c r="D494" s="709">
        <f>'Monthly Rules'!C1992</f>
        <v>0</v>
      </c>
      <c r="E494" s="709">
        <f>'Monthly Rules'!G1992</f>
        <v>0</v>
      </c>
      <c r="F494" s="710">
        <f t="shared" si="32"/>
        <v>1</v>
      </c>
      <c r="G494" s="712">
        <f t="shared" si="31"/>
        <v>1</v>
      </c>
    </row>
    <row r="495" spans="1:7" x14ac:dyDescent="0.25">
      <c r="A495" s="706" t="s">
        <v>280</v>
      </c>
      <c r="B495" s="707" t="s">
        <v>617</v>
      </c>
      <c r="C495" s="708">
        <v>523</v>
      </c>
      <c r="D495" s="709">
        <f>'Monthly Rules'!C1994</f>
        <v>0</v>
      </c>
      <c r="E495" s="709">
        <f>'Monthly Rules'!G1994</f>
        <v>0</v>
      </c>
      <c r="F495" s="710">
        <f t="shared" si="32"/>
        <v>1</v>
      </c>
      <c r="G495" s="712">
        <f t="shared" si="31"/>
        <v>1</v>
      </c>
    </row>
    <row r="496" spans="1:7" x14ac:dyDescent="0.25">
      <c r="A496" s="706" t="s">
        <v>280</v>
      </c>
      <c r="B496" s="707" t="s">
        <v>617</v>
      </c>
      <c r="C496" s="708">
        <v>524</v>
      </c>
      <c r="D496" s="709">
        <f>'Monthly Rules'!C1996</f>
        <v>0</v>
      </c>
      <c r="E496" s="709">
        <f>'Monthly Rules'!G1996</f>
        <v>0</v>
      </c>
      <c r="F496" s="710">
        <f t="shared" si="32"/>
        <v>1</v>
      </c>
      <c r="G496" s="712">
        <f t="shared" si="31"/>
        <v>1</v>
      </c>
    </row>
    <row r="497" spans="1:7" x14ac:dyDescent="0.25">
      <c r="A497" s="706" t="s">
        <v>280</v>
      </c>
      <c r="B497" s="707" t="s">
        <v>617</v>
      </c>
      <c r="C497" s="708">
        <v>525</v>
      </c>
      <c r="D497" s="709">
        <f>'Monthly Rules'!C1998</f>
        <v>0</v>
      </c>
      <c r="E497" s="709">
        <f>'Monthly Rules'!G1998</f>
        <v>0</v>
      </c>
      <c r="F497" s="710">
        <f t="shared" si="32"/>
        <v>1</v>
      </c>
      <c r="G497" s="712">
        <f t="shared" si="31"/>
        <v>1</v>
      </c>
    </row>
    <row r="498" spans="1:7" x14ac:dyDescent="0.25">
      <c r="A498" s="706" t="s">
        <v>280</v>
      </c>
      <c r="B498" s="707" t="s">
        <v>617</v>
      </c>
      <c r="C498" s="708">
        <v>526</v>
      </c>
      <c r="D498" s="709">
        <f>'Monthly Rules'!C2000</f>
        <v>0</v>
      </c>
      <c r="E498" s="709">
        <f>'Monthly Rules'!G2000</f>
        <v>0</v>
      </c>
      <c r="F498" s="710">
        <f t="shared" si="32"/>
        <v>1</v>
      </c>
      <c r="G498" s="712">
        <f t="shared" si="31"/>
        <v>1</v>
      </c>
    </row>
    <row r="499" spans="1:7" x14ac:dyDescent="0.25">
      <c r="A499" s="706" t="s">
        <v>280</v>
      </c>
      <c r="B499" s="707" t="s">
        <v>617</v>
      </c>
      <c r="C499" s="708">
        <v>527</v>
      </c>
      <c r="D499" s="709">
        <f>'Monthly Rules'!C2002</f>
        <v>0</v>
      </c>
      <c r="E499" s="709">
        <f>'Monthly Rules'!G2002</f>
        <v>0</v>
      </c>
      <c r="F499" s="710">
        <f t="shared" si="32"/>
        <v>1</v>
      </c>
      <c r="G499" s="712">
        <f t="shared" si="31"/>
        <v>1</v>
      </c>
    </row>
    <row r="500" spans="1:7" x14ac:dyDescent="0.25">
      <c r="A500" s="706" t="s">
        <v>280</v>
      </c>
      <c r="B500" s="707" t="s">
        <v>617</v>
      </c>
      <c r="C500" s="708">
        <v>528</v>
      </c>
      <c r="D500" s="709">
        <f>'Monthly Rules'!C2004</f>
        <v>0</v>
      </c>
      <c r="E500" s="709">
        <f>'Monthly Rules'!G2004</f>
        <v>0</v>
      </c>
      <c r="F500" s="710">
        <f t="shared" si="32"/>
        <v>1</v>
      </c>
      <c r="G500" s="712">
        <f t="shared" si="31"/>
        <v>1</v>
      </c>
    </row>
    <row r="501" spans="1:7" x14ac:dyDescent="0.25">
      <c r="A501" s="706" t="s">
        <v>280</v>
      </c>
      <c r="B501" s="707" t="s">
        <v>617</v>
      </c>
      <c r="C501" s="708">
        <v>529</v>
      </c>
      <c r="D501" s="709">
        <f>'Monthly Rules'!C2006</f>
        <v>0</v>
      </c>
      <c r="E501" s="709">
        <f>'Monthly Rules'!G2006</f>
        <v>0</v>
      </c>
      <c r="F501" s="710">
        <f t="shared" si="32"/>
        <v>1</v>
      </c>
      <c r="G501" s="712">
        <f t="shared" si="31"/>
        <v>1</v>
      </c>
    </row>
    <row r="502" spans="1:7" x14ac:dyDescent="0.25">
      <c r="A502" s="706" t="s">
        <v>280</v>
      </c>
      <c r="B502" s="707" t="s">
        <v>617</v>
      </c>
      <c r="C502" s="708">
        <v>530</v>
      </c>
      <c r="D502" s="709">
        <f>'Monthly Rules'!C2008</f>
        <v>0</v>
      </c>
      <c r="E502" s="709">
        <f>'Monthly Rules'!G2008</f>
        <v>0</v>
      </c>
      <c r="F502" s="710">
        <f t="shared" si="32"/>
        <v>1</v>
      </c>
      <c r="G502" s="712">
        <f t="shared" si="31"/>
        <v>1</v>
      </c>
    </row>
    <row r="503" spans="1:7" x14ac:dyDescent="0.25">
      <c r="A503" s="706" t="s">
        <v>280</v>
      </c>
      <c r="B503" s="707" t="s">
        <v>617</v>
      </c>
      <c r="C503" s="708">
        <v>531</v>
      </c>
      <c r="D503" s="709">
        <f>'Monthly Rules'!C2010</f>
        <v>0</v>
      </c>
      <c r="E503" s="709">
        <f>'Monthly Rules'!G2010</f>
        <v>0</v>
      </c>
      <c r="F503" s="710">
        <f t="shared" si="32"/>
        <v>1</v>
      </c>
      <c r="G503" s="712">
        <f t="shared" si="31"/>
        <v>1</v>
      </c>
    </row>
    <row r="504" spans="1:7" x14ac:dyDescent="0.25">
      <c r="A504" s="706" t="s">
        <v>280</v>
      </c>
      <c r="B504" s="707" t="s">
        <v>617</v>
      </c>
      <c r="C504" s="708">
        <v>532</v>
      </c>
      <c r="D504" s="709">
        <f>'Monthly Rules'!C2012</f>
        <v>0</v>
      </c>
      <c r="E504" s="709">
        <f>'Monthly Rules'!G2012</f>
        <v>0</v>
      </c>
      <c r="F504" s="710">
        <f t="shared" si="32"/>
        <v>1</v>
      </c>
      <c r="G504" s="712">
        <f t="shared" si="31"/>
        <v>1</v>
      </c>
    </row>
    <row r="505" spans="1:7" x14ac:dyDescent="0.25">
      <c r="A505" s="706" t="s">
        <v>280</v>
      </c>
      <c r="B505" s="707" t="s">
        <v>617</v>
      </c>
      <c r="C505" s="708">
        <v>533</v>
      </c>
      <c r="D505" s="709">
        <f>'Monthly Rules'!C2014</f>
        <v>0</v>
      </c>
      <c r="E505" s="709">
        <f>'Monthly Rules'!G2014</f>
        <v>0</v>
      </c>
      <c r="F505" s="710">
        <f t="shared" si="32"/>
        <v>1</v>
      </c>
      <c r="G505" s="712">
        <f t="shared" si="31"/>
        <v>1</v>
      </c>
    </row>
    <row r="506" spans="1:7" x14ac:dyDescent="0.25">
      <c r="A506" s="706" t="s">
        <v>280</v>
      </c>
      <c r="B506" s="707" t="s">
        <v>617</v>
      </c>
      <c r="C506" s="708">
        <v>534</v>
      </c>
      <c r="D506" s="709">
        <f>'Monthly Rules'!C2016</f>
        <v>0</v>
      </c>
      <c r="E506" s="709">
        <f>'Monthly Rules'!G2016</f>
        <v>0</v>
      </c>
      <c r="F506" s="710">
        <f t="shared" si="32"/>
        <v>1</v>
      </c>
      <c r="G506" s="712">
        <f t="shared" si="31"/>
        <v>1</v>
      </c>
    </row>
    <row r="507" spans="1:7" x14ac:dyDescent="0.25">
      <c r="A507" s="706" t="s">
        <v>280</v>
      </c>
      <c r="B507" s="707" t="s">
        <v>617</v>
      </c>
      <c r="C507" s="708">
        <v>535</v>
      </c>
      <c r="D507" s="709">
        <f>'Monthly Rules'!C2018</f>
        <v>0</v>
      </c>
      <c r="E507" s="709">
        <f>'Monthly Rules'!G2018</f>
        <v>0</v>
      </c>
      <c r="F507" s="710">
        <f t="shared" si="32"/>
        <v>1</v>
      </c>
      <c r="G507" s="712">
        <f t="shared" si="31"/>
        <v>1</v>
      </c>
    </row>
    <row r="508" spans="1:7" x14ac:dyDescent="0.25">
      <c r="A508" s="706" t="s">
        <v>280</v>
      </c>
      <c r="B508" s="707" t="s">
        <v>617</v>
      </c>
      <c r="C508" s="708">
        <v>536</v>
      </c>
      <c r="D508" s="709">
        <f>'Monthly Rules'!C2020</f>
        <v>0</v>
      </c>
      <c r="E508" s="709">
        <f>'Monthly Rules'!G2020</f>
        <v>0</v>
      </c>
      <c r="F508" s="710">
        <f t="shared" si="32"/>
        <v>1</v>
      </c>
      <c r="G508" s="712">
        <f t="shared" si="31"/>
        <v>1</v>
      </c>
    </row>
    <row r="509" spans="1:7" x14ac:dyDescent="0.25">
      <c r="A509" s="706" t="s">
        <v>280</v>
      </c>
      <c r="B509" s="707" t="s">
        <v>617</v>
      </c>
      <c r="C509" s="708">
        <v>537</v>
      </c>
      <c r="D509" s="709">
        <f>'Monthly Rules'!C2022</f>
        <v>0</v>
      </c>
      <c r="E509" s="709">
        <f>'Monthly Rules'!G2022</f>
        <v>0</v>
      </c>
      <c r="F509" s="710">
        <f t="shared" si="32"/>
        <v>1</v>
      </c>
      <c r="G509" s="712">
        <f t="shared" si="31"/>
        <v>1</v>
      </c>
    </row>
    <row r="510" spans="1:7" x14ac:dyDescent="0.25">
      <c r="A510" s="706" t="s">
        <v>280</v>
      </c>
      <c r="B510" s="707" t="s">
        <v>617</v>
      </c>
      <c r="C510" s="708">
        <v>538</v>
      </c>
      <c r="D510" s="709">
        <f>'Monthly Rules'!C2024</f>
        <v>0</v>
      </c>
      <c r="E510" s="709">
        <f>'Monthly Rules'!G2024</f>
        <v>0</v>
      </c>
      <c r="F510" s="710">
        <f t="shared" si="32"/>
        <v>1</v>
      </c>
      <c r="G510" s="712">
        <f t="shared" ref="G510:G529" si="33">IF(ISERROR(D510),0,IF(ISERROR(E510),0,IF(D510&lt;=E510,1,0)))</f>
        <v>1</v>
      </c>
    </row>
    <row r="511" spans="1:7" x14ac:dyDescent="0.25">
      <c r="A511" s="706" t="s">
        <v>280</v>
      </c>
      <c r="B511" s="707" t="s">
        <v>617</v>
      </c>
      <c r="C511" s="708">
        <v>539</v>
      </c>
      <c r="D511" s="709">
        <f>'Monthly Rules'!C2026</f>
        <v>0</v>
      </c>
      <c r="E511" s="709">
        <f>'Monthly Rules'!G2026</f>
        <v>0</v>
      </c>
      <c r="F511" s="710">
        <f t="shared" si="32"/>
        <v>1</v>
      </c>
      <c r="G511" s="712">
        <f t="shared" si="33"/>
        <v>1</v>
      </c>
    </row>
    <row r="512" spans="1:7" x14ac:dyDescent="0.25">
      <c r="A512" s="706" t="s">
        <v>280</v>
      </c>
      <c r="B512" s="707" t="s">
        <v>617</v>
      </c>
      <c r="C512" s="708">
        <v>540</v>
      </c>
      <c r="D512" s="709">
        <f>'Monthly Rules'!C2028</f>
        <v>0</v>
      </c>
      <c r="E512" s="709">
        <f>'Monthly Rules'!G2028</f>
        <v>0</v>
      </c>
      <c r="F512" s="710">
        <f t="shared" si="32"/>
        <v>1</v>
      </c>
      <c r="G512" s="712">
        <f t="shared" si="33"/>
        <v>1</v>
      </c>
    </row>
    <row r="513" spans="1:7" x14ac:dyDescent="0.25">
      <c r="A513" s="706" t="s">
        <v>280</v>
      </c>
      <c r="B513" s="707" t="s">
        <v>617</v>
      </c>
      <c r="C513" s="708">
        <v>541</v>
      </c>
      <c r="D513" s="709">
        <f>'Monthly Rules'!C2030</f>
        <v>0</v>
      </c>
      <c r="E513" s="709">
        <f>'Monthly Rules'!G2030</f>
        <v>0</v>
      </c>
      <c r="F513" s="710">
        <f t="shared" si="32"/>
        <v>1</v>
      </c>
      <c r="G513" s="712">
        <f t="shared" si="33"/>
        <v>1</v>
      </c>
    </row>
    <row r="514" spans="1:7" x14ac:dyDescent="0.25">
      <c r="A514" s="706" t="s">
        <v>280</v>
      </c>
      <c r="B514" s="707" t="s">
        <v>617</v>
      </c>
      <c r="C514" s="708">
        <v>542</v>
      </c>
      <c r="D514" s="709">
        <f>'Monthly Rules'!C2032</f>
        <v>0</v>
      </c>
      <c r="E514" s="709">
        <f>'Monthly Rules'!G2032</f>
        <v>0</v>
      </c>
      <c r="F514" s="710">
        <f t="shared" si="32"/>
        <v>1</v>
      </c>
      <c r="G514" s="712">
        <f t="shared" si="33"/>
        <v>1</v>
      </c>
    </row>
    <row r="515" spans="1:7" x14ac:dyDescent="0.25">
      <c r="A515" s="706" t="s">
        <v>280</v>
      </c>
      <c r="B515" s="707" t="s">
        <v>617</v>
      </c>
      <c r="C515" s="708">
        <v>543</v>
      </c>
      <c r="D515" s="709">
        <f>'Monthly Rules'!C2034</f>
        <v>0</v>
      </c>
      <c r="E515" s="709">
        <f>'Monthly Rules'!G2034</f>
        <v>0</v>
      </c>
      <c r="F515" s="710">
        <f t="shared" si="32"/>
        <v>1</v>
      </c>
      <c r="G515" s="712">
        <f t="shared" si="33"/>
        <v>1</v>
      </c>
    </row>
    <row r="516" spans="1:7" x14ac:dyDescent="0.25">
      <c r="A516" s="706" t="s">
        <v>280</v>
      </c>
      <c r="B516" s="707" t="s">
        <v>617</v>
      </c>
      <c r="C516" s="708">
        <v>544</v>
      </c>
      <c r="D516" s="709">
        <f>'Monthly Rules'!C2036</f>
        <v>0</v>
      </c>
      <c r="E516" s="709">
        <f>'Monthly Rules'!G2036</f>
        <v>0</v>
      </c>
      <c r="F516" s="710">
        <f t="shared" si="32"/>
        <v>1</v>
      </c>
      <c r="G516" s="712">
        <f t="shared" si="33"/>
        <v>1</v>
      </c>
    </row>
    <row r="517" spans="1:7" x14ac:dyDescent="0.25">
      <c r="A517" s="706" t="s">
        <v>280</v>
      </c>
      <c r="B517" s="707" t="s">
        <v>617</v>
      </c>
      <c r="C517" s="708">
        <v>545</v>
      </c>
      <c r="D517" s="709">
        <f>'Monthly Rules'!C2038</f>
        <v>0</v>
      </c>
      <c r="E517" s="709">
        <f>'Monthly Rules'!G2038</f>
        <v>0</v>
      </c>
      <c r="F517" s="710">
        <f t="shared" si="32"/>
        <v>1</v>
      </c>
      <c r="G517" s="712">
        <f t="shared" si="33"/>
        <v>1</v>
      </c>
    </row>
    <row r="518" spans="1:7" x14ac:dyDescent="0.25">
      <c r="A518" s="706" t="s">
        <v>280</v>
      </c>
      <c r="B518" s="707" t="s">
        <v>617</v>
      </c>
      <c r="C518" s="708">
        <v>546</v>
      </c>
      <c r="D518" s="709">
        <f>'Monthly Rules'!C2040</f>
        <v>0</v>
      </c>
      <c r="E518" s="709">
        <f>'Monthly Rules'!G2040</f>
        <v>0</v>
      </c>
      <c r="F518" s="710">
        <f t="shared" si="32"/>
        <v>1</v>
      </c>
      <c r="G518" s="712">
        <f t="shared" si="33"/>
        <v>1</v>
      </c>
    </row>
    <row r="519" spans="1:7" x14ac:dyDescent="0.25">
      <c r="A519" s="706" t="s">
        <v>280</v>
      </c>
      <c r="B519" s="707" t="s">
        <v>617</v>
      </c>
      <c r="C519" s="708">
        <v>547</v>
      </c>
      <c r="D519" s="709">
        <f>'Monthly Rules'!C2042</f>
        <v>0</v>
      </c>
      <c r="E519" s="709">
        <f>'Monthly Rules'!G2042</f>
        <v>0</v>
      </c>
      <c r="F519" s="710">
        <f t="shared" si="32"/>
        <v>1</v>
      </c>
      <c r="G519" s="712">
        <f t="shared" si="33"/>
        <v>1</v>
      </c>
    </row>
    <row r="520" spans="1:7" x14ac:dyDescent="0.25">
      <c r="A520" s="706" t="s">
        <v>280</v>
      </c>
      <c r="B520" s="707" t="s">
        <v>617</v>
      </c>
      <c r="C520" s="708">
        <v>548</v>
      </c>
      <c r="D520" s="709">
        <f>'Monthly Rules'!C2044</f>
        <v>0</v>
      </c>
      <c r="E520" s="709">
        <f>'Monthly Rules'!G2044</f>
        <v>0</v>
      </c>
      <c r="F520" s="710">
        <f t="shared" si="32"/>
        <v>1</v>
      </c>
      <c r="G520" s="712">
        <f t="shared" si="33"/>
        <v>1</v>
      </c>
    </row>
    <row r="521" spans="1:7" x14ac:dyDescent="0.25">
      <c r="A521" s="706" t="s">
        <v>280</v>
      </c>
      <c r="B521" s="707" t="s">
        <v>617</v>
      </c>
      <c r="C521" s="708">
        <v>549</v>
      </c>
      <c r="D521" s="709">
        <f>'Monthly Rules'!C2046</f>
        <v>0</v>
      </c>
      <c r="E521" s="709">
        <f>'Monthly Rules'!G2046</f>
        <v>0</v>
      </c>
      <c r="F521" s="710">
        <f t="shared" si="32"/>
        <v>1</v>
      </c>
      <c r="G521" s="712">
        <f t="shared" si="33"/>
        <v>1</v>
      </c>
    </row>
    <row r="522" spans="1:7" x14ac:dyDescent="0.25">
      <c r="A522" s="706" t="s">
        <v>280</v>
      </c>
      <c r="B522" s="707" t="s">
        <v>617</v>
      </c>
      <c r="C522" s="708">
        <v>550</v>
      </c>
      <c r="D522" s="709">
        <f>'Monthly Rules'!C2048</f>
        <v>0</v>
      </c>
      <c r="E522" s="709">
        <f>'Monthly Rules'!G2048</f>
        <v>0</v>
      </c>
      <c r="F522" s="710">
        <f t="shared" si="32"/>
        <v>1</v>
      </c>
      <c r="G522" s="712">
        <f t="shared" si="33"/>
        <v>1</v>
      </c>
    </row>
    <row r="523" spans="1:7" x14ac:dyDescent="0.25">
      <c r="A523" s="706" t="s">
        <v>280</v>
      </c>
      <c r="B523" s="707" t="s">
        <v>617</v>
      </c>
      <c r="C523" s="708">
        <v>551</v>
      </c>
      <c r="D523" s="709">
        <f>'Monthly Rules'!C2050</f>
        <v>0</v>
      </c>
      <c r="E523" s="709">
        <f>'Monthly Rules'!G2050</f>
        <v>0</v>
      </c>
      <c r="F523" s="710">
        <f t="shared" si="32"/>
        <v>1</v>
      </c>
      <c r="G523" s="712">
        <f t="shared" si="33"/>
        <v>1</v>
      </c>
    </row>
    <row r="524" spans="1:7" x14ac:dyDescent="0.25">
      <c r="A524" s="706" t="s">
        <v>280</v>
      </c>
      <c r="B524" s="707" t="s">
        <v>617</v>
      </c>
      <c r="C524" s="708">
        <v>552</v>
      </c>
      <c r="D524" s="709">
        <f>'Monthly Rules'!C2052</f>
        <v>0</v>
      </c>
      <c r="E524" s="709">
        <f>'Monthly Rules'!G2052</f>
        <v>0</v>
      </c>
      <c r="F524" s="710">
        <f t="shared" si="32"/>
        <v>1</v>
      </c>
      <c r="G524" s="712">
        <f t="shared" si="33"/>
        <v>1</v>
      </c>
    </row>
    <row r="525" spans="1:7" x14ac:dyDescent="0.25">
      <c r="A525" s="706" t="s">
        <v>280</v>
      </c>
      <c r="B525" s="707" t="s">
        <v>617</v>
      </c>
      <c r="C525" s="708">
        <v>553</v>
      </c>
      <c r="D525" s="709">
        <f>'Monthly Rules'!C2054</f>
        <v>0</v>
      </c>
      <c r="E525" s="709">
        <f>'Monthly Rules'!G2054</f>
        <v>0</v>
      </c>
      <c r="F525" s="710">
        <f t="shared" si="32"/>
        <v>1</v>
      </c>
      <c r="G525" s="712">
        <f t="shared" si="33"/>
        <v>1</v>
      </c>
    </row>
    <row r="526" spans="1:7" x14ac:dyDescent="0.25">
      <c r="A526" s="706" t="s">
        <v>280</v>
      </c>
      <c r="B526" s="707" t="s">
        <v>617</v>
      </c>
      <c r="C526" s="708">
        <v>554</v>
      </c>
      <c r="D526" s="709">
        <f>'Monthly Rules'!C2056</f>
        <v>0</v>
      </c>
      <c r="E526" s="709">
        <f>'Monthly Rules'!G2056</f>
        <v>0</v>
      </c>
      <c r="F526" s="710">
        <f t="shared" si="32"/>
        <v>1</v>
      </c>
      <c r="G526" s="712">
        <f t="shared" si="33"/>
        <v>1</v>
      </c>
    </row>
    <row r="527" spans="1:7" x14ac:dyDescent="0.25">
      <c r="A527" s="706" t="s">
        <v>280</v>
      </c>
      <c r="B527" s="707" t="s">
        <v>617</v>
      </c>
      <c r="C527" s="708">
        <v>555</v>
      </c>
      <c r="D527" s="709">
        <f>'Monthly Rules'!C2058</f>
        <v>0</v>
      </c>
      <c r="E527" s="709">
        <f>'Monthly Rules'!G2058</f>
        <v>0</v>
      </c>
      <c r="F527" s="710">
        <f t="shared" si="32"/>
        <v>1</v>
      </c>
      <c r="G527" s="712">
        <f t="shared" si="33"/>
        <v>1</v>
      </c>
    </row>
    <row r="528" spans="1:7" x14ac:dyDescent="0.25">
      <c r="A528" s="706" t="s">
        <v>280</v>
      </c>
      <c r="B528" s="707" t="s">
        <v>617</v>
      </c>
      <c r="C528" s="708">
        <v>556</v>
      </c>
      <c r="D528" s="709">
        <f>'Monthly Rules'!C2060</f>
        <v>0</v>
      </c>
      <c r="E528" s="709">
        <f>'Monthly Rules'!G2060</f>
        <v>0</v>
      </c>
      <c r="F528" s="710">
        <f t="shared" si="32"/>
        <v>1</v>
      </c>
      <c r="G528" s="712">
        <f t="shared" si="33"/>
        <v>1</v>
      </c>
    </row>
    <row r="529" spans="1:7" x14ac:dyDescent="0.25">
      <c r="A529" s="706" t="s">
        <v>280</v>
      </c>
      <c r="B529" s="707" t="s">
        <v>617</v>
      </c>
      <c r="C529" s="708">
        <v>557</v>
      </c>
      <c r="D529" s="709">
        <f>'Monthly Rules'!C2062</f>
        <v>0</v>
      </c>
      <c r="E529" s="709">
        <f>'Monthly Rules'!G2062</f>
        <v>0</v>
      </c>
      <c r="F529" s="710">
        <f t="shared" si="32"/>
        <v>1</v>
      </c>
      <c r="G529" s="712">
        <f t="shared" si="33"/>
        <v>1</v>
      </c>
    </row>
    <row r="530" spans="1:7" x14ac:dyDescent="0.25">
      <c r="A530" s="706" t="s">
        <v>280</v>
      </c>
      <c r="B530" s="707" t="s">
        <v>617</v>
      </c>
      <c r="C530" s="708">
        <v>559</v>
      </c>
      <c r="D530" s="709">
        <f>'Monthly Rules'!C2067</f>
        <v>0</v>
      </c>
      <c r="E530" s="709">
        <f>+'Monthly Rules'!G2067+'Monthly Rules'!G2068+'Monthly Rules'!G2069</f>
        <v>0</v>
      </c>
      <c r="F530" s="710">
        <f t="shared" si="32"/>
        <v>1</v>
      </c>
      <c r="G530" s="711">
        <f t="shared" ref="G530:G550" si="34">IF(ISERROR(D530),0,IF(ISERROR(E530),0,IF(D530=E530,1,0)))</f>
        <v>1</v>
      </c>
    </row>
    <row r="531" spans="1:7" x14ac:dyDescent="0.25">
      <c r="A531" s="706" t="s">
        <v>280</v>
      </c>
      <c r="B531" s="707" t="s">
        <v>617</v>
      </c>
      <c r="C531" s="708">
        <v>560</v>
      </c>
      <c r="D531" s="709">
        <f>'Monthly Rules'!C2071</f>
        <v>0</v>
      </c>
      <c r="E531" s="709">
        <f>+'Monthly Rules'!G2071+'Monthly Rules'!G2072+'Monthly Rules'!G2073</f>
        <v>0</v>
      </c>
      <c r="F531" s="710">
        <f t="shared" si="32"/>
        <v>1</v>
      </c>
      <c r="G531" s="711">
        <f t="shared" si="34"/>
        <v>1</v>
      </c>
    </row>
    <row r="532" spans="1:7" x14ac:dyDescent="0.25">
      <c r="A532" s="706" t="s">
        <v>280</v>
      </c>
      <c r="B532" s="707" t="s">
        <v>617</v>
      </c>
      <c r="C532" s="708">
        <v>561</v>
      </c>
      <c r="D532" s="709">
        <f>'Monthly Rules'!C2075</f>
        <v>0</v>
      </c>
      <c r="E532" s="709">
        <f>+'Monthly Rules'!G2075+'Monthly Rules'!G2076+'Monthly Rules'!G2077</f>
        <v>0</v>
      </c>
      <c r="F532" s="710">
        <f t="shared" si="32"/>
        <v>1</v>
      </c>
      <c r="G532" s="711">
        <f t="shared" si="34"/>
        <v>1</v>
      </c>
    </row>
    <row r="533" spans="1:7" x14ac:dyDescent="0.25">
      <c r="A533" s="706" t="s">
        <v>280</v>
      </c>
      <c r="B533" s="707" t="s">
        <v>617</v>
      </c>
      <c r="C533" s="708">
        <v>562</v>
      </c>
      <c r="D533" s="709">
        <f>'Monthly Rules'!C2079</f>
        <v>0</v>
      </c>
      <c r="E533" s="709">
        <f>+'Monthly Rules'!G2079+'Monthly Rules'!G2080+'Monthly Rules'!G2081</f>
        <v>0</v>
      </c>
      <c r="F533" s="710">
        <f t="shared" si="32"/>
        <v>1</v>
      </c>
      <c r="G533" s="711">
        <f t="shared" si="34"/>
        <v>1</v>
      </c>
    </row>
    <row r="534" spans="1:7" x14ac:dyDescent="0.25">
      <c r="A534" s="706" t="s">
        <v>280</v>
      </c>
      <c r="B534" s="707" t="s">
        <v>617</v>
      </c>
      <c r="C534" s="708">
        <v>563</v>
      </c>
      <c r="D534" s="709">
        <f>'Monthly Rules'!C2083</f>
        <v>0</v>
      </c>
      <c r="E534" s="709">
        <f>+'Monthly Rules'!G2083+'Monthly Rules'!G2084+'Monthly Rules'!G2085+'Monthly Rules'!G2086+'Monthly Rules'!G2087+'Monthly Rules'!G2088</f>
        <v>0</v>
      </c>
      <c r="F534" s="710">
        <f t="shared" si="32"/>
        <v>1</v>
      </c>
      <c r="G534" s="711">
        <f t="shared" si="34"/>
        <v>1</v>
      </c>
    </row>
    <row r="535" spans="1:7" x14ac:dyDescent="0.25">
      <c r="A535" s="706" t="s">
        <v>280</v>
      </c>
      <c r="B535" s="707" t="s">
        <v>617</v>
      </c>
      <c r="C535" s="708">
        <v>564</v>
      </c>
      <c r="D535" s="709">
        <f>'Monthly Rules'!C2090</f>
        <v>0</v>
      </c>
      <c r="E535" s="709">
        <f>+'Monthly Rules'!G2090+'Monthly Rules'!G2091+'Monthly Rules'!G2092+'Monthly Rules'!G2093+'Monthly Rules'!G2094+'Monthly Rules'!G2095</f>
        <v>0</v>
      </c>
      <c r="F535" s="710">
        <f t="shared" si="32"/>
        <v>1</v>
      </c>
      <c r="G535" s="711">
        <f t="shared" si="34"/>
        <v>1</v>
      </c>
    </row>
    <row r="536" spans="1:7" x14ac:dyDescent="0.25">
      <c r="A536" s="706" t="s">
        <v>280</v>
      </c>
      <c r="B536" s="707" t="s">
        <v>617</v>
      </c>
      <c r="C536" s="708">
        <v>565</v>
      </c>
      <c r="D536" s="709">
        <f>'Monthly Rules'!C2097</f>
        <v>0</v>
      </c>
      <c r="E536" s="709">
        <f>+'Monthly Rules'!G2097+'Monthly Rules'!G2098+'Monthly Rules'!G2099+'Monthly Rules'!G2100+'Monthly Rules'!G2101+'Monthly Rules'!G2102</f>
        <v>0</v>
      </c>
      <c r="F536" s="710">
        <f t="shared" si="32"/>
        <v>1</v>
      </c>
      <c r="G536" s="711">
        <f t="shared" si="34"/>
        <v>1</v>
      </c>
    </row>
    <row r="537" spans="1:7" x14ac:dyDescent="0.25">
      <c r="A537" s="706" t="s">
        <v>280</v>
      </c>
      <c r="B537" s="707" t="s">
        <v>617</v>
      </c>
      <c r="C537" s="708">
        <v>566</v>
      </c>
      <c r="D537" s="709">
        <f>'Monthly Rules'!C2104</f>
        <v>0</v>
      </c>
      <c r="E537" s="709">
        <f>+'Monthly Rules'!G2104+'Monthly Rules'!G2105+'Monthly Rules'!G2106+'Monthly Rules'!G2107+'Monthly Rules'!G2108+'Monthly Rules'!G2109</f>
        <v>0</v>
      </c>
      <c r="F537" s="710">
        <f t="shared" si="32"/>
        <v>1</v>
      </c>
      <c r="G537" s="711">
        <f t="shared" si="34"/>
        <v>1</v>
      </c>
    </row>
    <row r="538" spans="1:7" x14ac:dyDescent="0.25">
      <c r="A538" s="706" t="s">
        <v>280</v>
      </c>
      <c r="B538" s="707" t="s">
        <v>617</v>
      </c>
      <c r="C538" s="708">
        <v>567</v>
      </c>
      <c r="D538" s="709">
        <f>'Monthly Rules'!C2111</f>
        <v>0</v>
      </c>
      <c r="E538" s="709">
        <f>+'Monthly Rules'!G2111+'Monthly Rules'!G2112+'Monthly Rules'!G2113</f>
        <v>0</v>
      </c>
      <c r="F538" s="710">
        <f t="shared" si="32"/>
        <v>1</v>
      </c>
      <c r="G538" s="711">
        <f t="shared" si="34"/>
        <v>1</v>
      </c>
    </row>
    <row r="539" spans="1:7" x14ac:dyDescent="0.25">
      <c r="A539" s="706" t="s">
        <v>280</v>
      </c>
      <c r="B539" s="707" t="s">
        <v>617</v>
      </c>
      <c r="C539" s="708">
        <v>568</v>
      </c>
      <c r="D539" s="709">
        <f>'Monthly Rules'!C2115</f>
        <v>0</v>
      </c>
      <c r="E539" s="709">
        <f>+'Monthly Rules'!G2115+'Monthly Rules'!G2116+'Monthly Rules'!G2117</f>
        <v>0</v>
      </c>
      <c r="F539" s="710">
        <f t="shared" si="32"/>
        <v>1</v>
      </c>
      <c r="G539" s="711">
        <f t="shared" si="34"/>
        <v>1</v>
      </c>
    </row>
    <row r="540" spans="1:7" x14ac:dyDescent="0.25">
      <c r="A540" s="706" t="s">
        <v>280</v>
      </c>
      <c r="B540" s="707" t="s">
        <v>617</v>
      </c>
      <c r="C540" s="708">
        <v>569</v>
      </c>
      <c r="D540" s="709">
        <f>'Monthly Rules'!C2119</f>
        <v>0</v>
      </c>
      <c r="E540" s="709">
        <f>+'Monthly Rules'!G2119+'Monthly Rules'!G2120+'Monthly Rules'!G2121</f>
        <v>0</v>
      </c>
      <c r="F540" s="710">
        <f t="shared" si="32"/>
        <v>1</v>
      </c>
      <c r="G540" s="711">
        <f t="shared" si="34"/>
        <v>1</v>
      </c>
    </row>
    <row r="541" spans="1:7" x14ac:dyDescent="0.25">
      <c r="A541" s="706" t="s">
        <v>280</v>
      </c>
      <c r="B541" s="707" t="s">
        <v>617</v>
      </c>
      <c r="C541" s="708">
        <v>570</v>
      </c>
      <c r="D541" s="709">
        <f>'Monthly Rules'!C2123</f>
        <v>0</v>
      </c>
      <c r="E541" s="709">
        <f>+'Monthly Rules'!G2123+'Monthly Rules'!G2124+'Monthly Rules'!G2125</f>
        <v>0</v>
      </c>
      <c r="F541" s="710">
        <f t="shared" si="32"/>
        <v>1</v>
      </c>
      <c r="G541" s="711">
        <f t="shared" si="34"/>
        <v>1</v>
      </c>
    </row>
    <row r="542" spans="1:7" x14ac:dyDescent="0.25">
      <c r="A542" s="706" t="s">
        <v>280</v>
      </c>
      <c r="B542" s="707" t="s">
        <v>617</v>
      </c>
      <c r="C542" s="708">
        <v>571</v>
      </c>
      <c r="D542" s="709">
        <f>'Monthly Rules'!C2127</f>
        <v>0</v>
      </c>
      <c r="E542" s="709">
        <f>+'Monthly Rules'!G2127+'Monthly Rules'!G2128+'Monthly Rules'!G2129</f>
        <v>0</v>
      </c>
      <c r="F542" s="710">
        <f t="shared" si="32"/>
        <v>1</v>
      </c>
      <c r="G542" s="711">
        <f t="shared" si="34"/>
        <v>1</v>
      </c>
    </row>
    <row r="543" spans="1:7" x14ac:dyDescent="0.25">
      <c r="A543" s="706" t="s">
        <v>280</v>
      </c>
      <c r="B543" s="707" t="s">
        <v>617</v>
      </c>
      <c r="C543" s="708">
        <v>572</v>
      </c>
      <c r="D543" s="709">
        <f>'Monthly Rules'!C2131</f>
        <v>0</v>
      </c>
      <c r="E543" s="709">
        <f>+'Monthly Rules'!G2131+'Monthly Rules'!G2132+'Monthly Rules'!G2133</f>
        <v>0</v>
      </c>
      <c r="F543" s="710">
        <f t="shared" si="32"/>
        <v>1</v>
      </c>
      <c r="G543" s="711">
        <f t="shared" si="34"/>
        <v>1</v>
      </c>
    </row>
    <row r="544" spans="1:7" x14ac:dyDescent="0.25">
      <c r="A544" s="706" t="s">
        <v>280</v>
      </c>
      <c r="B544" s="707" t="s">
        <v>617</v>
      </c>
      <c r="C544" s="708">
        <v>573</v>
      </c>
      <c r="D544" s="709">
        <f>'Monthly Rules'!C2135</f>
        <v>0</v>
      </c>
      <c r="E544" s="709">
        <f>+'Monthly Rules'!G2135+'Monthly Rules'!G2136+'Monthly Rules'!G2137</f>
        <v>0</v>
      </c>
      <c r="F544" s="710">
        <f t="shared" si="32"/>
        <v>1</v>
      </c>
      <c r="G544" s="711">
        <f t="shared" si="34"/>
        <v>1</v>
      </c>
    </row>
    <row r="545" spans="1:7" x14ac:dyDescent="0.25">
      <c r="A545" s="706" t="s">
        <v>280</v>
      </c>
      <c r="B545" s="707" t="s">
        <v>617</v>
      </c>
      <c r="C545" s="708">
        <v>574</v>
      </c>
      <c r="D545" s="709">
        <f>'Monthly Rules'!C2139</f>
        <v>0</v>
      </c>
      <c r="E545" s="709">
        <f>+'Monthly Rules'!G2139+'Monthly Rules'!G2140+'Monthly Rules'!G2141</f>
        <v>0</v>
      </c>
      <c r="F545" s="710">
        <f t="shared" si="32"/>
        <v>1</v>
      </c>
      <c r="G545" s="711">
        <f t="shared" si="34"/>
        <v>1</v>
      </c>
    </row>
    <row r="546" spans="1:7" x14ac:dyDescent="0.25">
      <c r="A546" s="706" t="s">
        <v>280</v>
      </c>
      <c r="B546" s="707" t="s">
        <v>617</v>
      </c>
      <c r="C546" s="708">
        <v>575</v>
      </c>
      <c r="D546" s="709">
        <f>'Monthly Rules'!C2143</f>
        <v>0</v>
      </c>
      <c r="E546" s="709">
        <f>+'Monthly Rules'!G2143+'Monthly Rules'!G2144+'Monthly Rules'!G2145</f>
        <v>0</v>
      </c>
      <c r="F546" s="710">
        <f t="shared" si="32"/>
        <v>1</v>
      </c>
      <c r="G546" s="711">
        <f t="shared" si="34"/>
        <v>1</v>
      </c>
    </row>
    <row r="547" spans="1:7" x14ac:dyDescent="0.25">
      <c r="A547" s="706" t="s">
        <v>280</v>
      </c>
      <c r="B547" s="707" t="s">
        <v>617</v>
      </c>
      <c r="C547" s="708">
        <v>576</v>
      </c>
      <c r="D547" s="709">
        <f>'Monthly Rules'!C2147</f>
        <v>0</v>
      </c>
      <c r="E547" s="709">
        <f>+'Monthly Rules'!G2147+'Monthly Rules'!G2148+'Monthly Rules'!G2149</f>
        <v>0</v>
      </c>
      <c r="F547" s="710">
        <f t="shared" si="32"/>
        <v>1</v>
      </c>
      <c r="G547" s="711">
        <f t="shared" si="34"/>
        <v>1</v>
      </c>
    </row>
    <row r="548" spans="1:7" x14ac:dyDescent="0.25">
      <c r="A548" s="706" t="s">
        <v>280</v>
      </c>
      <c r="B548" s="707" t="s">
        <v>617</v>
      </c>
      <c r="C548" s="708">
        <v>577</v>
      </c>
      <c r="D548" s="709">
        <f>'Monthly Rules'!C2151</f>
        <v>0</v>
      </c>
      <c r="E548" s="709">
        <f>'Monthly Rules'!G2151</f>
        <v>0</v>
      </c>
      <c r="F548" s="710">
        <f t="shared" si="32"/>
        <v>1</v>
      </c>
      <c r="G548" s="711">
        <f t="shared" si="34"/>
        <v>1</v>
      </c>
    </row>
    <row r="549" spans="1:7" x14ac:dyDescent="0.25">
      <c r="A549" s="706" t="s">
        <v>280</v>
      </c>
      <c r="B549" s="707" t="s">
        <v>617</v>
      </c>
      <c r="C549" s="708">
        <v>578</v>
      </c>
      <c r="D549" s="709">
        <f>'Monthly Rules'!C2153</f>
        <v>0</v>
      </c>
      <c r="E549" s="709">
        <f>'Monthly Rules'!G2153</f>
        <v>0</v>
      </c>
      <c r="F549" s="710">
        <f t="shared" ref="F549:F609" si="35">G549</f>
        <v>1</v>
      </c>
      <c r="G549" s="711">
        <f t="shared" si="34"/>
        <v>1</v>
      </c>
    </row>
    <row r="550" spans="1:7" x14ac:dyDescent="0.25">
      <c r="A550" s="706" t="s">
        <v>280</v>
      </c>
      <c r="B550" s="707" t="s">
        <v>617</v>
      </c>
      <c r="C550" s="708">
        <v>579</v>
      </c>
      <c r="D550" s="709">
        <f>'Monthly Rules'!C2155</f>
        <v>0</v>
      </c>
      <c r="E550" s="709">
        <f>'Monthly Rules'!G2155</f>
        <v>0</v>
      </c>
      <c r="F550" s="710">
        <f t="shared" si="35"/>
        <v>1</v>
      </c>
      <c r="G550" s="711">
        <f t="shared" si="34"/>
        <v>1</v>
      </c>
    </row>
    <row r="551" spans="1:7" x14ac:dyDescent="0.25">
      <c r="A551" s="706" t="s">
        <v>280</v>
      </c>
      <c r="B551" s="707" t="s">
        <v>617</v>
      </c>
      <c r="C551" s="708">
        <v>580</v>
      </c>
      <c r="D551" s="709">
        <f>'Monthly Rules'!C2157</f>
        <v>0</v>
      </c>
      <c r="E551" s="709">
        <f>'Monthly Rules'!G2157</f>
        <v>0</v>
      </c>
      <c r="F551" s="710">
        <f t="shared" si="35"/>
        <v>1</v>
      </c>
      <c r="G551" s="712">
        <f>IF(ISERROR(D551),0,IF(ISERROR(E551),0,IF(D551&lt;=E551,1,0)))</f>
        <v>1</v>
      </c>
    </row>
    <row r="552" spans="1:7" x14ac:dyDescent="0.25">
      <c r="A552" s="706" t="s">
        <v>280</v>
      </c>
      <c r="B552" s="707" t="s">
        <v>617</v>
      </c>
      <c r="C552" s="708">
        <v>581</v>
      </c>
      <c r="D552" s="709">
        <f>'Monthly Rules'!C2159</f>
        <v>0</v>
      </c>
      <c r="E552" s="709">
        <f>'Monthly Rules'!G2159</f>
        <v>0</v>
      </c>
      <c r="F552" s="710">
        <f t="shared" si="35"/>
        <v>1</v>
      </c>
      <c r="G552" s="712">
        <f>IF(ISERROR(D552),0,IF(ISERROR(E552),0,IF(D552&lt;=E552,1,0)))</f>
        <v>1</v>
      </c>
    </row>
    <row r="553" spans="1:7" x14ac:dyDescent="0.25">
      <c r="A553" s="706" t="s">
        <v>280</v>
      </c>
      <c r="B553" s="707" t="s">
        <v>617</v>
      </c>
      <c r="C553" s="708">
        <v>582</v>
      </c>
      <c r="D553" s="709">
        <f>'Monthly Rules'!C2161</f>
        <v>0</v>
      </c>
      <c r="E553" s="709">
        <f>'Monthly Rules'!G2161</f>
        <v>0</v>
      </c>
      <c r="F553" s="710">
        <f t="shared" si="35"/>
        <v>1</v>
      </c>
      <c r="G553" s="711">
        <f t="shared" ref="G553:G584" si="36">IF(ISERROR(D553),0,IF(ISERROR(E553),0,IF(D553=E553,1,0)))</f>
        <v>1</v>
      </c>
    </row>
    <row r="554" spans="1:7" x14ac:dyDescent="0.25">
      <c r="A554" s="706" t="s">
        <v>280</v>
      </c>
      <c r="B554" s="707" t="s">
        <v>617</v>
      </c>
      <c r="C554" s="708">
        <v>583</v>
      </c>
      <c r="D554" s="709">
        <f>'Monthly Rules'!C2163</f>
        <v>0</v>
      </c>
      <c r="E554" s="709">
        <f>+'Monthly Rules'!G2163+'Monthly Rules'!G2164</f>
        <v>0</v>
      </c>
      <c r="F554" s="710">
        <f t="shared" si="35"/>
        <v>1</v>
      </c>
      <c r="G554" s="711">
        <f t="shared" si="36"/>
        <v>1</v>
      </c>
    </row>
    <row r="555" spans="1:7" x14ac:dyDescent="0.25">
      <c r="A555" s="706" t="s">
        <v>281</v>
      </c>
      <c r="B555" s="707" t="s">
        <v>617</v>
      </c>
      <c r="C555" s="708">
        <v>584</v>
      </c>
      <c r="D555" s="709">
        <f>'Monthly Rules'!C2166</f>
        <v>0</v>
      </c>
      <c r="E555" s="709">
        <f>+'Monthly Rules'!G2166+'Monthly Rules'!G2167+'Monthly Rules'!G2168</f>
        <v>0</v>
      </c>
      <c r="F555" s="710">
        <f t="shared" si="35"/>
        <v>1</v>
      </c>
      <c r="G555" s="711">
        <f t="shared" si="36"/>
        <v>1</v>
      </c>
    </row>
    <row r="556" spans="1:7" x14ac:dyDescent="0.25">
      <c r="A556" s="706" t="s">
        <v>281</v>
      </c>
      <c r="B556" s="707" t="s">
        <v>617</v>
      </c>
      <c r="C556" s="708">
        <v>585</v>
      </c>
      <c r="D556" s="709">
        <f>'Monthly Rules'!C2170</f>
        <v>0</v>
      </c>
      <c r="E556" s="709">
        <f>+'Monthly Rules'!G2170+'Monthly Rules'!G2171+'Monthly Rules'!G2172</f>
        <v>0</v>
      </c>
      <c r="F556" s="710">
        <f t="shared" si="35"/>
        <v>1</v>
      </c>
      <c r="G556" s="711">
        <f t="shared" si="36"/>
        <v>1</v>
      </c>
    </row>
    <row r="557" spans="1:7" x14ac:dyDescent="0.25">
      <c r="A557" s="706" t="s">
        <v>281</v>
      </c>
      <c r="B557" s="707" t="s">
        <v>617</v>
      </c>
      <c r="C557" s="708">
        <v>586</v>
      </c>
      <c r="D557" s="709">
        <f>'Monthly Rules'!C2174</f>
        <v>0</v>
      </c>
      <c r="E557" s="709">
        <f>+'Monthly Rules'!G2174+'Monthly Rules'!G2175+'Monthly Rules'!G2176</f>
        <v>0</v>
      </c>
      <c r="F557" s="710">
        <f t="shared" si="35"/>
        <v>1</v>
      </c>
      <c r="G557" s="711">
        <f t="shared" si="36"/>
        <v>1</v>
      </c>
    </row>
    <row r="558" spans="1:7" x14ac:dyDescent="0.25">
      <c r="A558" s="706" t="s">
        <v>281</v>
      </c>
      <c r="B558" s="707" t="s">
        <v>617</v>
      </c>
      <c r="C558" s="708">
        <v>587</v>
      </c>
      <c r="D558" s="709">
        <f>'Monthly Rules'!C2178</f>
        <v>0</v>
      </c>
      <c r="E558" s="709">
        <f>+'Monthly Rules'!G2178+'Monthly Rules'!G2179+'Monthly Rules'!G2180</f>
        <v>0</v>
      </c>
      <c r="F558" s="710">
        <f t="shared" si="35"/>
        <v>1</v>
      </c>
      <c r="G558" s="711">
        <f t="shared" si="36"/>
        <v>1</v>
      </c>
    </row>
    <row r="559" spans="1:7" x14ac:dyDescent="0.25">
      <c r="A559" s="706" t="s">
        <v>281</v>
      </c>
      <c r="B559" s="707" t="s">
        <v>617</v>
      </c>
      <c r="C559" s="708">
        <v>588</v>
      </c>
      <c r="D559" s="709">
        <f>'Monthly Rules'!C2182</f>
        <v>0</v>
      </c>
      <c r="E559" s="709">
        <f>+'Monthly Rules'!G2182+'Monthly Rules'!G2183+'Monthly Rules'!G2184</f>
        <v>0</v>
      </c>
      <c r="F559" s="710">
        <f t="shared" si="35"/>
        <v>1</v>
      </c>
      <c r="G559" s="711">
        <f t="shared" si="36"/>
        <v>1</v>
      </c>
    </row>
    <row r="560" spans="1:7" x14ac:dyDescent="0.25">
      <c r="A560" s="706" t="s">
        <v>281</v>
      </c>
      <c r="B560" s="707" t="s">
        <v>617</v>
      </c>
      <c r="C560" s="708">
        <v>589</v>
      </c>
      <c r="D560" s="709">
        <f>'Monthly Rules'!C2186</f>
        <v>0</v>
      </c>
      <c r="E560" s="709">
        <f>+'Monthly Rules'!G2186+'Monthly Rules'!G2187</f>
        <v>0</v>
      </c>
      <c r="F560" s="710">
        <f t="shared" si="35"/>
        <v>1</v>
      </c>
      <c r="G560" s="711">
        <f t="shared" si="36"/>
        <v>1</v>
      </c>
    </row>
    <row r="561" spans="1:7" x14ac:dyDescent="0.25">
      <c r="A561" s="706" t="s">
        <v>281</v>
      </c>
      <c r="B561" s="707" t="s">
        <v>617</v>
      </c>
      <c r="C561" s="708">
        <v>590</v>
      </c>
      <c r="D561" s="709">
        <f>'Monthly Rules'!C2189</f>
        <v>0</v>
      </c>
      <c r="E561" s="709">
        <f>+'Monthly Rules'!G2189+'Monthly Rules'!G2190+'Monthly Rules'!G2191</f>
        <v>0</v>
      </c>
      <c r="F561" s="710">
        <f t="shared" si="35"/>
        <v>1</v>
      </c>
      <c r="G561" s="711">
        <f t="shared" si="36"/>
        <v>1</v>
      </c>
    </row>
    <row r="562" spans="1:7" x14ac:dyDescent="0.25">
      <c r="A562" s="706" t="s">
        <v>281</v>
      </c>
      <c r="B562" s="707" t="s">
        <v>617</v>
      </c>
      <c r="C562" s="708">
        <v>591</v>
      </c>
      <c r="D562" s="709">
        <f>'Monthly Rules'!C2193</f>
        <v>0</v>
      </c>
      <c r="E562" s="709">
        <f>+'Monthly Rules'!G2193+'Monthly Rules'!G2194+'Monthly Rules'!G2195</f>
        <v>0</v>
      </c>
      <c r="F562" s="710">
        <f t="shared" si="35"/>
        <v>1</v>
      </c>
      <c r="G562" s="711">
        <f t="shared" si="36"/>
        <v>1</v>
      </c>
    </row>
    <row r="563" spans="1:7" x14ac:dyDescent="0.25">
      <c r="A563" s="706" t="s">
        <v>281</v>
      </c>
      <c r="B563" s="707" t="s">
        <v>617</v>
      </c>
      <c r="C563" s="708">
        <v>592</v>
      </c>
      <c r="D563" s="709">
        <f>'Monthly Rules'!C2197</f>
        <v>0</v>
      </c>
      <c r="E563" s="709">
        <f>+'Monthly Rules'!G2197+'Monthly Rules'!G2198+'Monthly Rules'!G2199</f>
        <v>0</v>
      </c>
      <c r="F563" s="710">
        <f t="shared" si="35"/>
        <v>1</v>
      </c>
      <c r="G563" s="711">
        <f t="shared" si="36"/>
        <v>1</v>
      </c>
    </row>
    <row r="564" spans="1:7" x14ac:dyDescent="0.25">
      <c r="A564" s="706" t="s">
        <v>281</v>
      </c>
      <c r="B564" s="707" t="s">
        <v>617</v>
      </c>
      <c r="C564" s="708">
        <v>593</v>
      </c>
      <c r="D564" s="709">
        <f>'Monthly Rules'!C2201</f>
        <v>0</v>
      </c>
      <c r="E564" s="709">
        <f>+'Monthly Rules'!G2201+'Monthly Rules'!G2202+'Monthly Rules'!G2203+'Monthly Rules'!G2204+'Monthly Rules'!G2205+'Monthly Rules'!G2206</f>
        <v>0</v>
      </c>
      <c r="F564" s="710">
        <f t="shared" si="35"/>
        <v>1</v>
      </c>
      <c r="G564" s="711">
        <f t="shared" si="36"/>
        <v>1</v>
      </c>
    </row>
    <row r="565" spans="1:7" x14ac:dyDescent="0.25">
      <c r="A565" s="706" t="s">
        <v>281</v>
      </c>
      <c r="B565" s="707" t="s">
        <v>617</v>
      </c>
      <c r="C565" s="708">
        <v>594</v>
      </c>
      <c r="D565" s="709">
        <f>'Monthly Rules'!C2208</f>
        <v>0</v>
      </c>
      <c r="E565" s="709">
        <f>+'Monthly Rules'!G2208+'Monthly Rules'!G2209+'Monthly Rules'!G2210+'Monthly Rules'!G2211+'Monthly Rules'!G2212+'Monthly Rules'!G2213+'Monthly Rules'!G2214</f>
        <v>0</v>
      </c>
      <c r="F565" s="710">
        <f t="shared" si="35"/>
        <v>1</v>
      </c>
      <c r="G565" s="711">
        <f t="shared" si="36"/>
        <v>1</v>
      </c>
    </row>
    <row r="566" spans="1:7" x14ac:dyDescent="0.25">
      <c r="A566" s="706" t="s">
        <v>281</v>
      </c>
      <c r="B566" s="707" t="s">
        <v>617</v>
      </c>
      <c r="C566" s="708">
        <v>595</v>
      </c>
      <c r="D566" s="709">
        <f>'Monthly Rules'!C2216</f>
        <v>0</v>
      </c>
      <c r="E566" s="709">
        <f>+'Monthly Rules'!G2216+'Monthly Rules'!G2217</f>
        <v>0</v>
      </c>
      <c r="F566" s="710">
        <f t="shared" si="35"/>
        <v>1</v>
      </c>
      <c r="G566" s="711">
        <f t="shared" si="36"/>
        <v>1</v>
      </c>
    </row>
    <row r="567" spans="1:7" x14ac:dyDescent="0.25">
      <c r="A567" s="706" t="s">
        <v>281</v>
      </c>
      <c r="B567" s="707" t="s">
        <v>617</v>
      </c>
      <c r="C567" s="708">
        <v>596</v>
      </c>
      <c r="D567" s="709">
        <f>'Monthly Rules'!C2219</f>
        <v>0</v>
      </c>
      <c r="E567" s="709">
        <f>+'Monthly Rules'!G2219+'Monthly Rules'!G2220</f>
        <v>0</v>
      </c>
      <c r="F567" s="710">
        <f t="shared" si="35"/>
        <v>1</v>
      </c>
      <c r="G567" s="711">
        <f t="shared" si="36"/>
        <v>1</v>
      </c>
    </row>
    <row r="568" spans="1:7" x14ac:dyDescent="0.25">
      <c r="A568" s="706" t="s">
        <v>281</v>
      </c>
      <c r="B568" s="707" t="s">
        <v>617</v>
      </c>
      <c r="C568" s="708">
        <v>597</v>
      </c>
      <c r="D568" s="709">
        <f>'Monthly Rules'!C2222</f>
        <v>0</v>
      </c>
      <c r="E568" s="709">
        <f>+'Monthly Rules'!G2222+'Monthly Rules'!G2223</f>
        <v>0</v>
      </c>
      <c r="F568" s="710">
        <f t="shared" si="35"/>
        <v>1</v>
      </c>
      <c r="G568" s="711">
        <f t="shared" si="36"/>
        <v>1</v>
      </c>
    </row>
    <row r="569" spans="1:7" x14ac:dyDescent="0.25">
      <c r="A569" s="706" t="s">
        <v>281</v>
      </c>
      <c r="B569" s="707" t="s">
        <v>617</v>
      </c>
      <c r="C569" s="708">
        <v>598</v>
      </c>
      <c r="D569" s="709">
        <f>'Monthly Rules'!C2225</f>
        <v>0</v>
      </c>
      <c r="E569" s="709">
        <f>+'Monthly Rules'!G2225+'Monthly Rules'!G2226</f>
        <v>0</v>
      </c>
      <c r="F569" s="710">
        <f t="shared" si="35"/>
        <v>1</v>
      </c>
      <c r="G569" s="711">
        <f t="shared" si="36"/>
        <v>1</v>
      </c>
    </row>
    <row r="570" spans="1:7" x14ac:dyDescent="0.25">
      <c r="A570" s="706" t="s">
        <v>281</v>
      </c>
      <c r="B570" s="707" t="s">
        <v>617</v>
      </c>
      <c r="C570" s="708">
        <v>599</v>
      </c>
      <c r="D570" s="709">
        <f>'Monthly Rules'!C2228</f>
        <v>0</v>
      </c>
      <c r="E570" s="709">
        <f>+'Monthly Rules'!G2228+'Monthly Rules'!G2229+'Monthly Rules'!G2230+'Monthly Rules'!G2231+'Monthly Rules'!G2232+'Monthly Rules'!G2233</f>
        <v>0</v>
      </c>
      <c r="F570" s="710">
        <f t="shared" si="35"/>
        <v>1</v>
      </c>
      <c r="G570" s="711">
        <f t="shared" si="36"/>
        <v>1</v>
      </c>
    </row>
    <row r="571" spans="1:7" x14ac:dyDescent="0.25">
      <c r="A571" s="706" t="s">
        <v>281</v>
      </c>
      <c r="B571" s="707" t="s">
        <v>617</v>
      </c>
      <c r="C571" s="708">
        <v>600</v>
      </c>
      <c r="D571" s="709">
        <f>'Monthly Rules'!C2235</f>
        <v>0</v>
      </c>
      <c r="E571" s="709">
        <f>+'Monthly Rules'!G2235+'Monthly Rules'!G2236+'Monthly Rules'!G2237+'Monthly Rules'!G2238+'Monthly Rules'!G2239+'Monthly Rules'!G2240</f>
        <v>0</v>
      </c>
      <c r="F571" s="710">
        <f t="shared" si="35"/>
        <v>1</v>
      </c>
      <c r="G571" s="711">
        <f t="shared" si="36"/>
        <v>1</v>
      </c>
    </row>
    <row r="572" spans="1:7" x14ac:dyDescent="0.25">
      <c r="A572" s="706" t="s">
        <v>281</v>
      </c>
      <c r="B572" s="707" t="s">
        <v>617</v>
      </c>
      <c r="C572" s="708">
        <v>601</v>
      </c>
      <c r="D572" s="709">
        <f>'Monthly Rules'!C2242</f>
        <v>0</v>
      </c>
      <c r="E572" s="709">
        <f>+'Monthly Rules'!G2242+'Monthly Rules'!G2243+'Monthly Rules'!G2244+'Monthly Rules'!G2245+'Monthly Rules'!G2246+'Monthly Rules'!G2247</f>
        <v>0</v>
      </c>
      <c r="F572" s="710">
        <f t="shared" si="35"/>
        <v>1</v>
      </c>
      <c r="G572" s="711">
        <f t="shared" si="36"/>
        <v>1</v>
      </c>
    </row>
    <row r="573" spans="1:7" x14ac:dyDescent="0.25">
      <c r="A573" s="706" t="s">
        <v>281</v>
      </c>
      <c r="B573" s="707" t="s">
        <v>617</v>
      </c>
      <c r="C573" s="708">
        <v>602</v>
      </c>
      <c r="D573" s="709">
        <f>'Monthly Rules'!C2249</f>
        <v>0</v>
      </c>
      <c r="E573" s="709">
        <f>+'Monthly Rules'!G2249+'Monthly Rules'!G2250+'Monthly Rules'!G2251+'Monthly Rules'!G2252+'Monthly Rules'!G2253+'Monthly Rules'!G2254</f>
        <v>0</v>
      </c>
      <c r="F573" s="710">
        <f t="shared" si="35"/>
        <v>1</v>
      </c>
      <c r="G573" s="711">
        <f t="shared" si="36"/>
        <v>1</v>
      </c>
    </row>
    <row r="574" spans="1:7" x14ac:dyDescent="0.25">
      <c r="A574" s="706" t="s">
        <v>281</v>
      </c>
      <c r="B574" s="707" t="s">
        <v>617</v>
      </c>
      <c r="C574" s="708">
        <v>603</v>
      </c>
      <c r="D574" s="709">
        <f>'Monthly Rules'!C2256</f>
        <v>0</v>
      </c>
      <c r="E574" s="709">
        <f>+'Monthly Rules'!G2256+'Monthly Rules'!G2257+'Monthly Rules'!G2258+'Monthly Rules'!G2259+'Monthly Rules'!G2260+'Monthly Rules'!G2261</f>
        <v>0</v>
      </c>
      <c r="F574" s="710">
        <f t="shared" si="35"/>
        <v>1</v>
      </c>
      <c r="G574" s="711">
        <f t="shared" si="36"/>
        <v>1</v>
      </c>
    </row>
    <row r="575" spans="1:7" x14ac:dyDescent="0.25">
      <c r="A575" s="706" t="s">
        <v>281</v>
      </c>
      <c r="B575" s="707" t="s">
        <v>617</v>
      </c>
      <c r="C575" s="708">
        <v>604</v>
      </c>
      <c r="D575" s="709">
        <f>'Monthly Rules'!C2263</f>
        <v>0</v>
      </c>
      <c r="E575" s="709">
        <f>+'Monthly Rules'!G2263+'Monthly Rules'!G2264+'Monthly Rules'!G2265+'Monthly Rules'!G2266+'Monthly Rules'!G2267+'Monthly Rules'!G2268</f>
        <v>0</v>
      </c>
      <c r="F575" s="710">
        <f t="shared" si="35"/>
        <v>1</v>
      </c>
      <c r="G575" s="711">
        <f t="shared" si="36"/>
        <v>1</v>
      </c>
    </row>
    <row r="576" spans="1:7" x14ac:dyDescent="0.25">
      <c r="A576" s="706" t="s">
        <v>281</v>
      </c>
      <c r="B576" s="707" t="s">
        <v>617</v>
      </c>
      <c r="C576" s="708">
        <v>605</v>
      </c>
      <c r="D576" s="709">
        <f>'Monthly Rules'!C2270</f>
        <v>0</v>
      </c>
      <c r="E576" s="709">
        <f>+'Monthly Rules'!G2270+'Monthly Rules'!G2271+'Monthly Rules'!G2272+'Monthly Rules'!G2273+'Monthly Rules'!G2274+'Monthly Rules'!G2275</f>
        <v>0</v>
      </c>
      <c r="F576" s="710">
        <f t="shared" si="35"/>
        <v>1</v>
      </c>
      <c r="G576" s="711">
        <f t="shared" si="36"/>
        <v>1</v>
      </c>
    </row>
    <row r="577" spans="1:7" x14ac:dyDescent="0.25">
      <c r="A577" s="706" t="s">
        <v>281</v>
      </c>
      <c r="B577" s="707" t="s">
        <v>617</v>
      </c>
      <c r="C577" s="708">
        <v>606</v>
      </c>
      <c r="D577" s="709">
        <f>'Monthly Rules'!C2277</f>
        <v>0</v>
      </c>
      <c r="E577" s="709">
        <f>+'Monthly Rules'!G2277+'Monthly Rules'!G2278+'Monthly Rules'!G2279+'Monthly Rules'!G2280+'Monthly Rules'!G2281+'Monthly Rules'!G2282</f>
        <v>0</v>
      </c>
      <c r="F577" s="710">
        <f t="shared" si="35"/>
        <v>1</v>
      </c>
      <c r="G577" s="711">
        <f t="shared" si="36"/>
        <v>1</v>
      </c>
    </row>
    <row r="578" spans="1:7" x14ac:dyDescent="0.25">
      <c r="A578" s="706" t="s">
        <v>281</v>
      </c>
      <c r="B578" s="707" t="s">
        <v>617</v>
      </c>
      <c r="C578" s="708">
        <v>607</v>
      </c>
      <c r="D578" s="709">
        <f>'Monthly Rules'!C2284</f>
        <v>0</v>
      </c>
      <c r="E578" s="709">
        <f>+'Monthly Rules'!G2284+'Monthly Rules'!G2285+'Monthly Rules'!G2286+'Monthly Rules'!G2287+'Monthly Rules'!G2288+'Monthly Rules'!G2289</f>
        <v>0</v>
      </c>
      <c r="F578" s="710">
        <f t="shared" si="35"/>
        <v>1</v>
      </c>
      <c r="G578" s="711">
        <f t="shared" si="36"/>
        <v>1</v>
      </c>
    </row>
    <row r="579" spans="1:7" x14ac:dyDescent="0.25">
      <c r="A579" s="706" t="s">
        <v>281</v>
      </c>
      <c r="B579" s="707" t="s">
        <v>617</v>
      </c>
      <c r="C579" s="708">
        <v>608</v>
      </c>
      <c r="D579" s="709">
        <f>'Monthly Rules'!C2291</f>
        <v>0</v>
      </c>
      <c r="E579" s="709">
        <f>+'Monthly Rules'!G2291+'Monthly Rules'!G2292+'Monthly Rules'!G2293</f>
        <v>0</v>
      </c>
      <c r="F579" s="710">
        <f t="shared" si="35"/>
        <v>1</v>
      </c>
      <c r="G579" s="711">
        <f t="shared" si="36"/>
        <v>1</v>
      </c>
    </row>
    <row r="580" spans="1:7" x14ac:dyDescent="0.25">
      <c r="A580" s="706" t="s">
        <v>281</v>
      </c>
      <c r="B580" s="707" t="s">
        <v>617</v>
      </c>
      <c r="C580" s="708">
        <v>609</v>
      </c>
      <c r="D580" s="709">
        <f>'Monthly Rules'!C2295</f>
        <v>0</v>
      </c>
      <c r="E580" s="709">
        <f>+'Monthly Rules'!G2295+'Monthly Rules'!G2296+'Monthly Rules'!G2297</f>
        <v>0</v>
      </c>
      <c r="F580" s="710">
        <f t="shared" si="35"/>
        <v>1</v>
      </c>
      <c r="G580" s="711">
        <f t="shared" si="36"/>
        <v>1</v>
      </c>
    </row>
    <row r="581" spans="1:7" x14ac:dyDescent="0.25">
      <c r="A581" s="706" t="s">
        <v>281</v>
      </c>
      <c r="B581" s="707" t="s">
        <v>617</v>
      </c>
      <c r="C581" s="708">
        <v>610</v>
      </c>
      <c r="D581" s="709">
        <f>'Monthly Rules'!C2299</f>
        <v>0</v>
      </c>
      <c r="E581" s="709">
        <f>+'Monthly Rules'!G2299+'Monthly Rules'!G2300+'Monthly Rules'!G2301</f>
        <v>0</v>
      </c>
      <c r="F581" s="710">
        <f t="shared" si="35"/>
        <v>1</v>
      </c>
      <c r="G581" s="711">
        <f t="shared" si="36"/>
        <v>1</v>
      </c>
    </row>
    <row r="582" spans="1:7" x14ac:dyDescent="0.25">
      <c r="A582" s="706" t="s">
        <v>281</v>
      </c>
      <c r="B582" s="707" t="s">
        <v>617</v>
      </c>
      <c r="C582" s="708">
        <v>611</v>
      </c>
      <c r="D582" s="709">
        <f>'Monthly Rules'!C2303</f>
        <v>0</v>
      </c>
      <c r="E582" s="709">
        <f>+'Monthly Rules'!G2303+'Monthly Rules'!G2304+'Monthly Rules'!G2305</f>
        <v>0</v>
      </c>
      <c r="F582" s="710">
        <f t="shared" si="35"/>
        <v>1</v>
      </c>
      <c r="G582" s="711">
        <f t="shared" si="36"/>
        <v>1</v>
      </c>
    </row>
    <row r="583" spans="1:7" x14ac:dyDescent="0.25">
      <c r="A583" s="706" t="s">
        <v>281</v>
      </c>
      <c r="B583" s="707" t="s">
        <v>617</v>
      </c>
      <c r="C583" s="708">
        <v>612</v>
      </c>
      <c r="D583" s="709">
        <f>'Monthly Rules'!C2307</f>
        <v>0</v>
      </c>
      <c r="E583" s="709">
        <f>+'Monthly Rules'!G2307+'Monthly Rules'!G2308+'Monthly Rules'!G2309</f>
        <v>0</v>
      </c>
      <c r="F583" s="710">
        <f t="shared" si="35"/>
        <v>1</v>
      </c>
      <c r="G583" s="711">
        <f t="shared" si="36"/>
        <v>1</v>
      </c>
    </row>
    <row r="584" spans="1:7" x14ac:dyDescent="0.25">
      <c r="A584" s="706" t="s">
        <v>281</v>
      </c>
      <c r="B584" s="707" t="s">
        <v>617</v>
      </c>
      <c r="C584" s="708">
        <v>613</v>
      </c>
      <c r="D584" s="709">
        <f>'Monthly Rules'!C2311</f>
        <v>0</v>
      </c>
      <c r="E584" s="709">
        <f>+'Monthly Rules'!G2311+'Monthly Rules'!G2312+'Monthly Rules'!G2313</f>
        <v>0</v>
      </c>
      <c r="F584" s="710">
        <f t="shared" si="35"/>
        <v>1</v>
      </c>
      <c r="G584" s="711">
        <f t="shared" si="36"/>
        <v>1</v>
      </c>
    </row>
    <row r="585" spans="1:7" x14ac:dyDescent="0.25">
      <c r="A585" s="706" t="s">
        <v>281</v>
      </c>
      <c r="B585" s="707" t="s">
        <v>617</v>
      </c>
      <c r="C585" s="708">
        <v>614</v>
      </c>
      <c r="D585" s="709">
        <f>'Monthly Rules'!C2315</f>
        <v>0</v>
      </c>
      <c r="E585" s="709">
        <f>+'Monthly Rules'!G2315+'Monthly Rules'!G2316+'Monthly Rules'!G2317</f>
        <v>0</v>
      </c>
      <c r="F585" s="710">
        <f t="shared" si="35"/>
        <v>1</v>
      </c>
      <c r="G585" s="711">
        <f t="shared" ref="G585:G605" si="37">IF(ISERROR(D585),0,IF(ISERROR(E585),0,IF(D585=E585,1,0)))</f>
        <v>1</v>
      </c>
    </row>
    <row r="586" spans="1:7" x14ac:dyDescent="0.25">
      <c r="A586" s="706" t="s">
        <v>281</v>
      </c>
      <c r="B586" s="707" t="s">
        <v>617</v>
      </c>
      <c r="C586" s="708">
        <v>615</v>
      </c>
      <c r="D586" s="709">
        <f>'Monthly Rules'!C2319</f>
        <v>0</v>
      </c>
      <c r="E586" s="709">
        <f>+'Monthly Rules'!G2319+'Monthly Rules'!G2320+'Monthly Rules'!G2321</f>
        <v>0</v>
      </c>
      <c r="F586" s="710">
        <f t="shared" si="35"/>
        <v>1</v>
      </c>
      <c r="G586" s="711">
        <f t="shared" si="37"/>
        <v>1</v>
      </c>
    </row>
    <row r="587" spans="1:7" x14ac:dyDescent="0.25">
      <c r="A587" s="706" t="s">
        <v>281</v>
      </c>
      <c r="B587" s="707" t="s">
        <v>617</v>
      </c>
      <c r="C587" s="708">
        <v>616</v>
      </c>
      <c r="D587" s="709">
        <f>'Monthly Rules'!C2323</f>
        <v>0</v>
      </c>
      <c r="E587" s="709">
        <f>+'Monthly Rules'!G2323+'Monthly Rules'!G2324+'Monthly Rules'!G2325</f>
        <v>0</v>
      </c>
      <c r="F587" s="710">
        <f t="shared" si="35"/>
        <v>1</v>
      </c>
      <c r="G587" s="711">
        <f t="shared" si="37"/>
        <v>1</v>
      </c>
    </row>
    <row r="588" spans="1:7" x14ac:dyDescent="0.25">
      <c r="A588" s="706" t="s">
        <v>281</v>
      </c>
      <c r="B588" s="707" t="s">
        <v>617</v>
      </c>
      <c r="C588" s="708">
        <v>617</v>
      </c>
      <c r="D588" s="709">
        <f>'Monthly Rules'!C2327</f>
        <v>0</v>
      </c>
      <c r="E588" s="709">
        <f>+'Monthly Rules'!G2327+'Monthly Rules'!G2328+'Monthly Rules'!G2329</f>
        <v>0</v>
      </c>
      <c r="F588" s="710">
        <f t="shared" si="35"/>
        <v>1</v>
      </c>
      <c r="G588" s="711">
        <f t="shared" si="37"/>
        <v>1</v>
      </c>
    </row>
    <row r="589" spans="1:7" x14ac:dyDescent="0.25">
      <c r="A589" s="706" t="s">
        <v>281</v>
      </c>
      <c r="B589" s="707" t="s">
        <v>617</v>
      </c>
      <c r="C589" s="708">
        <v>618</v>
      </c>
      <c r="D589" s="709">
        <f>'Monthly Rules'!C2331</f>
        <v>0</v>
      </c>
      <c r="E589" s="709">
        <f>+'Monthly Rules'!G2331+'Monthly Rules'!G2332+'Monthly Rules'!G2333</f>
        <v>0</v>
      </c>
      <c r="F589" s="710">
        <f t="shared" si="35"/>
        <v>1</v>
      </c>
      <c r="G589" s="711">
        <f t="shared" si="37"/>
        <v>1</v>
      </c>
    </row>
    <row r="590" spans="1:7" x14ac:dyDescent="0.25">
      <c r="A590" s="706" t="s">
        <v>281</v>
      </c>
      <c r="B590" s="707" t="s">
        <v>617</v>
      </c>
      <c r="C590" s="708">
        <v>619</v>
      </c>
      <c r="D590" s="709">
        <f>'Monthly Rules'!C2335</f>
        <v>0</v>
      </c>
      <c r="E590" s="709">
        <f>+'Monthly Rules'!G2335+'Monthly Rules'!G2336+'Monthly Rules'!G2337</f>
        <v>0</v>
      </c>
      <c r="F590" s="710">
        <f t="shared" si="35"/>
        <v>1</v>
      </c>
      <c r="G590" s="711">
        <f t="shared" si="37"/>
        <v>1</v>
      </c>
    </row>
    <row r="591" spans="1:7" x14ac:dyDescent="0.25">
      <c r="A591" s="706" t="s">
        <v>281</v>
      </c>
      <c r="B591" s="707" t="s">
        <v>617</v>
      </c>
      <c r="C591" s="708">
        <v>620</v>
      </c>
      <c r="D591" s="709">
        <f>'Monthly Rules'!C2339</f>
        <v>0</v>
      </c>
      <c r="E591" s="709">
        <f>+'Monthly Rules'!G2339+'Monthly Rules'!G2340+'Monthly Rules'!G2341</f>
        <v>0</v>
      </c>
      <c r="F591" s="710">
        <f t="shared" si="35"/>
        <v>1</v>
      </c>
      <c r="G591" s="711">
        <f t="shared" si="37"/>
        <v>1</v>
      </c>
    </row>
    <row r="592" spans="1:7" x14ac:dyDescent="0.25">
      <c r="A592" s="706" t="s">
        <v>281</v>
      </c>
      <c r="B592" s="707" t="s">
        <v>617</v>
      </c>
      <c r="C592" s="708">
        <v>621</v>
      </c>
      <c r="D592" s="709">
        <f>'Monthly Rules'!C2343</f>
        <v>0</v>
      </c>
      <c r="E592" s="709">
        <f>+'Monthly Rules'!G2343+'Monthly Rules'!G2344+'Monthly Rules'!G2345</f>
        <v>0</v>
      </c>
      <c r="F592" s="710">
        <f t="shared" si="35"/>
        <v>1</v>
      </c>
      <c r="G592" s="711">
        <f t="shared" si="37"/>
        <v>1</v>
      </c>
    </row>
    <row r="593" spans="1:7" x14ac:dyDescent="0.25">
      <c r="A593" s="706" t="s">
        <v>281</v>
      </c>
      <c r="B593" s="707" t="s">
        <v>617</v>
      </c>
      <c r="C593" s="708">
        <v>622</v>
      </c>
      <c r="D593" s="709">
        <f>'Monthly Rules'!C2347</f>
        <v>0</v>
      </c>
      <c r="E593" s="709">
        <f>+'Monthly Rules'!G2347+'Monthly Rules'!G2348+'Monthly Rules'!G2349</f>
        <v>0</v>
      </c>
      <c r="F593" s="710">
        <f t="shared" si="35"/>
        <v>1</v>
      </c>
      <c r="G593" s="711">
        <f t="shared" si="37"/>
        <v>1</v>
      </c>
    </row>
    <row r="594" spans="1:7" x14ac:dyDescent="0.25">
      <c r="A594" s="706" t="s">
        <v>281</v>
      </c>
      <c r="B594" s="707" t="s">
        <v>617</v>
      </c>
      <c r="C594" s="708">
        <v>623</v>
      </c>
      <c r="D594" s="709">
        <f>'Monthly Rules'!C2351</f>
        <v>0</v>
      </c>
      <c r="E594" s="709">
        <f>+'Monthly Rules'!G2351+'Monthly Rules'!G2352+'Monthly Rules'!G2353</f>
        <v>0</v>
      </c>
      <c r="F594" s="710">
        <f t="shared" si="35"/>
        <v>1</v>
      </c>
      <c r="G594" s="711">
        <f t="shared" si="37"/>
        <v>1</v>
      </c>
    </row>
    <row r="595" spans="1:7" x14ac:dyDescent="0.25">
      <c r="A595" s="706" t="s">
        <v>281</v>
      </c>
      <c r="B595" s="707" t="s">
        <v>617</v>
      </c>
      <c r="C595" s="708">
        <v>624</v>
      </c>
      <c r="D595" s="709">
        <f>'Monthly Rules'!C2355</f>
        <v>0</v>
      </c>
      <c r="E595" s="709">
        <f>+'Monthly Rules'!G2355+'Monthly Rules'!G2356+'Monthly Rules'!G2357</f>
        <v>0</v>
      </c>
      <c r="F595" s="710">
        <f t="shared" si="35"/>
        <v>1</v>
      </c>
      <c r="G595" s="711">
        <f t="shared" si="37"/>
        <v>1</v>
      </c>
    </row>
    <row r="596" spans="1:7" x14ac:dyDescent="0.25">
      <c r="A596" s="706" t="s">
        <v>281</v>
      </c>
      <c r="B596" s="707" t="s">
        <v>617</v>
      </c>
      <c r="C596" s="708">
        <v>625</v>
      </c>
      <c r="D596" s="709">
        <f>'Monthly Rules'!C2359</f>
        <v>0</v>
      </c>
      <c r="E596" s="709">
        <f>+'Monthly Rules'!G2359+'Monthly Rules'!G2360+'Monthly Rules'!G2361</f>
        <v>0</v>
      </c>
      <c r="F596" s="710">
        <f t="shared" si="35"/>
        <v>1</v>
      </c>
      <c r="G596" s="711">
        <f t="shared" si="37"/>
        <v>1</v>
      </c>
    </row>
    <row r="597" spans="1:7" x14ac:dyDescent="0.25">
      <c r="A597" s="706" t="s">
        <v>281</v>
      </c>
      <c r="B597" s="707" t="s">
        <v>617</v>
      </c>
      <c r="C597" s="708">
        <v>626</v>
      </c>
      <c r="D597" s="709">
        <f>'Monthly Rules'!C2363</f>
        <v>0</v>
      </c>
      <c r="E597" s="709">
        <f>+'Monthly Rules'!G2363+'Monthly Rules'!G2364+'Monthly Rules'!G2365</f>
        <v>0</v>
      </c>
      <c r="F597" s="710">
        <f t="shared" si="35"/>
        <v>1</v>
      </c>
      <c r="G597" s="711">
        <f t="shared" si="37"/>
        <v>1</v>
      </c>
    </row>
    <row r="598" spans="1:7" x14ac:dyDescent="0.25">
      <c r="A598" s="706" t="s">
        <v>281</v>
      </c>
      <c r="B598" s="707" t="s">
        <v>617</v>
      </c>
      <c r="C598" s="708">
        <v>627</v>
      </c>
      <c r="D598" s="709">
        <f>'Monthly Rules'!C2367</f>
        <v>0</v>
      </c>
      <c r="E598" s="709">
        <f>+'Monthly Rules'!G2367+'Monthly Rules'!G2368+'Monthly Rules'!G2369</f>
        <v>0</v>
      </c>
      <c r="F598" s="710">
        <f t="shared" si="35"/>
        <v>1</v>
      </c>
      <c r="G598" s="711">
        <f t="shared" si="37"/>
        <v>1</v>
      </c>
    </row>
    <row r="599" spans="1:7" x14ac:dyDescent="0.25">
      <c r="A599" s="706" t="s">
        <v>281</v>
      </c>
      <c r="B599" s="707" t="s">
        <v>617</v>
      </c>
      <c r="C599" s="708">
        <v>628</v>
      </c>
      <c r="D599" s="709">
        <f>'Monthly Rules'!C2371</f>
        <v>0</v>
      </c>
      <c r="E599" s="709">
        <f>+'Monthly Rules'!G2371+'Monthly Rules'!G2372+'Monthly Rules'!G2373</f>
        <v>0</v>
      </c>
      <c r="F599" s="710">
        <f t="shared" si="35"/>
        <v>1</v>
      </c>
      <c r="G599" s="711">
        <f t="shared" si="37"/>
        <v>1</v>
      </c>
    </row>
    <row r="600" spans="1:7" x14ac:dyDescent="0.25">
      <c r="A600" s="706" t="s">
        <v>281</v>
      </c>
      <c r="B600" s="707" t="s">
        <v>617</v>
      </c>
      <c r="C600" s="708">
        <v>629</v>
      </c>
      <c r="D600" s="709">
        <f>'Monthly Rules'!C2375</f>
        <v>0</v>
      </c>
      <c r="E600" s="709">
        <f>+'Monthly Rules'!G2375+'Monthly Rules'!G2376+'Monthly Rules'!G2377</f>
        <v>0</v>
      </c>
      <c r="F600" s="710">
        <f t="shared" si="35"/>
        <v>1</v>
      </c>
      <c r="G600" s="711">
        <f t="shared" si="37"/>
        <v>1</v>
      </c>
    </row>
    <row r="601" spans="1:7" x14ac:dyDescent="0.25">
      <c r="A601" s="706" t="s">
        <v>281</v>
      </c>
      <c r="B601" s="707" t="s">
        <v>617</v>
      </c>
      <c r="C601" s="708">
        <v>630</v>
      </c>
      <c r="D601" s="709">
        <f>'Monthly Rules'!C2379</f>
        <v>0</v>
      </c>
      <c r="E601" s="709">
        <f>+'Monthly Rules'!G2379+'Monthly Rules'!G2380+'Monthly Rules'!G2381</f>
        <v>0</v>
      </c>
      <c r="F601" s="710">
        <f t="shared" si="35"/>
        <v>1</v>
      </c>
      <c r="G601" s="711">
        <f t="shared" si="37"/>
        <v>1</v>
      </c>
    </row>
    <row r="602" spans="1:7" x14ac:dyDescent="0.25">
      <c r="A602" s="706" t="s">
        <v>281</v>
      </c>
      <c r="B602" s="707" t="s">
        <v>617</v>
      </c>
      <c r="C602" s="708">
        <v>631</v>
      </c>
      <c r="D602" s="709">
        <f>'Monthly Rules'!C2383</f>
        <v>0</v>
      </c>
      <c r="E602" s="709">
        <f>+'Monthly Rules'!G2383+'Monthly Rules'!G2384+'Monthly Rules'!G2385</f>
        <v>0</v>
      </c>
      <c r="F602" s="710">
        <f t="shared" si="35"/>
        <v>1</v>
      </c>
      <c r="G602" s="711">
        <f t="shared" si="37"/>
        <v>1</v>
      </c>
    </row>
    <row r="603" spans="1:7" x14ac:dyDescent="0.25">
      <c r="A603" s="706" t="s">
        <v>281</v>
      </c>
      <c r="B603" s="707" t="s">
        <v>617</v>
      </c>
      <c r="C603" s="708">
        <v>632</v>
      </c>
      <c r="D603" s="709">
        <f>'Monthly Rules'!C2387</f>
        <v>0</v>
      </c>
      <c r="E603" s="709">
        <f>+'Monthly Rules'!G2387+'Monthly Rules'!G2388+'Monthly Rules'!G2389</f>
        <v>0</v>
      </c>
      <c r="F603" s="710">
        <f t="shared" si="35"/>
        <v>1</v>
      </c>
      <c r="G603" s="711">
        <f t="shared" si="37"/>
        <v>1</v>
      </c>
    </row>
    <row r="604" spans="1:7" x14ac:dyDescent="0.25">
      <c r="A604" s="706" t="s">
        <v>281</v>
      </c>
      <c r="B604" s="707" t="s">
        <v>617</v>
      </c>
      <c r="C604" s="708">
        <v>633</v>
      </c>
      <c r="D604" s="709">
        <f>'Monthly Rules'!C2391</f>
        <v>0</v>
      </c>
      <c r="E604" s="709">
        <f>+'Monthly Rules'!G2391+'Monthly Rules'!G2392+'Monthly Rules'!G2393</f>
        <v>0</v>
      </c>
      <c r="F604" s="710">
        <f t="shared" si="35"/>
        <v>1</v>
      </c>
      <c r="G604" s="711">
        <f t="shared" si="37"/>
        <v>1</v>
      </c>
    </row>
    <row r="605" spans="1:7" x14ac:dyDescent="0.25">
      <c r="A605" s="706" t="s">
        <v>281</v>
      </c>
      <c r="B605" s="707" t="s">
        <v>617</v>
      </c>
      <c r="C605" s="708">
        <v>634</v>
      </c>
      <c r="D605" s="709">
        <f>'Monthly Rules'!C2395</f>
        <v>0</v>
      </c>
      <c r="E605" s="709">
        <f>+'Monthly Rules'!G2395+'Monthly Rules'!G2396+'Monthly Rules'!G2397</f>
        <v>0</v>
      </c>
      <c r="F605" s="710">
        <f t="shared" si="35"/>
        <v>1</v>
      </c>
      <c r="G605" s="711">
        <f t="shared" si="37"/>
        <v>1</v>
      </c>
    </row>
    <row r="606" spans="1:7" x14ac:dyDescent="0.25">
      <c r="A606" s="706" t="s">
        <v>281</v>
      </c>
      <c r="B606" s="707" t="s">
        <v>617</v>
      </c>
      <c r="C606" s="708">
        <v>635</v>
      </c>
      <c r="D606" s="709">
        <f>'Monthly Rules'!C2399</f>
        <v>0</v>
      </c>
      <c r="E606" s="709">
        <f>'Monthly Rules'!G2399</f>
        <v>0</v>
      </c>
      <c r="F606" s="710">
        <f t="shared" si="35"/>
        <v>1</v>
      </c>
      <c r="G606" s="712">
        <f t="shared" ref="G606:G620" si="38">IF(ISERROR(D606),0,IF(ISERROR(E606),0,IF(D606&lt;=E606,1,0)))</f>
        <v>1</v>
      </c>
    </row>
    <row r="607" spans="1:7" x14ac:dyDescent="0.25">
      <c r="A607" s="706" t="s">
        <v>281</v>
      </c>
      <c r="B607" s="707" t="s">
        <v>617</v>
      </c>
      <c r="C607" s="708">
        <v>636</v>
      </c>
      <c r="D607" s="709">
        <f>'Monthly Rules'!C2401</f>
        <v>0</v>
      </c>
      <c r="E607" s="709">
        <f>'Monthly Rules'!G2401</f>
        <v>0</v>
      </c>
      <c r="F607" s="710">
        <f t="shared" si="35"/>
        <v>1</v>
      </c>
      <c r="G607" s="712">
        <f t="shared" si="38"/>
        <v>1</v>
      </c>
    </row>
    <row r="608" spans="1:7" x14ac:dyDescent="0.25">
      <c r="A608" s="706" t="s">
        <v>281</v>
      </c>
      <c r="B608" s="707" t="s">
        <v>617</v>
      </c>
      <c r="C608" s="708">
        <v>637</v>
      </c>
      <c r="D608" s="709">
        <f>'Monthly Rules'!C2403</f>
        <v>0</v>
      </c>
      <c r="E608" s="709">
        <f>'Monthly Rules'!G2403</f>
        <v>0</v>
      </c>
      <c r="F608" s="710">
        <f t="shared" si="35"/>
        <v>1</v>
      </c>
      <c r="G608" s="712">
        <f t="shared" si="38"/>
        <v>1</v>
      </c>
    </row>
    <row r="609" spans="1:7" x14ac:dyDescent="0.25">
      <c r="A609" s="706" t="s">
        <v>281</v>
      </c>
      <c r="B609" s="707" t="s">
        <v>617</v>
      </c>
      <c r="C609" s="708">
        <v>638</v>
      </c>
      <c r="D609" s="709">
        <f>'Monthly Rules'!C2405</f>
        <v>0</v>
      </c>
      <c r="E609" s="709">
        <f>'Monthly Rules'!G2405</f>
        <v>0</v>
      </c>
      <c r="F609" s="710">
        <f t="shared" si="35"/>
        <v>1</v>
      </c>
      <c r="G609" s="712">
        <f t="shared" si="38"/>
        <v>1</v>
      </c>
    </row>
    <row r="610" spans="1:7" x14ac:dyDescent="0.25">
      <c r="A610" s="706" t="s">
        <v>281</v>
      </c>
      <c r="B610" s="707" t="s">
        <v>617</v>
      </c>
      <c r="C610" s="708">
        <v>647</v>
      </c>
      <c r="D610" s="709">
        <f>'Monthly Rules'!C2423</f>
        <v>0</v>
      </c>
      <c r="E610" s="709">
        <f>'Monthly Rules'!G2423</f>
        <v>0</v>
      </c>
      <c r="F610" s="710">
        <f t="shared" ref="F610:F666" si="39">G610</f>
        <v>1</v>
      </c>
      <c r="G610" s="712">
        <f t="shared" si="38"/>
        <v>1</v>
      </c>
    </row>
    <row r="611" spans="1:7" x14ac:dyDescent="0.25">
      <c r="A611" s="706" t="s">
        <v>281</v>
      </c>
      <c r="B611" s="707" t="s">
        <v>617</v>
      </c>
      <c r="C611" s="708">
        <v>648</v>
      </c>
      <c r="D611" s="709">
        <f>'Monthly Rules'!C2425</f>
        <v>0</v>
      </c>
      <c r="E611" s="709">
        <f>'Monthly Rules'!G2425</f>
        <v>0</v>
      </c>
      <c r="F611" s="710">
        <f t="shared" si="39"/>
        <v>1</v>
      </c>
      <c r="G611" s="712">
        <f t="shared" si="38"/>
        <v>1</v>
      </c>
    </row>
    <row r="612" spans="1:7" x14ac:dyDescent="0.25">
      <c r="A612" s="706" t="s">
        <v>281</v>
      </c>
      <c r="B612" s="707" t="s">
        <v>617</v>
      </c>
      <c r="C612" s="708">
        <v>649</v>
      </c>
      <c r="D612" s="709">
        <f>'Monthly Rules'!C2427</f>
        <v>0</v>
      </c>
      <c r="E612" s="709">
        <f>'Monthly Rules'!G2427</f>
        <v>0</v>
      </c>
      <c r="F612" s="710">
        <f t="shared" si="39"/>
        <v>1</v>
      </c>
      <c r="G612" s="712">
        <f t="shared" si="38"/>
        <v>1</v>
      </c>
    </row>
    <row r="613" spans="1:7" x14ac:dyDescent="0.25">
      <c r="A613" s="706" t="s">
        <v>281</v>
      </c>
      <c r="B613" s="707" t="s">
        <v>617</v>
      </c>
      <c r="C613" s="708">
        <v>650</v>
      </c>
      <c r="D613" s="709">
        <f>'Monthly Rules'!C2429</f>
        <v>0</v>
      </c>
      <c r="E613" s="709">
        <f>'Monthly Rules'!G2429</f>
        <v>0</v>
      </c>
      <c r="F613" s="710">
        <f t="shared" si="39"/>
        <v>1</v>
      </c>
      <c r="G613" s="712">
        <f t="shared" si="38"/>
        <v>1</v>
      </c>
    </row>
    <row r="614" spans="1:7" x14ac:dyDescent="0.25">
      <c r="A614" s="706" t="s">
        <v>281</v>
      </c>
      <c r="B614" s="707" t="s">
        <v>617</v>
      </c>
      <c r="C614" s="708">
        <v>652</v>
      </c>
      <c r="D614" s="709">
        <f>'Monthly Rules'!C2433</f>
        <v>0</v>
      </c>
      <c r="E614" s="709">
        <f>'Monthly Rules'!G2433</f>
        <v>0</v>
      </c>
      <c r="F614" s="710">
        <f t="shared" si="39"/>
        <v>1</v>
      </c>
      <c r="G614" s="712">
        <f t="shared" si="38"/>
        <v>1</v>
      </c>
    </row>
    <row r="615" spans="1:7" x14ac:dyDescent="0.25">
      <c r="A615" s="706" t="s">
        <v>281</v>
      </c>
      <c r="B615" s="707" t="s">
        <v>617</v>
      </c>
      <c r="C615" s="708">
        <v>653</v>
      </c>
      <c r="D615" s="709">
        <f>'Monthly Rules'!C2435</f>
        <v>0</v>
      </c>
      <c r="E615" s="709">
        <f>'Monthly Rules'!G2435</f>
        <v>0</v>
      </c>
      <c r="F615" s="710">
        <f t="shared" si="39"/>
        <v>1</v>
      </c>
      <c r="G615" s="712">
        <f t="shared" si="38"/>
        <v>1</v>
      </c>
    </row>
    <row r="616" spans="1:7" x14ac:dyDescent="0.25">
      <c r="A616" s="706" t="s">
        <v>281</v>
      </c>
      <c r="B616" s="707" t="s">
        <v>617</v>
      </c>
      <c r="C616" s="708">
        <v>654</v>
      </c>
      <c r="D616" s="709">
        <f>'Monthly Rules'!C2437</f>
        <v>0</v>
      </c>
      <c r="E616" s="709">
        <f>'Monthly Rules'!G2437</f>
        <v>0</v>
      </c>
      <c r="F616" s="710">
        <f t="shared" si="39"/>
        <v>1</v>
      </c>
      <c r="G616" s="712">
        <f t="shared" si="38"/>
        <v>1</v>
      </c>
    </row>
    <row r="617" spans="1:7" x14ac:dyDescent="0.25">
      <c r="A617" s="706" t="s">
        <v>281</v>
      </c>
      <c r="B617" s="707" t="s">
        <v>617</v>
      </c>
      <c r="C617" s="708">
        <v>655</v>
      </c>
      <c r="D617" s="709">
        <f>'Monthly Rules'!C2439</f>
        <v>0</v>
      </c>
      <c r="E617" s="709">
        <f>'Monthly Rules'!G2439</f>
        <v>0</v>
      </c>
      <c r="F617" s="710">
        <f t="shared" si="39"/>
        <v>1</v>
      </c>
      <c r="G617" s="712">
        <f t="shared" si="38"/>
        <v>1</v>
      </c>
    </row>
    <row r="618" spans="1:7" x14ac:dyDescent="0.25">
      <c r="A618" s="706" t="s">
        <v>281</v>
      </c>
      <c r="B618" s="707" t="s">
        <v>617</v>
      </c>
      <c r="C618" s="708">
        <v>656</v>
      </c>
      <c r="D618" s="709">
        <f>'Monthly Rules'!C2441</f>
        <v>0</v>
      </c>
      <c r="E618" s="709">
        <f>'Monthly Rules'!G2441</f>
        <v>0</v>
      </c>
      <c r="F618" s="710">
        <f t="shared" si="39"/>
        <v>1</v>
      </c>
      <c r="G618" s="712">
        <f t="shared" si="38"/>
        <v>1</v>
      </c>
    </row>
    <row r="619" spans="1:7" x14ac:dyDescent="0.25">
      <c r="A619" s="706" t="s">
        <v>281</v>
      </c>
      <c r="B619" s="707" t="s">
        <v>617</v>
      </c>
      <c r="C619" s="708">
        <v>657</v>
      </c>
      <c r="D619" s="709">
        <f>'Monthly Rules'!C2443</f>
        <v>0</v>
      </c>
      <c r="E619" s="709">
        <f>'Monthly Rules'!G2443</f>
        <v>0</v>
      </c>
      <c r="F619" s="710">
        <f t="shared" si="39"/>
        <v>1</v>
      </c>
      <c r="G619" s="712">
        <f t="shared" si="38"/>
        <v>1</v>
      </c>
    </row>
    <row r="620" spans="1:7" x14ac:dyDescent="0.25">
      <c r="A620" s="706" t="s">
        <v>281</v>
      </c>
      <c r="B620" s="707" t="s">
        <v>617</v>
      </c>
      <c r="C620" s="708">
        <v>658</v>
      </c>
      <c r="D620" s="709">
        <f>'Monthly Rules'!C2445</f>
        <v>0</v>
      </c>
      <c r="E620" s="709">
        <f>'Monthly Rules'!G2445</f>
        <v>0</v>
      </c>
      <c r="F620" s="710">
        <f t="shared" si="39"/>
        <v>1</v>
      </c>
      <c r="G620" s="712">
        <f t="shared" si="38"/>
        <v>1</v>
      </c>
    </row>
    <row r="621" spans="1:7" x14ac:dyDescent="0.25">
      <c r="A621" s="706" t="s">
        <v>281</v>
      </c>
      <c r="B621" s="707" t="s">
        <v>617</v>
      </c>
      <c r="C621" s="708">
        <v>660</v>
      </c>
      <c r="D621" s="709">
        <f>'Monthly Rules'!C2449</f>
        <v>0</v>
      </c>
      <c r="E621" s="709">
        <f>+'Monthly Rules'!G2449+'Monthly Rules'!G2450+'Monthly Rules'!G2451</f>
        <v>0</v>
      </c>
      <c r="F621" s="710">
        <f t="shared" si="39"/>
        <v>1</v>
      </c>
      <c r="G621" s="711">
        <f t="shared" ref="G621:G652" si="40">IF(ISERROR(D621),0,IF(ISERROR(E621),0,IF(D621=E621,1,0)))</f>
        <v>1</v>
      </c>
    </row>
    <row r="622" spans="1:7" x14ac:dyDescent="0.25">
      <c r="A622" s="706" t="s">
        <v>281</v>
      </c>
      <c r="B622" s="707" t="s">
        <v>617</v>
      </c>
      <c r="C622" s="708">
        <v>661</v>
      </c>
      <c r="D622" s="709">
        <f>'Monthly Rules'!C2453</f>
        <v>0</v>
      </c>
      <c r="E622" s="709">
        <f>+'Monthly Rules'!G2453+'Monthly Rules'!G2454+'Monthly Rules'!G2455</f>
        <v>0</v>
      </c>
      <c r="F622" s="710">
        <f t="shared" si="39"/>
        <v>1</v>
      </c>
      <c r="G622" s="711">
        <f t="shared" si="40"/>
        <v>1</v>
      </c>
    </row>
    <row r="623" spans="1:7" x14ac:dyDescent="0.25">
      <c r="A623" s="706" t="s">
        <v>281</v>
      </c>
      <c r="B623" s="707" t="s">
        <v>617</v>
      </c>
      <c r="C623" s="708">
        <v>662</v>
      </c>
      <c r="D623" s="709">
        <f>'Monthly Rules'!C2457</f>
        <v>0</v>
      </c>
      <c r="E623" s="709">
        <f>+'Monthly Rules'!G2457+'Monthly Rules'!G2458+'Monthly Rules'!G2459</f>
        <v>0</v>
      </c>
      <c r="F623" s="710">
        <f t="shared" si="39"/>
        <v>1</v>
      </c>
      <c r="G623" s="711">
        <f t="shared" si="40"/>
        <v>1</v>
      </c>
    </row>
    <row r="624" spans="1:7" x14ac:dyDescent="0.25">
      <c r="A624" s="706" t="s">
        <v>281</v>
      </c>
      <c r="B624" s="707" t="s">
        <v>617</v>
      </c>
      <c r="C624" s="708">
        <v>663</v>
      </c>
      <c r="D624" s="709">
        <f>'Monthly Rules'!C2461</f>
        <v>0</v>
      </c>
      <c r="E624" s="709">
        <f>+'Monthly Rules'!G2461+'Monthly Rules'!G2462+'Monthly Rules'!G2463</f>
        <v>0</v>
      </c>
      <c r="F624" s="710">
        <f t="shared" si="39"/>
        <v>1</v>
      </c>
      <c r="G624" s="711">
        <f t="shared" si="40"/>
        <v>1</v>
      </c>
    </row>
    <row r="625" spans="1:7" x14ac:dyDescent="0.25">
      <c r="A625" s="706" t="s">
        <v>281</v>
      </c>
      <c r="B625" s="707" t="s">
        <v>617</v>
      </c>
      <c r="C625" s="708">
        <v>664</v>
      </c>
      <c r="D625" s="709">
        <f>'Monthly Rules'!C2465</f>
        <v>0</v>
      </c>
      <c r="E625" s="709">
        <f>+'Monthly Rules'!G2465+'Monthly Rules'!G2466+'Monthly Rules'!G2467</f>
        <v>0</v>
      </c>
      <c r="F625" s="710">
        <f t="shared" si="39"/>
        <v>1</v>
      </c>
      <c r="G625" s="711">
        <f t="shared" si="40"/>
        <v>1</v>
      </c>
    </row>
    <row r="626" spans="1:7" x14ac:dyDescent="0.25">
      <c r="A626" s="706" t="s">
        <v>281</v>
      </c>
      <c r="B626" s="707" t="s">
        <v>617</v>
      </c>
      <c r="C626" s="708">
        <v>665</v>
      </c>
      <c r="D626" s="709">
        <f>'Monthly Rules'!C2469</f>
        <v>0</v>
      </c>
      <c r="E626" s="709">
        <f>+'Monthly Rules'!G2469+'Monthly Rules'!G2470+'Monthly Rules'!G2471</f>
        <v>0</v>
      </c>
      <c r="F626" s="710">
        <f t="shared" si="39"/>
        <v>1</v>
      </c>
      <c r="G626" s="711">
        <f t="shared" si="40"/>
        <v>1</v>
      </c>
    </row>
    <row r="627" spans="1:7" x14ac:dyDescent="0.25">
      <c r="A627" s="706" t="s">
        <v>281</v>
      </c>
      <c r="B627" s="707" t="s">
        <v>617</v>
      </c>
      <c r="C627" s="708">
        <v>666</v>
      </c>
      <c r="D627" s="709">
        <f>'Monthly Rules'!C2473</f>
        <v>0</v>
      </c>
      <c r="E627" s="709">
        <f>+'Monthly Rules'!G2473+'Monthly Rules'!G2474+'Monthly Rules'!G2475</f>
        <v>0</v>
      </c>
      <c r="F627" s="710">
        <f t="shared" si="39"/>
        <v>1</v>
      </c>
      <c r="G627" s="711">
        <f t="shared" si="40"/>
        <v>1</v>
      </c>
    </row>
    <row r="628" spans="1:7" x14ac:dyDescent="0.25">
      <c r="A628" s="706" t="s">
        <v>281</v>
      </c>
      <c r="B628" s="707" t="s">
        <v>617</v>
      </c>
      <c r="C628" s="708">
        <v>667</v>
      </c>
      <c r="D628" s="709">
        <f>'Monthly Rules'!C2477</f>
        <v>0</v>
      </c>
      <c r="E628" s="709">
        <f>+'Monthly Rules'!G2477+'Monthly Rules'!G2478+'Monthly Rules'!G2479</f>
        <v>0</v>
      </c>
      <c r="F628" s="710">
        <f t="shared" si="39"/>
        <v>1</v>
      </c>
      <c r="G628" s="711">
        <f t="shared" si="40"/>
        <v>1</v>
      </c>
    </row>
    <row r="629" spans="1:7" x14ac:dyDescent="0.25">
      <c r="A629" s="706" t="s">
        <v>281</v>
      </c>
      <c r="B629" s="707" t="s">
        <v>617</v>
      </c>
      <c r="C629" s="708">
        <v>668</v>
      </c>
      <c r="D629" s="709">
        <f>'Monthly Rules'!C2481</f>
        <v>0</v>
      </c>
      <c r="E629" s="709">
        <f>+'Monthly Rules'!G2481+'Monthly Rules'!G2482+'Monthly Rules'!G2483</f>
        <v>0</v>
      </c>
      <c r="F629" s="710">
        <f t="shared" si="39"/>
        <v>1</v>
      </c>
      <c r="G629" s="711">
        <f t="shared" si="40"/>
        <v>1</v>
      </c>
    </row>
    <row r="630" spans="1:7" x14ac:dyDescent="0.25">
      <c r="A630" s="706" t="s">
        <v>281</v>
      </c>
      <c r="B630" s="707" t="s">
        <v>617</v>
      </c>
      <c r="C630" s="708">
        <v>669</v>
      </c>
      <c r="D630" s="709">
        <f>'Monthly Rules'!C2485</f>
        <v>0</v>
      </c>
      <c r="E630" s="709">
        <f>+'Monthly Rules'!G2485+'Monthly Rules'!G2486+'Monthly Rules'!G2487+'Monthly Rules'!G2488+'Monthly Rules'!G2489</f>
        <v>0</v>
      </c>
      <c r="F630" s="710">
        <f t="shared" si="39"/>
        <v>1</v>
      </c>
      <c r="G630" s="711">
        <f t="shared" si="40"/>
        <v>1</v>
      </c>
    </row>
    <row r="631" spans="1:7" x14ac:dyDescent="0.25">
      <c r="A631" s="706" t="s">
        <v>281</v>
      </c>
      <c r="B631" s="707" t="s">
        <v>617</v>
      </c>
      <c r="C631" s="708">
        <v>670</v>
      </c>
      <c r="D631" s="709">
        <f>'Monthly Rules'!C2491</f>
        <v>0</v>
      </c>
      <c r="E631" s="709">
        <f>+'Monthly Rules'!G2491+'Monthly Rules'!G2492+'Monthly Rules'!G2493+'Monthly Rules'!G2494+'Monthly Rules'!G2495+'Monthly Rules'!G2496</f>
        <v>0</v>
      </c>
      <c r="F631" s="710">
        <f t="shared" si="39"/>
        <v>1</v>
      </c>
      <c r="G631" s="711">
        <f t="shared" si="40"/>
        <v>1</v>
      </c>
    </row>
    <row r="632" spans="1:7" x14ac:dyDescent="0.25">
      <c r="A632" s="706" t="s">
        <v>281</v>
      </c>
      <c r="B632" s="707" t="s">
        <v>617</v>
      </c>
      <c r="C632" s="708">
        <v>671</v>
      </c>
      <c r="D632" s="709">
        <f>'Monthly Rules'!C2498</f>
        <v>0</v>
      </c>
      <c r="E632" s="709">
        <f>+'Monthly Rules'!G2498+'Monthly Rules'!G2499</f>
        <v>0</v>
      </c>
      <c r="F632" s="710">
        <f t="shared" si="39"/>
        <v>1</v>
      </c>
      <c r="G632" s="711">
        <f t="shared" si="40"/>
        <v>1</v>
      </c>
    </row>
    <row r="633" spans="1:7" x14ac:dyDescent="0.25">
      <c r="A633" s="706" t="s">
        <v>281</v>
      </c>
      <c r="B633" s="707" t="s">
        <v>617</v>
      </c>
      <c r="C633" s="708">
        <v>672</v>
      </c>
      <c r="D633" s="709">
        <f>'Monthly Rules'!C2501</f>
        <v>0</v>
      </c>
      <c r="E633" s="709">
        <f>+'Monthly Rules'!G2501+'Monthly Rules'!G2502</f>
        <v>0</v>
      </c>
      <c r="F633" s="710">
        <f t="shared" si="39"/>
        <v>1</v>
      </c>
      <c r="G633" s="711">
        <f t="shared" si="40"/>
        <v>1</v>
      </c>
    </row>
    <row r="634" spans="1:7" x14ac:dyDescent="0.25">
      <c r="A634" s="706" t="s">
        <v>281</v>
      </c>
      <c r="B634" s="707" t="s">
        <v>617</v>
      </c>
      <c r="C634" s="708">
        <v>673</v>
      </c>
      <c r="D634" s="709">
        <f>'Monthly Rules'!C2504</f>
        <v>0</v>
      </c>
      <c r="E634" s="709">
        <f>+'Monthly Rules'!G2504+'Monthly Rules'!G2505</f>
        <v>0</v>
      </c>
      <c r="F634" s="710">
        <f t="shared" si="39"/>
        <v>1</v>
      </c>
      <c r="G634" s="711">
        <f t="shared" si="40"/>
        <v>1</v>
      </c>
    </row>
    <row r="635" spans="1:7" x14ac:dyDescent="0.25">
      <c r="A635" s="706" t="s">
        <v>281</v>
      </c>
      <c r="B635" s="707" t="s">
        <v>617</v>
      </c>
      <c r="C635" s="708">
        <v>674</v>
      </c>
      <c r="D635" s="709">
        <f>'Monthly Rules'!C2507</f>
        <v>0</v>
      </c>
      <c r="E635" s="709">
        <f>+'Monthly Rules'!G2507+'Monthly Rules'!G2508</f>
        <v>0</v>
      </c>
      <c r="F635" s="710">
        <f t="shared" si="39"/>
        <v>1</v>
      </c>
      <c r="G635" s="711">
        <f t="shared" si="40"/>
        <v>1</v>
      </c>
    </row>
    <row r="636" spans="1:7" x14ac:dyDescent="0.25">
      <c r="A636" s="706" t="s">
        <v>281</v>
      </c>
      <c r="B636" s="707" t="s">
        <v>617</v>
      </c>
      <c r="C636" s="708">
        <v>675</v>
      </c>
      <c r="D636" s="709">
        <f>'Monthly Rules'!C2510</f>
        <v>0</v>
      </c>
      <c r="E636" s="709">
        <f>+'Monthly Rules'!G2510+'Monthly Rules'!G2511</f>
        <v>0</v>
      </c>
      <c r="F636" s="710">
        <f t="shared" si="39"/>
        <v>1</v>
      </c>
      <c r="G636" s="711">
        <f t="shared" si="40"/>
        <v>1</v>
      </c>
    </row>
    <row r="637" spans="1:7" x14ac:dyDescent="0.25">
      <c r="A637" s="706" t="s">
        <v>281</v>
      </c>
      <c r="B637" s="707" t="s">
        <v>617</v>
      </c>
      <c r="C637" s="708">
        <v>676</v>
      </c>
      <c r="D637" s="709">
        <f>'Monthly Rules'!C2513</f>
        <v>0</v>
      </c>
      <c r="E637" s="709">
        <f>+'Monthly Rules'!G2513+'Monthly Rules'!G2514</f>
        <v>0</v>
      </c>
      <c r="F637" s="710">
        <f t="shared" si="39"/>
        <v>1</v>
      </c>
      <c r="G637" s="711">
        <f t="shared" si="40"/>
        <v>1</v>
      </c>
    </row>
    <row r="638" spans="1:7" x14ac:dyDescent="0.25">
      <c r="A638" s="706" t="s">
        <v>281</v>
      </c>
      <c r="B638" s="707" t="s">
        <v>617</v>
      </c>
      <c r="C638" s="708">
        <v>677</v>
      </c>
      <c r="D638" s="709">
        <f>'Monthly Rules'!C2516</f>
        <v>0</v>
      </c>
      <c r="E638" s="709">
        <f>+'Monthly Rules'!G2516+'Monthly Rules'!G2517</f>
        <v>0</v>
      </c>
      <c r="F638" s="710">
        <f t="shared" si="39"/>
        <v>1</v>
      </c>
      <c r="G638" s="711">
        <f t="shared" si="40"/>
        <v>1</v>
      </c>
    </row>
    <row r="639" spans="1:7" x14ac:dyDescent="0.25">
      <c r="A639" s="706" t="s">
        <v>281</v>
      </c>
      <c r="B639" s="707" t="s">
        <v>617</v>
      </c>
      <c r="C639" s="708">
        <v>678</v>
      </c>
      <c r="D639" s="709">
        <f>'Monthly Rules'!C2519</f>
        <v>0</v>
      </c>
      <c r="E639" s="709">
        <f>+'Monthly Rules'!G2519+'Monthly Rules'!G2520</f>
        <v>0</v>
      </c>
      <c r="F639" s="710">
        <f t="shared" si="39"/>
        <v>1</v>
      </c>
      <c r="G639" s="711">
        <f t="shared" si="40"/>
        <v>1</v>
      </c>
    </row>
    <row r="640" spans="1:7" x14ac:dyDescent="0.25">
      <c r="A640" s="706" t="s">
        <v>281</v>
      </c>
      <c r="B640" s="707" t="s">
        <v>617</v>
      </c>
      <c r="C640" s="708">
        <v>679</v>
      </c>
      <c r="D640" s="709">
        <f>'Monthly Rules'!C2522</f>
        <v>0</v>
      </c>
      <c r="E640" s="709">
        <f>+'Monthly Rules'!G2522+'Monthly Rules'!G2523</f>
        <v>0</v>
      </c>
      <c r="F640" s="710">
        <f t="shared" si="39"/>
        <v>1</v>
      </c>
      <c r="G640" s="711">
        <f t="shared" si="40"/>
        <v>1</v>
      </c>
    </row>
    <row r="641" spans="1:7" x14ac:dyDescent="0.25">
      <c r="A641" s="706" t="s">
        <v>281</v>
      </c>
      <c r="B641" s="707" t="s">
        <v>617</v>
      </c>
      <c r="C641" s="708">
        <v>680</v>
      </c>
      <c r="D641" s="709">
        <f>'Monthly Rules'!C2525</f>
        <v>0</v>
      </c>
      <c r="E641" s="709">
        <f>+'Monthly Rules'!G2525+'Monthly Rules'!G2526</f>
        <v>0</v>
      </c>
      <c r="F641" s="710">
        <f t="shared" si="39"/>
        <v>1</v>
      </c>
      <c r="G641" s="711">
        <f t="shared" si="40"/>
        <v>1</v>
      </c>
    </row>
    <row r="642" spans="1:7" x14ac:dyDescent="0.25">
      <c r="A642" s="706" t="s">
        <v>281</v>
      </c>
      <c r="B642" s="707" t="s">
        <v>617</v>
      </c>
      <c r="C642" s="708">
        <v>681</v>
      </c>
      <c r="D642" s="709">
        <f>'Monthly Rules'!C2528</f>
        <v>0</v>
      </c>
      <c r="E642" s="709">
        <f>+'Monthly Rules'!G2528+'Monthly Rules'!G2529+'Monthly Rules'!G2530+'Monthly Rules'!G2531+'Monthly Rules'!G2532+'Monthly Rules'!G2533</f>
        <v>0</v>
      </c>
      <c r="F642" s="710">
        <f t="shared" si="39"/>
        <v>1</v>
      </c>
      <c r="G642" s="711">
        <f t="shared" si="40"/>
        <v>1</v>
      </c>
    </row>
    <row r="643" spans="1:7" x14ac:dyDescent="0.25">
      <c r="A643" s="706" t="s">
        <v>281</v>
      </c>
      <c r="B643" s="707" t="s">
        <v>617</v>
      </c>
      <c r="C643" s="708">
        <v>682</v>
      </c>
      <c r="D643" s="709">
        <f>'Monthly Rules'!C2535</f>
        <v>0</v>
      </c>
      <c r="E643" s="709">
        <f>+'Monthly Rules'!G2535+'Monthly Rules'!G2536+'Monthly Rules'!G2537+'Monthly Rules'!G2538+'Monthly Rules'!G2539+'Monthly Rules'!G2540</f>
        <v>0</v>
      </c>
      <c r="F643" s="710">
        <f t="shared" si="39"/>
        <v>1</v>
      </c>
      <c r="G643" s="711">
        <f t="shared" si="40"/>
        <v>1</v>
      </c>
    </row>
    <row r="644" spans="1:7" x14ac:dyDescent="0.25">
      <c r="A644" s="706" t="s">
        <v>281</v>
      </c>
      <c r="B644" s="707" t="s">
        <v>617</v>
      </c>
      <c r="C644" s="708">
        <v>683</v>
      </c>
      <c r="D644" s="709">
        <f>'Monthly Rules'!C2542</f>
        <v>0</v>
      </c>
      <c r="E644" s="709">
        <f>+'Monthly Rules'!G2542+'Monthly Rules'!G2543+'Monthly Rules'!G2544+'Monthly Rules'!G2545+'Monthly Rules'!G2546+'Monthly Rules'!G2547</f>
        <v>0</v>
      </c>
      <c r="F644" s="710">
        <f t="shared" si="39"/>
        <v>1</v>
      </c>
      <c r="G644" s="711">
        <f t="shared" si="40"/>
        <v>1</v>
      </c>
    </row>
    <row r="645" spans="1:7" x14ac:dyDescent="0.25">
      <c r="A645" s="706" t="s">
        <v>281</v>
      </c>
      <c r="B645" s="707" t="s">
        <v>617</v>
      </c>
      <c r="C645" s="708">
        <v>684</v>
      </c>
      <c r="D645" s="709">
        <f>'Monthly Rules'!C2549</f>
        <v>0</v>
      </c>
      <c r="E645" s="709">
        <f>+'Monthly Rules'!G2549+'Monthly Rules'!G2550+'Monthly Rules'!G2551+'Monthly Rules'!G2552+'Monthly Rules'!G2553+'Monthly Rules'!G2554</f>
        <v>0</v>
      </c>
      <c r="F645" s="710">
        <f t="shared" si="39"/>
        <v>1</v>
      </c>
      <c r="G645" s="711">
        <f t="shared" si="40"/>
        <v>1</v>
      </c>
    </row>
    <row r="646" spans="1:7" x14ac:dyDescent="0.25">
      <c r="A646" s="706" t="s">
        <v>281</v>
      </c>
      <c r="B646" s="707" t="s">
        <v>617</v>
      </c>
      <c r="C646" s="708">
        <v>685</v>
      </c>
      <c r="D646" s="709">
        <f>'Monthly Rules'!C2556</f>
        <v>0</v>
      </c>
      <c r="E646" s="709">
        <f>+'Monthly Rules'!G2556+'Monthly Rules'!G2557+'Monthly Rules'!G2558+'Monthly Rules'!G2559+'Monthly Rules'!G2560+'Monthly Rules'!G2561</f>
        <v>0</v>
      </c>
      <c r="F646" s="710">
        <f t="shared" si="39"/>
        <v>1</v>
      </c>
      <c r="G646" s="711">
        <f t="shared" si="40"/>
        <v>1</v>
      </c>
    </row>
    <row r="647" spans="1:7" x14ac:dyDescent="0.25">
      <c r="A647" s="706" t="s">
        <v>281</v>
      </c>
      <c r="B647" s="707" t="s">
        <v>617</v>
      </c>
      <c r="C647" s="708">
        <v>686</v>
      </c>
      <c r="D647" s="709">
        <f>'Monthly Rules'!C2563</f>
        <v>0</v>
      </c>
      <c r="E647" s="709">
        <f>+'Monthly Rules'!G2563+'Monthly Rules'!G2564+'Monthly Rules'!G2565+'Monthly Rules'!G2566+'Monthly Rules'!G2567+'Monthly Rules'!G2568</f>
        <v>0</v>
      </c>
      <c r="F647" s="710">
        <f t="shared" si="39"/>
        <v>1</v>
      </c>
      <c r="G647" s="711">
        <f t="shared" si="40"/>
        <v>1</v>
      </c>
    </row>
    <row r="648" spans="1:7" x14ac:dyDescent="0.25">
      <c r="A648" s="706" t="s">
        <v>281</v>
      </c>
      <c r="B648" s="707" t="s">
        <v>617</v>
      </c>
      <c r="C648" s="708">
        <v>687</v>
      </c>
      <c r="D648" s="709">
        <f>'Monthly Rules'!C2570</f>
        <v>0</v>
      </c>
      <c r="E648" s="709">
        <f>+'Monthly Rules'!G2570+'Monthly Rules'!G2571+'Monthly Rules'!G2572+'Monthly Rules'!G2573+'Monthly Rules'!G2574+'Monthly Rules'!G2575</f>
        <v>0</v>
      </c>
      <c r="F648" s="710">
        <f t="shared" si="39"/>
        <v>1</v>
      </c>
      <c r="G648" s="711">
        <f t="shared" si="40"/>
        <v>1</v>
      </c>
    </row>
    <row r="649" spans="1:7" x14ac:dyDescent="0.25">
      <c r="A649" s="706" t="s">
        <v>281</v>
      </c>
      <c r="B649" s="707" t="s">
        <v>617</v>
      </c>
      <c r="C649" s="708">
        <v>688</v>
      </c>
      <c r="D649" s="709">
        <f>'Monthly Rules'!C2577</f>
        <v>0</v>
      </c>
      <c r="E649" s="709">
        <f>+'Monthly Rules'!G2577+'Monthly Rules'!G2578+'Monthly Rules'!G2579+'Monthly Rules'!G2580+'Monthly Rules'!G2581+'Monthly Rules'!G2582</f>
        <v>0</v>
      </c>
      <c r="F649" s="710">
        <f t="shared" si="39"/>
        <v>1</v>
      </c>
      <c r="G649" s="711">
        <f t="shared" si="40"/>
        <v>1</v>
      </c>
    </row>
    <row r="650" spans="1:7" x14ac:dyDescent="0.25">
      <c r="A650" s="706" t="s">
        <v>281</v>
      </c>
      <c r="B650" s="707" t="s">
        <v>617</v>
      </c>
      <c r="C650" s="708">
        <v>689</v>
      </c>
      <c r="D650" s="709">
        <f>'Monthly Rules'!C2584</f>
        <v>0</v>
      </c>
      <c r="E650" s="709">
        <f>+'Monthly Rules'!G2584+'Monthly Rules'!G2585+'Monthly Rules'!G2586+'Monthly Rules'!G2587+'Monthly Rules'!G2588+'Monthly Rules'!G2589</f>
        <v>0</v>
      </c>
      <c r="F650" s="710">
        <f t="shared" si="39"/>
        <v>1</v>
      </c>
      <c r="G650" s="711">
        <f t="shared" si="40"/>
        <v>1</v>
      </c>
    </row>
    <row r="651" spans="1:7" x14ac:dyDescent="0.25">
      <c r="A651" s="706" t="s">
        <v>281</v>
      </c>
      <c r="B651" s="707" t="s">
        <v>617</v>
      </c>
      <c r="C651" s="708">
        <v>690</v>
      </c>
      <c r="D651" s="709">
        <f>'Monthly Rules'!C2591</f>
        <v>0</v>
      </c>
      <c r="E651" s="709">
        <f>+'Monthly Rules'!G2591+'Monthly Rules'!G2592+'Monthly Rules'!G2593+'Monthly Rules'!G2594+'Monthly Rules'!G2595+'Monthly Rules'!G2596</f>
        <v>0</v>
      </c>
      <c r="F651" s="710">
        <f t="shared" si="39"/>
        <v>1</v>
      </c>
      <c r="G651" s="711">
        <f t="shared" si="40"/>
        <v>1</v>
      </c>
    </row>
    <row r="652" spans="1:7" x14ac:dyDescent="0.25">
      <c r="A652" s="706" t="s">
        <v>281</v>
      </c>
      <c r="B652" s="707" t="s">
        <v>617</v>
      </c>
      <c r="C652" s="708">
        <v>691</v>
      </c>
      <c r="D652" s="709">
        <f>'Monthly Rules'!C2598</f>
        <v>0</v>
      </c>
      <c r="E652" s="709">
        <f>+'Monthly Rules'!G2598+'Monthly Rules'!G2599+'Monthly Rules'!G2600+'Monthly Rules'!G2601+'Monthly Rules'!G2602+'Monthly Rules'!G2603+'Monthly Rules'!G2604</f>
        <v>0</v>
      </c>
      <c r="F652" s="710">
        <f t="shared" si="39"/>
        <v>1</v>
      </c>
      <c r="G652" s="711">
        <f t="shared" si="40"/>
        <v>1</v>
      </c>
    </row>
    <row r="653" spans="1:7" x14ac:dyDescent="0.25">
      <c r="A653" s="706" t="s">
        <v>281</v>
      </c>
      <c r="B653" s="707" t="s">
        <v>617</v>
      </c>
      <c r="C653" s="708">
        <v>692</v>
      </c>
      <c r="D653" s="709">
        <f>'Monthly Rules'!C2606</f>
        <v>0</v>
      </c>
      <c r="E653" s="709">
        <f>+'Monthly Rules'!G2606+'Monthly Rules'!G2607+'Monthly Rules'!G2608+'Monthly Rules'!G2609+'Monthly Rules'!G2610+'Monthly Rules'!G2611+'Monthly Rules'!G2612</f>
        <v>0</v>
      </c>
      <c r="F653" s="710">
        <f t="shared" si="39"/>
        <v>1</v>
      </c>
      <c r="G653" s="711">
        <f t="shared" ref="G653:G673" si="41">IF(ISERROR(D653),0,IF(ISERROR(E653),0,IF(D653=E653,1,0)))</f>
        <v>1</v>
      </c>
    </row>
    <row r="654" spans="1:7" x14ac:dyDescent="0.25">
      <c r="A654" s="706" t="s">
        <v>281</v>
      </c>
      <c r="B654" s="707" t="s">
        <v>617</v>
      </c>
      <c r="C654" s="708">
        <v>693</v>
      </c>
      <c r="D654" s="709">
        <f>'Monthly Rules'!C2614</f>
        <v>0</v>
      </c>
      <c r="E654" s="709">
        <f>+'Monthly Rules'!G2614+'Monthly Rules'!G2615+'Monthly Rules'!G2616+'Monthly Rules'!G2617+'Monthly Rules'!G2618+'Monthly Rules'!G2619+'Monthly Rules'!G2620</f>
        <v>0</v>
      </c>
      <c r="F654" s="710">
        <f t="shared" si="39"/>
        <v>1</v>
      </c>
      <c r="G654" s="711">
        <f t="shared" si="41"/>
        <v>1</v>
      </c>
    </row>
    <row r="655" spans="1:7" x14ac:dyDescent="0.25">
      <c r="A655" s="706" t="s">
        <v>281</v>
      </c>
      <c r="B655" s="707" t="s">
        <v>617</v>
      </c>
      <c r="C655" s="708">
        <v>694</v>
      </c>
      <c r="D655" s="709">
        <f>'Monthly Rules'!C2622</f>
        <v>0</v>
      </c>
      <c r="E655" s="709">
        <f>+'Monthly Rules'!G2622+'Monthly Rules'!G2623+'Monthly Rules'!G2624+'Monthly Rules'!G2625+'Monthly Rules'!G2626+'Monthly Rules'!G2627+'Monthly Rules'!G2628</f>
        <v>0</v>
      </c>
      <c r="F655" s="710">
        <f t="shared" si="39"/>
        <v>1</v>
      </c>
      <c r="G655" s="711">
        <f t="shared" si="41"/>
        <v>1</v>
      </c>
    </row>
    <row r="656" spans="1:7" x14ac:dyDescent="0.25">
      <c r="A656" s="706" t="s">
        <v>281</v>
      </c>
      <c r="B656" s="707" t="s">
        <v>617</v>
      </c>
      <c r="C656" s="708">
        <v>695</v>
      </c>
      <c r="D656" s="709">
        <f>'Monthly Rules'!C2630</f>
        <v>0</v>
      </c>
      <c r="E656" s="709">
        <f>+'Monthly Rules'!G2630+'Monthly Rules'!G2631+'Monthly Rules'!G2632+'Monthly Rules'!G2633+'Monthly Rules'!G2634+'Monthly Rules'!G2635+'Monthly Rules'!G2636</f>
        <v>0</v>
      </c>
      <c r="F656" s="710">
        <f t="shared" si="39"/>
        <v>1</v>
      </c>
      <c r="G656" s="711">
        <f t="shared" si="41"/>
        <v>1</v>
      </c>
    </row>
    <row r="657" spans="1:7" x14ac:dyDescent="0.25">
      <c r="A657" s="706" t="s">
        <v>281</v>
      </c>
      <c r="B657" s="707" t="s">
        <v>617</v>
      </c>
      <c r="C657" s="708">
        <v>696</v>
      </c>
      <c r="D657" s="709">
        <f>'Monthly Rules'!C2638</f>
        <v>0</v>
      </c>
      <c r="E657" s="709">
        <f>+'Monthly Rules'!G2638+'Monthly Rules'!G2639+'Monthly Rules'!G2640+'Monthly Rules'!G2641+'Monthly Rules'!G2642+'Monthly Rules'!G2643+'Monthly Rules'!G2644</f>
        <v>0</v>
      </c>
      <c r="F657" s="710">
        <f t="shared" si="39"/>
        <v>1</v>
      </c>
      <c r="G657" s="711">
        <f t="shared" si="41"/>
        <v>1</v>
      </c>
    </row>
    <row r="658" spans="1:7" x14ac:dyDescent="0.25">
      <c r="A658" s="706" t="s">
        <v>281</v>
      </c>
      <c r="B658" s="707" t="s">
        <v>617</v>
      </c>
      <c r="C658" s="708">
        <v>697</v>
      </c>
      <c r="D658" s="709">
        <f>'Monthly Rules'!C2646</f>
        <v>0</v>
      </c>
      <c r="E658" s="709">
        <f>+'Monthly Rules'!G2646+'Monthly Rules'!G2647+'Monthly Rules'!G2648+'Monthly Rules'!G2649+'Monthly Rules'!G2650+'Monthly Rules'!G2651+'Monthly Rules'!G2652</f>
        <v>0</v>
      </c>
      <c r="F658" s="710">
        <f t="shared" si="39"/>
        <v>1</v>
      </c>
      <c r="G658" s="711">
        <f t="shared" si="41"/>
        <v>1</v>
      </c>
    </row>
    <row r="659" spans="1:7" x14ac:dyDescent="0.25">
      <c r="A659" s="706" t="s">
        <v>281</v>
      </c>
      <c r="B659" s="707" t="s">
        <v>617</v>
      </c>
      <c r="C659" s="708">
        <v>698</v>
      </c>
      <c r="D659" s="709">
        <f>'Monthly Rules'!C2654</f>
        <v>0</v>
      </c>
      <c r="E659" s="709">
        <f>+'Monthly Rules'!G2654+'Monthly Rules'!G2655+'Monthly Rules'!G2656+'Monthly Rules'!G2657+'Monthly Rules'!G2658+'Monthly Rules'!G2659+'Monthly Rules'!G2660</f>
        <v>0</v>
      </c>
      <c r="F659" s="710">
        <f t="shared" si="39"/>
        <v>1</v>
      </c>
      <c r="G659" s="711">
        <f t="shared" si="41"/>
        <v>1</v>
      </c>
    </row>
    <row r="660" spans="1:7" x14ac:dyDescent="0.25">
      <c r="A660" s="706" t="s">
        <v>281</v>
      </c>
      <c r="B660" s="707" t="s">
        <v>617</v>
      </c>
      <c r="C660" s="708">
        <v>699</v>
      </c>
      <c r="D660" s="709">
        <f>'Monthly Rules'!C2662</f>
        <v>0</v>
      </c>
      <c r="E660" s="709">
        <f>+'Monthly Rules'!G2662+'Monthly Rules'!G2663+'Monthly Rules'!G2664+'Monthly Rules'!G2665+'Monthly Rules'!G2666+'Monthly Rules'!G2667+'Monthly Rules'!G2668</f>
        <v>0</v>
      </c>
      <c r="F660" s="710">
        <f t="shared" si="39"/>
        <v>1</v>
      </c>
      <c r="G660" s="711">
        <f t="shared" si="41"/>
        <v>1</v>
      </c>
    </row>
    <row r="661" spans="1:7" x14ac:dyDescent="0.25">
      <c r="A661" s="706" t="s">
        <v>281</v>
      </c>
      <c r="B661" s="707" t="s">
        <v>617</v>
      </c>
      <c r="C661" s="708">
        <v>700</v>
      </c>
      <c r="D661" s="709">
        <f>'Monthly Rules'!C2670</f>
        <v>0</v>
      </c>
      <c r="E661" s="709">
        <f>+'Monthly Rules'!G2670+'Monthly Rules'!G2671</f>
        <v>0</v>
      </c>
      <c r="F661" s="710">
        <f t="shared" si="39"/>
        <v>1</v>
      </c>
      <c r="G661" s="711">
        <f t="shared" si="41"/>
        <v>1</v>
      </c>
    </row>
    <row r="662" spans="1:7" x14ac:dyDescent="0.25">
      <c r="A662" s="706" t="s">
        <v>281</v>
      </c>
      <c r="B662" s="707" t="s">
        <v>617</v>
      </c>
      <c r="C662" s="708">
        <v>701</v>
      </c>
      <c r="D662" s="709">
        <f>'Monthly Rules'!C2673</f>
        <v>0</v>
      </c>
      <c r="E662" s="709">
        <f>+'Monthly Rules'!G2673+'Monthly Rules'!G2674</f>
        <v>0</v>
      </c>
      <c r="F662" s="710">
        <f t="shared" si="39"/>
        <v>1</v>
      </c>
      <c r="G662" s="711">
        <f t="shared" si="41"/>
        <v>1</v>
      </c>
    </row>
    <row r="663" spans="1:7" x14ac:dyDescent="0.25">
      <c r="A663" s="706" t="s">
        <v>281</v>
      </c>
      <c r="B663" s="707" t="s">
        <v>617</v>
      </c>
      <c r="C663" s="708">
        <v>702</v>
      </c>
      <c r="D663" s="709">
        <f>'Monthly Rules'!C2676</f>
        <v>0</v>
      </c>
      <c r="E663" s="709">
        <f>+'Monthly Rules'!G2676+'Monthly Rules'!G2677</f>
        <v>0</v>
      </c>
      <c r="F663" s="710">
        <f t="shared" si="39"/>
        <v>1</v>
      </c>
      <c r="G663" s="711">
        <f t="shared" si="41"/>
        <v>1</v>
      </c>
    </row>
    <row r="664" spans="1:7" x14ac:dyDescent="0.25">
      <c r="A664" s="706" t="s">
        <v>281</v>
      </c>
      <c r="B664" s="707" t="s">
        <v>617</v>
      </c>
      <c r="C664" s="708">
        <v>703</v>
      </c>
      <c r="D664" s="709">
        <f>'Monthly Rules'!C2679</f>
        <v>0</v>
      </c>
      <c r="E664" s="709">
        <f>+'Monthly Rules'!G2679+'Monthly Rules'!G2680</f>
        <v>0</v>
      </c>
      <c r="F664" s="710">
        <f t="shared" si="39"/>
        <v>1</v>
      </c>
      <c r="G664" s="711">
        <f t="shared" si="41"/>
        <v>1</v>
      </c>
    </row>
    <row r="665" spans="1:7" x14ac:dyDescent="0.25">
      <c r="A665" s="706" t="s">
        <v>281</v>
      </c>
      <c r="B665" s="707" t="s">
        <v>617</v>
      </c>
      <c r="C665" s="708">
        <v>704</v>
      </c>
      <c r="D665" s="709">
        <f>'Monthly Rules'!C2682</f>
        <v>0</v>
      </c>
      <c r="E665" s="709">
        <f>+'Monthly Rules'!G2682+'Monthly Rules'!G2683</f>
        <v>0</v>
      </c>
      <c r="F665" s="710">
        <f t="shared" si="39"/>
        <v>1</v>
      </c>
      <c r="G665" s="711">
        <f t="shared" si="41"/>
        <v>1</v>
      </c>
    </row>
    <row r="666" spans="1:7" x14ac:dyDescent="0.25">
      <c r="A666" s="706" t="s">
        <v>281</v>
      </c>
      <c r="B666" s="707" t="s">
        <v>617</v>
      </c>
      <c r="C666" s="708">
        <v>705</v>
      </c>
      <c r="D666" s="709">
        <f>'Monthly Rules'!C2685</f>
        <v>0</v>
      </c>
      <c r="E666" s="709">
        <f>+'Monthly Rules'!G2685+'Monthly Rules'!G2686</f>
        <v>0</v>
      </c>
      <c r="F666" s="710">
        <f t="shared" si="39"/>
        <v>1</v>
      </c>
      <c r="G666" s="711">
        <f t="shared" si="41"/>
        <v>1</v>
      </c>
    </row>
    <row r="667" spans="1:7" x14ac:dyDescent="0.25">
      <c r="A667" s="706" t="s">
        <v>281</v>
      </c>
      <c r="B667" s="707" t="s">
        <v>617</v>
      </c>
      <c r="C667" s="708">
        <v>706</v>
      </c>
      <c r="D667" s="709">
        <f>'Monthly Rules'!C2688</f>
        <v>0</v>
      </c>
      <c r="E667" s="709">
        <f>+'Monthly Rules'!G2688+'Monthly Rules'!G2689</f>
        <v>0</v>
      </c>
      <c r="F667" s="710">
        <f t="shared" ref="F667:F729" si="42">G667</f>
        <v>1</v>
      </c>
      <c r="G667" s="711">
        <f t="shared" si="41"/>
        <v>1</v>
      </c>
    </row>
    <row r="668" spans="1:7" x14ac:dyDescent="0.25">
      <c r="A668" s="706" t="s">
        <v>281</v>
      </c>
      <c r="B668" s="707" t="s">
        <v>617</v>
      </c>
      <c r="C668" s="708">
        <v>707</v>
      </c>
      <c r="D668" s="709">
        <f>'Monthly Rules'!C2691</f>
        <v>0</v>
      </c>
      <c r="E668" s="709">
        <f>+'Monthly Rules'!G2691+'Monthly Rules'!G2692+'Monthly Rules'!G2693</f>
        <v>0</v>
      </c>
      <c r="F668" s="710">
        <f t="shared" si="42"/>
        <v>1</v>
      </c>
      <c r="G668" s="711">
        <f t="shared" si="41"/>
        <v>1</v>
      </c>
    </row>
    <row r="669" spans="1:7" x14ac:dyDescent="0.25">
      <c r="A669" s="706" t="s">
        <v>281</v>
      </c>
      <c r="B669" s="707" t="s">
        <v>617</v>
      </c>
      <c r="C669" s="708">
        <v>708</v>
      </c>
      <c r="D669" s="709">
        <f>'Monthly Rules'!C2695</f>
        <v>0</v>
      </c>
      <c r="E669" s="709">
        <f>+'Monthly Rules'!G2695+'Monthly Rules'!G2696+'Monthly Rules'!G2697</f>
        <v>0</v>
      </c>
      <c r="F669" s="710">
        <f t="shared" si="42"/>
        <v>1</v>
      </c>
      <c r="G669" s="711">
        <f t="shared" si="41"/>
        <v>1</v>
      </c>
    </row>
    <row r="670" spans="1:7" x14ac:dyDescent="0.25">
      <c r="A670" s="706" t="s">
        <v>281</v>
      </c>
      <c r="B670" s="707" t="s">
        <v>617</v>
      </c>
      <c r="C670" s="708">
        <v>709</v>
      </c>
      <c r="D670" s="709">
        <f>'Monthly Rules'!C2699</f>
        <v>0</v>
      </c>
      <c r="E670" s="709">
        <f>+'Monthly Rules'!G2699+'Monthly Rules'!G2700+'Monthly Rules'!G2701</f>
        <v>0</v>
      </c>
      <c r="F670" s="710">
        <f t="shared" si="42"/>
        <v>1</v>
      </c>
      <c r="G670" s="711">
        <f t="shared" si="41"/>
        <v>1</v>
      </c>
    </row>
    <row r="671" spans="1:7" x14ac:dyDescent="0.25">
      <c r="A671" s="706" t="s">
        <v>281</v>
      </c>
      <c r="B671" s="707" t="s">
        <v>617</v>
      </c>
      <c r="C671" s="708">
        <v>710</v>
      </c>
      <c r="D671" s="709">
        <f>'Monthly Rules'!C2703</f>
        <v>0</v>
      </c>
      <c r="E671" s="709">
        <f>+'Monthly Rules'!G2703+'Monthly Rules'!G2704+'Monthly Rules'!G2705</f>
        <v>0</v>
      </c>
      <c r="F671" s="710">
        <f t="shared" si="42"/>
        <v>1</v>
      </c>
      <c r="G671" s="711">
        <f t="shared" si="41"/>
        <v>1</v>
      </c>
    </row>
    <row r="672" spans="1:7" x14ac:dyDescent="0.25">
      <c r="A672" s="706" t="s">
        <v>281</v>
      </c>
      <c r="B672" s="707" t="s">
        <v>617</v>
      </c>
      <c r="C672" s="708">
        <v>711</v>
      </c>
      <c r="D672" s="709">
        <f>'Monthly Rules'!C2707</f>
        <v>0</v>
      </c>
      <c r="E672" s="709">
        <f>+'Monthly Rules'!G2707+'Monthly Rules'!G2708+'Monthly Rules'!G2709</f>
        <v>0</v>
      </c>
      <c r="F672" s="710">
        <f t="shared" si="42"/>
        <v>1</v>
      </c>
      <c r="G672" s="711">
        <f t="shared" si="41"/>
        <v>1</v>
      </c>
    </row>
    <row r="673" spans="1:7" x14ac:dyDescent="0.25">
      <c r="A673" s="706" t="s">
        <v>281</v>
      </c>
      <c r="B673" s="707" t="s">
        <v>617</v>
      </c>
      <c r="C673" s="708">
        <v>712</v>
      </c>
      <c r="D673" s="709">
        <f>'Monthly Rules'!C2711</f>
        <v>0</v>
      </c>
      <c r="E673" s="709">
        <f>+'Monthly Rules'!G2711+'Monthly Rules'!G2712+'Monthly Rules'!G2713</f>
        <v>0</v>
      </c>
      <c r="F673" s="710">
        <f t="shared" si="42"/>
        <v>1</v>
      </c>
      <c r="G673" s="711">
        <f t="shared" si="41"/>
        <v>1</v>
      </c>
    </row>
    <row r="674" spans="1:7" x14ac:dyDescent="0.25">
      <c r="A674" s="706" t="s">
        <v>281</v>
      </c>
      <c r="B674" s="707" t="s">
        <v>617</v>
      </c>
      <c r="C674" s="708">
        <v>713</v>
      </c>
      <c r="D674" s="709">
        <f>'Monthly Rules'!C2715</f>
        <v>0</v>
      </c>
      <c r="E674" s="709">
        <f>'Monthly Rules'!G2715</f>
        <v>0</v>
      </c>
      <c r="F674" s="710">
        <f t="shared" si="42"/>
        <v>1</v>
      </c>
      <c r="G674" s="712">
        <f t="shared" ref="G674:G708" si="43">IF(ISERROR(D674),0,IF(ISERROR(E674),0,IF(D674&lt;=E674,1,0)))</f>
        <v>1</v>
      </c>
    </row>
    <row r="675" spans="1:7" x14ac:dyDescent="0.25">
      <c r="A675" s="706" t="s">
        <v>281</v>
      </c>
      <c r="B675" s="707" t="s">
        <v>617</v>
      </c>
      <c r="C675" s="708">
        <v>714</v>
      </c>
      <c r="D675" s="709">
        <f>'Monthly Rules'!C2717</f>
        <v>0</v>
      </c>
      <c r="E675" s="709">
        <f>'Monthly Rules'!G2717</f>
        <v>0</v>
      </c>
      <c r="F675" s="710">
        <f t="shared" si="42"/>
        <v>1</v>
      </c>
      <c r="G675" s="712">
        <f t="shared" si="43"/>
        <v>1</v>
      </c>
    </row>
    <row r="676" spans="1:7" x14ac:dyDescent="0.25">
      <c r="A676" s="706" t="s">
        <v>281</v>
      </c>
      <c r="B676" s="707" t="s">
        <v>617</v>
      </c>
      <c r="C676" s="708">
        <v>715</v>
      </c>
      <c r="D676" s="709">
        <f>'Monthly Rules'!C2719</f>
        <v>0</v>
      </c>
      <c r="E676" s="709">
        <f>'Monthly Rules'!G2719</f>
        <v>0</v>
      </c>
      <c r="F676" s="710">
        <f t="shared" si="42"/>
        <v>1</v>
      </c>
      <c r="G676" s="712">
        <f t="shared" si="43"/>
        <v>1</v>
      </c>
    </row>
    <row r="677" spans="1:7" x14ac:dyDescent="0.25">
      <c r="A677" s="706" t="s">
        <v>281</v>
      </c>
      <c r="B677" s="707" t="s">
        <v>617</v>
      </c>
      <c r="C677" s="708">
        <v>716</v>
      </c>
      <c r="D677" s="709">
        <f>'Monthly Rules'!C2721</f>
        <v>0</v>
      </c>
      <c r="E677" s="709">
        <f>'Monthly Rules'!G2721</f>
        <v>0</v>
      </c>
      <c r="F677" s="710">
        <f t="shared" si="42"/>
        <v>1</v>
      </c>
      <c r="G677" s="712">
        <f t="shared" si="43"/>
        <v>1</v>
      </c>
    </row>
    <row r="678" spans="1:7" x14ac:dyDescent="0.25">
      <c r="A678" s="706" t="s">
        <v>281</v>
      </c>
      <c r="B678" s="707" t="s">
        <v>617</v>
      </c>
      <c r="C678" s="708">
        <v>717</v>
      </c>
      <c r="D678" s="709">
        <f>'Monthly Rules'!C2723</f>
        <v>0</v>
      </c>
      <c r="E678" s="709">
        <f>'Monthly Rules'!G2723</f>
        <v>0</v>
      </c>
      <c r="F678" s="710">
        <f t="shared" si="42"/>
        <v>1</v>
      </c>
      <c r="G678" s="712">
        <f t="shared" si="43"/>
        <v>1</v>
      </c>
    </row>
    <row r="679" spans="1:7" x14ac:dyDescent="0.25">
      <c r="A679" s="706" t="s">
        <v>281</v>
      </c>
      <c r="B679" s="707" t="s">
        <v>617</v>
      </c>
      <c r="C679" s="708">
        <v>718</v>
      </c>
      <c r="D679" s="709">
        <f>'Monthly Rules'!C2725</f>
        <v>0</v>
      </c>
      <c r="E679" s="709">
        <f>'Monthly Rules'!G2725</f>
        <v>0</v>
      </c>
      <c r="F679" s="710">
        <f t="shared" si="42"/>
        <v>1</v>
      </c>
      <c r="G679" s="712">
        <f t="shared" si="43"/>
        <v>1</v>
      </c>
    </row>
    <row r="680" spans="1:7" x14ac:dyDescent="0.25">
      <c r="A680" s="706" t="s">
        <v>281</v>
      </c>
      <c r="B680" s="707" t="s">
        <v>617</v>
      </c>
      <c r="C680" s="708">
        <v>719</v>
      </c>
      <c r="D680" s="709">
        <f>'Monthly Rules'!C2727</f>
        <v>0</v>
      </c>
      <c r="E680" s="709">
        <f>'Monthly Rules'!G2727</f>
        <v>0</v>
      </c>
      <c r="F680" s="710">
        <f t="shared" si="42"/>
        <v>1</v>
      </c>
      <c r="G680" s="712">
        <f t="shared" si="43"/>
        <v>1</v>
      </c>
    </row>
    <row r="681" spans="1:7" x14ac:dyDescent="0.25">
      <c r="A681" s="706" t="s">
        <v>281</v>
      </c>
      <c r="B681" s="707" t="s">
        <v>617</v>
      </c>
      <c r="C681" s="708">
        <v>720</v>
      </c>
      <c r="D681" s="709">
        <f>'Monthly Rules'!C2729</f>
        <v>0</v>
      </c>
      <c r="E681" s="709">
        <f>'Monthly Rules'!G2729</f>
        <v>0</v>
      </c>
      <c r="F681" s="710">
        <f t="shared" si="42"/>
        <v>1</v>
      </c>
      <c r="G681" s="712">
        <f t="shared" si="43"/>
        <v>1</v>
      </c>
    </row>
    <row r="682" spans="1:7" x14ac:dyDescent="0.25">
      <c r="A682" s="706" t="s">
        <v>281</v>
      </c>
      <c r="B682" s="707" t="s">
        <v>617</v>
      </c>
      <c r="C682" s="708">
        <v>721</v>
      </c>
      <c r="D682" s="709">
        <f>'Monthly Rules'!C2731</f>
        <v>0</v>
      </c>
      <c r="E682" s="709">
        <f>'Monthly Rules'!G2731</f>
        <v>0</v>
      </c>
      <c r="F682" s="710">
        <f t="shared" si="42"/>
        <v>1</v>
      </c>
      <c r="G682" s="712">
        <f t="shared" si="43"/>
        <v>1</v>
      </c>
    </row>
    <row r="683" spans="1:7" x14ac:dyDescent="0.25">
      <c r="A683" s="706" t="s">
        <v>281</v>
      </c>
      <c r="B683" s="707" t="s">
        <v>617</v>
      </c>
      <c r="C683" s="708">
        <v>723</v>
      </c>
      <c r="D683" s="709">
        <f>'Monthly Rules'!C2735</f>
        <v>0</v>
      </c>
      <c r="E683" s="709">
        <f>'Monthly Rules'!G2735</f>
        <v>0</v>
      </c>
      <c r="F683" s="710">
        <f t="shared" si="42"/>
        <v>1</v>
      </c>
      <c r="G683" s="712">
        <f t="shared" si="43"/>
        <v>1</v>
      </c>
    </row>
    <row r="684" spans="1:7" x14ac:dyDescent="0.25">
      <c r="A684" s="706" t="s">
        <v>281</v>
      </c>
      <c r="B684" s="707" t="s">
        <v>617</v>
      </c>
      <c r="C684" s="708">
        <v>724</v>
      </c>
      <c r="D684" s="709">
        <f>'Monthly Rules'!C2737</f>
        <v>0</v>
      </c>
      <c r="E684" s="709">
        <f>'Monthly Rules'!G2737</f>
        <v>0</v>
      </c>
      <c r="F684" s="710">
        <f t="shared" si="42"/>
        <v>1</v>
      </c>
      <c r="G684" s="712">
        <f t="shared" si="43"/>
        <v>1</v>
      </c>
    </row>
    <row r="685" spans="1:7" x14ac:dyDescent="0.25">
      <c r="A685" s="706" t="s">
        <v>281</v>
      </c>
      <c r="B685" s="707" t="s">
        <v>617</v>
      </c>
      <c r="C685" s="708">
        <v>725</v>
      </c>
      <c r="D685" s="709">
        <f>'Monthly Rules'!C2739</f>
        <v>0</v>
      </c>
      <c r="E685" s="709">
        <f>'Monthly Rules'!G2739</f>
        <v>0</v>
      </c>
      <c r="F685" s="710">
        <f t="shared" si="42"/>
        <v>1</v>
      </c>
      <c r="G685" s="712">
        <f t="shared" si="43"/>
        <v>1</v>
      </c>
    </row>
    <row r="686" spans="1:7" x14ac:dyDescent="0.25">
      <c r="A686" s="706" t="s">
        <v>281</v>
      </c>
      <c r="B686" s="707" t="s">
        <v>617</v>
      </c>
      <c r="C686" s="708">
        <v>726</v>
      </c>
      <c r="D686" s="709">
        <f>'Monthly Rules'!C2741</f>
        <v>0</v>
      </c>
      <c r="E686" s="709">
        <f>'Monthly Rules'!G2741</f>
        <v>0</v>
      </c>
      <c r="F686" s="710">
        <f t="shared" si="42"/>
        <v>1</v>
      </c>
      <c r="G686" s="712">
        <f t="shared" si="43"/>
        <v>1</v>
      </c>
    </row>
    <row r="687" spans="1:7" x14ac:dyDescent="0.25">
      <c r="A687" s="706" t="s">
        <v>281</v>
      </c>
      <c r="B687" s="707" t="s">
        <v>617</v>
      </c>
      <c r="C687" s="708">
        <v>727</v>
      </c>
      <c r="D687" s="709">
        <f>'Monthly Rules'!C2743</f>
        <v>0</v>
      </c>
      <c r="E687" s="709">
        <f>'Monthly Rules'!G2743</f>
        <v>0</v>
      </c>
      <c r="F687" s="710">
        <f t="shared" si="42"/>
        <v>1</v>
      </c>
      <c r="G687" s="712">
        <f t="shared" si="43"/>
        <v>1</v>
      </c>
    </row>
    <row r="688" spans="1:7" x14ac:dyDescent="0.25">
      <c r="A688" s="706" t="s">
        <v>281</v>
      </c>
      <c r="B688" s="707" t="s">
        <v>617</v>
      </c>
      <c r="C688" s="708">
        <v>728</v>
      </c>
      <c r="D688" s="709">
        <f>'Monthly Rules'!C2745</f>
        <v>0</v>
      </c>
      <c r="E688" s="709">
        <f>'Monthly Rules'!G2745</f>
        <v>0</v>
      </c>
      <c r="F688" s="710">
        <f t="shared" si="42"/>
        <v>1</v>
      </c>
      <c r="G688" s="712">
        <f t="shared" si="43"/>
        <v>1</v>
      </c>
    </row>
    <row r="689" spans="1:7" x14ac:dyDescent="0.25">
      <c r="A689" s="706" t="s">
        <v>281</v>
      </c>
      <c r="B689" s="707" t="s">
        <v>617</v>
      </c>
      <c r="C689" s="708">
        <v>729</v>
      </c>
      <c r="D689" s="709">
        <f>'Monthly Rules'!C2747</f>
        <v>0</v>
      </c>
      <c r="E689" s="709">
        <f>'Monthly Rules'!G2747</f>
        <v>0</v>
      </c>
      <c r="F689" s="710">
        <f t="shared" si="42"/>
        <v>1</v>
      </c>
      <c r="G689" s="712">
        <f t="shared" si="43"/>
        <v>1</v>
      </c>
    </row>
    <row r="690" spans="1:7" x14ac:dyDescent="0.25">
      <c r="A690" s="706" t="s">
        <v>281</v>
      </c>
      <c r="B690" s="707" t="s">
        <v>617</v>
      </c>
      <c r="C690" s="708">
        <v>730</v>
      </c>
      <c r="D690" s="709">
        <f>'Monthly Rules'!C2749</f>
        <v>0</v>
      </c>
      <c r="E690" s="709">
        <f>'Monthly Rules'!G2749</f>
        <v>0</v>
      </c>
      <c r="F690" s="710">
        <f t="shared" si="42"/>
        <v>1</v>
      </c>
      <c r="G690" s="712">
        <f t="shared" si="43"/>
        <v>1</v>
      </c>
    </row>
    <row r="691" spans="1:7" x14ac:dyDescent="0.25">
      <c r="A691" s="706" t="s">
        <v>281</v>
      </c>
      <c r="B691" s="707" t="s">
        <v>617</v>
      </c>
      <c r="C691" s="708">
        <v>731</v>
      </c>
      <c r="D691" s="709">
        <f>'Monthly Rules'!C2751</f>
        <v>0</v>
      </c>
      <c r="E691" s="709">
        <f>'Monthly Rules'!G2751</f>
        <v>0</v>
      </c>
      <c r="F691" s="710">
        <f t="shared" si="42"/>
        <v>1</v>
      </c>
      <c r="G691" s="712">
        <f t="shared" si="43"/>
        <v>1</v>
      </c>
    </row>
    <row r="692" spans="1:7" x14ac:dyDescent="0.25">
      <c r="A692" s="706" t="s">
        <v>281</v>
      </c>
      <c r="B692" s="707" t="s">
        <v>617</v>
      </c>
      <c r="C692" s="708">
        <v>732</v>
      </c>
      <c r="D692" s="709">
        <f>'Monthly Rules'!C2753</f>
        <v>0</v>
      </c>
      <c r="E692" s="709">
        <f>'Monthly Rules'!G2753</f>
        <v>0</v>
      </c>
      <c r="F692" s="710">
        <f t="shared" si="42"/>
        <v>1</v>
      </c>
      <c r="G692" s="712">
        <f t="shared" si="43"/>
        <v>1</v>
      </c>
    </row>
    <row r="693" spans="1:7" x14ac:dyDescent="0.25">
      <c r="A693" s="706" t="s">
        <v>281</v>
      </c>
      <c r="B693" s="707" t="s">
        <v>617</v>
      </c>
      <c r="C693" s="708">
        <v>733</v>
      </c>
      <c r="D693" s="709">
        <f>'Monthly Rules'!C2755</f>
        <v>0</v>
      </c>
      <c r="E693" s="709">
        <f>'Monthly Rules'!G2755</f>
        <v>0</v>
      </c>
      <c r="F693" s="710">
        <f t="shared" si="42"/>
        <v>1</v>
      </c>
      <c r="G693" s="712">
        <f t="shared" si="43"/>
        <v>1</v>
      </c>
    </row>
    <row r="694" spans="1:7" x14ac:dyDescent="0.25">
      <c r="A694" s="706" t="s">
        <v>281</v>
      </c>
      <c r="B694" s="707" t="s">
        <v>617</v>
      </c>
      <c r="C694" s="708">
        <v>734</v>
      </c>
      <c r="D694" s="709">
        <f>'Monthly Rules'!C2757</f>
        <v>0</v>
      </c>
      <c r="E694" s="709">
        <f>'Monthly Rules'!G2757</f>
        <v>0</v>
      </c>
      <c r="F694" s="710">
        <f t="shared" si="42"/>
        <v>1</v>
      </c>
      <c r="G694" s="712">
        <f t="shared" si="43"/>
        <v>1</v>
      </c>
    </row>
    <row r="695" spans="1:7" x14ac:dyDescent="0.25">
      <c r="A695" s="706" t="s">
        <v>281</v>
      </c>
      <c r="B695" s="707" t="s">
        <v>617</v>
      </c>
      <c r="C695" s="708">
        <v>735</v>
      </c>
      <c r="D695" s="709">
        <f>'Monthly Rules'!C2759</f>
        <v>0</v>
      </c>
      <c r="E695" s="709">
        <f>'Monthly Rules'!G2759</f>
        <v>0</v>
      </c>
      <c r="F695" s="710">
        <f t="shared" si="42"/>
        <v>1</v>
      </c>
      <c r="G695" s="712">
        <f t="shared" si="43"/>
        <v>1</v>
      </c>
    </row>
    <row r="696" spans="1:7" x14ac:dyDescent="0.25">
      <c r="A696" s="706" t="s">
        <v>281</v>
      </c>
      <c r="B696" s="707" t="s">
        <v>617</v>
      </c>
      <c r="C696" s="708">
        <v>736</v>
      </c>
      <c r="D696" s="709">
        <f>'Monthly Rules'!C2761</f>
        <v>0</v>
      </c>
      <c r="E696" s="709">
        <f>'Monthly Rules'!G2761</f>
        <v>0</v>
      </c>
      <c r="F696" s="710">
        <f t="shared" si="42"/>
        <v>1</v>
      </c>
      <c r="G696" s="712">
        <f t="shared" si="43"/>
        <v>1</v>
      </c>
    </row>
    <row r="697" spans="1:7" x14ac:dyDescent="0.25">
      <c r="A697" s="706" t="s">
        <v>281</v>
      </c>
      <c r="B697" s="707" t="s">
        <v>617</v>
      </c>
      <c r="C697" s="708">
        <v>737</v>
      </c>
      <c r="D697" s="709">
        <f>'Monthly Rules'!C2763</f>
        <v>0</v>
      </c>
      <c r="E697" s="709">
        <f>'Monthly Rules'!G2763</f>
        <v>0</v>
      </c>
      <c r="F697" s="710">
        <f t="shared" si="42"/>
        <v>1</v>
      </c>
      <c r="G697" s="712">
        <f t="shared" si="43"/>
        <v>1</v>
      </c>
    </row>
    <row r="698" spans="1:7" x14ac:dyDescent="0.25">
      <c r="A698" s="706" t="s">
        <v>281</v>
      </c>
      <c r="B698" s="707" t="s">
        <v>617</v>
      </c>
      <c r="C698" s="708">
        <v>738</v>
      </c>
      <c r="D698" s="709">
        <f>'Monthly Rules'!C2765</f>
        <v>0</v>
      </c>
      <c r="E698" s="709">
        <f>'Monthly Rules'!G2765</f>
        <v>0</v>
      </c>
      <c r="F698" s="710">
        <f t="shared" si="42"/>
        <v>1</v>
      </c>
      <c r="G698" s="712">
        <f t="shared" si="43"/>
        <v>1</v>
      </c>
    </row>
    <row r="699" spans="1:7" x14ac:dyDescent="0.25">
      <c r="A699" s="706" t="s">
        <v>281</v>
      </c>
      <c r="B699" s="707" t="s">
        <v>617</v>
      </c>
      <c r="C699" s="708">
        <v>739</v>
      </c>
      <c r="D699" s="709">
        <f>'Monthly Rules'!C2767</f>
        <v>0</v>
      </c>
      <c r="E699" s="709">
        <f>'Monthly Rules'!G2767</f>
        <v>0</v>
      </c>
      <c r="F699" s="710">
        <f t="shared" si="42"/>
        <v>1</v>
      </c>
      <c r="G699" s="712">
        <f t="shared" si="43"/>
        <v>1</v>
      </c>
    </row>
    <row r="700" spans="1:7" x14ac:dyDescent="0.25">
      <c r="A700" s="706" t="s">
        <v>281</v>
      </c>
      <c r="B700" s="707" t="s">
        <v>617</v>
      </c>
      <c r="C700" s="708">
        <v>740</v>
      </c>
      <c r="D700" s="709">
        <f>'Monthly Rules'!C2769</f>
        <v>0</v>
      </c>
      <c r="E700" s="709">
        <f>'Monthly Rules'!G2769</f>
        <v>0</v>
      </c>
      <c r="F700" s="710">
        <f t="shared" si="42"/>
        <v>1</v>
      </c>
      <c r="G700" s="712">
        <f t="shared" si="43"/>
        <v>1</v>
      </c>
    </row>
    <row r="701" spans="1:7" x14ac:dyDescent="0.25">
      <c r="A701" s="706" t="s">
        <v>281</v>
      </c>
      <c r="B701" s="707" t="s">
        <v>617</v>
      </c>
      <c r="C701" s="708">
        <v>741</v>
      </c>
      <c r="D701" s="709">
        <f>'Monthly Rules'!C2771</f>
        <v>0</v>
      </c>
      <c r="E701" s="709">
        <f>'Monthly Rules'!G2771</f>
        <v>0</v>
      </c>
      <c r="F701" s="710">
        <f t="shared" si="42"/>
        <v>1</v>
      </c>
      <c r="G701" s="712">
        <f t="shared" si="43"/>
        <v>1</v>
      </c>
    </row>
    <row r="702" spans="1:7" x14ac:dyDescent="0.25">
      <c r="A702" s="706" t="s">
        <v>281</v>
      </c>
      <c r="B702" s="707" t="s">
        <v>617</v>
      </c>
      <c r="C702" s="708">
        <v>742</v>
      </c>
      <c r="D702" s="709">
        <f>'Monthly Rules'!C2773</f>
        <v>0</v>
      </c>
      <c r="E702" s="709">
        <f>'Monthly Rules'!G2773</f>
        <v>0</v>
      </c>
      <c r="F702" s="710">
        <f t="shared" si="42"/>
        <v>1</v>
      </c>
      <c r="G702" s="712">
        <f t="shared" si="43"/>
        <v>1</v>
      </c>
    </row>
    <row r="703" spans="1:7" x14ac:dyDescent="0.25">
      <c r="A703" s="706" t="s">
        <v>281</v>
      </c>
      <c r="B703" s="707" t="s">
        <v>617</v>
      </c>
      <c r="C703" s="708">
        <v>743</v>
      </c>
      <c r="D703" s="709">
        <f>'Monthly Rules'!C2775</f>
        <v>0</v>
      </c>
      <c r="E703" s="709">
        <f>'Monthly Rules'!G2775</f>
        <v>0</v>
      </c>
      <c r="F703" s="710">
        <f t="shared" si="42"/>
        <v>1</v>
      </c>
      <c r="G703" s="712">
        <f t="shared" si="43"/>
        <v>1</v>
      </c>
    </row>
    <row r="704" spans="1:7" x14ac:dyDescent="0.25">
      <c r="A704" s="706" t="s">
        <v>281</v>
      </c>
      <c r="B704" s="707" t="s">
        <v>617</v>
      </c>
      <c r="C704" s="708">
        <v>744</v>
      </c>
      <c r="D704" s="709">
        <f>'Monthly Rules'!C2777</f>
        <v>0</v>
      </c>
      <c r="E704" s="709">
        <f>'Monthly Rules'!G2777</f>
        <v>0</v>
      </c>
      <c r="F704" s="710">
        <f t="shared" si="42"/>
        <v>1</v>
      </c>
      <c r="G704" s="712">
        <f t="shared" si="43"/>
        <v>1</v>
      </c>
    </row>
    <row r="705" spans="1:7" x14ac:dyDescent="0.25">
      <c r="A705" s="706" t="s">
        <v>281</v>
      </c>
      <c r="B705" s="707" t="s">
        <v>617</v>
      </c>
      <c r="C705" s="708">
        <v>745</v>
      </c>
      <c r="D705" s="709">
        <f>'Monthly Rules'!C2779</f>
        <v>0</v>
      </c>
      <c r="E705" s="709">
        <f>'Monthly Rules'!G2779</f>
        <v>0</v>
      </c>
      <c r="F705" s="710">
        <f t="shared" si="42"/>
        <v>1</v>
      </c>
      <c r="G705" s="712">
        <f t="shared" si="43"/>
        <v>1</v>
      </c>
    </row>
    <row r="706" spans="1:7" x14ac:dyDescent="0.25">
      <c r="A706" s="706" t="s">
        <v>281</v>
      </c>
      <c r="B706" s="707" t="s">
        <v>617</v>
      </c>
      <c r="C706" s="708">
        <v>746</v>
      </c>
      <c r="D706" s="709">
        <f>'Monthly Rules'!C2781</f>
        <v>0</v>
      </c>
      <c r="E706" s="709">
        <f>'Monthly Rules'!G2781</f>
        <v>0</v>
      </c>
      <c r="F706" s="710">
        <f t="shared" si="42"/>
        <v>1</v>
      </c>
      <c r="G706" s="712">
        <f t="shared" si="43"/>
        <v>1</v>
      </c>
    </row>
    <row r="707" spans="1:7" x14ac:dyDescent="0.25">
      <c r="A707" s="706" t="s">
        <v>281</v>
      </c>
      <c r="B707" s="707" t="s">
        <v>617</v>
      </c>
      <c r="C707" s="708">
        <v>747</v>
      </c>
      <c r="D707" s="709">
        <f>'Monthly Rules'!C2783</f>
        <v>0</v>
      </c>
      <c r="E707" s="709">
        <f>'Monthly Rules'!G2783</f>
        <v>0</v>
      </c>
      <c r="F707" s="710">
        <f t="shared" si="42"/>
        <v>1</v>
      </c>
      <c r="G707" s="712">
        <f t="shared" si="43"/>
        <v>1</v>
      </c>
    </row>
    <row r="708" spans="1:7" x14ac:dyDescent="0.25">
      <c r="A708" s="706" t="s">
        <v>281</v>
      </c>
      <c r="B708" s="707" t="s">
        <v>617</v>
      </c>
      <c r="C708" s="708">
        <v>748</v>
      </c>
      <c r="D708" s="709">
        <f>'Monthly Rules'!C2785</f>
        <v>0</v>
      </c>
      <c r="E708" s="709">
        <f>'Monthly Rules'!G2785</f>
        <v>0</v>
      </c>
      <c r="F708" s="710">
        <f t="shared" si="42"/>
        <v>1</v>
      </c>
      <c r="G708" s="712">
        <f t="shared" si="43"/>
        <v>1</v>
      </c>
    </row>
    <row r="709" spans="1:7" x14ac:dyDescent="0.25">
      <c r="A709" s="706" t="s">
        <v>281</v>
      </c>
      <c r="B709" s="707" t="s">
        <v>617</v>
      </c>
      <c r="C709" s="708">
        <v>749</v>
      </c>
      <c r="D709" s="709">
        <f>'Monthly Rules'!C2787</f>
        <v>0</v>
      </c>
      <c r="E709" s="709">
        <f>+'Monthly Rules'!G2787+'Monthly Rules'!G2788+'Monthly Rules'!G2789</f>
        <v>0</v>
      </c>
      <c r="F709" s="710">
        <f t="shared" si="42"/>
        <v>1</v>
      </c>
      <c r="G709" s="711">
        <f t="shared" ref="G709:G715" si="44">IF(ISERROR(D709),0,IF(ISERROR(E709),0,IF(D709=E709,1,0)))</f>
        <v>1</v>
      </c>
    </row>
    <row r="710" spans="1:7" x14ac:dyDescent="0.25">
      <c r="A710" s="706" t="s">
        <v>281</v>
      </c>
      <c r="B710" s="707" t="s">
        <v>617</v>
      </c>
      <c r="C710" s="708">
        <v>750</v>
      </c>
      <c r="D710" s="709">
        <f>'Monthly Rules'!C2791</f>
        <v>0</v>
      </c>
      <c r="E710" s="709">
        <f>+'Monthly Rules'!G2791+'Monthly Rules'!G2792+'Monthly Rules'!G2793+'Monthly Rules'!G2794+'Monthly Rules'!G2795</f>
        <v>0</v>
      </c>
      <c r="F710" s="710">
        <f t="shared" si="42"/>
        <v>1</v>
      </c>
      <c r="G710" s="711">
        <f t="shared" si="44"/>
        <v>1</v>
      </c>
    </row>
    <row r="711" spans="1:7" x14ac:dyDescent="0.25">
      <c r="A711" s="706" t="s">
        <v>281</v>
      </c>
      <c r="B711" s="707" t="s">
        <v>617</v>
      </c>
      <c r="C711" s="708">
        <v>751</v>
      </c>
      <c r="D711" s="709">
        <f>'Monthly Rules'!C2797</f>
        <v>0</v>
      </c>
      <c r="E711" s="709">
        <f>+'Monthly Rules'!G2797+'Monthly Rules'!G2798+'Monthly Rules'!G2799</f>
        <v>0</v>
      </c>
      <c r="F711" s="710">
        <f t="shared" si="42"/>
        <v>1</v>
      </c>
      <c r="G711" s="711">
        <f t="shared" si="44"/>
        <v>1</v>
      </c>
    </row>
    <row r="712" spans="1:7" x14ac:dyDescent="0.25">
      <c r="A712" s="706" t="s">
        <v>281</v>
      </c>
      <c r="B712" s="707" t="s">
        <v>617</v>
      </c>
      <c r="C712" s="708">
        <v>752</v>
      </c>
      <c r="D712" s="709">
        <f>'Monthly Rules'!C2801</f>
        <v>0</v>
      </c>
      <c r="E712" s="709">
        <f>+'Monthly Rules'!G2801+'Monthly Rules'!G2802+'Monthly Rules'!G2803</f>
        <v>0</v>
      </c>
      <c r="F712" s="710">
        <f t="shared" si="42"/>
        <v>1</v>
      </c>
      <c r="G712" s="711">
        <f t="shared" si="44"/>
        <v>1</v>
      </c>
    </row>
    <row r="713" spans="1:7" x14ac:dyDescent="0.25">
      <c r="A713" s="706" t="s">
        <v>281</v>
      </c>
      <c r="B713" s="707" t="s">
        <v>617</v>
      </c>
      <c r="C713" s="708">
        <v>753</v>
      </c>
      <c r="D713" s="709">
        <f>'Monthly Rules'!C2805</f>
        <v>0</v>
      </c>
      <c r="E713" s="709">
        <f>+'Monthly Rules'!G2805+'Monthly Rules'!G2806</f>
        <v>0</v>
      </c>
      <c r="F713" s="710">
        <f t="shared" si="42"/>
        <v>1</v>
      </c>
      <c r="G713" s="711">
        <f t="shared" si="44"/>
        <v>1</v>
      </c>
    </row>
    <row r="714" spans="1:7" x14ac:dyDescent="0.25">
      <c r="A714" s="706" t="s">
        <v>281</v>
      </c>
      <c r="B714" s="707" t="s">
        <v>617</v>
      </c>
      <c r="C714" s="708">
        <v>754</v>
      </c>
      <c r="D714" s="709">
        <f>'Monthly Rules'!C2808</f>
        <v>0</v>
      </c>
      <c r="E714" s="709">
        <f>+'Monthly Rules'!G2808+'Monthly Rules'!G2809+'Monthly Rules'!G2810+'Monthly Rules'!G2811+'Monthly Rules'!G2812+'Monthly Rules'!G2813</f>
        <v>0</v>
      </c>
      <c r="F714" s="710">
        <f t="shared" si="42"/>
        <v>1</v>
      </c>
      <c r="G714" s="711">
        <f t="shared" si="44"/>
        <v>1</v>
      </c>
    </row>
    <row r="715" spans="1:7" x14ac:dyDescent="0.25">
      <c r="A715" s="706" t="s">
        <v>281</v>
      </c>
      <c r="B715" s="707" t="s">
        <v>617</v>
      </c>
      <c r="C715" s="708">
        <v>755</v>
      </c>
      <c r="D715" s="709">
        <f>'Monthly Rules'!C2815</f>
        <v>0</v>
      </c>
      <c r="E715" s="709">
        <f>+'Monthly Rules'!G2815+'Monthly Rules'!G2816+'Monthly Rules'!G2817+'Monthly Rules'!G2818+'Monthly Rules'!G2819</f>
        <v>0</v>
      </c>
      <c r="F715" s="710">
        <f t="shared" si="42"/>
        <v>1</v>
      </c>
      <c r="G715" s="711">
        <f t="shared" si="44"/>
        <v>1</v>
      </c>
    </row>
    <row r="716" spans="1:7" x14ac:dyDescent="0.25">
      <c r="A716" s="706" t="s">
        <v>281</v>
      </c>
      <c r="B716" s="707" t="s">
        <v>617</v>
      </c>
      <c r="C716" s="708">
        <v>756</v>
      </c>
      <c r="D716" s="709">
        <f>'Monthly Rules'!C2821</f>
        <v>0</v>
      </c>
      <c r="E716" s="709">
        <f>'Monthly Rules'!G2821</f>
        <v>0</v>
      </c>
      <c r="F716" s="710">
        <f t="shared" si="42"/>
        <v>1</v>
      </c>
      <c r="G716" s="712">
        <f t="shared" ref="G716:G747" si="45">IF(ISERROR(D716),0,IF(ISERROR(E716),0,IF(D716&lt;=E716,1,0)))</f>
        <v>1</v>
      </c>
    </row>
    <row r="717" spans="1:7" x14ac:dyDescent="0.25">
      <c r="A717" s="706" t="s">
        <v>281</v>
      </c>
      <c r="B717" s="707" t="s">
        <v>617</v>
      </c>
      <c r="C717" s="708">
        <v>757</v>
      </c>
      <c r="D717" s="709">
        <f>'Monthly Rules'!C2823</f>
        <v>0</v>
      </c>
      <c r="E717" s="709">
        <f>'Monthly Rules'!G2823</f>
        <v>0</v>
      </c>
      <c r="F717" s="710">
        <f t="shared" si="42"/>
        <v>1</v>
      </c>
      <c r="G717" s="712">
        <f t="shared" si="45"/>
        <v>1</v>
      </c>
    </row>
    <row r="718" spans="1:7" x14ac:dyDescent="0.25">
      <c r="A718" s="706" t="s">
        <v>281</v>
      </c>
      <c r="B718" s="707" t="s">
        <v>617</v>
      </c>
      <c r="C718" s="708">
        <v>758</v>
      </c>
      <c r="D718" s="709">
        <f>'Monthly Rules'!C2825</f>
        <v>0</v>
      </c>
      <c r="E718" s="709">
        <f>'Monthly Rules'!G2825</f>
        <v>0</v>
      </c>
      <c r="F718" s="710">
        <f t="shared" si="42"/>
        <v>1</v>
      </c>
      <c r="G718" s="712">
        <f t="shared" si="45"/>
        <v>1</v>
      </c>
    </row>
    <row r="719" spans="1:7" x14ac:dyDescent="0.25">
      <c r="A719" s="706" t="s">
        <v>281</v>
      </c>
      <c r="B719" s="707" t="s">
        <v>617</v>
      </c>
      <c r="C719" s="708">
        <v>759</v>
      </c>
      <c r="D719" s="709">
        <f>'Monthly Rules'!C2827</f>
        <v>0</v>
      </c>
      <c r="E719" s="709">
        <f>'Monthly Rules'!G2827</f>
        <v>0</v>
      </c>
      <c r="F719" s="710">
        <f t="shared" si="42"/>
        <v>1</v>
      </c>
      <c r="G719" s="712">
        <f t="shared" si="45"/>
        <v>1</v>
      </c>
    </row>
    <row r="720" spans="1:7" x14ac:dyDescent="0.25">
      <c r="A720" s="706" t="s">
        <v>281</v>
      </c>
      <c r="B720" s="707" t="s">
        <v>617</v>
      </c>
      <c r="C720" s="708">
        <v>760</v>
      </c>
      <c r="D720" s="709">
        <f>'Monthly Rules'!C2829</f>
        <v>0</v>
      </c>
      <c r="E720" s="709">
        <f>'Monthly Rules'!G2829</f>
        <v>0</v>
      </c>
      <c r="F720" s="710">
        <f t="shared" si="42"/>
        <v>1</v>
      </c>
      <c r="G720" s="712">
        <f t="shared" si="45"/>
        <v>1</v>
      </c>
    </row>
    <row r="721" spans="1:7" x14ac:dyDescent="0.25">
      <c r="A721" s="706" t="s">
        <v>281</v>
      </c>
      <c r="B721" s="707" t="s">
        <v>617</v>
      </c>
      <c r="C721" s="708">
        <v>761</v>
      </c>
      <c r="D721" s="709">
        <f>'Monthly Rules'!C2831</f>
        <v>0</v>
      </c>
      <c r="E721" s="709">
        <f>'Monthly Rules'!G2831</f>
        <v>0</v>
      </c>
      <c r="F721" s="710">
        <f t="shared" si="42"/>
        <v>1</v>
      </c>
      <c r="G721" s="712">
        <f t="shared" si="45"/>
        <v>1</v>
      </c>
    </row>
    <row r="722" spans="1:7" x14ac:dyDescent="0.25">
      <c r="A722" s="706" t="s">
        <v>281</v>
      </c>
      <c r="B722" s="707" t="s">
        <v>617</v>
      </c>
      <c r="C722" s="708">
        <v>762</v>
      </c>
      <c r="D722" s="709">
        <f>'Monthly Rules'!C2833</f>
        <v>0</v>
      </c>
      <c r="E722" s="709">
        <f>'Monthly Rules'!G2833</f>
        <v>0</v>
      </c>
      <c r="F722" s="710">
        <f t="shared" si="42"/>
        <v>1</v>
      </c>
      <c r="G722" s="712">
        <f t="shared" si="45"/>
        <v>1</v>
      </c>
    </row>
    <row r="723" spans="1:7" x14ac:dyDescent="0.25">
      <c r="A723" s="706" t="s">
        <v>281</v>
      </c>
      <c r="B723" s="707" t="s">
        <v>617</v>
      </c>
      <c r="C723" s="708">
        <v>763</v>
      </c>
      <c r="D723" s="709">
        <f>'Monthly Rules'!C2835</f>
        <v>0</v>
      </c>
      <c r="E723" s="709">
        <f>'Monthly Rules'!G2835</f>
        <v>0</v>
      </c>
      <c r="F723" s="710">
        <f t="shared" si="42"/>
        <v>1</v>
      </c>
      <c r="G723" s="712">
        <f t="shared" si="45"/>
        <v>1</v>
      </c>
    </row>
    <row r="724" spans="1:7" x14ac:dyDescent="0.25">
      <c r="A724" s="706" t="s">
        <v>281</v>
      </c>
      <c r="B724" s="707" t="s">
        <v>617</v>
      </c>
      <c r="C724" s="708">
        <v>764</v>
      </c>
      <c r="D724" s="709">
        <f>'Monthly Rules'!C2837</f>
        <v>0</v>
      </c>
      <c r="E724" s="709">
        <f>'Monthly Rules'!G2837</f>
        <v>0</v>
      </c>
      <c r="F724" s="710">
        <f t="shared" si="42"/>
        <v>1</v>
      </c>
      <c r="G724" s="712">
        <f t="shared" si="45"/>
        <v>1</v>
      </c>
    </row>
    <row r="725" spans="1:7" x14ac:dyDescent="0.25">
      <c r="A725" s="706" t="s">
        <v>281</v>
      </c>
      <c r="B725" s="707" t="s">
        <v>617</v>
      </c>
      <c r="C725" s="708">
        <v>765</v>
      </c>
      <c r="D725" s="709">
        <f>'Monthly Rules'!C2839</f>
        <v>0</v>
      </c>
      <c r="E725" s="709">
        <f>'Monthly Rules'!G2839</f>
        <v>0</v>
      </c>
      <c r="F725" s="710">
        <f t="shared" si="42"/>
        <v>1</v>
      </c>
      <c r="G725" s="712">
        <f t="shared" si="45"/>
        <v>1</v>
      </c>
    </row>
    <row r="726" spans="1:7" x14ac:dyDescent="0.25">
      <c r="A726" s="706" t="s">
        <v>281</v>
      </c>
      <c r="B726" s="707" t="s">
        <v>617</v>
      </c>
      <c r="C726" s="708">
        <v>766</v>
      </c>
      <c r="D726" s="709">
        <f>'Monthly Rules'!C2841</f>
        <v>0</v>
      </c>
      <c r="E726" s="709">
        <f>'Monthly Rules'!G2841</f>
        <v>0</v>
      </c>
      <c r="F726" s="710">
        <f t="shared" si="42"/>
        <v>1</v>
      </c>
      <c r="G726" s="712">
        <f t="shared" si="45"/>
        <v>1</v>
      </c>
    </row>
    <row r="727" spans="1:7" x14ac:dyDescent="0.25">
      <c r="A727" s="706" t="s">
        <v>281</v>
      </c>
      <c r="B727" s="707" t="s">
        <v>617</v>
      </c>
      <c r="C727" s="708">
        <v>767</v>
      </c>
      <c r="D727" s="709">
        <f>'Monthly Rules'!C2843</f>
        <v>0</v>
      </c>
      <c r="E727" s="709">
        <f>'Monthly Rules'!G2843</f>
        <v>0</v>
      </c>
      <c r="F727" s="710">
        <f t="shared" si="42"/>
        <v>1</v>
      </c>
      <c r="G727" s="712">
        <f t="shared" si="45"/>
        <v>1</v>
      </c>
    </row>
    <row r="728" spans="1:7" x14ac:dyDescent="0.25">
      <c r="A728" s="706" t="s">
        <v>281</v>
      </c>
      <c r="B728" s="707" t="s">
        <v>617</v>
      </c>
      <c r="C728" s="708">
        <v>768</v>
      </c>
      <c r="D728" s="709">
        <f>'Monthly Rules'!C2845</f>
        <v>0</v>
      </c>
      <c r="E728" s="709">
        <f>'Monthly Rules'!G2845</f>
        <v>0</v>
      </c>
      <c r="F728" s="710">
        <f t="shared" si="42"/>
        <v>1</v>
      </c>
      <c r="G728" s="712">
        <f t="shared" si="45"/>
        <v>1</v>
      </c>
    </row>
    <row r="729" spans="1:7" x14ac:dyDescent="0.25">
      <c r="A729" s="706" t="s">
        <v>281</v>
      </c>
      <c r="B729" s="707" t="s">
        <v>617</v>
      </c>
      <c r="C729" s="708">
        <v>769</v>
      </c>
      <c r="D729" s="709">
        <f>'Monthly Rules'!C2847</f>
        <v>0</v>
      </c>
      <c r="E729" s="709">
        <f>'Monthly Rules'!G2847</f>
        <v>0</v>
      </c>
      <c r="F729" s="710">
        <f t="shared" si="42"/>
        <v>1</v>
      </c>
      <c r="G729" s="712">
        <f t="shared" si="45"/>
        <v>1</v>
      </c>
    </row>
    <row r="730" spans="1:7" x14ac:dyDescent="0.25">
      <c r="A730" s="706" t="s">
        <v>281</v>
      </c>
      <c r="B730" s="707" t="s">
        <v>617</v>
      </c>
      <c r="C730" s="708">
        <v>770</v>
      </c>
      <c r="D730" s="709">
        <f>'Monthly Rules'!C2849</f>
        <v>0</v>
      </c>
      <c r="E730" s="709">
        <f>'Monthly Rules'!G2849</f>
        <v>0</v>
      </c>
      <c r="F730" s="710">
        <f t="shared" ref="F730:F792" si="46">G730</f>
        <v>1</v>
      </c>
      <c r="G730" s="712">
        <f t="shared" si="45"/>
        <v>1</v>
      </c>
    </row>
    <row r="731" spans="1:7" x14ac:dyDescent="0.25">
      <c r="A731" s="706" t="s">
        <v>281</v>
      </c>
      <c r="B731" s="707" t="s">
        <v>617</v>
      </c>
      <c r="C731" s="708">
        <v>771</v>
      </c>
      <c r="D731" s="709">
        <f>'Monthly Rules'!C2851</f>
        <v>0</v>
      </c>
      <c r="E731" s="709">
        <f>'Monthly Rules'!G2851</f>
        <v>0</v>
      </c>
      <c r="F731" s="710">
        <f t="shared" si="46"/>
        <v>1</v>
      </c>
      <c r="G731" s="712">
        <f t="shared" si="45"/>
        <v>1</v>
      </c>
    </row>
    <row r="732" spans="1:7" x14ac:dyDescent="0.25">
      <c r="A732" s="706" t="s">
        <v>281</v>
      </c>
      <c r="B732" s="707" t="s">
        <v>617</v>
      </c>
      <c r="C732" s="708">
        <v>772</v>
      </c>
      <c r="D732" s="709">
        <f>'Monthly Rules'!C2853</f>
        <v>0</v>
      </c>
      <c r="E732" s="709">
        <f>'Monthly Rules'!G2853</f>
        <v>0</v>
      </c>
      <c r="F732" s="710">
        <f t="shared" si="46"/>
        <v>1</v>
      </c>
      <c r="G732" s="712">
        <f t="shared" si="45"/>
        <v>1</v>
      </c>
    </row>
    <row r="733" spans="1:7" x14ac:dyDescent="0.25">
      <c r="A733" s="706" t="s">
        <v>281</v>
      </c>
      <c r="B733" s="707" t="s">
        <v>617</v>
      </c>
      <c r="C733" s="708">
        <v>773</v>
      </c>
      <c r="D733" s="709">
        <f>'Monthly Rules'!C2855</f>
        <v>0</v>
      </c>
      <c r="E733" s="709">
        <f>'Monthly Rules'!G2855</f>
        <v>0</v>
      </c>
      <c r="F733" s="710">
        <f t="shared" si="46"/>
        <v>1</v>
      </c>
      <c r="G733" s="712">
        <f t="shared" si="45"/>
        <v>1</v>
      </c>
    </row>
    <row r="734" spans="1:7" x14ac:dyDescent="0.25">
      <c r="A734" s="706" t="s">
        <v>281</v>
      </c>
      <c r="B734" s="707" t="s">
        <v>617</v>
      </c>
      <c r="C734" s="708">
        <v>774</v>
      </c>
      <c r="D734" s="709">
        <f>'Monthly Rules'!C2857</f>
        <v>0</v>
      </c>
      <c r="E734" s="709">
        <f>'Monthly Rules'!G2857</f>
        <v>0</v>
      </c>
      <c r="F734" s="710">
        <f t="shared" si="46"/>
        <v>1</v>
      </c>
      <c r="G734" s="712">
        <f t="shared" si="45"/>
        <v>1</v>
      </c>
    </row>
    <row r="735" spans="1:7" x14ac:dyDescent="0.25">
      <c r="A735" s="706" t="s">
        <v>281</v>
      </c>
      <c r="B735" s="707" t="s">
        <v>617</v>
      </c>
      <c r="C735" s="708">
        <v>775</v>
      </c>
      <c r="D735" s="709">
        <f>'Monthly Rules'!C2859</f>
        <v>0</v>
      </c>
      <c r="E735" s="709">
        <f>'Monthly Rules'!G2859</f>
        <v>0</v>
      </c>
      <c r="F735" s="710">
        <f t="shared" si="46"/>
        <v>1</v>
      </c>
      <c r="G735" s="712">
        <f t="shared" si="45"/>
        <v>1</v>
      </c>
    </row>
    <row r="736" spans="1:7" x14ac:dyDescent="0.25">
      <c r="A736" s="706" t="s">
        <v>281</v>
      </c>
      <c r="B736" s="707" t="s">
        <v>617</v>
      </c>
      <c r="C736" s="708">
        <v>776</v>
      </c>
      <c r="D736" s="709">
        <f>'Monthly Rules'!C2861</f>
        <v>0</v>
      </c>
      <c r="E736" s="709">
        <f>'Monthly Rules'!G2861</f>
        <v>0</v>
      </c>
      <c r="F736" s="710">
        <f t="shared" si="46"/>
        <v>1</v>
      </c>
      <c r="G736" s="712">
        <f t="shared" si="45"/>
        <v>1</v>
      </c>
    </row>
    <row r="737" spans="1:7" x14ac:dyDescent="0.25">
      <c r="A737" s="706" t="s">
        <v>281</v>
      </c>
      <c r="B737" s="707" t="s">
        <v>617</v>
      </c>
      <c r="C737" s="708">
        <v>777</v>
      </c>
      <c r="D737" s="709">
        <f>'Monthly Rules'!C2863</f>
        <v>0</v>
      </c>
      <c r="E737" s="709">
        <f>'Monthly Rules'!G2863</f>
        <v>0</v>
      </c>
      <c r="F737" s="710">
        <f t="shared" si="46"/>
        <v>1</v>
      </c>
      <c r="G737" s="712">
        <f t="shared" si="45"/>
        <v>1</v>
      </c>
    </row>
    <row r="738" spans="1:7" x14ac:dyDescent="0.25">
      <c r="A738" s="706" t="s">
        <v>281</v>
      </c>
      <c r="B738" s="707" t="s">
        <v>617</v>
      </c>
      <c r="C738" s="708">
        <v>778</v>
      </c>
      <c r="D738" s="709">
        <f>'Monthly Rules'!C2865</f>
        <v>0</v>
      </c>
      <c r="E738" s="709">
        <f>'Monthly Rules'!G2865</f>
        <v>0</v>
      </c>
      <c r="F738" s="710">
        <f t="shared" si="46"/>
        <v>1</v>
      </c>
      <c r="G738" s="712">
        <f t="shared" si="45"/>
        <v>1</v>
      </c>
    </row>
    <row r="739" spans="1:7" x14ac:dyDescent="0.25">
      <c r="A739" s="706" t="s">
        <v>281</v>
      </c>
      <c r="B739" s="707" t="s">
        <v>617</v>
      </c>
      <c r="C739" s="708">
        <v>779</v>
      </c>
      <c r="D739" s="709">
        <f>'Monthly Rules'!C2867</f>
        <v>0</v>
      </c>
      <c r="E739" s="709">
        <f>'Monthly Rules'!G2867</f>
        <v>0</v>
      </c>
      <c r="F739" s="710">
        <f t="shared" si="46"/>
        <v>1</v>
      </c>
      <c r="G739" s="712">
        <f t="shared" si="45"/>
        <v>1</v>
      </c>
    </row>
    <row r="740" spans="1:7" x14ac:dyDescent="0.25">
      <c r="A740" s="706" t="s">
        <v>281</v>
      </c>
      <c r="B740" s="707" t="s">
        <v>617</v>
      </c>
      <c r="C740" s="708">
        <v>780</v>
      </c>
      <c r="D740" s="709">
        <f>'Monthly Rules'!C2869</f>
        <v>0</v>
      </c>
      <c r="E740" s="709">
        <f>'Monthly Rules'!G2869</f>
        <v>0</v>
      </c>
      <c r="F740" s="710">
        <f t="shared" si="46"/>
        <v>1</v>
      </c>
      <c r="G740" s="712">
        <f t="shared" si="45"/>
        <v>1</v>
      </c>
    </row>
    <row r="741" spans="1:7" x14ac:dyDescent="0.25">
      <c r="A741" s="706" t="s">
        <v>281</v>
      </c>
      <c r="B741" s="707" t="s">
        <v>617</v>
      </c>
      <c r="C741" s="708">
        <v>781</v>
      </c>
      <c r="D741" s="709">
        <f>'Monthly Rules'!C2871</f>
        <v>0</v>
      </c>
      <c r="E741" s="709">
        <f>'Monthly Rules'!G2871</f>
        <v>0</v>
      </c>
      <c r="F741" s="710">
        <f t="shared" si="46"/>
        <v>1</v>
      </c>
      <c r="G741" s="712">
        <f t="shared" si="45"/>
        <v>1</v>
      </c>
    </row>
    <row r="742" spans="1:7" x14ac:dyDescent="0.25">
      <c r="A742" s="706" t="s">
        <v>281</v>
      </c>
      <c r="B742" s="707" t="s">
        <v>617</v>
      </c>
      <c r="C742" s="708">
        <v>782</v>
      </c>
      <c r="D742" s="709">
        <f>'Monthly Rules'!C2873</f>
        <v>0</v>
      </c>
      <c r="E742" s="709">
        <f>'Monthly Rules'!G2873</f>
        <v>0</v>
      </c>
      <c r="F742" s="710">
        <f t="shared" si="46"/>
        <v>1</v>
      </c>
      <c r="G742" s="712">
        <f t="shared" si="45"/>
        <v>1</v>
      </c>
    </row>
    <row r="743" spans="1:7" x14ac:dyDescent="0.25">
      <c r="A743" s="706" t="s">
        <v>281</v>
      </c>
      <c r="B743" s="707" t="s">
        <v>617</v>
      </c>
      <c r="C743" s="708">
        <v>783</v>
      </c>
      <c r="D743" s="709">
        <f>'Monthly Rules'!C2875</f>
        <v>0</v>
      </c>
      <c r="E743" s="709">
        <f>'Monthly Rules'!G2875</f>
        <v>0</v>
      </c>
      <c r="F743" s="710">
        <f t="shared" si="46"/>
        <v>1</v>
      </c>
      <c r="G743" s="712">
        <f t="shared" si="45"/>
        <v>1</v>
      </c>
    </row>
    <row r="744" spans="1:7" x14ac:dyDescent="0.25">
      <c r="A744" s="706" t="s">
        <v>281</v>
      </c>
      <c r="B744" s="707" t="s">
        <v>617</v>
      </c>
      <c r="C744" s="708">
        <v>784</v>
      </c>
      <c r="D744" s="709">
        <f>'Monthly Rules'!C2877</f>
        <v>0</v>
      </c>
      <c r="E744" s="709">
        <f>'Monthly Rules'!G2877</f>
        <v>0</v>
      </c>
      <c r="F744" s="710">
        <f t="shared" si="46"/>
        <v>1</v>
      </c>
      <c r="G744" s="712">
        <f t="shared" si="45"/>
        <v>1</v>
      </c>
    </row>
    <row r="745" spans="1:7" x14ac:dyDescent="0.25">
      <c r="A745" s="706" t="s">
        <v>281</v>
      </c>
      <c r="B745" s="707" t="s">
        <v>617</v>
      </c>
      <c r="C745" s="708">
        <v>785</v>
      </c>
      <c r="D745" s="709">
        <f>'Monthly Rules'!C2879</f>
        <v>0</v>
      </c>
      <c r="E745" s="709">
        <f>'Monthly Rules'!G2879</f>
        <v>0</v>
      </c>
      <c r="F745" s="710">
        <f t="shared" si="46"/>
        <v>1</v>
      </c>
      <c r="G745" s="712">
        <f t="shared" si="45"/>
        <v>1</v>
      </c>
    </row>
    <row r="746" spans="1:7" x14ac:dyDescent="0.25">
      <c r="A746" s="706" t="s">
        <v>281</v>
      </c>
      <c r="B746" s="707" t="s">
        <v>617</v>
      </c>
      <c r="C746" s="708">
        <v>786</v>
      </c>
      <c r="D746" s="709">
        <f>'Monthly Rules'!C2881</f>
        <v>0</v>
      </c>
      <c r="E746" s="709">
        <f>'Monthly Rules'!G2881</f>
        <v>0</v>
      </c>
      <c r="F746" s="710">
        <f t="shared" si="46"/>
        <v>1</v>
      </c>
      <c r="G746" s="712">
        <f t="shared" si="45"/>
        <v>1</v>
      </c>
    </row>
    <row r="747" spans="1:7" x14ac:dyDescent="0.25">
      <c r="A747" s="706" t="s">
        <v>281</v>
      </c>
      <c r="B747" s="707" t="s">
        <v>617</v>
      </c>
      <c r="C747" s="708">
        <v>787</v>
      </c>
      <c r="D747" s="709">
        <f>'Monthly Rules'!C2883</f>
        <v>0</v>
      </c>
      <c r="E747" s="709">
        <f>'Monthly Rules'!G2883</f>
        <v>0</v>
      </c>
      <c r="F747" s="710">
        <f t="shared" si="46"/>
        <v>1</v>
      </c>
      <c r="G747" s="712">
        <f t="shared" si="45"/>
        <v>1</v>
      </c>
    </row>
    <row r="748" spans="1:7" x14ac:dyDescent="0.25">
      <c r="A748" s="706" t="s">
        <v>281</v>
      </c>
      <c r="B748" s="707" t="s">
        <v>617</v>
      </c>
      <c r="C748" s="708">
        <v>788</v>
      </c>
      <c r="D748" s="709">
        <f>'Monthly Rules'!C2885</f>
        <v>0</v>
      </c>
      <c r="E748" s="709">
        <f>'Monthly Rules'!G2885</f>
        <v>0</v>
      </c>
      <c r="F748" s="710">
        <f t="shared" si="46"/>
        <v>1</v>
      </c>
      <c r="G748" s="712">
        <f t="shared" ref="G748:G765" si="47">IF(ISERROR(D748),0,IF(ISERROR(E748),0,IF(D748&lt;=E748,1,0)))</f>
        <v>1</v>
      </c>
    </row>
    <row r="749" spans="1:7" x14ac:dyDescent="0.25">
      <c r="A749" s="706" t="s">
        <v>281</v>
      </c>
      <c r="B749" s="707" t="s">
        <v>617</v>
      </c>
      <c r="C749" s="708">
        <v>789</v>
      </c>
      <c r="D749" s="709">
        <f>'Monthly Rules'!C2887</f>
        <v>0</v>
      </c>
      <c r="E749" s="709">
        <f>'Monthly Rules'!G2887</f>
        <v>0</v>
      </c>
      <c r="F749" s="710">
        <f t="shared" si="46"/>
        <v>1</v>
      </c>
      <c r="G749" s="712">
        <f t="shared" si="47"/>
        <v>1</v>
      </c>
    </row>
    <row r="750" spans="1:7" x14ac:dyDescent="0.25">
      <c r="A750" s="706" t="s">
        <v>281</v>
      </c>
      <c r="B750" s="707" t="s">
        <v>617</v>
      </c>
      <c r="C750" s="708">
        <v>790</v>
      </c>
      <c r="D750" s="709">
        <f>'Monthly Rules'!C2889</f>
        <v>0</v>
      </c>
      <c r="E750" s="709">
        <f>'Monthly Rules'!G2889</f>
        <v>0</v>
      </c>
      <c r="F750" s="710">
        <f t="shared" si="46"/>
        <v>1</v>
      </c>
      <c r="G750" s="712">
        <f t="shared" si="47"/>
        <v>1</v>
      </c>
    </row>
    <row r="751" spans="1:7" x14ac:dyDescent="0.25">
      <c r="A751" s="706" t="s">
        <v>281</v>
      </c>
      <c r="B751" s="707" t="s">
        <v>617</v>
      </c>
      <c r="C751" s="708">
        <v>791</v>
      </c>
      <c r="D751" s="709">
        <f>'Monthly Rules'!C2891</f>
        <v>0</v>
      </c>
      <c r="E751" s="709">
        <f>'Monthly Rules'!G2891</f>
        <v>0</v>
      </c>
      <c r="F751" s="710">
        <f t="shared" si="46"/>
        <v>1</v>
      </c>
      <c r="G751" s="712">
        <f t="shared" si="47"/>
        <v>1</v>
      </c>
    </row>
    <row r="752" spans="1:7" x14ac:dyDescent="0.25">
      <c r="A752" s="706" t="s">
        <v>281</v>
      </c>
      <c r="B752" s="707" t="s">
        <v>617</v>
      </c>
      <c r="C752" s="708">
        <v>792</v>
      </c>
      <c r="D752" s="709">
        <f>'Monthly Rules'!C2893</f>
        <v>0</v>
      </c>
      <c r="E752" s="709">
        <f>'Monthly Rules'!G2893</f>
        <v>0</v>
      </c>
      <c r="F752" s="710">
        <f t="shared" si="46"/>
        <v>1</v>
      </c>
      <c r="G752" s="712">
        <f t="shared" si="47"/>
        <v>1</v>
      </c>
    </row>
    <row r="753" spans="1:7" x14ac:dyDescent="0.25">
      <c r="A753" s="706" t="s">
        <v>281</v>
      </c>
      <c r="B753" s="707" t="s">
        <v>617</v>
      </c>
      <c r="C753" s="708">
        <v>793</v>
      </c>
      <c r="D753" s="709">
        <f>'Monthly Rules'!C2895</f>
        <v>0</v>
      </c>
      <c r="E753" s="709">
        <f>'Monthly Rules'!G2895</f>
        <v>0</v>
      </c>
      <c r="F753" s="710">
        <f t="shared" si="46"/>
        <v>1</v>
      </c>
      <c r="G753" s="712">
        <f t="shared" si="47"/>
        <v>1</v>
      </c>
    </row>
    <row r="754" spans="1:7" x14ac:dyDescent="0.25">
      <c r="A754" s="706" t="s">
        <v>281</v>
      </c>
      <c r="B754" s="707" t="s">
        <v>617</v>
      </c>
      <c r="C754" s="708">
        <v>794</v>
      </c>
      <c r="D754" s="709">
        <f>'Monthly Rules'!C2897</f>
        <v>0</v>
      </c>
      <c r="E754" s="709">
        <f>'Monthly Rules'!G2897</f>
        <v>0</v>
      </c>
      <c r="F754" s="710">
        <f t="shared" si="46"/>
        <v>1</v>
      </c>
      <c r="G754" s="712">
        <f t="shared" si="47"/>
        <v>1</v>
      </c>
    </row>
    <row r="755" spans="1:7" x14ac:dyDescent="0.25">
      <c r="A755" s="706" t="s">
        <v>281</v>
      </c>
      <c r="B755" s="707" t="s">
        <v>617</v>
      </c>
      <c r="C755" s="708">
        <v>795</v>
      </c>
      <c r="D755" s="709">
        <f>'Monthly Rules'!C2899</f>
        <v>0</v>
      </c>
      <c r="E755" s="709">
        <f>'Monthly Rules'!G2899</f>
        <v>0</v>
      </c>
      <c r="F755" s="710">
        <f t="shared" si="46"/>
        <v>1</v>
      </c>
      <c r="G755" s="712">
        <f t="shared" si="47"/>
        <v>1</v>
      </c>
    </row>
    <row r="756" spans="1:7" x14ac:dyDescent="0.25">
      <c r="A756" s="706" t="s">
        <v>281</v>
      </c>
      <c r="B756" s="707" t="s">
        <v>617</v>
      </c>
      <c r="C756" s="708">
        <v>796</v>
      </c>
      <c r="D756" s="709">
        <f>'Monthly Rules'!C2901</f>
        <v>0</v>
      </c>
      <c r="E756" s="709">
        <f>'Monthly Rules'!G2901</f>
        <v>0</v>
      </c>
      <c r="F756" s="710">
        <f t="shared" si="46"/>
        <v>1</v>
      </c>
      <c r="G756" s="712">
        <f t="shared" si="47"/>
        <v>1</v>
      </c>
    </row>
    <row r="757" spans="1:7" x14ac:dyDescent="0.25">
      <c r="A757" s="706" t="s">
        <v>281</v>
      </c>
      <c r="B757" s="707" t="s">
        <v>617</v>
      </c>
      <c r="C757" s="708">
        <v>797</v>
      </c>
      <c r="D757" s="709">
        <f>'Monthly Rules'!C2903</f>
        <v>0</v>
      </c>
      <c r="E757" s="709">
        <f>'Monthly Rules'!G2903</f>
        <v>0</v>
      </c>
      <c r="F757" s="710">
        <f t="shared" si="46"/>
        <v>1</v>
      </c>
      <c r="G757" s="712">
        <f t="shared" si="47"/>
        <v>1</v>
      </c>
    </row>
    <row r="758" spans="1:7" x14ac:dyDescent="0.25">
      <c r="A758" s="706" t="s">
        <v>281</v>
      </c>
      <c r="B758" s="707" t="s">
        <v>617</v>
      </c>
      <c r="C758" s="708">
        <v>798</v>
      </c>
      <c r="D758" s="709">
        <f>'Monthly Rules'!C2905</f>
        <v>0</v>
      </c>
      <c r="E758" s="709">
        <f>'Monthly Rules'!G2905</f>
        <v>0</v>
      </c>
      <c r="F758" s="710">
        <f t="shared" si="46"/>
        <v>1</v>
      </c>
      <c r="G758" s="712">
        <f t="shared" si="47"/>
        <v>1</v>
      </c>
    </row>
    <row r="759" spans="1:7" x14ac:dyDescent="0.25">
      <c r="A759" s="706" t="s">
        <v>281</v>
      </c>
      <c r="B759" s="707" t="s">
        <v>617</v>
      </c>
      <c r="C759" s="708">
        <v>799</v>
      </c>
      <c r="D759" s="709">
        <f>'Monthly Rules'!C2907</f>
        <v>0</v>
      </c>
      <c r="E759" s="709">
        <f>'Monthly Rules'!G2907</f>
        <v>0</v>
      </c>
      <c r="F759" s="710">
        <f t="shared" si="46"/>
        <v>1</v>
      </c>
      <c r="G759" s="712">
        <f t="shared" si="47"/>
        <v>1</v>
      </c>
    </row>
    <row r="760" spans="1:7" x14ac:dyDescent="0.25">
      <c r="A760" s="706" t="s">
        <v>281</v>
      </c>
      <c r="B760" s="707" t="s">
        <v>617</v>
      </c>
      <c r="C760" s="708">
        <v>800</v>
      </c>
      <c r="D760" s="709">
        <f>'Monthly Rules'!C2909</f>
        <v>0</v>
      </c>
      <c r="E760" s="709">
        <f>'Monthly Rules'!G2909</f>
        <v>0</v>
      </c>
      <c r="F760" s="710">
        <f t="shared" si="46"/>
        <v>1</v>
      </c>
      <c r="G760" s="712">
        <f t="shared" si="47"/>
        <v>1</v>
      </c>
    </row>
    <row r="761" spans="1:7" x14ac:dyDescent="0.25">
      <c r="A761" s="706" t="s">
        <v>281</v>
      </c>
      <c r="B761" s="707" t="s">
        <v>617</v>
      </c>
      <c r="C761" s="708">
        <v>801</v>
      </c>
      <c r="D761" s="709">
        <f>'Monthly Rules'!C2911</f>
        <v>0</v>
      </c>
      <c r="E761" s="709">
        <f>'Monthly Rules'!G2911</f>
        <v>0</v>
      </c>
      <c r="F761" s="710">
        <f t="shared" si="46"/>
        <v>1</v>
      </c>
      <c r="G761" s="712">
        <f t="shared" si="47"/>
        <v>1</v>
      </c>
    </row>
    <row r="762" spans="1:7" x14ac:dyDescent="0.25">
      <c r="A762" s="706" t="s">
        <v>281</v>
      </c>
      <c r="B762" s="707" t="s">
        <v>617</v>
      </c>
      <c r="C762" s="708">
        <v>802</v>
      </c>
      <c r="D762" s="709">
        <f>'Monthly Rules'!C2913</f>
        <v>0</v>
      </c>
      <c r="E762" s="709">
        <f>'Monthly Rules'!G2913</f>
        <v>0</v>
      </c>
      <c r="F762" s="710">
        <f t="shared" si="46"/>
        <v>1</v>
      </c>
      <c r="G762" s="712">
        <f t="shared" si="47"/>
        <v>1</v>
      </c>
    </row>
    <row r="763" spans="1:7" x14ac:dyDescent="0.25">
      <c r="A763" s="706" t="s">
        <v>281</v>
      </c>
      <c r="B763" s="707" t="s">
        <v>617</v>
      </c>
      <c r="C763" s="708">
        <v>803</v>
      </c>
      <c r="D763" s="709">
        <f>'Monthly Rules'!C2915</f>
        <v>0</v>
      </c>
      <c r="E763" s="709">
        <f>'Monthly Rules'!G2915</f>
        <v>0</v>
      </c>
      <c r="F763" s="710">
        <f t="shared" si="46"/>
        <v>1</v>
      </c>
      <c r="G763" s="712">
        <f t="shared" si="47"/>
        <v>1</v>
      </c>
    </row>
    <row r="764" spans="1:7" x14ac:dyDescent="0.25">
      <c r="A764" s="706" t="s">
        <v>281</v>
      </c>
      <c r="B764" s="707" t="s">
        <v>617</v>
      </c>
      <c r="C764" s="708">
        <v>804</v>
      </c>
      <c r="D764" s="709">
        <f>'Monthly Rules'!C2917</f>
        <v>0</v>
      </c>
      <c r="E764" s="709">
        <f>'Monthly Rules'!G2917</f>
        <v>0</v>
      </c>
      <c r="F764" s="710">
        <f t="shared" si="46"/>
        <v>1</v>
      </c>
      <c r="G764" s="712">
        <f t="shared" si="47"/>
        <v>1</v>
      </c>
    </row>
    <row r="765" spans="1:7" x14ac:dyDescent="0.25">
      <c r="A765" s="706" t="s">
        <v>281</v>
      </c>
      <c r="B765" s="707" t="s">
        <v>617</v>
      </c>
      <c r="C765" s="708">
        <v>805</v>
      </c>
      <c r="D765" s="709">
        <f>'Monthly Rules'!C2919</f>
        <v>0</v>
      </c>
      <c r="E765" s="709">
        <f>'Monthly Rules'!G2919</f>
        <v>0</v>
      </c>
      <c r="F765" s="710">
        <f t="shared" si="46"/>
        <v>1</v>
      </c>
      <c r="G765" s="712">
        <f t="shared" si="47"/>
        <v>1</v>
      </c>
    </row>
    <row r="766" spans="1:7" x14ac:dyDescent="0.25">
      <c r="A766" s="706" t="s">
        <v>281</v>
      </c>
      <c r="B766" s="707" t="s">
        <v>617</v>
      </c>
      <c r="C766" s="708">
        <v>807</v>
      </c>
      <c r="D766" s="709">
        <f>'Monthly Rules'!C2924</f>
        <v>0</v>
      </c>
      <c r="E766" s="709">
        <f>+'Monthly Rules'!G2924+'Monthly Rules'!G2925+'Monthly Rules'!G2926</f>
        <v>0</v>
      </c>
      <c r="F766" s="710">
        <f t="shared" si="46"/>
        <v>1</v>
      </c>
      <c r="G766" s="711">
        <f t="shared" ref="G766:G786" si="48">IF(ISERROR(D766),0,IF(ISERROR(E766),0,IF(D766=E766,1,0)))</f>
        <v>1</v>
      </c>
    </row>
    <row r="767" spans="1:7" x14ac:dyDescent="0.25">
      <c r="A767" s="706" t="s">
        <v>281</v>
      </c>
      <c r="B767" s="707" t="s">
        <v>617</v>
      </c>
      <c r="C767" s="708">
        <v>808</v>
      </c>
      <c r="D767" s="709">
        <f>'Monthly Rules'!C2928</f>
        <v>0</v>
      </c>
      <c r="E767" s="709">
        <f>+'Monthly Rules'!G2928+'Monthly Rules'!G2929+'Monthly Rules'!G2930</f>
        <v>0</v>
      </c>
      <c r="F767" s="710">
        <f t="shared" si="46"/>
        <v>1</v>
      </c>
      <c r="G767" s="711">
        <f t="shared" si="48"/>
        <v>1</v>
      </c>
    </row>
    <row r="768" spans="1:7" x14ac:dyDescent="0.25">
      <c r="A768" s="706" t="s">
        <v>281</v>
      </c>
      <c r="B768" s="707" t="s">
        <v>617</v>
      </c>
      <c r="C768" s="708">
        <v>809</v>
      </c>
      <c r="D768" s="709">
        <f>'Monthly Rules'!C2932</f>
        <v>0</v>
      </c>
      <c r="E768" s="709">
        <f>+'Monthly Rules'!G2932+'Monthly Rules'!G2933+'Monthly Rules'!G2934</f>
        <v>0</v>
      </c>
      <c r="F768" s="710">
        <f t="shared" si="46"/>
        <v>1</v>
      </c>
      <c r="G768" s="711">
        <f t="shared" si="48"/>
        <v>1</v>
      </c>
    </row>
    <row r="769" spans="1:7" x14ac:dyDescent="0.25">
      <c r="A769" s="706" t="s">
        <v>281</v>
      </c>
      <c r="B769" s="707" t="s">
        <v>617</v>
      </c>
      <c r="C769" s="708">
        <v>810</v>
      </c>
      <c r="D769" s="709">
        <f>'Monthly Rules'!C2936</f>
        <v>0</v>
      </c>
      <c r="E769" s="709">
        <f>+'Monthly Rules'!G2936+'Monthly Rules'!G2937+'Monthly Rules'!G2938</f>
        <v>0</v>
      </c>
      <c r="F769" s="710">
        <f t="shared" si="46"/>
        <v>1</v>
      </c>
      <c r="G769" s="711">
        <f t="shared" si="48"/>
        <v>1</v>
      </c>
    </row>
    <row r="770" spans="1:7" x14ac:dyDescent="0.25">
      <c r="A770" s="706" t="s">
        <v>281</v>
      </c>
      <c r="B770" s="707" t="s">
        <v>617</v>
      </c>
      <c r="C770" s="708">
        <v>811</v>
      </c>
      <c r="D770" s="709">
        <f>'Monthly Rules'!C2940</f>
        <v>0</v>
      </c>
      <c r="E770" s="709">
        <f>+'Monthly Rules'!G2940+'Monthly Rules'!G2941+'Monthly Rules'!G2942+'Monthly Rules'!G2943+'Monthly Rules'!G2944+'Monthly Rules'!G2945</f>
        <v>0</v>
      </c>
      <c r="F770" s="710">
        <f t="shared" si="46"/>
        <v>1</v>
      </c>
      <c r="G770" s="711">
        <f t="shared" si="48"/>
        <v>1</v>
      </c>
    </row>
    <row r="771" spans="1:7" x14ac:dyDescent="0.25">
      <c r="A771" s="706" t="s">
        <v>281</v>
      </c>
      <c r="B771" s="707" t="s">
        <v>617</v>
      </c>
      <c r="C771" s="708">
        <v>812</v>
      </c>
      <c r="D771" s="709">
        <f>'Monthly Rules'!C2947</f>
        <v>0</v>
      </c>
      <c r="E771" s="709">
        <f>+'Monthly Rules'!G2947+'Monthly Rules'!G2948+'Monthly Rules'!G2949+'Monthly Rules'!G2950+'Monthly Rules'!G2951+'Monthly Rules'!G2952</f>
        <v>0</v>
      </c>
      <c r="F771" s="710">
        <f t="shared" si="46"/>
        <v>1</v>
      </c>
      <c r="G771" s="711">
        <f t="shared" si="48"/>
        <v>1</v>
      </c>
    </row>
    <row r="772" spans="1:7" x14ac:dyDescent="0.25">
      <c r="A772" s="706" t="s">
        <v>281</v>
      </c>
      <c r="B772" s="707" t="s">
        <v>617</v>
      </c>
      <c r="C772" s="708">
        <v>813</v>
      </c>
      <c r="D772" s="709">
        <f>'Monthly Rules'!C2954</f>
        <v>0</v>
      </c>
      <c r="E772" s="709">
        <f>+'Monthly Rules'!G2954+'Monthly Rules'!G2955+'Monthly Rules'!G2956+'Monthly Rules'!G2957+'Monthly Rules'!G2958+'Monthly Rules'!G2959</f>
        <v>0</v>
      </c>
      <c r="F772" s="710">
        <f t="shared" si="46"/>
        <v>1</v>
      </c>
      <c r="G772" s="711">
        <f t="shared" si="48"/>
        <v>1</v>
      </c>
    </row>
    <row r="773" spans="1:7" x14ac:dyDescent="0.25">
      <c r="A773" s="706" t="s">
        <v>281</v>
      </c>
      <c r="B773" s="707" t="s">
        <v>617</v>
      </c>
      <c r="C773" s="708">
        <v>814</v>
      </c>
      <c r="D773" s="709">
        <f>'Monthly Rules'!C2961</f>
        <v>0</v>
      </c>
      <c r="E773" s="709">
        <f>+'Monthly Rules'!G2961+'Monthly Rules'!G2962+'Monthly Rules'!G2963+'Monthly Rules'!G2964+'Monthly Rules'!G2965+'Monthly Rules'!G2966</f>
        <v>0</v>
      </c>
      <c r="F773" s="710">
        <f t="shared" si="46"/>
        <v>1</v>
      </c>
      <c r="G773" s="711">
        <f t="shared" si="48"/>
        <v>1</v>
      </c>
    </row>
    <row r="774" spans="1:7" x14ac:dyDescent="0.25">
      <c r="A774" s="706" t="s">
        <v>281</v>
      </c>
      <c r="B774" s="707" t="s">
        <v>617</v>
      </c>
      <c r="C774" s="708">
        <v>815</v>
      </c>
      <c r="D774" s="709">
        <f>'Monthly Rules'!C2968</f>
        <v>0</v>
      </c>
      <c r="E774" s="709">
        <f>+'Monthly Rules'!G2968+'Monthly Rules'!G2969+'Monthly Rules'!G2970</f>
        <v>0</v>
      </c>
      <c r="F774" s="710">
        <f t="shared" si="46"/>
        <v>1</v>
      </c>
      <c r="G774" s="711">
        <f t="shared" si="48"/>
        <v>1</v>
      </c>
    </row>
    <row r="775" spans="1:7" x14ac:dyDescent="0.25">
      <c r="A775" s="706" t="s">
        <v>281</v>
      </c>
      <c r="B775" s="707" t="s">
        <v>617</v>
      </c>
      <c r="C775" s="708">
        <v>816</v>
      </c>
      <c r="D775" s="709">
        <f>'Monthly Rules'!C2972</f>
        <v>0</v>
      </c>
      <c r="E775" s="709">
        <f>+'Monthly Rules'!G2972+'Monthly Rules'!G2973+'Monthly Rules'!G2974</f>
        <v>0</v>
      </c>
      <c r="F775" s="710">
        <f t="shared" si="46"/>
        <v>1</v>
      </c>
      <c r="G775" s="711">
        <f t="shared" si="48"/>
        <v>1</v>
      </c>
    </row>
    <row r="776" spans="1:7" x14ac:dyDescent="0.25">
      <c r="A776" s="706" t="s">
        <v>281</v>
      </c>
      <c r="B776" s="707" t="s">
        <v>617</v>
      </c>
      <c r="C776" s="708">
        <v>817</v>
      </c>
      <c r="D776" s="709">
        <f>'Monthly Rules'!C2976</f>
        <v>0</v>
      </c>
      <c r="E776" s="709">
        <f>+'Monthly Rules'!G2976+'Monthly Rules'!G2977+'Monthly Rules'!G2978</f>
        <v>0</v>
      </c>
      <c r="F776" s="710">
        <f t="shared" si="46"/>
        <v>1</v>
      </c>
      <c r="G776" s="711">
        <f t="shared" si="48"/>
        <v>1</v>
      </c>
    </row>
    <row r="777" spans="1:7" x14ac:dyDescent="0.25">
      <c r="A777" s="706" t="s">
        <v>281</v>
      </c>
      <c r="B777" s="707" t="s">
        <v>617</v>
      </c>
      <c r="C777" s="708">
        <v>818</v>
      </c>
      <c r="D777" s="709">
        <f>'Monthly Rules'!C2980</f>
        <v>0</v>
      </c>
      <c r="E777" s="709">
        <f>+'Monthly Rules'!G2980+'Monthly Rules'!G2981+'Monthly Rules'!G2982</f>
        <v>0</v>
      </c>
      <c r="F777" s="710">
        <f t="shared" si="46"/>
        <v>1</v>
      </c>
      <c r="G777" s="711">
        <f t="shared" si="48"/>
        <v>1</v>
      </c>
    </row>
    <row r="778" spans="1:7" x14ac:dyDescent="0.25">
      <c r="A778" s="706" t="s">
        <v>281</v>
      </c>
      <c r="B778" s="707" t="s">
        <v>617</v>
      </c>
      <c r="C778" s="708">
        <v>819</v>
      </c>
      <c r="D778" s="709">
        <f>'Monthly Rules'!C2984</f>
        <v>0</v>
      </c>
      <c r="E778" s="709">
        <f>+'Monthly Rules'!G2984+'Monthly Rules'!G2985+'Monthly Rules'!G2986</f>
        <v>0</v>
      </c>
      <c r="F778" s="710">
        <f t="shared" si="46"/>
        <v>1</v>
      </c>
      <c r="G778" s="711">
        <f t="shared" si="48"/>
        <v>1</v>
      </c>
    </row>
    <row r="779" spans="1:7" x14ac:dyDescent="0.25">
      <c r="A779" s="706" t="s">
        <v>281</v>
      </c>
      <c r="B779" s="707" t="s">
        <v>617</v>
      </c>
      <c r="C779" s="708">
        <v>820</v>
      </c>
      <c r="D779" s="709">
        <f>'Monthly Rules'!C2988</f>
        <v>0</v>
      </c>
      <c r="E779" s="709">
        <f>+'Monthly Rules'!G2988+'Monthly Rules'!G2989+'Monthly Rules'!G2990</f>
        <v>0</v>
      </c>
      <c r="F779" s="710">
        <f t="shared" si="46"/>
        <v>1</v>
      </c>
      <c r="G779" s="711">
        <f t="shared" si="48"/>
        <v>1</v>
      </c>
    </row>
    <row r="780" spans="1:7" x14ac:dyDescent="0.25">
      <c r="A780" s="706" t="s">
        <v>281</v>
      </c>
      <c r="B780" s="707" t="s">
        <v>617</v>
      </c>
      <c r="C780" s="708">
        <v>821</v>
      </c>
      <c r="D780" s="709">
        <f>'Monthly Rules'!C2992</f>
        <v>0</v>
      </c>
      <c r="E780" s="709">
        <f>+'Monthly Rules'!G2992+'Monthly Rules'!G2993+'Monthly Rules'!G2994</f>
        <v>0</v>
      </c>
      <c r="F780" s="710">
        <f t="shared" si="46"/>
        <v>1</v>
      </c>
      <c r="G780" s="711">
        <f t="shared" si="48"/>
        <v>1</v>
      </c>
    </row>
    <row r="781" spans="1:7" x14ac:dyDescent="0.25">
      <c r="A781" s="706" t="s">
        <v>281</v>
      </c>
      <c r="B781" s="707" t="s">
        <v>617</v>
      </c>
      <c r="C781" s="708">
        <v>822</v>
      </c>
      <c r="D781" s="709">
        <f>'Monthly Rules'!C2996</f>
        <v>0</v>
      </c>
      <c r="E781" s="709">
        <f>+'Monthly Rules'!G2996+'Monthly Rules'!G2997+'Monthly Rules'!G2998</f>
        <v>0</v>
      </c>
      <c r="F781" s="710">
        <f t="shared" si="46"/>
        <v>1</v>
      </c>
      <c r="G781" s="711">
        <f t="shared" si="48"/>
        <v>1</v>
      </c>
    </row>
    <row r="782" spans="1:7" x14ac:dyDescent="0.25">
      <c r="A782" s="706" t="s">
        <v>281</v>
      </c>
      <c r="B782" s="707" t="s">
        <v>617</v>
      </c>
      <c r="C782" s="708">
        <v>823</v>
      </c>
      <c r="D782" s="709">
        <f>'Monthly Rules'!C3000</f>
        <v>0</v>
      </c>
      <c r="E782" s="709">
        <f>+'Monthly Rules'!G3000+'Monthly Rules'!G3001+'Monthly Rules'!G3002</f>
        <v>0</v>
      </c>
      <c r="F782" s="710">
        <f t="shared" si="46"/>
        <v>1</v>
      </c>
      <c r="G782" s="711">
        <f t="shared" si="48"/>
        <v>1</v>
      </c>
    </row>
    <row r="783" spans="1:7" x14ac:dyDescent="0.25">
      <c r="A783" s="706" t="s">
        <v>281</v>
      </c>
      <c r="B783" s="707" t="s">
        <v>617</v>
      </c>
      <c r="C783" s="708">
        <v>824</v>
      </c>
      <c r="D783" s="709">
        <f>'Monthly Rules'!C3004</f>
        <v>0</v>
      </c>
      <c r="E783" s="709">
        <f>+'Monthly Rules'!G3004+'Monthly Rules'!G3005+'Monthly Rules'!G3006</f>
        <v>0</v>
      </c>
      <c r="F783" s="710">
        <f t="shared" si="46"/>
        <v>1</v>
      </c>
      <c r="G783" s="711">
        <f t="shared" si="48"/>
        <v>1</v>
      </c>
    </row>
    <row r="784" spans="1:7" x14ac:dyDescent="0.25">
      <c r="A784" s="706" t="s">
        <v>281</v>
      </c>
      <c r="B784" s="707" t="s">
        <v>617</v>
      </c>
      <c r="C784" s="708">
        <v>825</v>
      </c>
      <c r="D784" s="709">
        <f>'Monthly Rules'!C3008</f>
        <v>0</v>
      </c>
      <c r="E784" s="709">
        <f>'Monthly Rules'!G3008</f>
        <v>0</v>
      </c>
      <c r="F784" s="710">
        <f t="shared" si="46"/>
        <v>1</v>
      </c>
      <c r="G784" s="711">
        <f t="shared" si="48"/>
        <v>1</v>
      </c>
    </row>
    <row r="785" spans="1:7" x14ac:dyDescent="0.25">
      <c r="A785" s="706" t="s">
        <v>281</v>
      </c>
      <c r="B785" s="707" t="s">
        <v>617</v>
      </c>
      <c r="C785" s="708">
        <v>826</v>
      </c>
      <c r="D785" s="709">
        <f>'Monthly Rules'!C3010</f>
        <v>0</v>
      </c>
      <c r="E785" s="709">
        <f>'Monthly Rules'!G3010</f>
        <v>0</v>
      </c>
      <c r="F785" s="710">
        <f t="shared" si="46"/>
        <v>1</v>
      </c>
      <c r="G785" s="711">
        <f t="shared" si="48"/>
        <v>1</v>
      </c>
    </row>
    <row r="786" spans="1:7" x14ac:dyDescent="0.25">
      <c r="A786" s="706" t="s">
        <v>281</v>
      </c>
      <c r="B786" s="707" t="s">
        <v>617</v>
      </c>
      <c r="C786" s="708">
        <v>827</v>
      </c>
      <c r="D786" s="709">
        <f>'Monthly Rules'!C3012</f>
        <v>0</v>
      </c>
      <c r="E786" s="709">
        <f>'Monthly Rules'!G3012</f>
        <v>0</v>
      </c>
      <c r="F786" s="710">
        <f t="shared" si="46"/>
        <v>1</v>
      </c>
      <c r="G786" s="711">
        <f t="shared" si="48"/>
        <v>1</v>
      </c>
    </row>
    <row r="787" spans="1:7" x14ac:dyDescent="0.25">
      <c r="A787" s="706" t="s">
        <v>281</v>
      </c>
      <c r="B787" s="707" t="s">
        <v>617</v>
      </c>
      <c r="C787" s="708">
        <v>828</v>
      </c>
      <c r="D787" s="709">
        <f>'Monthly Rules'!C3014</f>
        <v>0</v>
      </c>
      <c r="E787" s="709">
        <f>'Monthly Rules'!G3014</f>
        <v>0</v>
      </c>
      <c r="F787" s="710">
        <f t="shared" si="46"/>
        <v>1</v>
      </c>
      <c r="G787" s="712">
        <f>IF(ISERROR(D787),0,IF(ISERROR(E787),0,IF(D787&lt;=E787,1,0)))</f>
        <v>1</v>
      </c>
    </row>
    <row r="788" spans="1:7" x14ac:dyDescent="0.25">
      <c r="A788" s="706" t="s">
        <v>281</v>
      </c>
      <c r="B788" s="707" t="s">
        <v>617</v>
      </c>
      <c r="C788" s="708">
        <v>829</v>
      </c>
      <c r="D788" s="709">
        <f>'Monthly Rules'!C3016</f>
        <v>0</v>
      </c>
      <c r="E788" s="709">
        <f>'Monthly Rules'!G3016</f>
        <v>0</v>
      </c>
      <c r="F788" s="710">
        <f t="shared" si="46"/>
        <v>1</v>
      </c>
      <c r="G788" s="712">
        <f>IF(ISERROR(D788),0,IF(ISERROR(E788),0,IF(D788&lt;=E788,1,0)))</f>
        <v>1</v>
      </c>
    </row>
    <row r="789" spans="1:7" x14ac:dyDescent="0.25">
      <c r="A789" s="706" t="s">
        <v>281</v>
      </c>
      <c r="B789" s="707" t="s">
        <v>617</v>
      </c>
      <c r="C789" s="708">
        <v>830</v>
      </c>
      <c r="D789" s="709">
        <f>'Monthly Rules'!C3018</f>
        <v>0</v>
      </c>
      <c r="E789" s="709">
        <f>'Monthly Rules'!G3018</f>
        <v>0</v>
      </c>
      <c r="F789" s="710">
        <f t="shared" si="46"/>
        <v>1</v>
      </c>
      <c r="G789" s="711">
        <f t="shared" ref="G789:G820" si="49">IF(ISERROR(D789),0,IF(ISERROR(E789),0,IF(D789=E789,1,0)))</f>
        <v>1</v>
      </c>
    </row>
    <row r="790" spans="1:7" x14ac:dyDescent="0.25">
      <c r="A790" s="706" t="s">
        <v>281</v>
      </c>
      <c r="B790" s="707" t="s">
        <v>617</v>
      </c>
      <c r="C790" s="708">
        <v>831</v>
      </c>
      <c r="D790" s="709">
        <f>'Monthly Rules'!C3020</f>
        <v>0</v>
      </c>
      <c r="E790" s="709">
        <f>+'Monthly Rules'!G3020+'Monthly Rules'!G3021</f>
        <v>0</v>
      </c>
      <c r="F790" s="710">
        <f t="shared" si="46"/>
        <v>1</v>
      </c>
      <c r="G790" s="711">
        <f t="shared" si="49"/>
        <v>1</v>
      </c>
    </row>
    <row r="791" spans="1:7" x14ac:dyDescent="0.25">
      <c r="A791" s="706" t="s">
        <v>282</v>
      </c>
      <c r="B791" s="707" t="s">
        <v>617</v>
      </c>
      <c r="C791" s="708">
        <v>832</v>
      </c>
      <c r="D791" s="709">
        <f>'Monthly Rules'!C3023</f>
        <v>0</v>
      </c>
      <c r="E791" s="709">
        <f>+'Monthly Rules'!G3023+'Monthly Rules'!G3024+'Monthly Rules'!G3025</f>
        <v>0</v>
      </c>
      <c r="F791" s="710">
        <f t="shared" si="46"/>
        <v>1</v>
      </c>
      <c r="G791" s="711">
        <f t="shared" si="49"/>
        <v>1</v>
      </c>
    </row>
    <row r="792" spans="1:7" x14ac:dyDescent="0.25">
      <c r="A792" s="706" t="s">
        <v>282</v>
      </c>
      <c r="B792" s="707" t="s">
        <v>617</v>
      </c>
      <c r="C792" s="708">
        <v>833</v>
      </c>
      <c r="D792" s="709">
        <f>'Monthly Rules'!C3027</f>
        <v>0</v>
      </c>
      <c r="E792" s="709">
        <f>+'Monthly Rules'!G3027+'Monthly Rules'!G3028+'Monthly Rules'!G3029</f>
        <v>0</v>
      </c>
      <c r="F792" s="710">
        <f t="shared" si="46"/>
        <v>1</v>
      </c>
      <c r="G792" s="711">
        <f t="shared" si="49"/>
        <v>1</v>
      </c>
    </row>
    <row r="793" spans="1:7" x14ac:dyDescent="0.25">
      <c r="A793" s="706" t="s">
        <v>282</v>
      </c>
      <c r="B793" s="707" t="s">
        <v>617</v>
      </c>
      <c r="C793" s="708">
        <v>834</v>
      </c>
      <c r="D793" s="709">
        <f>'Monthly Rules'!C3031</f>
        <v>0</v>
      </c>
      <c r="E793" s="709">
        <f>+'Monthly Rules'!G3031+'Monthly Rules'!G3032+'Monthly Rules'!G3033</f>
        <v>0</v>
      </c>
      <c r="F793" s="710">
        <f t="shared" ref="F793:F848" si="50">G793</f>
        <v>1</v>
      </c>
      <c r="G793" s="711">
        <f t="shared" si="49"/>
        <v>1</v>
      </c>
    </row>
    <row r="794" spans="1:7" x14ac:dyDescent="0.25">
      <c r="A794" s="706" t="s">
        <v>282</v>
      </c>
      <c r="B794" s="707" t="s">
        <v>617</v>
      </c>
      <c r="C794" s="708">
        <v>835</v>
      </c>
      <c r="D794" s="709">
        <f>'Monthly Rules'!C3035</f>
        <v>0</v>
      </c>
      <c r="E794" s="709">
        <f>+'Monthly Rules'!G3035+'Monthly Rules'!G3036+'Monthly Rules'!G3037</f>
        <v>0</v>
      </c>
      <c r="F794" s="710">
        <f t="shared" si="50"/>
        <v>1</v>
      </c>
      <c r="G794" s="711">
        <f t="shared" si="49"/>
        <v>1</v>
      </c>
    </row>
    <row r="795" spans="1:7" x14ac:dyDescent="0.25">
      <c r="A795" s="706" t="s">
        <v>282</v>
      </c>
      <c r="B795" s="707" t="s">
        <v>617</v>
      </c>
      <c r="C795" s="708">
        <v>836</v>
      </c>
      <c r="D795" s="709">
        <f>'Monthly Rules'!C3039</f>
        <v>0</v>
      </c>
      <c r="E795" s="709">
        <f>+'Monthly Rules'!G3039+'Monthly Rules'!G3040+'Monthly Rules'!G3041</f>
        <v>0</v>
      </c>
      <c r="F795" s="710">
        <f t="shared" si="50"/>
        <v>1</v>
      </c>
      <c r="G795" s="711">
        <f t="shared" si="49"/>
        <v>1</v>
      </c>
    </row>
    <row r="796" spans="1:7" x14ac:dyDescent="0.25">
      <c r="A796" s="706" t="s">
        <v>282</v>
      </c>
      <c r="B796" s="707" t="s">
        <v>617</v>
      </c>
      <c r="C796" s="708">
        <v>837</v>
      </c>
      <c r="D796" s="709">
        <f>'Monthly Rules'!C3043</f>
        <v>0</v>
      </c>
      <c r="E796" s="709">
        <f>+'Monthly Rules'!G3043+'Monthly Rules'!G3044</f>
        <v>0</v>
      </c>
      <c r="F796" s="710">
        <f t="shared" si="50"/>
        <v>1</v>
      </c>
      <c r="G796" s="711">
        <f t="shared" si="49"/>
        <v>1</v>
      </c>
    </row>
    <row r="797" spans="1:7" x14ac:dyDescent="0.25">
      <c r="A797" s="706" t="s">
        <v>282</v>
      </c>
      <c r="B797" s="707" t="s">
        <v>617</v>
      </c>
      <c r="C797" s="708">
        <v>838</v>
      </c>
      <c r="D797" s="709">
        <f>'Monthly Rules'!C3046</f>
        <v>0</v>
      </c>
      <c r="E797" s="709">
        <f>+'Monthly Rules'!G3046+'Monthly Rules'!G3047+'Monthly Rules'!G3048</f>
        <v>0</v>
      </c>
      <c r="F797" s="710">
        <f t="shared" si="50"/>
        <v>1</v>
      </c>
      <c r="G797" s="711">
        <f t="shared" si="49"/>
        <v>1</v>
      </c>
    </row>
    <row r="798" spans="1:7" x14ac:dyDescent="0.25">
      <c r="A798" s="706" t="s">
        <v>282</v>
      </c>
      <c r="B798" s="707" t="s">
        <v>617</v>
      </c>
      <c r="C798" s="708">
        <v>839</v>
      </c>
      <c r="D798" s="709">
        <f>'Monthly Rules'!C3050</f>
        <v>0</v>
      </c>
      <c r="E798" s="709">
        <f>+'Monthly Rules'!G3050+'Monthly Rules'!G3051+'Monthly Rules'!G3052</f>
        <v>0</v>
      </c>
      <c r="F798" s="710">
        <f t="shared" si="50"/>
        <v>1</v>
      </c>
      <c r="G798" s="711">
        <f t="shared" si="49"/>
        <v>1</v>
      </c>
    </row>
    <row r="799" spans="1:7" x14ac:dyDescent="0.25">
      <c r="A799" s="706" t="s">
        <v>282</v>
      </c>
      <c r="B799" s="707" t="s">
        <v>617</v>
      </c>
      <c r="C799" s="708">
        <v>840</v>
      </c>
      <c r="D799" s="709">
        <f>'Monthly Rules'!C3054</f>
        <v>0</v>
      </c>
      <c r="E799" s="709">
        <f>+'Monthly Rules'!G3054+'Monthly Rules'!G3055+'Monthly Rules'!G3056</f>
        <v>0</v>
      </c>
      <c r="F799" s="710">
        <f t="shared" si="50"/>
        <v>1</v>
      </c>
      <c r="G799" s="711">
        <f t="shared" si="49"/>
        <v>1</v>
      </c>
    </row>
    <row r="800" spans="1:7" x14ac:dyDescent="0.25">
      <c r="A800" s="706" t="s">
        <v>282</v>
      </c>
      <c r="B800" s="707" t="s">
        <v>617</v>
      </c>
      <c r="C800" s="708">
        <v>841</v>
      </c>
      <c r="D800" s="709">
        <f>'Monthly Rules'!C3058</f>
        <v>0</v>
      </c>
      <c r="E800" s="709">
        <f>+'Monthly Rules'!G3058+'Monthly Rules'!G3059+'Monthly Rules'!G3060+'Monthly Rules'!G3061+'Monthly Rules'!G3062+'Monthly Rules'!G3063</f>
        <v>0</v>
      </c>
      <c r="F800" s="710">
        <f t="shared" si="50"/>
        <v>1</v>
      </c>
      <c r="G800" s="711">
        <f t="shared" si="49"/>
        <v>1</v>
      </c>
    </row>
    <row r="801" spans="1:7" x14ac:dyDescent="0.25">
      <c r="A801" s="706" t="s">
        <v>282</v>
      </c>
      <c r="B801" s="707" t="s">
        <v>617</v>
      </c>
      <c r="C801" s="708">
        <v>842</v>
      </c>
      <c r="D801" s="709">
        <f>'Monthly Rules'!C3065</f>
        <v>0</v>
      </c>
      <c r="E801" s="709">
        <f>+'Monthly Rules'!G3065+'Monthly Rules'!G3066+'Monthly Rules'!G3067+'Monthly Rules'!G3068+'Monthly Rules'!G3069+'Monthly Rules'!G3070+'Monthly Rules'!G3071</f>
        <v>0</v>
      </c>
      <c r="F801" s="710">
        <f t="shared" si="50"/>
        <v>1</v>
      </c>
      <c r="G801" s="711">
        <f t="shared" si="49"/>
        <v>1</v>
      </c>
    </row>
    <row r="802" spans="1:7" x14ac:dyDescent="0.25">
      <c r="A802" s="706" t="s">
        <v>282</v>
      </c>
      <c r="B802" s="707" t="s">
        <v>617</v>
      </c>
      <c r="C802" s="708">
        <v>843</v>
      </c>
      <c r="D802" s="709">
        <f>'Monthly Rules'!C3073</f>
        <v>0</v>
      </c>
      <c r="E802" s="709">
        <f>+'Monthly Rules'!G3073+'Monthly Rules'!G3074</f>
        <v>0</v>
      </c>
      <c r="F802" s="710">
        <f t="shared" si="50"/>
        <v>1</v>
      </c>
      <c r="G802" s="711">
        <f t="shared" si="49"/>
        <v>1</v>
      </c>
    </row>
    <row r="803" spans="1:7" x14ac:dyDescent="0.25">
      <c r="A803" s="706" t="s">
        <v>282</v>
      </c>
      <c r="B803" s="707" t="s">
        <v>617</v>
      </c>
      <c r="C803" s="708">
        <v>844</v>
      </c>
      <c r="D803" s="709">
        <f>'Monthly Rules'!C3076</f>
        <v>0</v>
      </c>
      <c r="E803" s="709">
        <f>+'Monthly Rules'!G3076+'Monthly Rules'!G3077</f>
        <v>0</v>
      </c>
      <c r="F803" s="710">
        <f t="shared" si="50"/>
        <v>1</v>
      </c>
      <c r="G803" s="711">
        <f t="shared" si="49"/>
        <v>1</v>
      </c>
    </row>
    <row r="804" spans="1:7" x14ac:dyDescent="0.25">
      <c r="A804" s="706" t="s">
        <v>282</v>
      </c>
      <c r="B804" s="707" t="s">
        <v>617</v>
      </c>
      <c r="C804" s="708">
        <v>845</v>
      </c>
      <c r="D804" s="709">
        <f>'Monthly Rules'!C3079</f>
        <v>0</v>
      </c>
      <c r="E804" s="709">
        <f>+'Monthly Rules'!G3079+'Monthly Rules'!G3080</f>
        <v>0</v>
      </c>
      <c r="F804" s="710">
        <f t="shared" si="50"/>
        <v>1</v>
      </c>
      <c r="G804" s="711">
        <f t="shared" si="49"/>
        <v>1</v>
      </c>
    </row>
    <row r="805" spans="1:7" x14ac:dyDescent="0.25">
      <c r="A805" s="706" t="s">
        <v>282</v>
      </c>
      <c r="B805" s="707" t="s">
        <v>617</v>
      </c>
      <c r="C805" s="708">
        <v>846</v>
      </c>
      <c r="D805" s="709">
        <f>'Monthly Rules'!C3082</f>
        <v>0</v>
      </c>
      <c r="E805" s="709">
        <f>+'Monthly Rules'!G3082+'Monthly Rules'!G3083</f>
        <v>0</v>
      </c>
      <c r="F805" s="710">
        <f t="shared" si="50"/>
        <v>1</v>
      </c>
      <c r="G805" s="711">
        <f t="shared" si="49"/>
        <v>1</v>
      </c>
    </row>
    <row r="806" spans="1:7" x14ac:dyDescent="0.25">
      <c r="A806" s="706" t="s">
        <v>282</v>
      </c>
      <c r="B806" s="707" t="s">
        <v>617</v>
      </c>
      <c r="C806" s="708">
        <v>847</v>
      </c>
      <c r="D806" s="709">
        <f>'Monthly Rules'!C3085</f>
        <v>0</v>
      </c>
      <c r="E806" s="709">
        <f>+'Monthly Rules'!G3085+'Monthly Rules'!G3086+'Monthly Rules'!G3087+'Monthly Rules'!G3088+'Monthly Rules'!G3089+'Monthly Rules'!G3090</f>
        <v>0</v>
      </c>
      <c r="F806" s="710">
        <f t="shared" si="50"/>
        <v>1</v>
      </c>
      <c r="G806" s="711">
        <f t="shared" si="49"/>
        <v>1</v>
      </c>
    </row>
    <row r="807" spans="1:7" x14ac:dyDescent="0.25">
      <c r="A807" s="706" t="s">
        <v>282</v>
      </c>
      <c r="B807" s="707" t="s">
        <v>617</v>
      </c>
      <c r="C807" s="708">
        <v>848</v>
      </c>
      <c r="D807" s="709">
        <f>'Monthly Rules'!C3092</f>
        <v>0</v>
      </c>
      <c r="E807" s="709">
        <f>+'Monthly Rules'!G3092+'Monthly Rules'!G3093+'Monthly Rules'!G3094+'Monthly Rules'!G3095+'Monthly Rules'!G3096+'Monthly Rules'!G3097</f>
        <v>0</v>
      </c>
      <c r="F807" s="710">
        <f t="shared" si="50"/>
        <v>1</v>
      </c>
      <c r="G807" s="711">
        <f t="shared" si="49"/>
        <v>1</v>
      </c>
    </row>
    <row r="808" spans="1:7" x14ac:dyDescent="0.25">
      <c r="A808" s="706" t="s">
        <v>282</v>
      </c>
      <c r="B808" s="707" t="s">
        <v>617</v>
      </c>
      <c r="C808" s="708">
        <v>849</v>
      </c>
      <c r="D808" s="709">
        <f>'Monthly Rules'!C3099</f>
        <v>0</v>
      </c>
      <c r="E808" s="709">
        <f>+'Monthly Rules'!G3099+'Monthly Rules'!G3100+'Monthly Rules'!G3101+'Monthly Rules'!G3102+'Monthly Rules'!G3103+'Monthly Rules'!G3104</f>
        <v>0</v>
      </c>
      <c r="F808" s="710">
        <f t="shared" si="50"/>
        <v>1</v>
      </c>
      <c r="G808" s="711">
        <f t="shared" si="49"/>
        <v>1</v>
      </c>
    </row>
    <row r="809" spans="1:7" x14ac:dyDescent="0.25">
      <c r="A809" s="706" t="s">
        <v>282</v>
      </c>
      <c r="B809" s="707" t="s">
        <v>617</v>
      </c>
      <c r="C809" s="708">
        <v>850</v>
      </c>
      <c r="D809" s="709">
        <f>'Monthly Rules'!C3106</f>
        <v>0</v>
      </c>
      <c r="E809" s="709">
        <f>+'Monthly Rules'!G3106+'Monthly Rules'!G3107+'Monthly Rules'!G3108+'Monthly Rules'!G3109+'Monthly Rules'!G3110+'Monthly Rules'!G3111</f>
        <v>0</v>
      </c>
      <c r="F809" s="710">
        <f t="shared" si="50"/>
        <v>1</v>
      </c>
      <c r="G809" s="711">
        <f t="shared" si="49"/>
        <v>1</v>
      </c>
    </row>
    <row r="810" spans="1:7" x14ac:dyDescent="0.25">
      <c r="A810" s="706" t="s">
        <v>282</v>
      </c>
      <c r="B810" s="707" t="s">
        <v>617</v>
      </c>
      <c r="C810" s="708">
        <v>851</v>
      </c>
      <c r="D810" s="709">
        <f>'Monthly Rules'!C3113</f>
        <v>0</v>
      </c>
      <c r="E810" s="709">
        <f>+'Monthly Rules'!G3113+'Monthly Rules'!G3114+'Monthly Rules'!G3115+'Monthly Rules'!G3116+'Monthly Rules'!G3117+'Monthly Rules'!G3118</f>
        <v>0</v>
      </c>
      <c r="F810" s="710">
        <f t="shared" si="50"/>
        <v>1</v>
      </c>
      <c r="G810" s="711">
        <f t="shared" si="49"/>
        <v>1</v>
      </c>
    </row>
    <row r="811" spans="1:7" x14ac:dyDescent="0.25">
      <c r="A811" s="706" t="s">
        <v>282</v>
      </c>
      <c r="B811" s="707" t="s">
        <v>617</v>
      </c>
      <c r="C811" s="708">
        <v>852</v>
      </c>
      <c r="D811" s="709">
        <f>'Monthly Rules'!C3120</f>
        <v>0</v>
      </c>
      <c r="E811" s="709">
        <f>+'Monthly Rules'!G3120+'Monthly Rules'!G3121+'Monthly Rules'!G3122+'Monthly Rules'!G3123+'Monthly Rules'!G3124+'Monthly Rules'!G3125</f>
        <v>0</v>
      </c>
      <c r="F811" s="710">
        <f t="shared" si="50"/>
        <v>1</v>
      </c>
      <c r="G811" s="711">
        <f t="shared" si="49"/>
        <v>1</v>
      </c>
    </row>
    <row r="812" spans="1:7" x14ac:dyDescent="0.25">
      <c r="A812" s="706" t="s">
        <v>282</v>
      </c>
      <c r="B812" s="707" t="s">
        <v>617</v>
      </c>
      <c r="C812" s="708">
        <v>853</v>
      </c>
      <c r="D812" s="709">
        <f>'Monthly Rules'!C3127</f>
        <v>0</v>
      </c>
      <c r="E812" s="709">
        <f>+'Monthly Rules'!G3127+'Monthly Rules'!G3128+'Monthly Rules'!G3129+'Monthly Rules'!G3130+'Monthly Rules'!G3131+'Monthly Rules'!G3132</f>
        <v>0</v>
      </c>
      <c r="F812" s="710">
        <f t="shared" si="50"/>
        <v>1</v>
      </c>
      <c r="G812" s="711">
        <f t="shared" si="49"/>
        <v>1</v>
      </c>
    </row>
    <row r="813" spans="1:7" x14ac:dyDescent="0.25">
      <c r="A813" s="706" t="s">
        <v>282</v>
      </c>
      <c r="B813" s="707" t="s">
        <v>617</v>
      </c>
      <c r="C813" s="708">
        <v>854</v>
      </c>
      <c r="D813" s="709">
        <f>'Monthly Rules'!C3134</f>
        <v>0</v>
      </c>
      <c r="E813" s="709">
        <f>+'Monthly Rules'!G3134+'Monthly Rules'!G3135+'Monthly Rules'!G3136+'Monthly Rules'!G3137+'Monthly Rules'!G3138+'Monthly Rules'!G3139</f>
        <v>0</v>
      </c>
      <c r="F813" s="710">
        <f t="shared" si="50"/>
        <v>1</v>
      </c>
      <c r="G813" s="711">
        <f t="shared" si="49"/>
        <v>1</v>
      </c>
    </row>
    <row r="814" spans="1:7" x14ac:dyDescent="0.25">
      <c r="A814" s="706" t="s">
        <v>282</v>
      </c>
      <c r="B814" s="707" t="s">
        <v>617</v>
      </c>
      <c r="C814" s="708">
        <v>855</v>
      </c>
      <c r="D814" s="709">
        <f>'Monthly Rules'!C3141</f>
        <v>0</v>
      </c>
      <c r="E814" s="709">
        <f>+'Monthly Rules'!G3141+'Monthly Rules'!G3142+'Monthly Rules'!G3143+'Monthly Rules'!G3144+'Monthly Rules'!G3145+'Monthly Rules'!G3146</f>
        <v>0</v>
      </c>
      <c r="F814" s="710">
        <f t="shared" si="50"/>
        <v>1</v>
      </c>
      <c r="G814" s="711">
        <f t="shared" si="49"/>
        <v>1</v>
      </c>
    </row>
    <row r="815" spans="1:7" x14ac:dyDescent="0.25">
      <c r="A815" s="706" t="s">
        <v>282</v>
      </c>
      <c r="B815" s="707" t="s">
        <v>617</v>
      </c>
      <c r="C815" s="708">
        <v>856</v>
      </c>
      <c r="D815" s="709">
        <f>'Monthly Rules'!C3148</f>
        <v>0</v>
      </c>
      <c r="E815" s="709">
        <f>+'Monthly Rules'!G3148+'Monthly Rules'!G3149+'Monthly Rules'!G3150</f>
        <v>0</v>
      </c>
      <c r="F815" s="710">
        <f t="shared" si="50"/>
        <v>1</v>
      </c>
      <c r="G815" s="711">
        <f t="shared" si="49"/>
        <v>1</v>
      </c>
    </row>
    <row r="816" spans="1:7" x14ac:dyDescent="0.25">
      <c r="A816" s="706" t="s">
        <v>282</v>
      </c>
      <c r="B816" s="707" t="s">
        <v>617</v>
      </c>
      <c r="C816" s="708">
        <v>857</v>
      </c>
      <c r="D816" s="709">
        <f>'Monthly Rules'!C3152</f>
        <v>0</v>
      </c>
      <c r="E816" s="709">
        <f>+'Monthly Rules'!G3152+'Monthly Rules'!G3153+'Monthly Rules'!G3154</f>
        <v>0</v>
      </c>
      <c r="F816" s="710">
        <f t="shared" si="50"/>
        <v>1</v>
      </c>
      <c r="G816" s="711">
        <f t="shared" si="49"/>
        <v>1</v>
      </c>
    </row>
    <row r="817" spans="1:7" x14ac:dyDescent="0.25">
      <c r="A817" s="706" t="s">
        <v>282</v>
      </c>
      <c r="B817" s="707" t="s">
        <v>617</v>
      </c>
      <c r="C817" s="708">
        <v>858</v>
      </c>
      <c r="D817" s="709">
        <f>'Monthly Rules'!C3156</f>
        <v>0</v>
      </c>
      <c r="E817" s="709">
        <f>+'Monthly Rules'!G3156+'Monthly Rules'!G3157+'Monthly Rules'!G3158</f>
        <v>0</v>
      </c>
      <c r="F817" s="710">
        <f t="shared" si="50"/>
        <v>1</v>
      </c>
      <c r="G817" s="711">
        <f t="shared" si="49"/>
        <v>1</v>
      </c>
    </row>
    <row r="818" spans="1:7" x14ac:dyDescent="0.25">
      <c r="A818" s="706" t="s">
        <v>282</v>
      </c>
      <c r="B818" s="707" t="s">
        <v>617</v>
      </c>
      <c r="C818" s="708">
        <v>859</v>
      </c>
      <c r="D818" s="709">
        <f>'Monthly Rules'!C3160</f>
        <v>0</v>
      </c>
      <c r="E818" s="709">
        <f>+'Monthly Rules'!G3160+'Monthly Rules'!G3161+'Monthly Rules'!G3162</f>
        <v>0</v>
      </c>
      <c r="F818" s="710">
        <f t="shared" si="50"/>
        <v>1</v>
      </c>
      <c r="G818" s="711">
        <f t="shared" si="49"/>
        <v>1</v>
      </c>
    </row>
    <row r="819" spans="1:7" x14ac:dyDescent="0.25">
      <c r="A819" s="706" t="s">
        <v>282</v>
      </c>
      <c r="B819" s="707" t="s">
        <v>617</v>
      </c>
      <c r="C819" s="708">
        <v>860</v>
      </c>
      <c r="D819" s="709">
        <f>'Monthly Rules'!C3164</f>
        <v>0</v>
      </c>
      <c r="E819" s="709">
        <f>+'Monthly Rules'!G3164+'Monthly Rules'!G3165+'Monthly Rules'!G3166</f>
        <v>0</v>
      </c>
      <c r="F819" s="710">
        <f t="shared" si="50"/>
        <v>1</v>
      </c>
      <c r="G819" s="711">
        <f t="shared" si="49"/>
        <v>1</v>
      </c>
    </row>
    <row r="820" spans="1:7" x14ac:dyDescent="0.25">
      <c r="A820" s="706" t="s">
        <v>282</v>
      </c>
      <c r="B820" s="707" t="s">
        <v>617</v>
      </c>
      <c r="C820" s="708">
        <v>861</v>
      </c>
      <c r="D820" s="709">
        <f>'Monthly Rules'!C3168</f>
        <v>0</v>
      </c>
      <c r="E820" s="709">
        <f>+'Monthly Rules'!G3168+'Monthly Rules'!G3169+'Monthly Rules'!G3170</f>
        <v>0</v>
      </c>
      <c r="F820" s="710">
        <f t="shared" si="50"/>
        <v>1</v>
      </c>
      <c r="G820" s="711">
        <f t="shared" si="49"/>
        <v>1</v>
      </c>
    </row>
    <row r="821" spans="1:7" x14ac:dyDescent="0.25">
      <c r="A821" s="706" t="s">
        <v>282</v>
      </c>
      <c r="B821" s="707" t="s">
        <v>617</v>
      </c>
      <c r="C821" s="708">
        <v>862</v>
      </c>
      <c r="D821" s="709">
        <f>'Monthly Rules'!C3172</f>
        <v>0</v>
      </c>
      <c r="E821" s="709">
        <f>+'Monthly Rules'!G3172+'Monthly Rules'!G3173+'Monthly Rules'!G3174</f>
        <v>0</v>
      </c>
      <c r="F821" s="710">
        <f t="shared" si="50"/>
        <v>1</v>
      </c>
      <c r="G821" s="711">
        <f t="shared" ref="G821:G841" si="51">IF(ISERROR(D821),0,IF(ISERROR(E821),0,IF(D821=E821,1,0)))</f>
        <v>1</v>
      </c>
    </row>
    <row r="822" spans="1:7" x14ac:dyDescent="0.25">
      <c r="A822" s="706" t="s">
        <v>282</v>
      </c>
      <c r="B822" s="707" t="s">
        <v>617</v>
      </c>
      <c r="C822" s="708">
        <v>863</v>
      </c>
      <c r="D822" s="709">
        <f>'Monthly Rules'!C3176</f>
        <v>0</v>
      </c>
      <c r="E822" s="709">
        <f>+'Monthly Rules'!G3176+'Monthly Rules'!G3177+'Monthly Rules'!G3178</f>
        <v>0</v>
      </c>
      <c r="F822" s="710">
        <f t="shared" si="50"/>
        <v>1</v>
      </c>
      <c r="G822" s="711">
        <f t="shared" si="51"/>
        <v>1</v>
      </c>
    </row>
    <row r="823" spans="1:7" x14ac:dyDescent="0.25">
      <c r="A823" s="706" t="s">
        <v>282</v>
      </c>
      <c r="B823" s="707" t="s">
        <v>617</v>
      </c>
      <c r="C823" s="708">
        <v>864</v>
      </c>
      <c r="D823" s="709">
        <f>'Monthly Rules'!C3180</f>
        <v>0</v>
      </c>
      <c r="E823" s="709">
        <f>+'Monthly Rules'!G3180+'Monthly Rules'!G3181+'Monthly Rules'!G3182</f>
        <v>0</v>
      </c>
      <c r="F823" s="710">
        <f t="shared" si="50"/>
        <v>1</v>
      </c>
      <c r="G823" s="711">
        <f t="shared" si="51"/>
        <v>1</v>
      </c>
    </row>
    <row r="824" spans="1:7" x14ac:dyDescent="0.25">
      <c r="A824" s="706" t="s">
        <v>282</v>
      </c>
      <c r="B824" s="707" t="s">
        <v>617</v>
      </c>
      <c r="C824" s="708">
        <v>865</v>
      </c>
      <c r="D824" s="709">
        <f>'Monthly Rules'!C3184</f>
        <v>0</v>
      </c>
      <c r="E824" s="709">
        <f>+'Monthly Rules'!G3184+'Monthly Rules'!G3185+'Monthly Rules'!G3186</f>
        <v>0</v>
      </c>
      <c r="F824" s="710">
        <f t="shared" si="50"/>
        <v>1</v>
      </c>
      <c r="G824" s="711">
        <f t="shared" si="51"/>
        <v>1</v>
      </c>
    </row>
    <row r="825" spans="1:7" x14ac:dyDescent="0.25">
      <c r="A825" s="706" t="s">
        <v>282</v>
      </c>
      <c r="B825" s="707" t="s">
        <v>617</v>
      </c>
      <c r="C825" s="708">
        <v>866</v>
      </c>
      <c r="D825" s="709">
        <f>'Monthly Rules'!C3188</f>
        <v>0</v>
      </c>
      <c r="E825" s="709">
        <f>+'Monthly Rules'!G3188+'Monthly Rules'!G3189+'Monthly Rules'!G3190</f>
        <v>0</v>
      </c>
      <c r="F825" s="710">
        <f t="shared" si="50"/>
        <v>1</v>
      </c>
      <c r="G825" s="711">
        <f t="shared" si="51"/>
        <v>1</v>
      </c>
    </row>
    <row r="826" spans="1:7" x14ac:dyDescent="0.25">
      <c r="A826" s="706" t="s">
        <v>282</v>
      </c>
      <c r="B826" s="707" t="s">
        <v>617</v>
      </c>
      <c r="C826" s="708">
        <v>867</v>
      </c>
      <c r="D826" s="709">
        <f>'Monthly Rules'!C3192</f>
        <v>0</v>
      </c>
      <c r="E826" s="709">
        <f>+'Monthly Rules'!G3192+'Monthly Rules'!G3193+'Monthly Rules'!G3194</f>
        <v>0</v>
      </c>
      <c r="F826" s="710">
        <f t="shared" si="50"/>
        <v>1</v>
      </c>
      <c r="G826" s="711">
        <f t="shared" si="51"/>
        <v>1</v>
      </c>
    </row>
    <row r="827" spans="1:7" x14ac:dyDescent="0.25">
      <c r="A827" s="706" t="s">
        <v>282</v>
      </c>
      <c r="B827" s="707" t="s">
        <v>617</v>
      </c>
      <c r="C827" s="708">
        <v>868</v>
      </c>
      <c r="D827" s="709">
        <f>'Monthly Rules'!C3196</f>
        <v>0</v>
      </c>
      <c r="E827" s="709">
        <f>+'Monthly Rules'!G3196+'Monthly Rules'!G3197+'Monthly Rules'!G3198</f>
        <v>0</v>
      </c>
      <c r="F827" s="710">
        <f t="shared" si="50"/>
        <v>1</v>
      </c>
      <c r="G827" s="711">
        <f t="shared" si="51"/>
        <v>1</v>
      </c>
    </row>
    <row r="828" spans="1:7" x14ac:dyDescent="0.25">
      <c r="A828" s="706" t="s">
        <v>282</v>
      </c>
      <c r="B828" s="707" t="s">
        <v>617</v>
      </c>
      <c r="C828" s="708">
        <v>869</v>
      </c>
      <c r="D828" s="709">
        <f>'Monthly Rules'!C3200</f>
        <v>0</v>
      </c>
      <c r="E828" s="709">
        <f>+'Monthly Rules'!G3200+'Monthly Rules'!G3201+'Monthly Rules'!G3202</f>
        <v>0</v>
      </c>
      <c r="F828" s="710">
        <f t="shared" si="50"/>
        <v>1</v>
      </c>
      <c r="G828" s="711">
        <f t="shared" si="51"/>
        <v>1</v>
      </c>
    </row>
    <row r="829" spans="1:7" x14ac:dyDescent="0.25">
      <c r="A829" s="706" t="s">
        <v>282</v>
      </c>
      <c r="B829" s="707" t="s">
        <v>617</v>
      </c>
      <c r="C829" s="708">
        <v>870</v>
      </c>
      <c r="D829" s="709">
        <f>'Monthly Rules'!C3204</f>
        <v>0</v>
      </c>
      <c r="E829" s="709">
        <f>+'Monthly Rules'!G3204+'Monthly Rules'!G3205+'Monthly Rules'!G3206</f>
        <v>0</v>
      </c>
      <c r="F829" s="710">
        <f t="shared" si="50"/>
        <v>1</v>
      </c>
      <c r="G829" s="711">
        <f t="shared" si="51"/>
        <v>1</v>
      </c>
    </row>
    <row r="830" spans="1:7" x14ac:dyDescent="0.25">
      <c r="A830" s="706" t="s">
        <v>282</v>
      </c>
      <c r="B830" s="707" t="s">
        <v>617</v>
      </c>
      <c r="C830" s="708">
        <v>871</v>
      </c>
      <c r="D830" s="709">
        <f>'Monthly Rules'!C3208</f>
        <v>0</v>
      </c>
      <c r="E830" s="709">
        <f>+'Monthly Rules'!G3208+'Monthly Rules'!G3209+'Monthly Rules'!G3210</f>
        <v>0</v>
      </c>
      <c r="F830" s="710">
        <f t="shared" si="50"/>
        <v>1</v>
      </c>
      <c r="G830" s="711">
        <f t="shared" si="51"/>
        <v>1</v>
      </c>
    </row>
    <row r="831" spans="1:7" x14ac:dyDescent="0.25">
      <c r="A831" s="706" t="s">
        <v>282</v>
      </c>
      <c r="B831" s="707" t="s">
        <v>617</v>
      </c>
      <c r="C831" s="708">
        <v>872</v>
      </c>
      <c r="D831" s="709">
        <f>'Monthly Rules'!C3212</f>
        <v>0</v>
      </c>
      <c r="E831" s="709">
        <f>+'Monthly Rules'!G3212+'Monthly Rules'!G3213+'Monthly Rules'!G3214</f>
        <v>0</v>
      </c>
      <c r="F831" s="710">
        <f t="shared" si="50"/>
        <v>1</v>
      </c>
      <c r="G831" s="711">
        <f t="shared" si="51"/>
        <v>1</v>
      </c>
    </row>
    <row r="832" spans="1:7" x14ac:dyDescent="0.25">
      <c r="A832" s="706" t="s">
        <v>282</v>
      </c>
      <c r="B832" s="707" t="s">
        <v>617</v>
      </c>
      <c r="C832" s="708">
        <v>873</v>
      </c>
      <c r="D832" s="709">
        <f>'Monthly Rules'!C3216</f>
        <v>0</v>
      </c>
      <c r="E832" s="709">
        <f>+'Monthly Rules'!G3216+'Monthly Rules'!G3217+'Monthly Rules'!G3218</f>
        <v>0</v>
      </c>
      <c r="F832" s="710">
        <f t="shared" si="50"/>
        <v>1</v>
      </c>
      <c r="G832" s="711">
        <f t="shared" si="51"/>
        <v>1</v>
      </c>
    </row>
    <row r="833" spans="1:7" x14ac:dyDescent="0.25">
      <c r="A833" s="706" t="s">
        <v>282</v>
      </c>
      <c r="B833" s="707" t="s">
        <v>617</v>
      </c>
      <c r="C833" s="708">
        <v>874</v>
      </c>
      <c r="D833" s="709">
        <f>'Monthly Rules'!C3220</f>
        <v>0</v>
      </c>
      <c r="E833" s="709">
        <f>+'Monthly Rules'!G3220+'Monthly Rules'!G3221+'Monthly Rules'!G3222</f>
        <v>0</v>
      </c>
      <c r="F833" s="710">
        <f t="shared" si="50"/>
        <v>1</v>
      </c>
      <c r="G833" s="711">
        <f t="shared" si="51"/>
        <v>1</v>
      </c>
    </row>
    <row r="834" spans="1:7" x14ac:dyDescent="0.25">
      <c r="A834" s="706" t="s">
        <v>282</v>
      </c>
      <c r="B834" s="707" t="s">
        <v>617</v>
      </c>
      <c r="C834" s="708">
        <v>875</v>
      </c>
      <c r="D834" s="709">
        <f>'Monthly Rules'!C3224</f>
        <v>0</v>
      </c>
      <c r="E834" s="709">
        <f>+'Monthly Rules'!G3224+'Monthly Rules'!G3225+'Monthly Rules'!G3226</f>
        <v>0</v>
      </c>
      <c r="F834" s="710">
        <f t="shared" si="50"/>
        <v>1</v>
      </c>
      <c r="G834" s="711">
        <f t="shared" si="51"/>
        <v>1</v>
      </c>
    </row>
    <row r="835" spans="1:7" x14ac:dyDescent="0.25">
      <c r="A835" s="706" t="s">
        <v>282</v>
      </c>
      <c r="B835" s="707" t="s">
        <v>617</v>
      </c>
      <c r="C835" s="708">
        <v>876</v>
      </c>
      <c r="D835" s="709">
        <f>'Monthly Rules'!C3228</f>
        <v>0</v>
      </c>
      <c r="E835" s="709">
        <f>+'Monthly Rules'!G3228+'Monthly Rules'!G3229+'Monthly Rules'!G3230</f>
        <v>0</v>
      </c>
      <c r="F835" s="710">
        <f t="shared" si="50"/>
        <v>1</v>
      </c>
      <c r="G835" s="711">
        <f t="shared" si="51"/>
        <v>1</v>
      </c>
    </row>
    <row r="836" spans="1:7" x14ac:dyDescent="0.25">
      <c r="A836" s="706" t="s">
        <v>282</v>
      </c>
      <c r="B836" s="707" t="s">
        <v>617</v>
      </c>
      <c r="C836" s="708">
        <v>877</v>
      </c>
      <c r="D836" s="709">
        <f>'Monthly Rules'!C3232</f>
        <v>0</v>
      </c>
      <c r="E836" s="709">
        <f>+'Monthly Rules'!G3232+'Monthly Rules'!G3233+'Monthly Rules'!G3234</f>
        <v>0</v>
      </c>
      <c r="F836" s="710">
        <f t="shared" si="50"/>
        <v>1</v>
      </c>
      <c r="G836" s="711">
        <f t="shared" si="51"/>
        <v>1</v>
      </c>
    </row>
    <row r="837" spans="1:7" x14ac:dyDescent="0.25">
      <c r="A837" s="706" t="s">
        <v>282</v>
      </c>
      <c r="B837" s="707" t="s">
        <v>617</v>
      </c>
      <c r="C837" s="708">
        <v>878</v>
      </c>
      <c r="D837" s="709">
        <f>'Monthly Rules'!C3236</f>
        <v>0</v>
      </c>
      <c r="E837" s="709">
        <f>+'Monthly Rules'!G3236+'Monthly Rules'!G3237+'Monthly Rules'!G3238</f>
        <v>0</v>
      </c>
      <c r="F837" s="710">
        <f t="shared" si="50"/>
        <v>1</v>
      </c>
      <c r="G837" s="711">
        <f t="shared" si="51"/>
        <v>1</v>
      </c>
    </row>
    <row r="838" spans="1:7" x14ac:dyDescent="0.25">
      <c r="A838" s="706" t="s">
        <v>282</v>
      </c>
      <c r="B838" s="707" t="s">
        <v>617</v>
      </c>
      <c r="C838" s="708">
        <v>879</v>
      </c>
      <c r="D838" s="709">
        <f>'Monthly Rules'!C3240</f>
        <v>0</v>
      </c>
      <c r="E838" s="709">
        <f>+'Monthly Rules'!G3240+'Monthly Rules'!G3241+'Monthly Rules'!G3242</f>
        <v>0</v>
      </c>
      <c r="F838" s="710">
        <f t="shared" si="50"/>
        <v>1</v>
      </c>
      <c r="G838" s="711">
        <f t="shared" si="51"/>
        <v>1</v>
      </c>
    </row>
    <row r="839" spans="1:7" x14ac:dyDescent="0.25">
      <c r="A839" s="706" t="s">
        <v>282</v>
      </c>
      <c r="B839" s="707" t="s">
        <v>617</v>
      </c>
      <c r="C839" s="708">
        <v>880</v>
      </c>
      <c r="D839" s="709">
        <f>'Monthly Rules'!C3244</f>
        <v>0</v>
      </c>
      <c r="E839" s="709">
        <f>+'Monthly Rules'!G3244+'Monthly Rules'!G3245+'Monthly Rules'!G3246</f>
        <v>0</v>
      </c>
      <c r="F839" s="710">
        <f t="shared" si="50"/>
        <v>1</v>
      </c>
      <c r="G839" s="711">
        <f t="shared" si="51"/>
        <v>1</v>
      </c>
    </row>
    <row r="840" spans="1:7" x14ac:dyDescent="0.25">
      <c r="A840" s="706" t="s">
        <v>282</v>
      </c>
      <c r="B840" s="707" t="s">
        <v>617</v>
      </c>
      <c r="C840" s="708">
        <v>881</v>
      </c>
      <c r="D840" s="709">
        <f>'Monthly Rules'!C3248</f>
        <v>0</v>
      </c>
      <c r="E840" s="709">
        <f>+'Monthly Rules'!G3248+'Monthly Rules'!G3249+'Monthly Rules'!G3250</f>
        <v>0</v>
      </c>
      <c r="F840" s="710">
        <f t="shared" si="50"/>
        <v>1</v>
      </c>
      <c r="G840" s="711">
        <f t="shared" si="51"/>
        <v>1</v>
      </c>
    </row>
    <row r="841" spans="1:7" x14ac:dyDescent="0.25">
      <c r="A841" s="706" t="s">
        <v>282</v>
      </c>
      <c r="B841" s="707" t="s">
        <v>617</v>
      </c>
      <c r="C841" s="708">
        <v>882</v>
      </c>
      <c r="D841" s="709">
        <f>'Monthly Rules'!C3252</f>
        <v>0</v>
      </c>
      <c r="E841" s="709">
        <f>+'Monthly Rules'!G3252+'Monthly Rules'!G3253+'Monthly Rules'!G3254</f>
        <v>0</v>
      </c>
      <c r="F841" s="710">
        <f t="shared" si="50"/>
        <v>1</v>
      </c>
      <c r="G841" s="711">
        <f t="shared" si="51"/>
        <v>1</v>
      </c>
    </row>
    <row r="842" spans="1:7" x14ac:dyDescent="0.25">
      <c r="A842" s="706" t="s">
        <v>282</v>
      </c>
      <c r="B842" s="707" t="s">
        <v>617</v>
      </c>
      <c r="C842" s="708">
        <v>883</v>
      </c>
      <c r="D842" s="709">
        <f>'Monthly Rules'!C3256</f>
        <v>0</v>
      </c>
      <c r="E842" s="709">
        <f>'Monthly Rules'!G3256</f>
        <v>0</v>
      </c>
      <c r="F842" s="710">
        <f t="shared" si="50"/>
        <v>1</v>
      </c>
      <c r="G842" s="712">
        <f t="shared" ref="G842:G856" si="52">IF(ISERROR(D842),0,IF(ISERROR(E842),0,IF(D842&lt;=E842,1,0)))</f>
        <v>1</v>
      </c>
    </row>
    <row r="843" spans="1:7" x14ac:dyDescent="0.25">
      <c r="A843" s="706" t="s">
        <v>282</v>
      </c>
      <c r="B843" s="707" t="s">
        <v>617</v>
      </c>
      <c r="C843" s="708">
        <v>884</v>
      </c>
      <c r="D843" s="709">
        <f>'Monthly Rules'!C3258</f>
        <v>0</v>
      </c>
      <c r="E843" s="709">
        <f>'Monthly Rules'!G3258</f>
        <v>0</v>
      </c>
      <c r="F843" s="710">
        <f t="shared" si="50"/>
        <v>1</v>
      </c>
      <c r="G843" s="712">
        <f t="shared" si="52"/>
        <v>1</v>
      </c>
    </row>
    <row r="844" spans="1:7" x14ac:dyDescent="0.25">
      <c r="A844" s="706" t="s">
        <v>282</v>
      </c>
      <c r="B844" s="707" t="s">
        <v>617</v>
      </c>
      <c r="C844" s="708">
        <v>885</v>
      </c>
      <c r="D844" s="709">
        <f>'Monthly Rules'!C3260</f>
        <v>0</v>
      </c>
      <c r="E844" s="709">
        <f>'Monthly Rules'!G3260</f>
        <v>0</v>
      </c>
      <c r="F844" s="710">
        <f t="shared" si="50"/>
        <v>1</v>
      </c>
      <c r="G844" s="712">
        <f t="shared" si="52"/>
        <v>1</v>
      </c>
    </row>
    <row r="845" spans="1:7" x14ac:dyDescent="0.25">
      <c r="A845" s="706" t="s">
        <v>282</v>
      </c>
      <c r="B845" s="707" t="s">
        <v>617</v>
      </c>
      <c r="C845" s="708">
        <v>886</v>
      </c>
      <c r="D845" s="709">
        <f>'Monthly Rules'!C3262</f>
        <v>0</v>
      </c>
      <c r="E845" s="709">
        <f>'Monthly Rules'!G3262</f>
        <v>0</v>
      </c>
      <c r="F845" s="710">
        <f t="shared" si="50"/>
        <v>1</v>
      </c>
      <c r="G845" s="712">
        <f t="shared" si="52"/>
        <v>1</v>
      </c>
    </row>
    <row r="846" spans="1:7" x14ac:dyDescent="0.25">
      <c r="A846" s="706" t="s">
        <v>282</v>
      </c>
      <c r="B846" s="707" t="s">
        <v>617</v>
      </c>
      <c r="C846" s="708">
        <v>895</v>
      </c>
      <c r="D846" s="709">
        <f>'Monthly Rules'!C3280</f>
        <v>0</v>
      </c>
      <c r="E846" s="709">
        <f>'Monthly Rules'!G3280</f>
        <v>0</v>
      </c>
      <c r="F846" s="710">
        <f t="shared" si="50"/>
        <v>1</v>
      </c>
      <c r="G846" s="712">
        <f t="shared" si="52"/>
        <v>1</v>
      </c>
    </row>
    <row r="847" spans="1:7" x14ac:dyDescent="0.25">
      <c r="A847" s="706" t="s">
        <v>282</v>
      </c>
      <c r="B847" s="707" t="s">
        <v>617</v>
      </c>
      <c r="C847" s="708">
        <v>896</v>
      </c>
      <c r="D847" s="709">
        <f>'Monthly Rules'!C3282</f>
        <v>0</v>
      </c>
      <c r="E847" s="709">
        <f>'Monthly Rules'!G3282</f>
        <v>0</v>
      </c>
      <c r="F847" s="710">
        <f t="shared" si="50"/>
        <v>1</v>
      </c>
      <c r="G847" s="712">
        <f t="shared" si="52"/>
        <v>1</v>
      </c>
    </row>
    <row r="848" spans="1:7" x14ac:dyDescent="0.25">
      <c r="A848" s="706" t="s">
        <v>282</v>
      </c>
      <c r="B848" s="707" t="s">
        <v>617</v>
      </c>
      <c r="C848" s="708">
        <v>897</v>
      </c>
      <c r="D848" s="709">
        <f>'Monthly Rules'!C3284</f>
        <v>0</v>
      </c>
      <c r="E848" s="709">
        <f>'Monthly Rules'!G3284</f>
        <v>0</v>
      </c>
      <c r="F848" s="710">
        <f t="shared" si="50"/>
        <v>1</v>
      </c>
      <c r="G848" s="712">
        <f t="shared" si="52"/>
        <v>1</v>
      </c>
    </row>
    <row r="849" spans="1:7" x14ac:dyDescent="0.25">
      <c r="A849" s="706" t="s">
        <v>282</v>
      </c>
      <c r="B849" s="707" t="s">
        <v>617</v>
      </c>
      <c r="C849" s="708">
        <v>898</v>
      </c>
      <c r="D849" s="709">
        <f>'Monthly Rules'!C3286</f>
        <v>0</v>
      </c>
      <c r="E849" s="709">
        <f>'Monthly Rules'!G3286</f>
        <v>0</v>
      </c>
      <c r="F849" s="710">
        <f t="shared" ref="F849:F910" si="53">G849</f>
        <v>1</v>
      </c>
      <c r="G849" s="712">
        <f t="shared" si="52"/>
        <v>1</v>
      </c>
    </row>
    <row r="850" spans="1:7" x14ac:dyDescent="0.25">
      <c r="A850" s="706" t="s">
        <v>282</v>
      </c>
      <c r="B850" s="707" t="s">
        <v>617</v>
      </c>
      <c r="C850" s="708">
        <v>900</v>
      </c>
      <c r="D850" s="709">
        <f>'Monthly Rules'!C3290</f>
        <v>0</v>
      </c>
      <c r="E850" s="709">
        <f>'Monthly Rules'!G3290</f>
        <v>0</v>
      </c>
      <c r="F850" s="710">
        <f t="shared" si="53"/>
        <v>1</v>
      </c>
      <c r="G850" s="712">
        <f t="shared" si="52"/>
        <v>1</v>
      </c>
    </row>
    <row r="851" spans="1:7" x14ac:dyDescent="0.25">
      <c r="A851" s="706" t="s">
        <v>282</v>
      </c>
      <c r="B851" s="707" t="s">
        <v>617</v>
      </c>
      <c r="C851" s="708">
        <v>901</v>
      </c>
      <c r="D851" s="709">
        <f>'Monthly Rules'!C3292</f>
        <v>0</v>
      </c>
      <c r="E851" s="709">
        <f>'Monthly Rules'!G3292</f>
        <v>0</v>
      </c>
      <c r="F851" s="710">
        <f t="shared" si="53"/>
        <v>1</v>
      </c>
      <c r="G851" s="712">
        <f t="shared" si="52"/>
        <v>1</v>
      </c>
    </row>
    <row r="852" spans="1:7" x14ac:dyDescent="0.25">
      <c r="A852" s="706" t="s">
        <v>282</v>
      </c>
      <c r="B852" s="707" t="s">
        <v>617</v>
      </c>
      <c r="C852" s="708">
        <v>902</v>
      </c>
      <c r="D852" s="709">
        <f>'Monthly Rules'!C3294</f>
        <v>0</v>
      </c>
      <c r="E852" s="709">
        <f>'Monthly Rules'!G3294</f>
        <v>0</v>
      </c>
      <c r="F852" s="710">
        <f t="shared" si="53"/>
        <v>1</v>
      </c>
      <c r="G852" s="712">
        <f t="shared" si="52"/>
        <v>1</v>
      </c>
    </row>
    <row r="853" spans="1:7" x14ac:dyDescent="0.25">
      <c r="A853" s="706" t="s">
        <v>282</v>
      </c>
      <c r="B853" s="707" t="s">
        <v>617</v>
      </c>
      <c r="C853" s="708">
        <v>903</v>
      </c>
      <c r="D853" s="709">
        <f>'Monthly Rules'!C3296</f>
        <v>0</v>
      </c>
      <c r="E853" s="709">
        <f>'Monthly Rules'!G3296</f>
        <v>0</v>
      </c>
      <c r="F853" s="710">
        <f t="shared" si="53"/>
        <v>1</v>
      </c>
      <c r="G853" s="712">
        <f t="shared" si="52"/>
        <v>1</v>
      </c>
    </row>
    <row r="854" spans="1:7" x14ac:dyDescent="0.25">
      <c r="A854" s="706" t="s">
        <v>282</v>
      </c>
      <c r="B854" s="707" t="s">
        <v>617</v>
      </c>
      <c r="C854" s="708">
        <v>904</v>
      </c>
      <c r="D854" s="709">
        <f>'Monthly Rules'!C3298</f>
        <v>0</v>
      </c>
      <c r="E854" s="709">
        <f>'Monthly Rules'!G3298</f>
        <v>0</v>
      </c>
      <c r="F854" s="710">
        <f t="shared" si="53"/>
        <v>1</v>
      </c>
      <c r="G854" s="712">
        <f t="shared" si="52"/>
        <v>1</v>
      </c>
    </row>
    <row r="855" spans="1:7" x14ac:dyDescent="0.25">
      <c r="A855" s="706" t="s">
        <v>282</v>
      </c>
      <c r="B855" s="707" t="s">
        <v>617</v>
      </c>
      <c r="C855" s="708">
        <v>905</v>
      </c>
      <c r="D855" s="709">
        <f>'Monthly Rules'!C3300</f>
        <v>0</v>
      </c>
      <c r="E855" s="709">
        <f>'Monthly Rules'!G3300</f>
        <v>0</v>
      </c>
      <c r="F855" s="710">
        <f t="shared" si="53"/>
        <v>1</v>
      </c>
      <c r="G855" s="712">
        <f t="shared" si="52"/>
        <v>1</v>
      </c>
    </row>
    <row r="856" spans="1:7" x14ac:dyDescent="0.25">
      <c r="A856" s="706" t="s">
        <v>282</v>
      </c>
      <c r="B856" s="707" t="s">
        <v>617</v>
      </c>
      <c r="C856" s="708">
        <v>906</v>
      </c>
      <c r="D856" s="709">
        <f>'Monthly Rules'!C3302</f>
        <v>0</v>
      </c>
      <c r="E856" s="709">
        <f>'Monthly Rules'!G3302</f>
        <v>0</v>
      </c>
      <c r="F856" s="710">
        <f t="shared" si="53"/>
        <v>1</v>
      </c>
      <c r="G856" s="712">
        <f t="shared" si="52"/>
        <v>1</v>
      </c>
    </row>
    <row r="857" spans="1:7" x14ac:dyDescent="0.25">
      <c r="A857" s="706" t="s">
        <v>282</v>
      </c>
      <c r="B857" s="707" t="s">
        <v>617</v>
      </c>
      <c r="C857" s="708">
        <v>908</v>
      </c>
      <c r="D857" s="709">
        <f>'Monthly Rules'!C3306</f>
        <v>0</v>
      </c>
      <c r="E857" s="709">
        <f>+'Monthly Rules'!G3306+'Monthly Rules'!G3307+'Monthly Rules'!G3308</f>
        <v>0</v>
      </c>
      <c r="F857" s="710">
        <f t="shared" si="53"/>
        <v>1</v>
      </c>
      <c r="G857" s="711">
        <f t="shared" ref="G857:G888" si="54">IF(ISERROR(D857),0,IF(ISERROR(E857),0,IF(D857=E857,1,0)))</f>
        <v>1</v>
      </c>
    </row>
    <row r="858" spans="1:7" x14ac:dyDescent="0.25">
      <c r="A858" s="706" t="s">
        <v>282</v>
      </c>
      <c r="B858" s="707" t="s">
        <v>617</v>
      </c>
      <c r="C858" s="708">
        <v>909</v>
      </c>
      <c r="D858" s="709">
        <f>'Monthly Rules'!C3310</f>
        <v>0</v>
      </c>
      <c r="E858" s="709">
        <f>+'Monthly Rules'!G3310+'Monthly Rules'!G3311+'Monthly Rules'!G3312</f>
        <v>0</v>
      </c>
      <c r="F858" s="710">
        <f t="shared" si="53"/>
        <v>1</v>
      </c>
      <c r="G858" s="711">
        <f t="shared" si="54"/>
        <v>1</v>
      </c>
    </row>
    <row r="859" spans="1:7" x14ac:dyDescent="0.25">
      <c r="A859" s="706" t="s">
        <v>282</v>
      </c>
      <c r="B859" s="707" t="s">
        <v>617</v>
      </c>
      <c r="C859" s="708">
        <v>910</v>
      </c>
      <c r="D859" s="709">
        <f>'Monthly Rules'!C3314</f>
        <v>0</v>
      </c>
      <c r="E859" s="709">
        <f>+'Monthly Rules'!G3314+'Monthly Rules'!G3315+'Monthly Rules'!G3316</f>
        <v>0</v>
      </c>
      <c r="F859" s="710">
        <f t="shared" si="53"/>
        <v>1</v>
      </c>
      <c r="G859" s="711">
        <f t="shared" si="54"/>
        <v>1</v>
      </c>
    </row>
    <row r="860" spans="1:7" x14ac:dyDescent="0.25">
      <c r="A860" s="706" t="s">
        <v>282</v>
      </c>
      <c r="B860" s="707" t="s">
        <v>617</v>
      </c>
      <c r="C860" s="708">
        <v>911</v>
      </c>
      <c r="D860" s="709">
        <f>'Monthly Rules'!C3318</f>
        <v>0</v>
      </c>
      <c r="E860" s="709">
        <f>+'Monthly Rules'!G3318+'Monthly Rules'!G3319+'Monthly Rules'!G3320</f>
        <v>0</v>
      </c>
      <c r="F860" s="710">
        <f t="shared" si="53"/>
        <v>1</v>
      </c>
      <c r="G860" s="711">
        <f t="shared" si="54"/>
        <v>1</v>
      </c>
    </row>
    <row r="861" spans="1:7" x14ac:dyDescent="0.25">
      <c r="A861" s="706" t="s">
        <v>282</v>
      </c>
      <c r="B861" s="707" t="s">
        <v>617</v>
      </c>
      <c r="C861" s="708">
        <v>912</v>
      </c>
      <c r="D861" s="709">
        <f>'Monthly Rules'!C3322</f>
        <v>0</v>
      </c>
      <c r="E861" s="709">
        <f>+'Monthly Rules'!G3322+'Monthly Rules'!G3323+'Monthly Rules'!G3324</f>
        <v>0</v>
      </c>
      <c r="F861" s="710">
        <f t="shared" si="53"/>
        <v>1</v>
      </c>
      <c r="G861" s="711">
        <f t="shared" si="54"/>
        <v>1</v>
      </c>
    </row>
    <row r="862" spans="1:7" x14ac:dyDescent="0.25">
      <c r="A862" s="706" t="s">
        <v>282</v>
      </c>
      <c r="B862" s="707" t="s">
        <v>617</v>
      </c>
      <c r="C862" s="708">
        <v>913</v>
      </c>
      <c r="D862" s="709">
        <f>'Monthly Rules'!C3326</f>
        <v>0</v>
      </c>
      <c r="E862" s="709">
        <f>+'Monthly Rules'!G3326+'Monthly Rules'!G3327+'Monthly Rules'!G3328</f>
        <v>0</v>
      </c>
      <c r="F862" s="710">
        <f t="shared" si="53"/>
        <v>1</v>
      </c>
      <c r="G862" s="711">
        <f t="shared" si="54"/>
        <v>1</v>
      </c>
    </row>
    <row r="863" spans="1:7" x14ac:dyDescent="0.25">
      <c r="A863" s="706" t="s">
        <v>282</v>
      </c>
      <c r="B863" s="707" t="s">
        <v>617</v>
      </c>
      <c r="C863" s="708">
        <v>914</v>
      </c>
      <c r="D863" s="709">
        <f>'Monthly Rules'!C3330</f>
        <v>0</v>
      </c>
      <c r="E863" s="709">
        <f>+'Monthly Rules'!G3330+'Monthly Rules'!G3331+'Monthly Rules'!G3332</f>
        <v>0</v>
      </c>
      <c r="F863" s="710">
        <f t="shared" si="53"/>
        <v>1</v>
      </c>
      <c r="G863" s="711">
        <f t="shared" si="54"/>
        <v>1</v>
      </c>
    </row>
    <row r="864" spans="1:7" x14ac:dyDescent="0.25">
      <c r="A864" s="706" t="s">
        <v>282</v>
      </c>
      <c r="B864" s="707" t="s">
        <v>617</v>
      </c>
      <c r="C864" s="708">
        <v>915</v>
      </c>
      <c r="D864" s="709">
        <f>'Monthly Rules'!C3334</f>
        <v>0</v>
      </c>
      <c r="E864" s="709">
        <f>+'Monthly Rules'!G3334+'Monthly Rules'!G3335+'Monthly Rules'!G3336</f>
        <v>0</v>
      </c>
      <c r="F864" s="710">
        <f t="shared" si="53"/>
        <v>1</v>
      </c>
      <c r="G864" s="711">
        <f t="shared" si="54"/>
        <v>1</v>
      </c>
    </row>
    <row r="865" spans="1:7" x14ac:dyDescent="0.25">
      <c r="A865" s="706" t="s">
        <v>282</v>
      </c>
      <c r="B865" s="707" t="s">
        <v>617</v>
      </c>
      <c r="C865" s="708">
        <v>916</v>
      </c>
      <c r="D865" s="709">
        <f>'Monthly Rules'!C3338</f>
        <v>0</v>
      </c>
      <c r="E865" s="709">
        <f>+'Monthly Rules'!G3338+'Monthly Rules'!G3339+'Monthly Rules'!G3340</f>
        <v>0</v>
      </c>
      <c r="F865" s="710">
        <f t="shared" si="53"/>
        <v>1</v>
      </c>
      <c r="G865" s="711">
        <f t="shared" si="54"/>
        <v>1</v>
      </c>
    </row>
    <row r="866" spans="1:7" x14ac:dyDescent="0.25">
      <c r="A866" s="706" t="s">
        <v>282</v>
      </c>
      <c r="B866" s="707" t="s">
        <v>617</v>
      </c>
      <c r="C866" s="708">
        <v>917</v>
      </c>
      <c r="D866" s="709">
        <f>'Monthly Rules'!C3342</f>
        <v>0</v>
      </c>
      <c r="E866" s="709">
        <f>+'Monthly Rules'!G3342+'Monthly Rules'!G3343+'Monthly Rules'!G3344+'Monthly Rules'!G3345+'Monthly Rules'!G3346</f>
        <v>0</v>
      </c>
      <c r="F866" s="710">
        <f t="shared" si="53"/>
        <v>1</v>
      </c>
      <c r="G866" s="711">
        <f t="shared" si="54"/>
        <v>1</v>
      </c>
    </row>
    <row r="867" spans="1:7" x14ac:dyDescent="0.25">
      <c r="A867" s="706" t="s">
        <v>282</v>
      </c>
      <c r="B867" s="707" t="s">
        <v>617</v>
      </c>
      <c r="C867" s="708">
        <v>918</v>
      </c>
      <c r="D867" s="709">
        <f>'Monthly Rules'!C3348</f>
        <v>0</v>
      </c>
      <c r="E867" s="709">
        <f>+'Monthly Rules'!G3348+'Monthly Rules'!G3349+'Monthly Rules'!G3350+'Monthly Rules'!G3351+'Monthly Rules'!G3352+'Monthly Rules'!G3353</f>
        <v>0</v>
      </c>
      <c r="F867" s="710">
        <f t="shared" si="53"/>
        <v>1</v>
      </c>
      <c r="G867" s="711">
        <f t="shared" si="54"/>
        <v>1</v>
      </c>
    </row>
    <row r="868" spans="1:7" x14ac:dyDescent="0.25">
      <c r="A868" s="706" t="s">
        <v>282</v>
      </c>
      <c r="B868" s="707" t="s">
        <v>617</v>
      </c>
      <c r="C868" s="708">
        <v>919</v>
      </c>
      <c r="D868" s="709">
        <f>'Monthly Rules'!C3355</f>
        <v>0</v>
      </c>
      <c r="E868" s="709">
        <f>+'Monthly Rules'!G3355+'Monthly Rules'!G3356</f>
        <v>0</v>
      </c>
      <c r="F868" s="710">
        <f t="shared" si="53"/>
        <v>1</v>
      </c>
      <c r="G868" s="711">
        <f t="shared" si="54"/>
        <v>1</v>
      </c>
    </row>
    <row r="869" spans="1:7" x14ac:dyDescent="0.25">
      <c r="A869" s="706" t="s">
        <v>282</v>
      </c>
      <c r="B869" s="707" t="s">
        <v>617</v>
      </c>
      <c r="C869" s="708">
        <v>920</v>
      </c>
      <c r="D869" s="709">
        <f>'Monthly Rules'!C3358</f>
        <v>0</v>
      </c>
      <c r="E869" s="709">
        <f>+'Monthly Rules'!G3358+'Monthly Rules'!G3359</f>
        <v>0</v>
      </c>
      <c r="F869" s="710">
        <f t="shared" si="53"/>
        <v>1</v>
      </c>
      <c r="G869" s="711">
        <f t="shared" si="54"/>
        <v>1</v>
      </c>
    </row>
    <row r="870" spans="1:7" x14ac:dyDescent="0.25">
      <c r="A870" s="706" t="s">
        <v>282</v>
      </c>
      <c r="B870" s="707" t="s">
        <v>617</v>
      </c>
      <c r="C870" s="708">
        <v>921</v>
      </c>
      <c r="D870" s="709">
        <f>'Monthly Rules'!C3361</f>
        <v>0</v>
      </c>
      <c r="E870" s="709">
        <f>+'Monthly Rules'!G3361+'Monthly Rules'!G3362</f>
        <v>0</v>
      </c>
      <c r="F870" s="710">
        <f t="shared" si="53"/>
        <v>1</v>
      </c>
      <c r="G870" s="711">
        <f t="shared" si="54"/>
        <v>1</v>
      </c>
    </row>
    <row r="871" spans="1:7" x14ac:dyDescent="0.25">
      <c r="A871" s="706" t="s">
        <v>282</v>
      </c>
      <c r="B871" s="707" t="s">
        <v>617</v>
      </c>
      <c r="C871" s="708">
        <v>922</v>
      </c>
      <c r="D871" s="709">
        <f>'Monthly Rules'!C3364</f>
        <v>0</v>
      </c>
      <c r="E871" s="709">
        <f>+'Monthly Rules'!G3364+'Monthly Rules'!G3365</f>
        <v>0</v>
      </c>
      <c r="F871" s="710">
        <f t="shared" si="53"/>
        <v>1</v>
      </c>
      <c r="G871" s="711">
        <f t="shared" si="54"/>
        <v>1</v>
      </c>
    </row>
    <row r="872" spans="1:7" x14ac:dyDescent="0.25">
      <c r="A872" s="706" t="s">
        <v>282</v>
      </c>
      <c r="B872" s="707" t="s">
        <v>617</v>
      </c>
      <c r="C872" s="708">
        <v>923</v>
      </c>
      <c r="D872" s="709">
        <f>'Monthly Rules'!C3367</f>
        <v>0</v>
      </c>
      <c r="E872" s="709">
        <f>+'Monthly Rules'!G3367+'Monthly Rules'!G3368</f>
        <v>0</v>
      </c>
      <c r="F872" s="710">
        <f t="shared" si="53"/>
        <v>1</v>
      </c>
      <c r="G872" s="711">
        <f t="shared" si="54"/>
        <v>1</v>
      </c>
    </row>
    <row r="873" spans="1:7" x14ac:dyDescent="0.25">
      <c r="A873" s="706" t="s">
        <v>282</v>
      </c>
      <c r="B873" s="707" t="s">
        <v>617</v>
      </c>
      <c r="C873" s="708">
        <v>924</v>
      </c>
      <c r="D873" s="709">
        <f>'Monthly Rules'!C3370</f>
        <v>0</v>
      </c>
      <c r="E873" s="709">
        <f>+'Monthly Rules'!G3370+'Monthly Rules'!G3371</f>
        <v>0</v>
      </c>
      <c r="F873" s="710">
        <f t="shared" si="53"/>
        <v>1</v>
      </c>
      <c r="G873" s="711">
        <f t="shared" si="54"/>
        <v>1</v>
      </c>
    </row>
    <row r="874" spans="1:7" x14ac:dyDescent="0.25">
      <c r="A874" s="706" t="s">
        <v>282</v>
      </c>
      <c r="B874" s="707" t="s">
        <v>617</v>
      </c>
      <c r="C874" s="708">
        <v>925</v>
      </c>
      <c r="D874" s="709">
        <f>'Monthly Rules'!C3373</f>
        <v>0</v>
      </c>
      <c r="E874" s="709">
        <f>+'Monthly Rules'!G3373+'Monthly Rules'!G3374</f>
        <v>0</v>
      </c>
      <c r="F874" s="710">
        <f t="shared" si="53"/>
        <v>1</v>
      </c>
      <c r="G874" s="711">
        <f t="shared" si="54"/>
        <v>1</v>
      </c>
    </row>
    <row r="875" spans="1:7" x14ac:dyDescent="0.25">
      <c r="A875" s="706" t="s">
        <v>282</v>
      </c>
      <c r="B875" s="707" t="s">
        <v>617</v>
      </c>
      <c r="C875" s="708">
        <v>926</v>
      </c>
      <c r="D875" s="709">
        <f>'Monthly Rules'!C3376</f>
        <v>0</v>
      </c>
      <c r="E875" s="709">
        <f>+'Monthly Rules'!G3376+'Monthly Rules'!G3377</f>
        <v>0</v>
      </c>
      <c r="F875" s="710">
        <f t="shared" si="53"/>
        <v>1</v>
      </c>
      <c r="G875" s="711">
        <f t="shared" si="54"/>
        <v>1</v>
      </c>
    </row>
    <row r="876" spans="1:7" x14ac:dyDescent="0.25">
      <c r="A876" s="706" t="s">
        <v>282</v>
      </c>
      <c r="B876" s="707" t="s">
        <v>617</v>
      </c>
      <c r="C876" s="708">
        <v>927</v>
      </c>
      <c r="D876" s="709">
        <f>'Monthly Rules'!C3379</f>
        <v>0</v>
      </c>
      <c r="E876" s="709">
        <f>+'Monthly Rules'!G3379+'Monthly Rules'!G3380</f>
        <v>0</v>
      </c>
      <c r="F876" s="710">
        <f t="shared" si="53"/>
        <v>1</v>
      </c>
      <c r="G876" s="711">
        <f t="shared" si="54"/>
        <v>1</v>
      </c>
    </row>
    <row r="877" spans="1:7" x14ac:dyDescent="0.25">
      <c r="A877" s="706" t="s">
        <v>282</v>
      </c>
      <c r="B877" s="707" t="s">
        <v>617</v>
      </c>
      <c r="C877" s="708">
        <v>928</v>
      </c>
      <c r="D877" s="709">
        <f>'Monthly Rules'!C3382</f>
        <v>0</v>
      </c>
      <c r="E877" s="709">
        <f>+'Monthly Rules'!G3382+'Monthly Rules'!G3383</f>
        <v>0</v>
      </c>
      <c r="F877" s="710">
        <f t="shared" si="53"/>
        <v>1</v>
      </c>
      <c r="G877" s="711">
        <f t="shared" si="54"/>
        <v>1</v>
      </c>
    </row>
    <row r="878" spans="1:7" x14ac:dyDescent="0.25">
      <c r="A878" s="706" t="s">
        <v>282</v>
      </c>
      <c r="B878" s="707" t="s">
        <v>617</v>
      </c>
      <c r="C878" s="708">
        <v>929</v>
      </c>
      <c r="D878" s="709">
        <f>'Monthly Rules'!C3385</f>
        <v>0</v>
      </c>
      <c r="E878" s="709">
        <f>+'Monthly Rules'!G3385+'Monthly Rules'!G3386+'Monthly Rules'!G3387+'Monthly Rules'!G3388+'Monthly Rules'!G3389+'Monthly Rules'!G3390</f>
        <v>0</v>
      </c>
      <c r="F878" s="710">
        <f t="shared" si="53"/>
        <v>1</v>
      </c>
      <c r="G878" s="711">
        <f t="shared" si="54"/>
        <v>1</v>
      </c>
    </row>
    <row r="879" spans="1:7" x14ac:dyDescent="0.25">
      <c r="A879" s="706" t="s">
        <v>282</v>
      </c>
      <c r="B879" s="707" t="s">
        <v>617</v>
      </c>
      <c r="C879" s="708">
        <v>930</v>
      </c>
      <c r="D879" s="709">
        <f>'Monthly Rules'!C3392</f>
        <v>0</v>
      </c>
      <c r="E879" s="709">
        <f>+'Monthly Rules'!G3392+'Monthly Rules'!G3393+'Monthly Rules'!G3394+'Monthly Rules'!G3395+'Monthly Rules'!G3396+'Monthly Rules'!G3397</f>
        <v>0</v>
      </c>
      <c r="F879" s="710">
        <f t="shared" si="53"/>
        <v>1</v>
      </c>
      <c r="G879" s="711">
        <f t="shared" si="54"/>
        <v>1</v>
      </c>
    </row>
    <row r="880" spans="1:7" x14ac:dyDescent="0.25">
      <c r="A880" s="706" t="s">
        <v>282</v>
      </c>
      <c r="B880" s="707" t="s">
        <v>617</v>
      </c>
      <c r="C880" s="708">
        <v>931</v>
      </c>
      <c r="D880" s="709">
        <f>'Monthly Rules'!C3399</f>
        <v>0</v>
      </c>
      <c r="E880" s="709">
        <f>+'Monthly Rules'!G3399+'Monthly Rules'!G3400+'Monthly Rules'!G3401+'Monthly Rules'!G3402+'Monthly Rules'!G3403+'Monthly Rules'!G3404</f>
        <v>0</v>
      </c>
      <c r="F880" s="710">
        <f t="shared" si="53"/>
        <v>1</v>
      </c>
      <c r="G880" s="711">
        <f t="shared" si="54"/>
        <v>1</v>
      </c>
    </row>
    <row r="881" spans="1:7" x14ac:dyDescent="0.25">
      <c r="A881" s="706" t="s">
        <v>282</v>
      </c>
      <c r="B881" s="707" t="s">
        <v>617</v>
      </c>
      <c r="C881" s="708">
        <v>932</v>
      </c>
      <c r="D881" s="709">
        <f>'Monthly Rules'!C3406</f>
        <v>0</v>
      </c>
      <c r="E881" s="709">
        <f>+'Monthly Rules'!G3406+'Monthly Rules'!G3407+'Monthly Rules'!G3408+'Monthly Rules'!G3409+'Monthly Rules'!G3410+'Monthly Rules'!G3411</f>
        <v>0</v>
      </c>
      <c r="F881" s="710">
        <f t="shared" si="53"/>
        <v>1</v>
      </c>
      <c r="G881" s="711">
        <f t="shared" si="54"/>
        <v>1</v>
      </c>
    </row>
    <row r="882" spans="1:7" x14ac:dyDescent="0.25">
      <c r="A882" s="706" t="s">
        <v>282</v>
      </c>
      <c r="B882" s="707" t="s">
        <v>617</v>
      </c>
      <c r="C882" s="708">
        <v>933</v>
      </c>
      <c r="D882" s="709">
        <f>'Monthly Rules'!C3413</f>
        <v>0</v>
      </c>
      <c r="E882" s="709">
        <f>+'Monthly Rules'!G3413+'Monthly Rules'!G3414+'Monthly Rules'!G3415+'Monthly Rules'!G3416+'Monthly Rules'!G3417+'Monthly Rules'!G3418</f>
        <v>0</v>
      </c>
      <c r="F882" s="710">
        <f t="shared" si="53"/>
        <v>1</v>
      </c>
      <c r="G882" s="711">
        <f t="shared" si="54"/>
        <v>1</v>
      </c>
    </row>
    <row r="883" spans="1:7" x14ac:dyDescent="0.25">
      <c r="A883" s="706" t="s">
        <v>282</v>
      </c>
      <c r="B883" s="707" t="s">
        <v>617</v>
      </c>
      <c r="C883" s="708">
        <v>934</v>
      </c>
      <c r="D883" s="709">
        <f>'Monthly Rules'!C3420</f>
        <v>0</v>
      </c>
      <c r="E883" s="709">
        <f>+'Monthly Rules'!G3420+'Monthly Rules'!G3421+'Monthly Rules'!G3422+'Monthly Rules'!G3423+'Monthly Rules'!G3424+'Monthly Rules'!G3425</f>
        <v>0</v>
      </c>
      <c r="F883" s="710">
        <f t="shared" si="53"/>
        <v>1</v>
      </c>
      <c r="G883" s="711">
        <f t="shared" si="54"/>
        <v>1</v>
      </c>
    </row>
    <row r="884" spans="1:7" x14ac:dyDescent="0.25">
      <c r="A884" s="706" t="s">
        <v>282</v>
      </c>
      <c r="B884" s="707" t="s">
        <v>617</v>
      </c>
      <c r="C884" s="708">
        <v>935</v>
      </c>
      <c r="D884" s="709">
        <f>'Monthly Rules'!C3427</f>
        <v>0</v>
      </c>
      <c r="E884" s="709">
        <f>+'Monthly Rules'!G3427+'Monthly Rules'!G3428+'Monthly Rules'!G3429+'Monthly Rules'!G3430+'Monthly Rules'!G3431+'Monthly Rules'!G3432</f>
        <v>0</v>
      </c>
      <c r="F884" s="710">
        <f t="shared" si="53"/>
        <v>1</v>
      </c>
      <c r="G884" s="711">
        <f t="shared" si="54"/>
        <v>1</v>
      </c>
    </row>
    <row r="885" spans="1:7" x14ac:dyDescent="0.25">
      <c r="A885" s="706" t="s">
        <v>282</v>
      </c>
      <c r="B885" s="707" t="s">
        <v>617</v>
      </c>
      <c r="C885" s="708">
        <v>936</v>
      </c>
      <c r="D885" s="709">
        <f>'Monthly Rules'!C3434</f>
        <v>0</v>
      </c>
      <c r="E885" s="709">
        <f>+'Monthly Rules'!G3434+'Monthly Rules'!G3435+'Monthly Rules'!G3436+'Monthly Rules'!G3437+'Monthly Rules'!G3438+'Monthly Rules'!G3439</f>
        <v>0</v>
      </c>
      <c r="F885" s="710">
        <f t="shared" si="53"/>
        <v>1</v>
      </c>
      <c r="G885" s="711">
        <f t="shared" si="54"/>
        <v>1</v>
      </c>
    </row>
    <row r="886" spans="1:7" x14ac:dyDescent="0.25">
      <c r="A886" s="706" t="s">
        <v>282</v>
      </c>
      <c r="B886" s="707" t="s">
        <v>617</v>
      </c>
      <c r="C886" s="708">
        <v>937</v>
      </c>
      <c r="D886" s="709">
        <f>'Monthly Rules'!C3441</f>
        <v>0</v>
      </c>
      <c r="E886" s="709">
        <f>+'Monthly Rules'!G3441+'Monthly Rules'!G3442+'Monthly Rules'!G3443+'Monthly Rules'!G3444+'Monthly Rules'!G3445+'Monthly Rules'!G3446</f>
        <v>0</v>
      </c>
      <c r="F886" s="710">
        <f t="shared" si="53"/>
        <v>1</v>
      </c>
      <c r="G886" s="711">
        <f t="shared" si="54"/>
        <v>1</v>
      </c>
    </row>
    <row r="887" spans="1:7" x14ac:dyDescent="0.25">
      <c r="A887" s="706" t="s">
        <v>282</v>
      </c>
      <c r="B887" s="707" t="s">
        <v>617</v>
      </c>
      <c r="C887" s="708">
        <v>938</v>
      </c>
      <c r="D887" s="709">
        <f>'Monthly Rules'!C3448</f>
        <v>0</v>
      </c>
      <c r="E887" s="709">
        <f>+'Monthly Rules'!G3448+'Monthly Rules'!G3449+'Monthly Rules'!G3450+'Monthly Rules'!G3451+'Monthly Rules'!G3452+'Monthly Rules'!G3453</f>
        <v>0</v>
      </c>
      <c r="F887" s="710">
        <f t="shared" si="53"/>
        <v>1</v>
      </c>
      <c r="G887" s="711">
        <f t="shared" si="54"/>
        <v>1</v>
      </c>
    </row>
    <row r="888" spans="1:7" x14ac:dyDescent="0.25">
      <c r="A888" s="706" t="s">
        <v>282</v>
      </c>
      <c r="B888" s="707" t="s">
        <v>617</v>
      </c>
      <c r="C888" s="708">
        <v>939</v>
      </c>
      <c r="D888" s="709">
        <f>'Monthly Rules'!C3455</f>
        <v>0</v>
      </c>
      <c r="E888" s="709">
        <f>+'Monthly Rules'!G3455+'Monthly Rules'!G3456+'Monthly Rules'!G3457+'Monthly Rules'!G3458+'Monthly Rules'!G3459+'Monthly Rules'!G3460+'Monthly Rules'!G3461</f>
        <v>0</v>
      </c>
      <c r="F888" s="710">
        <f t="shared" si="53"/>
        <v>1</v>
      </c>
      <c r="G888" s="711">
        <f t="shared" si="54"/>
        <v>1</v>
      </c>
    </row>
    <row r="889" spans="1:7" x14ac:dyDescent="0.25">
      <c r="A889" s="706" t="s">
        <v>282</v>
      </c>
      <c r="B889" s="707" t="s">
        <v>617</v>
      </c>
      <c r="C889" s="708">
        <v>940</v>
      </c>
      <c r="D889" s="709">
        <f>'Monthly Rules'!C3463</f>
        <v>0</v>
      </c>
      <c r="E889" s="709">
        <f>+'Monthly Rules'!G3463+'Monthly Rules'!G3464+'Monthly Rules'!G3465+'Monthly Rules'!G3466+'Monthly Rules'!G3467+'Monthly Rules'!G3468+'Monthly Rules'!G3469</f>
        <v>0</v>
      </c>
      <c r="F889" s="710">
        <f t="shared" si="53"/>
        <v>1</v>
      </c>
      <c r="G889" s="711">
        <f t="shared" ref="G889:G909" si="55">IF(ISERROR(D889),0,IF(ISERROR(E889),0,IF(D889=E889,1,0)))</f>
        <v>1</v>
      </c>
    </row>
    <row r="890" spans="1:7" x14ac:dyDescent="0.25">
      <c r="A890" s="706" t="s">
        <v>282</v>
      </c>
      <c r="B890" s="707" t="s">
        <v>617</v>
      </c>
      <c r="C890" s="708">
        <v>941</v>
      </c>
      <c r="D890" s="709">
        <f>'Monthly Rules'!C3471</f>
        <v>0</v>
      </c>
      <c r="E890" s="709">
        <f>+'Monthly Rules'!G3471+'Monthly Rules'!G3472+'Monthly Rules'!G3473+'Monthly Rules'!G3474+'Monthly Rules'!G3475+'Monthly Rules'!G3476+'Monthly Rules'!G3477</f>
        <v>0</v>
      </c>
      <c r="F890" s="710">
        <f t="shared" si="53"/>
        <v>1</v>
      </c>
      <c r="G890" s="711">
        <f t="shared" si="55"/>
        <v>1</v>
      </c>
    </row>
    <row r="891" spans="1:7" x14ac:dyDescent="0.25">
      <c r="A891" s="706" t="s">
        <v>282</v>
      </c>
      <c r="B891" s="707" t="s">
        <v>617</v>
      </c>
      <c r="C891" s="708">
        <v>942</v>
      </c>
      <c r="D891" s="709">
        <f>'Monthly Rules'!C3479</f>
        <v>0</v>
      </c>
      <c r="E891" s="709">
        <f>+'Monthly Rules'!G3479+'Monthly Rules'!G3480+'Monthly Rules'!G3481+'Monthly Rules'!G3482+'Monthly Rules'!G3483+'Monthly Rules'!G3484+'Monthly Rules'!G3485</f>
        <v>0</v>
      </c>
      <c r="F891" s="710">
        <f t="shared" si="53"/>
        <v>1</v>
      </c>
      <c r="G891" s="711">
        <f t="shared" si="55"/>
        <v>1</v>
      </c>
    </row>
    <row r="892" spans="1:7" x14ac:dyDescent="0.25">
      <c r="A892" s="706" t="s">
        <v>282</v>
      </c>
      <c r="B892" s="707" t="s">
        <v>617</v>
      </c>
      <c r="C892" s="708">
        <v>943</v>
      </c>
      <c r="D892" s="709">
        <f>'Monthly Rules'!C3487</f>
        <v>0</v>
      </c>
      <c r="E892" s="709">
        <f>+'Monthly Rules'!G3487+'Monthly Rules'!G3488+'Monthly Rules'!G3489+'Monthly Rules'!G3490+'Monthly Rules'!G3491+'Monthly Rules'!G3492+'Monthly Rules'!G3493</f>
        <v>0</v>
      </c>
      <c r="F892" s="710">
        <f t="shared" si="53"/>
        <v>1</v>
      </c>
      <c r="G892" s="711">
        <f t="shared" si="55"/>
        <v>1</v>
      </c>
    </row>
    <row r="893" spans="1:7" x14ac:dyDescent="0.25">
      <c r="A893" s="706" t="s">
        <v>282</v>
      </c>
      <c r="B893" s="707" t="s">
        <v>617</v>
      </c>
      <c r="C893" s="708">
        <v>944</v>
      </c>
      <c r="D893" s="709">
        <f>'Monthly Rules'!C3495</f>
        <v>0</v>
      </c>
      <c r="E893" s="709">
        <f>+'Monthly Rules'!G3495+'Monthly Rules'!G3496+'Monthly Rules'!G3497+'Monthly Rules'!G3498+'Monthly Rules'!G3499+'Monthly Rules'!G3500+'Monthly Rules'!G3501</f>
        <v>0</v>
      </c>
      <c r="F893" s="710">
        <f t="shared" si="53"/>
        <v>1</v>
      </c>
      <c r="G893" s="711">
        <f t="shared" si="55"/>
        <v>1</v>
      </c>
    </row>
    <row r="894" spans="1:7" x14ac:dyDescent="0.25">
      <c r="A894" s="706" t="s">
        <v>282</v>
      </c>
      <c r="B894" s="707" t="s">
        <v>617</v>
      </c>
      <c r="C894" s="708">
        <v>945</v>
      </c>
      <c r="D894" s="709">
        <f>'Monthly Rules'!C3503</f>
        <v>0</v>
      </c>
      <c r="E894" s="709">
        <f>+'Monthly Rules'!G3503+'Monthly Rules'!G3504+'Monthly Rules'!G3505+'Monthly Rules'!G3506+'Monthly Rules'!G3507+'Monthly Rules'!G3508+'Monthly Rules'!G3509</f>
        <v>0</v>
      </c>
      <c r="F894" s="710">
        <f t="shared" si="53"/>
        <v>1</v>
      </c>
      <c r="G894" s="711">
        <f t="shared" si="55"/>
        <v>1</v>
      </c>
    </row>
    <row r="895" spans="1:7" x14ac:dyDescent="0.25">
      <c r="A895" s="706" t="s">
        <v>282</v>
      </c>
      <c r="B895" s="707" t="s">
        <v>617</v>
      </c>
      <c r="C895" s="708">
        <v>946</v>
      </c>
      <c r="D895" s="709">
        <f>'Monthly Rules'!C3511</f>
        <v>0</v>
      </c>
      <c r="E895" s="709">
        <f>+'Monthly Rules'!G3511+'Monthly Rules'!G3512+'Monthly Rules'!G3513+'Monthly Rules'!G3514+'Monthly Rules'!G3515+'Monthly Rules'!G3516+'Monthly Rules'!G3517</f>
        <v>0</v>
      </c>
      <c r="F895" s="710">
        <f t="shared" si="53"/>
        <v>1</v>
      </c>
      <c r="G895" s="711">
        <f t="shared" si="55"/>
        <v>1</v>
      </c>
    </row>
    <row r="896" spans="1:7" x14ac:dyDescent="0.25">
      <c r="A896" s="706" t="s">
        <v>282</v>
      </c>
      <c r="B896" s="707" t="s">
        <v>617</v>
      </c>
      <c r="C896" s="708">
        <v>947</v>
      </c>
      <c r="D896" s="709">
        <f>'Monthly Rules'!C3519</f>
        <v>0</v>
      </c>
      <c r="E896" s="709">
        <f>+'Monthly Rules'!G3519+'Monthly Rules'!G3520+'Monthly Rules'!G3521+'Monthly Rules'!G3522+'Monthly Rules'!G3523+'Monthly Rules'!G3524+'Monthly Rules'!G3525</f>
        <v>0</v>
      </c>
      <c r="F896" s="710">
        <f t="shared" si="53"/>
        <v>1</v>
      </c>
      <c r="G896" s="711">
        <f t="shared" si="55"/>
        <v>1</v>
      </c>
    </row>
    <row r="897" spans="1:7" x14ac:dyDescent="0.25">
      <c r="A897" s="706" t="s">
        <v>282</v>
      </c>
      <c r="B897" s="707" t="s">
        <v>617</v>
      </c>
      <c r="C897" s="708">
        <v>948</v>
      </c>
      <c r="D897" s="709">
        <f>'Monthly Rules'!C3527</f>
        <v>0</v>
      </c>
      <c r="E897" s="709">
        <f>+'Monthly Rules'!G3527+'Monthly Rules'!G3528</f>
        <v>0</v>
      </c>
      <c r="F897" s="710">
        <f t="shared" si="53"/>
        <v>1</v>
      </c>
      <c r="G897" s="711">
        <f t="shared" si="55"/>
        <v>1</v>
      </c>
    </row>
    <row r="898" spans="1:7" x14ac:dyDescent="0.25">
      <c r="A898" s="706" t="s">
        <v>282</v>
      </c>
      <c r="B898" s="707" t="s">
        <v>617</v>
      </c>
      <c r="C898" s="708">
        <v>949</v>
      </c>
      <c r="D898" s="709">
        <f>'Monthly Rules'!C3530</f>
        <v>0</v>
      </c>
      <c r="E898" s="709">
        <f>+'Monthly Rules'!G3530+'Monthly Rules'!G3531</f>
        <v>0</v>
      </c>
      <c r="F898" s="710">
        <f t="shared" si="53"/>
        <v>1</v>
      </c>
      <c r="G898" s="711">
        <f t="shared" si="55"/>
        <v>1</v>
      </c>
    </row>
    <row r="899" spans="1:7" x14ac:dyDescent="0.25">
      <c r="A899" s="706" t="s">
        <v>282</v>
      </c>
      <c r="B899" s="707" t="s">
        <v>617</v>
      </c>
      <c r="C899" s="708">
        <v>950</v>
      </c>
      <c r="D899" s="709">
        <f>'Monthly Rules'!C3533</f>
        <v>0</v>
      </c>
      <c r="E899" s="709">
        <f>+'Monthly Rules'!G3533+'Monthly Rules'!G3534</f>
        <v>0</v>
      </c>
      <c r="F899" s="710">
        <f t="shared" si="53"/>
        <v>1</v>
      </c>
      <c r="G899" s="711">
        <f t="shared" si="55"/>
        <v>1</v>
      </c>
    </row>
    <row r="900" spans="1:7" x14ac:dyDescent="0.25">
      <c r="A900" s="706" t="s">
        <v>282</v>
      </c>
      <c r="B900" s="707" t="s">
        <v>617</v>
      </c>
      <c r="C900" s="708">
        <v>951</v>
      </c>
      <c r="D900" s="709">
        <f>'Monthly Rules'!C3536</f>
        <v>0</v>
      </c>
      <c r="E900" s="709">
        <f>+'Monthly Rules'!G3536+'Monthly Rules'!G3537</f>
        <v>0</v>
      </c>
      <c r="F900" s="710">
        <f t="shared" si="53"/>
        <v>1</v>
      </c>
      <c r="G900" s="711">
        <f t="shared" si="55"/>
        <v>1</v>
      </c>
    </row>
    <row r="901" spans="1:7" x14ac:dyDescent="0.25">
      <c r="A901" s="706" t="s">
        <v>282</v>
      </c>
      <c r="B901" s="707" t="s">
        <v>617</v>
      </c>
      <c r="C901" s="708">
        <v>952</v>
      </c>
      <c r="D901" s="709">
        <f>'Monthly Rules'!C3539</f>
        <v>0</v>
      </c>
      <c r="E901" s="709">
        <f>+'Monthly Rules'!G3539+'Monthly Rules'!G3540</f>
        <v>0</v>
      </c>
      <c r="F901" s="710">
        <f t="shared" si="53"/>
        <v>1</v>
      </c>
      <c r="G901" s="711">
        <f t="shared" si="55"/>
        <v>1</v>
      </c>
    </row>
    <row r="902" spans="1:7" x14ac:dyDescent="0.25">
      <c r="A902" s="706" t="s">
        <v>282</v>
      </c>
      <c r="B902" s="707" t="s">
        <v>617</v>
      </c>
      <c r="C902" s="708">
        <v>953</v>
      </c>
      <c r="D902" s="709">
        <f>'Monthly Rules'!C3542</f>
        <v>0</v>
      </c>
      <c r="E902" s="709">
        <f>+'Monthly Rules'!G3542+'Monthly Rules'!G3543</f>
        <v>0</v>
      </c>
      <c r="F902" s="710">
        <f t="shared" si="53"/>
        <v>1</v>
      </c>
      <c r="G902" s="711">
        <f t="shared" si="55"/>
        <v>1</v>
      </c>
    </row>
    <row r="903" spans="1:7" x14ac:dyDescent="0.25">
      <c r="A903" s="706" t="s">
        <v>282</v>
      </c>
      <c r="B903" s="707" t="s">
        <v>617</v>
      </c>
      <c r="C903" s="708">
        <v>954</v>
      </c>
      <c r="D903" s="709">
        <f>'Monthly Rules'!C3545</f>
        <v>0</v>
      </c>
      <c r="E903" s="709">
        <f>+'Monthly Rules'!G3545+'Monthly Rules'!G3546</f>
        <v>0</v>
      </c>
      <c r="F903" s="710">
        <f t="shared" si="53"/>
        <v>1</v>
      </c>
      <c r="G903" s="711">
        <f t="shared" si="55"/>
        <v>1</v>
      </c>
    </row>
    <row r="904" spans="1:7" x14ac:dyDescent="0.25">
      <c r="A904" s="706" t="s">
        <v>282</v>
      </c>
      <c r="B904" s="707" t="s">
        <v>617</v>
      </c>
      <c r="C904" s="708">
        <v>955</v>
      </c>
      <c r="D904" s="709">
        <f>'Monthly Rules'!C3548</f>
        <v>0</v>
      </c>
      <c r="E904" s="709">
        <f>+'Monthly Rules'!G3548+'Monthly Rules'!G3549+'Monthly Rules'!G3550</f>
        <v>0</v>
      </c>
      <c r="F904" s="710">
        <f t="shared" si="53"/>
        <v>1</v>
      </c>
      <c r="G904" s="711">
        <f t="shared" si="55"/>
        <v>1</v>
      </c>
    </row>
    <row r="905" spans="1:7" x14ac:dyDescent="0.25">
      <c r="A905" s="706" t="s">
        <v>282</v>
      </c>
      <c r="B905" s="707" t="s">
        <v>617</v>
      </c>
      <c r="C905" s="708">
        <v>956</v>
      </c>
      <c r="D905" s="709">
        <f>'Monthly Rules'!C3552</f>
        <v>0</v>
      </c>
      <c r="E905" s="709">
        <f>+'Monthly Rules'!G3552+'Monthly Rules'!G3553+'Monthly Rules'!G3554</f>
        <v>0</v>
      </c>
      <c r="F905" s="710">
        <f t="shared" si="53"/>
        <v>1</v>
      </c>
      <c r="G905" s="711">
        <f t="shared" si="55"/>
        <v>1</v>
      </c>
    </row>
    <row r="906" spans="1:7" x14ac:dyDescent="0.25">
      <c r="A906" s="706" t="s">
        <v>282</v>
      </c>
      <c r="B906" s="707" t="s">
        <v>617</v>
      </c>
      <c r="C906" s="708">
        <v>957</v>
      </c>
      <c r="D906" s="709">
        <f>'Monthly Rules'!C3556</f>
        <v>0</v>
      </c>
      <c r="E906" s="709">
        <f>+'Monthly Rules'!G3556+'Monthly Rules'!G3557+'Monthly Rules'!G3558</f>
        <v>0</v>
      </c>
      <c r="F906" s="710">
        <f t="shared" si="53"/>
        <v>1</v>
      </c>
      <c r="G906" s="711">
        <f t="shared" si="55"/>
        <v>1</v>
      </c>
    </row>
    <row r="907" spans="1:7" x14ac:dyDescent="0.25">
      <c r="A907" s="706" t="s">
        <v>282</v>
      </c>
      <c r="B907" s="707" t="s">
        <v>617</v>
      </c>
      <c r="C907" s="708">
        <v>958</v>
      </c>
      <c r="D907" s="709">
        <f>'Monthly Rules'!C3560</f>
        <v>0</v>
      </c>
      <c r="E907" s="709">
        <f>+'Monthly Rules'!G3560+'Monthly Rules'!G3561+'Monthly Rules'!G3562</f>
        <v>0</v>
      </c>
      <c r="F907" s="710">
        <f t="shared" si="53"/>
        <v>1</v>
      </c>
      <c r="G907" s="711">
        <f t="shared" si="55"/>
        <v>1</v>
      </c>
    </row>
    <row r="908" spans="1:7" x14ac:dyDescent="0.25">
      <c r="A908" s="706" t="s">
        <v>282</v>
      </c>
      <c r="B908" s="707" t="s">
        <v>617</v>
      </c>
      <c r="C908" s="708">
        <v>959</v>
      </c>
      <c r="D908" s="709">
        <f>'Monthly Rules'!C3564</f>
        <v>0</v>
      </c>
      <c r="E908" s="709">
        <f>+'Monthly Rules'!G3564+'Monthly Rules'!G3565+'Monthly Rules'!G3566</f>
        <v>0</v>
      </c>
      <c r="F908" s="710">
        <f t="shared" si="53"/>
        <v>1</v>
      </c>
      <c r="G908" s="711">
        <f t="shared" si="55"/>
        <v>1</v>
      </c>
    </row>
    <row r="909" spans="1:7" x14ac:dyDescent="0.25">
      <c r="A909" s="706" t="s">
        <v>282</v>
      </c>
      <c r="B909" s="707" t="s">
        <v>617</v>
      </c>
      <c r="C909" s="708">
        <v>960</v>
      </c>
      <c r="D909" s="709">
        <f>'Monthly Rules'!C3568</f>
        <v>0</v>
      </c>
      <c r="E909" s="709">
        <f>+'Monthly Rules'!G3568+'Monthly Rules'!G3569+'Monthly Rules'!G3570</f>
        <v>0</v>
      </c>
      <c r="F909" s="710">
        <f t="shared" si="53"/>
        <v>1</v>
      </c>
      <c r="G909" s="711">
        <f t="shared" si="55"/>
        <v>1</v>
      </c>
    </row>
    <row r="910" spans="1:7" x14ac:dyDescent="0.25">
      <c r="A910" s="706" t="s">
        <v>282</v>
      </c>
      <c r="B910" s="707" t="s">
        <v>617</v>
      </c>
      <c r="C910" s="708">
        <v>961</v>
      </c>
      <c r="D910" s="709">
        <f>'Monthly Rules'!C3572</f>
        <v>0</v>
      </c>
      <c r="E910" s="709">
        <f>'Monthly Rules'!G3572</f>
        <v>0</v>
      </c>
      <c r="F910" s="710">
        <f t="shared" si="53"/>
        <v>1</v>
      </c>
      <c r="G910" s="712">
        <f t="shared" ref="G910:G944" si="56">IF(ISERROR(D910),0,IF(ISERROR(E910),0,IF(D910&lt;=E910,1,0)))</f>
        <v>1</v>
      </c>
    </row>
    <row r="911" spans="1:7" x14ac:dyDescent="0.25">
      <c r="A911" s="706" t="s">
        <v>282</v>
      </c>
      <c r="B911" s="707" t="s">
        <v>617</v>
      </c>
      <c r="C911" s="708">
        <v>962</v>
      </c>
      <c r="D911" s="709">
        <f>'Monthly Rules'!C3574</f>
        <v>0</v>
      </c>
      <c r="E911" s="709">
        <f>'Monthly Rules'!G3574</f>
        <v>0</v>
      </c>
      <c r="F911" s="710">
        <f t="shared" ref="F911:F973" si="57">G911</f>
        <v>1</v>
      </c>
      <c r="G911" s="712">
        <f t="shared" si="56"/>
        <v>1</v>
      </c>
    </row>
    <row r="912" spans="1:7" x14ac:dyDescent="0.25">
      <c r="A912" s="706" t="s">
        <v>282</v>
      </c>
      <c r="B912" s="707" t="s">
        <v>617</v>
      </c>
      <c r="C912" s="708">
        <v>963</v>
      </c>
      <c r="D912" s="709">
        <f>'Monthly Rules'!C3576</f>
        <v>0</v>
      </c>
      <c r="E912" s="709">
        <f>'Monthly Rules'!G3576</f>
        <v>0</v>
      </c>
      <c r="F912" s="710">
        <f t="shared" si="57"/>
        <v>1</v>
      </c>
      <c r="G912" s="712">
        <f t="shared" si="56"/>
        <v>1</v>
      </c>
    </row>
    <row r="913" spans="1:7" x14ac:dyDescent="0.25">
      <c r="A913" s="706" t="s">
        <v>282</v>
      </c>
      <c r="B913" s="707" t="s">
        <v>617</v>
      </c>
      <c r="C913" s="708">
        <v>964</v>
      </c>
      <c r="D913" s="709">
        <f>'Monthly Rules'!C3578</f>
        <v>0</v>
      </c>
      <c r="E913" s="709">
        <f>'Monthly Rules'!G3578</f>
        <v>0</v>
      </c>
      <c r="F913" s="710">
        <f t="shared" si="57"/>
        <v>1</v>
      </c>
      <c r="G913" s="712">
        <f t="shared" si="56"/>
        <v>1</v>
      </c>
    </row>
    <row r="914" spans="1:7" x14ac:dyDescent="0.25">
      <c r="A914" s="706" t="s">
        <v>282</v>
      </c>
      <c r="B914" s="707" t="s">
        <v>617</v>
      </c>
      <c r="C914" s="708">
        <v>965</v>
      </c>
      <c r="D914" s="709">
        <f>'Monthly Rules'!C3580</f>
        <v>0</v>
      </c>
      <c r="E914" s="709">
        <f>'Monthly Rules'!G3580</f>
        <v>0</v>
      </c>
      <c r="F914" s="710">
        <f t="shared" si="57"/>
        <v>1</v>
      </c>
      <c r="G914" s="712">
        <f t="shared" si="56"/>
        <v>1</v>
      </c>
    </row>
    <row r="915" spans="1:7" x14ac:dyDescent="0.25">
      <c r="A915" s="706" t="s">
        <v>282</v>
      </c>
      <c r="B915" s="707" t="s">
        <v>617</v>
      </c>
      <c r="C915" s="708">
        <v>966</v>
      </c>
      <c r="D915" s="709">
        <f>'Monthly Rules'!C3582</f>
        <v>0</v>
      </c>
      <c r="E915" s="709">
        <f>'Monthly Rules'!G3582</f>
        <v>0</v>
      </c>
      <c r="F915" s="710">
        <f t="shared" si="57"/>
        <v>1</v>
      </c>
      <c r="G915" s="712">
        <f t="shared" si="56"/>
        <v>1</v>
      </c>
    </row>
    <row r="916" spans="1:7" x14ac:dyDescent="0.25">
      <c r="A916" s="706" t="s">
        <v>282</v>
      </c>
      <c r="B916" s="707" t="s">
        <v>617</v>
      </c>
      <c r="C916" s="708">
        <v>967</v>
      </c>
      <c r="D916" s="709">
        <f>'Monthly Rules'!C3584</f>
        <v>0</v>
      </c>
      <c r="E916" s="709">
        <f>'Monthly Rules'!G3584</f>
        <v>0</v>
      </c>
      <c r="F916" s="710">
        <f t="shared" si="57"/>
        <v>1</v>
      </c>
      <c r="G916" s="712">
        <f t="shared" si="56"/>
        <v>1</v>
      </c>
    </row>
    <row r="917" spans="1:7" x14ac:dyDescent="0.25">
      <c r="A917" s="706" t="s">
        <v>282</v>
      </c>
      <c r="B917" s="707" t="s">
        <v>617</v>
      </c>
      <c r="C917" s="708">
        <v>968</v>
      </c>
      <c r="D917" s="709">
        <f>'Monthly Rules'!C3586</f>
        <v>0</v>
      </c>
      <c r="E917" s="709">
        <f>'Monthly Rules'!G3586</f>
        <v>0</v>
      </c>
      <c r="F917" s="710">
        <f t="shared" si="57"/>
        <v>1</v>
      </c>
      <c r="G917" s="712">
        <f t="shared" si="56"/>
        <v>1</v>
      </c>
    </row>
    <row r="918" spans="1:7" x14ac:dyDescent="0.25">
      <c r="A918" s="706" t="s">
        <v>282</v>
      </c>
      <c r="B918" s="707" t="s">
        <v>617</v>
      </c>
      <c r="C918" s="708">
        <v>969</v>
      </c>
      <c r="D918" s="709">
        <f>'Monthly Rules'!C3588</f>
        <v>0</v>
      </c>
      <c r="E918" s="709">
        <f>'Monthly Rules'!G3588</f>
        <v>0</v>
      </c>
      <c r="F918" s="710">
        <f t="shared" si="57"/>
        <v>1</v>
      </c>
      <c r="G918" s="712">
        <f t="shared" si="56"/>
        <v>1</v>
      </c>
    </row>
    <row r="919" spans="1:7" x14ac:dyDescent="0.25">
      <c r="A919" s="706" t="s">
        <v>282</v>
      </c>
      <c r="B919" s="707" t="s">
        <v>617</v>
      </c>
      <c r="C919" s="708">
        <v>971</v>
      </c>
      <c r="D919" s="709">
        <f>'Monthly Rules'!C3592</f>
        <v>0</v>
      </c>
      <c r="E919" s="709">
        <f>'Monthly Rules'!G3592</f>
        <v>0</v>
      </c>
      <c r="F919" s="710">
        <f t="shared" si="57"/>
        <v>1</v>
      </c>
      <c r="G919" s="712">
        <f t="shared" si="56"/>
        <v>1</v>
      </c>
    </row>
    <row r="920" spans="1:7" x14ac:dyDescent="0.25">
      <c r="A920" s="706" t="s">
        <v>282</v>
      </c>
      <c r="B920" s="707" t="s">
        <v>617</v>
      </c>
      <c r="C920" s="708">
        <v>972</v>
      </c>
      <c r="D920" s="709">
        <f>'Monthly Rules'!C3594</f>
        <v>0</v>
      </c>
      <c r="E920" s="709">
        <f>'Monthly Rules'!G3594</f>
        <v>0</v>
      </c>
      <c r="F920" s="710">
        <f t="shared" si="57"/>
        <v>1</v>
      </c>
      <c r="G920" s="712">
        <f t="shared" si="56"/>
        <v>1</v>
      </c>
    </row>
    <row r="921" spans="1:7" x14ac:dyDescent="0.25">
      <c r="A921" s="706" t="s">
        <v>282</v>
      </c>
      <c r="B921" s="707" t="s">
        <v>617</v>
      </c>
      <c r="C921" s="708">
        <v>973</v>
      </c>
      <c r="D921" s="709">
        <f>'Monthly Rules'!C3596</f>
        <v>0</v>
      </c>
      <c r="E921" s="709">
        <f>'Monthly Rules'!G3596</f>
        <v>0</v>
      </c>
      <c r="F921" s="710">
        <f t="shared" si="57"/>
        <v>1</v>
      </c>
      <c r="G921" s="712">
        <f t="shared" si="56"/>
        <v>1</v>
      </c>
    </row>
    <row r="922" spans="1:7" x14ac:dyDescent="0.25">
      <c r="A922" s="706" t="s">
        <v>282</v>
      </c>
      <c r="B922" s="707" t="s">
        <v>617</v>
      </c>
      <c r="C922" s="708">
        <v>974</v>
      </c>
      <c r="D922" s="709">
        <f>'Monthly Rules'!C3598</f>
        <v>0</v>
      </c>
      <c r="E922" s="709">
        <f>'Monthly Rules'!G3598</f>
        <v>0</v>
      </c>
      <c r="F922" s="710">
        <f t="shared" si="57"/>
        <v>1</v>
      </c>
      <c r="G922" s="712">
        <f t="shared" si="56"/>
        <v>1</v>
      </c>
    </row>
    <row r="923" spans="1:7" x14ac:dyDescent="0.25">
      <c r="A923" s="706" t="s">
        <v>282</v>
      </c>
      <c r="B923" s="707" t="s">
        <v>617</v>
      </c>
      <c r="C923" s="708">
        <v>975</v>
      </c>
      <c r="D923" s="709">
        <f>'Monthly Rules'!C3600</f>
        <v>0</v>
      </c>
      <c r="E923" s="709">
        <f>'Monthly Rules'!G3600</f>
        <v>0</v>
      </c>
      <c r="F923" s="710">
        <f t="shared" si="57"/>
        <v>1</v>
      </c>
      <c r="G923" s="712">
        <f t="shared" si="56"/>
        <v>1</v>
      </c>
    </row>
    <row r="924" spans="1:7" x14ac:dyDescent="0.25">
      <c r="A924" s="706" t="s">
        <v>282</v>
      </c>
      <c r="B924" s="707" t="s">
        <v>617</v>
      </c>
      <c r="C924" s="708">
        <v>976</v>
      </c>
      <c r="D924" s="709">
        <f>'Monthly Rules'!C3602</f>
        <v>0</v>
      </c>
      <c r="E924" s="709">
        <f>'Monthly Rules'!G3602</f>
        <v>0</v>
      </c>
      <c r="F924" s="710">
        <f t="shared" si="57"/>
        <v>1</v>
      </c>
      <c r="G924" s="712">
        <f t="shared" si="56"/>
        <v>1</v>
      </c>
    </row>
    <row r="925" spans="1:7" x14ac:dyDescent="0.25">
      <c r="A925" s="706" t="s">
        <v>282</v>
      </c>
      <c r="B925" s="707" t="s">
        <v>617</v>
      </c>
      <c r="C925" s="708">
        <v>977</v>
      </c>
      <c r="D925" s="709">
        <f>'Monthly Rules'!C3604</f>
        <v>0</v>
      </c>
      <c r="E925" s="709">
        <f>'Monthly Rules'!G3604</f>
        <v>0</v>
      </c>
      <c r="F925" s="710">
        <f t="shared" si="57"/>
        <v>1</v>
      </c>
      <c r="G925" s="712">
        <f t="shared" si="56"/>
        <v>1</v>
      </c>
    </row>
    <row r="926" spans="1:7" x14ac:dyDescent="0.25">
      <c r="A926" s="706" t="s">
        <v>282</v>
      </c>
      <c r="B926" s="707" t="s">
        <v>617</v>
      </c>
      <c r="C926" s="708">
        <v>978</v>
      </c>
      <c r="D926" s="709">
        <f>'Monthly Rules'!C3606</f>
        <v>0</v>
      </c>
      <c r="E926" s="709">
        <f>'Monthly Rules'!G3606</f>
        <v>0</v>
      </c>
      <c r="F926" s="710">
        <f t="shared" si="57"/>
        <v>1</v>
      </c>
      <c r="G926" s="712">
        <f t="shared" si="56"/>
        <v>1</v>
      </c>
    </row>
    <row r="927" spans="1:7" x14ac:dyDescent="0.25">
      <c r="A927" s="706" t="s">
        <v>282</v>
      </c>
      <c r="B927" s="707" t="s">
        <v>617</v>
      </c>
      <c r="C927" s="708">
        <v>979</v>
      </c>
      <c r="D927" s="709">
        <f>'Monthly Rules'!C3608</f>
        <v>0</v>
      </c>
      <c r="E927" s="709">
        <f>'Monthly Rules'!G3608</f>
        <v>0</v>
      </c>
      <c r="F927" s="710">
        <f t="shared" si="57"/>
        <v>1</v>
      </c>
      <c r="G927" s="712">
        <f t="shared" si="56"/>
        <v>1</v>
      </c>
    </row>
    <row r="928" spans="1:7" x14ac:dyDescent="0.25">
      <c r="A928" s="706" t="s">
        <v>282</v>
      </c>
      <c r="B928" s="707" t="s">
        <v>617</v>
      </c>
      <c r="C928" s="708">
        <v>980</v>
      </c>
      <c r="D928" s="709">
        <f>'Monthly Rules'!C3610</f>
        <v>0</v>
      </c>
      <c r="E928" s="709">
        <f>'Monthly Rules'!G3610</f>
        <v>0</v>
      </c>
      <c r="F928" s="710">
        <f t="shared" si="57"/>
        <v>1</v>
      </c>
      <c r="G928" s="712">
        <f t="shared" si="56"/>
        <v>1</v>
      </c>
    </row>
    <row r="929" spans="1:7" x14ac:dyDescent="0.25">
      <c r="A929" s="706" t="s">
        <v>282</v>
      </c>
      <c r="B929" s="707" t="s">
        <v>617</v>
      </c>
      <c r="C929" s="708">
        <v>981</v>
      </c>
      <c r="D929" s="709">
        <f>'Monthly Rules'!C3612</f>
        <v>0</v>
      </c>
      <c r="E929" s="709">
        <f>'Monthly Rules'!G3612</f>
        <v>0</v>
      </c>
      <c r="F929" s="710">
        <f t="shared" si="57"/>
        <v>1</v>
      </c>
      <c r="G929" s="712">
        <f t="shared" si="56"/>
        <v>1</v>
      </c>
    </row>
    <row r="930" spans="1:7" x14ac:dyDescent="0.25">
      <c r="A930" s="706" t="s">
        <v>282</v>
      </c>
      <c r="B930" s="707" t="s">
        <v>617</v>
      </c>
      <c r="C930" s="708">
        <v>982</v>
      </c>
      <c r="D930" s="709">
        <f>'Monthly Rules'!C3614</f>
        <v>0</v>
      </c>
      <c r="E930" s="709">
        <f>'Monthly Rules'!G3614</f>
        <v>0</v>
      </c>
      <c r="F930" s="710">
        <f t="shared" si="57"/>
        <v>1</v>
      </c>
      <c r="G930" s="712">
        <f t="shared" si="56"/>
        <v>1</v>
      </c>
    </row>
    <row r="931" spans="1:7" x14ac:dyDescent="0.25">
      <c r="A931" s="706" t="s">
        <v>282</v>
      </c>
      <c r="B931" s="707" t="s">
        <v>617</v>
      </c>
      <c r="C931" s="708">
        <v>983</v>
      </c>
      <c r="D931" s="709">
        <f>'Monthly Rules'!C3616</f>
        <v>0</v>
      </c>
      <c r="E931" s="709">
        <f>'Monthly Rules'!G3616</f>
        <v>0</v>
      </c>
      <c r="F931" s="710">
        <f t="shared" si="57"/>
        <v>1</v>
      </c>
      <c r="G931" s="712">
        <f t="shared" si="56"/>
        <v>1</v>
      </c>
    </row>
    <row r="932" spans="1:7" x14ac:dyDescent="0.25">
      <c r="A932" s="706" t="s">
        <v>282</v>
      </c>
      <c r="B932" s="707" t="s">
        <v>617</v>
      </c>
      <c r="C932" s="708">
        <v>984</v>
      </c>
      <c r="D932" s="709">
        <f>'Monthly Rules'!C3618</f>
        <v>0</v>
      </c>
      <c r="E932" s="709">
        <f>'Monthly Rules'!G3618</f>
        <v>0</v>
      </c>
      <c r="F932" s="710">
        <f t="shared" si="57"/>
        <v>1</v>
      </c>
      <c r="G932" s="712">
        <f t="shared" si="56"/>
        <v>1</v>
      </c>
    </row>
    <row r="933" spans="1:7" x14ac:dyDescent="0.25">
      <c r="A933" s="706" t="s">
        <v>282</v>
      </c>
      <c r="B933" s="707" t="s">
        <v>617</v>
      </c>
      <c r="C933" s="708">
        <v>985</v>
      </c>
      <c r="D933" s="709">
        <f>'Monthly Rules'!C3620</f>
        <v>0</v>
      </c>
      <c r="E933" s="709">
        <f>'Monthly Rules'!G3620</f>
        <v>0</v>
      </c>
      <c r="F933" s="710">
        <f t="shared" si="57"/>
        <v>1</v>
      </c>
      <c r="G933" s="712">
        <f t="shared" si="56"/>
        <v>1</v>
      </c>
    </row>
    <row r="934" spans="1:7" x14ac:dyDescent="0.25">
      <c r="A934" s="706" t="s">
        <v>282</v>
      </c>
      <c r="B934" s="707" t="s">
        <v>617</v>
      </c>
      <c r="C934" s="708">
        <v>986</v>
      </c>
      <c r="D934" s="709">
        <f>'Monthly Rules'!C3622</f>
        <v>0</v>
      </c>
      <c r="E934" s="709">
        <f>'Monthly Rules'!G3622</f>
        <v>0</v>
      </c>
      <c r="F934" s="710">
        <f t="shared" si="57"/>
        <v>1</v>
      </c>
      <c r="G934" s="712">
        <f t="shared" si="56"/>
        <v>1</v>
      </c>
    </row>
    <row r="935" spans="1:7" x14ac:dyDescent="0.25">
      <c r="A935" s="706" t="s">
        <v>282</v>
      </c>
      <c r="B935" s="707" t="s">
        <v>617</v>
      </c>
      <c r="C935" s="708">
        <v>987</v>
      </c>
      <c r="D935" s="709">
        <f>'Monthly Rules'!C3624</f>
        <v>0</v>
      </c>
      <c r="E935" s="709">
        <f>'Monthly Rules'!G3624</f>
        <v>0</v>
      </c>
      <c r="F935" s="710">
        <f t="shared" si="57"/>
        <v>1</v>
      </c>
      <c r="G935" s="712">
        <f t="shared" si="56"/>
        <v>1</v>
      </c>
    </row>
    <row r="936" spans="1:7" x14ac:dyDescent="0.25">
      <c r="A936" s="706" t="s">
        <v>282</v>
      </c>
      <c r="B936" s="707" t="s">
        <v>617</v>
      </c>
      <c r="C936" s="708">
        <v>988</v>
      </c>
      <c r="D936" s="709">
        <f>'Monthly Rules'!C3626</f>
        <v>0</v>
      </c>
      <c r="E936" s="709">
        <f>'Monthly Rules'!G3626</f>
        <v>0</v>
      </c>
      <c r="F936" s="710">
        <f t="shared" si="57"/>
        <v>1</v>
      </c>
      <c r="G936" s="712">
        <f t="shared" si="56"/>
        <v>1</v>
      </c>
    </row>
    <row r="937" spans="1:7" x14ac:dyDescent="0.25">
      <c r="A937" s="706" t="s">
        <v>282</v>
      </c>
      <c r="B937" s="707" t="s">
        <v>617</v>
      </c>
      <c r="C937" s="708">
        <v>989</v>
      </c>
      <c r="D937" s="709">
        <f>'Monthly Rules'!C3628</f>
        <v>0</v>
      </c>
      <c r="E937" s="709">
        <f>'Monthly Rules'!G3628</f>
        <v>0</v>
      </c>
      <c r="F937" s="710">
        <f t="shared" si="57"/>
        <v>1</v>
      </c>
      <c r="G937" s="712">
        <f t="shared" si="56"/>
        <v>1</v>
      </c>
    </row>
    <row r="938" spans="1:7" x14ac:dyDescent="0.25">
      <c r="A938" s="706" t="s">
        <v>282</v>
      </c>
      <c r="B938" s="707" t="s">
        <v>617</v>
      </c>
      <c r="C938" s="708">
        <v>990</v>
      </c>
      <c r="D938" s="709">
        <f>'Monthly Rules'!C3630</f>
        <v>0</v>
      </c>
      <c r="E938" s="709">
        <f>'Monthly Rules'!G3630</f>
        <v>0</v>
      </c>
      <c r="F938" s="710">
        <f t="shared" si="57"/>
        <v>1</v>
      </c>
      <c r="G938" s="712">
        <f t="shared" si="56"/>
        <v>1</v>
      </c>
    </row>
    <row r="939" spans="1:7" x14ac:dyDescent="0.25">
      <c r="A939" s="706" t="s">
        <v>282</v>
      </c>
      <c r="B939" s="707" t="s">
        <v>617</v>
      </c>
      <c r="C939" s="708">
        <v>991</v>
      </c>
      <c r="D939" s="709">
        <f>'Monthly Rules'!C3632</f>
        <v>0</v>
      </c>
      <c r="E939" s="709">
        <f>'Monthly Rules'!G3632</f>
        <v>0</v>
      </c>
      <c r="F939" s="710">
        <f t="shared" si="57"/>
        <v>1</v>
      </c>
      <c r="G939" s="712">
        <f t="shared" si="56"/>
        <v>1</v>
      </c>
    </row>
    <row r="940" spans="1:7" x14ac:dyDescent="0.25">
      <c r="A940" s="706" t="s">
        <v>282</v>
      </c>
      <c r="B940" s="707" t="s">
        <v>617</v>
      </c>
      <c r="C940" s="708">
        <v>992</v>
      </c>
      <c r="D940" s="709">
        <f>'Monthly Rules'!C3634</f>
        <v>0</v>
      </c>
      <c r="E940" s="709">
        <f>'Monthly Rules'!G3634</f>
        <v>0</v>
      </c>
      <c r="F940" s="710">
        <f t="shared" si="57"/>
        <v>1</v>
      </c>
      <c r="G940" s="712">
        <f t="shared" si="56"/>
        <v>1</v>
      </c>
    </row>
    <row r="941" spans="1:7" x14ac:dyDescent="0.25">
      <c r="A941" s="706" t="s">
        <v>282</v>
      </c>
      <c r="B941" s="707" t="s">
        <v>617</v>
      </c>
      <c r="C941" s="708">
        <v>993</v>
      </c>
      <c r="D941" s="709">
        <f>'Monthly Rules'!C3636</f>
        <v>0</v>
      </c>
      <c r="E941" s="709">
        <f>'Monthly Rules'!G3636</f>
        <v>0</v>
      </c>
      <c r="F941" s="710">
        <f t="shared" si="57"/>
        <v>1</v>
      </c>
      <c r="G941" s="712">
        <f t="shared" si="56"/>
        <v>1</v>
      </c>
    </row>
    <row r="942" spans="1:7" x14ac:dyDescent="0.25">
      <c r="A942" s="706" t="s">
        <v>282</v>
      </c>
      <c r="B942" s="707" t="s">
        <v>617</v>
      </c>
      <c r="C942" s="708">
        <v>994</v>
      </c>
      <c r="D942" s="709">
        <f>'Monthly Rules'!C3638</f>
        <v>0</v>
      </c>
      <c r="E942" s="709">
        <f>'Monthly Rules'!G3638</f>
        <v>0</v>
      </c>
      <c r="F942" s="710">
        <f t="shared" si="57"/>
        <v>1</v>
      </c>
      <c r="G942" s="712">
        <f t="shared" si="56"/>
        <v>1</v>
      </c>
    </row>
    <row r="943" spans="1:7" x14ac:dyDescent="0.25">
      <c r="A943" s="706" t="s">
        <v>282</v>
      </c>
      <c r="B943" s="707" t="s">
        <v>617</v>
      </c>
      <c r="C943" s="708">
        <v>995</v>
      </c>
      <c r="D943" s="709">
        <f>'Monthly Rules'!C3640</f>
        <v>0</v>
      </c>
      <c r="E943" s="709">
        <f>'Monthly Rules'!G3640</f>
        <v>0</v>
      </c>
      <c r="F943" s="710">
        <f t="shared" si="57"/>
        <v>1</v>
      </c>
      <c r="G943" s="712">
        <f t="shared" si="56"/>
        <v>1</v>
      </c>
    </row>
    <row r="944" spans="1:7" x14ac:dyDescent="0.25">
      <c r="A944" s="706" t="s">
        <v>282</v>
      </c>
      <c r="B944" s="707" t="s">
        <v>617</v>
      </c>
      <c r="C944" s="708">
        <v>996</v>
      </c>
      <c r="D944" s="709">
        <f>'Monthly Rules'!C3642</f>
        <v>0</v>
      </c>
      <c r="E944" s="709">
        <f>'Monthly Rules'!G3642</f>
        <v>0</v>
      </c>
      <c r="F944" s="710">
        <f t="shared" si="57"/>
        <v>1</v>
      </c>
      <c r="G944" s="712">
        <f t="shared" si="56"/>
        <v>1</v>
      </c>
    </row>
    <row r="945" spans="1:7" x14ac:dyDescent="0.25">
      <c r="A945" s="706" t="s">
        <v>282</v>
      </c>
      <c r="B945" s="707" t="s">
        <v>617</v>
      </c>
      <c r="C945" s="708">
        <v>997</v>
      </c>
      <c r="D945" s="709">
        <f>'Monthly Rules'!C3644</f>
        <v>0</v>
      </c>
      <c r="E945" s="709">
        <f>+'Monthly Rules'!G3644+'Monthly Rules'!G3645+'Monthly Rules'!G3646</f>
        <v>0</v>
      </c>
      <c r="F945" s="710">
        <f t="shared" si="57"/>
        <v>1</v>
      </c>
      <c r="G945" s="711">
        <f t="shared" ref="G945:G951" si="58">IF(ISERROR(D945),0,IF(ISERROR(E945),0,IF(D945=E945,1,0)))</f>
        <v>1</v>
      </c>
    </row>
    <row r="946" spans="1:7" x14ac:dyDescent="0.25">
      <c r="A946" s="706" t="s">
        <v>282</v>
      </c>
      <c r="B946" s="707" t="s">
        <v>617</v>
      </c>
      <c r="C946" s="708">
        <v>998</v>
      </c>
      <c r="D946" s="709">
        <f>'Monthly Rules'!C3648</f>
        <v>0</v>
      </c>
      <c r="E946" s="709">
        <f>+'Monthly Rules'!G3648+'Monthly Rules'!G3649+'Monthly Rules'!G3650+'Monthly Rules'!G3651+'Monthly Rules'!G3652</f>
        <v>0</v>
      </c>
      <c r="F946" s="710">
        <f t="shared" si="57"/>
        <v>1</v>
      </c>
      <c r="G946" s="711">
        <f t="shared" si="58"/>
        <v>1</v>
      </c>
    </row>
    <row r="947" spans="1:7" x14ac:dyDescent="0.25">
      <c r="A947" s="706" t="s">
        <v>282</v>
      </c>
      <c r="B947" s="707" t="s">
        <v>617</v>
      </c>
      <c r="C947" s="708">
        <v>999</v>
      </c>
      <c r="D947" s="709">
        <f>'Monthly Rules'!C3654</f>
        <v>0</v>
      </c>
      <c r="E947" s="709">
        <f>+'Monthly Rules'!G3654+'Monthly Rules'!G3655+'Monthly Rules'!G3656</f>
        <v>0</v>
      </c>
      <c r="F947" s="710">
        <f t="shared" si="57"/>
        <v>1</v>
      </c>
      <c r="G947" s="711">
        <f t="shared" si="58"/>
        <v>1</v>
      </c>
    </row>
    <row r="948" spans="1:7" x14ac:dyDescent="0.25">
      <c r="A948" s="706" t="s">
        <v>282</v>
      </c>
      <c r="B948" s="707" t="s">
        <v>617</v>
      </c>
      <c r="C948" s="708">
        <v>1000</v>
      </c>
      <c r="D948" s="709">
        <f>'Monthly Rules'!C3658</f>
        <v>0</v>
      </c>
      <c r="E948" s="709">
        <f>+'Monthly Rules'!G3658+'Monthly Rules'!G3659+'Monthly Rules'!G3660</f>
        <v>0</v>
      </c>
      <c r="F948" s="710">
        <f t="shared" si="57"/>
        <v>1</v>
      </c>
      <c r="G948" s="711">
        <f t="shared" si="58"/>
        <v>1</v>
      </c>
    </row>
    <row r="949" spans="1:7" x14ac:dyDescent="0.25">
      <c r="A949" s="706" t="s">
        <v>282</v>
      </c>
      <c r="B949" s="707" t="s">
        <v>617</v>
      </c>
      <c r="C949" s="708">
        <v>1001</v>
      </c>
      <c r="D949" s="709">
        <f>'Monthly Rules'!C3662</f>
        <v>0</v>
      </c>
      <c r="E949" s="709">
        <f>+'Monthly Rules'!G3662+'Monthly Rules'!G3663</f>
        <v>0</v>
      </c>
      <c r="F949" s="710">
        <f t="shared" si="57"/>
        <v>1</v>
      </c>
      <c r="G949" s="711">
        <f t="shared" si="58"/>
        <v>1</v>
      </c>
    </row>
    <row r="950" spans="1:7" x14ac:dyDescent="0.25">
      <c r="A950" s="706" t="s">
        <v>282</v>
      </c>
      <c r="B950" s="707" t="s">
        <v>617</v>
      </c>
      <c r="C950" s="708">
        <v>1002</v>
      </c>
      <c r="D950" s="709">
        <f>'Monthly Rules'!C3665</f>
        <v>0</v>
      </c>
      <c r="E950" s="709">
        <f>+'Monthly Rules'!G3665+'Monthly Rules'!G3666+'Monthly Rules'!G3667+'Monthly Rules'!G3668+'Monthly Rules'!G3669+'Monthly Rules'!G3670</f>
        <v>0</v>
      </c>
      <c r="F950" s="710">
        <f t="shared" si="57"/>
        <v>1</v>
      </c>
      <c r="G950" s="711">
        <f t="shared" si="58"/>
        <v>1</v>
      </c>
    </row>
    <row r="951" spans="1:7" x14ac:dyDescent="0.25">
      <c r="A951" s="706" t="s">
        <v>282</v>
      </c>
      <c r="B951" s="707" t="s">
        <v>617</v>
      </c>
      <c r="C951" s="708">
        <v>1003</v>
      </c>
      <c r="D951" s="709">
        <f>'Monthly Rules'!C3672</f>
        <v>0</v>
      </c>
      <c r="E951" s="709">
        <f>+'Monthly Rules'!G3672+'Monthly Rules'!G3673+'Monthly Rules'!G3674+'Monthly Rules'!G3675+'Monthly Rules'!G3676</f>
        <v>0</v>
      </c>
      <c r="F951" s="710">
        <f t="shared" si="57"/>
        <v>1</v>
      </c>
      <c r="G951" s="711">
        <f t="shared" si="58"/>
        <v>1</v>
      </c>
    </row>
    <row r="952" spans="1:7" x14ac:dyDescent="0.25">
      <c r="A952" s="706" t="s">
        <v>282</v>
      </c>
      <c r="B952" s="707" t="s">
        <v>617</v>
      </c>
      <c r="C952" s="708">
        <v>1004</v>
      </c>
      <c r="D952" s="709">
        <f>'Monthly Rules'!C3678</f>
        <v>0</v>
      </c>
      <c r="E952" s="709">
        <f>'Monthly Rules'!G3678</f>
        <v>0</v>
      </c>
      <c r="F952" s="710">
        <f t="shared" si="57"/>
        <v>1</v>
      </c>
      <c r="G952" s="712">
        <f t="shared" ref="G952:G983" si="59">IF(ISERROR(D952),0,IF(ISERROR(E952),0,IF(D952&lt;=E952,1,0)))</f>
        <v>1</v>
      </c>
    </row>
    <row r="953" spans="1:7" x14ac:dyDescent="0.25">
      <c r="A953" s="706" t="s">
        <v>282</v>
      </c>
      <c r="B953" s="707" t="s">
        <v>617</v>
      </c>
      <c r="C953" s="708">
        <v>1005</v>
      </c>
      <c r="D953" s="709">
        <f>'Monthly Rules'!C3680</f>
        <v>0</v>
      </c>
      <c r="E953" s="709">
        <f>'Monthly Rules'!G3680</f>
        <v>0</v>
      </c>
      <c r="F953" s="710">
        <f t="shared" si="57"/>
        <v>1</v>
      </c>
      <c r="G953" s="712">
        <f t="shared" si="59"/>
        <v>1</v>
      </c>
    </row>
    <row r="954" spans="1:7" x14ac:dyDescent="0.25">
      <c r="A954" s="706" t="s">
        <v>282</v>
      </c>
      <c r="B954" s="707" t="s">
        <v>617</v>
      </c>
      <c r="C954" s="708">
        <v>1006</v>
      </c>
      <c r="D954" s="709">
        <f>'Monthly Rules'!C3682</f>
        <v>0</v>
      </c>
      <c r="E954" s="709">
        <f>'Monthly Rules'!G3682</f>
        <v>0</v>
      </c>
      <c r="F954" s="710">
        <f t="shared" si="57"/>
        <v>1</v>
      </c>
      <c r="G954" s="712">
        <f t="shared" si="59"/>
        <v>1</v>
      </c>
    </row>
    <row r="955" spans="1:7" x14ac:dyDescent="0.25">
      <c r="A955" s="706" t="s">
        <v>282</v>
      </c>
      <c r="B955" s="707" t="s">
        <v>617</v>
      </c>
      <c r="C955" s="708">
        <v>1007</v>
      </c>
      <c r="D955" s="709">
        <f>'Monthly Rules'!C3684</f>
        <v>0</v>
      </c>
      <c r="E955" s="709">
        <f>'Monthly Rules'!G3684</f>
        <v>0</v>
      </c>
      <c r="F955" s="710">
        <f t="shared" si="57"/>
        <v>1</v>
      </c>
      <c r="G955" s="712">
        <f t="shared" si="59"/>
        <v>1</v>
      </c>
    </row>
    <row r="956" spans="1:7" x14ac:dyDescent="0.25">
      <c r="A956" s="706" t="s">
        <v>282</v>
      </c>
      <c r="B956" s="707" t="s">
        <v>617</v>
      </c>
      <c r="C956" s="708">
        <v>1008</v>
      </c>
      <c r="D956" s="709">
        <f>'Monthly Rules'!C3686</f>
        <v>0</v>
      </c>
      <c r="E956" s="709">
        <f>'Monthly Rules'!G3686</f>
        <v>0</v>
      </c>
      <c r="F956" s="710">
        <f t="shared" si="57"/>
        <v>1</v>
      </c>
      <c r="G956" s="712">
        <f t="shared" si="59"/>
        <v>1</v>
      </c>
    </row>
    <row r="957" spans="1:7" x14ac:dyDescent="0.25">
      <c r="A957" s="706" t="s">
        <v>282</v>
      </c>
      <c r="B957" s="707" t="s">
        <v>617</v>
      </c>
      <c r="C957" s="708">
        <v>1009</v>
      </c>
      <c r="D957" s="709">
        <f>'Monthly Rules'!C3688</f>
        <v>0</v>
      </c>
      <c r="E957" s="709">
        <f>'Monthly Rules'!G3688</f>
        <v>0</v>
      </c>
      <c r="F957" s="710">
        <f t="shared" si="57"/>
        <v>1</v>
      </c>
      <c r="G957" s="712">
        <f t="shared" si="59"/>
        <v>1</v>
      </c>
    </row>
    <row r="958" spans="1:7" x14ac:dyDescent="0.25">
      <c r="A958" s="706" t="s">
        <v>282</v>
      </c>
      <c r="B958" s="707" t="s">
        <v>617</v>
      </c>
      <c r="C958" s="708">
        <v>1010</v>
      </c>
      <c r="D958" s="709">
        <f>'Monthly Rules'!C3690</f>
        <v>0</v>
      </c>
      <c r="E958" s="709">
        <f>'Monthly Rules'!G3690</f>
        <v>0</v>
      </c>
      <c r="F958" s="710">
        <f t="shared" si="57"/>
        <v>1</v>
      </c>
      <c r="G958" s="712">
        <f t="shared" si="59"/>
        <v>1</v>
      </c>
    </row>
    <row r="959" spans="1:7" x14ac:dyDescent="0.25">
      <c r="A959" s="706" t="s">
        <v>282</v>
      </c>
      <c r="B959" s="707" t="s">
        <v>617</v>
      </c>
      <c r="C959" s="708">
        <v>1011</v>
      </c>
      <c r="D959" s="709">
        <f>'Monthly Rules'!C3692</f>
        <v>0</v>
      </c>
      <c r="E959" s="709">
        <f>'Monthly Rules'!G3692</f>
        <v>0</v>
      </c>
      <c r="F959" s="710">
        <f t="shared" si="57"/>
        <v>1</v>
      </c>
      <c r="G959" s="712">
        <f t="shared" si="59"/>
        <v>1</v>
      </c>
    </row>
    <row r="960" spans="1:7" x14ac:dyDescent="0.25">
      <c r="A960" s="706" t="s">
        <v>282</v>
      </c>
      <c r="B960" s="707" t="s">
        <v>617</v>
      </c>
      <c r="C960" s="708">
        <v>1012</v>
      </c>
      <c r="D960" s="709">
        <f>'Monthly Rules'!C3694</f>
        <v>0</v>
      </c>
      <c r="E960" s="709">
        <f>'Monthly Rules'!G3694</f>
        <v>0</v>
      </c>
      <c r="F960" s="710">
        <f t="shared" si="57"/>
        <v>1</v>
      </c>
      <c r="G960" s="712">
        <f t="shared" si="59"/>
        <v>1</v>
      </c>
    </row>
    <row r="961" spans="1:7" x14ac:dyDescent="0.25">
      <c r="A961" s="706" t="s">
        <v>282</v>
      </c>
      <c r="B961" s="707" t="s">
        <v>617</v>
      </c>
      <c r="C961" s="708">
        <v>1013</v>
      </c>
      <c r="D961" s="709">
        <f>'Monthly Rules'!C3696</f>
        <v>0</v>
      </c>
      <c r="E961" s="709">
        <f>'Monthly Rules'!G3696</f>
        <v>0</v>
      </c>
      <c r="F961" s="710">
        <f t="shared" si="57"/>
        <v>1</v>
      </c>
      <c r="G961" s="712">
        <f t="shared" si="59"/>
        <v>1</v>
      </c>
    </row>
    <row r="962" spans="1:7" x14ac:dyDescent="0.25">
      <c r="A962" s="706" t="s">
        <v>282</v>
      </c>
      <c r="B962" s="707" t="s">
        <v>617</v>
      </c>
      <c r="C962" s="708">
        <v>1014</v>
      </c>
      <c r="D962" s="709">
        <f>'Monthly Rules'!C3698</f>
        <v>0</v>
      </c>
      <c r="E962" s="709">
        <f>'Monthly Rules'!G3698</f>
        <v>0</v>
      </c>
      <c r="F962" s="710">
        <f t="shared" si="57"/>
        <v>1</v>
      </c>
      <c r="G962" s="712">
        <f t="shared" si="59"/>
        <v>1</v>
      </c>
    </row>
    <row r="963" spans="1:7" x14ac:dyDescent="0.25">
      <c r="A963" s="706" t="s">
        <v>282</v>
      </c>
      <c r="B963" s="707" t="s">
        <v>617</v>
      </c>
      <c r="C963" s="708">
        <v>1015</v>
      </c>
      <c r="D963" s="709">
        <f>'Monthly Rules'!C3700</f>
        <v>0</v>
      </c>
      <c r="E963" s="709">
        <f>'Monthly Rules'!G3700</f>
        <v>0</v>
      </c>
      <c r="F963" s="710">
        <f t="shared" si="57"/>
        <v>1</v>
      </c>
      <c r="G963" s="712">
        <f t="shared" si="59"/>
        <v>1</v>
      </c>
    </row>
    <row r="964" spans="1:7" x14ac:dyDescent="0.25">
      <c r="A964" s="706" t="s">
        <v>282</v>
      </c>
      <c r="B964" s="707" t="s">
        <v>617</v>
      </c>
      <c r="C964" s="708">
        <v>1016</v>
      </c>
      <c r="D964" s="709">
        <f>'Monthly Rules'!C3702</f>
        <v>0</v>
      </c>
      <c r="E964" s="709">
        <f>'Monthly Rules'!G3702</f>
        <v>0</v>
      </c>
      <c r="F964" s="710">
        <f t="shared" si="57"/>
        <v>1</v>
      </c>
      <c r="G964" s="712">
        <f t="shared" si="59"/>
        <v>1</v>
      </c>
    </row>
    <row r="965" spans="1:7" x14ac:dyDescent="0.25">
      <c r="A965" s="706" t="s">
        <v>282</v>
      </c>
      <c r="B965" s="707" t="s">
        <v>617</v>
      </c>
      <c r="C965" s="708">
        <v>1017</v>
      </c>
      <c r="D965" s="709">
        <f>'Monthly Rules'!C3704</f>
        <v>0</v>
      </c>
      <c r="E965" s="709">
        <f>'Monthly Rules'!G3704</f>
        <v>0</v>
      </c>
      <c r="F965" s="710">
        <f t="shared" si="57"/>
        <v>1</v>
      </c>
      <c r="G965" s="712">
        <f t="shared" si="59"/>
        <v>1</v>
      </c>
    </row>
    <row r="966" spans="1:7" x14ac:dyDescent="0.25">
      <c r="A966" s="706" t="s">
        <v>282</v>
      </c>
      <c r="B966" s="707" t="s">
        <v>617</v>
      </c>
      <c r="C966" s="708">
        <v>1018</v>
      </c>
      <c r="D966" s="709">
        <f>'Monthly Rules'!C3706</f>
        <v>0</v>
      </c>
      <c r="E966" s="709">
        <f>'Monthly Rules'!G3706</f>
        <v>0</v>
      </c>
      <c r="F966" s="710">
        <f t="shared" si="57"/>
        <v>1</v>
      </c>
      <c r="G966" s="712">
        <f t="shared" si="59"/>
        <v>1</v>
      </c>
    </row>
    <row r="967" spans="1:7" x14ac:dyDescent="0.25">
      <c r="A967" s="706" t="s">
        <v>282</v>
      </c>
      <c r="B967" s="707" t="s">
        <v>617</v>
      </c>
      <c r="C967" s="708">
        <v>1019</v>
      </c>
      <c r="D967" s="709">
        <f>'Monthly Rules'!C3708</f>
        <v>0</v>
      </c>
      <c r="E967" s="709">
        <f>'Monthly Rules'!G3708</f>
        <v>0</v>
      </c>
      <c r="F967" s="710">
        <f t="shared" si="57"/>
        <v>1</v>
      </c>
      <c r="G967" s="712">
        <f t="shared" si="59"/>
        <v>1</v>
      </c>
    </row>
    <row r="968" spans="1:7" x14ac:dyDescent="0.25">
      <c r="A968" s="706" t="s">
        <v>282</v>
      </c>
      <c r="B968" s="707" t="s">
        <v>617</v>
      </c>
      <c r="C968" s="708">
        <v>1020</v>
      </c>
      <c r="D968" s="709">
        <f>'Monthly Rules'!C3710</f>
        <v>0</v>
      </c>
      <c r="E968" s="709">
        <f>'Monthly Rules'!G3710</f>
        <v>0</v>
      </c>
      <c r="F968" s="710">
        <f t="shared" si="57"/>
        <v>1</v>
      </c>
      <c r="G968" s="712">
        <f t="shared" si="59"/>
        <v>1</v>
      </c>
    </row>
    <row r="969" spans="1:7" x14ac:dyDescent="0.25">
      <c r="A969" s="706" t="s">
        <v>282</v>
      </c>
      <c r="B969" s="707" t="s">
        <v>617</v>
      </c>
      <c r="C969" s="708">
        <v>1021</v>
      </c>
      <c r="D969" s="709">
        <f>'Monthly Rules'!C3712</f>
        <v>0</v>
      </c>
      <c r="E969" s="709">
        <f>'Monthly Rules'!G3712</f>
        <v>0</v>
      </c>
      <c r="F969" s="710">
        <f t="shared" si="57"/>
        <v>1</v>
      </c>
      <c r="G969" s="712">
        <f t="shared" si="59"/>
        <v>1</v>
      </c>
    </row>
    <row r="970" spans="1:7" x14ac:dyDescent="0.25">
      <c r="A970" s="706" t="s">
        <v>282</v>
      </c>
      <c r="B970" s="707" t="s">
        <v>617</v>
      </c>
      <c r="C970" s="708">
        <v>1022</v>
      </c>
      <c r="D970" s="709">
        <f>'Monthly Rules'!C3714</f>
        <v>0</v>
      </c>
      <c r="E970" s="709">
        <f>'Monthly Rules'!G3714</f>
        <v>0</v>
      </c>
      <c r="F970" s="710">
        <f t="shared" si="57"/>
        <v>1</v>
      </c>
      <c r="G970" s="712">
        <f t="shared" si="59"/>
        <v>1</v>
      </c>
    </row>
    <row r="971" spans="1:7" x14ac:dyDescent="0.25">
      <c r="A971" s="706" t="s">
        <v>282</v>
      </c>
      <c r="B971" s="707" t="s">
        <v>617</v>
      </c>
      <c r="C971" s="708">
        <v>1023</v>
      </c>
      <c r="D971" s="709">
        <f>'Monthly Rules'!C3716</f>
        <v>0</v>
      </c>
      <c r="E971" s="709">
        <f>'Monthly Rules'!G3716</f>
        <v>0</v>
      </c>
      <c r="F971" s="710">
        <f t="shared" si="57"/>
        <v>1</v>
      </c>
      <c r="G971" s="712">
        <f t="shared" si="59"/>
        <v>1</v>
      </c>
    </row>
    <row r="972" spans="1:7" x14ac:dyDescent="0.25">
      <c r="A972" s="706" t="s">
        <v>282</v>
      </c>
      <c r="B972" s="707" t="s">
        <v>617</v>
      </c>
      <c r="C972" s="708">
        <v>1024</v>
      </c>
      <c r="D972" s="709">
        <f>'Monthly Rules'!C3718</f>
        <v>0</v>
      </c>
      <c r="E972" s="709">
        <f>'Monthly Rules'!G3718</f>
        <v>0</v>
      </c>
      <c r="F972" s="710">
        <f t="shared" si="57"/>
        <v>1</v>
      </c>
      <c r="G972" s="712">
        <f t="shared" si="59"/>
        <v>1</v>
      </c>
    </row>
    <row r="973" spans="1:7" x14ac:dyDescent="0.25">
      <c r="A973" s="706" t="s">
        <v>282</v>
      </c>
      <c r="B973" s="707" t="s">
        <v>617</v>
      </c>
      <c r="C973" s="708">
        <v>1025</v>
      </c>
      <c r="D973" s="709">
        <f>'Monthly Rules'!C3720</f>
        <v>0</v>
      </c>
      <c r="E973" s="709">
        <f>'Monthly Rules'!G3720</f>
        <v>0</v>
      </c>
      <c r="F973" s="710">
        <f t="shared" si="57"/>
        <v>1</v>
      </c>
      <c r="G973" s="712">
        <f t="shared" si="59"/>
        <v>1</v>
      </c>
    </row>
    <row r="974" spans="1:7" x14ac:dyDescent="0.25">
      <c r="A974" s="706" t="s">
        <v>282</v>
      </c>
      <c r="B974" s="707" t="s">
        <v>617</v>
      </c>
      <c r="C974" s="708">
        <v>1026</v>
      </c>
      <c r="D974" s="709">
        <f>'Monthly Rules'!C3722</f>
        <v>0</v>
      </c>
      <c r="E974" s="709">
        <f>'Monthly Rules'!G3722</f>
        <v>0</v>
      </c>
      <c r="F974" s="710">
        <f t="shared" ref="F974:F1036" si="60">G974</f>
        <v>1</v>
      </c>
      <c r="G974" s="712">
        <f t="shared" si="59"/>
        <v>1</v>
      </c>
    </row>
    <row r="975" spans="1:7" x14ac:dyDescent="0.25">
      <c r="A975" s="706" t="s">
        <v>282</v>
      </c>
      <c r="B975" s="707" t="s">
        <v>617</v>
      </c>
      <c r="C975" s="708">
        <v>1027</v>
      </c>
      <c r="D975" s="709">
        <f>'Monthly Rules'!C3724</f>
        <v>0</v>
      </c>
      <c r="E975" s="709">
        <f>'Monthly Rules'!G3724</f>
        <v>0</v>
      </c>
      <c r="F975" s="710">
        <f t="shared" si="60"/>
        <v>1</v>
      </c>
      <c r="G975" s="712">
        <f t="shared" si="59"/>
        <v>1</v>
      </c>
    </row>
    <row r="976" spans="1:7" x14ac:dyDescent="0.25">
      <c r="A976" s="706" t="s">
        <v>282</v>
      </c>
      <c r="B976" s="707" t="s">
        <v>617</v>
      </c>
      <c r="C976" s="708">
        <v>1028</v>
      </c>
      <c r="D976" s="709">
        <f>'Monthly Rules'!C3726</f>
        <v>0</v>
      </c>
      <c r="E976" s="709">
        <f>'Monthly Rules'!G3726</f>
        <v>0</v>
      </c>
      <c r="F976" s="710">
        <f t="shared" si="60"/>
        <v>1</v>
      </c>
      <c r="G976" s="712">
        <f t="shared" si="59"/>
        <v>1</v>
      </c>
    </row>
    <row r="977" spans="1:7" x14ac:dyDescent="0.25">
      <c r="A977" s="706" t="s">
        <v>282</v>
      </c>
      <c r="B977" s="707" t="s">
        <v>617</v>
      </c>
      <c r="C977" s="708">
        <v>1029</v>
      </c>
      <c r="D977" s="709">
        <f>'Monthly Rules'!C3728</f>
        <v>0</v>
      </c>
      <c r="E977" s="709">
        <f>'Monthly Rules'!G3728</f>
        <v>0</v>
      </c>
      <c r="F977" s="710">
        <f t="shared" si="60"/>
        <v>1</v>
      </c>
      <c r="G977" s="712">
        <f t="shared" si="59"/>
        <v>1</v>
      </c>
    </row>
    <row r="978" spans="1:7" x14ac:dyDescent="0.25">
      <c r="A978" s="706" t="s">
        <v>282</v>
      </c>
      <c r="B978" s="707" t="s">
        <v>617</v>
      </c>
      <c r="C978" s="708">
        <v>1030</v>
      </c>
      <c r="D978" s="709">
        <f>'Monthly Rules'!C3730</f>
        <v>0</v>
      </c>
      <c r="E978" s="709">
        <f>'Monthly Rules'!G3730</f>
        <v>0</v>
      </c>
      <c r="F978" s="710">
        <f t="shared" si="60"/>
        <v>1</v>
      </c>
      <c r="G978" s="712">
        <f t="shared" si="59"/>
        <v>1</v>
      </c>
    </row>
    <row r="979" spans="1:7" x14ac:dyDescent="0.25">
      <c r="A979" s="706" t="s">
        <v>282</v>
      </c>
      <c r="B979" s="707" t="s">
        <v>617</v>
      </c>
      <c r="C979" s="708">
        <v>1031</v>
      </c>
      <c r="D979" s="709">
        <f>'Monthly Rules'!C3732</f>
        <v>0</v>
      </c>
      <c r="E979" s="709">
        <f>'Monthly Rules'!G3732</f>
        <v>0</v>
      </c>
      <c r="F979" s="710">
        <f t="shared" si="60"/>
        <v>1</v>
      </c>
      <c r="G979" s="712">
        <f t="shared" si="59"/>
        <v>1</v>
      </c>
    </row>
    <row r="980" spans="1:7" x14ac:dyDescent="0.25">
      <c r="A980" s="706" t="s">
        <v>282</v>
      </c>
      <c r="B980" s="707" t="s">
        <v>617</v>
      </c>
      <c r="C980" s="708">
        <v>1032</v>
      </c>
      <c r="D980" s="709">
        <f>'Monthly Rules'!C3734</f>
        <v>0</v>
      </c>
      <c r="E980" s="709">
        <f>'Monthly Rules'!G3734</f>
        <v>0</v>
      </c>
      <c r="F980" s="710">
        <f t="shared" si="60"/>
        <v>1</v>
      </c>
      <c r="G980" s="712">
        <f t="shared" si="59"/>
        <v>1</v>
      </c>
    </row>
    <row r="981" spans="1:7" x14ac:dyDescent="0.25">
      <c r="A981" s="706" t="s">
        <v>282</v>
      </c>
      <c r="B981" s="707" t="s">
        <v>617</v>
      </c>
      <c r="C981" s="708">
        <v>1033</v>
      </c>
      <c r="D981" s="709">
        <f>'Monthly Rules'!C3736</f>
        <v>0</v>
      </c>
      <c r="E981" s="709">
        <f>'Monthly Rules'!G3736</f>
        <v>0</v>
      </c>
      <c r="F981" s="710">
        <f t="shared" si="60"/>
        <v>1</v>
      </c>
      <c r="G981" s="712">
        <f t="shared" si="59"/>
        <v>1</v>
      </c>
    </row>
    <row r="982" spans="1:7" x14ac:dyDescent="0.25">
      <c r="A982" s="706" t="s">
        <v>282</v>
      </c>
      <c r="B982" s="707" t="s">
        <v>617</v>
      </c>
      <c r="C982" s="708">
        <v>1034</v>
      </c>
      <c r="D982" s="709">
        <f>'Monthly Rules'!C3738</f>
        <v>0</v>
      </c>
      <c r="E982" s="709">
        <f>'Monthly Rules'!G3738</f>
        <v>0</v>
      </c>
      <c r="F982" s="710">
        <f t="shared" si="60"/>
        <v>1</v>
      </c>
      <c r="G982" s="712">
        <f t="shared" si="59"/>
        <v>1</v>
      </c>
    </row>
    <row r="983" spans="1:7" x14ac:dyDescent="0.25">
      <c r="A983" s="706" t="s">
        <v>282</v>
      </c>
      <c r="B983" s="707" t="s">
        <v>617</v>
      </c>
      <c r="C983" s="708">
        <v>1035</v>
      </c>
      <c r="D983" s="709">
        <f>'Monthly Rules'!C3740</f>
        <v>0</v>
      </c>
      <c r="E983" s="709">
        <f>'Monthly Rules'!G3740</f>
        <v>0</v>
      </c>
      <c r="F983" s="710">
        <f t="shared" si="60"/>
        <v>1</v>
      </c>
      <c r="G983" s="712">
        <f t="shared" si="59"/>
        <v>1</v>
      </c>
    </row>
    <row r="984" spans="1:7" x14ac:dyDescent="0.25">
      <c r="A984" s="706" t="s">
        <v>282</v>
      </c>
      <c r="B984" s="707" t="s">
        <v>617</v>
      </c>
      <c r="C984" s="708">
        <v>1036</v>
      </c>
      <c r="D984" s="709">
        <f>'Monthly Rules'!C3742</f>
        <v>0</v>
      </c>
      <c r="E984" s="709">
        <f>'Monthly Rules'!G3742</f>
        <v>0</v>
      </c>
      <c r="F984" s="710">
        <f t="shared" si="60"/>
        <v>1</v>
      </c>
      <c r="G984" s="712">
        <f t="shared" ref="G984:G1001" si="61">IF(ISERROR(D984),0,IF(ISERROR(E984),0,IF(D984&lt;=E984,1,0)))</f>
        <v>1</v>
      </c>
    </row>
    <row r="985" spans="1:7" x14ac:dyDescent="0.25">
      <c r="A985" s="706" t="s">
        <v>282</v>
      </c>
      <c r="B985" s="707" t="s">
        <v>617</v>
      </c>
      <c r="C985" s="708">
        <v>1037</v>
      </c>
      <c r="D985" s="709">
        <f>'Monthly Rules'!C3744</f>
        <v>0</v>
      </c>
      <c r="E985" s="709">
        <f>'Monthly Rules'!G3744</f>
        <v>0</v>
      </c>
      <c r="F985" s="710">
        <f t="shared" si="60"/>
        <v>1</v>
      </c>
      <c r="G985" s="712">
        <f t="shared" si="61"/>
        <v>1</v>
      </c>
    </row>
    <row r="986" spans="1:7" x14ac:dyDescent="0.25">
      <c r="A986" s="706" t="s">
        <v>282</v>
      </c>
      <c r="B986" s="707" t="s">
        <v>617</v>
      </c>
      <c r="C986" s="708">
        <v>1038</v>
      </c>
      <c r="D986" s="709">
        <f>'Monthly Rules'!C3746</f>
        <v>0</v>
      </c>
      <c r="E986" s="709">
        <f>'Monthly Rules'!G3746</f>
        <v>0</v>
      </c>
      <c r="F986" s="710">
        <f t="shared" si="60"/>
        <v>1</v>
      </c>
      <c r="G986" s="712">
        <f t="shared" si="61"/>
        <v>1</v>
      </c>
    </row>
    <row r="987" spans="1:7" x14ac:dyDescent="0.25">
      <c r="A987" s="706" t="s">
        <v>282</v>
      </c>
      <c r="B987" s="707" t="s">
        <v>617</v>
      </c>
      <c r="C987" s="708">
        <v>1039</v>
      </c>
      <c r="D987" s="709">
        <f>'Monthly Rules'!C3748</f>
        <v>0</v>
      </c>
      <c r="E987" s="709">
        <f>'Monthly Rules'!G3748</f>
        <v>0</v>
      </c>
      <c r="F987" s="710">
        <f t="shared" si="60"/>
        <v>1</v>
      </c>
      <c r="G987" s="712">
        <f t="shared" si="61"/>
        <v>1</v>
      </c>
    </row>
    <row r="988" spans="1:7" x14ac:dyDescent="0.25">
      <c r="A988" s="706" t="s">
        <v>282</v>
      </c>
      <c r="B988" s="707" t="s">
        <v>617</v>
      </c>
      <c r="C988" s="708">
        <v>1040</v>
      </c>
      <c r="D988" s="709">
        <f>'Monthly Rules'!C3750</f>
        <v>0</v>
      </c>
      <c r="E988" s="709">
        <f>'Monthly Rules'!G3750</f>
        <v>0</v>
      </c>
      <c r="F988" s="710">
        <f t="shared" si="60"/>
        <v>1</v>
      </c>
      <c r="G988" s="712">
        <f t="shared" si="61"/>
        <v>1</v>
      </c>
    </row>
    <row r="989" spans="1:7" x14ac:dyDescent="0.25">
      <c r="A989" s="706" t="s">
        <v>282</v>
      </c>
      <c r="B989" s="707" t="s">
        <v>617</v>
      </c>
      <c r="C989" s="708">
        <v>1041</v>
      </c>
      <c r="D989" s="709">
        <f>'Monthly Rules'!C3752</f>
        <v>0</v>
      </c>
      <c r="E989" s="709">
        <f>'Monthly Rules'!G3752</f>
        <v>0</v>
      </c>
      <c r="F989" s="710">
        <f t="shared" si="60"/>
        <v>1</v>
      </c>
      <c r="G989" s="712">
        <f t="shared" si="61"/>
        <v>1</v>
      </c>
    </row>
    <row r="990" spans="1:7" x14ac:dyDescent="0.25">
      <c r="A990" s="706" t="s">
        <v>282</v>
      </c>
      <c r="B990" s="707" t="s">
        <v>617</v>
      </c>
      <c r="C990" s="708">
        <v>1042</v>
      </c>
      <c r="D990" s="709">
        <f>'Monthly Rules'!C3754</f>
        <v>0</v>
      </c>
      <c r="E990" s="709">
        <f>'Monthly Rules'!G3754</f>
        <v>0</v>
      </c>
      <c r="F990" s="710">
        <f t="shared" si="60"/>
        <v>1</v>
      </c>
      <c r="G990" s="712">
        <f t="shared" si="61"/>
        <v>1</v>
      </c>
    </row>
    <row r="991" spans="1:7" x14ac:dyDescent="0.25">
      <c r="A991" s="706" t="s">
        <v>282</v>
      </c>
      <c r="B991" s="707" t="s">
        <v>617</v>
      </c>
      <c r="C991" s="708">
        <v>1043</v>
      </c>
      <c r="D991" s="709">
        <f>'Monthly Rules'!C3756</f>
        <v>0</v>
      </c>
      <c r="E991" s="709">
        <f>'Monthly Rules'!G3756</f>
        <v>0</v>
      </c>
      <c r="F991" s="710">
        <f t="shared" si="60"/>
        <v>1</v>
      </c>
      <c r="G991" s="712">
        <f t="shared" si="61"/>
        <v>1</v>
      </c>
    </row>
    <row r="992" spans="1:7" x14ac:dyDescent="0.25">
      <c r="A992" s="706" t="s">
        <v>282</v>
      </c>
      <c r="B992" s="707" t="s">
        <v>617</v>
      </c>
      <c r="C992" s="708">
        <v>1044</v>
      </c>
      <c r="D992" s="709">
        <f>'Monthly Rules'!C3758</f>
        <v>0</v>
      </c>
      <c r="E992" s="709">
        <f>'Monthly Rules'!G3758</f>
        <v>0</v>
      </c>
      <c r="F992" s="710">
        <f t="shared" si="60"/>
        <v>1</v>
      </c>
      <c r="G992" s="712">
        <f t="shared" si="61"/>
        <v>1</v>
      </c>
    </row>
    <row r="993" spans="1:7" x14ac:dyDescent="0.25">
      <c r="A993" s="706" t="s">
        <v>282</v>
      </c>
      <c r="B993" s="707" t="s">
        <v>617</v>
      </c>
      <c r="C993" s="708">
        <v>1045</v>
      </c>
      <c r="D993" s="709">
        <f>'Monthly Rules'!C3760</f>
        <v>0</v>
      </c>
      <c r="E993" s="709">
        <f>'Monthly Rules'!G3760</f>
        <v>0</v>
      </c>
      <c r="F993" s="710">
        <f t="shared" si="60"/>
        <v>1</v>
      </c>
      <c r="G993" s="712">
        <f t="shared" si="61"/>
        <v>1</v>
      </c>
    </row>
    <row r="994" spans="1:7" x14ac:dyDescent="0.25">
      <c r="A994" s="706" t="s">
        <v>282</v>
      </c>
      <c r="B994" s="707" t="s">
        <v>617</v>
      </c>
      <c r="C994" s="708">
        <v>1046</v>
      </c>
      <c r="D994" s="709">
        <f>'Monthly Rules'!C3762</f>
        <v>0</v>
      </c>
      <c r="E994" s="709">
        <f>'Monthly Rules'!G3762</f>
        <v>0</v>
      </c>
      <c r="F994" s="710">
        <f t="shared" si="60"/>
        <v>1</v>
      </c>
      <c r="G994" s="712">
        <f t="shared" si="61"/>
        <v>1</v>
      </c>
    </row>
    <row r="995" spans="1:7" x14ac:dyDescent="0.25">
      <c r="A995" s="706" t="s">
        <v>282</v>
      </c>
      <c r="B995" s="707" t="s">
        <v>617</v>
      </c>
      <c r="C995" s="708">
        <v>1047</v>
      </c>
      <c r="D995" s="709">
        <f>'Monthly Rules'!C3764</f>
        <v>0</v>
      </c>
      <c r="E995" s="709">
        <f>'Monthly Rules'!G3764</f>
        <v>0</v>
      </c>
      <c r="F995" s="710">
        <f t="shared" si="60"/>
        <v>1</v>
      </c>
      <c r="G995" s="712">
        <f t="shared" si="61"/>
        <v>1</v>
      </c>
    </row>
    <row r="996" spans="1:7" x14ac:dyDescent="0.25">
      <c r="A996" s="706" t="s">
        <v>282</v>
      </c>
      <c r="B996" s="707" t="s">
        <v>617</v>
      </c>
      <c r="C996" s="708">
        <v>1048</v>
      </c>
      <c r="D996" s="709">
        <f>'Monthly Rules'!C3766</f>
        <v>0</v>
      </c>
      <c r="E996" s="709">
        <f>'Monthly Rules'!G3766</f>
        <v>0</v>
      </c>
      <c r="F996" s="710">
        <f t="shared" si="60"/>
        <v>1</v>
      </c>
      <c r="G996" s="712">
        <f t="shared" si="61"/>
        <v>1</v>
      </c>
    </row>
    <row r="997" spans="1:7" x14ac:dyDescent="0.25">
      <c r="A997" s="706" t="s">
        <v>282</v>
      </c>
      <c r="B997" s="707" t="s">
        <v>617</v>
      </c>
      <c r="C997" s="708">
        <v>1049</v>
      </c>
      <c r="D997" s="709">
        <f>'Monthly Rules'!C3768</f>
        <v>0</v>
      </c>
      <c r="E997" s="709">
        <f>'Monthly Rules'!G3768</f>
        <v>0</v>
      </c>
      <c r="F997" s="710">
        <f t="shared" si="60"/>
        <v>1</v>
      </c>
      <c r="G997" s="712">
        <f t="shared" si="61"/>
        <v>1</v>
      </c>
    </row>
    <row r="998" spans="1:7" x14ac:dyDescent="0.25">
      <c r="A998" s="706" t="s">
        <v>282</v>
      </c>
      <c r="B998" s="707" t="s">
        <v>617</v>
      </c>
      <c r="C998" s="708">
        <v>1050</v>
      </c>
      <c r="D998" s="709">
        <f>'Monthly Rules'!C3770</f>
        <v>0</v>
      </c>
      <c r="E998" s="709">
        <f>'Monthly Rules'!G3770</f>
        <v>0</v>
      </c>
      <c r="F998" s="710">
        <f t="shared" si="60"/>
        <v>1</v>
      </c>
      <c r="G998" s="712">
        <f t="shared" si="61"/>
        <v>1</v>
      </c>
    </row>
    <row r="999" spans="1:7" x14ac:dyDescent="0.25">
      <c r="A999" s="706" t="s">
        <v>282</v>
      </c>
      <c r="B999" s="707" t="s">
        <v>617</v>
      </c>
      <c r="C999" s="708">
        <v>1051</v>
      </c>
      <c r="D999" s="709">
        <f>'Monthly Rules'!C3772</f>
        <v>0</v>
      </c>
      <c r="E999" s="709">
        <f>'Monthly Rules'!G3772</f>
        <v>0</v>
      </c>
      <c r="F999" s="710">
        <f t="shared" si="60"/>
        <v>1</v>
      </c>
      <c r="G999" s="712">
        <f t="shared" si="61"/>
        <v>1</v>
      </c>
    </row>
    <row r="1000" spans="1:7" x14ac:dyDescent="0.25">
      <c r="A1000" s="706" t="s">
        <v>282</v>
      </c>
      <c r="B1000" s="707" t="s">
        <v>617</v>
      </c>
      <c r="C1000" s="708">
        <v>1052</v>
      </c>
      <c r="D1000" s="709">
        <f>'Monthly Rules'!C3774</f>
        <v>0</v>
      </c>
      <c r="E1000" s="709">
        <f>'Monthly Rules'!G3774</f>
        <v>0</v>
      </c>
      <c r="F1000" s="710">
        <f t="shared" si="60"/>
        <v>1</v>
      </c>
      <c r="G1000" s="712">
        <f t="shared" si="61"/>
        <v>1</v>
      </c>
    </row>
    <row r="1001" spans="1:7" x14ac:dyDescent="0.25">
      <c r="A1001" s="706" t="s">
        <v>282</v>
      </c>
      <c r="B1001" s="707" t="s">
        <v>617</v>
      </c>
      <c r="C1001" s="708">
        <v>1053</v>
      </c>
      <c r="D1001" s="709">
        <f>'Monthly Rules'!C3776</f>
        <v>0</v>
      </c>
      <c r="E1001" s="709">
        <f>'Monthly Rules'!G3776</f>
        <v>0</v>
      </c>
      <c r="F1001" s="710">
        <f t="shared" si="60"/>
        <v>1</v>
      </c>
      <c r="G1001" s="712">
        <f t="shared" si="61"/>
        <v>1</v>
      </c>
    </row>
    <row r="1002" spans="1:7" x14ac:dyDescent="0.25">
      <c r="A1002" s="706" t="s">
        <v>282</v>
      </c>
      <c r="B1002" s="707" t="s">
        <v>617</v>
      </c>
      <c r="C1002" s="708">
        <v>1055</v>
      </c>
      <c r="D1002" s="709">
        <f>'Monthly Rules'!C3781</f>
        <v>0</v>
      </c>
      <c r="E1002" s="709">
        <f>+'Monthly Rules'!G3781+'Monthly Rules'!G3782+'Monthly Rules'!G3783</f>
        <v>0</v>
      </c>
      <c r="F1002" s="710">
        <f t="shared" si="60"/>
        <v>1</v>
      </c>
      <c r="G1002" s="711">
        <f t="shared" ref="G1002:G1022" si="62">IF(ISERROR(D1002),0,IF(ISERROR(E1002),0,IF(D1002=E1002,1,0)))</f>
        <v>1</v>
      </c>
    </row>
    <row r="1003" spans="1:7" x14ac:dyDescent="0.25">
      <c r="A1003" s="706" t="s">
        <v>282</v>
      </c>
      <c r="B1003" s="707" t="s">
        <v>617</v>
      </c>
      <c r="C1003" s="708">
        <v>1056</v>
      </c>
      <c r="D1003" s="709">
        <f>'Monthly Rules'!C3785</f>
        <v>0</v>
      </c>
      <c r="E1003" s="709">
        <f>+'Monthly Rules'!G3785+'Monthly Rules'!G3786+'Monthly Rules'!G3787</f>
        <v>0</v>
      </c>
      <c r="F1003" s="710">
        <f t="shared" si="60"/>
        <v>1</v>
      </c>
      <c r="G1003" s="711">
        <f t="shared" si="62"/>
        <v>1</v>
      </c>
    </row>
    <row r="1004" spans="1:7" x14ac:dyDescent="0.25">
      <c r="A1004" s="706" t="s">
        <v>282</v>
      </c>
      <c r="B1004" s="707" t="s">
        <v>617</v>
      </c>
      <c r="C1004" s="708">
        <v>1057</v>
      </c>
      <c r="D1004" s="709">
        <f>'Monthly Rules'!C3789</f>
        <v>0</v>
      </c>
      <c r="E1004" s="709">
        <f>+'Monthly Rules'!G3789+'Monthly Rules'!G3790+'Monthly Rules'!G3791</f>
        <v>0</v>
      </c>
      <c r="F1004" s="710">
        <f t="shared" si="60"/>
        <v>1</v>
      </c>
      <c r="G1004" s="711">
        <f t="shared" si="62"/>
        <v>1</v>
      </c>
    </row>
    <row r="1005" spans="1:7" x14ac:dyDescent="0.25">
      <c r="A1005" s="706" t="s">
        <v>282</v>
      </c>
      <c r="B1005" s="707" t="s">
        <v>617</v>
      </c>
      <c r="C1005" s="708">
        <v>1058</v>
      </c>
      <c r="D1005" s="709">
        <f>'Monthly Rules'!C3793</f>
        <v>0</v>
      </c>
      <c r="E1005" s="709">
        <f>+'Monthly Rules'!G3793+'Monthly Rules'!G3794+'Monthly Rules'!G3795</f>
        <v>0</v>
      </c>
      <c r="F1005" s="710">
        <f t="shared" si="60"/>
        <v>1</v>
      </c>
      <c r="G1005" s="711">
        <f t="shared" si="62"/>
        <v>1</v>
      </c>
    </row>
    <row r="1006" spans="1:7" x14ac:dyDescent="0.25">
      <c r="A1006" s="706" t="s">
        <v>282</v>
      </c>
      <c r="B1006" s="707" t="s">
        <v>617</v>
      </c>
      <c r="C1006" s="708">
        <v>1059</v>
      </c>
      <c r="D1006" s="709">
        <f>'Monthly Rules'!C3797</f>
        <v>0</v>
      </c>
      <c r="E1006" s="709">
        <f>+'Monthly Rules'!G3797+'Monthly Rules'!G3798+'Monthly Rules'!G3799+'Monthly Rules'!G3800+'Monthly Rules'!G3801+'Monthly Rules'!G3802</f>
        <v>0</v>
      </c>
      <c r="F1006" s="710">
        <f t="shared" si="60"/>
        <v>1</v>
      </c>
      <c r="G1006" s="711">
        <f t="shared" si="62"/>
        <v>1</v>
      </c>
    </row>
    <row r="1007" spans="1:7" x14ac:dyDescent="0.25">
      <c r="A1007" s="706" t="s">
        <v>282</v>
      </c>
      <c r="B1007" s="707" t="s">
        <v>617</v>
      </c>
      <c r="C1007" s="708">
        <v>1060</v>
      </c>
      <c r="D1007" s="709">
        <f>'Monthly Rules'!C3804</f>
        <v>0</v>
      </c>
      <c r="E1007" s="709">
        <f>+'Monthly Rules'!G3804+'Monthly Rules'!G3805+'Monthly Rules'!G3806+'Monthly Rules'!G3807+'Monthly Rules'!G3808+'Monthly Rules'!G3809</f>
        <v>0</v>
      </c>
      <c r="F1007" s="710">
        <f t="shared" si="60"/>
        <v>1</v>
      </c>
      <c r="G1007" s="711">
        <f t="shared" si="62"/>
        <v>1</v>
      </c>
    </row>
    <row r="1008" spans="1:7" x14ac:dyDescent="0.25">
      <c r="A1008" s="706" t="s">
        <v>282</v>
      </c>
      <c r="B1008" s="707" t="s">
        <v>617</v>
      </c>
      <c r="C1008" s="708">
        <v>1061</v>
      </c>
      <c r="D1008" s="709">
        <f>'Monthly Rules'!C3811</f>
        <v>0</v>
      </c>
      <c r="E1008" s="709">
        <f>+'Monthly Rules'!G3811+'Monthly Rules'!G3812+'Monthly Rules'!G3813+'Monthly Rules'!G3814+'Monthly Rules'!G3815+'Monthly Rules'!G3816</f>
        <v>0</v>
      </c>
      <c r="F1008" s="710">
        <f t="shared" si="60"/>
        <v>1</v>
      </c>
      <c r="G1008" s="711">
        <f t="shared" si="62"/>
        <v>1</v>
      </c>
    </row>
    <row r="1009" spans="1:7" x14ac:dyDescent="0.25">
      <c r="A1009" s="706" t="s">
        <v>282</v>
      </c>
      <c r="B1009" s="707" t="s">
        <v>617</v>
      </c>
      <c r="C1009" s="708">
        <v>1062</v>
      </c>
      <c r="D1009" s="709">
        <f>'Monthly Rules'!C3818</f>
        <v>0</v>
      </c>
      <c r="E1009" s="709">
        <f>+'Monthly Rules'!G3818+'Monthly Rules'!G3819+'Monthly Rules'!G3820+'Monthly Rules'!G3821+'Monthly Rules'!G3822+'Monthly Rules'!G3823</f>
        <v>0</v>
      </c>
      <c r="F1009" s="710">
        <f t="shared" si="60"/>
        <v>1</v>
      </c>
      <c r="G1009" s="711">
        <f t="shared" si="62"/>
        <v>1</v>
      </c>
    </row>
    <row r="1010" spans="1:7" x14ac:dyDescent="0.25">
      <c r="A1010" s="706" t="s">
        <v>282</v>
      </c>
      <c r="B1010" s="707" t="s">
        <v>617</v>
      </c>
      <c r="C1010" s="708">
        <v>1063</v>
      </c>
      <c r="D1010" s="709">
        <f>'Monthly Rules'!C3825</f>
        <v>0</v>
      </c>
      <c r="E1010" s="709">
        <f>+'Monthly Rules'!G3825+'Monthly Rules'!G3826+'Monthly Rules'!G3827</f>
        <v>0</v>
      </c>
      <c r="F1010" s="710">
        <f t="shared" si="60"/>
        <v>1</v>
      </c>
      <c r="G1010" s="711">
        <f t="shared" si="62"/>
        <v>1</v>
      </c>
    </row>
    <row r="1011" spans="1:7" x14ac:dyDescent="0.25">
      <c r="A1011" s="706" t="s">
        <v>282</v>
      </c>
      <c r="B1011" s="707" t="s">
        <v>617</v>
      </c>
      <c r="C1011" s="708">
        <v>1064</v>
      </c>
      <c r="D1011" s="709">
        <f>'Monthly Rules'!C3829</f>
        <v>0</v>
      </c>
      <c r="E1011" s="709">
        <f>+'Monthly Rules'!G3829+'Monthly Rules'!G3830+'Monthly Rules'!G3831</f>
        <v>0</v>
      </c>
      <c r="F1011" s="710">
        <f t="shared" si="60"/>
        <v>1</v>
      </c>
      <c r="G1011" s="711">
        <f t="shared" si="62"/>
        <v>1</v>
      </c>
    </row>
    <row r="1012" spans="1:7" x14ac:dyDescent="0.25">
      <c r="A1012" s="706" t="s">
        <v>282</v>
      </c>
      <c r="B1012" s="707" t="s">
        <v>617</v>
      </c>
      <c r="C1012" s="708">
        <v>1065</v>
      </c>
      <c r="D1012" s="709">
        <f>'Monthly Rules'!C3833</f>
        <v>0</v>
      </c>
      <c r="E1012" s="709">
        <f>+'Monthly Rules'!G3833+'Monthly Rules'!G3834+'Monthly Rules'!G3835</f>
        <v>0</v>
      </c>
      <c r="F1012" s="710">
        <f t="shared" si="60"/>
        <v>1</v>
      </c>
      <c r="G1012" s="711">
        <f t="shared" si="62"/>
        <v>1</v>
      </c>
    </row>
    <row r="1013" spans="1:7" x14ac:dyDescent="0.25">
      <c r="A1013" s="706" t="s">
        <v>282</v>
      </c>
      <c r="B1013" s="707" t="s">
        <v>617</v>
      </c>
      <c r="C1013" s="708">
        <v>1066</v>
      </c>
      <c r="D1013" s="709">
        <f>'Monthly Rules'!C3837</f>
        <v>0</v>
      </c>
      <c r="E1013" s="709">
        <f>+'Monthly Rules'!G3837+'Monthly Rules'!G3838+'Monthly Rules'!G3839</f>
        <v>0</v>
      </c>
      <c r="F1013" s="710">
        <f t="shared" si="60"/>
        <v>1</v>
      </c>
      <c r="G1013" s="711">
        <f t="shared" si="62"/>
        <v>1</v>
      </c>
    </row>
    <row r="1014" spans="1:7" x14ac:dyDescent="0.25">
      <c r="A1014" s="706" t="s">
        <v>282</v>
      </c>
      <c r="B1014" s="707" t="s">
        <v>617</v>
      </c>
      <c r="C1014" s="708">
        <v>1067</v>
      </c>
      <c r="D1014" s="709">
        <f>'Monthly Rules'!C3841</f>
        <v>0</v>
      </c>
      <c r="E1014" s="709">
        <f>+'Monthly Rules'!G3841+'Monthly Rules'!G3842+'Monthly Rules'!G3843</f>
        <v>0</v>
      </c>
      <c r="F1014" s="710">
        <f t="shared" si="60"/>
        <v>1</v>
      </c>
      <c r="G1014" s="711">
        <f t="shared" si="62"/>
        <v>1</v>
      </c>
    </row>
    <row r="1015" spans="1:7" x14ac:dyDescent="0.25">
      <c r="A1015" s="706" t="s">
        <v>282</v>
      </c>
      <c r="B1015" s="707" t="s">
        <v>617</v>
      </c>
      <c r="C1015" s="708">
        <v>1068</v>
      </c>
      <c r="D1015" s="709">
        <f>'Monthly Rules'!C3845</f>
        <v>0</v>
      </c>
      <c r="E1015" s="709">
        <f>+'Monthly Rules'!G3845+'Monthly Rules'!G3846+'Monthly Rules'!G3847</f>
        <v>0</v>
      </c>
      <c r="F1015" s="710">
        <f t="shared" si="60"/>
        <v>1</v>
      </c>
      <c r="G1015" s="711">
        <f t="shared" si="62"/>
        <v>1</v>
      </c>
    </row>
    <row r="1016" spans="1:7" x14ac:dyDescent="0.25">
      <c r="A1016" s="706" t="s">
        <v>282</v>
      </c>
      <c r="B1016" s="707" t="s">
        <v>617</v>
      </c>
      <c r="C1016" s="708">
        <v>1069</v>
      </c>
      <c r="D1016" s="709">
        <f>'Monthly Rules'!C3849</f>
        <v>0</v>
      </c>
      <c r="E1016" s="709">
        <f>+'Monthly Rules'!G3849+'Monthly Rules'!G3850+'Monthly Rules'!G3851</f>
        <v>0</v>
      </c>
      <c r="F1016" s="710">
        <f t="shared" si="60"/>
        <v>1</v>
      </c>
      <c r="G1016" s="711">
        <f t="shared" si="62"/>
        <v>1</v>
      </c>
    </row>
    <row r="1017" spans="1:7" x14ac:dyDescent="0.25">
      <c r="A1017" s="706" t="s">
        <v>282</v>
      </c>
      <c r="B1017" s="707" t="s">
        <v>617</v>
      </c>
      <c r="C1017" s="708">
        <v>1070</v>
      </c>
      <c r="D1017" s="709">
        <f>'Monthly Rules'!C3853</f>
        <v>0</v>
      </c>
      <c r="E1017" s="709">
        <f>+'Monthly Rules'!G3853+'Monthly Rules'!G3854+'Monthly Rules'!G3855</f>
        <v>0</v>
      </c>
      <c r="F1017" s="710">
        <f t="shared" si="60"/>
        <v>1</v>
      </c>
      <c r="G1017" s="711">
        <f t="shared" si="62"/>
        <v>1</v>
      </c>
    </row>
    <row r="1018" spans="1:7" x14ac:dyDescent="0.25">
      <c r="A1018" s="706" t="s">
        <v>282</v>
      </c>
      <c r="B1018" s="707" t="s">
        <v>617</v>
      </c>
      <c r="C1018" s="708">
        <v>1071</v>
      </c>
      <c r="D1018" s="709">
        <f>'Monthly Rules'!C3857</f>
        <v>0</v>
      </c>
      <c r="E1018" s="709">
        <f>+'Monthly Rules'!G3857+'Monthly Rules'!G3858+'Monthly Rules'!G3859</f>
        <v>0</v>
      </c>
      <c r="F1018" s="710">
        <f t="shared" si="60"/>
        <v>1</v>
      </c>
      <c r="G1018" s="711">
        <f t="shared" si="62"/>
        <v>1</v>
      </c>
    </row>
    <row r="1019" spans="1:7" x14ac:dyDescent="0.25">
      <c r="A1019" s="706" t="s">
        <v>282</v>
      </c>
      <c r="B1019" s="707" t="s">
        <v>617</v>
      </c>
      <c r="C1019" s="708">
        <v>1072</v>
      </c>
      <c r="D1019" s="709">
        <f>'Monthly Rules'!C3861</f>
        <v>0</v>
      </c>
      <c r="E1019" s="709">
        <f>+'Monthly Rules'!G3861+'Monthly Rules'!G3862+'Monthly Rules'!G3863</f>
        <v>0</v>
      </c>
      <c r="F1019" s="710">
        <f t="shared" si="60"/>
        <v>1</v>
      </c>
      <c r="G1019" s="711">
        <f t="shared" si="62"/>
        <v>1</v>
      </c>
    </row>
    <row r="1020" spans="1:7" x14ac:dyDescent="0.25">
      <c r="A1020" s="706" t="s">
        <v>282</v>
      </c>
      <c r="B1020" s="707" t="s">
        <v>617</v>
      </c>
      <c r="C1020" s="708">
        <v>1073</v>
      </c>
      <c r="D1020" s="709">
        <f>'Monthly Rules'!C3865</f>
        <v>0</v>
      </c>
      <c r="E1020" s="709">
        <f>'Monthly Rules'!G3865</f>
        <v>0</v>
      </c>
      <c r="F1020" s="710">
        <f t="shared" si="60"/>
        <v>1</v>
      </c>
      <c r="G1020" s="711">
        <f t="shared" si="62"/>
        <v>1</v>
      </c>
    </row>
    <row r="1021" spans="1:7" x14ac:dyDescent="0.25">
      <c r="A1021" s="706" t="s">
        <v>282</v>
      </c>
      <c r="B1021" s="707" t="s">
        <v>617</v>
      </c>
      <c r="C1021" s="708">
        <v>1074</v>
      </c>
      <c r="D1021" s="709">
        <f>'Monthly Rules'!C3867</f>
        <v>0</v>
      </c>
      <c r="E1021" s="709">
        <f>'Monthly Rules'!G3867</f>
        <v>0</v>
      </c>
      <c r="F1021" s="710">
        <f t="shared" si="60"/>
        <v>1</v>
      </c>
      <c r="G1021" s="711">
        <f t="shared" si="62"/>
        <v>1</v>
      </c>
    </row>
    <row r="1022" spans="1:7" x14ac:dyDescent="0.25">
      <c r="A1022" s="706" t="s">
        <v>282</v>
      </c>
      <c r="B1022" s="707" t="s">
        <v>617</v>
      </c>
      <c r="C1022" s="708">
        <v>1075</v>
      </c>
      <c r="D1022" s="709">
        <f>'Monthly Rules'!C3869</f>
        <v>0</v>
      </c>
      <c r="E1022" s="709">
        <f>'Monthly Rules'!G3869</f>
        <v>0</v>
      </c>
      <c r="F1022" s="710">
        <f t="shared" si="60"/>
        <v>1</v>
      </c>
      <c r="G1022" s="711">
        <f t="shared" si="62"/>
        <v>1</v>
      </c>
    </row>
    <row r="1023" spans="1:7" x14ac:dyDescent="0.25">
      <c r="A1023" s="706" t="s">
        <v>282</v>
      </c>
      <c r="B1023" s="707" t="s">
        <v>617</v>
      </c>
      <c r="C1023" s="708">
        <v>1076</v>
      </c>
      <c r="D1023" s="709">
        <f>'Monthly Rules'!C3871</f>
        <v>0</v>
      </c>
      <c r="E1023" s="709">
        <f>'Monthly Rules'!G3871</f>
        <v>0</v>
      </c>
      <c r="F1023" s="710">
        <f t="shared" si="60"/>
        <v>1</v>
      </c>
      <c r="G1023" s="712">
        <f>IF(ISERROR(D1023),0,IF(ISERROR(E1023),0,IF(D1023&lt;=E1023,1,0)))</f>
        <v>1</v>
      </c>
    </row>
    <row r="1024" spans="1:7" x14ac:dyDescent="0.25">
      <c r="A1024" s="706" t="s">
        <v>282</v>
      </c>
      <c r="B1024" s="707" t="s">
        <v>617</v>
      </c>
      <c r="C1024" s="708">
        <v>1077</v>
      </c>
      <c r="D1024" s="709">
        <f>'Monthly Rules'!C3873</f>
        <v>0</v>
      </c>
      <c r="E1024" s="709">
        <f>'Monthly Rules'!G3873</f>
        <v>0</v>
      </c>
      <c r="F1024" s="710">
        <f t="shared" si="60"/>
        <v>1</v>
      </c>
      <c r="G1024" s="712">
        <f>IF(ISERROR(D1024),0,IF(ISERROR(E1024),0,IF(D1024&lt;=E1024,1,0)))</f>
        <v>1</v>
      </c>
    </row>
    <row r="1025" spans="1:7" x14ac:dyDescent="0.25">
      <c r="A1025" s="706" t="s">
        <v>282</v>
      </c>
      <c r="B1025" s="707" t="s">
        <v>617</v>
      </c>
      <c r="C1025" s="708">
        <v>1078</v>
      </c>
      <c r="D1025" s="709">
        <f>'Monthly Rules'!C3875</f>
        <v>0</v>
      </c>
      <c r="E1025" s="709">
        <f>'Monthly Rules'!G3875</f>
        <v>0</v>
      </c>
      <c r="F1025" s="710">
        <f t="shared" si="60"/>
        <v>1</v>
      </c>
      <c r="G1025" s="711">
        <f t="shared" ref="G1025:G1043" si="63">IF(ISERROR(D1025),0,IF(ISERROR(E1025),0,IF(D1025=E1025,1,0)))</f>
        <v>1</v>
      </c>
    </row>
    <row r="1026" spans="1:7" x14ac:dyDescent="0.25">
      <c r="A1026" s="706" t="s">
        <v>282</v>
      </c>
      <c r="B1026" s="707" t="s">
        <v>617</v>
      </c>
      <c r="C1026" s="708">
        <v>1079</v>
      </c>
      <c r="D1026" s="709">
        <f>'Monthly Rules'!C3877</f>
        <v>0</v>
      </c>
      <c r="E1026" s="709">
        <f>+'Monthly Rules'!G3877+'Monthly Rules'!G3878</f>
        <v>0</v>
      </c>
      <c r="F1026" s="710">
        <f t="shared" si="60"/>
        <v>1</v>
      </c>
      <c r="G1026" s="711">
        <f t="shared" si="63"/>
        <v>1</v>
      </c>
    </row>
    <row r="1027" spans="1:7" x14ac:dyDescent="0.25">
      <c r="A1027" s="706" t="s">
        <v>464</v>
      </c>
      <c r="B1027" s="707" t="s">
        <v>617</v>
      </c>
      <c r="C1027" s="708">
        <v>1080</v>
      </c>
      <c r="D1027" s="709">
        <f>'Monthly Rules'!C3880</f>
        <v>0</v>
      </c>
      <c r="E1027" s="709">
        <f>+'Monthly Rules'!G3880+'Monthly Rules'!G3881+'Monthly Rules'!G3882</f>
        <v>0</v>
      </c>
      <c r="F1027" s="710">
        <f t="shared" si="60"/>
        <v>1</v>
      </c>
      <c r="G1027" s="711">
        <f t="shared" si="63"/>
        <v>1</v>
      </c>
    </row>
    <row r="1028" spans="1:7" x14ac:dyDescent="0.25">
      <c r="A1028" s="706" t="s">
        <v>464</v>
      </c>
      <c r="B1028" s="707" t="s">
        <v>617</v>
      </c>
      <c r="C1028" s="708">
        <v>1081</v>
      </c>
      <c r="D1028" s="709">
        <f>'Monthly Rules'!C3884</f>
        <v>0</v>
      </c>
      <c r="E1028" s="709">
        <f>+'Monthly Rules'!G3884+'Monthly Rules'!G3885+'Monthly Rules'!G3886</f>
        <v>0</v>
      </c>
      <c r="F1028" s="710">
        <f t="shared" si="60"/>
        <v>1</v>
      </c>
      <c r="G1028" s="711">
        <f t="shared" si="63"/>
        <v>1</v>
      </c>
    </row>
    <row r="1029" spans="1:7" x14ac:dyDescent="0.25">
      <c r="A1029" s="706" t="s">
        <v>464</v>
      </c>
      <c r="B1029" s="707" t="s">
        <v>617</v>
      </c>
      <c r="C1029" s="708">
        <v>1082</v>
      </c>
      <c r="D1029" s="709">
        <f>'Monthly Rules'!C3888</f>
        <v>0</v>
      </c>
      <c r="E1029" s="709">
        <f>+'Monthly Rules'!G3888+'Monthly Rules'!G3889</f>
        <v>0</v>
      </c>
      <c r="F1029" s="710">
        <f t="shared" si="60"/>
        <v>1</v>
      </c>
      <c r="G1029" s="711">
        <f t="shared" si="63"/>
        <v>1</v>
      </c>
    </row>
    <row r="1030" spans="1:7" x14ac:dyDescent="0.25">
      <c r="A1030" s="706" t="s">
        <v>464</v>
      </c>
      <c r="B1030" s="707" t="s">
        <v>617</v>
      </c>
      <c r="C1030" s="708">
        <v>1083</v>
      </c>
      <c r="D1030" s="709">
        <f>'Monthly Rules'!C3891</f>
        <v>0</v>
      </c>
      <c r="E1030" s="709">
        <f>'Monthly Rules'!G3891</f>
        <v>0</v>
      </c>
      <c r="F1030" s="710">
        <f t="shared" si="60"/>
        <v>1</v>
      </c>
      <c r="G1030" s="711">
        <f t="shared" si="63"/>
        <v>1</v>
      </c>
    </row>
    <row r="1031" spans="1:7" x14ac:dyDescent="0.25">
      <c r="A1031" s="706" t="s">
        <v>464</v>
      </c>
      <c r="B1031" s="707" t="s">
        <v>617</v>
      </c>
      <c r="C1031" s="708">
        <v>1084</v>
      </c>
      <c r="D1031" s="709">
        <f>'Monthly Rules'!C3893</f>
        <v>0</v>
      </c>
      <c r="E1031" s="709">
        <f>'Monthly Rules'!G3893</f>
        <v>0</v>
      </c>
      <c r="F1031" s="710">
        <f t="shared" si="60"/>
        <v>1</v>
      </c>
      <c r="G1031" s="711">
        <f t="shared" si="63"/>
        <v>1</v>
      </c>
    </row>
    <row r="1032" spans="1:7" x14ac:dyDescent="0.25">
      <c r="A1032" s="706" t="s">
        <v>464</v>
      </c>
      <c r="B1032" s="707" t="s">
        <v>617</v>
      </c>
      <c r="C1032" s="708">
        <v>1085</v>
      </c>
      <c r="D1032" s="709">
        <f>'Monthly Rules'!C3895</f>
        <v>0</v>
      </c>
      <c r="E1032" s="709">
        <f>+'Monthly Rules'!G3895+'Monthly Rules'!G3896+'Monthly Rules'!G3897</f>
        <v>0</v>
      </c>
      <c r="F1032" s="710">
        <f t="shared" si="60"/>
        <v>1</v>
      </c>
      <c r="G1032" s="711">
        <f t="shared" si="63"/>
        <v>1</v>
      </c>
    </row>
    <row r="1033" spans="1:7" x14ac:dyDescent="0.25">
      <c r="A1033" s="706" t="s">
        <v>464</v>
      </c>
      <c r="B1033" s="707" t="s">
        <v>617</v>
      </c>
      <c r="C1033" s="708">
        <v>1086</v>
      </c>
      <c r="D1033" s="709">
        <f>'Monthly Rules'!C3899</f>
        <v>0</v>
      </c>
      <c r="E1033" s="709">
        <f>+'Monthly Rules'!G3899+'Monthly Rules'!G3900+'Monthly Rules'!G3901</f>
        <v>0</v>
      </c>
      <c r="F1033" s="710">
        <f t="shared" si="60"/>
        <v>1</v>
      </c>
      <c r="G1033" s="711">
        <f t="shared" si="63"/>
        <v>1</v>
      </c>
    </row>
    <row r="1034" spans="1:7" x14ac:dyDescent="0.25">
      <c r="A1034" s="706" t="s">
        <v>464</v>
      </c>
      <c r="B1034" s="707" t="s">
        <v>617</v>
      </c>
      <c r="C1034" s="708">
        <v>1087</v>
      </c>
      <c r="D1034" s="709">
        <f>'Monthly Rules'!C3903</f>
        <v>0</v>
      </c>
      <c r="E1034" s="709">
        <f>+'Monthly Rules'!G3903+'Monthly Rules'!G3904+'Monthly Rules'!G3905</f>
        <v>0</v>
      </c>
      <c r="F1034" s="710">
        <f t="shared" si="60"/>
        <v>1</v>
      </c>
      <c r="G1034" s="711">
        <f t="shared" si="63"/>
        <v>1</v>
      </c>
    </row>
    <row r="1035" spans="1:7" x14ac:dyDescent="0.25">
      <c r="A1035" s="706" t="s">
        <v>464</v>
      </c>
      <c r="B1035" s="707" t="s">
        <v>617</v>
      </c>
      <c r="C1035" s="708">
        <v>1088</v>
      </c>
      <c r="D1035" s="709">
        <f>'Monthly Rules'!C3907</f>
        <v>0</v>
      </c>
      <c r="E1035" s="709">
        <f>+'Monthly Rules'!G3907+'Monthly Rules'!G3908+'Monthly Rules'!G3909+'Monthly Rules'!G3910+'Monthly Rules'!G3911+'Monthly Rules'!G3912+'Monthly Rules'!G3913</f>
        <v>0</v>
      </c>
      <c r="F1035" s="710">
        <f t="shared" si="60"/>
        <v>1</v>
      </c>
      <c r="G1035" s="711">
        <f t="shared" si="63"/>
        <v>1</v>
      </c>
    </row>
    <row r="1036" spans="1:7" x14ac:dyDescent="0.25">
      <c r="A1036" s="706" t="s">
        <v>464</v>
      </c>
      <c r="B1036" s="707" t="s">
        <v>617</v>
      </c>
      <c r="C1036" s="708">
        <v>1089</v>
      </c>
      <c r="D1036" s="709">
        <f>'Monthly Rules'!C3915</f>
        <v>0</v>
      </c>
      <c r="E1036" s="709">
        <f>+'Monthly Rules'!G3915+'Monthly Rules'!G3916+'Monthly Rules'!G3917+'Monthly Rules'!G3918+'Monthly Rules'!G3919+'Monthly Rules'!G3920</f>
        <v>0</v>
      </c>
      <c r="F1036" s="710">
        <f t="shared" si="60"/>
        <v>1</v>
      </c>
      <c r="G1036" s="711">
        <f t="shared" si="63"/>
        <v>1</v>
      </c>
    </row>
    <row r="1037" spans="1:7" x14ac:dyDescent="0.25">
      <c r="A1037" s="706" t="s">
        <v>464</v>
      </c>
      <c r="B1037" s="707" t="s">
        <v>617</v>
      </c>
      <c r="C1037" s="708">
        <v>1090</v>
      </c>
      <c r="D1037" s="709">
        <f>'Monthly Rules'!C3922</f>
        <v>0</v>
      </c>
      <c r="E1037" s="709">
        <f>+'Monthly Rules'!G3922+'Monthly Rules'!G3923+'Monthly Rules'!G3924</f>
        <v>0</v>
      </c>
      <c r="F1037" s="710">
        <f t="shared" ref="F1037:F1088" si="64">G1037</f>
        <v>1</v>
      </c>
      <c r="G1037" s="711">
        <f t="shared" si="63"/>
        <v>1</v>
      </c>
    </row>
    <row r="1038" spans="1:7" x14ac:dyDescent="0.25">
      <c r="A1038" s="706" t="s">
        <v>464</v>
      </c>
      <c r="B1038" s="707" t="s">
        <v>617</v>
      </c>
      <c r="C1038" s="708">
        <v>1091</v>
      </c>
      <c r="D1038" s="709">
        <f>'Monthly Rules'!C3926</f>
        <v>0</v>
      </c>
      <c r="E1038" s="709">
        <f>+'Monthly Rules'!G3926+'Monthly Rules'!G3927+'Monthly Rules'!G3928</f>
        <v>0</v>
      </c>
      <c r="F1038" s="710">
        <f t="shared" si="64"/>
        <v>1</v>
      </c>
      <c r="G1038" s="711">
        <f t="shared" si="63"/>
        <v>1</v>
      </c>
    </row>
    <row r="1039" spans="1:7" x14ac:dyDescent="0.25">
      <c r="A1039" s="706" t="s">
        <v>464</v>
      </c>
      <c r="B1039" s="707" t="s">
        <v>617</v>
      </c>
      <c r="C1039" s="708">
        <v>1092</v>
      </c>
      <c r="D1039" s="709">
        <f>'Monthly Rules'!C3930</f>
        <v>0</v>
      </c>
      <c r="E1039" s="709">
        <f>+'Monthly Rules'!G3930+'Monthly Rules'!G3931+'Monthly Rules'!G3932</f>
        <v>0</v>
      </c>
      <c r="F1039" s="710">
        <f t="shared" si="64"/>
        <v>1</v>
      </c>
      <c r="G1039" s="711">
        <f t="shared" si="63"/>
        <v>1</v>
      </c>
    </row>
    <row r="1040" spans="1:7" x14ac:dyDescent="0.25">
      <c r="A1040" s="706" t="s">
        <v>464</v>
      </c>
      <c r="B1040" s="707" t="s">
        <v>617</v>
      </c>
      <c r="C1040" s="708">
        <v>1093</v>
      </c>
      <c r="D1040" s="709">
        <f>'Monthly Rules'!C3934</f>
        <v>0</v>
      </c>
      <c r="E1040" s="709">
        <f>+'Monthly Rules'!G3934+'Monthly Rules'!G3935+'Monthly Rules'!G3936</f>
        <v>0</v>
      </c>
      <c r="F1040" s="710">
        <f t="shared" si="64"/>
        <v>1</v>
      </c>
      <c r="G1040" s="711">
        <f t="shared" si="63"/>
        <v>1</v>
      </c>
    </row>
    <row r="1041" spans="1:7" x14ac:dyDescent="0.25">
      <c r="A1041" s="706" t="s">
        <v>464</v>
      </c>
      <c r="B1041" s="707" t="s">
        <v>617</v>
      </c>
      <c r="C1041" s="708">
        <v>1094</v>
      </c>
      <c r="D1041" s="709">
        <f>'Monthly Rules'!C3938</f>
        <v>0</v>
      </c>
      <c r="E1041" s="709">
        <f>+'Monthly Rules'!G3938+'Monthly Rules'!G3939+'Monthly Rules'!G3940</f>
        <v>0</v>
      </c>
      <c r="F1041" s="710">
        <f t="shared" si="64"/>
        <v>1</v>
      </c>
      <c r="G1041" s="711">
        <f t="shared" si="63"/>
        <v>1</v>
      </c>
    </row>
    <row r="1042" spans="1:7" x14ac:dyDescent="0.25">
      <c r="A1042" s="706" t="s">
        <v>464</v>
      </c>
      <c r="B1042" s="707" t="s">
        <v>617</v>
      </c>
      <c r="C1042" s="708">
        <v>1095</v>
      </c>
      <c r="D1042" s="709">
        <f>'Monthly Rules'!C3942</f>
        <v>0</v>
      </c>
      <c r="E1042" s="709">
        <f>+'Monthly Rules'!G3942+'Monthly Rules'!G3943+'Monthly Rules'!G3944</f>
        <v>0</v>
      </c>
      <c r="F1042" s="710">
        <f t="shared" si="64"/>
        <v>1</v>
      </c>
      <c r="G1042" s="711">
        <f t="shared" si="63"/>
        <v>1</v>
      </c>
    </row>
    <row r="1043" spans="1:7" x14ac:dyDescent="0.25">
      <c r="A1043" s="706" t="s">
        <v>464</v>
      </c>
      <c r="B1043" s="707" t="s">
        <v>617</v>
      </c>
      <c r="C1043" s="708">
        <v>1096</v>
      </c>
      <c r="D1043" s="709">
        <f>'Monthly Rules'!C3946</f>
        <v>0</v>
      </c>
      <c r="E1043" s="709">
        <f>+'Monthly Rules'!G3946+'Monthly Rules'!G3947+'Monthly Rules'!G3948</f>
        <v>0</v>
      </c>
      <c r="F1043" s="710">
        <f t="shared" si="64"/>
        <v>1</v>
      </c>
      <c r="G1043" s="711">
        <f t="shared" si="63"/>
        <v>1</v>
      </c>
    </row>
    <row r="1044" spans="1:7" x14ac:dyDescent="0.25">
      <c r="A1044" s="706" t="s">
        <v>464</v>
      </c>
      <c r="B1044" s="707" t="s">
        <v>617</v>
      </c>
      <c r="C1044" s="708">
        <v>1097</v>
      </c>
      <c r="D1044" s="709">
        <f>'Monthly Rules'!C3950</f>
        <v>0</v>
      </c>
      <c r="E1044" s="709">
        <f>'Monthly Rules'!G3950</f>
        <v>0</v>
      </c>
      <c r="F1044" s="710">
        <f t="shared" si="64"/>
        <v>1</v>
      </c>
      <c r="G1044" s="712">
        <f t="shared" ref="G1044:G1048" si="65">IF(ISERROR(D1044),0,IF(ISERROR(E1044),0,IF(D1044&lt;=E1044,1,0)))</f>
        <v>1</v>
      </c>
    </row>
    <row r="1045" spans="1:7" x14ac:dyDescent="0.25">
      <c r="A1045" s="706" t="s">
        <v>464</v>
      </c>
      <c r="B1045" s="707" t="s">
        <v>617</v>
      </c>
      <c r="C1045" s="708">
        <v>1098</v>
      </c>
      <c r="D1045" s="709">
        <f>'Monthly Rules'!C3952</f>
        <v>0</v>
      </c>
      <c r="E1045" s="709">
        <f>'Monthly Rules'!G3952</f>
        <v>0</v>
      </c>
      <c r="F1045" s="710">
        <f t="shared" si="64"/>
        <v>1</v>
      </c>
      <c r="G1045" s="712">
        <f t="shared" si="65"/>
        <v>1</v>
      </c>
    </row>
    <row r="1046" spans="1:7" x14ac:dyDescent="0.25">
      <c r="A1046" s="706" t="s">
        <v>464</v>
      </c>
      <c r="B1046" s="707" t="s">
        <v>617</v>
      </c>
      <c r="C1046" s="708">
        <v>1099</v>
      </c>
      <c r="D1046" s="709">
        <f>'Monthly Rules'!C3954</f>
        <v>0</v>
      </c>
      <c r="E1046" s="709">
        <f>'Monthly Rules'!G3954</f>
        <v>0</v>
      </c>
      <c r="F1046" s="710">
        <f t="shared" si="64"/>
        <v>1</v>
      </c>
      <c r="G1046" s="712">
        <f t="shared" si="65"/>
        <v>1</v>
      </c>
    </row>
    <row r="1047" spans="1:7" x14ac:dyDescent="0.25">
      <c r="A1047" s="706" t="s">
        <v>464</v>
      </c>
      <c r="B1047" s="707" t="s">
        <v>617</v>
      </c>
      <c r="C1047" s="708">
        <v>1100</v>
      </c>
      <c r="D1047" s="709">
        <f>'Monthly Rules'!C3956</f>
        <v>0</v>
      </c>
      <c r="E1047" s="709">
        <f>'Monthly Rules'!G3956</f>
        <v>0</v>
      </c>
      <c r="F1047" s="710">
        <f t="shared" si="64"/>
        <v>1</v>
      </c>
      <c r="G1047" s="712">
        <f t="shared" si="65"/>
        <v>1</v>
      </c>
    </row>
    <row r="1048" spans="1:7" x14ac:dyDescent="0.25">
      <c r="A1048" s="706" t="s">
        <v>464</v>
      </c>
      <c r="B1048" s="707" t="s">
        <v>617</v>
      </c>
      <c r="C1048" s="708">
        <v>1110</v>
      </c>
      <c r="D1048" s="709">
        <f>'Monthly Rules'!C3976</f>
        <v>0</v>
      </c>
      <c r="E1048" s="709">
        <f>'Monthly Rules'!G3976</f>
        <v>0</v>
      </c>
      <c r="F1048" s="710">
        <f t="shared" si="64"/>
        <v>1</v>
      </c>
      <c r="G1048" s="712">
        <f t="shared" si="65"/>
        <v>1</v>
      </c>
    </row>
    <row r="1049" spans="1:7" x14ac:dyDescent="0.25">
      <c r="A1049" s="706" t="s">
        <v>464</v>
      </c>
      <c r="B1049" s="707" t="s">
        <v>617</v>
      </c>
      <c r="C1049" s="708">
        <v>1111</v>
      </c>
      <c r="D1049" s="709">
        <f>'Monthly Rules'!C3978</f>
        <v>0</v>
      </c>
      <c r="E1049" s="709">
        <f>+'Monthly Rules'!G3978+'Monthly Rules'!G3979+'Monthly Rules'!G3980</f>
        <v>0</v>
      </c>
      <c r="F1049" s="710">
        <f t="shared" si="64"/>
        <v>1</v>
      </c>
      <c r="G1049" s="711">
        <f t="shared" ref="G1049:G1062" si="66">IF(ISERROR(D1049),0,IF(ISERROR(E1049),0,IF(D1049=E1049,1,0)))</f>
        <v>1</v>
      </c>
    </row>
    <row r="1050" spans="1:7" x14ac:dyDescent="0.25">
      <c r="A1050" s="706" t="s">
        <v>464</v>
      </c>
      <c r="B1050" s="707" t="s">
        <v>617</v>
      </c>
      <c r="C1050" s="708">
        <v>1112</v>
      </c>
      <c r="D1050" s="709">
        <f>'Monthly Rules'!C3982</f>
        <v>0</v>
      </c>
      <c r="E1050" s="709">
        <f>+'Monthly Rules'!G3982+'Monthly Rules'!G3983+'Monthly Rules'!G3984</f>
        <v>0</v>
      </c>
      <c r="F1050" s="710">
        <f t="shared" si="64"/>
        <v>1</v>
      </c>
      <c r="G1050" s="711">
        <f t="shared" si="66"/>
        <v>1</v>
      </c>
    </row>
    <row r="1051" spans="1:7" x14ac:dyDescent="0.25">
      <c r="A1051" s="706" t="s">
        <v>464</v>
      </c>
      <c r="B1051" s="707" t="s">
        <v>617</v>
      </c>
      <c r="C1051" s="708">
        <v>1113</v>
      </c>
      <c r="D1051" s="709">
        <f>'Monthly Rules'!C3986</f>
        <v>0</v>
      </c>
      <c r="E1051" s="709">
        <f>+'Monthly Rules'!G3986+'Monthly Rules'!G3987+'Monthly Rules'!G3988</f>
        <v>0</v>
      </c>
      <c r="F1051" s="710">
        <f t="shared" si="64"/>
        <v>1</v>
      </c>
      <c r="G1051" s="711">
        <f t="shared" si="66"/>
        <v>1</v>
      </c>
    </row>
    <row r="1052" spans="1:7" x14ac:dyDescent="0.25">
      <c r="A1052" s="706" t="s">
        <v>464</v>
      </c>
      <c r="B1052" s="707" t="s">
        <v>617</v>
      </c>
      <c r="C1052" s="708">
        <v>1114</v>
      </c>
      <c r="D1052" s="709">
        <f>'Monthly Rules'!C3990</f>
        <v>0</v>
      </c>
      <c r="E1052" s="709">
        <f>+'Monthly Rules'!G3990+'Monthly Rules'!G3991+'Monthly Rules'!G3992</f>
        <v>0</v>
      </c>
      <c r="F1052" s="710">
        <f t="shared" si="64"/>
        <v>1</v>
      </c>
      <c r="G1052" s="711">
        <f t="shared" si="66"/>
        <v>1</v>
      </c>
    </row>
    <row r="1053" spans="1:7" x14ac:dyDescent="0.25">
      <c r="A1053" s="706" t="s">
        <v>464</v>
      </c>
      <c r="B1053" s="707" t="s">
        <v>617</v>
      </c>
      <c r="C1053" s="708">
        <v>1115</v>
      </c>
      <c r="D1053" s="709">
        <f>'Monthly Rules'!C3994</f>
        <v>0</v>
      </c>
      <c r="E1053" s="709">
        <f>+'Monthly Rules'!G3994+'Monthly Rules'!G3995+'Monthly Rules'!G3996</f>
        <v>0</v>
      </c>
      <c r="F1053" s="710">
        <f t="shared" si="64"/>
        <v>1</v>
      </c>
      <c r="G1053" s="711">
        <f t="shared" si="66"/>
        <v>1</v>
      </c>
    </row>
    <row r="1054" spans="1:7" x14ac:dyDescent="0.25">
      <c r="A1054" s="706" t="s">
        <v>464</v>
      </c>
      <c r="B1054" s="707" t="s">
        <v>617</v>
      </c>
      <c r="C1054" s="708">
        <v>1116</v>
      </c>
      <c r="D1054" s="709">
        <f>'Monthly Rules'!C3998</f>
        <v>0</v>
      </c>
      <c r="E1054" s="709">
        <f>+'Monthly Rules'!G3998+'Monthly Rules'!G3999+'Monthly Rules'!G4000</f>
        <v>0</v>
      </c>
      <c r="F1054" s="710">
        <f t="shared" si="64"/>
        <v>1</v>
      </c>
      <c r="G1054" s="711">
        <f t="shared" si="66"/>
        <v>1</v>
      </c>
    </row>
    <row r="1055" spans="1:7" x14ac:dyDescent="0.25">
      <c r="A1055" s="706" t="s">
        <v>464</v>
      </c>
      <c r="B1055" s="707" t="s">
        <v>617</v>
      </c>
      <c r="C1055" s="708">
        <v>1117</v>
      </c>
      <c r="D1055" s="709">
        <f>'Monthly Rules'!C4002</f>
        <v>0</v>
      </c>
      <c r="E1055" s="709">
        <f>+'Monthly Rules'!G4002+'Monthly Rules'!G4003+'Monthly Rules'!G4004</f>
        <v>0</v>
      </c>
      <c r="F1055" s="710">
        <f t="shared" si="64"/>
        <v>1</v>
      </c>
      <c r="G1055" s="711">
        <f t="shared" si="66"/>
        <v>1</v>
      </c>
    </row>
    <row r="1056" spans="1:7" x14ac:dyDescent="0.25">
      <c r="A1056" s="706" t="s">
        <v>464</v>
      </c>
      <c r="B1056" s="707" t="s">
        <v>617</v>
      </c>
      <c r="C1056" s="708">
        <v>1118</v>
      </c>
      <c r="D1056" s="709">
        <f>'Monthly Rules'!C4006</f>
        <v>0</v>
      </c>
      <c r="E1056" s="709">
        <f>+'Monthly Rules'!G4006+'Monthly Rules'!G4007+'Monthly Rules'!G4008+'Monthly Rules'!G4009+'Monthly Rules'!G4010</f>
        <v>0</v>
      </c>
      <c r="F1056" s="710">
        <f t="shared" si="64"/>
        <v>1</v>
      </c>
      <c r="G1056" s="711">
        <f t="shared" si="66"/>
        <v>1</v>
      </c>
    </row>
    <row r="1057" spans="1:7" x14ac:dyDescent="0.25">
      <c r="A1057" s="706" t="s">
        <v>464</v>
      </c>
      <c r="B1057" s="707" t="s">
        <v>617</v>
      </c>
      <c r="C1057" s="708">
        <v>1119</v>
      </c>
      <c r="D1057" s="709">
        <f>'Monthly Rules'!C4012</f>
        <v>0</v>
      </c>
      <c r="E1057" s="709">
        <f>+'Monthly Rules'!G4012+'Monthly Rules'!G4013+'Monthly Rules'!G4014+'Monthly Rules'!G4015+'Monthly Rules'!G4016+'Monthly Rules'!G4017</f>
        <v>0</v>
      </c>
      <c r="F1057" s="710">
        <f t="shared" si="64"/>
        <v>1</v>
      </c>
      <c r="G1057" s="711">
        <f t="shared" si="66"/>
        <v>1</v>
      </c>
    </row>
    <row r="1058" spans="1:7" x14ac:dyDescent="0.25">
      <c r="A1058" s="706" t="s">
        <v>464</v>
      </c>
      <c r="B1058" s="707" t="s">
        <v>617</v>
      </c>
      <c r="C1058" s="708">
        <v>1120</v>
      </c>
      <c r="D1058" s="709">
        <f>'Monthly Rules'!C4019</f>
        <v>0</v>
      </c>
      <c r="E1058" s="709">
        <f>+'Monthly Rules'!G4019+'Monthly Rules'!G4020+'Monthly Rules'!G4021+'Monthly Rules'!G4022+'Monthly Rules'!G4023+'Monthly Rules'!G4024+'Monthly Rules'!G4025</f>
        <v>0</v>
      </c>
      <c r="F1058" s="710">
        <f t="shared" si="64"/>
        <v>1</v>
      </c>
      <c r="G1058" s="711">
        <f t="shared" si="66"/>
        <v>1</v>
      </c>
    </row>
    <row r="1059" spans="1:7" x14ac:dyDescent="0.25">
      <c r="A1059" s="706" t="s">
        <v>464</v>
      </c>
      <c r="B1059" s="707" t="s">
        <v>617</v>
      </c>
      <c r="C1059" s="708">
        <v>1121</v>
      </c>
      <c r="D1059" s="709">
        <f>'Monthly Rules'!C4027</f>
        <v>0</v>
      </c>
      <c r="E1059" s="709">
        <f>+'Monthly Rules'!G4027+'Monthly Rules'!G4028+'Monthly Rules'!G4029</f>
        <v>0</v>
      </c>
      <c r="F1059" s="710">
        <f t="shared" si="64"/>
        <v>1</v>
      </c>
      <c r="G1059" s="711">
        <f t="shared" si="66"/>
        <v>1</v>
      </c>
    </row>
    <row r="1060" spans="1:7" x14ac:dyDescent="0.25">
      <c r="A1060" s="706" t="s">
        <v>464</v>
      </c>
      <c r="B1060" s="707" t="s">
        <v>617</v>
      </c>
      <c r="C1060" s="708">
        <v>1122</v>
      </c>
      <c r="D1060" s="709">
        <f>'Monthly Rules'!C4031</f>
        <v>0</v>
      </c>
      <c r="E1060" s="709">
        <f>+'Monthly Rules'!G4031+'Monthly Rules'!G4032+'Monthly Rules'!G4033</f>
        <v>0</v>
      </c>
      <c r="F1060" s="710">
        <f t="shared" si="64"/>
        <v>1</v>
      </c>
      <c r="G1060" s="711">
        <f t="shared" si="66"/>
        <v>1</v>
      </c>
    </row>
    <row r="1061" spans="1:7" x14ac:dyDescent="0.25">
      <c r="A1061" s="706" t="s">
        <v>464</v>
      </c>
      <c r="B1061" s="707" t="s">
        <v>617</v>
      </c>
      <c r="C1061" s="708">
        <v>1123</v>
      </c>
      <c r="D1061" s="709">
        <f>'Monthly Rules'!C4035</f>
        <v>0</v>
      </c>
      <c r="E1061" s="709">
        <f>+'Monthly Rules'!G4035+'Monthly Rules'!G4036+'Monthly Rules'!G4037</f>
        <v>0</v>
      </c>
      <c r="F1061" s="710">
        <f t="shared" si="64"/>
        <v>1</v>
      </c>
      <c r="G1061" s="711">
        <f t="shared" si="66"/>
        <v>1</v>
      </c>
    </row>
    <row r="1062" spans="1:7" x14ac:dyDescent="0.25">
      <c r="A1062" s="706" t="s">
        <v>464</v>
      </c>
      <c r="B1062" s="707" t="s">
        <v>617</v>
      </c>
      <c r="C1062" s="708">
        <v>1124</v>
      </c>
      <c r="D1062" s="709">
        <f>'Monthly Rules'!C4039</f>
        <v>0</v>
      </c>
      <c r="E1062" s="709">
        <f>+'Monthly Rules'!G4039+'Monthly Rules'!G4040+'Monthly Rules'!G4041</f>
        <v>0</v>
      </c>
      <c r="F1062" s="710">
        <f t="shared" si="64"/>
        <v>1</v>
      </c>
      <c r="G1062" s="711">
        <f t="shared" si="66"/>
        <v>1</v>
      </c>
    </row>
    <row r="1063" spans="1:7" x14ac:dyDescent="0.25">
      <c r="A1063" s="706" t="s">
        <v>464</v>
      </c>
      <c r="B1063" s="707" t="s">
        <v>617</v>
      </c>
      <c r="C1063" s="708">
        <v>1125</v>
      </c>
      <c r="D1063" s="709">
        <f>'Monthly Rules'!C4043</f>
        <v>0</v>
      </c>
      <c r="E1063" s="709">
        <f>'Monthly Rules'!G4043</f>
        <v>0</v>
      </c>
      <c r="F1063" s="710">
        <f t="shared" si="64"/>
        <v>1</v>
      </c>
      <c r="G1063" s="712">
        <f t="shared" ref="G1063:G1087" si="67">IF(ISERROR(D1063),0,IF(ISERROR(E1063),0,IF(D1063&lt;=E1063,1,0)))</f>
        <v>1</v>
      </c>
    </row>
    <row r="1064" spans="1:7" x14ac:dyDescent="0.25">
      <c r="A1064" s="706" t="s">
        <v>464</v>
      </c>
      <c r="B1064" s="707" t="s">
        <v>617</v>
      </c>
      <c r="C1064" s="708">
        <v>1126</v>
      </c>
      <c r="D1064" s="709">
        <f>'Monthly Rules'!C4045</f>
        <v>0</v>
      </c>
      <c r="E1064" s="709">
        <f>'Monthly Rules'!G4045</f>
        <v>0</v>
      </c>
      <c r="F1064" s="710">
        <f t="shared" si="64"/>
        <v>1</v>
      </c>
      <c r="G1064" s="712">
        <f t="shared" si="67"/>
        <v>1</v>
      </c>
    </row>
    <row r="1065" spans="1:7" x14ac:dyDescent="0.25">
      <c r="A1065" s="706" t="s">
        <v>464</v>
      </c>
      <c r="B1065" s="707" t="s">
        <v>617</v>
      </c>
      <c r="C1065" s="708">
        <v>1127</v>
      </c>
      <c r="D1065" s="709">
        <f>'Monthly Rules'!C4047</f>
        <v>0</v>
      </c>
      <c r="E1065" s="709">
        <f>'Monthly Rules'!G4047</f>
        <v>0</v>
      </c>
      <c r="F1065" s="710">
        <f t="shared" si="64"/>
        <v>1</v>
      </c>
      <c r="G1065" s="712">
        <f t="shared" si="67"/>
        <v>1</v>
      </c>
    </row>
    <row r="1066" spans="1:7" x14ac:dyDescent="0.25">
      <c r="A1066" s="706" t="s">
        <v>464</v>
      </c>
      <c r="B1066" s="707" t="s">
        <v>617</v>
      </c>
      <c r="C1066" s="708">
        <v>1128</v>
      </c>
      <c r="D1066" s="709">
        <f>'Monthly Rules'!C4049</f>
        <v>0</v>
      </c>
      <c r="E1066" s="709">
        <f>'Monthly Rules'!G4049</f>
        <v>0</v>
      </c>
      <c r="F1066" s="710">
        <f t="shared" si="64"/>
        <v>1</v>
      </c>
      <c r="G1066" s="712">
        <f t="shared" si="67"/>
        <v>1</v>
      </c>
    </row>
    <row r="1067" spans="1:7" x14ac:dyDescent="0.25">
      <c r="A1067" s="706" t="s">
        <v>464</v>
      </c>
      <c r="B1067" s="707" t="s">
        <v>617</v>
      </c>
      <c r="C1067" s="708">
        <v>1129</v>
      </c>
      <c r="D1067" s="709">
        <f>'Monthly Rules'!C4051</f>
        <v>0</v>
      </c>
      <c r="E1067" s="709">
        <f>'Monthly Rules'!G4051</f>
        <v>0</v>
      </c>
      <c r="F1067" s="710">
        <f t="shared" si="64"/>
        <v>1</v>
      </c>
      <c r="G1067" s="712">
        <f t="shared" si="67"/>
        <v>1</v>
      </c>
    </row>
    <row r="1068" spans="1:7" x14ac:dyDescent="0.25">
      <c r="A1068" s="706" t="s">
        <v>464</v>
      </c>
      <c r="B1068" s="707" t="s">
        <v>617</v>
      </c>
      <c r="C1068" s="708">
        <v>1130</v>
      </c>
      <c r="D1068" s="709">
        <f>'Monthly Rules'!C4053</f>
        <v>0</v>
      </c>
      <c r="E1068" s="709">
        <f>'Monthly Rules'!G4053</f>
        <v>0</v>
      </c>
      <c r="F1068" s="710">
        <f t="shared" si="64"/>
        <v>1</v>
      </c>
      <c r="G1068" s="712">
        <f t="shared" si="67"/>
        <v>1</v>
      </c>
    </row>
    <row r="1069" spans="1:7" x14ac:dyDescent="0.25">
      <c r="A1069" s="706" t="s">
        <v>464</v>
      </c>
      <c r="B1069" s="707" t="s">
        <v>617</v>
      </c>
      <c r="C1069" s="708">
        <v>1132</v>
      </c>
      <c r="D1069" s="709">
        <f>'Monthly Rules'!C4057</f>
        <v>0</v>
      </c>
      <c r="E1069" s="709">
        <f>'Monthly Rules'!G4057</f>
        <v>0</v>
      </c>
      <c r="F1069" s="710">
        <f t="shared" si="64"/>
        <v>1</v>
      </c>
      <c r="G1069" s="712">
        <f t="shared" si="67"/>
        <v>1</v>
      </c>
    </row>
    <row r="1070" spans="1:7" x14ac:dyDescent="0.25">
      <c r="A1070" s="706" t="s">
        <v>464</v>
      </c>
      <c r="B1070" s="707" t="s">
        <v>617</v>
      </c>
      <c r="C1070" s="708">
        <v>1133</v>
      </c>
      <c r="D1070" s="709">
        <f>'Monthly Rules'!C4059</f>
        <v>0</v>
      </c>
      <c r="E1070" s="709">
        <f>'Monthly Rules'!G4059</f>
        <v>0</v>
      </c>
      <c r="F1070" s="710">
        <f t="shared" si="64"/>
        <v>1</v>
      </c>
      <c r="G1070" s="712">
        <f t="shared" si="67"/>
        <v>1</v>
      </c>
    </row>
    <row r="1071" spans="1:7" x14ac:dyDescent="0.25">
      <c r="A1071" s="706" t="s">
        <v>464</v>
      </c>
      <c r="B1071" s="707" t="s">
        <v>617</v>
      </c>
      <c r="C1071" s="708">
        <v>1134</v>
      </c>
      <c r="D1071" s="709">
        <f>'Monthly Rules'!C4061</f>
        <v>0</v>
      </c>
      <c r="E1071" s="709">
        <f>'Monthly Rules'!G4061</f>
        <v>0</v>
      </c>
      <c r="F1071" s="710">
        <f t="shared" si="64"/>
        <v>1</v>
      </c>
      <c r="G1071" s="712">
        <f t="shared" si="67"/>
        <v>1</v>
      </c>
    </row>
    <row r="1072" spans="1:7" x14ac:dyDescent="0.25">
      <c r="A1072" s="706" t="s">
        <v>464</v>
      </c>
      <c r="B1072" s="707" t="s">
        <v>617</v>
      </c>
      <c r="C1072" s="708">
        <v>1135</v>
      </c>
      <c r="D1072" s="709">
        <f>'Monthly Rules'!C4063</f>
        <v>0</v>
      </c>
      <c r="E1072" s="709">
        <f>'Monthly Rules'!G4063</f>
        <v>0</v>
      </c>
      <c r="F1072" s="710">
        <f t="shared" si="64"/>
        <v>1</v>
      </c>
      <c r="G1072" s="712">
        <f t="shared" si="67"/>
        <v>1</v>
      </c>
    </row>
    <row r="1073" spans="1:7" x14ac:dyDescent="0.25">
      <c r="A1073" s="706" t="s">
        <v>464</v>
      </c>
      <c r="B1073" s="707" t="s">
        <v>617</v>
      </c>
      <c r="C1073" s="708">
        <v>1136</v>
      </c>
      <c r="D1073" s="709">
        <f>'Monthly Rules'!C4065</f>
        <v>0</v>
      </c>
      <c r="E1073" s="709">
        <f>'Monthly Rules'!G4065</f>
        <v>0</v>
      </c>
      <c r="F1073" s="710">
        <f t="shared" si="64"/>
        <v>1</v>
      </c>
      <c r="G1073" s="712">
        <f t="shared" si="67"/>
        <v>1</v>
      </c>
    </row>
    <row r="1074" spans="1:7" x14ac:dyDescent="0.25">
      <c r="A1074" s="706" t="s">
        <v>464</v>
      </c>
      <c r="B1074" s="707" t="s">
        <v>617</v>
      </c>
      <c r="C1074" s="708">
        <v>1137</v>
      </c>
      <c r="D1074" s="709">
        <f>'Monthly Rules'!C4067</f>
        <v>0</v>
      </c>
      <c r="E1074" s="709">
        <f>'Monthly Rules'!G4067</f>
        <v>0</v>
      </c>
      <c r="F1074" s="710">
        <f t="shared" si="64"/>
        <v>1</v>
      </c>
      <c r="G1074" s="712">
        <f t="shared" si="67"/>
        <v>1</v>
      </c>
    </row>
    <row r="1075" spans="1:7" x14ac:dyDescent="0.25">
      <c r="A1075" s="706" t="s">
        <v>464</v>
      </c>
      <c r="B1075" s="707" t="s">
        <v>617</v>
      </c>
      <c r="C1075" s="708">
        <v>1139</v>
      </c>
      <c r="D1075" s="709">
        <f>'Monthly Rules'!C4071</f>
        <v>0</v>
      </c>
      <c r="E1075" s="709">
        <f>'Monthly Rules'!G4071</f>
        <v>0</v>
      </c>
      <c r="F1075" s="710">
        <f t="shared" si="64"/>
        <v>1</v>
      </c>
      <c r="G1075" s="712">
        <f t="shared" si="67"/>
        <v>1</v>
      </c>
    </row>
    <row r="1076" spans="1:7" x14ac:dyDescent="0.25">
      <c r="A1076" s="706" t="s">
        <v>464</v>
      </c>
      <c r="B1076" s="707" t="s">
        <v>617</v>
      </c>
      <c r="C1076" s="708">
        <v>1140</v>
      </c>
      <c r="D1076" s="709">
        <f>'Monthly Rules'!C4073</f>
        <v>0</v>
      </c>
      <c r="E1076" s="709">
        <f>'Monthly Rules'!G4073</f>
        <v>0</v>
      </c>
      <c r="F1076" s="710">
        <f t="shared" si="64"/>
        <v>1</v>
      </c>
      <c r="G1076" s="712">
        <f t="shared" si="67"/>
        <v>1</v>
      </c>
    </row>
    <row r="1077" spans="1:7" x14ac:dyDescent="0.25">
      <c r="A1077" s="706" t="s">
        <v>464</v>
      </c>
      <c r="B1077" s="707" t="s">
        <v>617</v>
      </c>
      <c r="C1077" s="708">
        <v>1141</v>
      </c>
      <c r="D1077" s="709">
        <f>'Monthly Rules'!C4075</f>
        <v>0</v>
      </c>
      <c r="E1077" s="709">
        <f>'Monthly Rules'!G4075</f>
        <v>0</v>
      </c>
      <c r="F1077" s="710">
        <f t="shared" si="64"/>
        <v>1</v>
      </c>
      <c r="G1077" s="712">
        <f t="shared" si="67"/>
        <v>1</v>
      </c>
    </row>
    <row r="1078" spans="1:7" x14ac:dyDescent="0.25">
      <c r="A1078" s="706" t="s">
        <v>464</v>
      </c>
      <c r="B1078" s="707" t="s">
        <v>617</v>
      </c>
      <c r="C1078" s="708">
        <v>1142</v>
      </c>
      <c r="D1078" s="709">
        <f>'Monthly Rules'!C4077</f>
        <v>0</v>
      </c>
      <c r="E1078" s="709">
        <f>'Monthly Rules'!G4077+'Monthly Rules'!G4078</f>
        <v>0</v>
      </c>
      <c r="F1078" s="710">
        <f t="shared" si="64"/>
        <v>1</v>
      </c>
      <c r="G1078" s="712">
        <f t="shared" si="67"/>
        <v>1</v>
      </c>
    </row>
    <row r="1079" spans="1:7" x14ac:dyDescent="0.25">
      <c r="A1079" s="706" t="s">
        <v>464</v>
      </c>
      <c r="B1079" s="707" t="s">
        <v>617</v>
      </c>
      <c r="C1079" s="708">
        <v>1143</v>
      </c>
      <c r="D1079" s="709">
        <f>'Monthly Rules'!C4079</f>
        <v>0</v>
      </c>
      <c r="E1079" s="709">
        <f>'Monthly Rules'!G4079+'Monthly Rules'!G4080</f>
        <v>0</v>
      </c>
      <c r="F1079" s="710">
        <f t="shared" si="64"/>
        <v>1</v>
      </c>
      <c r="G1079" s="712">
        <f t="shared" si="67"/>
        <v>1</v>
      </c>
    </row>
    <row r="1080" spans="1:7" x14ac:dyDescent="0.25">
      <c r="A1080" s="706" t="s">
        <v>464</v>
      </c>
      <c r="B1080" s="707" t="s">
        <v>617</v>
      </c>
      <c r="C1080" s="708">
        <v>1144</v>
      </c>
      <c r="D1080" s="709">
        <f>'Monthly Rules'!C4081</f>
        <v>0</v>
      </c>
      <c r="E1080" s="709">
        <f>'Monthly Rules'!G4081</f>
        <v>0</v>
      </c>
      <c r="F1080" s="710">
        <f t="shared" si="64"/>
        <v>1</v>
      </c>
      <c r="G1080" s="712">
        <f t="shared" si="67"/>
        <v>1</v>
      </c>
    </row>
    <row r="1081" spans="1:7" x14ac:dyDescent="0.25">
      <c r="A1081" s="706" t="s">
        <v>464</v>
      </c>
      <c r="B1081" s="707" t="s">
        <v>617</v>
      </c>
      <c r="C1081" s="708">
        <v>1145</v>
      </c>
      <c r="D1081" s="709">
        <f>'Monthly Rules'!C4083</f>
        <v>0</v>
      </c>
      <c r="E1081" s="709">
        <f>'Monthly Rules'!G4083</f>
        <v>0</v>
      </c>
      <c r="F1081" s="710">
        <f t="shared" si="64"/>
        <v>1</v>
      </c>
      <c r="G1081" s="712">
        <f t="shared" si="67"/>
        <v>1</v>
      </c>
    </row>
    <row r="1082" spans="1:7" x14ac:dyDescent="0.25">
      <c r="A1082" s="706" t="s">
        <v>464</v>
      </c>
      <c r="B1082" s="707" t="s">
        <v>617</v>
      </c>
      <c r="C1082" s="708">
        <v>1146</v>
      </c>
      <c r="D1082" s="709">
        <f>'Monthly Rules'!C4085</f>
        <v>0</v>
      </c>
      <c r="E1082" s="709">
        <f>'Monthly Rules'!G4085</f>
        <v>0</v>
      </c>
      <c r="F1082" s="710">
        <f t="shared" si="64"/>
        <v>1</v>
      </c>
      <c r="G1082" s="712">
        <f t="shared" si="67"/>
        <v>1</v>
      </c>
    </row>
    <row r="1083" spans="1:7" x14ac:dyDescent="0.25">
      <c r="A1083" s="706" t="s">
        <v>464</v>
      </c>
      <c r="B1083" s="707" t="s">
        <v>617</v>
      </c>
      <c r="C1083" s="708">
        <v>1147</v>
      </c>
      <c r="D1083" s="709">
        <f>'Monthly Rules'!C4087</f>
        <v>0</v>
      </c>
      <c r="E1083" s="709">
        <f>'Monthly Rules'!G4087</f>
        <v>0</v>
      </c>
      <c r="F1083" s="710">
        <f t="shared" si="64"/>
        <v>1</v>
      </c>
      <c r="G1083" s="712">
        <f t="shared" si="67"/>
        <v>1</v>
      </c>
    </row>
    <row r="1084" spans="1:7" x14ac:dyDescent="0.25">
      <c r="A1084" s="706" t="s">
        <v>464</v>
      </c>
      <c r="B1084" s="707" t="s">
        <v>617</v>
      </c>
      <c r="C1084" s="708">
        <v>1148</v>
      </c>
      <c r="D1084" s="709">
        <f>'Monthly Rules'!C4089</f>
        <v>0</v>
      </c>
      <c r="E1084" s="709">
        <f>'Monthly Rules'!G4089</f>
        <v>0</v>
      </c>
      <c r="F1084" s="710">
        <f t="shared" si="64"/>
        <v>1</v>
      </c>
      <c r="G1084" s="712">
        <f t="shared" si="67"/>
        <v>1</v>
      </c>
    </row>
    <row r="1085" spans="1:7" x14ac:dyDescent="0.25">
      <c r="A1085" s="706" t="s">
        <v>464</v>
      </c>
      <c r="B1085" s="707" t="s">
        <v>617</v>
      </c>
      <c r="C1085" s="708">
        <v>1149</v>
      </c>
      <c r="D1085" s="709">
        <f>'Monthly Rules'!C4091</f>
        <v>0</v>
      </c>
      <c r="E1085" s="709">
        <f>'Monthly Rules'!G4091</f>
        <v>0</v>
      </c>
      <c r="F1085" s="710">
        <f t="shared" si="64"/>
        <v>1</v>
      </c>
      <c r="G1085" s="712">
        <f t="shared" si="67"/>
        <v>1</v>
      </c>
    </row>
    <row r="1086" spans="1:7" x14ac:dyDescent="0.25">
      <c r="A1086" s="706" t="s">
        <v>464</v>
      </c>
      <c r="B1086" s="707" t="s">
        <v>617</v>
      </c>
      <c r="C1086" s="708">
        <v>1150</v>
      </c>
      <c r="D1086" s="709">
        <f>'Monthly Rules'!C4093</f>
        <v>0</v>
      </c>
      <c r="E1086" s="709">
        <f>'Monthly Rules'!G4093</f>
        <v>0</v>
      </c>
      <c r="F1086" s="710">
        <f t="shared" si="64"/>
        <v>1</v>
      </c>
      <c r="G1086" s="712">
        <f t="shared" si="67"/>
        <v>1</v>
      </c>
    </row>
    <row r="1087" spans="1:7" x14ac:dyDescent="0.25">
      <c r="A1087" s="706" t="s">
        <v>464</v>
      </c>
      <c r="B1087" s="707" t="s">
        <v>617</v>
      </c>
      <c r="C1087" s="708">
        <v>1151</v>
      </c>
      <c r="D1087" s="709">
        <f>'Monthly Rules'!C4095</f>
        <v>0</v>
      </c>
      <c r="E1087" s="709">
        <f>'Monthly Rules'!G4095</f>
        <v>0</v>
      </c>
      <c r="F1087" s="710">
        <f t="shared" si="64"/>
        <v>1</v>
      </c>
      <c r="G1087" s="712">
        <f t="shared" si="67"/>
        <v>1</v>
      </c>
    </row>
    <row r="1088" spans="1:7" x14ac:dyDescent="0.25">
      <c r="A1088" s="706" t="s">
        <v>464</v>
      </c>
      <c r="B1088" s="707" t="s">
        <v>617</v>
      </c>
      <c r="C1088" s="708">
        <v>1153</v>
      </c>
      <c r="D1088" s="709">
        <f>'Monthly Rules'!C4100</f>
        <v>0</v>
      </c>
      <c r="E1088" s="709">
        <f>+'Monthly Rules'!G4100+'Monthly Rules'!G4101+'Monthly Rules'!G4102</f>
        <v>0</v>
      </c>
      <c r="F1088" s="710">
        <f t="shared" si="64"/>
        <v>1</v>
      </c>
      <c r="G1088" s="711">
        <f t="shared" ref="G1088:G1114" si="68">IF(ISERROR(D1088),0,IF(ISERROR(E1088),0,IF(D1088=E1088,1,0)))</f>
        <v>1</v>
      </c>
    </row>
    <row r="1089" spans="1:7" x14ac:dyDescent="0.25">
      <c r="A1089" s="706" t="s">
        <v>464</v>
      </c>
      <c r="B1089" s="707" t="s">
        <v>617</v>
      </c>
      <c r="C1089" s="708">
        <v>1154</v>
      </c>
      <c r="D1089" s="709">
        <f>'Monthly Rules'!C4104</f>
        <v>0</v>
      </c>
      <c r="E1089" s="709">
        <f>+'Monthly Rules'!G4104+'Monthly Rules'!G4105+'Monthly Rules'!G4106</f>
        <v>0</v>
      </c>
      <c r="F1089" s="710">
        <f t="shared" ref="F1089:F1142" si="69">G1089</f>
        <v>1</v>
      </c>
      <c r="G1089" s="711">
        <f t="shared" si="68"/>
        <v>1</v>
      </c>
    </row>
    <row r="1090" spans="1:7" x14ac:dyDescent="0.25">
      <c r="A1090" s="706" t="s">
        <v>464</v>
      </c>
      <c r="B1090" s="707" t="s">
        <v>617</v>
      </c>
      <c r="C1090" s="708">
        <v>1155</v>
      </c>
      <c r="D1090" s="709">
        <f>'Monthly Rules'!C4108</f>
        <v>0</v>
      </c>
      <c r="E1090" s="709">
        <f>+'Monthly Rules'!G4108+'Monthly Rules'!G4109+'Monthly Rules'!G4110</f>
        <v>0</v>
      </c>
      <c r="F1090" s="710">
        <f t="shared" si="69"/>
        <v>1</v>
      </c>
      <c r="G1090" s="711">
        <f t="shared" si="68"/>
        <v>1</v>
      </c>
    </row>
    <row r="1091" spans="1:7" x14ac:dyDescent="0.25">
      <c r="A1091" s="706" t="s">
        <v>464</v>
      </c>
      <c r="B1091" s="707" t="s">
        <v>617</v>
      </c>
      <c r="C1091" s="708">
        <v>1156</v>
      </c>
      <c r="D1091" s="709">
        <f>'Monthly Rules'!C4112</f>
        <v>0</v>
      </c>
      <c r="E1091" s="709">
        <f>+'Monthly Rules'!G4112+'Monthly Rules'!G4113+'Monthly Rules'!G4114</f>
        <v>0</v>
      </c>
      <c r="F1091" s="710">
        <f t="shared" si="69"/>
        <v>1</v>
      </c>
      <c r="G1091" s="711">
        <f t="shared" si="68"/>
        <v>1</v>
      </c>
    </row>
    <row r="1092" spans="1:7" x14ac:dyDescent="0.25">
      <c r="A1092" s="706" t="s">
        <v>464</v>
      </c>
      <c r="B1092" s="707" t="s">
        <v>617</v>
      </c>
      <c r="C1092" s="708">
        <v>1157</v>
      </c>
      <c r="D1092" s="709">
        <f>'Monthly Rules'!C4116</f>
        <v>0</v>
      </c>
      <c r="E1092" s="709">
        <f>+'Monthly Rules'!G4116+'Monthly Rules'!G4117+'Monthly Rules'!G4118</f>
        <v>0</v>
      </c>
      <c r="F1092" s="710">
        <f t="shared" si="69"/>
        <v>1</v>
      </c>
      <c r="G1092" s="711">
        <f t="shared" si="68"/>
        <v>1</v>
      </c>
    </row>
    <row r="1093" spans="1:7" x14ac:dyDescent="0.25">
      <c r="A1093" s="706" t="s">
        <v>464</v>
      </c>
      <c r="B1093" s="707" t="s">
        <v>617</v>
      </c>
      <c r="C1093" s="708">
        <v>1158</v>
      </c>
      <c r="D1093" s="709">
        <f>'Monthly Rules'!C4120</f>
        <v>0</v>
      </c>
      <c r="E1093" s="709">
        <f>+'Monthly Rules'!G4120+'Monthly Rules'!G4121+'Monthly Rules'!G4122</f>
        <v>0</v>
      </c>
      <c r="F1093" s="710">
        <f t="shared" si="69"/>
        <v>1</v>
      </c>
      <c r="G1093" s="711">
        <f t="shared" si="68"/>
        <v>1</v>
      </c>
    </row>
    <row r="1094" spans="1:7" x14ac:dyDescent="0.25">
      <c r="A1094" s="706" t="s">
        <v>464</v>
      </c>
      <c r="B1094" s="707" t="s">
        <v>617</v>
      </c>
      <c r="C1094" s="708">
        <v>1159</v>
      </c>
      <c r="D1094" s="709">
        <f>'Monthly Rules'!C4124</f>
        <v>0</v>
      </c>
      <c r="E1094" s="709">
        <f>+'Monthly Rules'!G4124+'Monthly Rules'!G4125+'Monthly Rules'!G4126</f>
        <v>0</v>
      </c>
      <c r="F1094" s="710">
        <f t="shared" si="69"/>
        <v>1</v>
      </c>
      <c r="G1094" s="711">
        <f t="shared" si="68"/>
        <v>1</v>
      </c>
    </row>
    <row r="1095" spans="1:7" x14ac:dyDescent="0.25">
      <c r="A1095" s="706" t="s">
        <v>464</v>
      </c>
      <c r="B1095" s="707" t="s">
        <v>617</v>
      </c>
      <c r="C1095" s="708">
        <v>1160</v>
      </c>
      <c r="D1095" s="709">
        <f>'Monthly Rules'!C4128</f>
        <v>0</v>
      </c>
      <c r="E1095" s="709">
        <f>+'Monthly Rules'!G4128+'Monthly Rules'!G4129+'Monthly Rules'!G4130</f>
        <v>0</v>
      </c>
      <c r="F1095" s="710">
        <f t="shared" si="69"/>
        <v>1</v>
      </c>
      <c r="G1095" s="711">
        <f t="shared" si="68"/>
        <v>1</v>
      </c>
    </row>
    <row r="1096" spans="1:7" x14ac:dyDescent="0.25">
      <c r="A1096" s="706" t="s">
        <v>464</v>
      </c>
      <c r="B1096" s="707" t="s">
        <v>617</v>
      </c>
      <c r="C1096" s="708">
        <v>1161</v>
      </c>
      <c r="D1096" s="709">
        <f>'Monthly Rules'!C4132</f>
        <v>0</v>
      </c>
      <c r="E1096" s="709">
        <f>+'Monthly Rules'!G4132+'Monthly Rules'!G4133</f>
        <v>0</v>
      </c>
      <c r="F1096" s="710">
        <f t="shared" si="69"/>
        <v>1</v>
      </c>
      <c r="G1096" s="711">
        <f t="shared" si="68"/>
        <v>1</v>
      </c>
    </row>
    <row r="1097" spans="1:7" x14ac:dyDescent="0.25">
      <c r="A1097" s="706" t="s">
        <v>464</v>
      </c>
      <c r="B1097" s="707" t="s">
        <v>617</v>
      </c>
      <c r="C1097" s="708">
        <v>1162</v>
      </c>
      <c r="D1097" s="709">
        <f>'Monthly Rules'!C4136+'Monthly Rules'!C4137</f>
        <v>0</v>
      </c>
      <c r="E1097" s="709">
        <f>+'Monthly Rules'!G4136+'Monthly Rules'!G4137</f>
        <v>0</v>
      </c>
      <c r="F1097" s="710">
        <f t="shared" si="69"/>
        <v>1</v>
      </c>
      <c r="G1097" s="711">
        <f t="shared" si="68"/>
        <v>1</v>
      </c>
    </row>
    <row r="1098" spans="1:7" x14ac:dyDescent="0.25">
      <c r="A1098" s="706" t="s">
        <v>464</v>
      </c>
      <c r="B1098" s="707" t="s">
        <v>617</v>
      </c>
      <c r="C1098" s="708">
        <v>1163</v>
      </c>
      <c r="D1098" s="709">
        <f>'Monthly Rules'!C4139</f>
        <v>0</v>
      </c>
      <c r="E1098" s="709">
        <f>+'Monthly Rules'!G4139+'Monthly Rules'!G4140+'Monthly Rules'!G4141</f>
        <v>0</v>
      </c>
      <c r="F1098" s="710">
        <f t="shared" si="69"/>
        <v>1</v>
      </c>
      <c r="G1098" s="711">
        <f t="shared" si="68"/>
        <v>1</v>
      </c>
    </row>
    <row r="1099" spans="1:7" x14ac:dyDescent="0.25">
      <c r="A1099" s="706" t="s">
        <v>464</v>
      </c>
      <c r="B1099" s="707" t="s">
        <v>617</v>
      </c>
      <c r="C1099" s="708">
        <v>1164</v>
      </c>
      <c r="D1099" s="709">
        <f>'Monthly Rules'!C4143</f>
        <v>0</v>
      </c>
      <c r="E1099" s="709">
        <f>+'Monthly Rules'!G4143+'Monthly Rules'!G4144+'Monthly Rules'!G4145</f>
        <v>0</v>
      </c>
      <c r="F1099" s="710">
        <f t="shared" si="69"/>
        <v>1</v>
      </c>
      <c r="G1099" s="711">
        <f t="shared" si="68"/>
        <v>1</v>
      </c>
    </row>
    <row r="1100" spans="1:7" x14ac:dyDescent="0.25">
      <c r="A1100" s="706" t="s">
        <v>464</v>
      </c>
      <c r="B1100" s="707" t="s">
        <v>617</v>
      </c>
      <c r="C1100" s="708">
        <v>1165</v>
      </c>
      <c r="D1100" s="709">
        <f>'Monthly Rules'!C4147</f>
        <v>0</v>
      </c>
      <c r="E1100" s="709">
        <f>+'Monthly Rules'!G4147+'Monthly Rules'!G4148</f>
        <v>0</v>
      </c>
      <c r="F1100" s="710">
        <f t="shared" si="69"/>
        <v>1</v>
      </c>
      <c r="G1100" s="711">
        <f t="shared" si="68"/>
        <v>1</v>
      </c>
    </row>
    <row r="1101" spans="1:7" x14ac:dyDescent="0.25">
      <c r="A1101" s="706" t="s">
        <v>464</v>
      </c>
      <c r="B1101" s="707" t="s">
        <v>617</v>
      </c>
      <c r="C1101" s="708">
        <v>1166</v>
      </c>
      <c r="D1101" s="709">
        <f>'Monthly Rules'!C4150</f>
        <v>0</v>
      </c>
      <c r="E1101" s="709">
        <f>'Monthly Rules'!G4150</f>
        <v>0</v>
      </c>
      <c r="F1101" s="710">
        <f t="shared" si="69"/>
        <v>1</v>
      </c>
      <c r="G1101" s="711">
        <f t="shared" si="68"/>
        <v>1</v>
      </c>
    </row>
    <row r="1102" spans="1:7" x14ac:dyDescent="0.25">
      <c r="A1102" s="706" t="s">
        <v>464</v>
      </c>
      <c r="B1102" s="707" t="s">
        <v>617</v>
      </c>
      <c r="C1102" s="708">
        <v>1167</v>
      </c>
      <c r="D1102" s="709">
        <f>'Monthly Rules'!C4152</f>
        <v>0</v>
      </c>
      <c r="E1102" s="709">
        <f>'Monthly Rules'!G4152</f>
        <v>0</v>
      </c>
      <c r="F1102" s="710">
        <f t="shared" si="69"/>
        <v>1</v>
      </c>
      <c r="G1102" s="711">
        <f t="shared" si="68"/>
        <v>1</v>
      </c>
    </row>
    <row r="1103" spans="1:7" x14ac:dyDescent="0.25">
      <c r="A1103" s="706" t="s">
        <v>464</v>
      </c>
      <c r="B1103" s="707" t="s">
        <v>617</v>
      </c>
      <c r="C1103" s="708">
        <v>1168</v>
      </c>
      <c r="D1103" s="709">
        <f>'Monthly Rules'!C4154</f>
        <v>0</v>
      </c>
      <c r="E1103" s="709">
        <f>+'Monthly Rules'!G4154+'Monthly Rules'!G4155+'Monthly Rules'!G4156</f>
        <v>0</v>
      </c>
      <c r="F1103" s="710">
        <f t="shared" si="69"/>
        <v>1</v>
      </c>
      <c r="G1103" s="711">
        <f t="shared" si="68"/>
        <v>1</v>
      </c>
    </row>
    <row r="1104" spans="1:7" x14ac:dyDescent="0.25">
      <c r="A1104" s="706" t="s">
        <v>464</v>
      </c>
      <c r="B1104" s="707" t="s">
        <v>617</v>
      </c>
      <c r="C1104" s="708">
        <v>1169</v>
      </c>
      <c r="D1104" s="709">
        <f>'Monthly Rules'!C4158</f>
        <v>0</v>
      </c>
      <c r="E1104" s="709">
        <f>+'Monthly Rules'!G4158+'Monthly Rules'!G4159+'Monthly Rules'!G4160</f>
        <v>0</v>
      </c>
      <c r="F1104" s="710">
        <f t="shared" si="69"/>
        <v>1</v>
      </c>
      <c r="G1104" s="711">
        <f t="shared" si="68"/>
        <v>1</v>
      </c>
    </row>
    <row r="1105" spans="1:7" x14ac:dyDescent="0.25">
      <c r="A1105" s="706" t="s">
        <v>464</v>
      </c>
      <c r="B1105" s="707" t="s">
        <v>617</v>
      </c>
      <c r="C1105" s="708">
        <v>1170</v>
      </c>
      <c r="D1105" s="709">
        <f>'Monthly Rules'!C4162</f>
        <v>0</v>
      </c>
      <c r="E1105" s="709">
        <f>+'Monthly Rules'!G4162+'Monthly Rules'!G4163+'Monthly Rules'!G4164</f>
        <v>0</v>
      </c>
      <c r="F1105" s="710">
        <f t="shared" si="69"/>
        <v>1</v>
      </c>
      <c r="G1105" s="711">
        <f t="shared" si="68"/>
        <v>1</v>
      </c>
    </row>
    <row r="1106" spans="1:7" x14ac:dyDescent="0.25">
      <c r="A1106" s="706" t="s">
        <v>464</v>
      </c>
      <c r="B1106" s="707" t="s">
        <v>617</v>
      </c>
      <c r="C1106" s="708">
        <v>1171</v>
      </c>
      <c r="D1106" s="709">
        <f>'Monthly Rules'!C4166</f>
        <v>0</v>
      </c>
      <c r="E1106" s="709">
        <f>+'Monthly Rules'!G4166+'Monthly Rules'!G4167+'Monthly Rules'!G4168+'Monthly Rules'!G4169+'Monthly Rules'!G4170+'Monthly Rules'!G4171+'Monthly Rules'!G4172+'Monthly Rules'!G4173</f>
        <v>0</v>
      </c>
      <c r="F1106" s="710">
        <f t="shared" si="69"/>
        <v>1</v>
      </c>
      <c r="G1106" s="711">
        <f t="shared" si="68"/>
        <v>1</v>
      </c>
    </row>
    <row r="1107" spans="1:7" x14ac:dyDescent="0.25">
      <c r="A1107" s="706" t="s">
        <v>464</v>
      </c>
      <c r="B1107" s="707" t="s">
        <v>617</v>
      </c>
      <c r="C1107" s="708">
        <v>1172</v>
      </c>
      <c r="D1107" s="709">
        <f>'Monthly Rules'!C4175</f>
        <v>0</v>
      </c>
      <c r="E1107" s="709">
        <f>+'Monthly Rules'!G4175+'Monthly Rules'!G4176+'Monthly Rules'!G4177+'Monthly Rules'!G4178+'Monthly Rules'!G4179+'Monthly Rules'!G4180</f>
        <v>0</v>
      </c>
      <c r="F1107" s="710">
        <f t="shared" si="69"/>
        <v>1</v>
      </c>
      <c r="G1107" s="711">
        <f t="shared" si="68"/>
        <v>1</v>
      </c>
    </row>
    <row r="1108" spans="1:7" x14ac:dyDescent="0.25">
      <c r="A1108" s="706" t="s">
        <v>464</v>
      </c>
      <c r="B1108" s="707" t="s">
        <v>617</v>
      </c>
      <c r="C1108" s="708">
        <v>1173</v>
      </c>
      <c r="D1108" s="709">
        <f>'Monthly Rules'!C4182</f>
        <v>0</v>
      </c>
      <c r="E1108" s="709">
        <f>+'Monthly Rules'!G4182+'Monthly Rules'!G4183+'Monthly Rules'!G4184</f>
        <v>0</v>
      </c>
      <c r="F1108" s="710">
        <f t="shared" si="69"/>
        <v>1</v>
      </c>
      <c r="G1108" s="711">
        <f t="shared" si="68"/>
        <v>1</v>
      </c>
    </row>
    <row r="1109" spans="1:7" x14ac:dyDescent="0.25">
      <c r="A1109" s="706" t="s">
        <v>464</v>
      </c>
      <c r="B1109" s="707" t="s">
        <v>617</v>
      </c>
      <c r="C1109" s="708">
        <v>1174</v>
      </c>
      <c r="D1109" s="709">
        <f>'Monthly Rules'!C4186</f>
        <v>0</v>
      </c>
      <c r="E1109" s="709">
        <f>+'Monthly Rules'!G4186+'Monthly Rules'!G4187+'Monthly Rules'!G4188</f>
        <v>0</v>
      </c>
      <c r="F1109" s="710">
        <f t="shared" si="69"/>
        <v>1</v>
      </c>
      <c r="G1109" s="711">
        <f t="shared" si="68"/>
        <v>1</v>
      </c>
    </row>
    <row r="1110" spans="1:7" x14ac:dyDescent="0.25">
      <c r="A1110" s="706" t="s">
        <v>464</v>
      </c>
      <c r="B1110" s="707" t="s">
        <v>617</v>
      </c>
      <c r="C1110" s="708">
        <v>1175</v>
      </c>
      <c r="D1110" s="709">
        <f>'Monthly Rules'!C4190</f>
        <v>0</v>
      </c>
      <c r="E1110" s="709">
        <f>+'Monthly Rules'!G4190+'Monthly Rules'!G4191+'Monthly Rules'!G4192</f>
        <v>0</v>
      </c>
      <c r="F1110" s="710">
        <f t="shared" si="69"/>
        <v>1</v>
      </c>
      <c r="G1110" s="711">
        <f t="shared" si="68"/>
        <v>1</v>
      </c>
    </row>
    <row r="1111" spans="1:7" x14ac:dyDescent="0.25">
      <c r="A1111" s="706" t="s">
        <v>464</v>
      </c>
      <c r="B1111" s="707" t="s">
        <v>617</v>
      </c>
      <c r="C1111" s="708">
        <v>1176</v>
      </c>
      <c r="D1111" s="709">
        <f>'Monthly Rules'!C4194</f>
        <v>0</v>
      </c>
      <c r="E1111" s="709">
        <f>+'Monthly Rules'!G4194+'Monthly Rules'!G4195+'Monthly Rules'!G4196</f>
        <v>0</v>
      </c>
      <c r="F1111" s="710">
        <f t="shared" si="69"/>
        <v>1</v>
      </c>
      <c r="G1111" s="711">
        <f t="shared" si="68"/>
        <v>1</v>
      </c>
    </row>
    <row r="1112" spans="1:7" x14ac:dyDescent="0.25">
      <c r="A1112" s="706" t="s">
        <v>464</v>
      </c>
      <c r="B1112" s="707" t="s">
        <v>617</v>
      </c>
      <c r="C1112" s="708">
        <v>1177</v>
      </c>
      <c r="D1112" s="709">
        <f>'Monthly Rules'!C4198</f>
        <v>0</v>
      </c>
      <c r="E1112" s="709">
        <f>+'Monthly Rules'!G4198+'Monthly Rules'!G4199+'Monthly Rules'!G4200</f>
        <v>0</v>
      </c>
      <c r="F1112" s="710">
        <f t="shared" si="69"/>
        <v>1</v>
      </c>
      <c r="G1112" s="711">
        <f t="shared" si="68"/>
        <v>1</v>
      </c>
    </row>
    <row r="1113" spans="1:7" x14ac:dyDescent="0.25">
      <c r="A1113" s="706" t="s">
        <v>464</v>
      </c>
      <c r="B1113" s="707" t="s">
        <v>617</v>
      </c>
      <c r="C1113" s="708">
        <v>1178</v>
      </c>
      <c r="D1113" s="709">
        <f>'Monthly Rules'!C4202</f>
        <v>0</v>
      </c>
      <c r="E1113" s="709">
        <f>+'Monthly Rules'!G4202+'Monthly Rules'!G4203+'Monthly Rules'!G4204</f>
        <v>0</v>
      </c>
      <c r="F1113" s="710">
        <f t="shared" si="69"/>
        <v>1</v>
      </c>
      <c r="G1113" s="711">
        <f t="shared" si="68"/>
        <v>1</v>
      </c>
    </row>
    <row r="1114" spans="1:7" x14ac:dyDescent="0.25">
      <c r="A1114" s="706" t="s">
        <v>464</v>
      </c>
      <c r="B1114" s="707" t="s">
        <v>617</v>
      </c>
      <c r="C1114" s="708">
        <v>1179</v>
      </c>
      <c r="D1114" s="709">
        <f>'Monthly Rules'!C4206</f>
        <v>0</v>
      </c>
      <c r="E1114" s="709">
        <f>+'Monthly Rules'!G4206+'Monthly Rules'!G4207+'Monthly Rules'!G4208</f>
        <v>0</v>
      </c>
      <c r="F1114" s="710">
        <f t="shared" si="69"/>
        <v>1</v>
      </c>
      <c r="G1114" s="711">
        <f t="shared" si="68"/>
        <v>1</v>
      </c>
    </row>
    <row r="1115" spans="1:7" x14ac:dyDescent="0.25">
      <c r="A1115" s="706" t="s">
        <v>464</v>
      </c>
      <c r="B1115" s="707" t="s">
        <v>617</v>
      </c>
      <c r="C1115" s="708">
        <v>1180</v>
      </c>
      <c r="D1115" s="709">
        <f>'Monthly Rules'!C4210</f>
        <v>0</v>
      </c>
      <c r="E1115" s="709">
        <f>'Monthly Rules'!G4210</f>
        <v>0</v>
      </c>
      <c r="F1115" s="710">
        <f t="shared" si="69"/>
        <v>1</v>
      </c>
      <c r="G1115" s="712">
        <f t="shared" ref="G1115:G1119" si="70">IF(ISERROR(D1115),0,IF(ISERROR(E1115),0,IF(D1115&lt;=E1115,1,0)))</f>
        <v>1</v>
      </c>
    </row>
    <row r="1116" spans="1:7" x14ac:dyDescent="0.25">
      <c r="A1116" s="706" t="s">
        <v>464</v>
      </c>
      <c r="B1116" s="707" t="s">
        <v>617</v>
      </c>
      <c r="C1116" s="708">
        <v>1181</v>
      </c>
      <c r="D1116" s="709">
        <f>'Monthly Rules'!C4212</f>
        <v>0</v>
      </c>
      <c r="E1116" s="709">
        <f>'Monthly Rules'!G4212</f>
        <v>0</v>
      </c>
      <c r="F1116" s="710">
        <f t="shared" si="69"/>
        <v>1</v>
      </c>
      <c r="G1116" s="712">
        <f t="shared" si="70"/>
        <v>1</v>
      </c>
    </row>
    <row r="1117" spans="1:7" x14ac:dyDescent="0.25">
      <c r="A1117" s="706" t="s">
        <v>464</v>
      </c>
      <c r="B1117" s="707" t="s">
        <v>617</v>
      </c>
      <c r="C1117" s="708">
        <v>1182</v>
      </c>
      <c r="D1117" s="709">
        <f>'Monthly Rules'!C4214</f>
        <v>0</v>
      </c>
      <c r="E1117" s="709">
        <f>'Monthly Rules'!G4214</f>
        <v>0</v>
      </c>
      <c r="F1117" s="710">
        <f t="shared" si="69"/>
        <v>1</v>
      </c>
      <c r="G1117" s="712">
        <f t="shared" si="70"/>
        <v>1</v>
      </c>
    </row>
    <row r="1118" spans="1:7" x14ac:dyDescent="0.25">
      <c r="A1118" s="706" t="s">
        <v>464</v>
      </c>
      <c r="B1118" s="707" t="s">
        <v>617</v>
      </c>
      <c r="C1118" s="708">
        <v>1183</v>
      </c>
      <c r="D1118" s="709">
        <f>'Monthly Rules'!C4216</f>
        <v>0</v>
      </c>
      <c r="E1118" s="709">
        <f>'Monthly Rules'!G4216</f>
        <v>0</v>
      </c>
      <c r="F1118" s="710">
        <f t="shared" si="69"/>
        <v>1</v>
      </c>
      <c r="G1118" s="712">
        <f t="shared" si="70"/>
        <v>1</v>
      </c>
    </row>
    <row r="1119" spans="1:7" x14ac:dyDescent="0.25">
      <c r="A1119" s="706" t="s">
        <v>464</v>
      </c>
      <c r="B1119" s="707" t="s">
        <v>617</v>
      </c>
      <c r="C1119" s="708">
        <v>1193</v>
      </c>
      <c r="D1119" s="709">
        <f>'Monthly Rules'!C4236</f>
        <v>0</v>
      </c>
      <c r="E1119" s="709">
        <f>'Monthly Rules'!G4236</f>
        <v>0</v>
      </c>
      <c r="F1119" s="710">
        <f t="shared" si="69"/>
        <v>1</v>
      </c>
      <c r="G1119" s="712">
        <f t="shared" si="70"/>
        <v>1</v>
      </c>
    </row>
    <row r="1120" spans="1:7" x14ac:dyDescent="0.25">
      <c r="A1120" s="706" t="s">
        <v>464</v>
      </c>
      <c r="B1120" s="707" t="s">
        <v>617</v>
      </c>
      <c r="C1120" s="708">
        <v>1194</v>
      </c>
      <c r="D1120" s="709">
        <f>'Monthly Rules'!C4238</f>
        <v>0</v>
      </c>
      <c r="E1120" s="709">
        <f>+'Monthly Rules'!G4238+'Monthly Rules'!G4239+'Monthly Rules'!G4240</f>
        <v>0</v>
      </c>
      <c r="F1120" s="710">
        <f t="shared" si="69"/>
        <v>1</v>
      </c>
      <c r="G1120" s="711">
        <f t="shared" ref="G1120:G1133" si="71">IF(ISERROR(D1120),0,IF(ISERROR(E1120),0,IF(D1120=E1120,1,0)))</f>
        <v>1</v>
      </c>
    </row>
    <row r="1121" spans="1:7" x14ac:dyDescent="0.25">
      <c r="A1121" s="706" t="s">
        <v>464</v>
      </c>
      <c r="B1121" s="707" t="s">
        <v>617</v>
      </c>
      <c r="C1121" s="708">
        <v>1195</v>
      </c>
      <c r="D1121" s="709">
        <f>'Monthly Rules'!C4242</f>
        <v>0</v>
      </c>
      <c r="E1121" s="709">
        <f>+'Monthly Rules'!G4242+'Monthly Rules'!G4243+'Monthly Rules'!G4244</f>
        <v>0</v>
      </c>
      <c r="F1121" s="710">
        <f t="shared" si="69"/>
        <v>1</v>
      </c>
      <c r="G1121" s="711">
        <f t="shared" si="71"/>
        <v>1</v>
      </c>
    </row>
    <row r="1122" spans="1:7" x14ac:dyDescent="0.25">
      <c r="A1122" s="706" t="s">
        <v>464</v>
      </c>
      <c r="B1122" s="707" t="s">
        <v>617</v>
      </c>
      <c r="C1122" s="708">
        <v>1196</v>
      </c>
      <c r="D1122" s="709">
        <f>'Monthly Rules'!C4246</f>
        <v>0</v>
      </c>
      <c r="E1122" s="709">
        <f>+'Monthly Rules'!G4246+'Monthly Rules'!G4247+'Monthly Rules'!G4248</f>
        <v>0</v>
      </c>
      <c r="F1122" s="710">
        <f t="shared" si="69"/>
        <v>1</v>
      </c>
      <c r="G1122" s="711">
        <f t="shared" si="71"/>
        <v>1</v>
      </c>
    </row>
    <row r="1123" spans="1:7" x14ac:dyDescent="0.25">
      <c r="A1123" s="706" t="s">
        <v>464</v>
      </c>
      <c r="B1123" s="707" t="s">
        <v>617</v>
      </c>
      <c r="C1123" s="708">
        <v>1197</v>
      </c>
      <c r="D1123" s="709">
        <f>'Monthly Rules'!C4250</f>
        <v>0</v>
      </c>
      <c r="E1123" s="709">
        <f>+'Monthly Rules'!G4250+'Monthly Rules'!G4251+'Monthly Rules'!G4252</f>
        <v>0</v>
      </c>
      <c r="F1123" s="710">
        <f t="shared" si="69"/>
        <v>1</v>
      </c>
      <c r="G1123" s="711">
        <f t="shared" si="71"/>
        <v>1</v>
      </c>
    </row>
    <row r="1124" spans="1:7" x14ac:dyDescent="0.25">
      <c r="A1124" s="706" t="s">
        <v>464</v>
      </c>
      <c r="B1124" s="707" t="s">
        <v>617</v>
      </c>
      <c r="C1124" s="708">
        <v>1198</v>
      </c>
      <c r="D1124" s="709">
        <f>'Monthly Rules'!C4254</f>
        <v>0</v>
      </c>
      <c r="E1124" s="709">
        <f>+'Monthly Rules'!G4254+'Monthly Rules'!G4255+'Monthly Rules'!G4256</f>
        <v>0</v>
      </c>
      <c r="F1124" s="710">
        <f t="shared" si="69"/>
        <v>1</v>
      </c>
      <c r="G1124" s="711">
        <f t="shared" si="71"/>
        <v>1</v>
      </c>
    </row>
    <row r="1125" spans="1:7" x14ac:dyDescent="0.25">
      <c r="A1125" s="706" t="s">
        <v>464</v>
      </c>
      <c r="B1125" s="707" t="s">
        <v>617</v>
      </c>
      <c r="C1125" s="708">
        <v>1199</v>
      </c>
      <c r="D1125" s="709">
        <f>'Monthly Rules'!C4258</f>
        <v>0</v>
      </c>
      <c r="E1125" s="709">
        <f>+'Monthly Rules'!G4258+'Monthly Rules'!G4259+'Monthly Rules'!G4260</f>
        <v>0</v>
      </c>
      <c r="F1125" s="710">
        <f t="shared" si="69"/>
        <v>1</v>
      </c>
      <c r="G1125" s="711">
        <f t="shared" si="71"/>
        <v>1</v>
      </c>
    </row>
    <row r="1126" spans="1:7" x14ac:dyDescent="0.25">
      <c r="A1126" s="706" t="s">
        <v>464</v>
      </c>
      <c r="B1126" s="707" t="s">
        <v>617</v>
      </c>
      <c r="C1126" s="708">
        <v>1200</v>
      </c>
      <c r="D1126" s="709">
        <f>'Monthly Rules'!C4262</f>
        <v>0</v>
      </c>
      <c r="E1126" s="709">
        <f>+'Monthly Rules'!G4262+'Monthly Rules'!G4263+'Monthly Rules'!G4264</f>
        <v>0</v>
      </c>
      <c r="F1126" s="710">
        <f t="shared" si="69"/>
        <v>1</v>
      </c>
      <c r="G1126" s="711">
        <f t="shared" si="71"/>
        <v>1</v>
      </c>
    </row>
    <row r="1127" spans="1:7" x14ac:dyDescent="0.25">
      <c r="A1127" s="706" t="s">
        <v>464</v>
      </c>
      <c r="B1127" s="707" t="s">
        <v>617</v>
      </c>
      <c r="C1127" s="708">
        <v>1201</v>
      </c>
      <c r="D1127" s="709">
        <f>'Monthly Rules'!C4266</f>
        <v>0</v>
      </c>
      <c r="E1127" s="709">
        <f>+'Monthly Rules'!G4266+'Monthly Rules'!G4267+'Monthly Rules'!G4268+'Monthly Rules'!G4269+'Monthly Rules'!G4270</f>
        <v>0</v>
      </c>
      <c r="F1127" s="710">
        <f t="shared" si="69"/>
        <v>1</v>
      </c>
      <c r="G1127" s="711">
        <f t="shared" si="71"/>
        <v>1</v>
      </c>
    </row>
    <row r="1128" spans="1:7" x14ac:dyDescent="0.25">
      <c r="A1128" s="706" t="s">
        <v>464</v>
      </c>
      <c r="B1128" s="707" t="s">
        <v>617</v>
      </c>
      <c r="C1128" s="708">
        <v>1202</v>
      </c>
      <c r="D1128" s="709">
        <f>'Monthly Rules'!C4272</f>
        <v>0</v>
      </c>
      <c r="E1128" s="709">
        <f>+'Monthly Rules'!G4272+'Monthly Rules'!G4273+'Monthly Rules'!G4274+'Monthly Rules'!G4275+'Monthly Rules'!G4276+'Monthly Rules'!G4277</f>
        <v>0</v>
      </c>
      <c r="F1128" s="710">
        <f t="shared" si="69"/>
        <v>1</v>
      </c>
      <c r="G1128" s="711">
        <f t="shared" si="71"/>
        <v>1</v>
      </c>
    </row>
    <row r="1129" spans="1:7" x14ac:dyDescent="0.25">
      <c r="A1129" s="706" t="s">
        <v>464</v>
      </c>
      <c r="B1129" s="707" t="s">
        <v>617</v>
      </c>
      <c r="C1129" s="708">
        <v>1203</v>
      </c>
      <c r="D1129" s="709">
        <f>'Monthly Rules'!C4279</f>
        <v>0</v>
      </c>
      <c r="E1129" s="709">
        <f>+'Monthly Rules'!G4279+'Monthly Rules'!G4280+'Monthly Rules'!G4281+'Monthly Rules'!G4282+'Monthly Rules'!G4283+'Monthly Rules'!G4284+'Monthly Rules'!G4285</f>
        <v>0</v>
      </c>
      <c r="F1129" s="710">
        <f t="shared" si="69"/>
        <v>1</v>
      </c>
      <c r="G1129" s="711">
        <f t="shared" si="71"/>
        <v>1</v>
      </c>
    </row>
    <row r="1130" spans="1:7" x14ac:dyDescent="0.25">
      <c r="A1130" s="706" t="s">
        <v>464</v>
      </c>
      <c r="B1130" s="707" t="s">
        <v>617</v>
      </c>
      <c r="C1130" s="708">
        <v>1204</v>
      </c>
      <c r="D1130" s="709">
        <f>'Monthly Rules'!C4287</f>
        <v>0</v>
      </c>
      <c r="E1130" s="709">
        <f>+'Monthly Rules'!G4287+'Monthly Rules'!G4288+'Monthly Rules'!G4289</f>
        <v>0</v>
      </c>
      <c r="F1130" s="710">
        <f t="shared" si="69"/>
        <v>1</v>
      </c>
      <c r="G1130" s="711">
        <f t="shared" si="71"/>
        <v>1</v>
      </c>
    </row>
    <row r="1131" spans="1:7" x14ac:dyDescent="0.25">
      <c r="A1131" s="706" t="s">
        <v>464</v>
      </c>
      <c r="B1131" s="707" t="s">
        <v>617</v>
      </c>
      <c r="C1131" s="708">
        <v>1205</v>
      </c>
      <c r="D1131" s="709">
        <f>'Monthly Rules'!C4291</f>
        <v>0</v>
      </c>
      <c r="E1131" s="709">
        <f>+'Monthly Rules'!G4291+'Monthly Rules'!G4292+'Monthly Rules'!G4293</f>
        <v>0</v>
      </c>
      <c r="F1131" s="710">
        <f t="shared" si="69"/>
        <v>1</v>
      </c>
      <c r="G1131" s="711">
        <f t="shared" si="71"/>
        <v>1</v>
      </c>
    </row>
    <row r="1132" spans="1:7" x14ac:dyDescent="0.25">
      <c r="A1132" s="706" t="s">
        <v>464</v>
      </c>
      <c r="B1132" s="707" t="s">
        <v>617</v>
      </c>
      <c r="C1132" s="708">
        <v>1206</v>
      </c>
      <c r="D1132" s="709">
        <f>'Monthly Rules'!C4295</f>
        <v>0</v>
      </c>
      <c r="E1132" s="709">
        <f>+'Monthly Rules'!G4295+'Monthly Rules'!G4296+'Monthly Rules'!G4297</f>
        <v>0</v>
      </c>
      <c r="F1132" s="710">
        <f t="shared" si="69"/>
        <v>1</v>
      </c>
      <c r="G1132" s="711">
        <f t="shared" si="71"/>
        <v>1</v>
      </c>
    </row>
    <row r="1133" spans="1:7" x14ac:dyDescent="0.25">
      <c r="A1133" s="706" t="s">
        <v>464</v>
      </c>
      <c r="B1133" s="707" t="s">
        <v>617</v>
      </c>
      <c r="C1133" s="708">
        <v>1207</v>
      </c>
      <c r="D1133" s="709">
        <f>'Monthly Rules'!C4299</f>
        <v>0</v>
      </c>
      <c r="E1133" s="709">
        <f>+'Monthly Rules'!G4299+'Monthly Rules'!G4300+'Monthly Rules'!G4301</f>
        <v>0</v>
      </c>
      <c r="F1133" s="710">
        <f t="shared" si="69"/>
        <v>1</v>
      </c>
      <c r="G1133" s="711">
        <f t="shared" si="71"/>
        <v>1</v>
      </c>
    </row>
    <row r="1134" spans="1:7" x14ac:dyDescent="0.25">
      <c r="A1134" s="706" t="s">
        <v>464</v>
      </c>
      <c r="B1134" s="707" t="s">
        <v>617</v>
      </c>
      <c r="C1134" s="708">
        <v>1208</v>
      </c>
      <c r="D1134" s="709">
        <f>'Monthly Rules'!C4303</f>
        <v>0</v>
      </c>
      <c r="E1134" s="709">
        <f>'Monthly Rules'!G4303</f>
        <v>0</v>
      </c>
      <c r="F1134" s="710">
        <f t="shared" si="69"/>
        <v>1</v>
      </c>
      <c r="G1134" s="712">
        <f t="shared" ref="G1134:G1158" si="72">IF(ISERROR(D1134),0,IF(ISERROR(E1134),0,IF(D1134&lt;=E1134,1,0)))</f>
        <v>1</v>
      </c>
    </row>
    <row r="1135" spans="1:7" x14ac:dyDescent="0.25">
      <c r="A1135" s="706" t="s">
        <v>464</v>
      </c>
      <c r="B1135" s="707" t="s">
        <v>617</v>
      </c>
      <c r="C1135" s="708">
        <v>1209</v>
      </c>
      <c r="D1135" s="709">
        <f>'Monthly Rules'!C4305</f>
        <v>0</v>
      </c>
      <c r="E1135" s="709">
        <f>'Monthly Rules'!G4305</f>
        <v>0</v>
      </c>
      <c r="F1135" s="710">
        <f t="shared" si="69"/>
        <v>1</v>
      </c>
      <c r="G1135" s="712">
        <f t="shared" si="72"/>
        <v>1</v>
      </c>
    </row>
    <row r="1136" spans="1:7" x14ac:dyDescent="0.25">
      <c r="A1136" s="706" t="s">
        <v>464</v>
      </c>
      <c r="B1136" s="707" t="s">
        <v>617</v>
      </c>
      <c r="C1136" s="708">
        <v>1210</v>
      </c>
      <c r="D1136" s="709">
        <f>'Monthly Rules'!C4307</f>
        <v>0</v>
      </c>
      <c r="E1136" s="709">
        <f>'Monthly Rules'!G4307</f>
        <v>0</v>
      </c>
      <c r="F1136" s="710">
        <f t="shared" si="69"/>
        <v>1</v>
      </c>
      <c r="G1136" s="712">
        <f t="shared" si="72"/>
        <v>1</v>
      </c>
    </row>
    <row r="1137" spans="1:7" x14ac:dyDescent="0.25">
      <c r="A1137" s="706" t="s">
        <v>464</v>
      </c>
      <c r="B1137" s="707" t="s">
        <v>617</v>
      </c>
      <c r="C1137" s="708">
        <v>1211</v>
      </c>
      <c r="D1137" s="709">
        <f>'Monthly Rules'!C4309</f>
        <v>0</v>
      </c>
      <c r="E1137" s="709">
        <f>'Monthly Rules'!G4309</f>
        <v>0</v>
      </c>
      <c r="F1137" s="710">
        <f t="shared" si="69"/>
        <v>1</v>
      </c>
      <c r="G1137" s="712">
        <f t="shared" si="72"/>
        <v>1</v>
      </c>
    </row>
    <row r="1138" spans="1:7" x14ac:dyDescent="0.25">
      <c r="A1138" s="706" t="s">
        <v>464</v>
      </c>
      <c r="B1138" s="707" t="s">
        <v>617</v>
      </c>
      <c r="C1138" s="708">
        <v>1212</v>
      </c>
      <c r="D1138" s="709">
        <f>'Monthly Rules'!C4311</f>
        <v>0</v>
      </c>
      <c r="E1138" s="709">
        <f>'Monthly Rules'!G4311</f>
        <v>0</v>
      </c>
      <c r="F1138" s="710">
        <f t="shared" si="69"/>
        <v>1</v>
      </c>
      <c r="G1138" s="712">
        <f t="shared" si="72"/>
        <v>1</v>
      </c>
    </row>
    <row r="1139" spans="1:7" x14ac:dyDescent="0.25">
      <c r="A1139" s="706" t="s">
        <v>464</v>
      </c>
      <c r="B1139" s="707" t="s">
        <v>617</v>
      </c>
      <c r="C1139" s="708">
        <v>1213</v>
      </c>
      <c r="D1139" s="709">
        <f>'Monthly Rules'!C4313</f>
        <v>0</v>
      </c>
      <c r="E1139" s="709">
        <f>'Monthly Rules'!G4313</f>
        <v>0</v>
      </c>
      <c r="F1139" s="710">
        <f t="shared" si="69"/>
        <v>1</v>
      </c>
      <c r="G1139" s="712">
        <f t="shared" si="72"/>
        <v>1</v>
      </c>
    </row>
    <row r="1140" spans="1:7" x14ac:dyDescent="0.25">
      <c r="A1140" s="706" t="s">
        <v>464</v>
      </c>
      <c r="B1140" s="707" t="s">
        <v>617</v>
      </c>
      <c r="C1140" s="708">
        <v>1215</v>
      </c>
      <c r="D1140" s="709">
        <f>'Monthly Rules'!C4317</f>
        <v>0</v>
      </c>
      <c r="E1140" s="709">
        <f>'Monthly Rules'!G4317</f>
        <v>0</v>
      </c>
      <c r="F1140" s="710">
        <f t="shared" si="69"/>
        <v>1</v>
      </c>
      <c r="G1140" s="712">
        <f t="shared" si="72"/>
        <v>1</v>
      </c>
    </row>
    <row r="1141" spans="1:7" x14ac:dyDescent="0.25">
      <c r="A1141" s="706" t="s">
        <v>464</v>
      </c>
      <c r="B1141" s="707" t="s">
        <v>617</v>
      </c>
      <c r="C1141" s="708">
        <v>1216</v>
      </c>
      <c r="D1141" s="709">
        <f>'Monthly Rules'!C4319</f>
        <v>0</v>
      </c>
      <c r="E1141" s="709">
        <f>'Monthly Rules'!G4319</f>
        <v>0</v>
      </c>
      <c r="F1141" s="710">
        <f t="shared" si="69"/>
        <v>1</v>
      </c>
      <c r="G1141" s="712">
        <f t="shared" si="72"/>
        <v>1</v>
      </c>
    </row>
    <row r="1142" spans="1:7" x14ac:dyDescent="0.25">
      <c r="A1142" s="706" t="s">
        <v>464</v>
      </c>
      <c r="B1142" s="707" t="s">
        <v>617</v>
      </c>
      <c r="C1142" s="708">
        <v>1217</v>
      </c>
      <c r="D1142" s="709">
        <f>'Monthly Rules'!C4321</f>
        <v>0</v>
      </c>
      <c r="E1142" s="709">
        <f>'Monthly Rules'!G4321</f>
        <v>0</v>
      </c>
      <c r="F1142" s="710">
        <f t="shared" si="69"/>
        <v>1</v>
      </c>
      <c r="G1142" s="712">
        <f t="shared" si="72"/>
        <v>1</v>
      </c>
    </row>
    <row r="1143" spans="1:7" x14ac:dyDescent="0.25">
      <c r="A1143" s="706" t="s">
        <v>464</v>
      </c>
      <c r="B1143" s="707" t="s">
        <v>617</v>
      </c>
      <c r="C1143" s="708">
        <v>1218</v>
      </c>
      <c r="D1143" s="709">
        <f>'Monthly Rules'!C4323</f>
        <v>0</v>
      </c>
      <c r="E1143" s="709">
        <f>'Monthly Rules'!G4323</f>
        <v>0</v>
      </c>
      <c r="F1143" s="710">
        <f t="shared" ref="F1143:F1204" si="73">G1143</f>
        <v>1</v>
      </c>
      <c r="G1143" s="712">
        <f t="shared" si="72"/>
        <v>1</v>
      </c>
    </row>
    <row r="1144" spans="1:7" x14ac:dyDescent="0.25">
      <c r="A1144" s="706" t="s">
        <v>464</v>
      </c>
      <c r="B1144" s="707" t="s">
        <v>617</v>
      </c>
      <c r="C1144" s="708">
        <v>1219</v>
      </c>
      <c r="D1144" s="709">
        <f>'Monthly Rules'!C4325</f>
        <v>0</v>
      </c>
      <c r="E1144" s="709">
        <f>'Monthly Rules'!G4325</f>
        <v>0</v>
      </c>
      <c r="F1144" s="710">
        <f t="shared" si="73"/>
        <v>1</v>
      </c>
      <c r="G1144" s="712">
        <f t="shared" si="72"/>
        <v>1</v>
      </c>
    </row>
    <row r="1145" spans="1:7" x14ac:dyDescent="0.25">
      <c r="A1145" s="706" t="s">
        <v>464</v>
      </c>
      <c r="B1145" s="707" t="s">
        <v>617</v>
      </c>
      <c r="C1145" s="708">
        <v>1220</v>
      </c>
      <c r="D1145" s="709">
        <f>'Monthly Rules'!C4327</f>
        <v>0</v>
      </c>
      <c r="E1145" s="709">
        <f>'Monthly Rules'!G4327</f>
        <v>0</v>
      </c>
      <c r="F1145" s="710">
        <f t="shared" si="73"/>
        <v>1</v>
      </c>
      <c r="G1145" s="712">
        <f t="shared" si="72"/>
        <v>1</v>
      </c>
    </row>
    <row r="1146" spans="1:7" x14ac:dyDescent="0.25">
      <c r="A1146" s="706" t="s">
        <v>464</v>
      </c>
      <c r="B1146" s="707" t="s">
        <v>617</v>
      </c>
      <c r="C1146" s="708">
        <v>1222</v>
      </c>
      <c r="D1146" s="709">
        <f>'Monthly Rules'!C4331</f>
        <v>0</v>
      </c>
      <c r="E1146" s="709">
        <f>'Monthly Rules'!G4331</f>
        <v>0</v>
      </c>
      <c r="F1146" s="710">
        <f t="shared" si="73"/>
        <v>1</v>
      </c>
      <c r="G1146" s="712">
        <f t="shared" si="72"/>
        <v>1</v>
      </c>
    </row>
    <row r="1147" spans="1:7" x14ac:dyDescent="0.25">
      <c r="A1147" s="706" t="s">
        <v>464</v>
      </c>
      <c r="B1147" s="707" t="s">
        <v>617</v>
      </c>
      <c r="C1147" s="708">
        <v>1223</v>
      </c>
      <c r="D1147" s="709">
        <f>'Monthly Rules'!C4333</f>
        <v>0</v>
      </c>
      <c r="E1147" s="709">
        <f>'Monthly Rules'!G4333</f>
        <v>0</v>
      </c>
      <c r="F1147" s="710">
        <f t="shared" si="73"/>
        <v>1</v>
      </c>
      <c r="G1147" s="712">
        <f t="shared" si="72"/>
        <v>1</v>
      </c>
    </row>
    <row r="1148" spans="1:7" x14ac:dyDescent="0.25">
      <c r="A1148" s="706" t="s">
        <v>464</v>
      </c>
      <c r="B1148" s="707" t="s">
        <v>617</v>
      </c>
      <c r="C1148" s="708">
        <v>1224</v>
      </c>
      <c r="D1148" s="709">
        <f>'Monthly Rules'!C4335</f>
        <v>0</v>
      </c>
      <c r="E1148" s="709">
        <f>'Monthly Rules'!G4335</f>
        <v>0</v>
      </c>
      <c r="F1148" s="710">
        <f t="shared" si="73"/>
        <v>1</v>
      </c>
      <c r="G1148" s="712">
        <f t="shared" si="72"/>
        <v>1</v>
      </c>
    </row>
    <row r="1149" spans="1:7" x14ac:dyDescent="0.25">
      <c r="A1149" s="706" t="s">
        <v>464</v>
      </c>
      <c r="B1149" s="707" t="s">
        <v>617</v>
      </c>
      <c r="C1149" s="708">
        <v>1225</v>
      </c>
      <c r="D1149" s="709">
        <f>'Monthly Rules'!C4337</f>
        <v>0</v>
      </c>
      <c r="E1149" s="709">
        <f>'Monthly Rules'!G4337+'Monthly Rules'!G4338</f>
        <v>0</v>
      </c>
      <c r="F1149" s="710">
        <f t="shared" si="73"/>
        <v>1</v>
      </c>
      <c r="G1149" s="712">
        <f t="shared" si="72"/>
        <v>1</v>
      </c>
    </row>
    <row r="1150" spans="1:7" x14ac:dyDescent="0.25">
      <c r="A1150" s="706" t="s">
        <v>464</v>
      </c>
      <c r="B1150" s="707" t="s">
        <v>617</v>
      </c>
      <c r="C1150" s="708">
        <v>1226</v>
      </c>
      <c r="D1150" s="709">
        <f>'Monthly Rules'!C4339</f>
        <v>0</v>
      </c>
      <c r="E1150" s="709">
        <f>'Monthly Rules'!G4339+'Monthly Rules'!G4340</f>
        <v>0</v>
      </c>
      <c r="F1150" s="710">
        <f t="shared" si="73"/>
        <v>1</v>
      </c>
      <c r="G1150" s="712">
        <f t="shared" si="72"/>
        <v>1</v>
      </c>
    </row>
    <row r="1151" spans="1:7" x14ac:dyDescent="0.25">
      <c r="A1151" s="706" t="s">
        <v>464</v>
      </c>
      <c r="B1151" s="707" t="s">
        <v>617</v>
      </c>
      <c r="C1151" s="708">
        <v>1227</v>
      </c>
      <c r="D1151" s="709">
        <f>'Monthly Rules'!C4341</f>
        <v>0</v>
      </c>
      <c r="E1151" s="709">
        <f>'Monthly Rules'!G4341</f>
        <v>0</v>
      </c>
      <c r="F1151" s="710">
        <f t="shared" si="73"/>
        <v>1</v>
      </c>
      <c r="G1151" s="712">
        <f t="shared" si="72"/>
        <v>1</v>
      </c>
    </row>
    <row r="1152" spans="1:7" x14ac:dyDescent="0.25">
      <c r="A1152" s="706" t="s">
        <v>464</v>
      </c>
      <c r="B1152" s="707" t="s">
        <v>617</v>
      </c>
      <c r="C1152" s="708">
        <v>1228</v>
      </c>
      <c r="D1152" s="709">
        <f>'Monthly Rules'!C4343</f>
        <v>0</v>
      </c>
      <c r="E1152" s="709">
        <f>'Monthly Rules'!G4343</f>
        <v>0</v>
      </c>
      <c r="F1152" s="710">
        <f t="shared" si="73"/>
        <v>1</v>
      </c>
      <c r="G1152" s="712">
        <f t="shared" si="72"/>
        <v>1</v>
      </c>
    </row>
    <row r="1153" spans="1:7" x14ac:dyDescent="0.25">
      <c r="A1153" s="706" t="s">
        <v>464</v>
      </c>
      <c r="B1153" s="707" t="s">
        <v>617</v>
      </c>
      <c r="C1153" s="708">
        <v>1229</v>
      </c>
      <c r="D1153" s="709">
        <f>'Monthly Rules'!C4345</f>
        <v>0</v>
      </c>
      <c r="E1153" s="709">
        <f>'Monthly Rules'!G4345</f>
        <v>0</v>
      </c>
      <c r="F1153" s="710">
        <f t="shared" si="73"/>
        <v>1</v>
      </c>
      <c r="G1153" s="712">
        <f t="shared" si="72"/>
        <v>1</v>
      </c>
    </row>
    <row r="1154" spans="1:7" x14ac:dyDescent="0.25">
      <c r="A1154" s="706" t="s">
        <v>464</v>
      </c>
      <c r="B1154" s="707" t="s">
        <v>617</v>
      </c>
      <c r="C1154" s="708">
        <v>1230</v>
      </c>
      <c r="D1154" s="709">
        <f>'Monthly Rules'!C4347</f>
        <v>0</v>
      </c>
      <c r="E1154" s="709">
        <f>'Monthly Rules'!G4347</f>
        <v>0</v>
      </c>
      <c r="F1154" s="710">
        <f t="shared" si="73"/>
        <v>1</v>
      </c>
      <c r="G1154" s="712">
        <f t="shared" si="72"/>
        <v>1</v>
      </c>
    </row>
    <row r="1155" spans="1:7" x14ac:dyDescent="0.25">
      <c r="A1155" s="706" t="s">
        <v>464</v>
      </c>
      <c r="B1155" s="707" t="s">
        <v>617</v>
      </c>
      <c r="C1155" s="708">
        <v>1231</v>
      </c>
      <c r="D1155" s="709">
        <f>'Monthly Rules'!C4349</f>
        <v>0</v>
      </c>
      <c r="E1155" s="709">
        <f>'Monthly Rules'!G4349</f>
        <v>0</v>
      </c>
      <c r="F1155" s="710">
        <f t="shared" si="73"/>
        <v>1</v>
      </c>
      <c r="G1155" s="712">
        <f t="shared" si="72"/>
        <v>1</v>
      </c>
    </row>
    <row r="1156" spans="1:7" x14ac:dyDescent="0.25">
      <c r="A1156" s="706" t="s">
        <v>464</v>
      </c>
      <c r="B1156" s="707" t="s">
        <v>617</v>
      </c>
      <c r="C1156" s="708">
        <v>1232</v>
      </c>
      <c r="D1156" s="709">
        <f>'Monthly Rules'!C4351</f>
        <v>0</v>
      </c>
      <c r="E1156" s="709">
        <f>'Monthly Rules'!G4351</f>
        <v>0</v>
      </c>
      <c r="F1156" s="710">
        <f t="shared" si="73"/>
        <v>1</v>
      </c>
      <c r="G1156" s="712">
        <f t="shared" si="72"/>
        <v>1</v>
      </c>
    </row>
    <row r="1157" spans="1:7" x14ac:dyDescent="0.25">
      <c r="A1157" s="706" t="s">
        <v>464</v>
      </c>
      <c r="B1157" s="707" t="s">
        <v>617</v>
      </c>
      <c r="C1157" s="708">
        <v>1233</v>
      </c>
      <c r="D1157" s="709">
        <f>'Monthly Rules'!C4353</f>
        <v>0</v>
      </c>
      <c r="E1157" s="709">
        <f>'Monthly Rules'!G4353</f>
        <v>0</v>
      </c>
      <c r="F1157" s="710">
        <f t="shared" si="73"/>
        <v>1</v>
      </c>
      <c r="G1157" s="712">
        <f t="shared" si="72"/>
        <v>1</v>
      </c>
    </row>
    <row r="1158" spans="1:7" x14ac:dyDescent="0.25">
      <c r="A1158" s="706" t="s">
        <v>464</v>
      </c>
      <c r="B1158" s="707" t="s">
        <v>617</v>
      </c>
      <c r="C1158" s="708">
        <v>1234</v>
      </c>
      <c r="D1158" s="709">
        <f>'Monthly Rules'!C4355</f>
        <v>0</v>
      </c>
      <c r="E1158" s="709">
        <f>'Monthly Rules'!G4355</f>
        <v>0</v>
      </c>
      <c r="F1158" s="710">
        <f t="shared" si="73"/>
        <v>1</v>
      </c>
      <c r="G1158" s="712">
        <f t="shared" si="72"/>
        <v>1</v>
      </c>
    </row>
    <row r="1159" spans="1:7" x14ac:dyDescent="0.25">
      <c r="A1159" s="706" t="s">
        <v>464</v>
      </c>
      <c r="B1159" s="707" t="s">
        <v>617</v>
      </c>
      <c r="C1159" s="708">
        <v>1236</v>
      </c>
      <c r="D1159" s="709">
        <f>'Monthly Rules'!C4360</f>
        <v>0</v>
      </c>
      <c r="E1159" s="709">
        <f>+'Monthly Rules'!G4360+'Monthly Rules'!G4361+'Monthly Rules'!G4362</f>
        <v>0</v>
      </c>
      <c r="F1159" s="710">
        <f t="shared" si="73"/>
        <v>1</v>
      </c>
      <c r="G1159" s="711">
        <f t="shared" ref="G1159:G1178" si="74">IF(ISERROR(D1159),0,IF(ISERROR(E1159),0,IF(D1159=E1159,1,0)))</f>
        <v>1</v>
      </c>
    </row>
    <row r="1160" spans="1:7" x14ac:dyDescent="0.25">
      <c r="A1160" s="706" t="s">
        <v>464</v>
      </c>
      <c r="B1160" s="707" t="s">
        <v>617</v>
      </c>
      <c r="C1160" s="708">
        <v>1237</v>
      </c>
      <c r="D1160" s="709">
        <f>'Monthly Rules'!C4364</f>
        <v>0</v>
      </c>
      <c r="E1160" s="709">
        <f>+'Monthly Rules'!G4364+'Monthly Rules'!G4365+'Monthly Rules'!G4366</f>
        <v>0</v>
      </c>
      <c r="F1160" s="710">
        <f t="shared" si="73"/>
        <v>1</v>
      </c>
      <c r="G1160" s="711">
        <f t="shared" si="74"/>
        <v>1</v>
      </c>
    </row>
    <row r="1161" spans="1:7" x14ac:dyDescent="0.25">
      <c r="A1161" s="706" t="s">
        <v>464</v>
      </c>
      <c r="B1161" s="707" t="s">
        <v>617</v>
      </c>
      <c r="C1161" s="708">
        <v>1238</v>
      </c>
      <c r="D1161" s="709">
        <f>'Monthly Rules'!C4368</f>
        <v>0</v>
      </c>
      <c r="E1161" s="709">
        <f>+'Monthly Rules'!G4368+'Monthly Rules'!G4369+'Monthly Rules'!G4370</f>
        <v>0</v>
      </c>
      <c r="F1161" s="710">
        <f t="shared" si="73"/>
        <v>1</v>
      </c>
      <c r="G1161" s="711">
        <f t="shared" si="74"/>
        <v>1</v>
      </c>
    </row>
    <row r="1162" spans="1:7" x14ac:dyDescent="0.25">
      <c r="A1162" s="706" t="s">
        <v>464</v>
      </c>
      <c r="B1162" s="707" t="s">
        <v>617</v>
      </c>
      <c r="C1162" s="708">
        <v>1239</v>
      </c>
      <c r="D1162" s="709">
        <f>'Monthly Rules'!C4372</f>
        <v>0</v>
      </c>
      <c r="E1162" s="709">
        <f>+'Monthly Rules'!G4372+'Monthly Rules'!G4373+'Monthly Rules'!G4374</f>
        <v>0</v>
      </c>
      <c r="F1162" s="710">
        <f t="shared" si="73"/>
        <v>1</v>
      </c>
      <c r="G1162" s="711">
        <f t="shared" si="74"/>
        <v>1</v>
      </c>
    </row>
    <row r="1163" spans="1:7" x14ac:dyDescent="0.25">
      <c r="A1163" s="706" t="s">
        <v>464</v>
      </c>
      <c r="B1163" s="707" t="s">
        <v>617</v>
      </c>
      <c r="C1163" s="708">
        <v>1240</v>
      </c>
      <c r="D1163" s="709">
        <f>'Monthly Rules'!C4376</f>
        <v>0</v>
      </c>
      <c r="E1163" s="709">
        <f>+'Monthly Rules'!G4376+'Monthly Rules'!G4377+'Monthly Rules'!G4378</f>
        <v>0</v>
      </c>
      <c r="F1163" s="710">
        <f t="shared" si="73"/>
        <v>1</v>
      </c>
      <c r="G1163" s="711">
        <f t="shared" si="74"/>
        <v>1</v>
      </c>
    </row>
    <row r="1164" spans="1:7" x14ac:dyDescent="0.25">
      <c r="A1164" s="706" t="s">
        <v>464</v>
      </c>
      <c r="B1164" s="707" t="s">
        <v>617</v>
      </c>
      <c r="C1164" s="708">
        <v>1241</v>
      </c>
      <c r="D1164" s="709">
        <f>'Monthly Rules'!C4380</f>
        <v>0</v>
      </c>
      <c r="E1164" s="709">
        <f>+'Monthly Rules'!G4380+'Monthly Rules'!G4381+'Monthly Rules'!G4382</f>
        <v>0</v>
      </c>
      <c r="F1164" s="710">
        <f t="shared" si="73"/>
        <v>1</v>
      </c>
      <c r="G1164" s="711">
        <f t="shared" si="74"/>
        <v>1</v>
      </c>
    </row>
    <row r="1165" spans="1:7" x14ac:dyDescent="0.25">
      <c r="A1165" s="706" t="s">
        <v>464</v>
      </c>
      <c r="B1165" s="707" t="s">
        <v>617</v>
      </c>
      <c r="C1165" s="708">
        <v>1242</v>
      </c>
      <c r="D1165" s="709">
        <f>'Monthly Rules'!C4384</f>
        <v>0</v>
      </c>
      <c r="E1165" s="709">
        <f>+'Monthly Rules'!G4384+'Monthly Rules'!G4385+'Monthly Rules'!G4386</f>
        <v>0</v>
      </c>
      <c r="F1165" s="710">
        <f t="shared" si="73"/>
        <v>1</v>
      </c>
      <c r="G1165" s="711">
        <f t="shared" si="74"/>
        <v>1</v>
      </c>
    </row>
    <row r="1166" spans="1:7" x14ac:dyDescent="0.25">
      <c r="A1166" s="706" t="s">
        <v>464</v>
      </c>
      <c r="B1166" s="707" t="s">
        <v>617</v>
      </c>
      <c r="C1166" s="708">
        <v>1243</v>
      </c>
      <c r="D1166" s="709">
        <f>'Monthly Rules'!C4388</f>
        <v>0</v>
      </c>
      <c r="E1166" s="709">
        <f>+'Monthly Rules'!G4388+'Monthly Rules'!G4389+'Monthly Rules'!G4390</f>
        <v>0</v>
      </c>
      <c r="F1166" s="710">
        <f t="shared" si="73"/>
        <v>1</v>
      </c>
      <c r="G1166" s="711">
        <f t="shared" si="74"/>
        <v>1</v>
      </c>
    </row>
    <row r="1167" spans="1:7" x14ac:dyDescent="0.25">
      <c r="A1167" s="706" t="s">
        <v>464</v>
      </c>
      <c r="B1167" s="707" t="s">
        <v>617</v>
      </c>
      <c r="C1167" s="708">
        <v>1244</v>
      </c>
      <c r="D1167" s="709">
        <f>'Monthly Rules'!C4392</f>
        <v>0</v>
      </c>
      <c r="E1167" s="709">
        <f>+'Monthly Rules'!G4392+'Monthly Rules'!G4393</f>
        <v>0</v>
      </c>
      <c r="F1167" s="710">
        <f t="shared" si="73"/>
        <v>1</v>
      </c>
      <c r="G1167" s="711">
        <f t="shared" si="74"/>
        <v>1</v>
      </c>
    </row>
    <row r="1168" spans="1:7" x14ac:dyDescent="0.25">
      <c r="A1168" s="706" t="s">
        <v>464</v>
      </c>
      <c r="B1168" s="707" t="s">
        <v>617</v>
      </c>
      <c r="C1168" s="708">
        <v>1245</v>
      </c>
      <c r="D1168" s="709">
        <f>'Monthly Rules'!C4396+'Monthly Rules'!C4397</f>
        <v>0</v>
      </c>
      <c r="E1168" s="709">
        <f>+'Monthly Rules'!G4396+'Monthly Rules'!G4397</f>
        <v>0</v>
      </c>
      <c r="F1168" s="710">
        <f t="shared" si="73"/>
        <v>1</v>
      </c>
      <c r="G1168" s="711">
        <f t="shared" si="74"/>
        <v>1</v>
      </c>
    </row>
    <row r="1169" spans="1:7" x14ac:dyDescent="0.25">
      <c r="A1169" s="706" t="s">
        <v>283</v>
      </c>
      <c r="B1169" s="707" t="s">
        <v>617</v>
      </c>
      <c r="C1169" s="708">
        <v>1246</v>
      </c>
      <c r="D1169" s="709">
        <f>'Monthly Rules'!C4399</f>
        <v>0</v>
      </c>
      <c r="E1169" s="709">
        <f>+'Monthly Rules'!G4399+'Monthly Rules'!G4400+'Monthly Rules'!G4401</f>
        <v>0</v>
      </c>
      <c r="F1169" s="710">
        <f t="shared" si="73"/>
        <v>1</v>
      </c>
      <c r="G1169" s="711">
        <f t="shared" si="74"/>
        <v>1</v>
      </c>
    </row>
    <row r="1170" spans="1:7" x14ac:dyDescent="0.25">
      <c r="A1170" s="706" t="s">
        <v>283</v>
      </c>
      <c r="B1170" s="707" t="s">
        <v>617</v>
      </c>
      <c r="C1170" s="708">
        <v>1247</v>
      </c>
      <c r="D1170" s="709">
        <f>'Monthly Rules'!C4403</f>
        <v>0</v>
      </c>
      <c r="E1170" s="709">
        <f>+'Monthly Rules'!G4403+'Monthly Rules'!G4404+'Monthly Rules'!G4405</f>
        <v>0</v>
      </c>
      <c r="F1170" s="710">
        <f t="shared" si="73"/>
        <v>1</v>
      </c>
      <c r="G1170" s="711">
        <f t="shared" si="74"/>
        <v>1</v>
      </c>
    </row>
    <row r="1171" spans="1:7" x14ac:dyDescent="0.25">
      <c r="A1171" s="706" t="s">
        <v>283</v>
      </c>
      <c r="B1171" s="707" t="s">
        <v>617</v>
      </c>
      <c r="C1171" s="708">
        <v>1248</v>
      </c>
      <c r="D1171" s="709">
        <f>'Monthly Rules'!C4407</f>
        <v>0</v>
      </c>
      <c r="E1171" s="709">
        <f>+'Monthly Rules'!G4407+'Monthly Rules'!G4408+'Monthly Rules'!G4409</f>
        <v>0</v>
      </c>
      <c r="F1171" s="710">
        <f t="shared" si="73"/>
        <v>1</v>
      </c>
      <c r="G1171" s="711">
        <f t="shared" si="74"/>
        <v>1</v>
      </c>
    </row>
    <row r="1172" spans="1:7" x14ac:dyDescent="0.25">
      <c r="A1172" s="706" t="s">
        <v>283</v>
      </c>
      <c r="B1172" s="707" t="s">
        <v>617</v>
      </c>
      <c r="C1172" s="708">
        <v>1249</v>
      </c>
      <c r="D1172" s="709">
        <f>'Monthly Rules'!C4411</f>
        <v>0</v>
      </c>
      <c r="E1172" s="709">
        <f>+'Monthly Rules'!G4411+'Monthly Rules'!G4412+'Monthly Rules'!G4413</f>
        <v>0</v>
      </c>
      <c r="F1172" s="710">
        <f t="shared" si="73"/>
        <v>1</v>
      </c>
      <c r="G1172" s="711">
        <f t="shared" si="74"/>
        <v>1</v>
      </c>
    </row>
    <row r="1173" spans="1:7" x14ac:dyDescent="0.25">
      <c r="A1173" s="706" t="s">
        <v>283</v>
      </c>
      <c r="B1173" s="707" t="s">
        <v>617</v>
      </c>
      <c r="C1173" s="708">
        <v>1250</v>
      </c>
      <c r="D1173" s="709">
        <f>'Monthly Rules'!C4415</f>
        <v>0</v>
      </c>
      <c r="E1173" s="709">
        <f>+'Monthly Rules'!G4415+'Monthly Rules'!G4416+'Monthly Rules'!G4417+'Monthly Rules'!G4418+'Monthly Rules'!G4419+'Monthly Rules'!G4420+'Monthly Rules'!G4421+'Monthly Rules'!G4422+'Monthly Rules'!G4423</f>
        <v>0</v>
      </c>
      <c r="F1173" s="710">
        <f t="shared" si="73"/>
        <v>1</v>
      </c>
      <c r="G1173" s="711">
        <f t="shared" si="74"/>
        <v>1</v>
      </c>
    </row>
    <row r="1174" spans="1:7" x14ac:dyDescent="0.25">
      <c r="A1174" s="706" t="s">
        <v>283</v>
      </c>
      <c r="B1174" s="707" t="s">
        <v>617</v>
      </c>
      <c r="C1174" s="708">
        <v>1251</v>
      </c>
      <c r="D1174" s="709">
        <f>'Monthly Rules'!C4425</f>
        <v>0</v>
      </c>
      <c r="E1174" s="709">
        <f>+'Monthly Rules'!G4425+'Monthly Rules'!G4426+'Monthly Rules'!G4427+'Monthly Rules'!G4428+'Monthly Rules'!G4429+'Monthly Rules'!G4430+'Monthly Rules'!G4431+'Monthly Rules'!G4432+'Monthly Rules'!G4433</f>
        <v>0</v>
      </c>
      <c r="F1174" s="710">
        <f t="shared" si="73"/>
        <v>1</v>
      </c>
      <c r="G1174" s="711">
        <f t="shared" si="74"/>
        <v>1</v>
      </c>
    </row>
    <row r="1175" spans="1:7" x14ac:dyDescent="0.25">
      <c r="A1175" s="706" t="s">
        <v>283</v>
      </c>
      <c r="B1175" s="707" t="s">
        <v>617</v>
      </c>
      <c r="C1175" s="708">
        <v>1252</v>
      </c>
      <c r="D1175" s="709">
        <f>'Monthly Rules'!C4435</f>
        <v>0</v>
      </c>
      <c r="E1175" s="709">
        <f>+'Monthly Rules'!G4435+'Monthly Rules'!G4436+'Monthly Rules'!G4437+'Monthly Rules'!G4438+'Monthly Rules'!G4439+'Monthly Rules'!G4440+'Monthly Rules'!G4441+'Monthly Rules'!G4442+'Monthly Rules'!G4443</f>
        <v>0</v>
      </c>
      <c r="F1175" s="710">
        <f t="shared" si="73"/>
        <v>1</v>
      </c>
      <c r="G1175" s="711">
        <f t="shared" si="74"/>
        <v>1</v>
      </c>
    </row>
    <row r="1176" spans="1:7" x14ac:dyDescent="0.25">
      <c r="A1176" s="706" t="s">
        <v>283</v>
      </c>
      <c r="B1176" s="707" t="s">
        <v>617</v>
      </c>
      <c r="C1176" s="708">
        <v>1253</v>
      </c>
      <c r="D1176" s="709">
        <f>'Monthly Rules'!C4445</f>
        <v>0</v>
      </c>
      <c r="E1176" s="709">
        <f>+'Monthly Rules'!G4445+'Monthly Rules'!G4446</f>
        <v>0</v>
      </c>
      <c r="F1176" s="710">
        <f t="shared" si="73"/>
        <v>1</v>
      </c>
      <c r="G1176" s="711">
        <f t="shared" si="74"/>
        <v>1</v>
      </c>
    </row>
    <row r="1177" spans="1:7" x14ac:dyDescent="0.25">
      <c r="A1177" s="706" t="s">
        <v>283</v>
      </c>
      <c r="B1177" s="707" t="s">
        <v>617</v>
      </c>
      <c r="C1177" s="708">
        <v>1254</v>
      </c>
      <c r="D1177" s="709">
        <f>'Monthly Rules'!C4448</f>
        <v>0</v>
      </c>
      <c r="E1177" s="709">
        <f>'Monthly Rules'!G4448</f>
        <v>0</v>
      </c>
      <c r="F1177" s="710">
        <f t="shared" si="73"/>
        <v>1</v>
      </c>
      <c r="G1177" s="711">
        <f>IF(ISERROR(D1177),0,IF(ISERROR(E1177),0,IF(D1177&lt;=E1177+1,IF(D1177&gt;=E1177-1,1,0),0)))</f>
        <v>1</v>
      </c>
    </row>
    <row r="1178" spans="1:7" x14ac:dyDescent="0.25">
      <c r="A1178" s="706" t="s">
        <v>283</v>
      </c>
      <c r="B1178" s="707" t="s">
        <v>617</v>
      </c>
      <c r="C1178" s="708">
        <v>1255</v>
      </c>
      <c r="D1178" s="709">
        <f>'Monthly Rules'!C4450</f>
        <v>0</v>
      </c>
      <c r="E1178" s="709">
        <f>+'Monthly Rules'!G4450-'Monthly Rules'!G4451</f>
        <v>0</v>
      </c>
      <c r="F1178" s="710">
        <f t="shared" si="73"/>
        <v>1</v>
      </c>
      <c r="G1178" s="711">
        <f t="shared" si="74"/>
        <v>1</v>
      </c>
    </row>
    <row r="1179" spans="1:7" x14ac:dyDescent="0.25">
      <c r="A1179" s="706" t="s">
        <v>283</v>
      </c>
      <c r="B1179" s="707" t="s">
        <v>617</v>
      </c>
      <c r="C1179" s="708">
        <v>1256</v>
      </c>
      <c r="D1179" s="709">
        <f>'Monthly Rules'!C4453</f>
        <v>0</v>
      </c>
      <c r="E1179" s="709">
        <f>'Monthly Rules'!G4453</f>
        <v>0</v>
      </c>
      <c r="F1179" s="710">
        <f t="shared" si="73"/>
        <v>1</v>
      </c>
      <c r="G1179" s="712">
        <f>IF(ISERROR(D1179),0,IF(ISERROR(E1179),0,IF(D1179&lt;=E1179,1,0)))</f>
        <v>1</v>
      </c>
    </row>
    <row r="1180" spans="1:7" x14ac:dyDescent="0.25">
      <c r="A1180" s="706" t="s">
        <v>283</v>
      </c>
      <c r="B1180" s="707" t="s">
        <v>617</v>
      </c>
      <c r="C1180" s="708">
        <v>1257</v>
      </c>
      <c r="D1180" s="709">
        <f>'Monthly Rules'!C4455</f>
        <v>0</v>
      </c>
      <c r="E1180" s="709">
        <f>'Monthly Rules'!G4455</f>
        <v>0</v>
      </c>
      <c r="F1180" s="710">
        <f t="shared" si="73"/>
        <v>1</v>
      </c>
      <c r="G1180" s="711">
        <f>IF(ISERROR(D1180),0,IF(ISERROR(E1180),0,IF(D1180&lt;=E1180+1,IF(D1180&gt;=E1180-1,1,0),0)))</f>
        <v>1</v>
      </c>
    </row>
    <row r="1181" spans="1:7" x14ac:dyDescent="0.25">
      <c r="A1181" s="706" t="s">
        <v>283</v>
      </c>
      <c r="B1181" s="707" t="s">
        <v>617</v>
      </c>
      <c r="C1181" s="708">
        <v>1258</v>
      </c>
      <c r="D1181" s="709">
        <f>'Monthly Rules'!C4457</f>
        <v>0</v>
      </c>
      <c r="E1181" s="709">
        <f>'Monthly Rules'!G4457</f>
        <v>0</v>
      </c>
      <c r="F1181" s="710">
        <f t="shared" si="73"/>
        <v>1</v>
      </c>
      <c r="G1181" s="711">
        <f>IF(ISERROR(D1181),0,IF(ISERROR(E1181),0,IF(D1181&lt;=E1181+1,IF(D1181&gt;=E1181-1,1,0),0)))</f>
        <v>1</v>
      </c>
    </row>
    <row r="1182" spans="1:7" x14ac:dyDescent="0.25">
      <c r="A1182" s="706" t="s">
        <v>283</v>
      </c>
      <c r="B1182" s="707" t="s">
        <v>617</v>
      </c>
      <c r="C1182" s="708">
        <v>1259</v>
      </c>
      <c r="D1182" s="709">
        <f>'Monthly Rules'!C4459</f>
        <v>0</v>
      </c>
      <c r="E1182" s="709">
        <f>+'Monthly Rules'!G4459+'Monthly Rules'!G4460</f>
        <v>0</v>
      </c>
      <c r="F1182" s="710">
        <f t="shared" si="73"/>
        <v>1</v>
      </c>
      <c r="G1182" s="711">
        <f>IF(ISERROR(D1182),0,IF(ISERROR(E1182),0,IF(D1182=E1182,1,0)))</f>
        <v>1</v>
      </c>
    </row>
    <row r="1183" spans="1:7" x14ac:dyDescent="0.25">
      <c r="A1183" s="706" t="s">
        <v>283</v>
      </c>
      <c r="B1183" s="707" t="s">
        <v>617</v>
      </c>
      <c r="C1183" s="708">
        <v>1260</v>
      </c>
      <c r="D1183" s="709">
        <f>'Monthly Rules'!C4462</f>
        <v>0</v>
      </c>
      <c r="E1183" s="709">
        <f>+'Monthly Rules'!G4462-'Monthly Rules'!G4463</f>
        <v>-100000</v>
      </c>
      <c r="F1183" s="710">
        <f t="shared" si="73"/>
        <v>1</v>
      </c>
      <c r="G1183" s="711">
        <f>IF(ISERROR(D1183),0,IF(ISERROR(E1183),0,IF(D1182&lt;=REQ!O24,IF(D1183=0,1,0),IF(D1183=E1183,1,0))))</f>
        <v>1</v>
      </c>
    </row>
    <row r="1184" spans="1:7" x14ac:dyDescent="0.25">
      <c r="A1184" s="706" t="s">
        <v>278</v>
      </c>
      <c r="B1184" s="707" t="s">
        <v>618</v>
      </c>
      <c r="C1184" s="708">
        <v>1261</v>
      </c>
      <c r="D1184" s="709">
        <f>'Monthly Rules'!C4465</f>
        <v>0</v>
      </c>
      <c r="E1184" s="709">
        <f>'Monthly Rules'!G4465</f>
        <v>0</v>
      </c>
      <c r="F1184" s="710">
        <f t="shared" si="73"/>
        <v>1</v>
      </c>
      <c r="G1184" s="711">
        <f t="shared" ref="G1184:G1215" si="75">IF(ISERROR(D1184),0,IF(ISERROR(E1184),0,IF(D1184=E1184,1,0)))</f>
        <v>1</v>
      </c>
    </row>
    <row r="1185" spans="1:7" x14ac:dyDescent="0.25">
      <c r="A1185" s="706" t="s">
        <v>278</v>
      </c>
      <c r="B1185" s="707" t="s">
        <v>618</v>
      </c>
      <c r="C1185" s="708">
        <v>1262</v>
      </c>
      <c r="D1185" s="709">
        <f>'Monthly Rules'!C4467</f>
        <v>0</v>
      </c>
      <c r="E1185" s="709">
        <f>'Monthly Rules'!G4467</f>
        <v>0</v>
      </c>
      <c r="F1185" s="710">
        <f t="shared" si="73"/>
        <v>1</v>
      </c>
      <c r="G1185" s="711">
        <f t="shared" si="75"/>
        <v>1</v>
      </c>
    </row>
    <row r="1186" spans="1:7" x14ac:dyDescent="0.25">
      <c r="A1186" s="706" t="s">
        <v>278</v>
      </c>
      <c r="B1186" s="707" t="s">
        <v>618</v>
      </c>
      <c r="C1186" s="708">
        <v>1263</v>
      </c>
      <c r="D1186" s="709">
        <f>'Monthly Rules'!C4469</f>
        <v>0</v>
      </c>
      <c r="E1186" s="709">
        <f>'Monthly Rules'!G4469</f>
        <v>0</v>
      </c>
      <c r="F1186" s="710">
        <f t="shared" si="73"/>
        <v>1</v>
      </c>
      <c r="G1186" s="711">
        <f t="shared" si="75"/>
        <v>1</v>
      </c>
    </row>
    <row r="1187" spans="1:7" x14ac:dyDescent="0.25">
      <c r="A1187" s="706" t="s">
        <v>278</v>
      </c>
      <c r="B1187" s="707" t="s">
        <v>618</v>
      </c>
      <c r="C1187" s="708">
        <v>1264</v>
      </c>
      <c r="D1187" s="709">
        <f>'Monthly Rules'!C4471</f>
        <v>0</v>
      </c>
      <c r="E1187" s="709">
        <f>'Monthly Rules'!G4471</f>
        <v>0</v>
      </c>
      <c r="F1187" s="710">
        <f t="shared" si="73"/>
        <v>1</v>
      </c>
      <c r="G1187" s="711">
        <f t="shared" si="75"/>
        <v>1</v>
      </c>
    </row>
    <row r="1188" spans="1:7" x14ac:dyDescent="0.25">
      <c r="A1188" s="706" t="s">
        <v>278</v>
      </c>
      <c r="B1188" s="707" t="s">
        <v>618</v>
      </c>
      <c r="C1188" s="708">
        <v>1265</v>
      </c>
      <c r="D1188" s="709">
        <f>'Monthly Rules'!C4473</f>
        <v>0</v>
      </c>
      <c r="E1188" s="709">
        <f>'Monthly Rules'!G4473</f>
        <v>0</v>
      </c>
      <c r="F1188" s="710">
        <f t="shared" si="73"/>
        <v>1</v>
      </c>
      <c r="G1188" s="711">
        <f t="shared" si="75"/>
        <v>1</v>
      </c>
    </row>
    <row r="1189" spans="1:7" x14ac:dyDescent="0.25">
      <c r="A1189" s="706" t="s">
        <v>278</v>
      </c>
      <c r="B1189" s="707" t="s">
        <v>618</v>
      </c>
      <c r="C1189" s="708">
        <v>1266</v>
      </c>
      <c r="D1189" s="709">
        <f>'Monthly Rules'!C4475</f>
        <v>0</v>
      </c>
      <c r="E1189" s="709">
        <f>'Monthly Rules'!G4475</f>
        <v>0</v>
      </c>
      <c r="F1189" s="710">
        <f t="shared" si="73"/>
        <v>1</v>
      </c>
      <c r="G1189" s="711">
        <f t="shared" si="75"/>
        <v>1</v>
      </c>
    </row>
    <row r="1190" spans="1:7" x14ac:dyDescent="0.25">
      <c r="A1190" s="706" t="s">
        <v>278</v>
      </c>
      <c r="B1190" s="707" t="s">
        <v>618</v>
      </c>
      <c r="C1190" s="708">
        <v>1267</v>
      </c>
      <c r="D1190" s="709">
        <f>'Monthly Rules'!C4477</f>
        <v>0</v>
      </c>
      <c r="E1190" s="709">
        <f>'Monthly Rules'!G4477</f>
        <v>0</v>
      </c>
      <c r="F1190" s="710">
        <f t="shared" si="73"/>
        <v>1</v>
      </c>
      <c r="G1190" s="711">
        <f t="shared" si="75"/>
        <v>1</v>
      </c>
    </row>
    <row r="1191" spans="1:7" x14ac:dyDescent="0.25">
      <c r="A1191" s="706" t="s">
        <v>278</v>
      </c>
      <c r="B1191" s="707" t="s">
        <v>618</v>
      </c>
      <c r="C1191" s="708">
        <v>1268</v>
      </c>
      <c r="D1191" s="709">
        <f>'Monthly Rules'!C4479</f>
        <v>0</v>
      </c>
      <c r="E1191" s="709">
        <f>'Monthly Rules'!G4479</f>
        <v>0</v>
      </c>
      <c r="F1191" s="710">
        <f t="shared" si="73"/>
        <v>1</v>
      </c>
      <c r="G1191" s="711">
        <f t="shared" si="75"/>
        <v>1</v>
      </c>
    </row>
    <row r="1192" spans="1:7" x14ac:dyDescent="0.25">
      <c r="A1192" s="706" t="s">
        <v>278</v>
      </c>
      <c r="B1192" s="707" t="s">
        <v>618</v>
      </c>
      <c r="C1192" s="708">
        <v>1269</v>
      </c>
      <c r="D1192" s="709">
        <f>'Monthly Rules'!C4481</f>
        <v>0</v>
      </c>
      <c r="E1192" s="709">
        <f>'Monthly Rules'!G4481</f>
        <v>0</v>
      </c>
      <c r="F1192" s="710">
        <f t="shared" si="73"/>
        <v>1</v>
      </c>
      <c r="G1192" s="711">
        <f t="shared" si="75"/>
        <v>1</v>
      </c>
    </row>
    <row r="1193" spans="1:7" x14ac:dyDescent="0.25">
      <c r="A1193" s="706" t="s">
        <v>278</v>
      </c>
      <c r="B1193" s="707" t="s">
        <v>618</v>
      </c>
      <c r="C1193" s="708">
        <v>1270</v>
      </c>
      <c r="D1193" s="709">
        <f>'Monthly Rules'!C4483</f>
        <v>0</v>
      </c>
      <c r="E1193" s="709">
        <f>'Monthly Rules'!G4483</f>
        <v>0</v>
      </c>
      <c r="F1193" s="710">
        <f t="shared" si="73"/>
        <v>1</v>
      </c>
      <c r="G1193" s="711">
        <f t="shared" si="75"/>
        <v>1</v>
      </c>
    </row>
    <row r="1194" spans="1:7" x14ac:dyDescent="0.25">
      <c r="A1194" s="706" t="s">
        <v>278</v>
      </c>
      <c r="B1194" s="707" t="s">
        <v>618</v>
      </c>
      <c r="C1194" s="708">
        <v>1271</v>
      </c>
      <c r="D1194" s="709">
        <f>'Monthly Rules'!C4485</f>
        <v>0</v>
      </c>
      <c r="E1194" s="709">
        <f>'Monthly Rules'!G4485</f>
        <v>0</v>
      </c>
      <c r="F1194" s="710">
        <f t="shared" si="73"/>
        <v>1</v>
      </c>
      <c r="G1194" s="711">
        <f t="shared" si="75"/>
        <v>1</v>
      </c>
    </row>
    <row r="1195" spans="1:7" x14ac:dyDescent="0.25">
      <c r="A1195" s="706" t="s">
        <v>278</v>
      </c>
      <c r="B1195" s="707" t="s">
        <v>618</v>
      </c>
      <c r="C1195" s="708">
        <v>1272</v>
      </c>
      <c r="D1195" s="709">
        <f>'Monthly Rules'!C4487</f>
        <v>0</v>
      </c>
      <c r="E1195" s="709">
        <f>'Monthly Rules'!G4487</f>
        <v>0</v>
      </c>
      <c r="F1195" s="710">
        <f t="shared" si="73"/>
        <v>1</v>
      </c>
      <c r="G1195" s="711">
        <f t="shared" si="75"/>
        <v>1</v>
      </c>
    </row>
    <row r="1196" spans="1:7" x14ac:dyDescent="0.25">
      <c r="A1196" s="706" t="s">
        <v>278</v>
      </c>
      <c r="B1196" s="707" t="s">
        <v>618</v>
      </c>
      <c r="C1196" s="708">
        <v>1273</v>
      </c>
      <c r="D1196" s="709">
        <f>'Monthly Rules'!C4489</f>
        <v>0</v>
      </c>
      <c r="E1196" s="709">
        <f>'Monthly Rules'!G4489</f>
        <v>0</v>
      </c>
      <c r="F1196" s="710">
        <f t="shared" si="73"/>
        <v>1</v>
      </c>
      <c r="G1196" s="711">
        <f t="shared" si="75"/>
        <v>1</v>
      </c>
    </row>
    <row r="1197" spans="1:7" x14ac:dyDescent="0.25">
      <c r="A1197" s="706" t="s">
        <v>278</v>
      </c>
      <c r="B1197" s="707" t="s">
        <v>618</v>
      </c>
      <c r="C1197" s="708">
        <v>1274</v>
      </c>
      <c r="D1197" s="709">
        <f>'Monthly Rules'!C4491</f>
        <v>0</v>
      </c>
      <c r="E1197" s="709">
        <f>'Monthly Rules'!G4491</f>
        <v>0</v>
      </c>
      <c r="F1197" s="710">
        <f t="shared" si="73"/>
        <v>1</v>
      </c>
      <c r="G1197" s="711">
        <f t="shared" si="75"/>
        <v>1</v>
      </c>
    </row>
    <row r="1198" spans="1:7" x14ac:dyDescent="0.25">
      <c r="A1198" s="706" t="s">
        <v>278</v>
      </c>
      <c r="B1198" s="707" t="s">
        <v>618</v>
      </c>
      <c r="C1198" s="708">
        <v>1275</v>
      </c>
      <c r="D1198" s="709">
        <f>'Monthly Rules'!C4493</f>
        <v>0</v>
      </c>
      <c r="E1198" s="709">
        <f>'Monthly Rules'!G4493</f>
        <v>0</v>
      </c>
      <c r="F1198" s="710">
        <f t="shared" si="73"/>
        <v>1</v>
      </c>
      <c r="G1198" s="711">
        <f t="shared" si="75"/>
        <v>1</v>
      </c>
    </row>
    <row r="1199" spans="1:7" x14ac:dyDescent="0.25">
      <c r="A1199" s="706" t="s">
        <v>278</v>
      </c>
      <c r="B1199" s="707" t="s">
        <v>618</v>
      </c>
      <c r="C1199" s="708">
        <v>1276</v>
      </c>
      <c r="D1199" s="709">
        <f>'Monthly Rules'!C4495</f>
        <v>0</v>
      </c>
      <c r="E1199" s="709">
        <f>'Monthly Rules'!G4495</f>
        <v>0</v>
      </c>
      <c r="F1199" s="710">
        <f t="shared" si="73"/>
        <v>1</v>
      </c>
      <c r="G1199" s="711">
        <f t="shared" si="75"/>
        <v>1</v>
      </c>
    </row>
    <row r="1200" spans="1:7" x14ac:dyDescent="0.25">
      <c r="A1200" s="706" t="s">
        <v>278</v>
      </c>
      <c r="B1200" s="707" t="s">
        <v>618</v>
      </c>
      <c r="C1200" s="708">
        <v>1277</v>
      </c>
      <c r="D1200" s="709">
        <f>'Monthly Rules'!C4497</f>
        <v>0</v>
      </c>
      <c r="E1200" s="709">
        <f>'Monthly Rules'!G4497</f>
        <v>0</v>
      </c>
      <c r="F1200" s="710">
        <f t="shared" si="73"/>
        <v>1</v>
      </c>
      <c r="G1200" s="711">
        <f t="shared" si="75"/>
        <v>1</v>
      </c>
    </row>
    <row r="1201" spans="1:7" x14ac:dyDescent="0.25">
      <c r="A1201" s="706" t="s">
        <v>278</v>
      </c>
      <c r="B1201" s="707" t="s">
        <v>618</v>
      </c>
      <c r="C1201" s="708">
        <v>1278</v>
      </c>
      <c r="D1201" s="709">
        <f>'Monthly Rules'!C4499</f>
        <v>0</v>
      </c>
      <c r="E1201" s="709">
        <f>'Monthly Rules'!G4499</f>
        <v>0</v>
      </c>
      <c r="F1201" s="710">
        <f t="shared" si="73"/>
        <v>1</v>
      </c>
      <c r="G1201" s="711">
        <f t="shared" si="75"/>
        <v>1</v>
      </c>
    </row>
    <row r="1202" spans="1:7" x14ac:dyDescent="0.25">
      <c r="A1202" s="706" t="s">
        <v>278</v>
      </c>
      <c r="B1202" s="707" t="s">
        <v>618</v>
      </c>
      <c r="C1202" s="708">
        <v>1279</v>
      </c>
      <c r="D1202" s="709">
        <f>'Monthly Rules'!C4501</f>
        <v>0</v>
      </c>
      <c r="E1202" s="709">
        <f>'Monthly Rules'!G4501</f>
        <v>0</v>
      </c>
      <c r="F1202" s="710">
        <f t="shared" si="73"/>
        <v>1</v>
      </c>
      <c r="G1202" s="711">
        <f t="shared" si="75"/>
        <v>1</v>
      </c>
    </row>
    <row r="1203" spans="1:7" x14ac:dyDescent="0.25">
      <c r="A1203" s="706" t="s">
        <v>278</v>
      </c>
      <c r="B1203" s="707" t="s">
        <v>618</v>
      </c>
      <c r="C1203" s="708">
        <v>1280</v>
      </c>
      <c r="D1203" s="709">
        <f>'Monthly Rules'!C4503</f>
        <v>0</v>
      </c>
      <c r="E1203" s="709">
        <f>'Monthly Rules'!G4503</f>
        <v>0</v>
      </c>
      <c r="F1203" s="710">
        <f t="shared" si="73"/>
        <v>1</v>
      </c>
      <c r="G1203" s="711">
        <f t="shared" si="75"/>
        <v>1</v>
      </c>
    </row>
    <row r="1204" spans="1:7" x14ac:dyDescent="0.25">
      <c r="A1204" s="706" t="s">
        <v>278</v>
      </c>
      <c r="B1204" s="707" t="s">
        <v>618</v>
      </c>
      <c r="C1204" s="708">
        <v>1281</v>
      </c>
      <c r="D1204" s="709">
        <f>'Monthly Rules'!C4505</f>
        <v>0</v>
      </c>
      <c r="E1204" s="709">
        <f>'Monthly Rules'!G4505</f>
        <v>0</v>
      </c>
      <c r="F1204" s="710">
        <f t="shared" si="73"/>
        <v>1</v>
      </c>
      <c r="G1204" s="711">
        <f t="shared" si="75"/>
        <v>1</v>
      </c>
    </row>
    <row r="1205" spans="1:7" x14ac:dyDescent="0.25">
      <c r="A1205" s="706" t="s">
        <v>278</v>
      </c>
      <c r="B1205" s="707" t="s">
        <v>618</v>
      </c>
      <c r="C1205" s="708">
        <v>1282</v>
      </c>
      <c r="D1205" s="709">
        <f>'Monthly Rules'!C4507</f>
        <v>0</v>
      </c>
      <c r="E1205" s="709">
        <f>'Monthly Rules'!G4507</f>
        <v>0</v>
      </c>
      <c r="F1205" s="710">
        <f t="shared" ref="F1205:F1268" si="76">G1205</f>
        <v>1</v>
      </c>
      <c r="G1205" s="711">
        <f t="shared" si="75"/>
        <v>1</v>
      </c>
    </row>
    <row r="1206" spans="1:7" x14ac:dyDescent="0.25">
      <c r="A1206" s="706" t="s">
        <v>278</v>
      </c>
      <c r="B1206" s="707" t="s">
        <v>618</v>
      </c>
      <c r="C1206" s="708">
        <v>1283</v>
      </c>
      <c r="D1206" s="709">
        <f>'Monthly Rules'!C4509</f>
        <v>0</v>
      </c>
      <c r="E1206" s="709">
        <f>'Monthly Rules'!G4509</f>
        <v>0</v>
      </c>
      <c r="F1206" s="710">
        <f t="shared" si="76"/>
        <v>1</v>
      </c>
      <c r="G1206" s="711">
        <f t="shared" si="75"/>
        <v>1</v>
      </c>
    </row>
    <row r="1207" spans="1:7" x14ac:dyDescent="0.25">
      <c r="A1207" s="706" t="s">
        <v>278</v>
      </c>
      <c r="B1207" s="707" t="s">
        <v>618</v>
      </c>
      <c r="C1207" s="708">
        <v>1284</v>
      </c>
      <c r="D1207" s="709">
        <f>'Monthly Rules'!C4511</f>
        <v>0</v>
      </c>
      <c r="E1207" s="709">
        <f>'Monthly Rules'!G4511</f>
        <v>0</v>
      </c>
      <c r="F1207" s="710">
        <f t="shared" si="76"/>
        <v>1</v>
      </c>
      <c r="G1207" s="711">
        <f t="shared" si="75"/>
        <v>1</v>
      </c>
    </row>
    <row r="1208" spans="1:7" x14ac:dyDescent="0.25">
      <c r="A1208" s="706" t="s">
        <v>278</v>
      </c>
      <c r="B1208" s="707" t="s">
        <v>618</v>
      </c>
      <c r="C1208" s="708">
        <v>1285</v>
      </c>
      <c r="D1208" s="709">
        <f>'Monthly Rules'!C4513</f>
        <v>0</v>
      </c>
      <c r="E1208" s="709">
        <f>'Monthly Rules'!G4513</f>
        <v>0</v>
      </c>
      <c r="F1208" s="710">
        <f t="shared" si="76"/>
        <v>1</v>
      </c>
      <c r="G1208" s="711">
        <f t="shared" si="75"/>
        <v>1</v>
      </c>
    </row>
    <row r="1209" spans="1:7" x14ac:dyDescent="0.25">
      <c r="A1209" s="706" t="s">
        <v>278</v>
      </c>
      <c r="B1209" s="707" t="s">
        <v>618</v>
      </c>
      <c r="C1209" s="708">
        <v>1286</v>
      </c>
      <c r="D1209" s="709">
        <f>'Monthly Rules'!C4515</f>
        <v>0</v>
      </c>
      <c r="E1209" s="709">
        <f>'Monthly Rules'!G4515</f>
        <v>0</v>
      </c>
      <c r="F1209" s="710">
        <f t="shared" si="76"/>
        <v>1</v>
      </c>
      <c r="G1209" s="711">
        <f t="shared" si="75"/>
        <v>1</v>
      </c>
    </row>
    <row r="1210" spans="1:7" x14ac:dyDescent="0.25">
      <c r="A1210" s="706" t="s">
        <v>278</v>
      </c>
      <c r="B1210" s="707" t="s">
        <v>618</v>
      </c>
      <c r="C1210" s="708">
        <v>1287</v>
      </c>
      <c r="D1210" s="709">
        <f>'Monthly Rules'!C4517</f>
        <v>0</v>
      </c>
      <c r="E1210" s="709">
        <f>'Monthly Rules'!G4517</f>
        <v>0</v>
      </c>
      <c r="F1210" s="710">
        <f t="shared" si="76"/>
        <v>1</v>
      </c>
      <c r="G1210" s="711">
        <f t="shared" si="75"/>
        <v>1</v>
      </c>
    </row>
    <row r="1211" spans="1:7" x14ac:dyDescent="0.25">
      <c r="A1211" s="706" t="s">
        <v>278</v>
      </c>
      <c r="B1211" s="707" t="s">
        <v>618</v>
      </c>
      <c r="C1211" s="708">
        <v>1288</v>
      </c>
      <c r="D1211" s="709">
        <f>'Monthly Rules'!C4519</f>
        <v>0</v>
      </c>
      <c r="E1211" s="709">
        <f>'Monthly Rules'!G4519</f>
        <v>0</v>
      </c>
      <c r="F1211" s="710">
        <f t="shared" si="76"/>
        <v>1</v>
      </c>
      <c r="G1211" s="711">
        <f t="shared" si="75"/>
        <v>1</v>
      </c>
    </row>
    <row r="1212" spans="1:7" x14ac:dyDescent="0.25">
      <c r="A1212" s="706" t="s">
        <v>278</v>
      </c>
      <c r="B1212" s="707" t="s">
        <v>618</v>
      </c>
      <c r="C1212" s="708">
        <v>1289</v>
      </c>
      <c r="D1212" s="709">
        <f>'Monthly Rules'!C4521</f>
        <v>0</v>
      </c>
      <c r="E1212" s="709">
        <f>'Monthly Rules'!G4521</f>
        <v>0</v>
      </c>
      <c r="F1212" s="710">
        <f t="shared" si="76"/>
        <v>1</v>
      </c>
      <c r="G1212" s="711">
        <f t="shared" si="75"/>
        <v>1</v>
      </c>
    </row>
    <row r="1213" spans="1:7" x14ac:dyDescent="0.25">
      <c r="A1213" s="706" t="s">
        <v>278</v>
      </c>
      <c r="B1213" s="707" t="s">
        <v>618</v>
      </c>
      <c r="C1213" s="708">
        <v>1290</v>
      </c>
      <c r="D1213" s="709">
        <f>'Monthly Rules'!C4523</f>
        <v>0</v>
      </c>
      <c r="E1213" s="709">
        <f>'Monthly Rules'!G4523</f>
        <v>0</v>
      </c>
      <c r="F1213" s="710">
        <f t="shared" si="76"/>
        <v>1</v>
      </c>
      <c r="G1213" s="711">
        <f t="shared" si="75"/>
        <v>1</v>
      </c>
    </row>
    <row r="1214" spans="1:7" x14ac:dyDescent="0.25">
      <c r="A1214" s="706" t="s">
        <v>278</v>
      </c>
      <c r="B1214" s="707" t="s">
        <v>618</v>
      </c>
      <c r="C1214" s="708">
        <v>1291</v>
      </c>
      <c r="D1214" s="709">
        <f>'Monthly Rules'!C4525</f>
        <v>0</v>
      </c>
      <c r="E1214" s="709">
        <f>'Monthly Rules'!G4525</f>
        <v>0</v>
      </c>
      <c r="F1214" s="710">
        <f t="shared" si="76"/>
        <v>1</v>
      </c>
      <c r="G1214" s="711">
        <f t="shared" si="75"/>
        <v>1</v>
      </c>
    </row>
    <row r="1215" spans="1:7" x14ac:dyDescent="0.25">
      <c r="A1215" s="706" t="s">
        <v>278</v>
      </c>
      <c r="B1215" s="707" t="s">
        <v>618</v>
      </c>
      <c r="C1215" s="708">
        <v>1292</v>
      </c>
      <c r="D1215" s="709">
        <f>'Monthly Rules'!C4527</f>
        <v>0</v>
      </c>
      <c r="E1215" s="709">
        <f>'Monthly Rules'!G4527</f>
        <v>0</v>
      </c>
      <c r="F1215" s="710">
        <f t="shared" si="76"/>
        <v>1</v>
      </c>
      <c r="G1215" s="711">
        <f t="shared" si="75"/>
        <v>1</v>
      </c>
    </row>
    <row r="1216" spans="1:7" x14ac:dyDescent="0.25">
      <c r="A1216" s="706" t="s">
        <v>278</v>
      </c>
      <c r="B1216" s="707" t="s">
        <v>618</v>
      </c>
      <c r="C1216" s="708">
        <v>1293</v>
      </c>
      <c r="D1216" s="709">
        <f>'Monthly Rules'!C4529</f>
        <v>0</v>
      </c>
      <c r="E1216" s="709">
        <f>'Monthly Rules'!G4529</f>
        <v>0</v>
      </c>
      <c r="F1216" s="710">
        <f t="shared" si="76"/>
        <v>1</v>
      </c>
      <c r="G1216" s="711">
        <f t="shared" ref="G1216:G1247" si="77">IF(ISERROR(D1216),0,IF(ISERROR(E1216),0,IF(D1216=E1216,1,0)))</f>
        <v>1</v>
      </c>
    </row>
    <row r="1217" spans="1:7" x14ac:dyDescent="0.25">
      <c r="A1217" s="706" t="s">
        <v>278</v>
      </c>
      <c r="B1217" s="707" t="s">
        <v>618</v>
      </c>
      <c r="C1217" s="708">
        <v>1294</v>
      </c>
      <c r="D1217" s="709">
        <f>'Monthly Rules'!C4531</f>
        <v>0</v>
      </c>
      <c r="E1217" s="709">
        <f>'Monthly Rules'!G4531</f>
        <v>0</v>
      </c>
      <c r="F1217" s="710">
        <f t="shared" si="76"/>
        <v>1</v>
      </c>
      <c r="G1217" s="711">
        <f t="shared" si="77"/>
        <v>1</v>
      </c>
    </row>
    <row r="1218" spans="1:7" x14ac:dyDescent="0.25">
      <c r="A1218" s="706" t="s">
        <v>278</v>
      </c>
      <c r="B1218" s="707" t="s">
        <v>618</v>
      </c>
      <c r="C1218" s="708">
        <v>1295</v>
      </c>
      <c r="D1218" s="709">
        <f>'Monthly Rules'!C4533</f>
        <v>0</v>
      </c>
      <c r="E1218" s="709">
        <f>'Monthly Rules'!G4533</f>
        <v>0</v>
      </c>
      <c r="F1218" s="710">
        <f t="shared" si="76"/>
        <v>1</v>
      </c>
      <c r="G1218" s="711">
        <f t="shared" si="77"/>
        <v>1</v>
      </c>
    </row>
    <row r="1219" spans="1:7" x14ac:dyDescent="0.25">
      <c r="A1219" s="706" t="s">
        <v>278</v>
      </c>
      <c r="B1219" s="707" t="s">
        <v>618</v>
      </c>
      <c r="C1219" s="708">
        <v>1296</v>
      </c>
      <c r="D1219" s="709">
        <f>'Monthly Rules'!C4535</f>
        <v>0</v>
      </c>
      <c r="E1219" s="709">
        <f>'Monthly Rules'!G4535</f>
        <v>0</v>
      </c>
      <c r="F1219" s="710">
        <f t="shared" si="76"/>
        <v>1</v>
      </c>
      <c r="G1219" s="711">
        <f t="shared" si="77"/>
        <v>1</v>
      </c>
    </row>
    <row r="1220" spans="1:7" x14ac:dyDescent="0.25">
      <c r="A1220" s="706" t="s">
        <v>278</v>
      </c>
      <c r="B1220" s="707" t="s">
        <v>618</v>
      </c>
      <c r="C1220" s="708">
        <v>1297</v>
      </c>
      <c r="D1220" s="709">
        <f>'Monthly Rules'!C4537</f>
        <v>0</v>
      </c>
      <c r="E1220" s="709">
        <f>'Monthly Rules'!G4537</f>
        <v>0</v>
      </c>
      <c r="F1220" s="710">
        <f t="shared" si="76"/>
        <v>1</v>
      </c>
      <c r="G1220" s="711">
        <f t="shared" si="77"/>
        <v>1</v>
      </c>
    </row>
    <row r="1221" spans="1:7" x14ac:dyDescent="0.25">
      <c r="A1221" s="706" t="s">
        <v>278</v>
      </c>
      <c r="B1221" s="707" t="s">
        <v>618</v>
      </c>
      <c r="C1221" s="708">
        <v>1298</v>
      </c>
      <c r="D1221" s="709">
        <f>'Monthly Rules'!C4539</f>
        <v>0</v>
      </c>
      <c r="E1221" s="709">
        <f>'Monthly Rules'!G4539</f>
        <v>0</v>
      </c>
      <c r="F1221" s="710">
        <f t="shared" si="76"/>
        <v>1</v>
      </c>
      <c r="G1221" s="711">
        <f t="shared" si="77"/>
        <v>1</v>
      </c>
    </row>
    <row r="1222" spans="1:7" x14ac:dyDescent="0.25">
      <c r="A1222" s="706" t="s">
        <v>278</v>
      </c>
      <c r="B1222" s="707" t="s">
        <v>618</v>
      </c>
      <c r="C1222" s="708">
        <v>1299</v>
      </c>
      <c r="D1222" s="709">
        <f>'Monthly Rules'!C4541</f>
        <v>0</v>
      </c>
      <c r="E1222" s="709">
        <f>'Monthly Rules'!G4541</f>
        <v>0</v>
      </c>
      <c r="F1222" s="710">
        <f t="shared" si="76"/>
        <v>1</v>
      </c>
      <c r="G1222" s="711">
        <f t="shared" si="77"/>
        <v>1</v>
      </c>
    </row>
    <row r="1223" spans="1:7" x14ac:dyDescent="0.25">
      <c r="A1223" s="706" t="s">
        <v>278</v>
      </c>
      <c r="B1223" s="707" t="s">
        <v>618</v>
      </c>
      <c r="C1223" s="708">
        <v>1300</v>
      </c>
      <c r="D1223" s="709">
        <f>'Monthly Rules'!C4543</f>
        <v>0</v>
      </c>
      <c r="E1223" s="709">
        <f>'Monthly Rules'!G4543</f>
        <v>0</v>
      </c>
      <c r="F1223" s="710">
        <f t="shared" si="76"/>
        <v>1</v>
      </c>
      <c r="G1223" s="711">
        <f t="shared" si="77"/>
        <v>1</v>
      </c>
    </row>
    <row r="1224" spans="1:7" x14ac:dyDescent="0.25">
      <c r="A1224" s="706" t="s">
        <v>278</v>
      </c>
      <c r="B1224" s="707" t="s">
        <v>618</v>
      </c>
      <c r="C1224" s="708">
        <v>1301</v>
      </c>
      <c r="D1224" s="709">
        <f>'Monthly Rules'!C4545</f>
        <v>0</v>
      </c>
      <c r="E1224" s="709">
        <f>'Monthly Rules'!G4545</f>
        <v>0</v>
      </c>
      <c r="F1224" s="710">
        <f t="shared" si="76"/>
        <v>1</v>
      </c>
      <c r="G1224" s="711">
        <f t="shared" si="77"/>
        <v>1</v>
      </c>
    </row>
    <row r="1225" spans="1:7" x14ac:dyDescent="0.25">
      <c r="A1225" s="706" t="s">
        <v>278</v>
      </c>
      <c r="B1225" s="707" t="s">
        <v>618</v>
      </c>
      <c r="C1225" s="708">
        <v>1302</v>
      </c>
      <c r="D1225" s="709">
        <f>'Monthly Rules'!C4547</f>
        <v>0</v>
      </c>
      <c r="E1225" s="709">
        <f>'Monthly Rules'!G4547</f>
        <v>0</v>
      </c>
      <c r="F1225" s="710">
        <f t="shared" si="76"/>
        <v>1</v>
      </c>
      <c r="G1225" s="711">
        <f t="shared" si="77"/>
        <v>1</v>
      </c>
    </row>
    <row r="1226" spans="1:7" x14ac:dyDescent="0.25">
      <c r="A1226" s="706" t="s">
        <v>278</v>
      </c>
      <c r="B1226" s="707" t="s">
        <v>618</v>
      </c>
      <c r="C1226" s="708">
        <v>1303</v>
      </c>
      <c r="D1226" s="709">
        <f>'Monthly Rules'!C4549</f>
        <v>0</v>
      </c>
      <c r="E1226" s="709">
        <f>'Monthly Rules'!G4549</f>
        <v>0</v>
      </c>
      <c r="F1226" s="710">
        <f t="shared" si="76"/>
        <v>1</v>
      </c>
      <c r="G1226" s="711">
        <f t="shared" si="77"/>
        <v>1</v>
      </c>
    </row>
    <row r="1227" spans="1:7" x14ac:dyDescent="0.25">
      <c r="A1227" s="706" t="s">
        <v>278</v>
      </c>
      <c r="B1227" s="707" t="s">
        <v>618</v>
      </c>
      <c r="C1227" s="708">
        <v>1304</v>
      </c>
      <c r="D1227" s="709">
        <f>'Monthly Rules'!C4551</f>
        <v>0</v>
      </c>
      <c r="E1227" s="709">
        <f>'Monthly Rules'!G4551</f>
        <v>0</v>
      </c>
      <c r="F1227" s="710">
        <f t="shared" si="76"/>
        <v>1</v>
      </c>
      <c r="G1227" s="711">
        <f t="shared" si="77"/>
        <v>1</v>
      </c>
    </row>
    <row r="1228" spans="1:7" x14ac:dyDescent="0.25">
      <c r="A1228" s="706" t="s">
        <v>278</v>
      </c>
      <c r="B1228" s="707" t="s">
        <v>618</v>
      </c>
      <c r="C1228" s="708">
        <v>1305</v>
      </c>
      <c r="D1228" s="709">
        <f>'Monthly Rules'!C4553</f>
        <v>0</v>
      </c>
      <c r="E1228" s="709">
        <f>'Monthly Rules'!G4553</f>
        <v>0</v>
      </c>
      <c r="F1228" s="710">
        <f t="shared" si="76"/>
        <v>1</v>
      </c>
      <c r="G1228" s="711">
        <f t="shared" si="77"/>
        <v>1</v>
      </c>
    </row>
    <row r="1229" spans="1:7" x14ac:dyDescent="0.25">
      <c r="A1229" s="706" t="s">
        <v>278</v>
      </c>
      <c r="B1229" s="707" t="s">
        <v>618</v>
      </c>
      <c r="C1229" s="708">
        <v>1306</v>
      </c>
      <c r="D1229" s="709">
        <f>'Monthly Rules'!C4555</f>
        <v>0</v>
      </c>
      <c r="E1229" s="709">
        <f>'Monthly Rules'!G4555</f>
        <v>0</v>
      </c>
      <c r="F1229" s="710">
        <f t="shared" si="76"/>
        <v>1</v>
      </c>
      <c r="G1229" s="711">
        <f t="shared" si="77"/>
        <v>1</v>
      </c>
    </row>
    <row r="1230" spans="1:7" x14ac:dyDescent="0.25">
      <c r="A1230" s="706" t="s">
        <v>278</v>
      </c>
      <c r="B1230" s="707" t="s">
        <v>618</v>
      </c>
      <c r="C1230" s="708">
        <v>1307</v>
      </c>
      <c r="D1230" s="709">
        <f>'Monthly Rules'!C4557</f>
        <v>0</v>
      </c>
      <c r="E1230" s="709">
        <f>'Monthly Rules'!G4557</f>
        <v>0</v>
      </c>
      <c r="F1230" s="710">
        <f t="shared" si="76"/>
        <v>1</v>
      </c>
      <c r="G1230" s="711">
        <f t="shared" si="77"/>
        <v>1</v>
      </c>
    </row>
    <row r="1231" spans="1:7" x14ac:dyDescent="0.25">
      <c r="A1231" s="706" t="s">
        <v>278</v>
      </c>
      <c r="B1231" s="707" t="s">
        <v>618</v>
      </c>
      <c r="C1231" s="708">
        <v>1308</v>
      </c>
      <c r="D1231" s="709">
        <f>'Monthly Rules'!C4559</f>
        <v>0</v>
      </c>
      <c r="E1231" s="709">
        <f>'Monthly Rules'!G4559</f>
        <v>0</v>
      </c>
      <c r="F1231" s="710">
        <f t="shared" si="76"/>
        <v>1</v>
      </c>
      <c r="G1231" s="711">
        <f t="shared" si="77"/>
        <v>1</v>
      </c>
    </row>
    <row r="1232" spans="1:7" x14ac:dyDescent="0.25">
      <c r="A1232" s="706" t="s">
        <v>278</v>
      </c>
      <c r="B1232" s="707" t="s">
        <v>618</v>
      </c>
      <c r="C1232" s="708">
        <v>1309</v>
      </c>
      <c r="D1232" s="709">
        <f>'Monthly Rules'!C4561</f>
        <v>0</v>
      </c>
      <c r="E1232" s="709">
        <f>'Monthly Rules'!G4561</f>
        <v>0</v>
      </c>
      <c r="F1232" s="710">
        <f t="shared" si="76"/>
        <v>1</v>
      </c>
      <c r="G1232" s="711">
        <f t="shared" si="77"/>
        <v>1</v>
      </c>
    </row>
    <row r="1233" spans="1:7" x14ac:dyDescent="0.25">
      <c r="A1233" s="706" t="s">
        <v>278</v>
      </c>
      <c r="B1233" s="707" t="s">
        <v>618</v>
      </c>
      <c r="C1233" s="708">
        <v>1310</v>
      </c>
      <c r="D1233" s="709">
        <f>'Monthly Rules'!C4563</f>
        <v>0</v>
      </c>
      <c r="E1233" s="709">
        <f>'Monthly Rules'!G4563</f>
        <v>0</v>
      </c>
      <c r="F1233" s="710">
        <f t="shared" si="76"/>
        <v>1</v>
      </c>
      <c r="G1233" s="711">
        <f t="shared" si="77"/>
        <v>1</v>
      </c>
    </row>
    <row r="1234" spans="1:7" x14ac:dyDescent="0.25">
      <c r="A1234" s="706" t="s">
        <v>278</v>
      </c>
      <c r="B1234" s="707" t="s">
        <v>618</v>
      </c>
      <c r="C1234" s="708">
        <v>1311</v>
      </c>
      <c r="D1234" s="709">
        <f>'Monthly Rules'!C4565</f>
        <v>0</v>
      </c>
      <c r="E1234" s="709">
        <f>'Monthly Rules'!G4565</f>
        <v>0</v>
      </c>
      <c r="F1234" s="710">
        <f t="shared" si="76"/>
        <v>1</v>
      </c>
      <c r="G1234" s="711">
        <f t="shared" si="77"/>
        <v>1</v>
      </c>
    </row>
    <row r="1235" spans="1:7" x14ac:dyDescent="0.25">
      <c r="A1235" s="706" t="s">
        <v>278</v>
      </c>
      <c r="B1235" s="707" t="s">
        <v>618</v>
      </c>
      <c r="C1235" s="708">
        <v>1312</v>
      </c>
      <c r="D1235" s="709">
        <f>'Monthly Rules'!C4567</f>
        <v>0</v>
      </c>
      <c r="E1235" s="709">
        <f>'Monthly Rules'!G4567</f>
        <v>0</v>
      </c>
      <c r="F1235" s="710">
        <f t="shared" si="76"/>
        <v>1</v>
      </c>
      <c r="G1235" s="711">
        <f t="shared" si="77"/>
        <v>1</v>
      </c>
    </row>
    <row r="1236" spans="1:7" x14ac:dyDescent="0.25">
      <c r="A1236" s="706" t="s">
        <v>278</v>
      </c>
      <c r="B1236" s="707" t="s">
        <v>618</v>
      </c>
      <c r="C1236" s="708">
        <v>1313</v>
      </c>
      <c r="D1236" s="709">
        <f>'Monthly Rules'!C4569</f>
        <v>0</v>
      </c>
      <c r="E1236" s="709">
        <f>'Monthly Rules'!G4569</f>
        <v>0</v>
      </c>
      <c r="F1236" s="710">
        <f t="shared" si="76"/>
        <v>1</v>
      </c>
      <c r="G1236" s="711">
        <f t="shared" si="77"/>
        <v>1</v>
      </c>
    </row>
    <row r="1237" spans="1:7" x14ac:dyDescent="0.25">
      <c r="A1237" s="706" t="s">
        <v>278</v>
      </c>
      <c r="B1237" s="707" t="s">
        <v>618</v>
      </c>
      <c r="C1237" s="708">
        <v>1314</v>
      </c>
      <c r="D1237" s="709">
        <f>'Monthly Rules'!C4571</f>
        <v>0</v>
      </c>
      <c r="E1237" s="709">
        <f>'Monthly Rules'!G4571</f>
        <v>0</v>
      </c>
      <c r="F1237" s="710">
        <f t="shared" si="76"/>
        <v>1</v>
      </c>
      <c r="G1237" s="711">
        <f t="shared" si="77"/>
        <v>1</v>
      </c>
    </row>
    <row r="1238" spans="1:7" x14ac:dyDescent="0.25">
      <c r="A1238" s="706" t="s">
        <v>278</v>
      </c>
      <c r="B1238" s="707" t="s">
        <v>618</v>
      </c>
      <c r="C1238" s="708">
        <v>1315</v>
      </c>
      <c r="D1238" s="709">
        <f>'Monthly Rules'!C4573</f>
        <v>0</v>
      </c>
      <c r="E1238" s="709">
        <f>'Monthly Rules'!G4573</f>
        <v>0</v>
      </c>
      <c r="F1238" s="710">
        <f t="shared" si="76"/>
        <v>1</v>
      </c>
      <c r="G1238" s="711">
        <f t="shared" si="77"/>
        <v>1</v>
      </c>
    </row>
    <row r="1239" spans="1:7" x14ac:dyDescent="0.25">
      <c r="A1239" s="706" t="s">
        <v>278</v>
      </c>
      <c r="B1239" s="707" t="s">
        <v>618</v>
      </c>
      <c r="C1239" s="708">
        <v>1316</v>
      </c>
      <c r="D1239" s="709">
        <f>'Monthly Rules'!C4575</f>
        <v>0</v>
      </c>
      <c r="E1239" s="709">
        <f>'Monthly Rules'!G4575</f>
        <v>0</v>
      </c>
      <c r="F1239" s="710">
        <f t="shared" si="76"/>
        <v>1</v>
      </c>
      <c r="G1239" s="711">
        <f t="shared" si="77"/>
        <v>1</v>
      </c>
    </row>
    <row r="1240" spans="1:7" x14ac:dyDescent="0.25">
      <c r="A1240" s="706" t="s">
        <v>278</v>
      </c>
      <c r="B1240" s="707" t="s">
        <v>618</v>
      </c>
      <c r="C1240" s="708">
        <v>1317</v>
      </c>
      <c r="D1240" s="709">
        <f>'Monthly Rules'!C4577</f>
        <v>0</v>
      </c>
      <c r="E1240" s="709">
        <f>'Monthly Rules'!G4577</f>
        <v>0</v>
      </c>
      <c r="F1240" s="710">
        <f t="shared" si="76"/>
        <v>1</v>
      </c>
      <c r="G1240" s="711">
        <f t="shared" si="77"/>
        <v>1</v>
      </c>
    </row>
    <row r="1241" spans="1:7" x14ac:dyDescent="0.25">
      <c r="A1241" s="706" t="s">
        <v>278</v>
      </c>
      <c r="B1241" s="707" t="s">
        <v>618</v>
      </c>
      <c r="C1241" s="708">
        <v>1318</v>
      </c>
      <c r="D1241" s="709">
        <f>'Monthly Rules'!C4579</f>
        <v>0</v>
      </c>
      <c r="E1241" s="709">
        <f>'Monthly Rules'!G4579</f>
        <v>0</v>
      </c>
      <c r="F1241" s="710">
        <f t="shared" si="76"/>
        <v>1</v>
      </c>
      <c r="G1241" s="711">
        <f t="shared" si="77"/>
        <v>1</v>
      </c>
    </row>
    <row r="1242" spans="1:7" x14ac:dyDescent="0.25">
      <c r="A1242" s="706" t="s">
        <v>278</v>
      </c>
      <c r="B1242" s="707" t="s">
        <v>618</v>
      </c>
      <c r="C1242" s="708">
        <v>1319</v>
      </c>
      <c r="D1242" s="709">
        <f>'Monthly Rules'!C4581</f>
        <v>0</v>
      </c>
      <c r="E1242" s="709">
        <f>'Monthly Rules'!G4581</f>
        <v>0</v>
      </c>
      <c r="F1242" s="710">
        <f t="shared" si="76"/>
        <v>1</v>
      </c>
      <c r="G1242" s="711">
        <f t="shared" si="77"/>
        <v>1</v>
      </c>
    </row>
    <row r="1243" spans="1:7" x14ac:dyDescent="0.25">
      <c r="A1243" s="706" t="s">
        <v>278</v>
      </c>
      <c r="B1243" s="707" t="s">
        <v>618</v>
      </c>
      <c r="C1243" s="708">
        <v>1320</v>
      </c>
      <c r="D1243" s="709">
        <f>'Monthly Rules'!C4583</f>
        <v>0</v>
      </c>
      <c r="E1243" s="709">
        <f>'Monthly Rules'!G4583</f>
        <v>0</v>
      </c>
      <c r="F1243" s="710">
        <f t="shared" si="76"/>
        <v>1</v>
      </c>
      <c r="G1243" s="711">
        <f t="shared" si="77"/>
        <v>1</v>
      </c>
    </row>
    <row r="1244" spans="1:7" x14ac:dyDescent="0.25">
      <c r="A1244" s="706" t="s">
        <v>278</v>
      </c>
      <c r="B1244" s="707" t="s">
        <v>618</v>
      </c>
      <c r="C1244" s="708">
        <v>1321</v>
      </c>
      <c r="D1244" s="709">
        <f>'Monthly Rules'!C4585</f>
        <v>0</v>
      </c>
      <c r="E1244" s="709">
        <f>'Monthly Rules'!G4585</f>
        <v>0</v>
      </c>
      <c r="F1244" s="710">
        <f t="shared" si="76"/>
        <v>1</v>
      </c>
      <c r="G1244" s="711">
        <f t="shared" si="77"/>
        <v>1</v>
      </c>
    </row>
    <row r="1245" spans="1:7" x14ac:dyDescent="0.25">
      <c r="A1245" s="706" t="s">
        <v>278</v>
      </c>
      <c r="B1245" s="707" t="s">
        <v>618</v>
      </c>
      <c r="C1245" s="708">
        <v>1322</v>
      </c>
      <c r="D1245" s="709">
        <f>'Monthly Rules'!C4587</f>
        <v>0</v>
      </c>
      <c r="E1245" s="709">
        <f>'Monthly Rules'!G4587</f>
        <v>0</v>
      </c>
      <c r="F1245" s="710">
        <f t="shared" si="76"/>
        <v>1</v>
      </c>
      <c r="G1245" s="711">
        <f t="shared" si="77"/>
        <v>1</v>
      </c>
    </row>
    <row r="1246" spans="1:7" x14ac:dyDescent="0.25">
      <c r="A1246" s="706" t="s">
        <v>278</v>
      </c>
      <c r="B1246" s="707" t="s">
        <v>618</v>
      </c>
      <c r="C1246" s="708">
        <v>1323</v>
      </c>
      <c r="D1246" s="709">
        <f>'Monthly Rules'!C4589</f>
        <v>0</v>
      </c>
      <c r="E1246" s="709">
        <f>'Monthly Rules'!G4589</f>
        <v>0</v>
      </c>
      <c r="F1246" s="710">
        <f t="shared" si="76"/>
        <v>1</v>
      </c>
      <c r="G1246" s="711">
        <f t="shared" si="77"/>
        <v>1</v>
      </c>
    </row>
    <row r="1247" spans="1:7" x14ac:dyDescent="0.25">
      <c r="A1247" s="706" t="s">
        <v>278</v>
      </c>
      <c r="B1247" s="707" t="s">
        <v>618</v>
      </c>
      <c r="C1247" s="708">
        <v>1324</v>
      </c>
      <c r="D1247" s="709">
        <f>'Monthly Rules'!C4591</f>
        <v>0</v>
      </c>
      <c r="E1247" s="709">
        <f>'Monthly Rules'!G4591</f>
        <v>0</v>
      </c>
      <c r="F1247" s="710">
        <f t="shared" si="76"/>
        <v>1</v>
      </c>
      <c r="G1247" s="711">
        <f t="shared" si="77"/>
        <v>1</v>
      </c>
    </row>
    <row r="1248" spans="1:7" x14ac:dyDescent="0.25">
      <c r="A1248" s="706" t="s">
        <v>278</v>
      </c>
      <c r="B1248" s="707" t="s">
        <v>618</v>
      </c>
      <c r="C1248" s="708">
        <v>1325</v>
      </c>
      <c r="D1248" s="709">
        <f>'Monthly Rules'!C4593</f>
        <v>0</v>
      </c>
      <c r="E1248" s="709">
        <f>'Monthly Rules'!G4593</f>
        <v>0</v>
      </c>
      <c r="F1248" s="710">
        <f t="shared" si="76"/>
        <v>1</v>
      </c>
      <c r="G1248" s="711">
        <f t="shared" ref="G1248:G1279" si="78">IF(ISERROR(D1248),0,IF(ISERROR(E1248),0,IF(D1248=E1248,1,0)))</f>
        <v>1</v>
      </c>
    </row>
    <row r="1249" spans="1:7" x14ac:dyDescent="0.25">
      <c r="A1249" s="706" t="s">
        <v>278</v>
      </c>
      <c r="B1249" s="707" t="s">
        <v>618</v>
      </c>
      <c r="C1249" s="708">
        <v>1326</v>
      </c>
      <c r="D1249" s="709">
        <f>'Monthly Rules'!C4595</f>
        <v>0</v>
      </c>
      <c r="E1249" s="709">
        <f>'Monthly Rules'!G4595</f>
        <v>0</v>
      </c>
      <c r="F1249" s="710">
        <f t="shared" si="76"/>
        <v>1</v>
      </c>
      <c r="G1249" s="711">
        <f t="shared" si="78"/>
        <v>1</v>
      </c>
    </row>
    <row r="1250" spans="1:7" x14ac:dyDescent="0.25">
      <c r="A1250" s="706" t="s">
        <v>278</v>
      </c>
      <c r="B1250" s="707" t="s">
        <v>618</v>
      </c>
      <c r="C1250" s="708">
        <v>1327</v>
      </c>
      <c r="D1250" s="709">
        <f>'Monthly Rules'!C4597</f>
        <v>0</v>
      </c>
      <c r="E1250" s="709">
        <f>'Monthly Rules'!G4597</f>
        <v>0</v>
      </c>
      <c r="F1250" s="710">
        <f t="shared" si="76"/>
        <v>1</v>
      </c>
      <c r="G1250" s="711">
        <f t="shared" si="78"/>
        <v>1</v>
      </c>
    </row>
    <row r="1251" spans="1:7" x14ac:dyDescent="0.25">
      <c r="A1251" s="706" t="s">
        <v>278</v>
      </c>
      <c r="B1251" s="707" t="s">
        <v>618</v>
      </c>
      <c r="C1251" s="708">
        <v>1328</v>
      </c>
      <c r="D1251" s="709">
        <f>'Monthly Rules'!C4599</f>
        <v>0</v>
      </c>
      <c r="E1251" s="709">
        <f>'Monthly Rules'!G4599</f>
        <v>0</v>
      </c>
      <c r="F1251" s="710">
        <f t="shared" si="76"/>
        <v>1</v>
      </c>
      <c r="G1251" s="711">
        <f t="shared" si="78"/>
        <v>1</v>
      </c>
    </row>
    <row r="1252" spans="1:7" x14ac:dyDescent="0.25">
      <c r="A1252" s="706" t="s">
        <v>278</v>
      </c>
      <c r="B1252" s="707" t="s">
        <v>618</v>
      </c>
      <c r="C1252" s="708">
        <v>1329</v>
      </c>
      <c r="D1252" s="709">
        <f>'Monthly Rules'!C4601</f>
        <v>0</v>
      </c>
      <c r="E1252" s="709">
        <f>'Monthly Rules'!G4601</f>
        <v>0</v>
      </c>
      <c r="F1252" s="710">
        <f t="shared" si="76"/>
        <v>1</v>
      </c>
      <c r="G1252" s="711">
        <f t="shared" si="78"/>
        <v>1</v>
      </c>
    </row>
    <row r="1253" spans="1:7" x14ac:dyDescent="0.25">
      <c r="A1253" s="706" t="s">
        <v>278</v>
      </c>
      <c r="B1253" s="707" t="s">
        <v>618</v>
      </c>
      <c r="C1253" s="708">
        <v>1330</v>
      </c>
      <c r="D1253" s="709">
        <f>'Monthly Rules'!C4603</f>
        <v>0</v>
      </c>
      <c r="E1253" s="709">
        <f>'Monthly Rules'!G4603</f>
        <v>0</v>
      </c>
      <c r="F1253" s="710">
        <f t="shared" si="76"/>
        <v>1</v>
      </c>
      <c r="G1253" s="711">
        <f t="shared" si="78"/>
        <v>1</v>
      </c>
    </row>
    <row r="1254" spans="1:7" x14ac:dyDescent="0.25">
      <c r="A1254" s="706" t="s">
        <v>278</v>
      </c>
      <c r="B1254" s="707" t="s">
        <v>618</v>
      </c>
      <c r="C1254" s="708">
        <v>1331</v>
      </c>
      <c r="D1254" s="709">
        <f>'Monthly Rules'!C4605</f>
        <v>0</v>
      </c>
      <c r="E1254" s="709">
        <f>'Monthly Rules'!G4605</f>
        <v>0</v>
      </c>
      <c r="F1254" s="710">
        <f t="shared" si="76"/>
        <v>1</v>
      </c>
      <c r="G1254" s="711">
        <f t="shared" si="78"/>
        <v>1</v>
      </c>
    </row>
    <row r="1255" spans="1:7" x14ac:dyDescent="0.25">
      <c r="A1255" s="706" t="s">
        <v>278</v>
      </c>
      <c r="B1255" s="707" t="s">
        <v>618</v>
      </c>
      <c r="C1255" s="708">
        <v>1332</v>
      </c>
      <c r="D1255" s="709">
        <f>'Monthly Rules'!C4607</f>
        <v>0</v>
      </c>
      <c r="E1255" s="709">
        <f>'Monthly Rules'!G4607</f>
        <v>0</v>
      </c>
      <c r="F1255" s="710">
        <f t="shared" si="76"/>
        <v>1</v>
      </c>
      <c r="G1255" s="711">
        <f t="shared" si="78"/>
        <v>1</v>
      </c>
    </row>
    <row r="1256" spans="1:7" x14ac:dyDescent="0.25">
      <c r="A1256" s="706" t="s">
        <v>278</v>
      </c>
      <c r="B1256" s="707" t="s">
        <v>618</v>
      </c>
      <c r="C1256" s="708">
        <v>1333</v>
      </c>
      <c r="D1256" s="709">
        <f>'Monthly Rules'!C4609</f>
        <v>0</v>
      </c>
      <c r="E1256" s="709">
        <f>'Monthly Rules'!G4609</f>
        <v>0</v>
      </c>
      <c r="F1256" s="710">
        <f t="shared" si="76"/>
        <v>1</v>
      </c>
      <c r="G1256" s="711">
        <f t="shared" si="78"/>
        <v>1</v>
      </c>
    </row>
    <row r="1257" spans="1:7" x14ac:dyDescent="0.25">
      <c r="A1257" s="706" t="s">
        <v>278</v>
      </c>
      <c r="B1257" s="707" t="s">
        <v>618</v>
      </c>
      <c r="C1257" s="708">
        <v>1334</v>
      </c>
      <c r="D1257" s="709">
        <f>'Monthly Rules'!C4611</f>
        <v>0</v>
      </c>
      <c r="E1257" s="709">
        <f>'Monthly Rules'!G4611</f>
        <v>0</v>
      </c>
      <c r="F1257" s="710">
        <f t="shared" si="76"/>
        <v>1</v>
      </c>
      <c r="G1257" s="711">
        <f t="shared" si="78"/>
        <v>1</v>
      </c>
    </row>
    <row r="1258" spans="1:7" x14ac:dyDescent="0.25">
      <c r="A1258" s="706" t="s">
        <v>278</v>
      </c>
      <c r="B1258" s="707" t="s">
        <v>618</v>
      </c>
      <c r="C1258" s="708">
        <v>1335</v>
      </c>
      <c r="D1258" s="709">
        <f>'Monthly Rules'!C4613</f>
        <v>0</v>
      </c>
      <c r="E1258" s="709">
        <f>'Monthly Rules'!G4613</f>
        <v>0</v>
      </c>
      <c r="F1258" s="710">
        <f t="shared" si="76"/>
        <v>1</v>
      </c>
      <c r="G1258" s="711">
        <f t="shared" si="78"/>
        <v>1</v>
      </c>
    </row>
    <row r="1259" spans="1:7" x14ac:dyDescent="0.25">
      <c r="A1259" s="706" t="s">
        <v>278</v>
      </c>
      <c r="B1259" s="707" t="s">
        <v>618</v>
      </c>
      <c r="C1259" s="708">
        <v>1336</v>
      </c>
      <c r="D1259" s="709">
        <f>'Monthly Rules'!C4615</f>
        <v>0</v>
      </c>
      <c r="E1259" s="709">
        <f>'Monthly Rules'!G4615</f>
        <v>0</v>
      </c>
      <c r="F1259" s="710">
        <f t="shared" si="76"/>
        <v>1</v>
      </c>
      <c r="G1259" s="711">
        <f t="shared" si="78"/>
        <v>1</v>
      </c>
    </row>
    <row r="1260" spans="1:7" x14ac:dyDescent="0.25">
      <c r="A1260" s="706" t="s">
        <v>278</v>
      </c>
      <c r="B1260" s="707" t="s">
        <v>618</v>
      </c>
      <c r="C1260" s="708">
        <v>1337</v>
      </c>
      <c r="D1260" s="709">
        <f>'Monthly Rules'!C4617</f>
        <v>0</v>
      </c>
      <c r="E1260" s="709">
        <f>'Monthly Rules'!G4617</f>
        <v>0</v>
      </c>
      <c r="F1260" s="710">
        <f t="shared" si="76"/>
        <v>1</v>
      </c>
      <c r="G1260" s="711">
        <f t="shared" si="78"/>
        <v>1</v>
      </c>
    </row>
    <row r="1261" spans="1:7" x14ac:dyDescent="0.25">
      <c r="A1261" s="706" t="s">
        <v>278</v>
      </c>
      <c r="B1261" s="707" t="s">
        <v>618</v>
      </c>
      <c r="C1261" s="708">
        <v>1338</v>
      </c>
      <c r="D1261" s="709">
        <f>'Monthly Rules'!C4619</f>
        <v>0</v>
      </c>
      <c r="E1261" s="709">
        <f>'Monthly Rules'!G4619</f>
        <v>0</v>
      </c>
      <c r="F1261" s="710">
        <f t="shared" si="76"/>
        <v>1</v>
      </c>
      <c r="G1261" s="711">
        <f t="shared" si="78"/>
        <v>1</v>
      </c>
    </row>
    <row r="1262" spans="1:7" x14ac:dyDescent="0.25">
      <c r="A1262" s="706" t="s">
        <v>278</v>
      </c>
      <c r="B1262" s="707" t="s">
        <v>618</v>
      </c>
      <c r="C1262" s="708">
        <v>1339</v>
      </c>
      <c r="D1262" s="709">
        <f>'Monthly Rules'!C4621</f>
        <v>0</v>
      </c>
      <c r="E1262" s="709">
        <f>'Monthly Rules'!G4621</f>
        <v>0</v>
      </c>
      <c r="F1262" s="710">
        <f t="shared" si="76"/>
        <v>1</v>
      </c>
      <c r="G1262" s="711">
        <f t="shared" si="78"/>
        <v>1</v>
      </c>
    </row>
    <row r="1263" spans="1:7" x14ac:dyDescent="0.25">
      <c r="A1263" s="706" t="s">
        <v>278</v>
      </c>
      <c r="B1263" s="707" t="s">
        <v>618</v>
      </c>
      <c r="C1263" s="708">
        <v>1340</v>
      </c>
      <c r="D1263" s="709">
        <f>'Monthly Rules'!C4623</f>
        <v>0</v>
      </c>
      <c r="E1263" s="709">
        <f>'Monthly Rules'!G4623</f>
        <v>0</v>
      </c>
      <c r="F1263" s="710">
        <f t="shared" si="76"/>
        <v>1</v>
      </c>
      <c r="G1263" s="711">
        <f t="shared" si="78"/>
        <v>1</v>
      </c>
    </row>
    <row r="1264" spans="1:7" x14ac:dyDescent="0.25">
      <c r="A1264" s="706" t="s">
        <v>278</v>
      </c>
      <c r="B1264" s="707" t="s">
        <v>618</v>
      </c>
      <c r="C1264" s="708">
        <v>1341</v>
      </c>
      <c r="D1264" s="709">
        <f>'Monthly Rules'!C4625</f>
        <v>0</v>
      </c>
      <c r="E1264" s="709">
        <f>'Monthly Rules'!G4625</f>
        <v>0</v>
      </c>
      <c r="F1264" s="710">
        <f t="shared" si="76"/>
        <v>1</v>
      </c>
      <c r="G1264" s="711">
        <f t="shared" si="78"/>
        <v>1</v>
      </c>
    </row>
    <row r="1265" spans="1:7" x14ac:dyDescent="0.25">
      <c r="A1265" s="706" t="s">
        <v>278</v>
      </c>
      <c r="B1265" s="707" t="s">
        <v>618</v>
      </c>
      <c r="C1265" s="708">
        <v>1342</v>
      </c>
      <c r="D1265" s="709">
        <f>'Monthly Rules'!C4627</f>
        <v>0</v>
      </c>
      <c r="E1265" s="709">
        <f>'Monthly Rules'!G4627</f>
        <v>0</v>
      </c>
      <c r="F1265" s="710">
        <f t="shared" si="76"/>
        <v>1</v>
      </c>
      <c r="G1265" s="711">
        <f t="shared" si="78"/>
        <v>1</v>
      </c>
    </row>
    <row r="1266" spans="1:7" x14ac:dyDescent="0.25">
      <c r="A1266" s="706" t="s">
        <v>278</v>
      </c>
      <c r="B1266" s="707" t="s">
        <v>618</v>
      </c>
      <c r="C1266" s="708">
        <v>1343</v>
      </c>
      <c r="D1266" s="709">
        <f>'Monthly Rules'!C4629</f>
        <v>0</v>
      </c>
      <c r="E1266" s="709">
        <f>'Monthly Rules'!G4629</f>
        <v>0</v>
      </c>
      <c r="F1266" s="710">
        <f t="shared" si="76"/>
        <v>1</v>
      </c>
      <c r="G1266" s="711">
        <f t="shared" si="78"/>
        <v>1</v>
      </c>
    </row>
    <row r="1267" spans="1:7" x14ac:dyDescent="0.25">
      <c r="A1267" s="706" t="s">
        <v>278</v>
      </c>
      <c r="B1267" s="707" t="s">
        <v>618</v>
      </c>
      <c r="C1267" s="708">
        <v>1344</v>
      </c>
      <c r="D1267" s="709">
        <f>'Monthly Rules'!C4631</f>
        <v>0</v>
      </c>
      <c r="E1267" s="709">
        <f>'Monthly Rules'!G4631</f>
        <v>0</v>
      </c>
      <c r="F1267" s="710">
        <f t="shared" si="76"/>
        <v>1</v>
      </c>
      <c r="G1267" s="711">
        <f t="shared" si="78"/>
        <v>1</v>
      </c>
    </row>
    <row r="1268" spans="1:7" x14ac:dyDescent="0.25">
      <c r="A1268" s="706" t="s">
        <v>278</v>
      </c>
      <c r="B1268" s="707" t="s">
        <v>618</v>
      </c>
      <c r="C1268" s="708">
        <v>1345</v>
      </c>
      <c r="D1268" s="709">
        <f>'Monthly Rules'!C4633</f>
        <v>0</v>
      </c>
      <c r="E1268" s="709">
        <f>'Monthly Rules'!G4633</f>
        <v>0</v>
      </c>
      <c r="F1268" s="710">
        <f t="shared" si="76"/>
        <v>1</v>
      </c>
      <c r="G1268" s="711">
        <f t="shared" si="78"/>
        <v>1</v>
      </c>
    </row>
    <row r="1269" spans="1:7" x14ac:dyDescent="0.25">
      <c r="A1269" s="706" t="s">
        <v>278</v>
      </c>
      <c r="B1269" s="707" t="s">
        <v>618</v>
      </c>
      <c r="C1269" s="708">
        <v>1346</v>
      </c>
      <c r="D1269" s="709">
        <f>'Monthly Rules'!C4635</f>
        <v>0</v>
      </c>
      <c r="E1269" s="709">
        <f>'Monthly Rules'!G4635</f>
        <v>0</v>
      </c>
      <c r="F1269" s="710">
        <f t="shared" ref="F1269:F1332" si="79">G1269</f>
        <v>1</v>
      </c>
      <c r="G1269" s="711">
        <f t="shared" si="78"/>
        <v>1</v>
      </c>
    </row>
    <row r="1270" spans="1:7" x14ac:dyDescent="0.25">
      <c r="A1270" s="706" t="s">
        <v>278</v>
      </c>
      <c r="B1270" s="707" t="s">
        <v>618</v>
      </c>
      <c r="C1270" s="708">
        <v>1347</v>
      </c>
      <c r="D1270" s="709">
        <f>'Monthly Rules'!C4637</f>
        <v>0</v>
      </c>
      <c r="E1270" s="709">
        <f>'Monthly Rules'!G4637</f>
        <v>0</v>
      </c>
      <c r="F1270" s="710">
        <f t="shared" si="79"/>
        <v>1</v>
      </c>
      <c r="G1270" s="711">
        <f t="shared" si="78"/>
        <v>1</v>
      </c>
    </row>
    <row r="1271" spans="1:7" x14ac:dyDescent="0.25">
      <c r="A1271" s="706" t="s">
        <v>278</v>
      </c>
      <c r="B1271" s="707" t="s">
        <v>618</v>
      </c>
      <c r="C1271" s="708">
        <v>1348</v>
      </c>
      <c r="D1271" s="709">
        <f>'Monthly Rules'!C4639</f>
        <v>0</v>
      </c>
      <c r="E1271" s="709">
        <f>'Monthly Rules'!G4639</f>
        <v>0</v>
      </c>
      <c r="F1271" s="710">
        <f t="shared" si="79"/>
        <v>1</v>
      </c>
      <c r="G1271" s="711">
        <f t="shared" si="78"/>
        <v>1</v>
      </c>
    </row>
    <row r="1272" spans="1:7" x14ac:dyDescent="0.25">
      <c r="A1272" s="706" t="s">
        <v>278</v>
      </c>
      <c r="B1272" s="707" t="s">
        <v>618</v>
      </c>
      <c r="C1272" s="708">
        <v>1349</v>
      </c>
      <c r="D1272" s="709">
        <f>'Monthly Rules'!C4641</f>
        <v>0</v>
      </c>
      <c r="E1272" s="709">
        <f>'Monthly Rules'!G4641</f>
        <v>0</v>
      </c>
      <c r="F1272" s="710">
        <f t="shared" si="79"/>
        <v>1</v>
      </c>
      <c r="G1272" s="711">
        <f t="shared" si="78"/>
        <v>1</v>
      </c>
    </row>
    <row r="1273" spans="1:7" x14ac:dyDescent="0.25">
      <c r="A1273" s="706" t="s">
        <v>278</v>
      </c>
      <c r="B1273" s="707" t="s">
        <v>618</v>
      </c>
      <c r="C1273" s="708">
        <v>1350</v>
      </c>
      <c r="D1273" s="709">
        <f>'Monthly Rules'!C4643</f>
        <v>0</v>
      </c>
      <c r="E1273" s="709">
        <f>'Monthly Rules'!G4643</f>
        <v>0</v>
      </c>
      <c r="F1273" s="710">
        <f t="shared" si="79"/>
        <v>1</v>
      </c>
      <c r="G1273" s="711">
        <f t="shared" si="78"/>
        <v>1</v>
      </c>
    </row>
    <row r="1274" spans="1:7" x14ac:dyDescent="0.25">
      <c r="A1274" s="706" t="s">
        <v>278</v>
      </c>
      <c r="B1274" s="707" t="s">
        <v>618</v>
      </c>
      <c r="C1274" s="708">
        <v>1351</v>
      </c>
      <c r="D1274" s="709">
        <f>'Monthly Rules'!C4645</f>
        <v>0</v>
      </c>
      <c r="E1274" s="709">
        <f>'Monthly Rules'!G4645</f>
        <v>0</v>
      </c>
      <c r="F1274" s="710">
        <f t="shared" si="79"/>
        <v>1</v>
      </c>
      <c r="G1274" s="711">
        <f t="shared" si="78"/>
        <v>1</v>
      </c>
    </row>
    <row r="1275" spans="1:7" x14ac:dyDescent="0.25">
      <c r="A1275" s="706" t="s">
        <v>278</v>
      </c>
      <c r="B1275" s="707" t="s">
        <v>618</v>
      </c>
      <c r="C1275" s="708">
        <v>1352</v>
      </c>
      <c r="D1275" s="709">
        <f>'Monthly Rules'!C4647</f>
        <v>0</v>
      </c>
      <c r="E1275" s="709">
        <f>'Monthly Rules'!G4647</f>
        <v>0</v>
      </c>
      <c r="F1275" s="710">
        <f t="shared" si="79"/>
        <v>1</v>
      </c>
      <c r="G1275" s="711">
        <f t="shared" si="78"/>
        <v>1</v>
      </c>
    </row>
    <row r="1276" spans="1:7" x14ac:dyDescent="0.25">
      <c r="A1276" s="706" t="s">
        <v>278</v>
      </c>
      <c r="B1276" s="707" t="s">
        <v>618</v>
      </c>
      <c r="C1276" s="708">
        <v>1353</v>
      </c>
      <c r="D1276" s="709">
        <f>'Monthly Rules'!C4649</f>
        <v>0</v>
      </c>
      <c r="E1276" s="709">
        <f>'Monthly Rules'!G4649</f>
        <v>0</v>
      </c>
      <c r="F1276" s="710">
        <f t="shared" si="79"/>
        <v>1</v>
      </c>
      <c r="G1276" s="711">
        <f t="shared" si="78"/>
        <v>1</v>
      </c>
    </row>
    <row r="1277" spans="1:7" x14ac:dyDescent="0.25">
      <c r="A1277" s="706" t="s">
        <v>278</v>
      </c>
      <c r="B1277" s="707" t="s">
        <v>618</v>
      </c>
      <c r="C1277" s="708">
        <v>1354</v>
      </c>
      <c r="D1277" s="709">
        <f>'Monthly Rules'!C4651</f>
        <v>0</v>
      </c>
      <c r="E1277" s="709">
        <f>'Monthly Rules'!G4651</f>
        <v>0</v>
      </c>
      <c r="F1277" s="710">
        <f t="shared" si="79"/>
        <v>1</v>
      </c>
      <c r="G1277" s="711">
        <f t="shared" si="78"/>
        <v>1</v>
      </c>
    </row>
    <row r="1278" spans="1:7" x14ac:dyDescent="0.25">
      <c r="A1278" s="706" t="s">
        <v>278</v>
      </c>
      <c r="B1278" s="707" t="s">
        <v>618</v>
      </c>
      <c r="C1278" s="708">
        <v>1355</v>
      </c>
      <c r="D1278" s="709">
        <f>'Monthly Rules'!C4653</f>
        <v>0</v>
      </c>
      <c r="E1278" s="709">
        <f>'Monthly Rules'!G4653</f>
        <v>0</v>
      </c>
      <c r="F1278" s="710">
        <f t="shared" si="79"/>
        <v>1</v>
      </c>
      <c r="G1278" s="711">
        <f t="shared" si="78"/>
        <v>1</v>
      </c>
    </row>
    <row r="1279" spans="1:7" x14ac:dyDescent="0.25">
      <c r="A1279" s="706" t="s">
        <v>278</v>
      </c>
      <c r="B1279" s="707" t="s">
        <v>618</v>
      </c>
      <c r="C1279" s="708">
        <v>1356</v>
      </c>
      <c r="D1279" s="709">
        <f>'Monthly Rules'!C4655</f>
        <v>0</v>
      </c>
      <c r="E1279" s="709">
        <f>'Monthly Rules'!G4655</f>
        <v>0</v>
      </c>
      <c r="F1279" s="710">
        <f t="shared" si="79"/>
        <v>1</v>
      </c>
      <c r="G1279" s="711">
        <f t="shared" si="78"/>
        <v>1</v>
      </c>
    </row>
    <row r="1280" spans="1:7" x14ac:dyDescent="0.25">
      <c r="A1280" s="706" t="s">
        <v>278</v>
      </c>
      <c r="B1280" s="707" t="s">
        <v>618</v>
      </c>
      <c r="C1280" s="708">
        <v>1357</v>
      </c>
      <c r="D1280" s="709">
        <f>'Monthly Rules'!C4657</f>
        <v>0</v>
      </c>
      <c r="E1280" s="709">
        <f>'Monthly Rules'!G4657</f>
        <v>0</v>
      </c>
      <c r="F1280" s="710">
        <f t="shared" si="79"/>
        <v>1</v>
      </c>
      <c r="G1280" s="711">
        <f t="shared" ref="G1280:G1305" si="80">IF(ISERROR(D1280),0,IF(ISERROR(E1280),0,IF(D1280=E1280,1,0)))</f>
        <v>1</v>
      </c>
    </row>
    <row r="1281" spans="1:7" x14ac:dyDescent="0.25">
      <c r="A1281" s="706" t="s">
        <v>278</v>
      </c>
      <c r="B1281" s="707" t="s">
        <v>618</v>
      </c>
      <c r="C1281" s="708">
        <v>1358</v>
      </c>
      <c r="D1281" s="709">
        <f>'Monthly Rules'!C4659</f>
        <v>0</v>
      </c>
      <c r="E1281" s="709">
        <f>'Monthly Rules'!G4659</f>
        <v>0</v>
      </c>
      <c r="F1281" s="710">
        <f t="shared" si="79"/>
        <v>1</v>
      </c>
      <c r="G1281" s="711">
        <f t="shared" si="80"/>
        <v>1</v>
      </c>
    </row>
    <row r="1282" spans="1:7" x14ac:dyDescent="0.25">
      <c r="A1282" s="706" t="s">
        <v>278</v>
      </c>
      <c r="B1282" s="707" t="s">
        <v>618</v>
      </c>
      <c r="C1282" s="708">
        <v>1359</v>
      </c>
      <c r="D1282" s="709">
        <f>'Monthly Rules'!C4661</f>
        <v>0</v>
      </c>
      <c r="E1282" s="709">
        <f>'Monthly Rules'!G4661</f>
        <v>0</v>
      </c>
      <c r="F1282" s="710">
        <f t="shared" si="79"/>
        <v>1</v>
      </c>
      <c r="G1282" s="711">
        <f t="shared" si="80"/>
        <v>1</v>
      </c>
    </row>
    <row r="1283" spans="1:7" x14ac:dyDescent="0.25">
      <c r="A1283" s="706" t="s">
        <v>278</v>
      </c>
      <c r="B1283" s="707" t="s">
        <v>618</v>
      </c>
      <c r="C1283" s="708">
        <v>1360</v>
      </c>
      <c r="D1283" s="709">
        <f>'Monthly Rules'!C4663</f>
        <v>0</v>
      </c>
      <c r="E1283" s="709">
        <f>'Monthly Rules'!G4663</f>
        <v>0</v>
      </c>
      <c r="F1283" s="710">
        <f t="shared" si="79"/>
        <v>1</v>
      </c>
      <c r="G1283" s="711">
        <f t="shared" si="80"/>
        <v>1</v>
      </c>
    </row>
    <row r="1284" spans="1:7" x14ac:dyDescent="0.25">
      <c r="A1284" s="706" t="s">
        <v>278</v>
      </c>
      <c r="B1284" s="707" t="s">
        <v>618</v>
      </c>
      <c r="C1284" s="708">
        <v>1361</v>
      </c>
      <c r="D1284" s="709">
        <f>'Monthly Rules'!C4665</f>
        <v>0</v>
      </c>
      <c r="E1284" s="709">
        <f>'Monthly Rules'!G4665</f>
        <v>0</v>
      </c>
      <c r="F1284" s="710">
        <f t="shared" si="79"/>
        <v>1</v>
      </c>
      <c r="G1284" s="711">
        <f t="shared" si="80"/>
        <v>1</v>
      </c>
    </row>
    <row r="1285" spans="1:7" x14ac:dyDescent="0.25">
      <c r="A1285" s="706" t="s">
        <v>278</v>
      </c>
      <c r="B1285" s="707" t="s">
        <v>618</v>
      </c>
      <c r="C1285" s="708">
        <v>1362</v>
      </c>
      <c r="D1285" s="709">
        <f>'Monthly Rules'!C4667</f>
        <v>0</v>
      </c>
      <c r="E1285" s="709">
        <f>'Monthly Rules'!G4667</f>
        <v>0</v>
      </c>
      <c r="F1285" s="710">
        <f t="shared" si="79"/>
        <v>1</v>
      </c>
      <c r="G1285" s="711">
        <f t="shared" si="80"/>
        <v>1</v>
      </c>
    </row>
    <row r="1286" spans="1:7" x14ac:dyDescent="0.25">
      <c r="A1286" s="706" t="s">
        <v>278</v>
      </c>
      <c r="B1286" s="707" t="s">
        <v>618</v>
      </c>
      <c r="C1286" s="708">
        <v>1363</v>
      </c>
      <c r="D1286" s="709">
        <f>'Monthly Rules'!C4669</f>
        <v>0</v>
      </c>
      <c r="E1286" s="709">
        <f>'Monthly Rules'!G4669</f>
        <v>0</v>
      </c>
      <c r="F1286" s="710">
        <f t="shared" si="79"/>
        <v>1</v>
      </c>
      <c r="G1286" s="711">
        <f t="shared" si="80"/>
        <v>1</v>
      </c>
    </row>
    <row r="1287" spans="1:7" x14ac:dyDescent="0.25">
      <c r="A1287" s="706" t="s">
        <v>278</v>
      </c>
      <c r="B1287" s="707" t="s">
        <v>618</v>
      </c>
      <c r="C1287" s="708">
        <v>1364</v>
      </c>
      <c r="D1287" s="709">
        <f>'Monthly Rules'!C4671</f>
        <v>0</v>
      </c>
      <c r="E1287" s="709">
        <f>'Monthly Rules'!G4671</f>
        <v>0</v>
      </c>
      <c r="F1287" s="710">
        <f t="shared" si="79"/>
        <v>1</v>
      </c>
      <c r="G1287" s="711">
        <f t="shared" si="80"/>
        <v>1</v>
      </c>
    </row>
    <row r="1288" spans="1:7" x14ac:dyDescent="0.25">
      <c r="A1288" s="706" t="s">
        <v>278</v>
      </c>
      <c r="B1288" s="707" t="s">
        <v>618</v>
      </c>
      <c r="C1288" s="708">
        <v>1365</v>
      </c>
      <c r="D1288" s="709">
        <f>'Monthly Rules'!C4673</f>
        <v>0</v>
      </c>
      <c r="E1288" s="709">
        <f>'Monthly Rules'!G4673</f>
        <v>0</v>
      </c>
      <c r="F1288" s="710">
        <f t="shared" si="79"/>
        <v>1</v>
      </c>
      <c r="G1288" s="711">
        <f t="shared" si="80"/>
        <v>1</v>
      </c>
    </row>
    <row r="1289" spans="1:7" x14ac:dyDescent="0.25">
      <c r="A1289" s="706" t="s">
        <v>278</v>
      </c>
      <c r="B1289" s="707" t="s">
        <v>618</v>
      </c>
      <c r="C1289" s="708">
        <v>1366</v>
      </c>
      <c r="D1289" s="709">
        <f>'Monthly Rules'!C4675</f>
        <v>0</v>
      </c>
      <c r="E1289" s="709">
        <f>'Monthly Rules'!G4675</f>
        <v>0</v>
      </c>
      <c r="F1289" s="710">
        <f t="shared" si="79"/>
        <v>1</v>
      </c>
      <c r="G1289" s="711">
        <f t="shared" si="80"/>
        <v>1</v>
      </c>
    </row>
    <row r="1290" spans="1:7" x14ac:dyDescent="0.25">
      <c r="A1290" s="706" t="s">
        <v>278</v>
      </c>
      <c r="B1290" s="707" t="s">
        <v>618</v>
      </c>
      <c r="C1290" s="708">
        <v>1367</v>
      </c>
      <c r="D1290" s="709">
        <f>'Monthly Rules'!C4677</f>
        <v>0</v>
      </c>
      <c r="E1290" s="709">
        <f>'Monthly Rules'!G4677</f>
        <v>0</v>
      </c>
      <c r="F1290" s="710">
        <f t="shared" si="79"/>
        <v>1</v>
      </c>
      <c r="G1290" s="711">
        <f t="shared" si="80"/>
        <v>1</v>
      </c>
    </row>
    <row r="1291" spans="1:7" x14ac:dyDescent="0.25">
      <c r="A1291" s="706" t="s">
        <v>278</v>
      </c>
      <c r="B1291" s="707" t="s">
        <v>618</v>
      </c>
      <c r="C1291" s="708">
        <v>1368</v>
      </c>
      <c r="D1291" s="709">
        <f>'Monthly Rules'!C4679</f>
        <v>0</v>
      </c>
      <c r="E1291" s="709">
        <f>'Monthly Rules'!G4679</f>
        <v>0</v>
      </c>
      <c r="F1291" s="710">
        <f t="shared" si="79"/>
        <v>1</v>
      </c>
      <c r="G1291" s="711">
        <f t="shared" si="80"/>
        <v>1</v>
      </c>
    </row>
    <row r="1292" spans="1:7" x14ac:dyDescent="0.25">
      <c r="A1292" s="706" t="s">
        <v>278</v>
      </c>
      <c r="B1292" s="707" t="s">
        <v>618</v>
      </c>
      <c r="C1292" s="708">
        <v>1369</v>
      </c>
      <c r="D1292" s="709">
        <f>'Monthly Rules'!C4681</f>
        <v>0</v>
      </c>
      <c r="E1292" s="709">
        <f>'Monthly Rules'!G4681</f>
        <v>0</v>
      </c>
      <c r="F1292" s="710">
        <f t="shared" si="79"/>
        <v>1</v>
      </c>
      <c r="G1292" s="711">
        <f t="shared" si="80"/>
        <v>1</v>
      </c>
    </row>
    <row r="1293" spans="1:7" x14ac:dyDescent="0.25">
      <c r="A1293" s="706" t="s">
        <v>278</v>
      </c>
      <c r="B1293" s="707" t="s">
        <v>618</v>
      </c>
      <c r="C1293" s="708">
        <v>1370</v>
      </c>
      <c r="D1293" s="709">
        <f>'Monthly Rules'!C4683</f>
        <v>0</v>
      </c>
      <c r="E1293" s="709">
        <f>'Monthly Rules'!G4683</f>
        <v>0</v>
      </c>
      <c r="F1293" s="710">
        <f t="shared" si="79"/>
        <v>1</v>
      </c>
      <c r="G1293" s="711">
        <f t="shared" si="80"/>
        <v>1</v>
      </c>
    </row>
    <row r="1294" spans="1:7" x14ac:dyDescent="0.25">
      <c r="A1294" s="706" t="s">
        <v>278</v>
      </c>
      <c r="B1294" s="707" t="s">
        <v>618</v>
      </c>
      <c r="C1294" s="708">
        <v>1371</v>
      </c>
      <c r="D1294" s="709">
        <f>'Monthly Rules'!C4685</f>
        <v>0</v>
      </c>
      <c r="E1294" s="709">
        <f>'Monthly Rules'!G4685</f>
        <v>0</v>
      </c>
      <c r="F1294" s="710">
        <f t="shared" si="79"/>
        <v>1</v>
      </c>
      <c r="G1294" s="711">
        <f t="shared" si="80"/>
        <v>1</v>
      </c>
    </row>
    <row r="1295" spans="1:7" x14ac:dyDescent="0.25">
      <c r="A1295" s="706" t="s">
        <v>278</v>
      </c>
      <c r="B1295" s="707" t="s">
        <v>618</v>
      </c>
      <c r="C1295" s="708">
        <v>1372</v>
      </c>
      <c r="D1295" s="709">
        <f>'Monthly Rules'!C4687</f>
        <v>0</v>
      </c>
      <c r="E1295" s="709">
        <f>'Monthly Rules'!G4687</f>
        <v>0</v>
      </c>
      <c r="F1295" s="710">
        <f t="shared" si="79"/>
        <v>1</v>
      </c>
      <c r="G1295" s="711">
        <f t="shared" si="80"/>
        <v>1</v>
      </c>
    </row>
    <row r="1296" spans="1:7" x14ac:dyDescent="0.25">
      <c r="A1296" s="706" t="s">
        <v>278</v>
      </c>
      <c r="B1296" s="707" t="s">
        <v>618</v>
      </c>
      <c r="C1296" s="708">
        <v>1373</v>
      </c>
      <c r="D1296" s="709">
        <f>'Monthly Rules'!C4689</f>
        <v>0</v>
      </c>
      <c r="E1296" s="709">
        <f>'Monthly Rules'!G4689</f>
        <v>0</v>
      </c>
      <c r="F1296" s="710">
        <f t="shared" si="79"/>
        <v>1</v>
      </c>
      <c r="G1296" s="711">
        <f t="shared" si="80"/>
        <v>1</v>
      </c>
    </row>
    <row r="1297" spans="1:7" x14ac:dyDescent="0.25">
      <c r="A1297" s="706" t="s">
        <v>278</v>
      </c>
      <c r="B1297" s="707" t="s">
        <v>618</v>
      </c>
      <c r="C1297" s="708">
        <v>1374</v>
      </c>
      <c r="D1297" s="709">
        <f>'Monthly Rules'!C4691</f>
        <v>0</v>
      </c>
      <c r="E1297" s="709">
        <f>'Monthly Rules'!G4691</f>
        <v>0</v>
      </c>
      <c r="F1297" s="710">
        <f t="shared" si="79"/>
        <v>1</v>
      </c>
      <c r="G1297" s="711">
        <f t="shared" si="80"/>
        <v>1</v>
      </c>
    </row>
    <row r="1298" spans="1:7" x14ac:dyDescent="0.25">
      <c r="A1298" s="706" t="s">
        <v>278</v>
      </c>
      <c r="B1298" s="707" t="s">
        <v>618</v>
      </c>
      <c r="C1298" s="708">
        <v>1375</v>
      </c>
      <c r="D1298" s="709">
        <f>'Monthly Rules'!C4693</f>
        <v>0</v>
      </c>
      <c r="E1298" s="709">
        <f>'Monthly Rules'!G4693</f>
        <v>0</v>
      </c>
      <c r="F1298" s="710">
        <f t="shared" si="79"/>
        <v>1</v>
      </c>
      <c r="G1298" s="711">
        <f t="shared" si="80"/>
        <v>1</v>
      </c>
    </row>
    <row r="1299" spans="1:7" x14ac:dyDescent="0.25">
      <c r="A1299" s="706" t="s">
        <v>278</v>
      </c>
      <c r="B1299" s="707" t="s">
        <v>618</v>
      </c>
      <c r="C1299" s="708">
        <v>1376</v>
      </c>
      <c r="D1299" s="709">
        <f>'Monthly Rules'!C4695</f>
        <v>0</v>
      </c>
      <c r="E1299" s="709">
        <f>'Monthly Rules'!G4695</f>
        <v>0</v>
      </c>
      <c r="F1299" s="710">
        <f t="shared" si="79"/>
        <v>1</v>
      </c>
      <c r="G1299" s="711">
        <f t="shared" si="80"/>
        <v>1</v>
      </c>
    </row>
    <row r="1300" spans="1:7" x14ac:dyDescent="0.25">
      <c r="A1300" s="706" t="s">
        <v>278</v>
      </c>
      <c r="B1300" s="707" t="s">
        <v>618</v>
      </c>
      <c r="C1300" s="708">
        <v>1377</v>
      </c>
      <c r="D1300" s="709">
        <f>'Monthly Rules'!C4697</f>
        <v>0</v>
      </c>
      <c r="E1300" s="709">
        <f>'Monthly Rules'!G4697</f>
        <v>0</v>
      </c>
      <c r="F1300" s="710">
        <f t="shared" si="79"/>
        <v>1</v>
      </c>
      <c r="G1300" s="711">
        <f t="shared" si="80"/>
        <v>1</v>
      </c>
    </row>
    <row r="1301" spans="1:7" x14ac:dyDescent="0.25">
      <c r="A1301" s="706" t="s">
        <v>278</v>
      </c>
      <c r="B1301" s="707" t="s">
        <v>618</v>
      </c>
      <c r="C1301" s="708">
        <v>1378</v>
      </c>
      <c r="D1301" s="709">
        <f>'Monthly Rules'!C4699</f>
        <v>0</v>
      </c>
      <c r="E1301" s="709">
        <f>'Monthly Rules'!G4699</f>
        <v>0</v>
      </c>
      <c r="F1301" s="710">
        <f t="shared" si="79"/>
        <v>1</v>
      </c>
      <c r="G1301" s="711">
        <f t="shared" si="80"/>
        <v>1</v>
      </c>
    </row>
    <row r="1302" spans="1:7" x14ac:dyDescent="0.25">
      <c r="A1302" s="706" t="s">
        <v>278</v>
      </c>
      <c r="B1302" s="707" t="s">
        <v>618</v>
      </c>
      <c r="C1302" s="708">
        <v>1379</v>
      </c>
      <c r="D1302" s="709">
        <f>'Monthly Rules'!C4701</f>
        <v>0</v>
      </c>
      <c r="E1302" s="709">
        <f>'Monthly Rules'!G4701</f>
        <v>0</v>
      </c>
      <c r="F1302" s="710">
        <f t="shared" si="79"/>
        <v>1</v>
      </c>
      <c r="G1302" s="711">
        <f t="shared" si="80"/>
        <v>1</v>
      </c>
    </row>
    <row r="1303" spans="1:7" x14ac:dyDescent="0.25">
      <c r="A1303" s="706" t="s">
        <v>278</v>
      </c>
      <c r="B1303" s="707" t="s">
        <v>618</v>
      </c>
      <c r="C1303" s="708">
        <v>1380</v>
      </c>
      <c r="D1303" s="709">
        <f>'Monthly Rules'!C4703</f>
        <v>0</v>
      </c>
      <c r="E1303" s="709">
        <f>'Monthly Rules'!G4703</f>
        <v>0</v>
      </c>
      <c r="F1303" s="710">
        <f t="shared" si="79"/>
        <v>1</v>
      </c>
      <c r="G1303" s="711">
        <f t="shared" si="80"/>
        <v>1</v>
      </c>
    </row>
    <row r="1304" spans="1:7" x14ac:dyDescent="0.25">
      <c r="A1304" s="706" t="s">
        <v>278</v>
      </c>
      <c r="B1304" s="707" t="s">
        <v>618</v>
      </c>
      <c r="C1304" s="708">
        <v>1381</v>
      </c>
      <c r="D1304" s="709">
        <f>'Monthly Rules'!C4705</f>
        <v>0</v>
      </c>
      <c r="E1304" s="709">
        <f>'Monthly Rules'!G4705</f>
        <v>0</v>
      </c>
      <c r="F1304" s="710">
        <f t="shared" si="79"/>
        <v>1</v>
      </c>
      <c r="G1304" s="711">
        <f t="shared" si="80"/>
        <v>1</v>
      </c>
    </row>
    <row r="1305" spans="1:7" x14ac:dyDescent="0.25">
      <c r="A1305" s="706" t="s">
        <v>278</v>
      </c>
      <c r="B1305" s="707" t="s">
        <v>618</v>
      </c>
      <c r="C1305" s="708">
        <v>1382</v>
      </c>
      <c r="D1305" s="709">
        <f>'Monthly Rules'!C4707</f>
        <v>0</v>
      </c>
      <c r="E1305" s="709">
        <f>'Monthly Rules'!G4707</f>
        <v>0</v>
      </c>
      <c r="F1305" s="710">
        <f t="shared" si="79"/>
        <v>1</v>
      </c>
      <c r="G1305" s="711">
        <f t="shared" si="80"/>
        <v>1</v>
      </c>
    </row>
    <row r="1306" spans="1:7" x14ac:dyDescent="0.25">
      <c r="A1306" s="706" t="s">
        <v>283</v>
      </c>
      <c r="B1306" s="707" t="s">
        <v>618</v>
      </c>
      <c r="C1306" s="708">
        <v>1383</v>
      </c>
      <c r="D1306" s="709">
        <f>'Monthly Rules'!C4709+'Monthly Rules'!C4710+'Monthly Rules'!C4711</f>
        <v>0</v>
      </c>
      <c r="E1306" s="709">
        <f>+'Monthly Rules'!G4709-'Monthly Rules'!G4710+'Monthly Rules'!G4711-'Monthly Rules'!G4712</f>
        <v>0</v>
      </c>
      <c r="F1306" s="710">
        <f t="shared" si="79"/>
        <v>1</v>
      </c>
      <c r="G1306" s="712">
        <f t="shared" ref="G1306:G1332" si="81">IF(ISERROR(D1306),0,IF(ISERROR(E1306),0,IF(D1306&gt;=E1306-5000,IF(D1306&lt;=E1306+5000,1,0),0)))</f>
        <v>1</v>
      </c>
    </row>
    <row r="1307" spans="1:7" x14ac:dyDescent="0.25">
      <c r="A1307" s="706" t="s">
        <v>283</v>
      </c>
      <c r="B1307" s="707" t="s">
        <v>618</v>
      </c>
      <c r="C1307" s="708">
        <v>1384</v>
      </c>
      <c r="D1307" s="709">
        <f>'Monthly Rules'!C4714+'Monthly Rules'!C4715+'Monthly Rules'!C4716</f>
        <v>0</v>
      </c>
      <c r="E1307" s="709">
        <f>+'Monthly Rules'!G4714+'Monthly Rules'!G4715</f>
        <v>0</v>
      </c>
      <c r="F1307" s="710">
        <f t="shared" si="79"/>
        <v>1</v>
      </c>
      <c r="G1307" s="712">
        <f t="shared" si="81"/>
        <v>1</v>
      </c>
    </row>
    <row r="1308" spans="1:7" x14ac:dyDescent="0.25">
      <c r="A1308" s="706" t="s">
        <v>283</v>
      </c>
      <c r="B1308" s="707" t="s">
        <v>618</v>
      </c>
      <c r="C1308" s="708">
        <v>1385</v>
      </c>
      <c r="D1308" s="709">
        <f>'Monthly Rules'!C4718</f>
        <v>0</v>
      </c>
      <c r="E1308" s="709">
        <f>+'Monthly Rules'!G4718+'Monthly Rules'!G4719+'Monthly Rules'!G4720+'Monthly Rules'!G4721</f>
        <v>0</v>
      </c>
      <c r="F1308" s="710">
        <f t="shared" si="79"/>
        <v>1</v>
      </c>
      <c r="G1308" s="712">
        <f t="shared" si="81"/>
        <v>1</v>
      </c>
    </row>
    <row r="1309" spans="1:7" x14ac:dyDescent="0.25">
      <c r="A1309" s="706" t="s">
        <v>283</v>
      </c>
      <c r="B1309" s="707" t="s">
        <v>618</v>
      </c>
      <c r="C1309" s="708">
        <v>1386</v>
      </c>
      <c r="D1309" s="709">
        <f>'Monthly Rules'!C4723</f>
        <v>0</v>
      </c>
      <c r="E1309" s="709">
        <f>+'Monthly Rules'!G4723+'Monthly Rules'!G4724+'Monthly Rules'!G4725+'Monthly Rules'!G4726</f>
        <v>0</v>
      </c>
      <c r="F1309" s="710">
        <f t="shared" si="79"/>
        <v>1</v>
      </c>
      <c r="G1309" s="712">
        <f t="shared" si="81"/>
        <v>1</v>
      </c>
    </row>
    <row r="1310" spans="1:7" x14ac:dyDescent="0.25">
      <c r="A1310" s="706" t="s">
        <v>283</v>
      </c>
      <c r="B1310" s="707" t="s">
        <v>618</v>
      </c>
      <c r="C1310" s="708">
        <v>1387</v>
      </c>
      <c r="D1310" s="709">
        <f>'Monthly Rules'!C4728</f>
        <v>0</v>
      </c>
      <c r="E1310" s="709">
        <f>+'Monthly Rules'!G4728+'Monthly Rules'!G4729</f>
        <v>0</v>
      </c>
      <c r="F1310" s="710">
        <f t="shared" si="79"/>
        <v>1</v>
      </c>
      <c r="G1310" s="712">
        <f t="shared" si="81"/>
        <v>1</v>
      </c>
    </row>
    <row r="1311" spans="1:7" x14ac:dyDescent="0.25">
      <c r="A1311" s="706" t="s">
        <v>283</v>
      </c>
      <c r="B1311" s="707" t="s">
        <v>618</v>
      </c>
      <c r="C1311" s="708">
        <v>1388</v>
      </c>
      <c r="D1311" s="709">
        <f>'Monthly Rules'!C4731</f>
        <v>0</v>
      </c>
      <c r="E1311" s="709">
        <f>+'Monthly Rules'!G4731+'Monthly Rules'!G4732</f>
        <v>0</v>
      </c>
      <c r="F1311" s="710">
        <f t="shared" si="79"/>
        <v>1</v>
      </c>
      <c r="G1311" s="712">
        <f t="shared" si="81"/>
        <v>1</v>
      </c>
    </row>
    <row r="1312" spans="1:7" x14ac:dyDescent="0.25">
      <c r="A1312" s="706" t="s">
        <v>283</v>
      </c>
      <c r="B1312" s="707" t="s">
        <v>618</v>
      </c>
      <c r="C1312" s="708">
        <v>1389</v>
      </c>
      <c r="D1312" s="709">
        <f>'Monthly Rules'!C4734</f>
        <v>0</v>
      </c>
      <c r="E1312" s="709">
        <f>+'Monthly Rules'!G4734+'Monthly Rules'!G4735</f>
        <v>0</v>
      </c>
      <c r="F1312" s="710">
        <f t="shared" si="79"/>
        <v>1</v>
      </c>
      <c r="G1312" s="712">
        <f t="shared" si="81"/>
        <v>1</v>
      </c>
    </row>
    <row r="1313" spans="1:7" x14ac:dyDescent="0.25">
      <c r="A1313" s="706" t="s">
        <v>283</v>
      </c>
      <c r="B1313" s="707" t="s">
        <v>618</v>
      </c>
      <c r="C1313" s="708">
        <v>1390</v>
      </c>
      <c r="D1313" s="709">
        <f>'Monthly Rules'!C4737</f>
        <v>0</v>
      </c>
      <c r="E1313" s="709">
        <f>+'Monthly Rules'!G4737+'Monthly Rules'!G4738+'Monthly Rules'!G4739+'Monthly Rules'!G4740</f>
        <v>0</v>
      </c>
      <c r="F1313" s="710">
        <f t="shared" si="79"/>
        <v>1</v>
      </c>
      <c r="G1313" s="712">
        <f t="shared" si="81"/>
        <v>1</v>
      </c>
    </row>
    <row r="1314" spans="1:7" x14ac:dyDescent="0.25">
      <c r="A1314" s="706" t="s">
        <v>283</v>
      </c>
      <c r="B1314" s="707" t="s">
        <v>618</v>
      </c>
      <c r="C1314" s="708">
        <v>1391</v>
      </c>
      <c r="D1314" s="709">
        <f>'Monthly Rules'!C4742</f>
        <v>0</v>
      </c>
      <c r="E1314" s="709">
        <f>+'Monthly Rules'!G4742+'Monthly Rules'!G4743+'Monthly Rules'!G4744+'Monthly Rules'!G4745</f>
        <v>0</v>
      </c>
      <c r="F1314" s="710">
        <f t="shared" si="79"/>
        <v>1</v>
      </c>
      <c r="G1314" s="712">
        <f t="shared" si="81"/>
        <v>1</v>
      </c>
    </row>
    <row r="1315" spans="1:7" x14ac:dyDescent="0.25">
      <c r="A1315" s="706" t="s">
        <v>283</v>
      </c>
      <c r="B1315" s="707" t="s">
        <v>618</v>
      </c>
      <c r="C1315" s="708">
        <v>1392</v>
      </c>
      <c r="D1315" s="709">
        <f>'Monthly Rules'!C4747</f>
        <v>0</v>
      </c>
      <c r="E1315" s="709">
        <f>+'Monthly Rules'!G4747+'Monthly Rules'!G4748</f>
        <v>0</v>
      </c>
      <c r="F1315" s="710">
        <f t="shared" si="79"/>
        <v>1</v>
      </c>
      <c r="G1315" s="712">
        <f t="shared" si="81"/>
        <v>1</v>
      </c>
    </row>
    <row r="1316" spans="1:7" x14ac:dyDescent="0.25">
      <c r="A1316" s="706" t="s">
        <v>283</v>
      </c>
      <c r="B1316" s="707" t="s">
        <v>618</v>
      </c>
      <c r="C1316" s="708">
        <v>1393</v>
      </c>
      <c r="D1316" s="709">
        <f>'Monthly Rules'!C4750</f>
        <v>0</v>
      </c>
      <c r="E1316" s="709">
        <f>+'Monthly Rules'!G4750+'Monthly Rules'!G4751</f>
        <v>0</v>
      </c>
      <c r="F1316" s="710">
        <f t="shared" si="79"/>
        <v>1</v>
      </c>
      <c r="G1316" s="712">
        <f t="shared" si="81"/>
        <v>1</v>
      </c>
    </row>
    <row r="1317" spans="1:7" x14ac:dyDescent="0.25">
      <c r="A1317" s="706" t="s">
        <v>283</v>
      </c>
      <c r="B1317" s="707" t="s">
        <v>618</v>
      </c>
      <c r="C1317" s="708">
        <v>1394</v>
      </c>
      <c r="D1317" s="709">
        <f>'Monthly Rules'!C4753</f>
        <v>0</v>
      </c>
      <c r="E1317" s="709">
        <f>+'Monthly Rules'!G4753+'Monthly Rules'!G4754</f>
        <v>0</v>
      </c>
      <c r="F1317" s="710">
        <f t="shared" si="79"/>
        <v>1</v>
      </c>
      <c r="G1317" s="712">
        <f t="shared" si="81"/>
        <v>1</v>
      </c>
    </row>
    <row r="1318" spans="1:7" x14ac:dyDescent="0.25">
      <c r="A1318" s="706" t="s">
        <v>283</v>
      </c>
      <c r="B1318" s="707" t="s">
        <v>618</v>
      </c>
      <c r="C1318" s="708">
        <v>1395</v>
      </c>
      <c r="D1318" s="709">
        <f>'Monthly Rules'!C4756+'Monthly Rules'!C4757+'Monthly Rules'!C4758</f>
        <v>0</v>
      </c>
      <c r="E1318" s="709">
        <f>+'Monthly Rules'!G4756-'Monthly Rules'!G4757+'Monthly Rules'!G4758-'Monthly Rules'!G4759</f>
        <v>0</v>
      </c>
      <c r="F1318" s="710">
        <f t="shared" si="79"/>
        <v>1</v>
      </c>
      <c r="G1318" s="712">
        <f t="shared" si="81"/>
        <v>1</v>
      </c>
    </row>
    <row r="1319" spans="1:7" x14ac:dyDescent="0.25">
      <c r="A1319" s="706" t="s">
        <v>283</v>
      </c>
      <c r="B1319" s="707" t="s">
        <v>618</v>
      </c>
      <c r="C1319" s="708">
        <v>1396</v>
      </c>
      <c r="D1319" s="709">
        <f>'Monthly Rules'!C4761+'Monthly Rules'!C4762+'Monthly Rules'!C4763</f>
        <v>0</v>
      </c>
      <c r="E1319" s="709">
        <f>+'Monthly Rules'!G4761+'Monthly Rules'!G4762</f>
        <v>0</v>
      </c>
      <c r="F1319" s="710">
        <f t="shared" si="79"/>
        <v>1</v>
      </c>
      <c r="G1319" s="712">
        <f t="shared" si="81"/>
        <v>1</v>
      </c>
    </row>
    <row r="1320" spans="1:7" x14ac:dyDescent="0.25">
      <c r="A1320" s="706" t="s">
        <v>283</v>
      </c>
      <c r="B1320" s="707" t="s">
        <v>618</v>
      </c>
      <c r="C1320" s="708">
        <v>1397</v>
      </c>
      <c r="D1320" s="709">
        <f>'Monthly Rules'!C4765</f>
        <v>0</v>
      </c>
      <c r="E1320" s="709">
        <f>+'Monthly Rules'!G4765+'Monthly Rules'!G4766+'Monthly Rules'!G4767+'Monthly Rules'!G4768</f>
        <v>0</v>
      </c>
      <c r="F1320" s="710">
        <f t="shared" si="79"/>
        <v>1</v>
      </c>
      <c r="G1320" s="712">
        <f t="shared" si="81"/>
        <v>1</v>
      </c>
    </row>
    <row r="1321" spans="1:7" x14ac:dyDescent="0.25">
      <c r="A1321" s="706" t="s">
        <v>283</v>
      </c>
      <c r="B1321" s="707" t="s">
        <v>618</v>
      </c>
      <c r="C1321" s="708">
        <v>1398</v>
      </c>
      <c r="D1321" s="709">
        <f>'Monthly Rules'!C4770</f>
        <v>0</v>
      </c>
      <c r="E1321" s="709">
        <f>+'Monthly Rules'!G4770+'Monthly Rules'!G4771+'Monthly Rules'!G4772+'Monthly Rules'!G4773</f>
        <v>0</v>
      </c>
      <c r="F1321" s="710">
        <f t="shared" si="79"/>
        <v>1</v>
      </c>
      <c r="G1321" s="712">
        <f t="shared" si="81"/>
        <v>1</v>
      </c>
    </row>
    <row r="1322" spans="1:7" x14ac:dyDescent="0.25">
      <c r="A1322" s="706" t="s">
        <v>283</v>
      </c>
      <c r="B1322" s="707" t="s">
        <v>618</v>
      </c>
      <c r="C1322" s="708">
        <v>1399</v>
      </c>
      <c r="D1322" s="709">
        <f>'Monthly Rules'!C4775</f>
        <v>0</v>
      </c>
      <c r="E1322" s="709">
        <f>+'Monthly Rules'!G4775+'Monthly Rules'!G4776</f>
        <v>0</v>
      </c>
      <c r="F1322" s="710">
        <f t="shared" si="79"/>
        <v>1</v>
      </c>
      <c r="G1322" s="712">
        <f t="shared" si="81"/>
        <v>1</v>
      </c>
    </row>
    <row r="1323" spans="1:7" x14ac:dyDescent="0.25">
      <c r="A1323" s="706" t="s">
        <v>283</v>
      </c>
      <c r="B1323" s="707" t="s">
        <v>618</v>
      </c>
      <c r="C1323" s="708">
        <v>1400</v>
      </c>
      <c r="D1323" s="709">
        <f>'Monthly Rules'!C4778</f>
        <v>0</v>
      </c>
      <c r="E1323" s="709">
        <f>+'Monthly Rules'!G4778+'Monthly Rules'!G4779</f>
        <v>0</v>
      </c>
      <c r="F1323" s="710">
        <f t="shared" si="79"/>
        <v>1</v>
      </c>
      <c r="G1323" s="712">
        <f t="shared" si="81"/>
        <v>1</v>
      </c>
    </row>
    <row r="1324" spans="1:7" x14ac:dyDescent="0.25">
      <c r="A1324" s="706" t="s">
        <v>283</v>
      </c>
      <c r="B1324" s="707" t="s">
        <v>618</v>
      </c>
      <c r="C1324" s="708">
        <v>1401</v>
      </c>
      <c r="D1324" s="709">
        <f>'Monthly Rules'!C4781</f>
        <v>0</v>
      </c>
      <c r="E1324" s="709">
        <f>+'Monthly Rules'!G4781+'Monthly Rules'!G4782</f>
        <v>0</v>
      </c>
      <c r="F1324" s="710">
        <f t="shared" si="79"/>
        <v>1</v>
      </c>
      <c r="G1324" s="712">
        <f t="shared" si="81"/>
        <v>1</v>
      </c>
    </row>
    <row r="1325" spans="1:7" x14ac:dyDescent="0.25">
      <c r="A1325" s="706" t="s">
        <v>283</v>
      </c>
      <c r="B1325" s="707" t="s">
        <v>618</v>
      </c>
      <c r="C1325" s="708">
        <v>1402</v>
      </c>
      <c r="D1325" s="709">
        <f>'Monthly Rules'!C4784</f>
        <v>0</v>
      </c>
      <c r="E1325" s="709">
        <f>+'Monthly Rules'!G4784+'Monthly Rules'!G4785+'Monthly Rules'!G4786+'Monthly Rules'!G4787</f>
        <v>0</v>
      </c>
      <c r="F1325" s="710">
        <f t="shared" si="79"/>
        <v>1</v>
      </c>
      <c r="G1325" s="712">
        <f t="shared" si="81"/>
        <v>1</v>
      </c>
    </row>
    <row r="1326" spans="1:7" x14ac:dyDescent="0.25">
      <c r="A1326" s="706" t="s">
        <v>283</v>
      </c>
      <c r="B1326" s="707" t="s">
        <v>618</v>
      </c>
      <c r="C1326" s="708">
        <v>1403</v>
      </c>
      <c r="D1326" s="709">
        <f>'Monthly Rules'!C4789</f>
        <v>0</v>
      </c>
      <c r="E1326" s="709">
        <f>+'Monthly Rules'!G4789+'Monthly Rules'!G4790+'Monthly Rules'!G4791+'Monthly Rules'!G4792</f>
        <v>0</v>
      </c>
      <c r="F1326" s="710">
        <f t="shared" si="79"/>
        <v>1</v>
      </c>
      <c r="G1326" s="712">
        <f t="shared" si="81"/>
        <v>1</v>
      </c>
    </row>
    <row r="1327" spans="1:7" x14ac:dyDescent="0.25">
      <c r="A1327" s="706" t="s">
        <v>283</v>
      </c>
      <c r="B1327" s="707" t="s">
        <v>618</v>
      </c>
      <c r="C1327" s="708">
        <v>1404</v>
      </c>
      <c r="D1327" s="709">
        <f>'Monthly Rules'!C4794</f>
        <v>0</v>
      </c>
      <c r="E1327" s="709">
        <f>+'Monthly Rules'!G4794+'Monthly Rules'!G4795</f>
        <v>0</v>
      </c>
      <c r="F1327" s="710">
        <f t="shared" si="79"/>
        <v>1</v>
      </c>
      <c r="G1327" s="712">
        <f t="shared" si="81"/>
        <v>1</v>
      </c>
    </row>
    <row r="1328" spans="1:7" x14ac:dyDescent="0.25">
      <c r="A1328" s="706" t="s">
        <v>283</v>
      </c>
      <c r="B1328" s="707" t="s">
        <v>618</v>
      </c>
      <c r="C1328" s="708">
        <v>1405</v>
      </c>
      <c r="D1328" s="709">
        <f>'Monthly Rules'!C4797</f>
        <v>0</v>
      </c>
      <c r="E1328" s="709">
        <f>+'Monthly Rules'!G4797+'Monthly Rules'!G4798</f>
        <v>0</v>
      </c>
      <c r="F1328" s="710">
        <f t="shared" si="79"/>
        <v>1</v>
      </c>
      <c r="G1328" s="712">
        <f t="shared" si="81"/>
        <v>1</v>
      </c>
    </row>
    <row r="1329" spans="1:7" x14ac:dyDescent="0.25">
      <c r="A1329" s="706" t="s">
        <v>283</v>
      </c>
      <c r="B1329" s="707" t="s">
        <v>618</v>
      </c>
      <c r="C1329" s="708">
        <v>1406</v>
      </c>
      <c r="D1329" s="709">
        <f>'Monthly Rules'!C4800</f>
        <v>0</v>
      </c>
      <c r="E1329" s="709">
        <f>+'Monthly Rules'!G4800+'Monthly Rules'!G4801</f>
        <v>0</v>
      </c>
      <c r="F1329" s="710">
        <f t="shared" si="79"/>
        <v>1</v>
      </c>
      <c r="G1329" s="712">
        <f t="shared" si="81"/>
        <v>1</v>
      </c>
    </row>
    <row r="1330" spans="1:7" x14ac:dyDescent="0.25">
      <c r="A1330" s="706" t="s">
        <v>283</v>
      </c>
      <c r="B1330" s="707" t="s">
        <v>618</v>
      </c>
      <c r="C1330" s="708">
        <v>1407</v>
      </c>
      <c r="D1330" s="709">
        <f>'Monthly Rules'!C4803</f>
        <v>0</v>
      </c>
      <c r="E1330" s="709">
        <f>+'Monthly Rules'!G4803+'Monthly Rules'!G4804+'Monthly Rules'!G4805+'Monthly Rules'!G4806+'Monthly Rules'!G4807+'Monthly Rules'!G4808</f>
        <v>0</v>
      </c>
      <c r="F1330" s="710">
        <f t="shared" si="79"/>
        <v>1</v>
      </c>
      <c r="G1330" s="712">
        <f t="shared" si="81"/>
        <v>1</v>
      </c>
    </row>
    <row r="1331" spans="1:7" x14ac:dyDescent="0.25">
      <c r="A1331" s="706" t="s">
        <v>283</v>
      </c>
      <c r="B1331" s="707" t="s">
        <v>618</v>
      </c>
      <c r="C1331" s="708">
        <v>1408</v>
      </c>
      <c r="D1331" s="709">
        <f>'Monthly Rules'!C4810</f>
        <v>0</v>
      </c>
      <c r="E1331" s="709">
        <f>+'Monthly Rules'!G4810+'Monthly Rules'!G4811+'Monthly Rules'!G4812+'Monthly Rules'!G4813+'Monthly Rules'!G4814+'Monthly Rules'!G4815</f>
        <v>0</v>
      </c>
      <c r="F1331" s="710">
        <f t="shared" si="79"/>
        <v>1</v>
      </c>
      <c r="G1331" s="712">
        <f t="shared" si="81"/>
        <v>1</v>
      </c>
    </row>
    <row r="1332" spans="1:7" x14ac:dyDescent="0.25">
      <c r="A1332" s="706" t="s">
        <v>283</v>
      </c>
      <c r="B1332" s="707" t="s">
        <v>618</v>
      </c>
      <c r="C1332" s="708">
        <v>1409</v>
      </c>
      <c r="D1332" s="709">
        <f>'Monthly Rules'!C4817</f>
        <v>0</v>
      </c>
      <c r="E1332" s="709">
        <f>+'Monthly Rules'!G4817+'Monthly Rules'!G4818+'Monthly Rules'!G4819+'Monthly Rules'!G4820+'Monthly Rules'!G4821+'Monthly Rules'!G4822</f>
        <v>0</v>
      </c>
      <c r="F1332" s="710">
        <f t="shared" si="79"/>
        <v>1</v>
      </c>
      <c r="G1332" s="712">
        <f t="shared" si="81"/>
        <v>1</v>
      </c>
    </row>
    <row r="1333" spans="1:7" x14ac:dyDescent="0.25">
      <c r="A1333" s="706" t="s">
        <v>283</v>
      </c>
      <c r="B1333" s="707" t="s">
        <v>618</v>
      </c>
      <c r="C1333" s="708">
        <v>1410</v>
      </c>
      <c r="D1333" s="709">
        <f>'Monthly Rules'!C4824+'Monthly Rules'!C4825+'Monthly Rules'!C4826</f>
        <v>0</v>
      </c>
      <c r="E1333" s="709">
        <f>+'Monthly Rules'!G4824+'Monthly Rules'!G4825+'Monthly Rules'!G4826+'Monthly Rules'!G4827</f>
        <v>0</v>
      </c>
      <c r="F1333" s="710">
        <f t="shared" ref="F1333:F1396" si="82">G1333</f>
        <v>1</v>
      </c>
      <c r="G1333" s="712">
        <f>IF(ISERROR(D1333),0,IF(ISERROR(E1333),0,IF(D1333&lt;=E1333+5000,1,0)))</f>
        <v>1</v>
      </c>
    </row>
    <row r="1334" spans="1:7" x14ac:dyDescent="0.25">
      <c r="A1334" s="706" t="s">
        <v>283</v>
      </c>
      <c r="B1334" s="707" t="s">
        <v>618</v>
      </c>
      <c r="C1334" s="708">
        <v>1411</v>
      </c>
      <c r="D1334" s="709">
        <f>'Monthly Rules'!C4829+'Monthly Rules'!C4830</f>
        <v>0</v>
      </c>
      <c r="E1334" s="709">
        <f>'Monthly Rules'!G4829</f>
        <v>0</v>
      </c>
      <c r="F1334" s="710">
        <f t="shared" si="82"/>
        <v>1</v>
      </c>
      <c r="G1334" s="712">
        <f>IF(ISERROR(D1334),0,IF(ISERROR(E1334),0,IF(D1334&gt;=E1334-5000,IF(D1334&lt;=E1334+5000,1,0),0)))</f>
        <v>1</v>
      </c>
    </row>
    <row r="1335" spans="1:7" x14ac:dyDescent="0.25">
      <c r="A1335" s="706" t="s">
        <v>334</v>
      </c>
      <c r="B1335" s="707" t="s">
        <v>617</v>
      </c>
      <c r="C1335" s="708">
        <v>1412</v>
      </c>
      <c r="D1335" s="709">
        <f>'Monthly Rules'!C4832</f>
        <v>0</v>
      </c>
      <c r="E1335" s="709">
        <f>+'Monthly Rules'!G4832+'Monthly Rules'!G4833+'Monthly Rules'!G4834</f>
        <v>0</v>
      </c>
      <c r="F1335" s="710">
        <f t="shared" si="82"/>
        <v>1</v>
      </c>
      <c r="G1335" s="711">
        <f t="shared" ref="G1335:G1380" si="83">IF(ISERROR(D1335),0,IF(ISERROR(E1335),0,IF(D1335=E1335,1,0)))</f>
        <v>1</v>
      </c>
    </row>
    <row r="1336" spans="1:7" x14ac:dyDescent="0.25">
      <c r="A1336" s="706" t="s">
        <v>334</v>
      </c>
      <c r="B1336" s="707" t="s">
        <v>617</v>
      </c>
      <c r="C1336" s="708">
        <v>1413</v>
      </c>
      <c r="D1336" s="709">
        <f>'Monthly Rules'!C4836</f>
        <v>0</v>
      </c>
      <c r="E1336" s="709">
        <f>+'Monthly Rules'!G4836+'Monthly Rules'!G4837+'Monthly Rules'!G4838</f>
        <v>0</v>
      </c>
      <c r="F1336" s="710">
        <f t="shared" si="82"/>
        <v>1</v>
      </c>
      <c r="G1336" s="711">
        <f t="shared" si="83"/>
        <v>1</v>
      </c>
    </row>
    <row r="1337" spans="1:7" x14ac:dyDescent="0.25">
      <c r="A1337" s="706" t="s">
        <v>447</v>
      </c>
      <c r="B1337" s="707" t="s">
        <v>617</v>
      </c>
      <c r="C1337" s="708">
        <v>1414</v>
      </c>
      <c r="D1337" s="709">
        <f>'Monthly Rules'!C4840</f>
        <v>0</v>
      </c>
      <c r="E1337" s="709">
        <f>+'Monthly Rules'!G4840+'Monthly Rules'!G4841+'Monthly Rules'!G4842</f>
        <v>0</v>
      </c>
      <c r="F1337" s="710">
        <f t="shared" si="82"/>
        <v>1</v>
      </c>
      <c r="G1337" s="711">
        <f t="shared" si="83"/>
        <v>1</v>
      </c>
    </row>
    <row r="1338" spans="1:7" x14ac:dyDescent="0.25">
      <c r="A1338" s="706" t="s">
        <v>447</v>
      </c>
      <c r="B1338" s="707" t="s">
        <v>617</v>
      </c>
      <c r="C1338" s="708">
        <v>1415</v>
      </c>
      <c r="D1338" s="709">
        <f>'Monthly Rules'!C4844</f>
        <v>0</v>
      </c>
      <c r="E1338" s="709">
        <f>+'Monthly Rules'!G4844+'Monthly Rules'!G4845+'Monthly Rules'!G4846</f>
        <v>0</v>
      </c>
      <c r="F1338" s="710">
        <f t="shared" si="82"/>
        <v>1</v>
      </c>
      <c r="G1338" s="711">
        <f t="shared" si="83"/>
        <v>1</v>
      </c>
    </row>
    <row r="1339" spans="1:7" x14ac:dyDescent="0.25">
      <c r="A1339" s="706" t="s">
        <v>447</v>
      </c>
      <c r="B1339" s="707" t="s">
        <v>617</v>
      </c>
      <c r="C1339" s="708">
        <v>1416</v>
      </c>
      <c r="D1339" s="709">
        <f>'Monthly Rules'!C4848</f>
        <v>0</v>
      </c>
      <c r="E1339" s="709">
        <f>+'Monthly Rules'!G4848+'Monthly Rules'!G4849+'Monthly Rules'!G4850</f>
        <v>0</v>
      </c>
      <c r="F1339" s="710">
        <f t="shared" si="82"/>
        <v>1</v>
      </c>
      <c r="G1339" s="711">
        <f t="shared" si="83"/>
        <v>1</v>
      </c>
    </row>
    <row r="1340" spans="1:7" x14ac:dyDescent="0.25">
      <c r="A1340" s="706" t="s">
        <v>447</v>
      </c>
      <c r="B1340" s="707" t="s">
        <v>617</v>
      </c>
      <c r="C1340" s="708">
        <v>1417</v>
      </c>
      <c r="D1340" s="709">
        <f>'Monthly Rules'!C4852</f>
        <v>0</v>
      </c>
      <c r="E1340" s="709">
        <f>+'Monthly Rules'!G4852+'Monthly Rules'!G4853+'Monthly Rules'!G4854</f>
        <v>0</v>
      </c>
      <c r="F1340" s="710">
        <f t="shared" si="82"/>
        <v>1</v>
      </c>
      <c r="G1340" s="711">
        <f t="shared" si="83"/>
        <v>1</v>
      </c>
    </row>
    <row r="1341" spans="1:7" x14ac:dyDescent="0.25">
      <c r="A1341" s="706" t="s">
        <v>447</v>
      </c>
      <c r="B1341" s="707" t="s">
        <v>617</v>
      </c>
      <c r="C1341" s="708">
        <v>1418</v>
      </c>
      <c r="D1341" s="709">
        <f>'Monthly Rules'!C4856</f>
        <v>0</v>
      </c>
      <c r="E1341" s="709">
        <f>+'Monthly Rules'!G4856+'Monthly Rules'!G4857+'Monthly Rules'!G4858</f>
        <v>0</v>
      </c>
      <c r="F1341" s="710">
        <f t="shared" si="82"/>
        <v>1</v>
      </c>
      <c r="G1341" s="711">
        <f t="shared" si="83"/>
        <v>1</v>
      </c>
    </row>
    <row r="1342" spans="1:7" x14ac:dyDescent="0.25">
      <c r="A1342" s="706" t="s">
        <v>447</v>
      </c>
      <c r="B1342" s="707" t="s">
        <v>617</v>
      </c>
      <c r="C1342" s="708">
        <v>1419</v>
      </c>
      <c r="D1342" s="709">
        <f>'Monthly Rules'!C4860</f>
        <v>0</v>
      </c>
      <c r="E1342" s="709">
        <f>+'Monthly Rules'!G4860+'Monthly Rules'!G4861+'Monthly Rules'!G4862</f>
        <v>0</v>
      </c>
      <c r="F1342" s="710">
        <f t="shared" si="82"/>
        <v>1</v>
      </c>
      <c r="G1342" s="711">
        <f t="shared" si="83"/>
        <v>1</v>
      </c>
    </row>
    <row r="1343" spans="1:7" x14ac:dyDescent="0.25">
      <c r="A1343" s="706" t="s">
        <v>302</v>
      </c>
      <c r="B1343" s="707" t="s">
        <v>617</v>
      </c>
      <c r="C1343" s="708">
        <v>1420</v>
      </c>
      <c r="D1343" s="709">
        <f>'Monthly Rules'!C4864</f>
        <v>0</v>
      </c>
      <c r="E1343" s="709">
        <f>+'Monthly Rules'!G4864+'Monthly Rules'!G4865+'Monthly Rules'!G4866</f>
        <v>0</v>
      </c>
      <c r="F1343" s="710">
        <f t="shared" si="82"/>
        <v>1</v>
      </c>
      <c r="G1343" s="711">
        <f t="shared" si="83"/>
        <v>1</v>
      </c>
    </row>
    <row r="1344" spans="1:7" x14ac:dyDescent="0.25">
      <c r="A1344" s="706" t="s">
        <v>302</v>
      </c>
      <c r="B1344" s="707" t="s">
        <v>617</v>
      </c>
      <c r="C1344" s="708">
        <v>1421</v>
      </c>
      <c r="D1344" s="709">
        <f>'Monthly Rules'!C4868</f>
        <v>0</v>
      </c>
      <c r="E1344" s="709">
        <f>+'Monthly Rules'!G4868+'Monthly Rules'!G4869+'Monthly Rules'!G4870</f>
        <v>0</v>
      </c>
      <c r="F1344" s="710">
        <f t="shared" si="82"/>
        <v>1</v>
      </c>
      <c r="G1344" s="711">
        <f t="shared" si="83"/>
        <v>1</v>
      </c>
    </row>
    <row r="1345" spans="1:7" x14ac:dyDescent="0.25">
      <c r="A1345" s="706" t="s">
        <v>302</v>
      </c>
      <c r="B1345" s="707" t="s">
        <v>617</v>
      </c>
      <c r="C1345" s="708">
        <v>1422</v>
      </c>
      <c r="D1345" s="709">
        <f>'Monthly Rules'!C4872</f>
        <v>0</v>
      </c>
      <c r="E1345" s="709">
        <f>+'Monthly Rules'!G4872+'Monthly Rules'!G4873+'Monthly Rules'!G4874</f>
        <v>0</v>
      </c>
      <c r="F1345" s="710">
        <f t="shared" si="82"/>
        <v>1</v>
      </c>
      <c r="G1345" s="711">
        <f t="shared" si="83"/>
        <v>1</v>
      </c>
    </row>
    <row r="1346" spans="1:7" x14ac:dyDescent="0.25">
      <c r="A1346" s="706" t="s">
        <v>302</v>
      </c>
      <c r="B1346" s="707" t="s">
        <v>617</v>
      </c>
      <c r="C1346" s="708">
        <v>1423</v>
      </c>
      <c r="D1346" s="709">
        <f>'Monthly Rules'!C4876</f>
        <v>0</v>
      </c>
      <c r="E1346" s="709">
        <f>+'Monthly Rules'!G4876+'Monthly Rules'!G4877+'Monthly Rules'!G4878</f>
        <v>0</v>
      </c>
      <c r="F1346" s="710">
        <f t="shared" si="82"/>
        <v>1</v>
      </c>
      <c r="G1346" s="711">
        <f t="shared" si="83"/>
        <v>1</v>
      </c>
    </row>
    <row r="1347" spans="1:7" x14ac:dyDescent="0.25">
      <c r="A1347" s="706" t="s">
        <v>302</v>
      </c>
      <c r="B1347" s="707" t="s">
        <v>617</v>
      </c>
      <c r="C1347" s="708">
        <v>1424</v>
      </c>
      <c r="D1347" s="709">
        <f>'Monthly Rules'!C4880</f>
        <v>0</v>
      </c>
      <c r="E1347" s="709">
        <f>+'Monthly Rules'!G4880+'Monthly Rules'!G4881+'Monthly Rules'!G4882</f>
        <v>0</v>
      </c>
      <c r="F1347" s="710">
        <f t="shared" si="82"/>
        <v>1</v>
      </c>
      <c r="G1347" s="711">
        <f t="shared" si="83"/>
        <v>1</v>
      </c>
    </row>
    <row r="1348" spans="1:7" x14ac:dyDescent="0.25">
      <c r="A1348" s="706" t="s">
        <v>302</v>
      </c>
      <c r="B1348" s="707" t="s">
        <v>617</v>
      </c>
      <c r="C1348" s="708">
        <v>1425</v>
      </c>
      <c r="D1348" s="709">
        <f>'Monthly Rules'!C4884</f>
        <v>0</v>
      </c>
      <c r="E1348" s="709">
        <f>+'Monthly Rules'!G4884+'Monthly Rules'!G4885+'Monthly Rules'!G4886</f>
        <v>0</v>
      </c>
      <c r="F1348" s="710">
        <f t="shared" si="82"/>
        <v>1</v>
      </c>
      <c r="G1348" s="711">
        <f t="shared" si="83"/>
        <v>1</v>
      </c>
    </row>
    <row r="1349" spans="1:7" x14ac:dyDescent="0.25">
      <c r="A1349" s="706" t="s">
        <v>302</v>
      </c>
      <c r="B1349" s="707" t="s">
        <v>617</v>
      </c>
      <c r="C1349" s="708">
        <v>1426</v>
      </c>
      <c r="D1349" s="709">
        <f>'Monthly Rules'!C4888</f>
        <v>0</v>
      </c>
      <c r="E1349" s="709">
        <f>+'Monthly Rules'!G4888+'Monthly Rules'!G4889+'Monthly Rules'!G4890</f>
        <v>0</v>
      </c>
      <c r="F1349" s="710">
        <f t="shared" si="82"/>
        <v>1</v>
      </c>
      <c r="G1349" s="711">
        <f t="shared" si="83"/>
        <v>1</v>
      </c>
    </row>
    <row r="1350" spans="1:7" x14ac:dyDescent="0.25">
      <c r="A1350" s="706" t="s">
        <v>302</v>
      </c>
      <c r="B1350" s="707" t="s">
        <v>617</v>
      </c>
      <c r="C1350" s="708">
        <v>1427</v>
      </c>
      <c r="D1350" s="709">
        <f>'Monthly Rules'!C4892</f>
        <v>0</v>
      </c>
      <c r="E1350" s="709">
        <f>+'Monthly Rules'!G4892+'Monthly Rules'!G4893+'Monthly Rules'!G4894</f>
        <v>0</v>
      </c>
      <c r="F1350" s="710">
        <f t="shared" si="82"/>
        <v>1</v>
      </c>
      <c r="G1350" s="711">
        <f t="shared" si="83"/>
        <v>1</v>
      </c>
    </row>
    <row r="1351" spans="1:7" x14ac:dyDescent="0.25">
      <c r="A1351" s="706" t="s">
        <v>302</v>
      </c>
      <c r="B1351" s="707" t="s">
        <v>617</v>
      </c>
      <c r="C1351" s="708">
        <v>1428</v>
      </c>
      <c r="D1351" s="709">
        <f>'Monthly Rules'!C4896</f>
        <v>0</v>
      </c>
      <c r="E1351" s="709">
        <f>+'Monthly Rules'!G4896+'Monthly Rules'!G4897+'Monthly Rules'!G4898</f>
        <v>0</v>
      </c>
      <c r="F1351" s="710">
        <f t="shared" si="82"/>
        <v>1</v>
      </c>
      <c r="G1351" s="711">
        <f t="shared" si="83"/>
        <v>1</v>
      </c>
    </row>
    <row r="1352" spans="1:7" x14ac:dyDescent="0.25">
      <c r="A1352" s="706" t="s">
        <v>302</v>
      </c>
      <c r="B1352" s="707" t="s">
        <v>617</v>
      </c>
      <c r="C1352" s="708">
        <v>1429</v>
      </c>
      <c r="D1352" s="709">
        <f>'Monthly Rules'!C4900</f>
        <v>0</v>
      </c>
      <c r="E1352" s="709">
        <f>+'Monthly Rules'!G4900+'Monthly Rules'!G4901+'Monthly Rules'!G4902</f>
        <v>0</v>
      </c>
      <c r="F1352" s="710">
        <f t="shared" si="82"/>
        <v>1</v>
      </c>
      <c r="G1352" s="711">
        <f t="shared" si="83"/>
        <v>1</v>
      </c>
    </row>
    <row r="1353" spans="1:7" x14ac:dyDescent="0.25">
      <c r="A1353" s="706" t="s">
        <v>302</v>
      </c>
      <c r="B1353" s="707" t="s">
        <v>617</v>
      </c>
      <c r="C1353" s="708">
        <v>1430</v>
      </c>
      <c r="D1353" s="709">
        <f>'Monthly Rules'!C4904</f>
        <v>0</v>
      </c>
      <c r="E1353" s="709">
        <f>+'Monthly Rules'!G4904+'Monthly Rules'!G4905+'Monthly Rules'!G4906</f>
        <v>0</v>
      </c>
      <c r="F1353" s="710">
        <f t="shared" si="82"/>
        <v>1</v>
      </c>
      <c r="G1353" s="711">
        <f t="shared" si="83"/>
        <v>1</v>
      </c>
    </row>
    <row r="1354" spans="1:7" x14ac:dyDescent="0.25">
      <c r="A1354" s="706" t="s">
        <v>302</v>
      </c>
      <c r="B1354" s="707" t="s">
        <v>617</v>
      </c>
      <c r="C1354" s="708">
        <v>1431</v>
      </c>
      <c r="D1354" s="709">
        <f>'Monthly Rules'!C4908</f>
        <v>0</v>
      </c>
      <c r="E1354" s="709">
        <f>+'Monthly Rules'!G4908+'Monthly Rules'!G4909+'Monthly Rules'!G4910</f>
        <v>0</v>
      </c>
      <c r="F1354" s="710">
        <f t="shared" si="82"/>
        <v>1</v>
      </c>
      <c r="G1354" s="711">
        <f t="shared" si="83"/>
        <v>1</v>
      </c>
    </row>
    <row r="1355" spans="1:7" x14ac:dyDescent="0.25">
      <c r="A1355" s="706" t="s">
        <v>302</v>
      </c>
      <c r="B1355" s="707" t="s">
        <v>617</v>
      </c>
      <c r="C1355" s="708">
        <v>1432</v>
      </c>
      <c r="D1355" s="709">
        <f>'Monthly Rules'!C4912</f>
        <v>0</v>
      </c>
      <c r="E1355" s="709">
        <f>+'Monthly Rules'!G4912+'Monthly Rules'!G4913+'Monthly Rules'!G4914</f>
        <v>0</v>
      </c>
      <c r="F1355" s="710">
        <f t="shared" si="82"/>
        <v>1</v>
      </c>
      <c r="G1355" s="711">
        <f t="shared" si="83"/>
        <v>1</v>
      </c>
    </row>
    <row r="1356" spans="1:7" x14ac:dyDescent="0.25">
      <c r="A1356" s="706" t="s">
        <v>302</v>
      </c>
      <c r="B1356" s="707" t="s">
        <v>617</v>
      </c>
      <c r="C1356" s="708">
        <v>1433</v>
      </c>
      <c r="D1356" s="709">
        <f>'Monthly Rules'!C4916</f>
        <v>0</v>
      </c>
      <c r="E1356" s="709">
        <f>+'Monthly Rules'!G4916+'Monthly Rules'!G4917+'Monthly Rules'!G4918</f>
        <v>0</v>
      </c>
      <c r="F1356" s="710">
        <f t="shared" si="82"/>
        <v>1</v>
      </c>
      <c r="G1356" s="711">
        <f t="shared" si="83"/>
        <v>1</v>
      </c>
    </row>
    <row r="1357" spans="1:7" x14ac:dyDescent="0.25">
      <c r="A1357" s="706" t="s">
        <v>302</v>
      </c>
      <c r="B1357" s="707" t="s">
        <v>617</v>
      </c>
      <c r="C1357" s="708">
        <v>1434</v>
      </c>
      <c r="D1357" s="709">
        <f>'Monthly Rules'!C4920</f>
        <v>0</v>
      </c>
      <c r="E1357" s="709">
        <f>+'Monthly Rules'!G4920+'Monthly Rules'!G4921+'Monthly Rules'!G4922</f>
        <v>0</v>
      </c>
      <c r="F1357" s="710">
        <f t="shared" si="82"/>
        <v>1</v>
      </c>
      <c r="G1357" s="711">
        <f t="shared" si="83"/>
        <v>1</v>
      </c>
    </row>
    <row r="1358" spans="1:7" x14ac:dyDescent="0.25">
      <c r="A1358" s="706" t="s">
        <v>302</v>
      </c>
      <c r="B1358" s="707" t="s">
        <v>617</v>
      </c>
      <c r="C1358" s="708">
        <v>1435</v>
      </c>
      <c r="D1358" s="709">
        <f>'Monthly Rules'!C4924</f>
        <v>0</v>
      </c>
      <c r="E1358" s="709">
        <f>+'Monthly Rules'!G4924+'Monthly Rules'!G4925+'Monthly Rules'!G4926</f>
        <v>0</v>
      </c>
      <c r="F1358" s="710">
        <f t="shared" si="82"/>
        <v>1</v>
      </c>
      <c r="G1358" s="711">
        <f t="shared" si="83"/>
        <v>1</v>
      </c>
    </row>
    <row r="1359" spans="1:7" x14ac:dyDescent="0.25">
      <c r="A1359" s="706" t="s">
        <v>302</v>
      </c>
      <c r="B1359" s="707" t="s">
        <v>617</v>
      </c>
      <c r="C1359" s="708">
        <v>1436</v>
      </c>
      <c r="D1359" s="709">
        <f>'Monthly Rules'!C4928</f>
        <v>0</v>
      </c>
      <c r="E1359" s="709">
        <f>+'Monthly Rules'!G4928+'Monthly Rules'!G4929+'Monthly Rules'!G4930</f>
        <v>0</v>
      </c>
      <c r="F1359" s="710">
        <f t="shared" si="82"/>
        <v>1</v>
      </c>
      <c r="G1359" s="711">
        <f t="shared" si="83"/>
        <v>1</v>
      </c>
    </row>
    <row r="1360" spans="1:7" x14ac:dyDescent="0.25">
      <c r="A1360" s="706" t="s">
        <v>302</v>
      </c>
      <c r="B1360" s="707" t="s">
        <v>617</v>
      </c>
      <c r="C1360" s="708">
        <v>1437</v>
      </c>
      <c r="D1360" s="709">
        <f>'Monthly Rules'!C4932</f>
        <v>0</v>
      </c>
      <c r="E1360" s="709">
        <f>+'Monthly Rules'!G4932+'Monthly Rules'!G4933+'Monthly Rules'!G4934</f>
        <v>0</v>
      </c>
      <c r="F1360" s="710">
        <f t="shared" si="82"/>
        <v>1</v>
      </c>
      <c r="G1360" s="711">
        <f t="shared" si="83"/>
        <v>1</v>
      </c>
    </row>
    <row r="1361" spans="1:7" x14ac:dyDescent="0.25">
      <c r="A1361" s="706" t="s">
        <v>302</v>
      </c>
      <c r="B1361" s="707" t="s">
        <v>617</v>
      </c>
      <c r="C1361" s="708">
        <v>1438</v>
      </c>
      <c r="D1361" s="709">
        <f>'Monthly Rules'!C4936</f>
        <v>0</v>
      </c>
      <c r="E1361" s="709">
        <f>+'Monthly Rules'!G4936+'Monthly Rules'!G4937+'Monthly Rules'!G4938</f>
        <v>0</v>
      </c>
      <c r="F1361" s="710">
        <f t="shared" si="82"/>
        <v>1</v>
      </c>
      <c r="G1361" s="711">
        <f t="shared" si="83"/>
        <v>1</v>
      </c>
    </row>
    <row r="1362" spans="1:7" x14ac:dyDescent="0.25">
      <c r="A1362" s="706" t="s">
        <v>302</v>
      </c>
      <c r="B1362" s="707" t="s">
        <v>617</v>
      </c>
      <c r="C1362" s="708">
        <v>1439</v>
      </c>
      <c r="D1362" s="709">
        <f>'Monthly Rules'!C4940</f>
        <v>0</v>
      </c>
      <c r="E1362" s="709">
        <f>+'Monthly Rules'!G4940+'Monthly Rules'!G4941+'Monthly Rules'!G4942</f>
        <v>0</v>
      </c>
      <c r="F1362" s="710">
        <f t="shared" si="82"/>
        <v>1</v>
      </c>
      <c r="G1362" s="711">
        <f t="shared" si="83"/>
        <v>1</v>
      </c>
    </row>
    <row r="1363" spans="1:7" x14ac:dyDescent="0.25">
      <c r="A1363" s="706" t="s">
        <v>302</v>
      </c>
      <c r="B1363" s="707" t="s">
        <v>617</v>
      </c>
      <c r="C1363" s="708">
        <v>1440</v>
      </c>
      <c r="D1363" s="709">
        <f>'Monthly Rules'!C4944</f>
        <v>0</v>
      </c>
      <c r="E1363" s="709">
        <f>+'Monthly Rules'!G4944+'Monthly Rules'!G4945+'Monthly Rules'!G4946</f>
        <v>0</v>
      </c>
      <c r="F1363" s="710">
        <f t="shared" si="82"/>
        <v>1</v>
      </c>
      <c r="G1363" s="711">
        <f t="shared" si="83"/>
        <v>1</v>
      </c>
    </row>
    <row r="1364" spans="1:7" x14ac:dyDescent="0.25">
      <c r="A1364" s="706" t="s">
        <v>302</v>
      </c>
      <c r="B1364" s="707" t="s">
        <v>617</v>
      </c>
      <c r="C1364" s="708">
        <v>1441</v>
      </c>
      <c r="D1364" s="709">
        <f>'Monthly Rules'!C4948</f>
        <v>0</v>
      </c>
      <c r="E1364" s="709">
        <f>+'Monthly Rules'!G4948+'Monthly Rules'!G4949+'Monthly Rules'!G4950</f>
        <v>0</v>
      </c>
      <c r="F1364" s="710">
        <f t="shared" si="82"/>
        <v>1</v>
      </c>
      <c r="G1364" s="711">
        <f t="shared" si="83"/>
        <v>1</v>
      </c>
    </row>
    <row r="1365" spans="1:7" x14ac:dyDescent="0.25">
      <c r="A1365" s="706" t="s">
        <v>302</v>
      </c>
      <c r="B1365" s="707" t="s">
        <v>617</v>
      </c>
      <c r="C1365" s="708">
        <v>1442</v>
      </c>
      <c r="D1365" s="709">
        <f>'Monthly Rules'!C4952</f>
        <v>0</v>
      </c>
      <c r="E1365" s="709">
        <f>+'Monthly Rules'!G4952+'Monthly Rules'!G4953+'Monthly Rules'!G4954</f>
        <v>0</v>
      </c>
      <c r="F1365" s="710">
        <f t="shared" si="82"/>
        <v>1</v>
      </c>
      <c r="G1365" s="711">
        <f t="shared" si="83"/>
        <v>1</v>
      </c>
    </row>
    <row r="1366" spans="1:7" x14ac:dyDescent="0.25">
      <c r="A1366" s="706" t="s">
        <v>302</v>
      </c>
      <c r="B1366" s="707" t="s">
        <v>617</v>
      </c>
      <c r="C1366" s="708">
        <v>1443</v>
      </c>
      <c r="D1366" s="709">
        <f>'Monthly Rules'!C4956</f>
        <v>0</v>
      </c>
      <c r="E1366" s="709">
        <f>+'Monthly Rules'!G4956+'Monthly Rules'!G4957+'Monthly Rules'!G4958</f>
        <v>0</v>
      </c>
      <c r="F1366" s="710">
        <f t="shared" si="82"/>
        <v>1</v>
      </c>
      <c r="G1366" s="711">
        <f t="shared" si="83"/>
        <v>1</v>
      </c>
    </row>
    <row r="1367" spans="1:7" x14ac:dyDescent="0.25">
      <c r="A1367" s="706" t="s">
        <v>302</v>
      </c>
      <c r="B1367" s="707" t="s">
        <v>617</v>
      </c>
      <c r="C1367" s="708">
        <v>1444</v>
      </c>
      <c r="D1367" s="709">
        <f>'Monthly Rules'!C4960</f>
        <v>0</v>
      </c>
      <c r="E1367" s="709">
        <f>+'Monthly Rules'!G4960+'Monthly Rules'!G4961+'Monthly Rules'!G4962</f>
        <v>0</v>
      </c>
      <c r="F1367" s="710">
        <f t="shared" si="82"/>
        <v>1</v>
      </c>
      <c r="G1367" s="711">
        <f t="shared" si="83"/>
        <v>1</v>
      </c>
    </row>
    <row r="1368" spans="1:7" x14ac:dyDescent="0.25">
      <c r="A1368" s="706" t="s">
        <v>302</v>
      </c>
      <c r="B1368" s="707" t="s">
        <v>617</v>
      </c>
      <c r="C1368" s="708">
        <v>1445</v>
      </c>
      <c r="D1368" s="709">
        <f>'Monthly Rules'!C4964</f>
        <v>0</v>
      </c>
      <c r="E1368" s="709">
        <f>+'Monthly Rules'!G4964+'Monthly Rules'!G4965+'Monthly Rules'!G4966</f>
        <v>0</v>
      </c>
      <c r="F1368" s="710">
        <f t="shared" si="82"/>
        <v>1</v>
      </c>
      <c r="G1368" s="711">
        <f t="shared" si="83"/>
        <v>1</v>
      </c>
    </row>
    <row r="1369" spans="1:7" x14ac:dyDescent="0.25">
      <c r="A1369" s="706" t="s">
        <v>302</v>
      </c>
      <c r="B1369" s="707" t="s">
        <v>617</v>
      </c>
      <c r="C1369" s="708">
        <v>1446</v>
      </c>
      <c r="D1369" s="709">
        <f>'Monthly Rules'!C4968</f>
        <v>0</v>
      </c>
      <c r="E1369" s="709">
        <f>+'Monthly Rules'!G4968+'Monthly Rules'!G4969+'Monthly Rules'!G4970</f>
        <v>0</v>
      </c>
      <c r="F1369" s="710">
        <f t="shared" si="82"/>
        <v>1</v>
      </c>
      <c r="G1369" s="711">
        <f t="shared" si="83"/>
        <v>1</v>
      </c>
    </row>
    <row r="1370" spans="1:7" x14ac:dyDescent="0.25">
      <c r="A1370" s="706" t="s">
        <v>302</v>
      </c>
      <c r="B1370" s="707" t="s">
        <v>617</v>
      </c>
      <c r="C1370" s="708">
        <v>1447</v>
      </c>
      <c r="D1370" s="709">
        <f>'Monthly Rules'!C4972</f>
        <v>0</v>
      </c>
      <c r="E1370" s="709">
        <f>+'Monthly Rules'!G4972+'Monthly Rules'!G4973+'Monthly Rules'!G4974</f>
        <v>0</v>
      </c>
      <c r="F1370" s="710">
        <f t="shared" si="82"/>
        <v>1</v>
      </c>
      <c r="G1370" s="711">
        <f t="shared" si="83"/>
        <v>1</v>
      </c>
    </row>
    <row r="1371" spans="1:7" x14ac:dyDescent="0.25">
      <c r="A1371" s="706" t="s">
        <v>302</v>
      </c>
      <c r="B1371" s="707" t="s">
        <v>617</v>
      </c>
      <c r="C1371" s="708">
        <v>1448</v>
      </c>
      <c r="D1371" s="709">
        <f>'Monthly Rules'!C4976</f>
        <v>0</v>
      </c>
      <c r="E1371" s="709">
        <f>+'Monthly Rules'!G4976+'Monthly Rules'!G4977+'Monthly Rules'!G4978</f>
        <v>0</v>
      </c>
      <c r="F1371" s="710">
        <f t="shared" si="82"/>
        <v>1</v>
      </c>
      <c r="G1371" s="711">
        <f t="shared" si="83"/>
        <v>1</v>
      </c>
    </row>
    <row r="1372" spans="1:7" x14ac:dyDescent="0.25">
      <c r="A1372" s="706" t="s">
        <v>302</v>
      </c>
      <c r="B1372" s="707" t="s">
        <v>617</v>
      </c>
      <c r="C1372" s="708">
        <v>1449</v>
      </c>
      <c r="D1372" s="709">
        <f>'Monthly Rules'!C4980</f>
        <v>0</v>
      </c>
      <c r="E1372" s="709">
        <f>+'Monthly Rules'!G4980+'Monthly Rules'!G4981+'Monthly Rules'!G4982</f>
        <v>0</v>
      </c>
      <c r="F1372" s="710">
        <f t="shared" si="82"/>
        <v>1</v>
      </c>
      <c r="G1372" s="711">
        <f t="shared" si="83"/>
        <v>1</v>
      </c>
    </row>
    <row r="1373" spans="1:7" x14ac:dyDescent="0.25">
      <c r="A1373" s="706" t="s">
        <v>302</v>
      </c>
      <c r="B1373" s="707" t="s">
        <v>617</v>
      </c>
      <c r="C1373" s="708">
        <v>1450</v>
      </c>
      <c r="D1373" s="709">
        <f>'Monthly Rules'!C4984</f>
        <v>0</v>
      </c>
      <c r="E1373" s="709">
        <f>+'Monthly Rules'!G4984+'Monthly Rules'!G4985+'Monthly Rules'!G4986</f>
        <v>0</v>
      </c>
      <c r="F1373" s="710">
        <f t="shared" si="82"/>
        <v>1</v>
      </c>
      <c r="G1373" s="711">
        <f t="shared" si="83"/>
        <v>1</v>
      </c>
    </row>
    <row r="1374" spans="1:7" x14ac:dyDescent="0.25">
      <c r="A1374" s="706" t="s">
        <v>302</v>
      </c>
      <c r="B1374" s="707" t="s">
        <v>617</v>
      </c>
      <c r="C1374" s="708">
        <v>1451</v>
      </c>
      <c r="D1374" s="709">
        <f>'Monthly Rules'!C4988</f>
        <v>0</v>
      </c>
      <c r="E1374" s="709">
        <f>+'Monthly Rules'!G4988+'Monthly Rules'!G4989+'Monthly Rules'!G4990</f>
        <v>0</v>
      </c>
      <c r="F1374" s="710">
        <f t="shared" si="82"/>
        <v>1</v>
      </c>
      <c r="G1374" s="711">
        <f t="shared" si="83"/>
        <v>1</v>
      </c>
    </row>
    <row r="1375" spans="1:7" x14ac:dyDescent="0.25">
      <c r="A1375" s="706" t="s">
        <v>302</v>
      </c>
      <c r="B1375" s="707" t="s">
        <v>617</v>
      </c>
      <c r="C1375" s="708">
        <v>1452</v>
      </c>
      <c r="D1375" s="709">
        <f>'Monthly Rules'!C4992</f>
        <v>0</v>
      </c>
      <c r="E1375" s="709">
        <f>+'Monthly Rules'!G4992+'Monthly Rules'!G4993+'Monthly Rules'!G4994</f>
        <v>0</v>
      </c>
      <c r="F1375" s="710">
        <f t="shared" si="82"/>
        <v>1</v>
      </c>
      <c r="G1375" s="711">
        <f t="shared" si="83"/>
        <v>1</v>
      </c>
    </row>
    <row r="1376" spans="1:7" x14ac:dyDescent="0.25">
      <c r="A1376" s="706" t="s">
        <v>302</v>
      </c>
      <c r="B1376" s="707" t="s">
        <v>617</v>
      </c>
      <c r="C1376" s="708">
        <v>1453</v>
      </c>
      <c r="D1376" s="709">
        <f>'Monthly Rules'!C4996</f>
        <v>0</v>
      </c>
      <c r="E1376" s="709">
        <f>+'Monthly Rules'!G4996+'Monthly Rules'!G4997+'Monthly Rules'!G4998</f>
        <v>0</v>
      </c>
      <c r="F1376" s="710">
        <f t="shared" si="82"/>
        <v>1</v>
      </c>
      <c r="G1376" s="711">
        <f t="shared" si="83"/>
        <v>1</v>
      </c>
    </row>
    <row r="1377" spans="1:7" x14ac:dyDescent="0.25">
      <c r="A1377" s="706" t="s">
        <v>302</v>
      </c>
      <c r="B1377" s="707" t="s">
        <v>617</v>
      </c>
      <c r="C1377" s="708">
        <v>1454</v>
      </c>
      <c r="D1377" s="709">
        <f>'Monthly Rules'!C5000</f>
        <v>0</v>
      </c>
      <c r="E1377" s="709">
        <f>+'Monthly Rules'!G5000+'Monthly Rules'!G5001+'Monthly Rules'!G5002</f>
        <v>0</v>
      </c>
      <c r="F1377" s="710">
        <f t="shared" si="82"/>
        <v>1</v>
      </c>
      <c r="G1377" s="711">
        <f t="shared" si="83"/>
        <v>1</v>
      </c>
    </row>
    <row r="1378" spans="1:7" x14ac:dyDescent="0.25">
      <c r="A1378" s="706" t="s">
        <v>302</v>
      </c>
      <c r="B1378" s="707" t="s">
        <v>617</v>
      </c>
      <c r="C1378" s="708">
        <v>1455</v>
      </c>
      <c r="D1378" s="709">
        <f>'Monthly Rules'!C5004</f>
        <v>0</v>
      </c>
      <c r="E1378" s="709">
        <f>+'Monthly Rules'!G5004+'Monthly Rules'!G5005+'Monthly Rules'!G5006</f>
        <v>0</v>
      </c>
      <c r="F1378" s="710">
        <f t="shared" si="82"/>
        <v>1</v>
      </c>
      <c r="G1378" s="711">
        <f t="shared" si="83"/>
        <v>1</v>
      </c>
    </row>
    <row r="1379" spans="1:7" x14ac:dyDescent="0.25">
      <c r="A1379" s="706" t="s">
        <v>302</v>
      </c>
      <c r="B1379" s="707" t="s">
        <v>617</v>
      </c>
      <c r="C1379" s="708">
        <v>1456</v>
      </c>
      <c r="D1379" s="709">
        <f>'Monthly Rules'!C5008</f>
        <v>0</v>
      </c>
      <c r="E1379" s="709">
        <f>+'Monthly Rules'!G5008+'Monthly Rules'!G5009+'Monthly Rules'!G5010</f>
        <v>0</v>
      </c>
      <c r="F1379" s="710">
        <f t="shared" si="82"/>
        <v>1</v>
      </c>
      <c r="G1379" s="711">
        <f t="shared" si="83"/>
        <v>1</v>
      </c>
    </row>
    <row r="1380" spans="1:7" x14ac:dyDescent="0.25">
      <c r="A1380" s="706" t="s">
        <v>302</v>
      </c>
      <c r="B1380" s="707" t="s">
        <v>617</v>
      </c>
      <c r="C1380" s="708">
        <v>1457</v>
      </c>
      <c r="D1380" s="709">
        <f>'Monthly Rules'!C5012</f>
        <v>0</v>
      </c>
      <c r="E1380" s="709">
        <f>+'Monthly Rules'!G5012+'Monthly Rules'!G5013+'Monthly Rules'!G5014</f>
        <v>0</v>
      </c>
      <c r="F1380" s="710">
        <f t="shared" si="82"/>
        <v>1</v>
      </c>
      <c r="G1380" s="711">
        <f t="shared" si="83"/>
        <v>1</v>
      </c>
    </row>
    <row r="1381" spans="1:7" x14ac:dyDescent="0.25">
      <c r="A1381" s="706" t="s">
        <v>302</v>
      </c>
      <c r="B1381" s="707" t="s">
        <v>617</v>
      </c>
      <c r="C1381" s="708">
        <v>1458</v>
      </c>
      <c r="D1381" s="709">
        <f>'Monthly Rules'!C5016</f>
        <v>0</v>
      </c>
      <c r="E1381" s="709">
        <f>'Monthly Rules'!G5016</f>
        <v>0</v>
      </c>
      <c r="F1381" s="710">
        <f t="shared" si="82"/>
        <v>1</v>
      </c>
      <c r="G1381" s="712">
        <f t="shared" ref="G1381:G1412" si="84">IF(ISERROR(D1381),0,IF(ISERROR(E1381),0,IF(D1381&lt;=E1381,1,0)))</f>
        <v>1</v>
      </c>
    </row>
    <row r="1382" spans="1:7" x14ac:dyDescent="0.25">
      <c r="A1382" s="706" t="s">
        <v>302</v>
      </c>
      <c r="B1382" s="707" t="s">
        <v>617</v>
      </c>
      <c r="C1382" s="708">
        <v>1459</v>
      </c>
      <c r="D1382" s="709">
        <f>'Monthly Rules'!C5018</f>
        <v>0</v>
      </c>
      <c r="E1382" s="709">
        <f>'Monthly Rules'!G5018</f>
        <v>0</v>
      </c>
      <c r="F1382" s="710">
        <f t="shared" si="82"/>
        <v>1</v>
      </c>
      <c r="G1382" s="712">
        <f t="shared" si="84"/>
        <v>1</v>
      </c>
    </row>
    <row r="1383" spans="1:7" x14ac:dyDescent="0.25">
      <c r="A1383" s="706" t="s">
        <v>302</v>
      </c>
      <c r="B1383" s="707" t="s">
        <v>617</v>
      </c>
      <c r="C1383" s="708">
        <v>1460</v>
      </c>
      <c r="D1383" s="709">
        <f>'Monthly Rules'!C5020</f>
        <v>0</v>
      </c>
      <c r="E1383" s="709">
        <f>'Monthly Rules'!G5020</f>
        <v>0</v>
      </c>
      <c r="F1383" s="710">
        <f t="shared" si="82"/>
        <v>1</v>
      </c>
      <c r="G1383" s="712">
        <f t="shared" si="84"/>
        <v>1</v>
      </c>
    </row>
    <row r="1384" spans="1:7" x14ac:dyDescent="0.25">
      <c r="A1384" s="706" t="s">
        <v>302</v>
      </c>
      <c r="B1384" s="707" t="s">
        <v>617</v>
      </c>
      <c r="C1384" s="708">
        <v>1461</v>
      </c>
      <c r="D1384" s="709">
        <f>'Monthly Rules'!C5022</f>
        <v>0</v>
      </c>
      <c r="E1384" s="709">
        <f>'Monthly Rules'!G5022</f>
        <v>0</v>
      </c>
      <c r="F1384" s="710">
        <f t="shared" si="82"/>
        <v>1</v>
      </c>
      <c r="G1384" s="712">
        <f t="shared" si="84"/>
        <v>1</v>
      </c>
    </row>
    <row r="1385" spans="1:7" x14ac:dyDescent="0.25">
      <c r="A1385" s="706" t="s">
        <v>302</v>
      </c>
      <c r="B1385" s="707" t="s">
        <v>617</v>
      </c>
      <c r="C1385" s="708">
        <v>1462</v>
      </c>
      <c r="D1385" s="709">
        <f>'Monthly Rules'!C5024</f>
        <v>0</v>
      </c>
      <c r="E1385" s="709">
        <f>'Monthly Rules'!G5024</f>
        <v>0</v>
      </c>
      <c r="F1385" s="710">
        <f t="shared" si="82"/>
        <v>1</v>
      </c>
      <c r="G1385" s="712">
        <f t="shared" si="84"/>
        <v>1</v>
      </c>
    </row>
    <row r="1386" spans="1:7" x14ac:dyDescent="0.25">
      <c r="A1386" s="706" t="s">
        <v>302</v>
      </c>
      <c r="B1386" s="707" t="s">
        <v>617</v>
      </c>
      <c r="C1386" s="708">
        <v>1463</v>
      </c>
      <c r="D1386" s="709">
        <f>'Monthly Rules'!C5026</f>
        <v>0</v>
      </c>
      <c r="E1386" s="709">
        <f>'Monthly Rules'!G5026</f>
        <v>0</v>
      </c>
      <c r="F1386" s="710">
        <f t="shared" si="82"/>
        <v>1</v>
      </c>
      <c r="G1386" s="712">
        <f t="shared" si="84"/>
        <v>1</v>
      </c>
    </row>
    <row r="1387" spans="1:7" x14ac:dyDescent="0.25">
      <c r="A1387" s="706" t="s">
        <v>302</v>
      </c>
      <c r="B1387" s="707" t="s">
        <v>617</v>
      </c>
      <c r="C1387" s="708">
        <v>1464</v>
      </c>
      <c r="D1387" s="709">
        <f>'Monthly Rules'!C5028</f>
        <v>0</v>
      </c>
      <c r="E1387" s="709">
        <f>'Monthly Rules'!G5028</f>
        <v>0</v>
      </c>
      <c r="F1387" s="710">
        <f t="shared" si="82"/>
        <v>1</v>
      </c>
      <c r="G1387" s="712">
        <f t="shared" si="84"/>
        <v>1</v>
      </c>
    </row>
    <row r="1388" spans="1:7" x14ac:dyDescent="0.25">
      <c r="A1388" s="706" t="s">
        <v>302</v>
      </c>
      <c r="B1388" s="707" t="s">
        <v>617</v>
      </c>
      <c r="C1388" s="708">
        <v>1465</v>
      </c>
      <c r="D1388" s="709">
        <f>'Monthly Rules'!C5030</f>
        <v>0</v>
      </c>
      <c r="E1388" s="709">
        <f>'Monthly Rules'!G5030</f>
        <v>0</v>
      </c>
      <c r="F1388" s="710">
        <f t="shared" si="82"/>
        <v>1</v>
      </c>
      <c r="G1388" s="712">
        <f t="shared" si="84"/>
        <v>1</v>
      </c>
    </row>
    <row r="1389" spans="1:7" x14ac:dyDescent="0.25">
      <c r="A1389" s="706" t="s">
        <v>302</v>
      </c>
      <c r="B1389" s="707" t="s">
        <v>617</v>
      </c>
      <c r="C1389" s="708">
        <v>1466</v>
      </c>
      <c r="D1389" s="709">
        <f>'Monthly Rules'!C5032</f>
        <v>0</v>
      </c>
      <c r="E1389" s="709">
        <f>'Monthly Rules'!G5032</f>
        <v>0</v>
      </c>
      <c r="F1389" s="710">
        <f t="shared" si="82"/>
        <v>1</v>
      </c>
      <c r="G1389" s="712">
        <f t="shared" si="84"/>
        <v>1</v>
      </c>
    </row>
    <row r="1390" spans="1:7" x14ac:dyDescent="0.25">
      <c r="A1390" s="706" t="s">
        <v>302</v>
      </c>
      <c r="B1390" s="707" t="s">
        <v>617</v>
      </c>
      <c r="C1390" s="708">
        <v>1467</v>
      </c>
      <c r="D1390" s="709">
        <f>'Monthly Rules'!C5034</f>
        <v>0</v>
      </c>
      <c r="E1390" s="709">
        <f>'Monthly Rules'!G5034</f>
        <v>0</v>
      </c>
      <c r="F1390" s="710">
        <f t="shared" si="82"/>
        <v>1</v>
      </c>
      <c r="G1390" s="712">
        <f t="shared" si="84"/>
        <v>1</v>
      </c>
    </row>
    <row r="1391" spans="1:7" x14ac:dyDescent="0.25">
      <c r="A1391" s="706" t="s">
        <v>302</v>
      </c>
      <c r="B1391" s="707" t="s">
        <v>617</v>
      </c>
      <c r="C1391" s="708">
        <v>1468</v>
      </c>
      <c r="D1391" s="709">
        <f>'Monthly Rules'!C5036</f>
        <v>0</v>
      </c>
      <c r="E1391" s="709">
        <f>'Monthly Rules'!G5036</f>
        <v>0</v>
      </c>
      <c r="F1391" s="710">
        <f t="shared" si="82"/>
        <v>1</v>
      </c>
      <c r="G1391" s="712">
        <f t="shared" si="84"/>
        <v>1</v>
      </c>
    </row>
    <row r="1392" spans="1:7" x14ac:dyDescent="0.25">
      <c r="A1392" s="706" t="s">
        <v>302</v>
      </c>
      <c r="B1392" s="707" t="s">
        <v>617</v>
      </c>
      <c r="C1392" s="708">
        <v>1469</v>
      </c>
      <c r="D1392" s="709">
        <f>'Monthly Rules'!C5038</f>
        <v>0</v>
      </c>
      <c r="E1392" s="709">
        <f>'Monthly Rules'!G5038</f>
        <v>0</v>
      </c>
      <c r="F1392" s="710">
        <f t="shared" si="82"/>
        <v>1</v>
      </c>
      <c r="G1392" s="712">
        <f t="shared" si="84"/>
        <v>1</v>
      </c>
    </row>
    <row r="1393" spans="1:7" x14ac:dyDescent="0.25">
      <c r="A1393" s="706" t="s">
        <v>302</v>
      </c>
      <c r="B1393" s="707" t="s">
        <v>617</v>
      </c>
      <c r="C1393" s="708">
        <v>1470</v>
      </c>
      <c r="D1393" s="709">
        <f>'Monthly Rules'!C5040</f>
        <v>0</v>
      </c>
      <c r="E1393" s="709">
        <f>'Monthly Rules'!G5040</f>
        <v>0</v>
      </c>
      <c r="F1393" s="710">
        <f t="shared" si="82"/>
        <v>1</v>
      </c>
      <c r="G1393" s="712">
        <f t="shared" si="84"/>
        <v>1</v>
      </c>
    </row>
    <row r="1394" spans="1:7" x14ac:dyDescent="0.25">
      <c r="A1394" s="706" t="s">
        <v>302</v>
      </c>
      <c r="B1394" s="707" t="s">
        <v>617</v>
      </c>
      <c r="C1394" s="708">
        <v>1471</v>
      </c>
      <c r="D1394" s="709">
        <f>'Monthly Rules'!C5042</f>
        <v>0</v>
      </c>
      <c r="E1394" s="709">
        <f>'Monthly Rules'!G5042</f>
        <v>0</v>
      </c>
      <c r="F1394" s="710">
        <f t="shared" si="82"/>
        <v>1</v>
      </c>
      <c r="G1394" s="712">
        <f t="shared" si="84"/>
        <v>1</v>
      </c>
    </row>
    <row r="1395" spans="1:7" x14ac:dyDescent="0.25">
      <c r="A1395" s="706" t="s">
        <v>302</v>
      </c>
      <c r="B1395" s="707" t="s">
        <v>617</v>
      </c>
      <c r="C1395" s="708">
        <v>1472</v>
      </c>
      <c r="D1395" s="709">
        <f>'Monthly Rules'!C5044</f>
        <v>0</v>
      </c>
      <c r="E1395" s="709">
        <f>'Monthly Rules'!G5044</f>
        <v>0</v>
      </c>
      <c r="F1395" s="710">
        <f t="shared" si="82"/>
        <v>1</v>
      </c>
      <c r="G1395" s="712">
        <f t="shared" si="84"/>
        <v>1</v>
      </c>
    </row>
    <row r="1396" spans="1:7" x14ac:dyDescent="0.25">
      <c r="A1396" s="706" t="s">
        <v>302</v>
      </c>
      <c r="B1396" s="707" t="s">
        <v>617</v>
      </c>
      <c r="C1396" s="708">
        <v>1473</v>
      </c>
      <c r="D1396" s="709">
        <f>'Monthly Rules'!C5046</f>
        <v>0</v>
      </c>
      <c r="E1396" s="709">
        <f>'Monthly Rules'!G5046</f>
        <v>0</v>
      </c>
      <c r="F1396" s="710">
        <f t="shared" si="82"/>
        <v>1</v>
      </c>
      <c r="G1396" s="712">
        <f t="shared" si="84"/>
        <v>1</v>
      </c>
    </row>
    <row r="1397" spans="1:7" x14ac:dyDescent="0.25">
      <c r="A1397" s="706" t="s">
        <v>302</v>
      </c>
      <c r="B1397" s="707" t="s">
        <v>617</v>
      </c>
      <c r="C1397" s="708">
        <v>1474</v>
      </c>
      <c r="D1397" s="709">
        <f>'Monthly Rules'!C5048</f>
        <v>0</v>
      </c>
      <c r="E1397" s="709">
        <f>'Monthly Rules'!G5048</f>
        <v>0</v>
      </c>
      <c r="F1397" s="710">
        <f t="shared" ref="F1397:F1460" si="85">G1397</f>
        <v>1</v>
      </c>
      <c r="G1397" s="712">
        <f t="shared" si="84"/>
        <v>1</v>
      </c>
    </row>
    <row r="1398" spans="1:7" x14ac:dyDescent="0.25">
      <c r="A1398" s="706" t="s">
        <v>302</v>
      </c>
      <c r="B1398" s="707" t="s">
        <v>617</v>
      </c>
      <c r="C1398" s="708">
        <v>1475</v>
      </c>
      <c r="D1398" s="709">
        <f>'Monthly Rules'!C5050</f>
        <v>0</v>
      </c>
      <c r="E1398" s="709">
        <f>'Monthly Rules'!G5050</f>
        <v>0</v>
      </c>
      <c r="F1398" s="710">
        <f t="shared" si="85"/>
        <v>1</v>
      </c>
      <c r="G1398" s="712">
        <f t="shared" si="84"/>
        <v>1</v>
      </c>
    </row>
    <row r="1399" spans="1:7" x14ac:dyDescent="0.25">
      <c r="A1399" s="706" t="s">
        <v>302</v>
      </c>
      <c r="B1399" s="707" t="s">
        <v>617</v>
      </c>
      <c r="C1399" s="708">
        <v>1476</v>
      </c>
      <c r="D1399" s="709">
        <f>'Monthly Rules'!C5052</f>
        <v>0</v>
      </c>
      <c r="E1399" s="709">
        <f>'Monthly Rules'!G5052</f>
        <v>0</v>
      </c>
      <c r="F1399" s="710">
        <f t="shared" si="85"/>
        <v>1</v>
      </c>
      <c r="G1399" s="712">
        <f t="shared" si="84"/>
        <v>1</v>
      </c>
    </row>
    <row r="1400" spans="1:7" x14ac:dyDescent="0.25">
      <c r="A1400" s="706" t="s">
        <v>302</v>
      </c>
      <c r="B1400" s="707" t="s">
        <v>617</v>
      </c>
      <c r="C1400" s="708">
        <v>1477</v>
      </c>
      <c r="D1400" s="709">
        <f>'Monthly Rules'!C5054</f>
        <v>0</v>
      </c>
      <c r="E1400" s="709">
        <f>'Monthly Rules'!G5054</f>
        <v>0</v>
      </c>
      <c r="F1400" s="710">
        <f t="shared" si="85"/>
        <v>1</v>
      </c>
      <c r="G1400" s="712">
        <f t="shared" si="84"/>
        <v>1</v>
      </c>
    </row>
    <row r="1401" spans="1:7" x14ac:dyDescent="0.25">
      <c r="A1401" s="706" t="s">
        <v>302</v>
      </c>
      <c r="B1401" s="707" t="s">
        <v>617</v>
      </c>
      <c r="C1401" s="708">
        <v>1478</v>
      </c>
      <c r="D1401" s="709">
        <f>'Monthly Rules'!C5056</f>
        <v>0</v>
      </c>
      <c r="E1401" s="709">
        <f>'Monthly Rules'!G5056</f>
        <v>0</v>
      </c>
      <c r="F1401" s="710">
        <f t="shared" si="85"/>
        <v>1</v>
      </c>
      <c r="G1401" s="712">
        <f t="shared" si="84"/>
        <v>1</v>
      </c>
    </row>
    <row r="1402" spans="1:7" x14ac:dyDescent="0.25">
      <c r="A1402" s="706" t="s">
        <v>302</v>
      </c>
      <c r="B1402" s="707" t="s">
        <v>617</v>
      </c>
      <c r="C1402" s="708">
        <v>1479</v>
      </c>
      <c r="D1402" s="709">
        <f>'Monthly Rules'!C5058</f>
        <v>0</v>
      </c>
      <c r="E1402" s="709">
        <f>'Monthly Rules'!G5058</f>
        <v>0</v>
      </c>
      <c r="F1402" s="710">
        <f t="shared" si="85"/>
        <v>1</v>
      </c>
      <c r="G1402" s="712">
        <f t="shared" si="84"/>
        <v>1</v>
      </c>
    </row>
    <row r="1403" spans="1:7" x14ac:dyDescent="0.25">
      <c r="A1403" s="706" t="s">
        <v>302</v>
      </c>
      <c r="B1403" s="707" t="s">
        <v>617</v>
      </c>
      <c r="C1403" s="708">
        <v>1480</v>
      </c>
      <c r="D1403" s="709">
        <f>'Monthly Rules'!C5060</f>
        <v>0</v>
      </c>
      <c r="E1403" s="709">
        <f>'Monthly Rules'!G5060</f>
        <v>0</v>
      </c>
      <c r="F1403" s="710">
        <f t="shared" si="85"/>
        <v>1</v>
      </c>
      <c r="G1403" s="712">
        <f t="shared" si="84"/>
        <v>1</v>
      </c>
    </row>
    <row r="1404" spans="1:7" x14ac:dyDescent="0.25">
      <c r="A1404" s="706" t="s">
        <v>302</v>
      </c>
      <c r="B1404" s="707" t="s">
        <v>617</v>
      </c>
      <c r="C1404" s="708">
        <v>1481</v>
      </c>
      <c r="D1404" s="709">
        <f>'Monthly Rules'!C5062</f>
        <v>0</v>
      </c>
      <c r="E1404" s="709">
        <f>'Monthly Rules'!G5062</f>
        <v>0</v>
      </c>
      <c r="F1404" s="710">
        <f t="shared" si="85"/>
        <v>1</v>
      </c>
      <c r="G1404" s="712">
        <f t="shared" si="84"/>
        <v>1</v>
      </c>
    </row>
    <row r="1405" spans="1:7" x14ac:dyDescent="0.25">
      <c r="A1405" s="706" t="s">
        <v>302</v>
      </c>
      <c r="B1405" s="707" t="s">
        <v>617</v>
      </c>
      <c r="C1405" s="708">
        <v>1482</v>
      </c>
      <c r="D1405" s="709">
        <f>'Monthly Rules'!C5064</f>
        <v>0</v>
      </c>
      <c r="E1405" s="709">
        <f>'Monthly Rules'!G5064</f>
        <v>0</v>
      </c>
      <c r="F1405" s="710">
        <f t="shared" si="85"/>
        <v>1</v>
      </c>
      <c r="G1405" s="712">
        <f t="shared" si="84"/>
        <v>1</v>
      </c>
    </row>
    <row r="1406" spans="1:7" x14ac:dyDescent="0.25">
      <c r="A1406" s="706" t="s">
        <v>302</v>
      </c>
      <c r="B1406" s="707" t="s">
        <v>617</v>
      </c>
      <c r="C1406" s="708">
        <v>1483</v>
      </c>
      <c r="D1406" s="709">
        <f>'Monthly Rules'!C5066</f>
        <v>0</v>
      </c>
      <c r="E1406" s="709">
        <f>'Monthly Rules'!G5066</f>
        <v>0</v>
      </c>
      <c r="F1406" s="710">
        <f t="shared" si="85"/>
        <v>1</v>
      </c>
      <c r="G1406" s="712">
        <f t="shared" si="84"/>
        <v>1</v>
      </c>
    </row>
    <row r="1407" spans="1:7" x14ac:dyDescent="0.25">
      <c r="A1407" s="706" t="s">
        <v>302</v>
      </c>
      <c r="B1407" s="707" t="s">
        <v>617</v>
      </c>
      <c r="C1407" s="708">
        <v>1484</v>
      </c>
      <c r="D1407" s="709">
        <f>'Monthly Rules'!C5068</f>
        <v>0</v>
      </c>
      <c r="E1407" s="709">
        <f>'Monthly Rules'!G5068</f>
        <v>0</v>
      </c>
      <c r="F1407" s="710">
        <f t="shared" si="85"/>
        <v>1</v>
      </c>
      <c r="G1407" s="712">
        <f t="shared" si="84"/>
        <v>1</v>
      </c>
    </row>
    <row r="1408" spans="1:7" x14ac:dyDescent="0.25">
      <c r="A1408" s="706" t="s">
        <v>302</v>
      </c>
      <c r="B1408" s="707" t="s">
        <v>617</v>
      </c>
      <c r="C1408" s="708">
        <v>1485</v>
      </c>
      <c r="D1408" s="709">
        <f>'Monthly Rules'!C5070</f>
        <v>0</v>
      </c>
      <c r="E1408" s="709">
        <f>'Monthly Rules'!G5070</f>
        <v>0</v>
      </c>
      <c r="F1408" s="710">
        <f t="shared" si="85"/>
        <v>1</v>
      </c>
      <c r="G1408" s="712">
        <f t="shared" si="84"/>
        <v>1</v>
      </c>
    </row>
    <row r="1409" spans="1:7" x14ac:dyDescent="0.25">
      <c r="A1409" s="706" t="s">
        <v>302</v>
      </c>
      <c r="B1409" s="707" t="s">
        <v>617</v>
      </c>
      <c r="C1409" s="708">
        <v>1486</v>
      </c>
      <c r="D1409" s="709">
        <f>'Monthly Rules'!C5072</f>
        <v>0</v>
      </c>
      <c r="E1409" s="709">
        <f>'Monthly Rules'!G5072</f>
        <v>0</v>
      </c>
      <c r="F1409" s="710">
        <f t="shared" si="85"/>
        <v>1</v>
      </c>
      <c r="G1409" s="712">
        <f t="shared" si="84"/>
        <v>1</v>
      </c>
    </row>
    <row r="1410" spans="1:7" x14ac:dyDescent="0.25">
      <c r="A1410" s="706" t="s">
        <v>302</v>
      </c>
      <c r="B1410" s="707" t="s">
        <v>617</v>
      </c>
      <c r="C1410" s="708">
        <v>1487</v>
      </c>
      <c r="D1410" s="709">
        <f>'Monthly Rules'!C5074</f>
        <v>0</v>
      </c>
      <c r="E1410" s="709">
        <f>'Monthly Rules'!G5074</f>
        <v>0</v>
      </c>
      <c r="F1410" s="710">
        <f t="shared" si="85"/>
        <v>1</v>
      </c>
      <c r="G1410" s="712">
        <f t="shared" si="84"/>
        <v>1</v>
      </c>
    </row>
    <row r="1411" spans="1:7" x14ac:dyDescent="0.25">
      <c r="A1411" s="706" t="s">
        <v>302</v>
      </c>
      <c r="B1411" s="707" t="s">
        <v>617</v>
      </c>
      <c r="C1411" s="708">
        <v>1488</v>
      </c>
      <c r="D1411" s="709">
        <f>'Monthly Rules'!C5076</f>
        <v>0</v>
      </c>
      <c r="E1411" s="709">
        <f>'Monthly Rules'!G5076</f>
        <v>0</v>
      </c>
      <c r="F1411" s="710">
        <f t="shared" si="85"/>
        <v>1</v>
      </c>
      <c r="G1411" s="712">
        <f t="shared" si="84"/>
        <v>1</v>
      </c>
    </row>
    <row r="1412" spans="1:7" x14ac:dyDescent="0.25">
      <c r="A1412" s="706" t="s">
        <v>302</v>
      </c>
      <c r="B1412" s="707" t="s">
        <v>617</v>
      </c>
      <c r="C1412" s="708">
        <v>1489</v>
      </c>
      <c r="D1412" s="709">
        <f>'Monthly Rules'!C5078</f>
        <v>0</v>
      </c>
      <c r="E1412" s="709">
        <f>'Monthly Rules'!G5078</f>
        <v>0</v>
      </c>
      <c r="F1412" s="710">
        <f t="shared" si="85"/>
        <v>1</v>
      </c>
      <c r="G1412" s="712">
        <f t="shared" si="84"/>
        <v>1</v>
      </c>
    </row>
    <row r="1413" spans="1:7" x14ac:dyDescent="0.25">
      <c r="A1413" s="706" t="s">
        <v>302</v>
      </c>
      <c r="B1413" s="707" t="s">
        <v>617</v>
      </c>
      <c r="C1413" s="708">
        <v>1490</v>
      </c>
      <c r="D1413" s="709">
        <f>'Monthly Rules'!C5080</f>
        <v>0</v>
      </c>
      <c r="E1413" s="709">
        <f>'Monthly Rules'!G5080</f>
        <v>0</v>
      </c>
      <c r="F1413" s="710">
        <f t="shared" si="85"/>
        <v>1</v>
      </c>
      <c r="G1413" s="712">
        <f t="shared" ref="G1413:G1444" si="86">IF(ISERROR(D1413),0,IF(ISERROR(E1413),0,IF(D1413&lt;=E1413,1,0)))</f>
        <v>1</v>
      </c>
    </row>
    <row r="1414" spans="1:7" x14ac:dyDescent="0.25">
      <c r="A1414" s="706" t="s">
        <v>302</v>
      </c>
      <c r="B1414" s="707" t="s">
        <v>617</v>
      </c>
      <c r="C1414" s="708">
        <v>1491</v>
      </c>
      <c r="D1414" s="709">
        <f>'Monthly Rules'!C5082</f>
        <v>0</v>
      </c>
      <c r="E1414" s="709">
        <f>'Monthly Rules'!G5082</f>
        <v>0</v>
      </c>
      <c r="F1414" s="710">
        <f t="shared" si="85"/>
        <v>1</v>
      </c>
      <c r="G1414" s="712">
        <f t="shared" si="86"/>
        <v>1</v>
      </c>
    </row>
    <row r="1415" spans="1:7" x14ac:dyDescent="0.25">
      <c r="A1415" s="706" t="s">
        <v>302</v>
      </c>
      <c r="B1415" s="707" t="s">
        <v>617</v>
      </c>
      <c r="C1415" s="708">
        <v>1492</v>
      </c>
      <c r="D1415" s="709">
        <f>'Monthly Rules'!C5084</f>
        <v>0</v>
      </c>
      <c r="E1415" s="709">
        <f>'Monthly Rules'!G5084</f>
        <v>0</v>
      </c>
      <c r="F1415" s="710">
        <f t="shared" si="85"/>
        <v>1</v>
      </c>
      <c r="G1415" s="712">
        <f t="shared" si="86"/>
        <v>1</v>
      </c>
    </row>
    <row r="1416" spans="1:7" x14ac:dyDescent="0.25">
      <c r="A1416" s="706" t="s">
        <v>302</v>
      </c>
      <c r="B1416" s="707" t="s">
        <v>617</v>
      </c>
      <c r="C1416" s="708">
        <v>1493</v>
      </c>
      <c r="D1416" s="709">
        <f>'Monthly Rules'!C5086</f>
        <v>0</v>
      </c>
      <c r="E1416" s="709">
        <f>'Monthly Rules'!G5086</f>
        <v>0</v>
      </c>
      <c r="F1416" s="710">
        <f t="shared" si="85"/>
        <v>1</v>
      </c>
      <c r="G1416" s="712">
        <f t="shared" si="86"/>
        <v>1</v>
      </c>
    </row>
    <row r="1417" spans="1:7" x14ac:dyDescent="0.25">
      <c r="A1417" s="706" t="s">
        <v>302</v>
      </c>
      <c r="B1417" s="707" t="s">
        <v>617</v>
      </c>
      <c r="C1417" s="708">
        <v>1494</v>
      </c>
      <c r="D1417" s="709">
        <f>'Monthly Rules'!C5088</f>
        <v>0</v>
      </c>
      <c r="E1417" s="709">
        <f>'Monthly Rules'!G5088</f>
        <v>0</v>
      </c>
      <c r="F1417" s="710">
        <f t="shared" si="85"/>
        <v>1</v>
      </c>
      <c r="G1417" s="712">
        <f t="shared" si="86"/>
        <v>1</v>
      </c>
    </row>
    <row r="1418" spans="1:7" x14ac:dyDescent="0.25">
      <c r="A1418" s="706" t="s">
        <v>302</v>
      </c>
      <c r="B1418" s="707" t="s">
        <v>617</v>
      </c>
      <c r="C1418" s="708">
        <v>1495</v>
      </c>
      <c r="D1418" s="709">
        <f>'Monthly Rules'!C5090</f>
        <v>0</v>
      </c>
      <c r="E1418" s="709">
        <f>'Monthly Rules'!G5090</f>
        <v>0</v>
      </c>
      <c r="F1418" s="710">
        <f t="shared" si="85"/>
        <v>1</v>
      </c>
      <c r="G1418" s="712">
        <f t="shared" si="86"/>
        <v>1</v>
      </c>
    </row>
    <row r="1419" spans="1:7" x14ac:dyDescent="0.25">
      <c r="A1419" s="706" t="s">
        <v>302</v>
      </c>
      <c r="B1419" s="707" t="s">
        <v>617</v>
      </c>
      <c r="C1419" s="708">
        <v>1496</v>
      </c>
      <c r="D1419" s="709">
        <f>'Monthly Rules'!C5092</f>
        <v>0</v>
      </c>
      <c r="E1419" s="709">
        <f>'Monthly Rules'!G5092</f>
        <v>0</v>
      </c>
      <c r="F1419" s="710">
        <f t="shared" si="85"/>
        <v>1</v>
      </c>
      <c r="G1419" s="712">
        <f t="shared" si="86"/>
        <v>1</v>
      </c>
    </row>
    <row r="1420" spans="1:7" x14ac:dyDescent="0.25">
      <c r="A1420" s="706" t="s">
        <v>302</v>
      </c>
      <c r="B1420" s="707" t="s">
        <v>617</v>
      </c>
      <c r="C1420" s="708">
        <v>1497</v>
      </c>
      <c r="D1420" s="709">
        <f>'Monthly Rules'!C5094</f>
        <v>0</v>
      </c>
      <c r="E1420" s="709">
        <f>'Monthly Rules'!G5094</f>
        <v>0</v>
      </c>
      <c r="F1420" s="710">
        <f t="shared" si="85"/>
        <v>1</v>
      </c>
      <c r="G1420" s="712">
        <f t="shared" si="86"/>
        <v>1</v>
      </c>
    </row>
    <row r="1421" spans="1:7" x14ac:dyDescent="0.25">
      <c r="A1421" s="706" t="s">
        <v>302</v>
      </c>
      <c r="B1421" s="707" t="s">
        <v>617</v>
      </c>
      <c r="C1421" s="708">
        <v>1498</v>
      </c>
      <c r="D1421" s="709">
        <f>'Monthly Rules'!C5096</f>
        <v>0</v>
      </c>
      <c r="E1421" s="709">
        <f>'Monthly Rules'!G5096</f>
        <v>0</v>
      </c>
      <c r="F1421" s="710">
        <f t="shared" si="85"/>
        <v>1</v>
      </c>
      <c r="G1421" s="712">
        <f t="shared" si="86"/>
        <v>1</v>
      </c>
    </row>
    <row r="1422" spans="1:7" x14ac:dyDescent="0.25">
      <c r="A1422" s="706" t="s">
        <v>302</v>
      </c>
      <c r="B1422" s="707" t="s">
        <v>617</v>
      </c>
      <c r="C1422" s="708">
        <v>1499</v>
      </c>
      <c r="D1422" s="709">
        <f>'Monthly Rules'!C5098</f>
        <v>0</v>
      </c>
      <c r="E1422" s="709">
        <f>'Monthly Rules'!G5098</f>
        <v>0</v>
      </c>
      <c r="F1422" s="710">
        <f t="shared" si="85"/>
        <v>1</v>
      </c>
      <c r="G1422" s="712">
        <f t="shared" si="86"/>
        <v>1</v>
      </c>
    </row>
    <row r="1423" spans="1:7" x14ac:dyDescent="0.25">
      <c r="A1423" s="706" t="s">
        <v>302</v>
      </c>
      <c r="B1423" s="707" t="s">
        <v>617</v>
      </c>
      <c r="C1423" s="708">
        <v>1500</v>
      </c>
      <c r="D1423" s="709">
        <f>'Monthly Rules'!C5100</f>
        <v>0</v>
      </c>
      <c r="E1423" s="709">
        <f>'Monthly Rules'!G5100</f>
        <v>0</v>
      </c>
      <c r="F1423" s="710">
        <f t="shared" si="85"/>
        <v>1</v>
      </c>
      <c r="G1423" s="712">
        <f t="shared" si="86"/>
        <v>1</v>
      </c>
    </row>
    <row r="1424" spans="1:7" x14ac:dyDescent="0.25">
      <c r="A1424" s="706" t="s">
        <v>302</v>
      </c>
      <c r="B1424" s="707" t="s">
        <v>617</v>
      </c>
      <c r="C1424" s="708">
        <v>1501</v>
      </c>
      <c r="D1424" s="709">
        <f>'Monthly Rules'!C5102</f>
        <v>0</v>
      </c>
      <c r="E1424" s="709">
        <f>'Monthly Rules'!G5102</f>
        <v>0</v>
      </c>
      <c r="F1424" s="710">
        <f t="shared" si="85"/>
        <v>1</v>
      </c>
      <c r="G1424" s="712">
        <f t="shared" si="86"/>
        <v>1</v>
      </c>
    </row>
    <row r="1425" spans="1:7" x14ac:dyDescent="0.25">
      <c r="A1425" s="706" t="s">
        <v>302</v>
      </c>
      <c r="B1425" s="707" t="s">
        <v>617</v>
      </c>
      <c r="C1425" s="708">
        <v>1502</v>
      </c>
      <c r="D1425" s="709">
        <f>'Monthly Rules'!C5104</f>
        <v>0</v>
      </c>
      <c r="E1425" s="709">
        <f>'Monthly Rules'!G5104</f>
        <v>0</v>
      </c>
      <c r="F1425" s="710">
        <f t="shared" si="85"/>
        <v>1</v>
      </c>
      <c r="G1425" s="712">
        <f t="shared" si="86"/>
        <v>1</v>
      </c>
    </row>
    <row r="1426" spans="1:7" x14ac:dyDescent="0.25">
      <c r="A1426" s="706" t="s">
        <v>302</v>
      </c>
      <c r="B1426" s="707" t="s">
        <v>617</v>
      </c>
      <c r="C1426" s="708">
        <v>1503</v>
      </c>
      <c r="D1426" s="709">
        <f>'Monthly Rules'!C5106</f>
        <v>0</v>
      </c>
      <c r="E1426" s="709">
        <f>'Monthly Rules'!G5106</f>
        <v>0</v>
      </c>
      <c r="F1426" s="710">
        <f t="shared" si="85"/>
        <v>1</v>
      </c>
      <c r="G1426" s="712">
        <f t="shared" si="86"/>
        <v>1</v>
      </c>
    </row>
    <row r="1427" spans="1:7" x14ac:dyDescent="0.25">
      <c r="A1427" s="706" t="s">
        <v>302</v>
      </c>
      <c r="B1427" s="707" t="s">
        <v>617</v>
      </c>
      <c r="C1427" s="708">
        <v>1504</v>
      </c>
      <c r="D1427" s="709">
        <f>'Monthly Rules'!C5108</f>
        <v>0</v>
      </c>
      <c r="E1427" s="709">
        <f>'Monthly Rules'!G5108</f>
        <v>0</v>
      </c>
      <c r="F1427" s="710">
        <f t="shared" si="85"/>
        <v>1</v>
      </c>
      <c r="G1427" s="712">
        <f t="shared" si="86"/>
        <v>1</v>
      </c>
    </row>
    <row r="1428" spans="1:7" x14ac:dyDescent="0.25">
      <c r="A1428" s="706" t="s">
        <v>302</v>
      </c>
      <c r="B1428" s="707" t="s">
        <v>617</v>
      </c>
      <c r="C1428" s="708">
        <v>1505</v>
      </c>
      <c r="D1428" s="709">
        <f>'Monthly Rules'!C5110</f>
        <v>0</v>
      </c>
      <c r="E1428" s="709">
        <f>'Monthly Rules'!G5110</f>
        <v>0</v>
      </c>
      <c r="F1428" s="710">
        <f t="shared" si="85"/>
        <v>1</v>
      </c>
      <c r="G1428" s="712">
        <f t="shared" si="86"/>
        <v>1</v>
      </c>
    </row>
    <row r="1429" spans="1:7" x14ac:dyDescent="0.25">
      <c r="A1429" s="706" t="s">
        <v>302</v>
      </c>
      <c r="B1429" s="707" t="s">
        <v>617</v>
      </c>
      <c r="C1429" s="708">
        <v>1506</v>
      </c>
      <c r="D1429" s="709">
        <f>'Monthly Rules'!C5112</f>
        <v>0</v>
      </c>
      <c r="E1429" s="709">
        <f>'Monthly Rules'!G5112</f>
        <v>0</v>
      </c>
      <c r="F1429" s="710">
        <f t="shared" si="85"/>
        <v>1</v>
      </c>
      <c r="G1429" s="712">
        <f t="shared" si="86"/>
        <v>1</v>
      </c>
    </row>
    <row r="1430" spans="1:7" x14ac:dyDescent="0.25">
      <c r="A1430" s="706" t="s">
        <v>302</v>
      </c>
      <c r="B1430" s="707" t="s">
        <v>617</v>
      </c>
      <c r="C1430" s="708">
        <v>1507</v>
      </c>
      <c r="D1430" s="709">
        <f>'Monthly Rules'!C5114</f>
        <v>0</v>
      </c>
      <c r="E1430" s="709">
        <f>'Monthly Rules'!G5114</f>
        <v>0</v>
      </c>
      <c r="F1430" s="710">
        <f t="shared" si="85"/>
        <v>1</v>
      </c>
      <c r="G1430" s="712">
        <f t="shared" si="86"/>
        <v>1</v>
      </c>
    </row>
    <row r="1431" spans="1:7" x14ac:dyDescent="0.25">
      <c r="A1431" s="706" t="s">
        <v>302</v>
      </c>
      <c r="B1431" s="707" t="s">
        <v>617</v>
      </c>
      <c r="C1431" s="708">
        <v>1508</v>
      </c>
      <c r="D1431" s="709">
        <f>'Monthly Rules'!C5116</f>
        <v>0</v>
      </c>
      <c r="E1431" s="709">
        <f>'Monthly Rules'!G5116</f>
        <v>0</v>
      </c>
      <c r="F1431" s="710">
        <f t="shared" si="85"/>
        <v>1</v>
      </c>
      <c r="G1431" s="712">
        <f t="shared" si="86"/>
        <v>1</v>
      </c>
    </row>
    <row r="1432" spans="1:7" x14ac:dyDescent="0.25">
      <c r="A1432" s="706" t="s">
        <v>302</v>
      </c>
      <c r="B1432" s="707" t="s">
        <v>617</v>
      </c>
      <c r="C1432" s="708">
        <v>1509</v>
      </c>
      <c r="D1432" s="709">
        <f>'Monthly Rules'!C5118</f>
        <v>0</v>
      </c>
      <c r="E1432" s="709">
        <f>'Monthly Rules'!G5118</f>
        <v>0</v>
      </c>
      <c r="F1432" s="710">
        <f t="shared" si="85"/>
        <v>1</v>
      </c>
      <c r="G1432" s="712">
        <f t="shared" si="86"/>
        <v>1</v>
      </c>
    </row>
    <row r="1433" spans="1:7" x14ac:dyDescent="0.25">
      <c r="A1433" s="706" t="s">
        <v>302</v>
      </c>
      <c r="B1433" s="707" t="s">
        <v>617</v>
      </c>
      <c r="C1433" s="708">
        <v>1510</v>
      </c>
      <c r="D1433" s="709">
        <f>'Monthly Rules'!C5120</f>
        <v>0</v>
      </c>
      <c r="E1433" s="709">
        <f>'Monthly Rules'!G5120</f>
        <v>0</v>
      </c>
      <c r="F1433" s="710">
        <f t="shared" si="85"/>
        <v>1</v>
      </c>
      <c r="G1433" s="712">
        <f t="shared" si="86"/>
        <v>1</v>
      </c>
    </row>
    <row r="1434" spans="1:7" x14ac:dyDescent="0.25">
      <c r="A1434" s="706" t="s">
        <v>302</v>
      </c>
      <c r="B1434" s="707" t="s">
        <v>617</v>
      </c>
      <c r="C1434" s="708">
        <v>1511</v>
      </c>
      <c r="D1434" s="709">
        <f>'Monthly Rules'!C5122</f>
        <v>0</v>
      </c>
      <c r="E1434" s="709">
        <f>'Monthly Rules'!G5122</f>
        <v>0</v>
      </c>
      <c r="F1434" s="710">
        <f t="shared" si="85"/>
        <v>1</v>
      </c>
      <c r="G1434" s="712">
        <f t="shared" si="86"/>
        <v>1</v>
      </c>
    </row>
    <row r="1435" spans="1:7" x14ac:dyDescent="0.25">
      <c r="A1435" s="706" t="s">
        <v>302</v>
      </c>
      <c r="B1435" s="707" t="s">
        <v>617</v>
      </c>
      <c r="C1435" s="708">
        <v>1512</v>
      </c>
      <c r="D1435" s="709">
        <f>'Monthly Rules'!C5124</f>
        <v>0</v>
      </c>
      <c r="E1435" s="709">
        <f>'Monthly Rules'!G5124</f>
        <v>0</v>
      </c>
      <c r="F1435" s="710">
        <f t="shared" si="85"/>
        <v>1</v>
      </c>
      <c r="G1435" s="712">
        <f t="shared" si="86"/>
        <v>1</v>
      </c>
    </row>
    <row r="1436" spans="1:7" x14ac:dyDescent="0.25">
      <c r="A1436" s="706" t="s">
        <v>302</v>
      </c>
      <c r="B1436" s="707" t="s">
        <v>617</v>
      </c>
      <c r="C1436" s="708">
        <v>1513</v>
      </c>
      <c r="D1436" s="709">
        <f>'Monthly Rules'!C5126</f>
        <v>0</v>
      </c>
      <c r="E1436" s="709">
        <f>'Monthly Rules'!G5126</f>
        <v>0</v>
      </c>
      <c r="F1436" s="710">
        <f t="shared" si="85"/>
        <v>1</v>
      </c>
      <c r="G1436" s="712">
        <f t="shared" si="86"/>
        <v>1</v>
      </c>
    </row>
    <row r="1437" spans="1:7" x14ac:dyDescent="0.25">
      <c r="A1437" s="706" t="s">
        <v>302</v>
      </c>
      <c r="B1437" s="707" t="s">
        <v>617</v>
      </c>
      <c r="C1437" s="708">
        <v>1514</v>
      </c>
      <c r="D1437" s="709">
        <f>'Monthly Rules'!C5128</f>
        <v>0</v>
      </c>
      <c r="E1437" s="709">
        <f>'Monthly Rules'!G5128</f>
        <v>0</v>
      </c>
      <c r="F1437" s="710">
        <f t="shared" si="85"/>
        <v>1</v>
      </c>
      <c r="G1437" s="712">
        <f t="shared" si="86"/>
        <v>1</v>
      </c>
    </row>
    <row r="1438" spans="1:7" x14ac:dyDescent="0.25">
      <c r="A1438" s="706" t="s">
        <v>302</v>
      </c>
      <c r="B1438" s="707" t="s">
        <v>617</v>
      </c>
      <c r="C1438" s="708">
        <v>1515</v>
      </c>
      <c r="D1438" s="709">
        <f>'Monthly Rules'!C5130</f>
        <v>0</v>
      </c>
      <c r="E1438" s="709">
        <f>'Monthly Rules'!G5130</f>
        <v>0</v>
      </c>
      <c r="F1438" s="710">
        <f t="shared" si="85"/>
        <v>1</v>
      </c>
      <c r="G1438" s="712">
        <f t="shared" si="86"/>
        <v>1</v>
      </c>
    </row>
    <row r="1439" spans="1:7" x14ac:dyDescent="0.25">
      <c r="A1439" s="706" t="s">
        <v>302</v>
      </c>
      <c r="B1439" s="707" t="s">
        <v>617</v>
      </c>
      <c r="C1439" s="708">
        <v>1516</v>
      </c>
      <c r="D1439" s="709">
        <f>'Monthly Rules'!C5132</f>
        <v>0</v>
      </c>
      <c r="E1439" s="709">
        <f>'Monthly Rules'!G5132</f>
        <v>0</v>
      </c>
      <c r="F1439" s="710">
        <f t="shared" si="85"/>
        <v>1</v>
      </c>
      <c r="G1439" s="712">
        <f>IF(ISERROR(D1439),0,IF(ISERROR(E1439),0,IF(D1439&lt;=E1439,1,0)))</f>
        <v>1</v>
      </c>
    </row>
    <row r="1440" spans="1:7" x14ac:dyDescent="0.25">
      <c r="A1440" s="706" t="s">
        <v>302</v>
      </c>
      <c r="B1440" s="707" t="s">
        <v>617</v>
      </c>
      <c r="C1440" s="708">
        <v>1517</v>
      </c>
      <c r="D1440" s="709">
        <f>'Monthly Rules'!C5134</f>
        <v>0</v>
      </c>
      <c r="E1440" s="709">
        <f>'Monthly Rules'!G5134</f>
        <v>0</v>
      </c>
      <c r="F1440" s="710">
        <f t="shared" si="85"/>
        <v>1</v>
      </c>
      <c r="G1440" s="712">
        <f t="shared" si="86"/>
        <v>1</v>
      </c>
    </row>
    <row r="1441" spans="1:7" x14ac:dyDescent="0.25">
      <c r="A1441" s="706" t="s">
        <v>302</v>
      </c>
      <c r="B1441" s="707" t="s">
        <v>617</v>
      </c>
      <c r="C1441" s="708">
        <v>1518</v>
      </c>
      <c r="D1441" s="709">
        <f>'Monthly Rules'!C5136</f>
        <v>0</v>
      </c>
      <c r="E1441" s="709">
        <f>'Monthly Rules'!G5136</f>
        <v>0</v>
      </c>
      <c r="F1441" s="710">
        <f t="shared" si="85"/>
        <v>1</v>
      </c>
      <c r="G1441" s="712">
        <f t="shared" si="86"/>
        <v>1</v>
      </c>
    </row>
    <row r="1442" spans="1:7" x14ac:dyDescent="0.25">
      <c r="A1442" s="706" t="s">
        <v>302</v>
      </c>
      <c r="B1442" s="707" t="s">
        <v>617</v>
      </c>
      <c r="C1442" s="708">
        <v>1519</v>
      </c>
      <c r="D1442" s="709">
        <f>'Monthly Rules'!C5138</f>
        <v>0</v>
      </c>
      <c r="E1442" s="709">
        <f>'Monthly Rules'!G5138</f>
        <v>0</v>
      </c>
      <c r="F1442" s="710">
        <f t="shared" si="85"/>
        <v>1</v>
      </c>
      <c r="G1442" s="712">
        <f t="shared" si="86"/>
        <v>1</v>
      </c>
    </row>
    <row r="1443" spans="1:7" x14ac:dyDescent="0.25">
      <c r="A1443" s="706" t="s">
        <v>302</v>
      </c>
      <c r="B1443" s="707" t="s">
        <v>617</v>
      </c>
      <c r="C1443" s="708">
        <v>1520</v>
      </c>
      <c r="D1443" s="709">
        <f>'Monthly Rules'!C5140</f>
        <v>0</v>
      </c>
      <c r="E1443" s="709">
        <f>'Monthly Rules'!G5140</f>
        <v>0</v>
      </c>
      <c r="F1443" s="710">
        <f t="shared" si="85"/>
        <v>1</v>
      </c>
      <c r="G1443" s="712">
        <f t="shared" si="86"/>
        <v>1</v>
      </c>
    </row>
    <row r="1444" spans="1:7" x14ac:dyDescent="0.25">
      <c r="A1444" s="706" t="s">
        <v>302</v>
      </c>
      <c r="B1444" s="707" t="s">
        <v>617</v>
      </c>
      <c r="C1444" s="708">
        <v>1521</v>
      </c>
      <c r="D1444" s="709">
        <f>'Monthly Rules'!C5142</f>
        <v>0</v>
      </c>
      <c r="E1444" s="709">
        <f>'Monthly Rules'!G5142</f>
        <v>0</v>
      </c>
      <c r="F1444" s="710">
        <f t="shared" si="85"/>
        <v>1</v>
      </c>
      <c r="G1444" s="712">
        <f t="shared" si="86"/>
        <v>1</v>
      </c>
    </row>
    <row r="1445" spans="1:7" x14ac:dyDescent="0.25">
      <c r="A1445" s="706" t="s">
        <v>302</v>
      </c>
      <c r="B1445" s="707" t="s">
        <v>617</v>
      </c>
      <c r="C1445" s="708">
        <v>1522</v>
      </c>
      <c r="D1445" s="709">
        <f>'Monthly Rules'!C5144</f>
        <v>0</v>
      </c>
      <c r="E1445" s="709">
        <f>'Monthly Rules'!G5144</f>
        <v>0</v>
      </c>
      <c r="F1445" s="710">
        <f t="shared" si="85"/>
        <v>1</v>
      </c>
      <c r="G1445" s="712">
        <f t="shared" ref="G1445:G1465" si="87">IF(ISERROR(D1445),0,IF(ISERROR(E1445),0,IF(D1445&lt;=E1445,1,0)))</f>
        <v>1</v>
      </c>
    </row>
    <row r="1446" spans="1:7" x14ac:dyDescent="0.25">
      <c r="A1446" s="706" t="s">
        <v>302</v>
      </c>
      <c r="B1446" s="707" t="s">
        <v>617</v>
      </c>
      <c r="C1446" s="708">
        <v>1523</v>
      </c>
      <c r="D1446" s="709">
        <f>'Monthly Rules'!C5146</f>
        <v>0</v>
      </c>
      <c r="E1446" s="709">
        <f>'Monthly Rules'!G5146</f>
        <v>0</v>
      </c>
      <c r="F1446" s="710">
        <f t="shared" si="85"/>
        <v>1</v>
      </c>
      <c r="G1446" s="712">
        <f t="shared" si="87"/>
        <v>1</v>
      </c>
    </row>
    <row r="1447" spans="1:7" x14ac:dyDescent="0.25">
      <c r="A1447" s="706" t="s">
        <v>302</v>
      </c>
      <c r="B1447" s="707" t="s">
        <v>617</v>
      </c>
      <c r="C1447" s="708">
        <v>1524</v>
      </c>
      <c r="D1447" s="709">
        <f>'Monthly Rules'!C5148</f>
        <v>0</v>
      </c>
      <c r="E1447" s="709">
        <f>'Monthly Rules'!G5148</f>
        <v>0</v>
      </c>
      <c r="F1447" s="710">
        <f t="shared" si="85"/>
        <v>1</v>
      </c>
      <c r="G1447" s="712">
        <f t="shared" si="87"/>
        <v>1</v>
      </c>
    </row>
    <row r="1448" spans="1:7" x14ac:dyDescent="0.25">
      <c r="A1448" s="706" t="s">
        <v>302</v>
      </c>
      <c r="B1448" s="707" t="s">
        <v>617</v>
      </c>
      <c r="C1448" s="708">
        <v>1525</v>
      </c>
      <c r="D1448" s="709">
        <f>'Monthly Rules'!C5150</f>
        <v>0</v>
      </c>
      <c r="E1448" s="709">
        <f>'Monthly Rules'!G5150</f>
        <v>0</v>
      </c>
      <c r="F1448" s="710">
        <f t="shared" si="85"/>
        <v>1</v>
      </c>
      <c r="G1448" s="712">
        <f t="shared" si="87"/>
        <v>1</v>
      </c>
    </row>
    <row r="1449" spans="1:7" x14ac:dyDescent="0.25">
      <c r="A1449" s="706" t="s">
        <v>302</v>
      </c>
      <c r="B1449" s="707" t="s">
        <v>617</v>
      </c>
      <c r="C1449" s="708">
        <v>1526</v>
      </c>
      <c r="D1449" s="709">
        <f>'Monthly Rules'!C5152</f>
        <v>0</v>
      </c>
      <c r="E1449" s="709">
        <f>'Monthly Rules'!G5152</f>
        <v>0</v>
      </c>
      <c r="F1449" s="710">
        <f t="shared" si="85"/>
        <v>1</v>
      </c>
      <c r="G1449" s="712">
        <f t="shared" si="87"/>
        <v>1</v>
      </c>
    </row>
    <row r="1450" spans="1:7" x14ac:dyDescent="0.25">
      <c r="A1450" s="706" t="s">
        <v>302</v>
      </c>
      <c r="B1450" s="707" t="s">
        <v>617</v>
      </c>
      <c r="C1450" s="708">
        <v>1527</v>
      </c>
      <c r="D1450" s="709">
        <f>'Monthly Rules'!C5154</f>
        <v>0</v>
      </c>
      <c r="E1450" s="709">
        <f>'Monthly Rules'!G5154</f>
        <v>0</v>
      </c>
      <c r="F1450" s="710">
        <f t="shared" si="85"/>
        <v>1</v>
      </c>
      <c r="G1450" s="712">
        <f t="shared" si="87"/>
        <v>1</v>
      </c>
    </row>
    <row r="1451" spans="1:7" x14ac:dyDescent="0.25">
      <c r="A1451" s="706" t="s">
        <v>302</v>
      </c>
      <c r="B1451" s="707" t="s">
        <v>617</v>
      </c>
      <c r="C1451" s="708">
        <v>1528</v>
      </c>
      <c r="D1451" s="709">
        <f>'Monthly Rules'!C5156</f>
        <v>0</v>
      </c>
      <c r="E1451" s="709">
        <f>'Monthly Rules'!G5156</f>
        <v>0</v>
      </c>
      <c r="F1451" s="710">
        <f t="shared" si="85"/>
        <v>1</v>
      </c>
      <c r="G1451" s="712">
        <f t="shared" si="87"/>
        <v>1</v>
      </c>
    </row>
    <row r="1452" spans="1:7" x14ac:dyDescent="0.25">
      <c r="A1452" s="706" t="s">
        <v>302</v>
      </c>
      <c r="B1452" s="707" t="s">
        <v>617</v>
      </c>
      <c r="C1452" s="708">
        <v>1529</v>
      </c>
      <c r="D1452" s="709">
        <f>'Monthly Rules'!C5158</f>
        <v>0</v>
      </c>
      <c r="E1452" s="709">
        <f>'Monthly Rules'!G5158</f>
        <v>0</v>
      </c>
      <c r="F1452" s="710">
        <f t="shared" si="85"/>
        <v>1</v>
      </c>
      <c r="G1452" s="712">
        <f t="shared" si="87"/>
        <v>1</v>
      </c>
    </row>
    <row r="1453" spans="1:7" x14ac:dyDescent="0.25">
      <c r="A1453" s="706" t="s">
        <v>302</v>
      </c>
      <c r="B1453" s="707" t="s">
        <v>617</v>
      </c>
      <c r="C1453" s="708">
        <v>1530</v>
      </c>
      <c r="D1453" s="709">
        <f>'Monthly Rules'!C5160</f>
        <v>0</v>
      </c>
      <c r="E1453" s="709">
        <f>'Monthly Rules'!G5160</f>
        <v>0</v>
      </c>
      <c r="F1453" s="710">
        <f t="shared" si="85"/>
        <v>1</v>
      </c>
      <c r="G1453" s="712">
        <f t="shared" si="87"/>
        <v>1</v>
      </c>
    </row>
    <row r="1454" spans="1:7" x14ac:dyDescent="0.25">
      <c r="A1454" s="706" t="s">
        <v>302</v>
      </c>
      <c r="B1454" s="707" t="s">
        <v>617</v>
      </c>
      <c r="C1454" s="708">
        <v>1531</v>
      </c>
      <c r="D1454" s="709">
        <f>'Monthly Rules'!C5162</f>
        <v>0</v>
      </c>
      <c r="E1454" s="709">
        <f>'Monthly Rules'!G5162</f>
        <v>0</v>
      </c>
      <c r="F1454" s="710">
        <f t="shared" si="85"/>
        <v>1</v>
      </c>
      <c r="G1454" s="712">
        <f t="shared" si="87"/>
        <v>1</v>
      </c>
    </row>
    <row r="1455" spans="1:7" x14ac:dyDescent="0.25">
      <c r="A1455" s="706" t="s">
        <v>302</v>
      </c>
      <c r="B1455" s="707" t="s">
        <v>617</v>
      </c>
      <c r="C1455" s="708">
        <v>1532</v>
      </c>
      <c r="D1455" s="709">
        <f>'Monthly Rules'!C5164</f>
        <v>0</v>
      </c>
      <c r="E1455" s="709">
        <f>'Monthly Rules'!G5164</f>
        <v>0</v>
      </c>
      <c r="F1455" s="710">
        <f t="shared" si="85"/>
        <v>1</v>
      </c>
      <c r="G1455" s="712">
        <f t="shared" si="87"/>
        <v>1</v>
      </c>
    </row>
    <row r="1456" spans="1:7" x14ac:dyDescent="0.25">
      <c r="A1456" s="706" t="s">
        <v>302</v>
      </c>
      <c r="B1456" s="707" t="s">
        <v>617</v>
      </c>
      <c r="C1456" s="708">
        <v>1533</v>
      </c>
      <c r="D1456" s="709">
        <f>'Monthly Rules'!C5166</f>
        <v>0</v>
      </c>
      <c r="E1456" s="709">
        <f>'Monthly Rules'!G5166</f>
        <v>0</v>
      </c>
      <c r="F1456" s="710">
        <f t="shared" si="85"/>
        <v>1</v>
      </c>
      <c r="G1456" s="712">
        <f t="shared" si="87"/>
        <v>1</v>
      </c>
    </row>
    <row r="1457" spans="1:7" x14ac:dyDescent="0.25">
      <c r="A1457" s="706" t="s">
        <v>302</v>
      </c>
      <c r="B1457" s="707" t="s">
        <v>617</v>
      </c>
      <c r="C1457" s="708">
        <v>1534</v>
      </c>
      <c r="D1457" s="709">
        <f>'Monthly Rules'!C5168</f>
        <v>0</v>
      </c>
      <c r="E1457" s="709">
        <f>'Monthly Rules'!G5168</f>
        <v>0</v>
      </c>
      <c r="F1457" s="710">
        <f t="shared" si="85"/>
        <v>1</v>
      </c>
      <c r="G1457" s="712">
        <f t="shared" si="87"/>
        <v>1</v>
      </c>
    </row>
    <row r="1458" spans="1:7" x14ac:dyDescent="0.25">
      <c r="A1458" s="706" t="s">
        <v>302</v>
      </c>
      <c r="B1458" s="707" t="s">
        <v>617</v>
      </c>
      <c r="C1458" s="708">
        <v>1535</v>
      </c>
      <c r="D1458" s="709">
        <f>'Monthly Rules'!C5170</f>
        <v>0</v>
      </c>
      <c r="E1458" s="709">
        <f>'Monthly Rules'!G5170</f>
        <v>0</v>
      </c>
      <c r="F1458" s="710">
        <f t="shared" si="85"/>
        <v>1</v>
      </c>
      <c r="G1458" s="712">
        <f t="shared" si="87"/>
        <v>1</v>
      </c>
    </row>
    <row r="1459" spans="1:7" x14ac:dyDescent="0.25">
      <c r="A1459" s="706" t="s">
        <v>302</v>
      </c>
      <c r="B1459" s="707" t="s">
        <v>617</v>
      </c>
      <c r="C1459" s="708">
        <v>1536</v>
      </c>
      <c r="D1459" s="709">
        <f>'Monthly Rules'!C5172</f>
        <v>0</v>
      </c>
      <c r="E1459" s="709">
        <f>'Monthly Rules'!G5172</f>
        <v>0</v>
      </c>
      <c r="F1459" s="710">
        <f t="shared" si="85"/>
        <v>1</v>
      </c>
      <c r="G1459" s="712">
        <f t="shared" si="87"/>
        <v>1</v>
      </c>
    </row>
    <row r="1460" spans="1:7" x14ac:dyDescent="0.25">
      <c r="A1460" s="706" t="s">
        <v>302</v>
      </c>
      <c r="B1460" s="707" t="s">
        <v>617</v>
      </c>
      <c r="C1460" s="708">
        <v>1537</v>
      </c>
      <c r="D1460" s="709">
        <f>'Monthly Rules'!C5174</f>
        <v>0</v>
      </c>
      <c r="E1460" s="709">
        <f>'Monthly Rules'!G5174</f>
        <v>0</v>
      </c>
      <c r="F1460" s="710">
        <f t="shared" si="85"/>
        <v>1</v>
      </c>
      <c r="G1460" s="712">
        <f t="shared" si="87"/>
        <v>1</v>
      </c>
    </row>
    <row r="1461" spans="1:7" x14ac:dyDescent="0.25">
      <c r="A1461" s="706" t="s">
        <v>302</v>
      </c>
      <c r="B1461" s="707" t="s">
        <v>617</v>
      </c>
      <c r="C1461" s="708">
        <v>1538</v>
      </c>
      <c r="D1461" s="709">
        <f>'Monthly Rules'!C5176</f>
        <v>0</v>
      </c>
      <c r="E1461" s="709">
        <f>'Monthly Rules'!G5176</f>
        <v>0</v>
      </c>
      <c r="F1461" s="710">
        <f t="shared" ref="F1461:F1524" si="88">G1461</f>
        <v>1</v>
      </c>
      <c r="G1461" s="712">
        <f t="shared" si="87"/>
        <v>1</v>
      </c>
    </row>
    <row r="1462" spans="1:7" x14ac:dyDescent="0.25">
      <c r="A1462" s="706" t="s">
        <v>302</v>
      </c>
      <c r="B1462" s="707" t="s">
        <v>617</v>
      </c>
      <c r="C1462" s="708">
        <v>1539</v>
      </c>
      <c r="D1462" s="709">
        <f>'Monthly Rules'!C5178</f>
        <v>0</v>
      </c>
      <c r="E1462" s="709">
        <f>'Monthly Rules'!G5178</f>
        <v>0</v>
      </c>
      <c r="F1462" s="710">
        <f t="shared" si="88"/>
        <v>1</v>
      </c>
      <c r="G1462" s="712">
        <f t="shared" si="87"/>
        <v>1</v>
      </c>
    </row>
    <row r="1463" spans="1:7" x14ac:dyDescent="0.25">
      <c r="A1463" s="706" t="s">
        <v>302</v>
      </c>
      <c r="B1463" s="707" t="s">
        <v>617</v>
      </c>
      <c r="C1463" s="708">
        <v>1540</v>
      </c>
      <c r="D1463" s="709">
        <f>'Monthly Rules'!C5180</f>
        <v>0</v>
      </c>
      <c r="E1463" s="709">
        <f>'Monthly Rules'!G5180</f>
        <v>0</v>
      </c>
      <c r="F1463" s="710">
        <f t="shared" si="88"/>
        <v>1</v>
      </c>
      <c r="G1463" s="712">
        <f t="shared" si="87"/>
        <v>1</v>
      </c>
    </row>
    <row r="1464" spans="1:7" x14ac:dyDescent="0.25">
      <c r="A1464" s="706" t="s">
        <v>302</v>
      </c>
      <c r="B1464" s="707" t="s">
        <v>617</v>
      </c>
      <c r="C1464" s="708">
        <v>1541</v>
      </c>
      <c r="D1464" s="709">
        <f>'Monthly Rules'!C5182</f>
        <v>0</v>
      </c>
      <c r="E1464" s="709">
        <f>'Monthly Rules'!G5182</f>
        <v>0</v>
      </c>
      <c r="F1464" s="710">
        <f t="shared" si="88"/>
        <v>1</v>
      </c>
      <c r="G1464" s="712">
        <f t="shared" si="87"/>
        <v>1</v>
      </c>
    </row>
    <row r="1465" spans="1:7" x14ac:dyDescent="0.25">
      <c r="A1465" s="706" t="s">
        <v>302</v>
      </c>
      <c r="B1465" s="707" t="s">
        <v>617</v>
      </c>
      <c r="C1465" s="708">
        <v>1542</v>
      </c>
      <c r="D1465" s="709">
        <f>'Monthly Rules'!C5184</f>
        <v>0</v>
      </c>
      <c r="E1465" s="709">
        <f>'Monthly Rules'!G5184</f>
        <v>0</v>
      </c>
      <c r="F1465" s="710">
        <f t="shared" si="88"/>
        <v>1</v>
      </c>
      <c r="G1465" s="712">
        <f t="shared" si="87"/>
        <v>1</v>
      </c>
    </row>
    <row r="1466" spans="1:7" x14ac:dyDescent="0.25">
      <c r="A1466" s="706" t="s">
        <v>302</v>
      </c>
      <c r="B1466" s="707" t="s">
        <v>617</v>
      </c>
      <c r="C1466" s="708">
        <v>1543</v>
      </c>
      <c r="D1466" s="709">
        <f>'Monthly Rules'!C5186</f>
        <v>0</v>
      </c>
      <c r="E1466" s="709">
        <f>+'Monthly Rules'!G5186+'Monthly Rules'!G5187+'Monthly Rules'!G5188</f>
        <v>0</v>
      </c>
      <c r="F1466" s="710">
        <f t="shared" si="88"/>
        <v>1</v>
      </c>
      <c r="G1466" s="711">
        <f t="shared" ref="G1466:G1497" si="89">IF(ISERROR(D1466),0,IF(ISERROR(E1466),0,IF(D1466=E1466,1,0)))</f>
        <v>1</v>
      </c>
    </row>
    <row r="1467" spans="1:7" x14ac:dyDescent="0.25">
      <c r="A1467" s="706" t="s">
        <v>302</v>
      </c>
      <c r="B1467" s="707" t="s">
        <v>617</v>
      </c>
      <c r="C1467" s="708">
        <v>1544</v>
      </c>
      <c r="D1467" s="709">
        <f>'Monthly Rules'!C5190</f>
        <v>0</v>
      </c>
      <c r="E1467" s="709">
        <f>+'Monthly Rules'!G5190+'Monthly Rules'!G5191+'Monthly Rules'!G5192</f>
        <v>0</v>
      </c>
      <c r="F1467" s="710">
        <f t="shared" si="88"/>
        <v>1</v>
      </c>
      <c r="G1467" s="711">
        <f t="shared" si="89"/>
        <v>1</v>
      </c>
    </row>
    <row r="1468" spans="1:7" x14ac:dyDescent="0.25">
      <c r="A1468" s="706" t="s">
        <v>284</v>
      </c>
      <c r="B1468" s="707" t="s">
        <v>617</v>
      </c>
      <c r="C1468" s="708">
        <v>1545</v>
      </c>
      <c r="D1468" s="709">
        <f>'Monthly Rules'!C5194</f>
        <v>0</v>
      </c>
      <c r="E1468" s="709">
        <f>+'Monthly Rules'!G5194+'Monthly Rules'!G5195+'Monthly Rules'!G5196</f>
        <v>0</v>
      </c>
      <c r="F1468" s="710">
        <f t="shared" si="88"/>
        <v>1</v>
      </c>
      <c r="G1468" s="711">
        <f t="shared" si="89"/>
        <v>1</v>
      </c>
    </row>
    <row r="1469" spans="1:7" x14ac:dyDescent="0.25">
      <c r="A1469" s="706" t="s">
        <v>284</v>
      </c>
      <c r="B1469" s="707" t="s">
        <v>617</v>
      </c>
      <c r="C1469" s="708">
        <v>1546</v>
      </c>
      <c r="D1469" s="709">
        <f>'Monthly Rules'!C5198</f>
        <v>0</v>
      </c>
      <c r="E1469" s="709">
        <f>+'Monthly Rules'!G5198+'Monthly Rules'!G5199+'Monthly Rules'!G5200</f>
        <v>0</v>
      </c>
      <c r="F1469" s="710">
        <f t="shared" si="88"/>
        <v>1</v>
      </c>
      <c r="G1469" s="711">
        <f t="shared" si="89"/>
        <v>1</v>
      </c>
    </row>
    <row r="1470" spans="1:7" x14ac:dyDescent="0.25">
      <c r="A1470" s="706" t="s">
        <v>284</v>
      </c>
      <c r="B1470" s="707" t="s">
        <v>617</v>
      </c>
      <c r="C1470" s="708">
        <v>1547</v>
      </c>
      <c r="D1470" s="709">
        <f>'Monthly Rules'!C5202</f>
        <v>0</v>
      </c>
      <c r="E1470" s="709">
        <f>+'Monthly Rules'!G5202+'Monthly Rules'!G5203+'Monthly Rules'!G5204</f>
        <v>0</v>
      </c>
      <c r="F1470" s="710">
        <f t="shared" si="88"/>
        <v>1</v>
      </c>
      <c r="G1470" s="711">
        <f t="shared" si="89"/>
        <v>1</v>
      </c>
    </row>
    <row r="1471" spans="1:7" x14ac:dyDescent="0.25">
      <c r="A1471" s="706" t="s">
        <v>284</v>
      </c>
      <c r="B1471" s="707" t="s">
        <v>617</v>
      </c>
      <c r="C1471" s="708">
        <v>1548</v>
      </c>
      <c r="D1471" s="709">
        <f>'Monthly Rules'!C5206</f>
        <v>0</v>
      </c>
      <c r="E1471" s="709">
        <f>+'Monthly Rules'!G5206+'Monthly Rules'!G5207+'Monthly Rules'!G5208</f>
        <v>0</v>
      </c>
      <c r="F1471" s="710">
        <f t="shared" si="88"/>
        <v>1</v>
      </c>
      <c r="G1471" s="711">
        <f t="shared" si="89"/>
        <v>1</v>
      </c>
    </row>
    <row r="1472" spans="1:7" x14ac:dyDescent="0.25">
      <c r="A1472" s="706" t="s">
        <v>284</v>
      </c>
      <c r="B1472" s="707" t="s">
        <v>617</v>
      </c>
      <c r="C1472" s="708">
        <v>1549</v>
      </c>
      <c r="D1472" s="709">
        <f>'Monthly Rules'!C5210</f>
        <v>0</v>
      </c>
      <c r="E1472" s="709">
        <f>+'Monthly Rules'!G5210+'Monthly Rules'!G5211+'Monthly Rules'!G5212</f>
        <v>0</v>
      </c>
      <c r="F1472" s="710">
        <f t="shared" si="88"/>
        <v>1</v>
      </c>
      <c r="G1472" s="711">
        <f t="shared" si="89"/>
        <v>1</v>
      </c>
    </row>
    <row r="1473" spans="1:7" x14ac:dyDescent="0.25">
      <c r="A1473" s="706" t="s">
        <v>284</v>
      </c>
      <c r="B1473" s="707" t="s">
        <v>617</v>
      </c>
      <c r="C1473" s="708">
        <v>1550</v>
      </c>
      <c r="D1473" s="709">
        <f>'Monthly Rules'!C5214</f>
        <v>0</v>
      </c>
      <c r="E1473" s="709">
        <f>+'Monthly Rules'!G5214+'Monthly Rules'!G5215+'Monthly Rules'!G5216</f>
        <v>0</v>
      </c>
      <c r="F1473" s="710">
        <f t="shared" si="88"/>
        <v>1</v>
      </c>
      <c r="G1473" s="711">
        <f t="shared" si="89"/>
        <v>1</v>
      </c>
    </row>
    <row r="1474" spans="1:7" x14ac:dyDescent="0.25">
      <c r="A1474" s="706" t="s">
        <v>284</v>
      </c>
      <c r="B1474" s="707" t="s">
        <v>617</v>
      </c>
      <c r="C1474" s="708">
        <v>1551</v>
      </c>
      <c r="D1474" s="709">
        <f>'Monthly Rules'!C5218</f>
        <v>0</v>
      </c>
      <c r="E1474" s="709">
        <f>+'Monthly Rules'!G5218+'Monthly Rules'!G5219+'Monthly Rules'!G5220</f>
        <v>0</v>
      </c>
      <c r="F1474" s="710">
        <f t="shared" si="88"/>
        <v>1</v>
      </c>
      <c r="G1474" s="711">
        <f t="shared" si="89"/>
        <v>1</v>
      </c>
    </row>
    <row r="1475" spans="1:7" x14ac:dyDescent="0.25">
      <c r="A1475" s="706" t="s">
        <v>284</v>
      </c>
      <c r="B1475" s="707" t="s">
        <v>617</v>
      </c>
      <c r="C1475" s="708">
        <v>1552</v>
      </c>
      <c r="D1475" s="709">
        <f>'Monthly Rules'!C5222</f>
        <v>0</v>
      </c>
      <c r="E1475" s="709">
        <f>+'Monthly Rules'!G5222+'Monthly Rules'!G5223+'Monthly Rules'!G5224</f>
        <v>0</v>
      </c>
      <c r="F1475" s="710">
        <f t="shared" si="88"/>
        <v>1</v>
      </c>
      <c r="G1475" s="711">
        <f t="shared" si="89"/>
        <v>1</v>
      </c>
    </row>
    <row r="1476" spans="1:7" x14ac:dyDescent="0.25">
      <c r="A1476" s="706" t="s">
        <v>284</v>
      </c>
      <c r="B1476" s="707" t="s">
        <v>617</v>
      </c>
      <c r="C1476" s="708">
        <v>1553</v>
      </c>
      <c r="D1476" s="709">
        <f>'Monthly Rules'!C5226</f>
        <v>0</v>
      </c>
      <c r="E1476" s="709">
        <f>+'Monthly Rules'!G5226+'Monthly Rules'!G5227+'Monthly Rules'!G5228</f>
        <v>0</v>
      </c>
      <c r="F1476" s="710">
        <f t="shared" si="88"/>
        <v>1</v>
      </c>
      <c r="G1476" s="711">
        <f t="shared" si="89"/>
        <v>1</v>
      </c>
    </row>
    <row r="1477" spans="1:7" x14ac:dyDescent="0.25">
      <c r="A1477" s="706" t="s">
        <v>284</v>
      </c>
      <c r="B1477" s="707" t="s">
        <v>617</v>
      </c>
      <c r="C1477" s="708">
        <v>1554</v>
      </c>
      <c r="D1477" s="709">
        <f>'Monthly Rules'!C5230</f>
        <v>0</v>
      </c>
      <c r="E1477" s="709">
        <f>+'Monthly Rules'!G5230+'Monthly Rules'!G5231+'Monthly Rules'!G5232</f>
        <v>0</v>
      </c>
      <c r="F1477" s="710">
        <f t="shared" si="88"/>
        <v>1</v>
      </c>
      <c r="G1477" s="711">
        <f t="shared" si="89"/>
        <v>1</v>
      </c>
    </row>
    <row r="1478" spans="1:7" x14ac:dyDescent="0.25">
      <c r="A1478" s="706" t="s">
        <v>284</v>
      </c>
      <c r="B1478" s="707" t="s">
        <v>617</v>
      </c>
      <c r="C1478" s="708">
        <v>1555</v>
      </c>
      <c r="D1478" s="709">
        <f>'Monthly Rules'!C5234</f>
        <v>0</v>
      </c>
      <c r="E1478" s="709">
        <f>+'Monthly Rules'!G5234+'Monthly Rules'!G5235+'Monthly Rules'!G5236</f>
        <v>0</v>
      </c>
      <c r="F1478" s="710">
        <f t="shared" si="88"/>
        <v>1</v>
      </c>
      <c r="G1478" s="711">
        <f t="shared" si="89"/>
        <v>1</v>
      </c>
    </row>
    <row r="1479" spans="1:7" x14ac:dyDescent="0.25">
      <c r="A1479" s="706" t="s">
        <v>284</v>
      </c>
      <c r="B1479" s="707" t="s">
        <v>617</v>
      </c>
      <c r="C1479" s="708">
        <v>1556</v>
      </c>
      <c r="D1479" s="709">
        <f>'Monthly Rules'!C5238</f>
        <v>0</v>
      </c>
      <c r="E1479" s="709">
        <f>+'Monthly Rules'!G5238+'Monthly Rules'!G5239+'Monthly Rules'!G5240</f>
        <v>0</v>
      </c>
      <c r="F1479" s="710">
        <f t="shared" si="88"/>
        <v>1</v>
      </c>
      <c r="G1479" s="711">
        <f t="shared" si="89"/>
        <v>1</v>
      </c>
    </row>
    <row r="1480" spans="1:7" x14ac:dyDescent="0.25">
      <c r="A1480" s="706" t="s">
        <v>284</v>
      </c>
      <c r="B1480" s="707" t="s">
        <v>617</v>
      </c>
      <c r="C1480" s="708">
        <v>1557</v>
      </c>
      <c r="D1480" s="709">
        <f>'Monthly Rules'!C5242</f>
        <v>0</v>
      </c>
      <c r="E1480" s="709">
        <f>+'Monthly Rules'!G5242+'Monthly Rules'!G5243+'Monthly Rules'!G5244</f>
        <v>0</v>
      </c>
      <c r="F1480" s="710">
        <f t="shared" si="88"/>
        <v>1</v>
      </c>
      <c r="G1480" s="711">
        <f t="shared" si="89"/>
        <v>1</v>
      </c>
    </row>
    <row r="1481" spans="1:7" x14ac:dyDescent="0.25">
      <c r="A1481" s="706" t="s">
        <v>284</v>
      </c>
      <c r="B1481" s="707" t="s">
        <v>617</v>
      </c>
      <c r="C1481" s="708">
        <v>1558</v>
      </c>
      <c r="D1481" s="709">
        <f>'Monthly Rules'!C5246</f>
        <v>0</v>
      </c>
      <c r="E1481" s="709">
        <f>+'Monthly Rules'!G5246+'Monthly Rules'!G5247+'Monthly Rules'!G5248</f>
        <v>0</v>
      </c>
      <c r="F1481" s="710">
        <f t="shared" si="88"/>
        <v>1</v>
      </c>
      <c r="G1481" s="711">
        <f t="shared" si="89"/>
        <v>1</v>
      </c>
    </row>
    <row r="1482" spans="1:7" x14ac:dyDescent="0.25">
      <c r="A1482" s="706" t="s">
        <v>284</v>
      </c>
      <c r="B1482" s="707" t="s">
        <v>617</v>
      </c>
      <c r="C1482" s="708">
        <v>1559</v>
      </c>
      <c r="D1482" s="709">
        <f>'Monthly Rules'!C5250</f>
        <v>0</v>
      </c>
      <c r="E1482" s="709">
        <f>+'Monthly Rules'!G5250+'Monthly Rules'!G5251+'Monthly Rules'!G5252</f>
        <v>0</v>
      </c>
      <c r="F1482" s="710">
        <f t="shared" si="88"/>
        <v>1</v>
      </c>
      <c r="G1482" s="711">
        <f t="shared" si="89"/>
        <v>1</v>
      </c>
    </row>
    <row r="1483" spans="1:7" x14ac:dyDescent="0.25">
      <c r="A1483" s="706" t="s">
        <v>284</v>
      </c>
      <c r="B1483" s="707" t="s">
        <v>617</v>
      </c>
      <c r="C1483" s="708">
        <v>1560</v>
      </c>
      <c r="D1483" s="709">
        <f>'Monthly Rules'!C5254</f>
        <v>0</v>
      </c>
      <c r="E1483" s="709">
        <f>+'Monthly Rules'!G5254+'Monthly Rules'!G5255+'Monthly Rules'!G5256</f>
        <v>0</v>
      </c>
      <c r="F1483" s="710">
        <f t="shared" si="88"/>
        <v>1</v>
      </c>
      <c r="G1483" s="711">
        <f t="shared" si="89"/>
        <v>1</v>
      </c>
    </row>
    <row r="1484" spans="1:7" x14ac:dyDescent="0.25">
      <c r="A1484" s="706" t="s">
        <v>284</v>
      </c>
      <c r="B1484" s="707" t="s">
        <v>617</v>
      </c>
      <c r="C1484" s="708">
        <v>1561</v>
      </c>
      <c r="D1484" s="709">
        <f>'Monthly Rules'!C5258</f>
        <v>0</v>
      </c>
      <c r="E1484" s="709">
        <f>+'Monthly Rules'!G5258+'Monthly Rules'!G5259+'Monthly Rules'!G5260</f>
        <v>0</v>
      </c>
      <c r="F1484" s="710">
        <f t="shared" si="88"/>
        <v>1</v>
      </c>
      <c r="G1484" s="711">
        <f t="shared" si="89"/>
        <v>1</v>
      </c>
    </row>
    <row r="1485" spans="1:7" x14ac:dyDescent="0.25">
      <c r="A1485" s="706" t="s">
        <v>284</v>
      </c>
      <c r="B1485" s="707" t="s">
        <v>617</v>
      </c>
      <c r="C1485" s="708">
        <v>1562</v>
      </c>
      <c r="D1485" s="709">
        <f>'Monthly Rules'!C5262</f>
        <v>0</v>
      </c>
      <c r="E1485" s="709">
        <f>+'Monthly Rules'!G5262+'Monthly Rules'!G5263+'Monthly Rules'!G5264</f>
        <v>0</v>
      </c>
      <c r="F1485" s="710">
        <f t="shared" si="88"/>
        <v>1</v>
      </c>
      <c r="G1485" s="711">
        <f t="shared" si="89"/>
        <v>1</v>
      </c>
    </row>
    <row r="1486" spans="1:7" x14ac:dyDescent="0.25">
      <c r="A1486" s="706" t="s">
        <v>284</v>
      </c>
      <c r="B1486" s="707" t="s">
        <v>617</v>
      </c>
      <c r="C1486" s="708">
        <v>1563</v>
      </c>
      <c r="D1486" s="709">
        <f>'Monthly Rules'!C5266</f>
        <v>0</v>
      </c>
      <c r="E1486" s="709">
        <f>+'Monthly Rules'!G5266+'Monthly Rules'!G5267+'Monthly Rules'!G5268</f>
        <v>0</v>
      </c>
      <c r="F1486" s="710">
        <f t="shared" si="88"/>
        <v>1</v>
      </c>
      <c r="G1486" s="711">
        <f t="shared" si="89"/>
        <v>1</v>
      </c>
    </row>
    <row r="1487" spans="1:7" x14ac:dyDescent="0.25">
      <c r="A1487" s="706" t="s">
        <v>284</v>
      </c>
      <c r="B1487" s="707" t="s">
        <v>617</v>
      </c>
      <c r="C1487" s="708">
        <v>1564</v>
      </c>
      <c r="D1487" s="709">
        <f>'Monthly Rules'!C5270</f>
        <v>0</v>
      </c>
      <c r="E1487" s="709">
        <f>+'Monthly Rules'!G5270+'Monthly Rules'!G5271+'Monthly Rules'!G5272</f>
        <v>0</v>
      </c>
      <c r="F1487" s="710">
        <f t="shared" si="88"/>
        <v>1</v>
      </c>
      <c r="G1487" s="711">
        <f t="shared" si="89"/>
        <v>1</v>
      </c>
    </row>
    <row r="1488" spans="1:7" x14ac:dyDescent="0.25">
      <c r="A1488" s="706" t="s">
        <v>284</v>
      </c>
      <c r="B1488" s="707" t="s">
        <v>617</v>
      </c>
      <c r="C1488" s="708">
        <v>1565</v>
      </c>
      <c r="D1488" s="709">
        <f>'Monthly Rules'!C5274</f>
        <v>0</v>
      </c>
      <c r="E1488" s="709">
        <f>+'Monthly Rules'!G5274+'Monthly Rules'!G5275+'Monthly Rules'!G5276</f>
        <v>0</v>
      </c>
      <c r="F1488" s="710">
        <f t="shared" si="88"/>
        <v>1</v>
      </c>
      <c r="G1488" s="711">
        <f t="shared" si="89"/>
        <v>1</v>
      </c>
    </row>
    <row r="1489" spans="1:7" x14ac:dyDescent="0.25">
      <c r="A1489" s="706" t="s">
        <v>284</v>
      </c>
      <c r="B1489" s="707" t="s">
        <v>617</v>
      </c>
      <c r="C1489" s="708">
        <v>1566</v>
      </c>
      <c r="D1489" s="709">
        <f>'Monthly Rules'!C5278</f>
        <v>0</v>
      </c>
      <c r="E1489" s="709">
        <f>+'Monthly Rules'!G5278+'Monthly Rules'!G5279+'Monthly Rules'!G5280</f>
        <v>0</v>
      </c>
      <c r="F1489" s="710">
        <f t="shared" si="88"/>
        <v>1</v>
      </c>
      <c r="G1489" s="711">
        <f t="shared" si="89"/>
        <v>1</v>
      </c>
    </row>
    <row r="1490" spans="1:7" x14ac:dyDescent="0.25">
      <c r="A1490" s="706" t="s">
        <v>284</v>
      </c>
      <c r="B1490" s="707" t="s">
        <v>617</v>
      </c>
      <c r="C1490" s="708">
        <v>1567</v>
      </c>
      <c r="D1490" s="709">
        <f>'Monthly Rules'!C5282</f>
        <v>0</v>
      </c>
      <c r="E1490" s="709">
        <f>+'Monthly Rules'!G5282+'Monthly Rules'!G5283+'Monthly Rules'!G5284</f>
        <v>0</v>
      </c>
      <c r="F1490" s="710">
        <f t="shared" si="88"/>
        <v>1</v>
      </c>
      <c r="G1490" s="711">
        <f t="shared" si="89"/>
        <v>1</v>
      </c>
    </row>
    <row r="1491" spans="1:7" x14ac:dyDescent="0.25">
      <c r="A1491" s="706" t="s">
        <v>284</v>
      </c>
      <c r="B1491" s="707" t="s">
        <v>617</v>
      </c>
      <c r="C1491" s="708">
        <v>1568</v>
      </c>
      <c r="D1491" s="709">
        <f>'Monthly Rules'!C5286</f>
        <v>0</v>
      </c>
      <c r="E1491" s="709">
        <f>+'Monthly Rules'!G5286+'Monthly Rules'!G5287+'Monthly Rules'!G5288</f>
        <v>0</v>
      </c>
      <c r="F1491" s="710">
        <f t="shared" si="88"/>
        <v>1</v>
      </c>
      <c r="G1491" s="711">
        <f t="shared" si="89"/>
        <v>1</v>
      </c>
    </row>
    <row r="1492" spans="1:7" x14ac:dyDescent="0.25">
      <c r="A1492" s="706" t="s">
        <v>284</v>
      </c>
      <c r="B1492" s="707" t="s">
        <v>617</v>
      </c>
      <c r="C1492" s="708">
        <v>1569</v>
      </c>
      <c r="D1492" s="709">
        <f>'Monthly Rules'!C5290</f>
        <v>0</v>
      </c>
      <c r="E1492" s="709">
        <f>+'Monthly Rules'!G5290+'Monthly Rules'!G5291+'Monthly Rules'!G5292</f>
        <v>0</v>
      </c>
      <c r="F1492" s="710">
        <f t="shared" si="88"/>
        <v>1</v>
      </c>
      <c r="G1492" s="711">
        <f t="shared" si="89"/>
        <v>1</v>
      </c>
    </row>
    <row r="1493" spans="1:7" x14ac:dyDescent="0.25">
      <c r="A1493" s="706" t="s">
        <v>284</v>
      </c>
      <c r="B1493" s="707" t="s">
        <v>617</v>
      </c>
      <c r="C1493" s="708">
        <v>1570</v>
      </c>
      <c r="D1493" s="709">
        <f>'Monthly Rules'!C5294</f>
        <v>0</v>
      </c>
      <c r="E1493" s="709">
        <f>+'Monthly Rules'!G5294+'Monthly Rules'!G5295+'Monthly Rules'!G5296</f>
        <v>0</v>
      </c>
      <c r="F1493" s="710">
        <f t="shared" si="88"/>
        <v>1</v>
      </c>
      <c r="G1493" s="711">
        <f t="shared" si="89"/>
        <v>1</v>
      </c>
    </row>
    <row r="1494" spans="1:7" x14ac:dyDescent="0.25">
      <c r="A1494" s="706" t="s">
        <v>284</v>
      </c>
      <c r="B1494" s="707" t="s">
        <v>617</v>
      </c>
      <c r="C1494" s="708">
        <v>1571</v>
      </c>
      <c r="D1494" s="709">
        <f>'Monthly Rules'!C5298</f>
        <v>0</v>
      </c>
      <c r="E1494" s="709">
        <f>+'Monthly Rules'!G5298+'Monthly Rules'!G5299+'Monthly Rules'!G5300</f>
        <v>0</v>
      </c>
      <c r="F1494" s="710">
        <f t="shared" si="88"/>
        <v>1</v>
      </c>
      <c r="G1494" s="711">
        <f t="shared" si="89"/>
        <v>1</v>
      </c>
    </row>
    <row r="1495" spans="1:7" x14ac:dyDescent="0.25">
      <c r="A1495" s="706" t="s">
        <v>284</v>
      </c>
      <c r="B1495" s="707" t="s">
        <v>617</v>
      </c>
      <c r="C1495" s="708">
        <v>1572</v>
      </c>
      <c r="D1495" s="709">
        <f>'Monthly Rules'!C5302</f>
        <v>0</v>
      </c>
      <c r="E1495" s="709">
        <f>+'Monthly Rules'!G5302+'Monthly Rules'!G5303+'Monthly Rules'!G5304</f>
        <v>0</v>
      </c>
      <c r="F1495" s="710">
        <f t="shared" si="88"/>
        <v>1</v>
      </c>
      <c r="G1495" s="711">
        <f t="shared" si="89"/>
        <v>1</v>
      </c>
    </row>
    <row r="1496" spans="1:7" x14ac:dyDescent="0.25">
      <c r="A1496" s="706" t="s">
        <v>284</v>
      </c>
      <c r="B1496" s="707" t="s">
        <v>617</v>
      </c>
      <c r="C1496" s="708">
        <v>1573</v>
      </c>
      <c r="D1496" s="709">
        <f>'Monthly Rules'!C5306</f>
        <v>0</v>
      </c>
      <c r="E1496" s="709">
        <f>+'Monthly Rules'!G5306+'Monthly Rules'!G5307+'Monthly Rules'!G5308</f>
        <v>0</v>
      </c>
      <c r="F1496" s="710">
        <f t="shared" si="88"/>
        <v>1</v>
      </c>
      <c r="G1496" s="711">
        <f t="shared" si="89"/>
        <v>1</v>
      </c>
    </row>
    <row r="1497" spans="1:7" x14ac:dyDescent="0.25">
      <c r="A1497" s="706" t="s">
        <v>284</v>
      </c>
      <c r="B1497" s="707" t="s">
        <v>617</v>
      </c>
      <c r="C1497" s="708">
        <v>1574</v>
      </c>
      <c r="D1497" s="709">
        <f>'Monthly Rules'!C5310</f>
        <v>0</v>
      </c>
      <c r="E1497" s="709">
        <f>+'Monthly Rules'!G5310+'Monthly Rules'!G5311+'Monthly Rules'!G5312</f>
        <v>0</v>
      </c>
      <c r="F1497" s="710">
        <f t="shared" si="88"/>
        <v>1</v>
      </c>
      <c r="G1497" s="711">
        <f t="shared" si="89"/>
        <v>1</v>
      </c>
    </row>
    <row r="1498" spans="1:7" x14ac:dyDescent="0.25">
      <c r="A1498" s="706" t="s">
        <v>284</v>
      </c>
      <c r="B1498" s="707" t="s">
        <v>617</v>
      </c>
      <c r="C1498" s="708">
        <v>1575</v>
      </c>
      <c r="D1498" s="709">
        <f>'Monthly Rules'!C5314</f>
        <v>0</v>
      </c>
      <c r="E1498" s="709">
        <f>+'Monthly Rules'!G5314+'Monthly Rules'!G5315+'Monthly Rules'!G5316</f>
        <v>0</v>
      </c>
      <c r="F1498" s="710">
        <f t="shared" si="88"/>
        <v>1</v>
      </c>
      <c r="G1498" s="711">
        <f t="shared" ref="G1498:G1529" si="90">IF(ISERROR(D1498),0,IF(ISERROR(E1498),0,IF(D1498=E1498,1,0)))</f>
        <v>1</v>
      </c>
    </row>
    <row r="1499" spans="1:7" x14ac:dyDescent="0.25">
      <c r="A1499" s="706" t="s">
        <v>284</v>
      </c>
      <c r="B1499" s="707" t="s">
        <v>617</v>
      </c>
      <c r="C1499" s="708">
        <v>1576</v>
      </c>
      <c r="D1499" s="709">
        <f>'Monthly Rules'!C5318</f>
        <v>0</v>
      </c>
      <c r="E1499" s="709">
        <f>+'Monthly Rules'!G5318+'Monthly Rules'!G5319+'Monthly Rules'!G5320</f>
        <v>0</v>
      </c>
      <c r="F1499" s="710">
        <f t="shared" si="88"/>
        <v>1</v>
      </c>
      <c r="G1499" s="711">
        <f t="shared" si="90"/>
        <v>1</v>
      </c>
    </row>
    <row r="1500" spans="1:7" x14ac:dyDescent="0.25">
      <c r="A1500" s="706" t="s">
        <v>284</v>
      </c>
      <c r="B1500" s="707" t="s">
        <v>617</v>
      </c>
      <c r="C1500" s="708">
        <v>1577</v>
      </c>
      <c r="D1500" s="709">
        <f>'Monthly Rules'!C5322</f>
        <v>0</v>
      </c>
      <c r="E1500" s="709">
        <f>+'Monthly Rules'!G5322+'Monthly Rules'!G5323+'Monthly Rules'!G5324</f>
        <v>0</v>
      </c>
      <c r="F1500" s="710">
        <f t="shared" si="88"/>
        <v>1</v>
      </c>
      <c r="G1500" s="711">
        <f t="shared" si="90"/>
        <v>1</v>
      </c>
    </row>
    <row r="1501" spans="1:7" x14ac:dyDescent="0.25">
      <c r="A1501" s="706" t="s">
        <v>284</v>
      </c>
      <c r="B1501" s="707" t="s">
        <v>617</v>
      </c>
      <c r="C1501" s="708">
        <v>1578</v>
      </c>
      <c r="D1501" s="709">
        <f>'Monthly Rules'!C5326</f>
        <v>0</v>
      </c>
      <c r="E1501" s="709">
        <f>+'Monthly Rules'!G5326+'Monthly Rules'!G5327+'Monthly Rules'!G5328</f>
        <v>0</v>
      </c>
      <c r="F1501" s="710">
        <f t="shared" si="88"/>
        <v>1</v>
      </c>
      <c r="G1501" s="711">
        <f t="shared" si="90"/>
        <v>1</v>
      </c>
    </row>
    <row r="1502" spans="1:7" x14ac:dyDescent="0.25">
      <c r="A1502" s="706" t="s">
        <v>284</v>
      </c>
      <c r="B1502" s="707" t="s">
        <v>617</v>
      </c>
      <c r="C1502" s="708">
        <v>1579</v>
      </c>
      <c r="D1502" s="709">
        <f>'Monthly Rules'!C5330</f>
        <v>0</v>
      </c>
      <c r="E1502" s="709">
        <f>+'Monthly Rules'!G5330+'Monthly Rules'!G5331+'Monthly Rules'!G5332</f>
        <v>0</v>
      </c>
      <c r="F1502" s="710">
        <f t="shared" si="88"/>
        <v>1</v>
      </c>
      <c r="G1502" s="711">
        <f t="shared" si="90"/>
        <v>1</v>
      </c>
    </row>
    <row r="1503" spans="1:7" x14ac:dyDescent="0.25">
      <c r="A1503" s="706" t="s">
        <v>284</v>
      </c>
      <c r="B1503" s="707" t="s">
        <v>617</v>
      </c>
      <c r="C1503" s="708">
        <v>1580</v>
      </c>
      <c r="D1503" s="709">
        <f>'Monthly Rules'!C5334</f>
        <v>0</v>
      </c>
      <c r="E1503" s="709">
        <f>+'Monthly Rules'!G5334+'Monthly Rules'!G5335+'Monthly Rules'!G5336</f>
        <v>0</v>
      </c>
      <c r="F1503" s="710">
        <f t="shared" si="88"/>
        <v>1</v>
      </c>
      <c r="G1503" s="711">
        <f t="shared" si="90"/>
        <v>1</v>
      </c>
    </row>
    <row r="1504" spans="1:7" x14ac:dyDescent="0.25">
      <c r="A1504" s="706" t="s">
        <v>284</v>
      </c>
      <c r="B1504" s="707" t="s">
        <v>617</v>
      </c>
      <c r="C1504" s="708">
        <v>1581</v>
      </c>
      <c r="D1504" s="709">
        <f>'Monthly Rules'!C5338</f>
        <v>0</v>
      </c>
      <c r="E1504" s="709">
        <f>+'Monthly Rules'!G5338+'Monthly Rules'!G5339+'Monthly Rules'!G5340</f>
        <v>0</v>
      </c>
      <c r="F1504" s="710">
        <f t="shared" si="88"/>
        <v>1</v>
      </c>
      <c r="G1504" s="711">
        <f t="shared" si="90"/>
        <v>1</v>
      </c>
    </row>
    <row r="1505" spans="1:7" x14ac:dyDescent="0.25">
      <c r="A1505" s="706" t="s">
        <v>284</v>
      </c>
      <c r="B1505" s="707" t="s">
        <v>617</v>
      </c>
      <c r="C1505" s="708">
        <v>1582</v>
      </c>
      <c r="D1505" s="709">
        <f>'Monthly Rules'!C5342</f>
        <v>0</v>
      </c>
      <c r="E1505" s="709">
        <f>+'Monthly Rules'!G5342+'Monthly Rules'!G5343+'Monthly Rules'!G5344</f>
        <v>0</v>
      </c>
      <c r="F1505" s="710">
        <f t="shared" si="88"/>
        <v>1</v>
      </c>
      <c r="G1505" s="711">
        <f t="shared" si="90"/>
        <v>1</v>
      </c>
    </row>
    <row r="1506" spans="1:7" x14ac:dyDescent="0.25">
      <c r="A1506" s="706" t="s">
        <v>284</v>
      </c>
      <c r="B1506" s="707" t="s">
        <v>617</v>
      </c>
      <c r="C1506" s="708">
        <v>1583</v>
      </c>
      <c r="D1506" s="709">
        <f>'Monthly Rules'!C5346</f>
        <v>0</v>
      </c>
      <c r="E1506" s="709">
        <f>+'Monthly Rules'!G5346+'Monthly Rules'!G5347+'Monthly Rules'!G5348</f>
        <v>0</v>
      </c>
      <c r="F1506" s="710">
        <f t="shared" si="88"/>
        <v>1</v>
      </c>
      <c r="G1506" s="711">
        <f t="shared" si="90"/>
        <v>1</v>
      </c>
    </row>
    <row r="1507" spans="1:7" x14ac:dyDescent="0.25">
      <c r="A1507" s="706" t="s">
        <v>284</v>
      </c>
      <c r="B1507" s="707" t="s">
        <v>617</v>
      </c>
      <c r="C1507" s="708">
        <v>1584</v>
      </c>
      <c r="D1507" s="709">
        <f>'Monthly Rules'!C5350</f>
        <v>0</v>
      </c>
      <c r="E1507" s="709">
        <f>+'Monthly Rules'!G5350+'Monthly Rules'!G5351+'Monthly Rules'!G5352</f>
        <v>0</v>
      </c>
      <c r="F1507" s="710">
        <f t="shared" si="88"/>
        <v>1</v>
      </c>
      <c r="G1507" s="711">
        <f t="shared" si="90"/>
        <v>1</v>
      </c>
    </row>
    <row r="1508" spans="1:7" x14ac:dyDescent="0.25">
      <c r="A1508" s="706" t="s">
        <v>284</v>
      </c>
      <c r="B1508" s="707" t="s">
        <v>617</v>
      </c>
      <c r="C1508" s="708">
        <v>1585</v>
      </c>
      <c r="D1508" s="709">
        <f>'Monthly Rules'!C5354</f>
        <v>0</v>
      </c>
      <c r="E1508" s="709">
        <f>+'Monthly Rules'!G5354+'Monthly Rules'!G5355+'Monthly Rules'!G5356</f>
        <v>0</v>
      </c>
      <c r="F1508" s="710">
        <f t="shared" si="88"/>
        <v>1</v>
      </c>
      <c r="G1508" s="711">
        <f t="shared" si="90"/>
        <v>1</v>
      </c>
    </row>
    <row r="1509" spans="1:7" x14ac:dyDescent="0.25">
      <c r="A1509" s="706" t="s">
        <v>284</v>
      </c>
      <c r="B1509" s="707" t="s">
        <v>617</v>
      </c>
      <c r="C1509" s="708">
        <v>1586</v>
      </c>
      <c r="D1509" s="709">
        <f>'Monthly Rules'!C5358</f>
        <v>0</v>
      </c>
      <c r="E1509" s="709">
        <f>+'Monthly Rules'!G5358+'Monthly Rules'!G5359+'Monthly Rules'!G5360</f>
        <v>0</v>
      </c>
      <c r="F1509" s="710">
        <f t="shared" si="88"/>
        <v>1</v>
      </c>
      <c r="G1509" s="711">
        <f t="shared" si="90"/>
        <v>1</v>
      </c>
    </row>
    <row r="1510" spans="1:7" x14ac:dyDescent="0.25">
      <c r="A1510" s="706" t="s">
        <v>284</v>
      </c>
      <c r="B1510" s="707" t="s">
        <v>617</v>
      </c>
      <c r="C1510" s="708">
        <v>1587</v>
      </c>
      <c r="D1510" s="709">
        <f>'Monthly Rules'!C5362</f>
        <v>0</v>
      </c>
      <c r="E1510" s="709">
        <f>+'Monthly Rules'!G5362+'Monthly Rules'!G5363+'Monthly Rules'!G5364</f>
        <v>0</v>
      </c>
      <c r="F1510" s="710">
        <f t="shared" si="88"/>
        <v>1</v>
      </c>
      <c r="G1510" s="711">
        <f t="shared" si="90"/>
        <v>1</v>
      </c>
    </row>
    <row r="1511" spans="1:7" x14ac:dyDescent="0.25">
      <c r="A1511" s="706" t="s">
        <v>284</v>
      </c>
      <c r="B1511" s="707" t="s">
        <v>617</v>
      </c>
      <c r="C1511" s="708">
        <v>1588</v>
      </c>
      <c r="D1511" s="709">
        <f>'Monthly Rules'!C5366</f>
        <v>0</v>
      </c>
      <c r="E1511" s="709">
        <f>+'Monthly Rules'!G5366+'Monthly Rules'!G5367+'Monthly Rules'!G5368</f>
        <v>0</v>
      </c>
      <c r="F1511" s="710">
        <f t="shared" si="88"/>
        <v>1</v>
      </c>
      <c r="G1511" s="711">
        <f t="shared" si="90"/>
        <v>1</v>
      </c>
    </row>
    <row r="1512" spans="1:7" x14ac:dyDescent="0.25">
      <c r="A1512" s="706" t="s">
        <v>284</v>
      </c>
      <c r="B1512" s="707" t="s">
        <v>617</v>
      </c>
      <c r="C1512" s="708">
        <v>1589</v>
      </c>
      <c r="D1512" s="709">
        <f>'Monthly Rules'!C5370</f>
        <v>0</v>
      </c>
      <c r="E1512" s="709">
        <f>+'Monthly Rules'!G5370+'Monthly Rules'!G5371+'Monthly Rules'!G5372</f>
        <v>0</v>
      </c>
      <c r="F1512" s="710">
        <f t="shared" si="88"/>
        <v>1</v>
      </c>
      <c r="G1512" s="711">
        <f t="shared" si="90"/>
        <v>1</v>
      </c>
    </row>
    <row r="1513" spans="1:7" x14ac:dyDescent="0.25">
      <c r="A1513" s="706" t="s">
        <v>284</v>
      </c>
      <c r="B1513" s="707" t="s">
        <v>617</v>
      </c>
      <c r="C1513" s="708">
        <v>1590</v>
      </c>
      <c r="D1513" s="709">
        <f>'Monthly Rules'!C5374</f>
        <v>0</v>
      </c>
      <c r="E1513" s="709">
        <f>+'Monthly Rules'!G5374+'Monthly Rules'!G5375+'Monthly Rules'!G5376</f>
        <v>0</v>
      </c>
      <c r="F1513" s="710">
        <f t="shared" si="88"/>
        <v>1</v>
      </c>
      <c r="G1513" s="711">
        <f t="shared" si="90"/>
        <v>1</v>
      </c>
    </row>
    <row r="1514" spans="1:7" x14ac:dyDescent="0.25">
      <c r="A1514" s="706" t="s">
        <v>284</v>
      </c>
      <c r="B1514" s="707" t="s">
        <v>617</v>
      </c>
      <c r="C1514" s="708">
        <v>1591</v>
      </c>
      <c r="D1514" s="709">
        <f>'Monthly Rules'!C5378</f>
        <v>0</v>
      </c>
      <c r="E1514" s="709">
        <f>+'Monthly Rules'!G5378+'Monthly Rules'!G5379+'Monthly Rules'!G5380</f>
        <v>0</v>
      </c>
      <c r="F1514" s="710">
        <f t="shared" si="88"/>
        <v>1</v>
      </c>
      <c r="G1514" s="711">
        <f t="shared" si="90"/>
        <v>1</v>
      </c>
    </row>
    <row r="1515" spans="1:7" x14ac:dyDescent="0.25">
      <c r="A1515" s="706" t="s">
        <v>284</v>
      </c>
      <c r="B1515" s="707" t="s">
        <v>617</v>
      </c>
      <c r="C1515" s="708">
        <v>1592</v>
      </c>
      <c r="D1515" s="709">
        <f>'Monthly Rules'!C5382</f>
        <v>0</v>
      </c>
      <c r="E1515" s="709">
        <f>+'Monthly Rules'!G5382+'Monthly Rules'!G5383+'Monthly Rules'!G5384</f>
        <v>0</v>
      </c>
      <c r="F1515" s="710">
        <f t="shared" si="88"/>
        <v>1</v>
      </c>
      <c r="G1515" s="711">
        <f t="shared" si="90"/>
        <v>1</v>
      </c>
    </row>
    <row r="1516" spans="1:7" x14ac:dyDescent="0.25">
      <c r="A1516" s="706" t="s">
        <v>284</v>
      </c>
      <c r="B1516" s="707" t="s">
        <v>617</v>
      </c>
      <c r="C1516" s="708">
        <v>1593</v>
      </c>
      <c r="D1516" s="709">
        <f>'Monthly Rules'!C5386</f>
        <v>0</v>
      </c>
      <c r="E1516" s="709">
        <f>+'Monthly Rules'!G5386+'Monthly Rules'!G5387+'Monthly Rules'!G5388</f>
        <v>0</v>
      </c>
      <c r="F1516" s="710">
        <f t="shared" si="88"/>
        <v>1</v>
      </c>
      <c r="G1516" s="711">
        <f t="shared" si="90"/>
        <v>1</v>
      </c>
    </row>
    <row r="1517" spans="1:7" x14ac:dyDescent="0.25">
      <c r="A1517" s="706" t="s">
        <v>284</v>
      </c>
      <c r="B1517" s="707" t="s">
        <v>617</v>
      </c>
      <c r="C1517" s="708">
        <v>1594</v>
      </c>
      <c r="D1517" s="709">
        <f>'Monthly Rules'!C5390</f>
        <v>0</v>
      </c>
      <c r="E1517" s="709">
        <f>+'Monthly Rules'!G5390+'Monthly Rules'!G5391+'Monthly Rules'!G5392</f>
        <v>0</v>
      </c>
      <c r="F1517" s="710">
        <f t="shared" si="88"/>
        <v>1</v>
      </c>
      <c r="G1517" s="711">
        <f t="shared" si="90"/>
        <v>1</v>
      </c>
    </row>
    <row r="1518" spans="1:7" x14ac:dyDescent="0.25">
      <c r="A1518" s="706" t="s">
        <v>284</v>
      </c>
      <c r="B1518" s="707" t="s">
        <v>617</v>
      </c>
      <c r="C1518" s="708">
        <v>1595</v>
      </c>
      <c r="D1518" s="709">
        <f>'Monthly Rules'!C5394</f>
        <v>0</v>
      </c>
      <c r="E1518" s="709">
        <f>+'Monthly Rules'!G5394+'Monthly Rules'!G5395+'Monthly Rules'!G5396</f>
        <v>0</v>
      </c>
      <c r="F1518" s="710">
        <f t="shared" si="88"/>
        <v>1</v>
      </c>
      <c r="G1518" s="711">
        <f t="shared" si="90"/>
        <v>1</v>
      </c>
    </row>
    <row r="1519" spans="1:7" x14ac:dyDescent="0.25">
      <c r="A1519" s="706" t="s">
        <v>284</v>
      </c>
      <c r="B1519" s="707" t="s">
        <v>617</v>
      </c>
      <c r="C1519" s="708">
        <v>1596</v>
      </c>
      <c r="D1519" s="709">
        <f>'Monthly Rules'!C5398</f>
        <v>0</v>
      </c>
      <c r="E1519" s="709">
        <f>+'Monthly Rules'!G5398+'Monthly Rules'!G5399+'Monthly Rules'!G5400</f>
        <v>0</v>
      </c>
      <c r="F1519" s="710">
        <f t="shared" si="88"/>
        <v>1</v>
      </c>
      <c r="G1519" s="711">
        <f t="shared" si="90"/>
        <v>1</v>
      </c>
    </row>
    <row r="1520" spans="1:7" x14ac:dyDescent="0.25">
      <c r="A1520" s="706" t="s">
        <v>284</v>
      </c>
      <c r="B1520" s="707" t="s">
        <v>617</v>
      </c>
      <c r="C1520" s="708">
        <v>1597</v>
      </c>
      <c r="D1520" s="709">
        <f>'Monthly Rules'!C5402</f>
        <v>0</v>
      </c>
      <c r="E1520" s="709">
        <f>+'Monthly Rules'!G5402+'Monthly Rules'!G5403+'Monthly Rules'!G5404</f>
        <v>0</v>
      </c>
      <c r="F1520" s="710">
        <f t="shared" si="88"/>
        <v>1</v>
      </c>
      <c r="G1520" s="711">
        <f t="shared" si="90"/>
        <v>1</v>
      </c>
    </row>
    <row r="1521" spans="1:7" x14ac:dyDescent="0.25">
      <c r="A1521" s="706" t="s">
        <v>284</v>
      </c>
      <c r="B1521" s="707" t="s">
        <v>617</v>
      </c>
      <c r="C1521" s="708">
        <v>1598</v>
      </c>
      <c r="D1521" s="709">
        <f>'Monthly Rules'!C5406</f>
        <v>0</v>
      </c>
      <c r="E1521" s="709">
        <f>+'Monthly Rules'!G5406+'Monthly Rules'!G5407+'Monthly Rules'!G5408</f>
        <v>0</v>
      </c>
      <c r="F1521" s="710">
        <f t="shared" si="88"/>
        <v>1</v>
      </c>
      <c r="G1521" s="711">
        <f t="shared" si="90"/>
        <v>1</v>
      </c>
    </row>
    <row r="1522" spans="1:7" x14ac:dyDescent="0.25">
      <c r="A1522" s="706" t="s">
        <v>284</v>
      </c>
      <c r="B1522" s="707" t="s">
        <v>617</v>
      </c>
      <c r="C1522" s="708">
        <v>1599</v>
      </c>
      <c r="D1522" s="709">
        <f>'Monthly Rules'!C5410</f>
        <v>0</v>
      </c>
      <c r="E1522" s="709">
        <f>+'Monthly Rules'!G5410+'Monthly Rules'!G5411+'Monthly Rules'!G5412+'Monthly Rules'!G5413+'Monthly Rules'!G5414+'Monthly Rules'!G5415+'Monthly Rules'!G5416</f>
        <v>0</v>
      </c>
      <c r="F1522" s="710">
        <f t="shared" si="88"/>
        <v>1</v>
      </c>
      <c r="G1522" s="711">
        <f t="shared" si="90"/>
        <v>1</v>
      </c>
    </row>
    <row r="1523" spans="1:7" x14ac:dyDescent="0.25">
      <c r="A1523" s="706" t="s">
        <v>284</v>
      </c>
      <c r="B1523" s="707" t="s">
        <v>617</v>
      </c>
      <c r="C1523" s="708">
        <v>1600</v>
      </c>
      <c r="D1523" s="709">
        <f>'Monthly Rules'!C5418</f>
        <v>0</v>
      </c>
      <c r="E1523" s="709">
        <f>+'Monthly Rules'!G5418+'Monthly Rules'!G5419+'Monthly Rules'!G5420+'Monthly Rules'!G5421+'Monthly Rules'!G5422+'Monthly Rules'!G5423+'Monthly Rules'!G5424</f>
        <v>0</v>
      </c>
      <c r="F1523" s="710">
        <f t="shared" si="88"/>
        <v>1</v>
      </c>
      <c r="G1523" s="711">
        <f t="shared" si="90"/>
        <v>1</v>
      </c>
    </row>
    <row r="1524" spans="1:7" x14ac:dyDescent="0.25">
      <c r="A1524" s="706" t="s">
        <v>284</v>
      </c>
      <c r="B1524" s="707" t="s">
        <v>617</v>
      </c>
      <c r="C1524" s="708">
        <v>1601</v>
      </c>
      <c r="D1524" s="709">
        <f>'Monthly Rules'!C5426</f>
        <v>0</v>
      </c>
      <c r="E1524" s="709">
        <f>+'Monthly Rules'!G5426+'Monthly Rules'!G5427+'Monthly Rules'!G5428+'Monthly Rules'!G5429+'Monthly Rules'!G5430+'Monthly Rules'!G5431+'Monthly Rules'!G5432</f>
        <v>0</v>
      </c>
      <c r="F1524" s="710">
        <f t="shared" si="88"/>
        <v>1</v>
      </c>
      <c r="G1524" s="711">
        <f t="shared" si="90"/>
        <v>1</v>
      </c>
    </row>
    <row r="1525" spans="1:7" x14ac:dyDescent="0.25">
      <c r="A1525" s="706" t="s">
        <v>284</v>
      </c>
      <c r="B1525" s="707" t="s">
        <v>617</v>
      </c>
      <c r="C1525" s="708">
        <v>1602</v>
      </c>
      <c r="D1525" s="709">
        <f>'Monthly Rules'!C5434</f>
        <v>0</v>
      </c>
      <c r="E1525" s="709">
        <f>+'Monthly Rules'!G5434+'Monthly Rules'!G5435+'Monthly Rules'!G5436+'Monthly Rules'!G5437+'Monthly Rules'!G5438+'Monthly Rules'!G5439+'Monthly Rules'!G5440</f>
        <v>0</v>
      </c>
      <c r="F1525" s="710">
        <f t="shared" ref="F1525:F1588" si="91">G1525</f>
        <v>1</v>
      </c>
      <c r="G1525" s="711">
        <f t="shared" si="90"/>
        <v>1</v>
      </c>
    </row>
    <row r="1526" spans="1:7" x14ac:dyDescent="0.25">
      <c r="A1526" s="706" t="s">
        <v>284</v>
      </c>
      <c r="B1526" s="707" t="s">
        <v>617</v>
      </c>
      <c r="C1526" s="708">
        <v>1603</v>
      </c>
      <c r="D1526" s="709">
        <f>'Monthly Rules'!C5442</f>
        <v>0</v>
      </c>
      <c r="E1526" s="709">
        <f>+'Monthly Rules'!G5442+'Monthly Rules'!G5443+'Monthly Rules'!G5444+'Monthly Rules'!G5445+'Monthly Rules'!G5446+'Monthly Rules'!G5447+'Monthly Rules'!G5448</f>
        <v>0</v>
      </c>
      <c r="F1526" s="710">
        <f t="shared" si="91"/>
        <v>1</v>
      </c>
      <c r="G1526" s="711">
        <f t="shared" si="90"/>
        <v>1</v>
      </c>
    </row>
    <row r="1527" spans="1:7" x14ac:dyDescent="0.25">
      <c r="A1527" s="706" t="s">
        <v>284</v>
      </c>
      <c r="B1527" s="707" t="s">
        <v>617</v>
      </c>
      <c r="C1527" s="708">
        <v>1604</v>
      </c>
      <c r="D1527" s="709">
        <f>'Monthly Rules'!C5450</f>
        <v>0</v>
      </c>
      <c r="E1527" s="709">
        <f>+'Monthly Rules'!G5450+'Monthly Rules'!G5451+'Monthly Rules'!G5452+'Monthly Rules'!G5453+'Monthly Rules'!G5454+'Monthly Rules'!G5455+'Monthly Rules'!G5456</f>
        <v>0</v>
      </c>
      <c r="F1527" s="710">
        <f t="shared" si="91"/>
        <v>1</v>
      </c>
      <c r="G1527" s="711">
        <f t="shared" si="90"/>
        <v>1</v>
      </c>
    </row>
    <row r="1528" spans="1:7" x14ac:dyDescent="0.25">
      <c r="A1528" s="706" t="s">
        <v>284</v>
      </c>
      <c r="B1528" s="707" t="s">
        <v>617</v>
      </c>
      <c r="C1528" s="708">
        <v>1605</v>
      </c>
      <c r="D1528" s="709">
        <f>'Monthly Rules'!C5458</f>
        <v>0</v>
      </c>
      <c r="E1528" s="709">
        <f>+'Monthly Rules'!G5458+'Monthly Rules'!G5459+'Monthly Rules'!G5460+'Monthly Rules'!G5461+'Monthly Rules'!G5462+'Monthly Rules'!G5463+'Monthly Rules'!G5464</f>
        <v>0</v>
      </c>
      <c r="F1528" s="710">
        <f t="shared" si="91"/>
        <v>1</v>
      </c>
      <c r="G1528" s="711">
        <f t="shared" si="90"/>
        <v>1</v>
      </c>
    </row>
    <row r="1529" spans="1:7" x14ac:dyDescent="0.25">
      <c r="A1529" s="706" t="s">
        <v>284</v>
      </c>
      <c r="B1529" s="707" t="s">
        <v>617</v>
      </c>
      <c r="C1529" s="708">
        <v>1606</v>
      </c>
      <c r="D1529" s="709">
        <f>'Monthly Rules'!C5466</f>
        <v>0</v>
      </c>
      <c r="E1529" s="709">
        <f>+'Monthly Rules'!G5466+'Monthly Rules'!G5467+'Monthly Rules'!G5468+'Monthly Rules'!G5469+'Monthly Rules'!G5470+'Monthly Rules'!G5471+'Monthly Rules'!G5472</f>
        <v>0</v>
      </c>
      <c r="F1529" s="710">
        <f t="shared" si="91"/>
        <v>1</v>
      </c>
      <c r="G1529" s="711">
        <f t="shared" si="90"/>
        <v>1</v>
      </c>
    </row>
    <row r="1530" spans="1:7" x14ac:dyDescent="0.25">
      <c r="A1530" s="706" t="s">
        <v>284</v>
      </c>
      <c r="B1530" s="707" t="s">
        <v>617</v>
      </c>
      <c r="C1530" s="708">
        <v>1607</v>
      </c>
      <c r="D1530" s="709">
        <f>'Monthly Rules'!C5474</f>
        <v>0</v>
      </c>
      <c r="E1530" s="709">
        <f>+'Monthly Rules'!G5474+'Monthly Rules'!G5475+'Monthly Rules'!G5476+'Monthly Rules'!G5477+'Monthly Rules'!G5478+'Monthly Rules'!G5479+'Monthly Rules'!G5480</f>
        <v>0</v>
      </c>
      <c r="F1530" s="710">
        <f t="shared" si="91"/>
        <v>1</v>
      </c>
      <c r="G1530" s="711">
        <f t="shared" ref="G1530:G1561" si="92">IF(ISERROR(D1530),0,IF(ISERROR(E1530),0,IF(D1530=E1530,1,0)))</f>
        <v>1</v>
      </c>
    </row>
    <row r="1531" spans="1:7" x14ac:dyDescent="0.25">
      <c r="A1531" s="706" t="s">
        <v>284</v>
      </c>
      <c r="B1531" s="707" t="s">
        <v>617</v>
      </c>
      <c r="C1531" s="708">
        <v>1608</v>
      </c>
      <c r="D1531" s="709">
        <f>'Monthly Rules'!C5482</f>
        <v>0</v>
      </c>
      <c r="E1531" s="709">
        <f>+'Monthly Rules'!G5482+'Monthly Rules'!G5483+'Monthly Rules'!G5484+'Monthly Rules'!G5485+'Monthly Rules'!G5486+'Monthly Rules'!G5487+'Monthly Rules'!G5488</f>
        <v>0</v>
      </c>
      <c r="F1531" s="710">
        <f t="shared" si="91"/>
        <v>1</v>
      </c>
      <c r="G1531" s="711">
        <f t="shared" si="92"/>
        <v>1</v>
      </c>
    </row>
    <row r="1532" spans="1:7" x14ac:dyDescent="0.25">
      <c r="A1532" s="706" t="s">
        <v>284</v>
      </c>
      <c r="B1532" s="707" t="s">
        <v>617</v>
      </c>
      <c r="C1532" s="708">
        <v>1609</v>
      </c>
      <c r="D1532" s="709">
        <f>'Monthly Rules'!C5490</f>
        <v>0</v>
      </c>
      <c r="E1532" s="709">
        <f>+'Monthly Rules'!G5490+'Monthly Rules'!G5491+'Monthly Rules'!G5492</f>
        <v>0</v>
      </c>
      <c r="F1532" s="710">
        <f t="shared" si="91"/>
        <v>1</v>
      </c>
      <c r="G1532" s="711">
        <f t="shared" si="92"/>
        <v>1</v>
      </c>
    </row>
    <row r="1533" spans="1:7" x14ac:dyDescent="0.25">
      <c r="A1533" s="706" t="s">
        <v>284</v>
      </c>
      <c r="B1533" s="707" t="s">
        <v>617</v>
      </c>
      <c r="C1533" s="708">
        <v>1610</v>
      </c>
      <c r="D1533" s="709">
        <f>'Monthly Rules'!C5494</f>
        <v>0</v>
      </c>
      <c r="E1533" s="709">
        <f>+'Monthly Rules'!G5494+'Monthly Rules'!G5495+'Monthly Rules'!G5496</f>
        <v>0</v>
      </c>
      <c r="F1533" s="710">
        <f t="shared" si="91"/>
        <v>1</v>
      </c>
      <c r="G1533" s="711">
        <f t="shared" si="92"/>
        <v>1</v>
      </c>
    </row>
    <row r="1534" spans="1:7" x14ac:dyDescent="0.25">
      <c r="A1534" s="706" t="s">
        <v>284</v>
      </c>
      <c r="B1534" s="707" t="s">
        <v>617</v>
      </c>
      <c r="C1534" s="708">
        <v>1611</v>
      </c>
      <c r="D1534" s="709">
        <f>'Monthly Rules'!C5498</f>
        <v>0</v>
      </c>
      <c r="E1534" s="709">
        <f>+'Monthly Rules'!G5498+'Monthly Rules'!G5499+'Monthly Rules'!G5500</f>
        <v>0</v>
      </c>
      <c r="F1534" s="710">
        <f t="shared" si="91"/>
        <v>1</v>
      </c>
      <c r="G1534" s="711">
        <f t="shared" si="92"/>
        <v>1</v>
      </c>
    </row>
    <row r="1535" spans="1:7" x14ac:dyDescent="0.25">
      <c r="A1535" s="706" t="s">
        <v>284</v>
      </c>
      <c r="B1535" s="707" t="s">
        <v>617</v>
      </c>
      <c r="C1535" s="708">
        <v>1612</v>
      </c>
      <c r="D1535" s="709">
        <f>'Monthly Rules'!C5502</f>
        <v>0</v>
      </c>
      <c r="E1535" s="709">
        <f>+'Monthly Rules'!G5502+'Monthly Rules'!G5503+'Monthly Rules'!G5504</f>
        <v>0</v>
      </c>
      <c r="F1535" s="710">
        <f t="shared" si="91"/>
        <v>1</v>
      </c>
      <c r="G1535" s="711">
        <f t="shared" si="92"/>
        <v>1</v>
      </c>
    </row>
    <row r="1536" spans="1:7" x14ac:dyDescent="0.25">
      <c r="A1536" s="706" t="s">
        <v>284</v>
      </c>
      <c r="B1536" s="707" t="s">
        <v>617</v>
      </c>
      <c r="C1536" s="708">
        <v>1613</v>
      </c>
      <c r="D1536" s="709">
        <f>'Monthly Rules'!C5506</f>
        <v>0</v>
      </c>
      <c r="E1536" s="709">
        <f>+'Monthly Rules'!G5506+'Monthly Rules'!G5507+'Monthly Rules'!G5508</f>
        <v>0</v>
      </c>
      <c r="F1536" s="710">
        <f t="shared" si="91"/>
        <v>1</v>
      </c>
      <c r="G1536" s="711">
        <f t="shared" si="92"/>
        <v>1</v>
      </c>
    </row>
    <row r="1537" spans="1:7" x14ac:dyDescent="0.25">
      <c r="A1537" s="706" t="s">
        <v>284</v>
      </c>
      <c r="B1537" s="707" t="s">
        <v>617</v>
      </c>
      <c r="C1537" s="708">
        <v>1614</v>
      </c>
      <c r="D1537" s="709">
        <f>'Monthly Rules'!C5510</f>
        <v>0</v>
      </c>
      <c r="E1537" s="709">
        <f>+'Monthly Rules'!G5510+'Monthly Rules'!G5511+'Monthly Rules'!G5512</f>
        <v>0</v>
      </c>
      <c r="F1537" s="710">
        <f t="shared" si="91"/>
        <v>1</v>
      </c>
      <c r="G1537" s="711">
        <f t="shared" si="92"/>
        <v>1</v>
      </c>
    </row>
    <row r="1538" spans="1:7" x14ac:dyDescent="0.25">
      <c r="A1538" s="706" t="s">
        <v>284</v>
      </c>
      <c r="B1538" s="707" t="s">
        <v>617</v>
      </c>
      <c r="C1538" s="708">
        <v>1615</v>
      </c>
      <c r="D1538" s="709">
        <f>'Monthly Rules'!C5514</f>
        <v>0</v>
      </c>
      <c r="E1538" s="709">
        <f>+'Monthly Rules'!G5514+'Monthly Rules'!G5515+'Monthly Rules'!G5516</f>
        <v>0</v>
      </c>
      <c r="F1538" s="710">
        <f t="shared" si="91"/>
        <v>1</v>
      </c>
      <c r="G1538" s="711">
        <f t="shared" si="92"/>
        <v>1</v>
      </c>
    </row>
    <row r="1539" spans="1:7" x14ac:dyDescent="0.25">
      <c r="A1539" s="706" t="s">
        <v>284</v>
      </c>
      <c r="B1539" s="707" t="s">
        <v>617</v>
      </c>
      <c r="C1539" s="708">
        <v>1616</v>
      </c>
      <c r="D1539" s="709">
        <f>'Monthly Rules'!C5518</f>
        <v>0</v>
      </c>
      <c r="E1539" s="709">
        <f>+'Monthly Rules'!G5518+'Monthly Rules'!G5519+'Monthly Rules'!G5520</f>
        <v>0</v>
      </c>
      <c r="F1539" s="710">
        <f t="shared" si="91"/>
        <v>1</v>
      </c>
      <c r="G1539" s="711">
        <f t="shared" si="92"/>
        <v>1</v>
      </c>
    </row>
    <row r="1540" spans="1:7" x14ac:dyDescent="0.25">
      <c r="A1540" s="706" t="s">
        <v>284</v>
      </c>
      <c r="B1540" s="707" t="s">
        <v>617</v>
      </c>
      <c r="C1540" s="708">
        <v>1617</v>
      </c>
      <c r="D1540" s="709">
        <f>'Monthly Rules'!C5522</f>
        <v>0</v>
      </c>
      <c r="E1540" s="709">
        <f>+'Monthly Rules'!G5522+'Monthly Rules'!G5523+'Monthly Rules'!G5524</f>
        <v>0</v>
      </c>
      <c r="F1540" s="710">
        <f t="shared" si="91"/>
        <v>1</v>
      </c>
      <c r="G1540" s="711">
        <f t="shared" si="92"/>
        <v>1</v>
      </c>
    </row>
    <row r="1541" spans="1:7" x14ac:dyDescent="0.25">
      <c r="A1541" s="706" t="s">
        <v>284</v>
      </c>
      <c r="B1541" s="707" t="s">
        <v>617</v>
      </c>
      <c r="C1541" s="708">
        <v>1618</v>
      </c>
      <c r="D1541" s="709">
        <f>'Monthly Rules'!C5526</f>
        <v>0</v>
      </c>
      <c r="E1541" s="709">
        <f>+'Monthly Rules'!G5526+'Monthly Rules'!G5527+'Monthly Rules'!G5528</f>
        <v>0</v>
      </c>
      <c r="F1541" s="710">
        <f t="shared" si="91"/>
        <v>1</v>
      </c>
      <c r="G1541" s="711">
        <f t="shared" si="92"/>
        <v>1</v>
      </c>
    </row>
    <row r="1542" spans="1:7" x14ac:dyDescent="0.25">
      <c r="A1542" s="706" t="s">
        <v>284</v>
      </c>
      <c r="B1542" s="707" t="s">
        <v>617</v>
      </c>
      <c r="C1542" s="708">
        <v>1619</v>
      </c>
      <c r="D1542" s="709">
        <f>'Monthly Rules'!C5530</f>
        <v>0</v>
      </c>
      <c r="E1542" s="709">
        <f>+'Monthly Rules'!G5530+'Monthly Rules'!G5531</f>
        <v>0</v>
      </c>
      <c r="F1542" s="710">
        <f t="shared" si="91"/>
        <v>1</v>
      </c>
      <c r="G1542" s="711">
        <f t="shared" si="92"/>
        <v>1</v>
      </c>
    </row>
    <row r="1543" spans="1:7" x14ac:dyDescent="0.25">
      <c r="A1543" s="706" t="s">
        <v>284</v>
      </c>
      <c r="B1543" s="707" t="s">
        <v>617</v>
      </c>
      <c r="C1543" s="708">
        <v>1620</v>
      </c>
      <c r="D1543" s="709">
        <f>'Monthly Rules'!C5533</f>
        <v>0</v>
      </c>
      <c r="E1543" s="709">
        <f>+'Monthly Rules'!G5533+'Monthly Rules'!G5534</f>
        <v>0</v>
      </c>
      <c r="F1543" s="710">
        <f t="shared" si="91"/>
        <v>1</v>
      </c>
      <c r="G1543" s="711">
        <f t="shared" si="92"/>
        <v>1</v>
      </c>
    </row>
    <row r="1544" spans="1:7" x14ac:dyDescent="0.25">
      <c r="A1544" s="706" t="s">
        <v>284</v>
      </c>
      <c r="B1544" s="707" t="s">
        <v>617</v>
      </c>
      <c r="C1544" s="708">
        <v>1621</v>
      </c>
      <c r="D1544" s="709">
        <f>'Monthly Rules'!C5536</f>
        <v>0</v>
      </c>
      <c r="E1544" s="709">
        <f>+'Monthly Rules'!G5536+'Monthly Rules'!G5537</f>
        <v>0</v>
      </c>
      <c r="F1544" s="710">
        <f t="shared" si="91"/>
        <v>1</v>
      </c>
      <c r="G1544" s="711">
        <f t="shared" si="92"/>
        <v>1</v>
      </c>
    </row>
    <row r="1545" spans="1:7" x14ac:dyDescent="0.25">
      <c r="A1545" s="706" t="s">
        <v>284</v>
      </c>
      <c r="B1545" s="707" t="s">
        <v>617</v>
      </c>
      <c r="C1545" s="708">
        <v>1622</v>
      </c>
      <c r="D1545" s="709">
        <f>'Monthly Rules'!C5539</f>
        <v>0</v>
      </c>
      <c r="E1545" s="709">
        <f>+'Monthly Rules'!G5539+'Monthly Rules'!G5540</f>
        <v>0</v>
      </c>
      <c r="F1545" s="710">
        <f t="shared" si="91"/>
        <v>1</v>
      </c>
      <c r="G1545" s="711">
        <f t="shared" si="92"/>
        <v>1</v>
      </c>
    </row>
    <row r="1546" spans="1:7" x14ac:dyDescent="0.25">
      <c r="A1546" s="706" t="s">
        <v>284</v>
      </c>
      <c r="B1546" s="707" t="s">
        <v>617</v>
      </c>
      <c r="C1546" s="708">
        <v>1623</v>
      </c>
      <c r="D1546" s="709">
        <f>'Monthly Rules'!C5542</f>
        <v>0</v>
      </c>
      <c r="E1546" s="709">
        <f>+'Monthly Rules'!G5542+'Monthly Rules'!G5543</f>
        <v>0</v>
      </c>
      <c r="F1546" s="710">
        <f t="shared" si="91"/>
        <v>1</v>
      </c>
      <c r="G1546" s="711">
        <f t="shared" si="92"/>
        <v>1</v>
      </c>
    </row>
    <row r="1547" spans="1:7" x14ac:dyDescent="0.25">
      <c r="A1547" s="706" t="s">
        <v>284</v>
      </c>
      <c r="B1547" s="707" t="s">
        <v>617</v>
      </c>
      <c r="C1547" s="708">
        <v>1624</v>
      </c>
      <c r="D1547" s="709">
        <f>'Monthly Rules'!C5545</f>
        <v>0</v>
      </c>
      <c r="E1547" s="709">
        <f>+'Monthly Rules'!G5545+'Monthly Rules'!G5546</f>
        <v>0</v>
      </c>
      <c r="F1547" s="710">
        <f t="shared" si="91"/>
        <v>1</v>
      </c>
      <c r="G1547" s="711">
        <f t="shared" si="92"/>
        <v>1</v>
      </c>
    </row>
    <row r="1548" spans="1:7" x14ac:dyDescent="0.25">
      <c r="A1548" s="706" t="s">
        <v>284</v>
      </c>
      <c r="B1548" s="707" t="s">
        <v>617</v>
      </c>
      <c r="C1548" s="708">
        <v>1625</v>
      </c>
      <c r="D1548" s="709">
        <f>'Monthly Rules'!C5548</f>
        <v>0</v>
      </c>
      <c r="E1548" s="709">
        <f>+'Monthly Rules'!G5548+'Monthly Rules'!G5549</f>
        <v>0</v>
      </c>
      <c r="F1548" s="710">
        <f t="shared" si="91"/>
        <v>1</v>
      </c>
      <c r="G1548" s="711">
        <f t="shared" si="92"/>
        <v>1</v>
      </c>
    </row>
    <row r="1549" spans="1:7" x14ac:dyDescent="0.25">
      <c r="A1549" s="706" t="s">
        <v>284</v>
      </c>
      <c r="B1549" s="707" t="s">
        <v>617</v>
      </c>
      <c r="C1549" s="708">
        <v>1626</v>
      </c>
      <c r="D1549" s="709">
        <f>'Monthly Rules'!C5551</f>
        <v>0</v>
      </c>
      <c r="E1549" s="709">
        <f>+'Monthly Rules'!G5551+'Monthly Rules'!G5552</f>
        <v>0</v>
      </c>
      <c r="F1549" s="710">
        <f t="shared" si="91"/>
        <v>1</v>
      </c>
      <c r="G1549" s="711">
        <f t="shared" si="92"/>
        <v>1</v>
      </c>
    </row>
    <row r="1550" spans="1:7" x14ac:dyDescent="0.25">
      <c r="A1550" s="706" t="s">
        <v>284</v>
      </c>
      <c r="B1550" s="707" t="s">
        <v>617</v>
      </c>
      <c r="C1550" s="708">
        <v>1627</v>
      </c>
      <c r="D1550" s="709">
        <f>'Monthly Rules'!C5554</f>
        <v>0</v>
      </c>
      <c r="E1550" s="709">
        <f>+'Monthly Rules'!G5554+'Monthly Rules'!G5555</f>
        <v>0</v>
      </c>
      <c r="F1550" s="710">
        <f t="shared" si="91"/>
        <v>1</v>
      </c>
      <c r="G1550" s="711">
        <f t="shared" si="92"/>
        <v>1</v>
      </c>
    </row>
    <row r="1551" spans="1:7" x14ac:dyDescent="0.25">
      <c r="A1551" s="706" t="s">
        <v>284</v>
      </c>
      <c r="B1551" s="707" t="s">
        <v>617</v>
      </c>
      <c r="C1551" s="708">
        <v>1628</v>
      </c>
      <c r="D1551" s="709">
        <f>'Monthly Rules'!C5557</f>
        <v>0</v>
      </c>
      <c r="E1551" s="709">
        <f>+'Monthly Rules'!G5557+'Monthly Rules'!G5558</f>
        <v>0</v>
      </c>
      <c r="F1551" s="710">
        <f t="shared" si="91"/>
        <v>1</v>
      </c>
      <c r="G1551" s="711">
        <f t="shared" si="92"/>
        <v>1</v>
      </c>
    </row>
    <row r="1552" spans="1:7" x14ac:dyDescent="0.25">
      <c r="A1552" s="706" t="s">
        <v>284</v>
      </c>
      <c r="B1552" s="707" t="s">
        <v>617</v>
      </c>
      <c r="C1552" s="708">
        <v>1629</v>
      </c>
      <c r="D1552" s="709">
        <f>'Monthly Rules'!C5560</f>
        <v>0</v>
      </c>
      <c r="E1552" s="709">
        <f>+'Monthly Rules'!G5560+'Monthly Rules'!G5561</f>
        <v>0</v>
      </c>
      <c r="F1552" s="710">
        <f t="shared" si="91"/>
        <v>1</v>
      </c>
      <c r="G1552" s="711">
        <f t="shared" si="92"/>
        <v>1</v>
      </c>
    </row>
    <row r="1553" spans="1:7" x14ac:dyDescent="0.25">
      <c r="A1553" s="706" t="s">
        <v>284</v>
      </c>
      <c r="B1553" s="707" t="s">
        <v>617</v>
      </c>
      <c r="C1553" s="708">
        <v>1630</v>
      </c>
      <c r="D1553" s="709">
        <f>'Monthly Rules'!C5563</f>
        <v>0</v>
      </c>
      <c r="E1553" s="709">
        <f>+'Monthly Rules'!G5563+'Monthly Rules'!G5564</f>
        <v>0</v>
      </c>
      <c r="F1553" s="710">
        <f t="shared" si="91"/>
        <v>1</v>
      </c>
      <c r="G1553" s="711">
        <f t="shared" si="92"/>
        <v>1</v>
      </c>
    </row>
    <row r="1554" spans="1:7" x14ac:dyDescent="0.25">
      <c r="A1554" s="706" t="s">
        <v>284</v>
      </c>
      <c r="B1554" s="707" t="s">
        <v>617</v>
      </c>
      <c r="C1554" s="708">
        <v>1631</v>
      </c>
      <c r="D1554" s="709">
        <f>'Monthly Rules'!C5566</f>
        <v>0</v>
      </c>
      <c r="E1554" s="709">
        <f>+'Monthly Rules'!G5566+'Monthly Rules'!G5567</f>
        <v>0</v>
      </c>
      <c r="F1554" s="710">
        <f t="shared" si="91"/>
        <v>1</v>
      </c>
      <c r="G1554" s="711">
        <f t="shared" si="92"/>
        <v>1</v>
      </c>
    </row>
    <row r="1555" spans="1:7" x14ac:dyDescent="0.25">
      <c r="A1555" s="706" t="s">
        <v>284</v>
      </c>
      <c r="B1555" s="707" t="s">
        <v>617</v>
      </c>
      <c r="C1555" s="708">
        <v>1632</v>
      </c>
      <c r="D1555" s="709">
        <f>'Monthly Rules'!C5569</f>
        <v>0</v>
      </c>
      <c r="E1555" s="709">
        <f>+'Monthly Rules'!G5569+'Monthly Rules'!G5570</f>
        <v>0</v>
      </c>
      <c r="F1555" s="710">
        <f t="shared" si="91"/>
        <v>1</v>
      </c>
      <c r="G1555" s="711">
        <f t="shared" si="92"/>
        <v>1</v>
      </c>
    </row>
    <row r="1556" spans="1:7" x14ac:dyDescent="0.25">
      <c r="A1556" s="706" t="s">
        <v>284</v>
      </c>
      <c r="B1556" s="707" t="s">
        <v>617</v>
      </c>
      <c r="C1556" s="708">
        <v>1633</v>
      </c>
      <c r="D1556" s="709">
        <f>'Monthly Rules'!C5572</f>
        <v>0</v>
      </c>
      <c r="E1556" s="709">
        <f>+'Monthly Rules'!G5572+'Monthly Rules'!G5573</f>
        <v>0</v>
      </c>
      <c r="F1556" s="710">
        <f t="shared" si="91"/>
        <v>1</v>
      </c>
      <c r="G1556" s="711">
        <f t="shared" si="92"/>
        <v>1</v>
      </c>
    </row>
    <row r="1557" spans="1:7" x14ac:dyDescent="0.25">
      <c r="A1557" s="706" t="s">
        <v>284</v>
      </c>
      <c r="B1557" s="707" t="s">
        <v>617</v>
      </c>
      <c r="C1557" s="708">
        <v>1634</v>
      </c>
      <c r="D1557" s="709">
        <f>'Monthly Rules'!C5575</f>
        <v>0</v>
      </c>
      <c r="E1557" s="709">
        <f>+'Monthly Rules'!G5575+'Monthly Rules'!G5576</f>
        <v>0</v>
      </c>
      <c r="F1557" s="710">
        <f t="shared" si="91"/>
        <v>1</v>
      </c>
      <c r="G1557" s="711">
        <f t="shared" si="92"/>
        <v>1</v>
      </c>
    </row>
    <row r="1558" spans="1:7" x14ac:dyDescent="0.25">
      <c r="A1558" s="706" t="s">
        <v>284</v>
      </c>
      <c r="B1558" s="707" t="s">
        <v>617</v>
      </c>
      <c r="C1558" s="708">
        <v>1635</v>
      </c>
      <c r="D1558" s="709">
        <f>'Monthly Rules'!C5578</f>
        <v>0</v>
      </c>
      <c r="E1558" s="709">
        <f>+'Monthly Rules'!G5578+'Monthly Rules'!G5579</f>
        <v>0</v>
      </c>
      <c r="F1558" s="710">
        <f t="shared" si="91"/>
        <v>1</v>
      </c>
      <c r="G1558" s="711">
        <f t="shared" si="92"/>
        <v>1</v>
      </c>
    </row>
    <row r="1559" spans="1:7" x14ac:dyDescent="0.25">
      <c r="A1559" s="706" t="s">
        <v>284</v>
      </c>
      <c r="B1559" s="707" t="s">
        <v>617</v>
      </c>
      <c r="C1559" s="708">
        <v>1636</v>
      </c>
      <c r="D1559" s="709">
        <f>'Monthly Rules'!C5581</f>
        <v>0</v>
      </c>
      <c r="E1559" s="709">
        <f>+'Monthly Rules'!G5581+'Monthly Rules'!G5582</f>
        <v>0</v>
      </c>
      <c r="F1559" s="710">
        <f t="shared" si="91"/>
        <v>1</v>
      </c>
      <c r="G1559" s="711">
        <f t="shared" si="92"/>
        <v>1</v>
      </c>
    </row>
    <row r="1560" spans="1:7" x14ac:dyDescent="0.25">
      <c r="A1560" s="706" t="s">
        <v>284</v>
      </c>
      <c r="B1560" s="707" t="s">
        <v>617</v>
      </c>
      <c r="C1560" s="708">
        <v>1637</v>
      </c>
      <c r="D1560" s="709">
        <f>'Monthly Rules'!C5584</f>
        <v>0</v>
      </c>
      <c r="E1560" s="709">
        <f>+'Monthly Rules'!G5584+'Monthly Rules'!G5585</f>
        <v>0</v>
      </c>
      <c r="F1560" s="710">
        <f t="shared" si="91"/>
        <v>1</v>
      </c>
      <c r="G1560" s="711">
        <f t="shared" si="92"/>
        <v>1</v>
      </c>
    </row>
    <row r="1561" spans="1:7" x14ac:dyDescent="0.25">
      <c r="A1561" s="706" t="s">
        <v>284</v>
      </c>
      <c r="B1561" s="707" t="s">
        <v>617</v>
      </c>
      <c r="C1561" s="708">
        <v>1638</v>
      </c>
      <c r="D1561" s="709">
        <f>'Monthly Rules'!C5587</f>
        <v>0</v>
      </c>
      <c r="E1561" s="709">
        <f>+'Monthly Rules'!G5587+'Monthly Rules'!G5588</f>
        <v>0</v>
      </c>
      <c r="F1561" s="710">
        <f t="shared" si="91"/>
        <v>1</v>
      </c>
      <c r="G1561" s="711">
        <f t="shared" si="92"/>
        <v>1</v>
      </c>
    </row>
    <row r="1562" spans="1:7" x14ac:dyDescent="0.25">
      <c r="A1562" s="706" t="s">
        <v>284</v>
      </c>
      <c r="B1562" s="707" t="s">
        <v>617</v>
      </c>
      <c r="C1562" s="708">
        <v>1639</v>
      </c>
      <c r="D1562" s="709">
        <f>'Monthly Rules'!C5590</f>
        <v>0</v>
      </c>
      <c r="E1562" s="709">
        <f>+'Monthly Rules'!G5590+'Monthly Rules'!G5591+'Monthly Rules'!G5592+'Monthly Rules'!G5593+'Monthly Rules'!G5594+'Monthly Rules'!G5595+'Monthly Rules'!G5596</f>
        <v>0</v>
      </c>
      <c r="F1562" s="710">
        <f t="shared" si="91"/>
        <v>1</v>
      </c>
      <c r="G1562" s="711">
        <f t="shared" ref="G1562:G1593" si="93">IF(ISERROR(D1562),0,IF(ISERROR(E1562),0,IF(D1562=E1562,1,0)))</f>
        <v>1</v>
      </c>
    </row>
    <row r="1563" spans="1:7" x14ac:dyDescent="0.25">
      <c r="A1563" s="706" t="s">
        <v>284</v>
      </c>
      <c r="B1563" s="707" t="s">
        <v>617</v>
      </c>
      <c r="C1563" s="708">
        <v>1640</v>
      </c>
      <c r="D1563" s="709">
        <f>'Monthly Rules'!C5598</f>
        <v>0</v>
      </c>
      <c r="E1563" s="709">
        <f>+'Monthly Rules'!G5598+'Monthly Rules'!G5599+'Monthly Rules'!G5600+'Monthly Rules'!G5601+'Monthly Rules'!G5602+'Monthly Rules'!G5603+'Monthly Rules'!G5604</f>
        <v>0</v>
      </c>
      <c r="F1563" s="710">
        <f t="shared" si="91"/>
        <v>1</v>
      </c>
      <c r="G1563" s="711">
        <f t="shared" si="93"/>
        <v>1</v>
      </c>
    </row>
    <row r="1564" spans="1:7" x14ac:dyDescent="0.25">
      <c r="A1564" s="706" t="s">
        <v>284</v>
      </c>
      <c r="B1564" s="707" t="s">
        <v>617</v>
      </c>
      <c r="C1564" s="708">
        <v>1641</v>
      </c>
      <c r="D1564" s="709">
        <f>'Monthly Rules'!C5606</f>
        <v>0</v>
      </c>
      <c r="E1564" s="709">
        <f>+'Monthly Rules'!G5606+'Monthly Rules'!G5607+'Monthly Rules'!G5608+'Monthly Rules'!G5609+'Monthly Rules'!G5610+'Monthly Rules'!G5611+'Monthly Rules'!G5612</f>
        <v>0</v>
      </c>
      <c r="F1564" s="710">
        <f t="shared" si="91"/>
        <v>1</v>
      </c>
      <c r="G1564" s="711">
        <f t="shared" si="93"/>
        <v>1</v>
      </c>
    </row>
    <row r="1565" spans="1:7" x14ac:dyDescent="0.25">
      <c r="A1565" s="706" t="s">
        <v>284</v>
      </c>
      <c r="B1565" s="707" t="s">
        <v>617</v>
      </c>
      <c r="C1565" s="708">
        <v>1642</v>
      </c>
      <c r="D1565" s="709">
        <f>'Monthly Rules'!C5614</f>
        <v>0</v>
      </c>
      <c r="E1565" s="709">
        <f>+'Monthly Rules'!G5614+'Monthly Rules'!G5615+'Monthly Rules'!G5616+'Monthly Rules'!G5617+'Monthly Rules'!G5618+'Monthly Rules'!G5619+'Monthly Rules'!G5620</f>
        <v>0</v>
      </c>
      <c r="F1565" s="710">
        <f t="shared" si="91"/>
        <v>1</v>
      </c>
      <c r="G1565" s="711">
        <f t="shared" si="93"/>
        <v>1</v>
      </c>
    </row>
    <row r="1566" spans="1:7" x14ac:dyDescent="0.25">
      <c r="A1566" s="706" t="s">
        <v>284</v>
      </c>
      <c r="B1566" s="707" t="s">
        <v>617</v>
      </c>
      <c r="C1566" s="708">
        <v>1643</v>
      </c>
      <c r="D1566" s="709">
        <f>'Monthly Rules'!C5622</f>
        <v>0</v>
      </c>
      <c r="E1566" s="709">
        <f>+'Monthly Rules'!G5622+'Monthly Rules'!G5623+'Monthly Rules'!G5624+'Monthly Rules'!G5625+'Monthly Rules'!G5626+'Monthly Rules'!G5627+'Monthly Rules'!G5628</f>
        <v>0</v>
      </c>
      <c r="F1566" s="710">
        <f t="shared" si="91"/>
        <v>1</v>
      </c>
      <c r="G1566" s="711">
        <f t="shared" si="93"/>
        <v>1</v>
      </c>
    </row>
    <row r="1567" spans="1:7" x14ac:dyDescent="0.25">
      <c r="A1567" s="706" t="s">
        <v>284</v>
      </c>
      <c r="B1567" s="707" t="s">
        <v>617</v>
      </c>
      <c r="C1567" s="708">
        <v>1644</v>
      </c>
      <c r="D1567" s="709">
        <f>'Monthly Rules'!C5630</f>
        <v>0</v>
      </c>
      <c r="E1567" s="709">
        <f>+'Monthly Rules'!G5630+'Monthly Rules'!G5631+'Monthly Rules'!G5632+'Monthly Rules'!G5633+'Monthly Rules'!G5634+'Monthly Rules'!G5635+'Monthly Rules'!G5636</f>
        <v>0</v>
      </c>
      <c r="F1567" s="710">
        <f t="shared" si="91"/>
        <v>1</v>
      </c>
      <c r="G1567" s="711">
        <f t="shared" si="93"/>
        <v>1</v>
      </c>
    </row>
    <row r="1568" spans="1:7" x14ac:dyDescent="0.25">
      <c r="A1568" s="706" t="s">
        <v>284</v>
      </c>
      <c r="B1568" s="707" t="s">
        <v>617</v>
      </c>
      <c r="C1568" s="708">
        <v>1645</v>
      </c>
      <c r="D1568" s="709">
        <f>'Monthly Rules'!C5638</f>
        <v>0</v>
      </c>
      <c r="E1568" s="709">
        <f>+'Monthly Rules'!G5638+'Monthly Rules'!G5639+'Monthly Rules'!G5640+'Monthly Rules'!G5641+'Monthly Rules'!G5642+'Monthly Rules'!G5643+'Monthly Rules'!G5644</f>
        <v>0</v>
      </c>
      <c r="F1568" s="710">
        <f t="shared" si="91"/>
        <v>1</v>
      </c>
      <c r="G1568" s="711">
        <f t="shared" si="93"/>
        <v>1</v>
      </c>
    </row>
    <row r="1569" spans="1:7" x14ac:dyDescent="0.25">
      <c r="A1569" s="706" t="s">
        <v>284</v>
      </c>
      <c r="B1569" s="707" t="s">
        <v>617</v>
      </c>
      <c r="C1569" s="708">
        <v>1646</v>
      </c>
      <c r="D1569" s="709">
        <f>'Monthly Rules'!C5646</f>
        <v>0</v>
      </c>
      <c r="E1569" s="709">
        <f>+'Monthly Rules'!G5646+'Monthly Rules'!G5647+'Monthly Rules'!G5648+'Monthly Rules'!G5649+'Monthly Rules'!G5650+'Monthly Rules'!G5651+'Monthly Rules'!G5652</f>
        <v>0</v>
      </c>
      <c r="F1569" s="710">
        <f t="shared" si="91"/>
        <v>1</v>
      </c>
      <c r="G1569" s="711">
        <f t="shared" si="93"/>
        <v>1</v>
      </c>
    </row>
    <row r="1570" spans="1:7" x14ac:dyDescent="0.25">
      <c r="A1570" s="706" t="s">
        <v>284</v>
      </c>
      <c r="B1570" s="707" t="s">
        <v>617</v>
      </c>
      <c r="C1570" s="708">
        <v>1647</v>
      </c>
      <c r="D1570" s="709">
        <f>'Monthly Rules'!C5654</f>
        <v>0</v>
      </c>
      <c r="E1570" s="709">
        <f>+'Monthly Rules'!G5654+'Monthly Rules'!G5655+'Monthly Rules'!G5656+'Monthly Rules'!G5657+'Monthly Rules'!G5658+'Monthly Rules'!G5659+'Monthly Rules'!G5660</f>
        <v>0</v>
      </c>
      <c r="F1570" s="710">
        <f t="shared" si="91"/>
        <v>1</v>
      </c>
      <c r="G1570" s="711">
        <f t="shared" si="93"/>
        <v>1</v>
      </c>
    </row>
    <row r="1571" spans="1:7" x14ac:dyDescent="0.25">
      <c r="A1571" s="706" t="s">
        <v>284</v>
      </c>
      <c r="B1571" s="707" t="s">
        <v>617</v>
      </c>
      <c r="C1571" s="708">
        <v>1648</v>
      </c>
      <c r="D1571" s="709">
        <f>'Monthly Rules'!C5662</f>
        <v>0</v>
      </c>
      <c r="E1571" s="709">
        <f>+'Monthly Rules'!G5662+'Monthly Rules'!G5663+'Monthly Rules'!G5664+'Monthly Rules'!G5665+'Monthly Rules'!G5666+'Monthly Rules'!G5667+'Monthly Rules'!G5668</f>
        <v>0</v>
      </c>
      <c r="F1571" s="710">
        <f t="shared" si="91"/>
        <v>1</v>
      </c>
      <c r="G1571" s="711">
        <f t="shared" si="93"/>
        <v>1</v>
      </c>
    </row>
    <row r="1572" spans="1:7" x14ac:dyDescent="0.25">
      <c r="A1572" s="706" t="s">
        <v>284</v>
      </c>
      <c r="B1572" s="707" t="s">
        <v>617</v>
      </c>
      <c r="C1572" s="708">
        <v>1649</v>
      </c>
      <c r="D1572" s="709">
        <f>'Monthly Rules'!C5670</f>
        <v>0</v>
      </c>
      <c r="E1572" s="709">
        <f>+'Monthly Rules'!G5670+'Monthly Rules'!G5671+'Monthly Rules'!G5672</f>
        <v>0</v>
      </c>
      <c r="F1572" s="710">
        <f t="shared" si="91"/>
        <v>1</v>
      </c>
      <c r="G1572" s="711">
        <f t="shared" si="93"/>
        <v>1</v>
      </c>
    </row>
    <row r="1573" spans="1:7" x14ac:dyDescent="0.25">
      <c r="A1573" s="706" t="s">
        <v>284</v>
      </c>
      <c r="B1573" s="707" t="s">
        <v>617</v>
      </c>
      <c r="C1573" s="708">
        <v>1650</v>
      </c>
      <c r="D1573" s="709">
        <f>'Monthly Rules'!C5674</f>
        <v>0</v>
      </c>
      <c r="E1573" s="709">
        <f>+'Monthly Rules'!G5674+'Monthly Rules'!G5675+'Monthly Rules'!G5676</f>
        <v>0</v>
      </c>
      <c r="F1573" s="710">
        <f t="shared" si="91"/>
        <v>1</v>
      </c>
      <c r="G1573" s="711">
        <f t="shared" si="93"/>
        <v>1</v>
      </c>
    </row>
    <row r="1574" spans="1:7" x14ac:dyDescent="0.25">
      <c r="A1574" s="706" t="s">
        <v>284</v>
      </c>
      <c r="B1574" s="707" t="s">
        <v>617</v>
      </c>
      <c r="C1574" s="708">
        <v>1651</v>
      </c>
      <c r="D1574" s="709">
        <f>'Monthly Rules'!C5678</f>
        <v>0</v>
      </c>
      <c r="E1574" s="709">
        <f>+'Monthly Rules'!G5678+'Monthly Rules'!G5679+'Monthly Rules'!G5680</f>
        <v>0</v>
      </c>
      <c r="F1574" s="710">
        <f t="shared" si="91"/>
        <v>1</v>
      </c>
      <c r="G1574" s="711">
        <f t="shared" si="93"/>
        <v>1</v>
      </c>
    </row>
    <row r="1575" spans="1:7" x14ac:dyDescent="0.25">
      <c r="A1575" s="706" t="s">
        <v>284</v>
      </c>
      <c r="B1575" s="707" t="s">
        <v>617</v>
      </c>
      <c r="C1575" s="708">
        <v>1652</v>
      </c>
      <c r="D1575" s="709">
        <f>'Monthly Rules'!C5682</f>
        <v>0</v>
      </c>
      <c r="E1575" s="709">
        <f>+'Monthly Rules'!G5682+'Monthly Rules'!G5683+'Monthly Rules'!G5684</f>
        <v>0</v>
      </c>
      <c r="F1575" s="710">
        <f t="shared" si="91"/>
        <v>1</v>
      </c>
      <c r="G1575" s="711">
        <f t="shared" si="93"/>
        <v>1</v>
      </c>
    </row>
    <row r="1576" spans="1:7" x14ac:dyDescent="0.25">
      <c r="A1576" s="706" t="s">
        <v>284</v>
      </c>
      <c r="B1576" s="707" t="s">
        <v>617</v>
      </c>
      <c r="C1576" s="708">
        <v>1653</v>
      </c>
      <c r="D1576" s="709">
        <f>'Monthly Rules'!C5686</f>
        <v>0</v>
      </c>
      <c r="E1576" s="709">
        <f>+'Monthly Rules'!G5686+'Monthly Rules'!G5687+'Monthly Rules'!G5688</f>
        <v>0</v>
      </c>
      <c r="F1576" s="710">
        <f t="shared" si="91"/>
        <v>1</v>
      </c>
      <c r="G1576" s="711">
        <f t="shared" si="93"/>
        <v>1</v>
      </c>
    </row>
    <row r="1577" spans="1:7" x14ac:dyDescent="0.25">
      <c r="A1577" s="706" t="s">
        <v>284</v>
      </c>
      <c r="B1577" s="707" t="s">
        <v>617</v>
      </c>
      <c r="C1577" s="708">
        <v>1654</v>
      </c>
      <c r="D1577" s="709">
        <f>'Monthly Rules'!C5690</f>
        <v>0</v>
      </c>
      <c r="E1577" s="709">
        <f>+'Monthly Rules'!G5690+'Monthly Rules'!G5691+'Monthly Rules'!G5692</f>
        <v>0</v>
      </c>
      <c r="F1577" s="710">
        <f t="shared" si="91"/>
        <v>1</v>
      </c>
      <c r="G1577" s="711">
        <f t="shared" si="93"/>
        <v>1</v>
      </c>
    </row>
    <row r="1578" spans="1:7" x14ac:dyDescent="0.25">
      <c r="A1578" s="706" t="s">
        <v>284</v>
      </c>
      <c r="B1578" s="707" t="s">
        <v>617</v>
      </c>
      <c r="C1578" s="708">
        <v>1655</v>
      </c>
      <c r="D1578" s="709">
        <f>'Monthly Rules'!C5694</f>
        <v>0</v>
      </c>
      <c r="E1578" s="709">
        <f>+'Monthly Rules'!G5694+'Monthly Rules'!G5695+'Monthly Rules'!G5696</f>
        <v>0</v>
      </c>
      <c r="F1578" s="710">
        <f t="shared" si="91"/>
        <v>1</v>
      </c>
      <c r="G1578" s="711">
        <f t="shared" si="93"/>
        <v>1</v>
      </c>
    </row>
    <row r="1579" spans="1:7" x14ac:dyDescent="0.25">
      <c r="A1579" s="706" t="s">
        <v>284</v>
      </c>
      <c r="B1579" s="707" t="s">
        <v>617</v>
      </c>
      <c r="C1579" s="708">
        <v>1656</v>
      </c>
      <c r="D1579" s="709">
        <f>'Monthly Rules'!C5698</f>
        <v>0</v>
      </c>
      <c r="E1579" s="709">
        <f>+'Monthly Rules'!G5698+'Monthly Rules'!G5699+'Monthly Rules'!G5700</f>
        <v>0</v>
      </c>
      <c r="F1579" s="710">
        <f t="shared" si="91"/>
        <v>1</v>
      </c>
      <c r="G1579" s="711">
        <f t="shared" si="93"/>
        <v>1</v>
      </c>
    </row>
    <row r="1580" spans="1:7" x14ac:dyDescent="0.25">
      <c r="A1580" s="706" t="s">
        <v>284</v>
      </c>
      <c r="B1580" s="707" t="s">
        <v>617</v>
      </c>
      <c r="C1580" s="708">
        <v>1657</v>
      </c>
      <c r="D1580" s="709">
        <f>'Monthly Rules'!C5702</f>
        <v>0</v>
      </c>
      <c r="E1580" s="709">
        <f>+'Monthly Rules'!G5702+'Monthly Rules'!G5703+'Monthly Rules'!G5704</f>
        <v>0</v>
      </c>
      <c r="F1580" s="710">
        <f t="shared" si="91"/>
        <v>1</v>
      </c>
      <c r="G1580" s="711">
        <f t="shared" si="93"/>
        <v>1</v>
      </c>
    </row>
    <row r="1581" spans="1:7" x14ac:dyDescent="0.25">
      <c r="A1581" s="706" t="s">
        <v>284</v>
      </c>
      <c r="B1581" s="707" t="s">
        <v>617</v>
      </c>
      <c r="C1581" s="708">
        <v>1658</v>
      </c>
      <c r="D1581" s="709">
        <f>'Monthly Rules'!C5706</f>
        <v>0</v>
      </c>
      <c r="E1581" s="709">
        <f>+'Monthly Rules'!G5706+'Monthly Rules'!G5707+'Monthly Rules'!G5708</f>
        <v>0</v>
      </c>
      <c r="F1581" s="710">
        <f t="shared" si="91"/>
        <v>1</v>
      </c>
      <c r="G1581" s="711">
        <f t="shared" si="93"/>
        <v>1</v>
      </c>
    </row>
    <row r="1582" spans="1:7" x14ac:dyDescent="0.25">
      <c r="A1582" s="706" t="s">
        <v>284</v>
      </c>
      <c r="B1582" s="707" t="s">
        <v>617</v>
      </c>
      <c r="C1582" s="708">
        <v>1659</v>
      </c>
      <c r="D1582" s="709">
        <f>'Monthly Rules'!C5710</f>
        <v>0</v>
      </c>
      <c r="E1582" s="709">
        <f>+'Monthly Rules'!G5710+'Monthly Rules'!G5711</f>
        <v>0</v>
      </c>
      <c r="F1582" s="710">
        <f t="shared" si="91"/>
        <v>1</v>
      </c>
      <c r="G1582" s="711">
        <f t="shared" si="93"/>
        <v>1</v>
      </c>
    </row>
    <row r="1583" spans="1:7" x14ac:dyDescent="0.25">
      <c r="A1583" s="706" t="s">
        <v>284</v>
      </c>
      <c r="B1583" s="707" t="s">
        <v>617</v>
      </c>
      <c r="C1583" s="708">
        <v>1660</v>
      </c>
      <c r="D1583" s="709">
        <f>'Monthly Rules'!C5713</f>
        <v>0</v>
      </c>
      <c r="E1583" s="709">
        <f>+'Monthly Rules'!G5713+'Monthly Rules'!G5714</f>
        <v>0</v>
      </c>
      <c r="F1583" s="710">
        <f t="shared" si="91"/>
        <v>1</v>
      </c>
      <c r="G1583" s="711">
        <f t="shared" si="93"/>
        <v>1</v>
      </c>
    </row>
    <row r="1584" spans="1:7" x14ac:dyDescent="0.25">
      <c r="A1584" s="706" t="s">
        <v>284</v>
      </c>
      <c r="B1584" s="707" t="s">
        <v>617</v>
      </c>
      <c r="C1584" s="708">
        <v>1661</v>
      </c>
      <c r="D1584" s="709">
        <f>'Monthly Rules'!C5716</f>
        <v>0</v>
      </c>
      <c r="E1584" s="709">
        <f>+'Monthly Rules'!G5716+'Monthly Rules'!G5717</f>
        <v>0</v>
      </c>
      <c r="F1584" s="710">
        <f t="shared" si="91"/>
        <v>1</v>
      </c>
      <c r="G1584" s="711">
        <f t="shared" si="93"/>
        <v>1</v>
      </c>
    </row>
    <row r="1585" spans="1:7" x14ac:dyDescent="0.25">
      <c r="A1585" s="706" t="s">
        <v>284</v>
      </c>
      <c r="B1585" s="707" t="s">
        <v>617</v>
      </c>
      <c r="C1585" s="708">
        <v>1662</v>
      </c>
      <c r="D1585" s="709">
        <f>'Monthly Rules'!C5719</f>
        <v>0</v>
      </c>
      <c r="E1585" s="709">
        <f>+'Monthly Rules'!G5719+'Monthly Rules'!G5720</f>
        <v>0</v>
      </c>
      <c r="F1585" s="710">
        <f t="shared" si="91"/>
        <v>1</v>
      </c>
      <c r="G1585" s="711">
        <f t="shared" si="93"/>
        <v>1</v>
      </c>
    </row>
    <row r="1586" spans="1:7" x14ac:dyDescent="0.25">
      <c r="A1586" s="706" t="s">
        <v>284</v>
      </c>
      <c r="B1586" s="707" t="s">
        <v>617</v>
      </c>
      <c r="C1586" s="708">
        <v>1663</v>
      </c>
      <c r="D1586" s="709">
        <f>'Monthly Rules'!C5722</f>
        <v>0</v>
      </c>
      <c r="E1586" s="709">
        <f>+'Monthly Rules'!G5722+'Monthly Rules'!G5723</f>
        <v>0</v>
      </c>
      <c r="F1586" s="710">
        <f t="shared" si="91"/>
        <v>1</v>
      </c>
      <c r="G1586" s="711">
        <f t="shared" si="93"/>
        <v>1</v>
      </c>
    </row>
    <row r="1587" spans="1:7" x14ac:dyDescent="0.25">
      <c r="A1587" s="706" t="s">
        <v>284</v>
      </c>
      <c r="B1587" s="707" t="s">
        <v>617</v>
      </c>
      <c r="C1587" s="708">
        <v>1664</v>
      </c>
      <c r="D1587" s="709">
        <f>'Monthly Rules'!C5725</f>
        <v>0</v>
      </c>
      <c r="E1587" s="709">
        <f>+'Monthly Rules'!G5725+'Monthly Rules'!G5726</f>
        <v>0</v>
      </c>
      <c r="F1587" s="710">
        <f t="shared" si="91"/>
        <v>1</v>
      </c>
      <c r="G1587" s="711">
        <f t="shared" si="93"/>
        <v>1</v>
      </c>
    </row>
    <row r="1588" spans="1:7" x14ac:dyDescent="0.25">
      <c r="A1588" s="706" t="s">
        <v>284</v>
      </c>
      <c r="B1588" s="707" t="s">
        <v>617</v>
      </c>
      <c r="C1588" s="708">
        <v>1665</v>
      </c>
      <c r="D1588" s="709">
        <f>'Monthly Rules'!C5728</f>
        <v>0</v>
      </c>
      <c r="E1588" s="709">
        <f>+'Monthly Rules'!G5728+'Monthly Rules'!G5729</f>
        <v>0</v>
      </c>
      <c r="F1588" s="710">
        <f t="shared" si="91"/>
        <v>1</v>
      </c>
      <c r="G1588" s="711">
        <f t="shared" si="93"/>
        <v>1</v>
      </c>
    </row>
    <row r="1589" spans="1:7" x14ac:dyDescent="0.25">
      <c r="A1589" s="706" t="s">
        <v>284</v>
      </c>
      <c r="B1589" s="707" t="s">
        <v>617</v>
      </c>
      <c r="C1589" s="708">
        <v>1666</v>
      </c>
      <c r="D1589" s="709">
        <f>'Monthly Rules'!C5731</f>
        <v>0</v>
      </c>
      <c r="E1589" s="709">
        <f>+'Monthly Rules'!G5731+'Monthly Rules'!G5732</f>
        <v>0</v>
      </c>
      <c r="F1589" s="710">
        <f t="shared" ref="F1589:F1645" si="94">G1589</f>
        <v>1</v>
      </c>
      <c r="G1589" s="711">
        <f t="shared" si="93"/>
        <v>1</v>
      </c>
    </row>
    <row r="1590" spans="1:7" x14ac:dyDescent="0.25">
      <c r="A1590" s="706" t="s">
        <v>284</v>
      </c>
      <c r="B1590" s="707" t="s">
        <v>617</v>
      </c>
      <c r="C1590" s="708">
        <v>1667</v>
      </c>
      <c r="D1590" s="709">
        <f>'Monthly Rules'!C5734</f>
        <v>0</v>
      </c>
      <c r="E1590" s="709">
        <f>+'Monthly Rules'!G5734+'Monthly Rules'!G5735</f>
        <v>0</v>
      </c>
      <c r="F1590" s="710">
        <f t="shared" si="94"/>
        <v>1</v>
      </c>
      <c r="G1590" s="711">
        <f t="shared" si="93"/>
        <v>1</v>
      </c>
    </row>
    <row r="1591" spans="1:7" x14ac:dyDescent="0.25">
      <c r="A1591" s="706" t="s">
        <v>284</v>
      </c>
      <c r="B1591" s="707" t="s">
        <v>617</v>
      </c>
      <c r="C1591" s="708">
        <v>1668</v>
      </c>
      <c r="D1591" s="709">
        <f>'Monthly Rules'!C5737</f>
        <v>0</v>
      </c>
      <c r="E1591" s="709">
        <f>+'Monthly Rules'!G5737+'Monthly Rules'!G5738</f>
        <v>0</v>
      </c>
      <c r="F1591" s="710">
        <f t="shared" si="94"/>
        <v>1</v>
      </c>
      <c r="G1591" s="711">
        <f t="shared" si="93"/>
        <v>1</v>
      </c>
    </row>
    <row r="1592" spans="1:7" x14ac:dyDescent="0.25">
      <c r="A1592" s="706" t="s">
        <v>284</v>
      </c>
      <c r="B1592" s="707" t="s">
        <v>617</v>
      </c>
      <c r="C1592" s="708">
        <v>1669</v>
      </c>
      <c r="D1592" s="709">
        <f>'Monthly Rules'!C5740</f>
        <v>0</v>
      </c>
      <c r="E1592" s="709">
        <f>+'Monthly Rules'!G5740+'Monthly Rules'!G5741</f>
        <v>0</v>
      </c>
      <c r="F1592" s="710">
        <f t="shared" si="94"/>
        <v>1</v>
      </c>
      <c r="G1592" s="711">
        <f t="shared" si="93"/>
        <v>1</v>
      </c>
    </row>
    <row r="1593" spans="1:7" x14ac:dyDescent="0.25">
      <c r="A1593" s="706" t="s">
        <v>284</v>
      </c>
      <c r="B1593" s="707" t="s">
        <v>617</v>
      </c>
      <c r="C1593" s="708">
        <v>1670</v>
      </c>
      <c r="D1593" s="709">
        <f>'Monthly Rules'!C5743</f>
        <v>0</v>
      </c>
      <c r="E1593" s="709">
        <f>+'Monthly Rules'!G5743+'Monthly Rules'!G5744</f>
        <v>0</v>
      </c>
      <c r="F1593" s="710">
        <f t="shared" si="94"/>
        <v>1</v>
      </c>
      <c r="G1593" s="711">
        <f t="shared" si="93"/>
        <v>1</v>
      </c>
    </row>
    <row r="1594" spans="1:7" x14ac:dyDescent="0.25">
      <c r="A1594" s="706" t="s">
        <v>284</v>
      </c>
      <c r="B1594" s="707" t="s">
        <v>617</v>
      </c>
      <c r="C1594" s="708">
        <v>1671</v>
      </c>
      <c r="D1594" s="709">
        <f>'Monthly Rules'!C5746</f>
        <v>0</v>
      </c>
      <c r="E1594" s="709">
        <f>+'Monthly Rules'!G5746+'Monthly Rules'!G5747</f>
        <v>0</v>
      </c>
      <c r="F1594" s="710">
        <f t="shared" si="94"/>
        <v>1</v>
      </c>
      <c r="G1594" s="711">
        <f t="shared" ref="G1594:G1625" si="95">IF(ISERROR(D1594),0,IF(ISERROR(E1594),0,IF(D1594=E1594,1,0)))</f>
        <v>1</v>
      </c>
    </row>
    <row r="1595" spans="1:7" x14ac:dyDescent="0.25">
      <c r="A1595" s="706" t="s">
        <v>284</v>
      </c>
      <c r="B1595" s="707" t="s">
        <v>617</v>
      </c>
      <c r="C1595" s="708">
        <v>1672</v>
      </c>
      <c r="D1595" s="709">
        <f>'Monthly Rules'!C5749</f>
        <v>0</v>
      </c>
      <c r="E1595" s="709">
        <f>+'Monthly Rules'!G5749+'Monthly Rules'!G5750</f>
        <v>0</v>
      </c>
      <c r="F1595" s="710">
        <f t="shared" si="94"/>
        <v>1</v>
      </c>
      <c r="G1595" s="711">
        <f t="shared" si="95"/>
        <v>1</v>
      </c>
    </row>
    <row r="1596" spans="1:7" x14ac:dyDescent="0.25">
      <c r="A1596" s="706" t="s">
        <v>284</v>
      </c>
      <c r="B1596" s="707" t="s">
        <v>617</v>
      </c>
      <c r="C1596" s="708">
        <v>1673</v>
      </c>
      <c r="D1596" s="709">
        <f>'Monthly Rules'!C5752</f>
        <v>0</v>
      </c>
      <c r="E1596" s="709">
        <f>+'Monthly Rules'!G5752+'Monthly Rules'!G5753</f>
        <v>0</v>
      </c>
      <c r="F1596" s="710">
        <f t="shared" si="94"/>
        <v>1</v>
      </c>
      <c r="G1596" s="711">
        <f t="shared" si="95"/>
        <v>1</v>
      </c>
    </row>
    <row r="1597" spans="1:7" x14ac:dyDescent="0.25">
      <c r="A1597" s="706" t="s">
        <v>284</v>
      </c>
      <c r="B1597" s="707" t="s">
        <v>617</v>
      </c>
      <c r="C1597" s="708">
        <v>1674</v>
      </c>
      <c r="D1597" s="709">
        <f>'Monthly Rules'!C5755</f>
        <v>0</v>
      </c>
      <c r="E1597" s="709">
        <f>+'Monthly Rules'!G5755+'Monthly Rules'!G5756</f>
        <v>0</v>
      </c>
      <c r="F1597" s="710">
        <f t="shared" si="94"/>
        <v>1</v>
      </c>
      <c r="G1597" s="711">
        <f t="shared" si="95"/>
        <v>1</v>
      </c>
    </row>
    <row r="1598" spans="1:7" x14ac:dyDescent="0.25">
      <c r="A1598" s="706" t="s">
        <v>284</v>
      </c>
      <c r="B1598" s="707" t="s">
        <v>617</v>
      </c>
      <c r="C1598" s="708">
        <v>1675</v>
      </c>
      <c r="D1598" s="709">
        <f>'Monthly Rules'!C5758</f>
        <v>0</v>
      </c>
      <c r="E1598" s="709">
        <f>+'Monthly Rules'!G5758+'Monthly Rules'!G5759</f>
        <v>0</v>
      </c>
      <c r="F1598" s="710">
        <f t="shared" si="94"/>
        <v>1</v>
      </c>
      <c r="G1598" s="711">
        <f t="shared" si="95"/>
        <v>1</v>
      </c>
    </row>
    <row r="1599" spans="1:7" x14ac:dyDescent="0.25">
      <c r="A1599" s="706" t="s">
        <v>284</v>
      </c>
      <c r="B1599" s="707" t="s">
        <v>617</v>
      </c>
      <c r="C1599" s="708">
        <v>1676</v>
      </c>
      <c r="D1599" s="709">
        <f>'Monthly Rules'!C5761</f>
        <v>0</v>
      </c>
      <c r="E1599" s="709">
        <f>+'Monthly Rules'!G5761+'Monthly Rules'!G5762</f>
        <v>0</v>
      </c>
      <c r="F1599" s="710">
        <f t="shared" si="94"/>
        <v>1</v>
      </c>
      <c r="G1599" s="711">
        <f t="shared" si="95"/>
        <v>1</v>
      </c>
    </row>
    <row r="1600" spans="1:7" x14ac:dyDescent="0.25">
      <c r="A1600" s="706" t="s">
        <v>284</v>
      </c>
      <c r="B1600" s="707" t="s">
        <v>617</v>
      </c>
      <c r="C1600" s="708">
        <v>1677</v>
      </c>
      <c r="D1600" s="709">
        <f>'Monthly Rules'!C5764</f>
        <v>0</v>
      </c>
      <c r="E1600" s="709">
        <f>+'Monthly Rules'!G5764+'Monthly Rules'!G5765</f>
        <v>0</v>
      </c>
      <c r="F1600" s="710">
        <f t="shared" si="94"/>
        <v>1</v>
      </c>
      <c r="G1600" s="711">
        <f t="shared" si="95"/>
        <v>1</v>
      </c>
    </row>
    <row r="1601" spans="1:7" x14ac:dyDescent="0.25">
      <c r="A1601" s="706" t="s">
        <v>284</v>
      </c>
      <c r="B1601" s="707" t="s">
        <v>617</v>
      </c>
      <c r="C1601" s="708">
        <v>1678</v>
      </c>
      <c r="D1601" s="709">
        <f>'Monthly Rules'!C5767</f>
        <v>0</v>
      </c>
      <c r="E1601" s="709">
        <f>+'Monthly Rules'!G5767+'Monthly Rules'!G5768</f>
        <v>0</v>
      </c>
      <c r="F1601" s="710">
        <f t="shared" si="94"/>
        <v>1</v>
      </c>
      <c r="G1601" s="711">
        <f t="shared" si="95"/>
        <v>1</v>
      </c>
    </row>
    <row r="1602" spans="1:7" x14ac:dyDescent="0.25">
      <c r="A1602" s="706" t="s">
        <v>284</v>
      </c>
      <c r="B1602" s="707" t="s">
        <v>617</v>
      </c>
      <c r="C1602" s="708">
        <v>1679</v>
      </c>
      <c r="D1602" s="709">
        <f>'Monthly Rules'!C5770</f>
        <v>0</v>
      </c>
      <c r="E1602" s="709">
        <f>+'Monthly Rules'!G5770+'Monthly Rules'!G5771+'Monthly Rules'!G5772+'Monthly Rules'!G5773+'Monthly Rules'!G5774+'Monthly Rules'!G5775+'Monthly Rules'!G5776</f>
        <v>0</v>
      </c>
      <c r="F1602" s="710">
        <f t="shared" si="94"/>
        <v>1</v>
      </c>
      <c r="G1602" s="711">
        <f t="shared" si="95"/>
        <v>1</v>
      </c>
    </row>
    <row r="1603" spans="1:7" x14ac:dyDescent="0.25">
      <c r="A1603" s="706" t="s">
        <v>284</v>
      </c>
      <c r="B1603" s="707" t="s">
        <v>617</v>
      </c>
      <c r="C1603" s="708">
        <v>1680</v>
      </c>
      <c r="D1603" s="709">
        <f>'Monthly Rules'!C5778</f>
        <v>0</v>
      </c>
      <c r="E1603" s="709">
        <f>+'Monthly Rules'!G5778+'Monthly Rules'!G5779+'Monthly Rules'!G5780</f>
        <v>0</v>
      </c>
      <c r="F1603" s="710">
        <f t="shared" si="94"/>
        <v>1</v>
      </c>
      <c r="G1603" s="711">
        <f t="shared" si="95"/>
        <v>1</v>
      </c>
    </row>
    <row r="1604" spans="1:7" x14ac:dyDescent="0.25">
      <c r="A1604" s="706" t="s">
        <v>284</v>
      </c>
      <c r="B1604" s="707" t="s">
        <v>617</v>
      </c>
      <c r="C1604" s="708">
        <v>1681</v>
      </c>
      <c r="D1604" s="709">
        <f>'Monthly Rules'!C5782</f>
        <v>0</v>
      </c>
      <c r="E1604" s="709">
        <f>+'Monthly Rules'!G5782+'Monthly Rules'!G5783</f>
        <v>0</v>
      </c>
      <c r="F1604" s="710">
        <f t="shared" si="94"/>
        <v>1</v>
      </c>
      <c r="G1604" s="711">
        <f t="shared" si="95"/>
        <v>1</v>
      </c>
    </row>
    <row r="1605" spans="1:7" x14ac:dyDescent="0.25">
      <c r="A1605" s="706" t="s">
        <v>284</v>
      </c>
      <c r="B1605" s="707" t="s">
        <v>617</v>
      </c>
      <c r="C1605" s="708">
        <v>1682</v>
      </c>
      <c r="D1605" s="709">
        <f>'Monthly Rules'!C5785</f>
        <v>0</v>
      </c>
      <c r="E1605" s="709">
        <f>+'Monthly Rules'!G5785+'Monthly Rules'!G5786</f>
        <v>0</v>
      </c>
      <c r="F1605" s="710">
        <f t="shared" si="94"/>
        <v>1</v>
      </c>
      <c r="G1605" s="711">
        <f t="shared" si="95"/>
        <v>1</v>
      </c>
    </row>
    <row r="1606" spans="1:7" x14ac:dyDescent="0.25">
      <c r="A1606" s="706" t="s">
        <v>284</v>
      </c>
      <c r="B1606" s="707" t="s">
        <v>617</v>
      </c>
      <c r="C1606" s="708">
        <v>1683</v>
      </c>
      <c r="D1606" s="709">
        <f>'Monthly Rules'!C5788</f>
        <v>0</v>
      </c>
      <c r="E1606" s="709">
        <f>+'Monthly Rules'!G5788+'Monthly Rules'!G5789+'Monthly Rules'!G5790+'Monthly Rules'!G5791+'Monthly Rules'!G5792+'Monthly Rules'!G5793+'Monthly Rules'!G5794</f>
        <v>0</v>
      </c>
      <c r="F1606" s="710">
        <f t="shared" si="94"/>
        <v>1</v>
      </c>
      <c r="G1606" s="711">
        <f t="shared" si="95"/>
        <v>1</v>
      </c>
    </row>
    <row r="1607" spans="1:7" x14ac:dyDescent="0.25">
      <c r="A1607" s="706" t="s">
        <v>284</v>
      </c>
      <c r="B1607" s="707" t="s">
        <v>617</v>
      </c>
      <c r="C1607" s="708">
        <v>1684</v>
      </c>
      <c r="D1607" s="709">
        <f>'Monthly Rules'!C5796</f>
        <v>0</v>
      </c>
      <c r="E1607" s="709">
        <f>+'Monthly Rules'!G5796+'Monthly Rules'!G5797+'Monthly Rules'!G5798</f>
        <v>0</v>
      </c>
      <c r="F1607" s="710">
        <f t="shared" si="94"/>
        <v>1</v>
      </c>
      <c r="G1607" s="711">
        <f t="shared" si="95"/>
        <v>1</v>
      </c>
    </row>
    <row r="1608" spans="1:7" x14ac:dyDescent="0.25">
      <c r="A1608" s="706" t="s">
        <v>284</v>
      </c>
      <c r="B1608" s="707" t="s">
        <v>617</v>
      </c>
      <c r="C1608" s="708">
        <v>1685</v>
      </c>
      <c r="D1608" s="709">
        <f>'Monthly Rules'!C5800</f>
        <v>0</v>
      </c>
      <c r="E1608" s="709">
        <f>+'Monthly Rules'!G5800+'Monthly Rules'!G5801</f>
        <v>0</v>
      </c>
      <c r="F1608" s="710">
        <f t="shared" si="94"/>
        <v>1</v>
      </c>
      <c r="G1608" s="711">
        <f t="shared" si="95"/>
        <v>1</v>
      </c>
    </row>
    <row r="1609" spans="1:7" x14ac:dyDescent="0.25">
      <c r="A1609" s="706" t="s">
        <v>284</v>
      </c>
      <c r="B1609" s="707" t="s">
        <v>617</v>
      </c>
      <c r="C1609" s="708">
        <v>1686</v>
      </c>
      <c r="D1609" s="709">
        <f>'Monthly Rules'!C5803</f>
        <v>0</v>
      </c>
      <c r="E1609" s="709">
        <f>+'Monthly Rules'!G5803+'Monthly Rules'!G5804</f>
        <v>0</v>
      </c>
      <c r="F1609" s="710">
        <f t="shared" si="94"/>
        <v>1</v>
      </c>
      <c r="G1609" s="711">
        <f t="shared" si="95"/>
        <v>1</v>
      </c>
    </row>
    <row r="1610" spans="1:7" x14ac:dyDescent="0.25">
      <c r="A1610" s="706" t="s">
        <v>284</v>
      </c>
      <c r="B1610" s="707" t="s">
        <v>617</v>
      </c>
      <c r="C1610" s="708">
        <v>1687</v>
      </c>
      <c r="D1610" s="709">
        <f>'Monthly Rules'!C5806</f>
        <v>0</v>
      </c>
      <c r="E1610" s="709">
        <f>+'Monthly Rules'!G5806+'Monthly Rules'!G5807+'Monthly Rules'!G5808+'Monthly Rules'!G5809+'Monthly Rules'!G5810+'Monthly Rules'!G5811</f>
        <v>0</v>
      </c>
      <c r="F1610" s="710">
        <f t="shared" si="94"/>
        <v>1</v>
      </c>
      <c r="G1610" s="711">
        <f t="shared" si="95"/>
        <v>1</v>
      </c>
    </row>
    <row r="1611" spans="1:7" x14ac:dyDescent="0.25">
      <c r="A1611" s="706" t="s">
        <v>284</v>
      </c>
      <c r="B1611" s="707" t="s">
        <v>617</v>
      </c>
      <c r="C1611" s="708">
        <v>1688</v>
      </c>
      <c r="D1611" s="709">
        <f>'Monthly Rules'!C5813</f>
        <v>0</v>
      </c>
      <c r="E1611" s="709">
        <f>+'Monthly Rules'!G5813+'Monthly Rules'!G5814+'Monthly Rules'!G5815+'Monthly Rules'!G5816+'Monthly Rules'!G5817+'Monthly Rules'!G5818</f>
        <v>0</v>
      </c>
      <c r="F1611" s="710">
        <f t="shared" si="94"/>
        <v>1</v>
      </c>
      <c r="G1611" s="711">
        <f t="shared" si="95"/>
        <v>1</v>
      </c>
    </row>
    <row r="1612" spans="1:7" x14ac:dyDescent="0.25">
      <c r="A1612" s="706" t="s">
        <v>284</v>
      </c>
      <c r="B1612" s="707" t="s">
        <v>617</v>
      </c>
      <c r="C1612" s="708">
        <v>1689</v>
      </c>
      <c r="D1612" s="709">
        <f>'Monthly Rules'!C5820</f>
        <v>0</v>
      </c>
      <c r="E1612" s="709">
        <f>+'Monthly Rules'!G5820+'Monthly Rules'!G5821+'Monthly Rules'!G5822+'Monthly Rules'!G5823+'Monthly Rules'!G5824+'Monthly Rules'!G5825</f>
        <v>0</v>
      </c>
      <c r="F1612" s="710">
        <f t="shared" si="94"/>
        <v>1</v>
      </c>
      <c r="G1612" s="711">
        <f t="shared" si="95"/>
        <v>1</v>
      </c>
    </row>
    <row r="1613" spans="1:7" x14ac:dyDescent="0.25">
      <c r="A1613" s="706" t="s">
        <v>284</v>
      </c>
      <c r="B1613" s="707" t="s">
        <v>617</v>
      </c>
      <c r="C1613" s="708">
        <v>1690</v>
      </c>
      <c r="D1613" s="709">
        <f>'Monthly Rules'!C5827</f>
        <v>0</v>
      </c>
      <c r="E1613" s="709">
        <f>+'Monthly Rules'!G5827+'Monthly Rules'!G5828+'Monthly Rules'!G5829+'Monthly Rules'!G5830+'Monthly Rules'!G5831+'Monthly Rules'!G5832</f>
        <v>0</v>
      </c>
      <c r="F1613" s="710">
        <f t="shared" si="94"/>
        <v>1</v>
      </c>
      <c r="G1613" s="711">
        <f t="shared" si="95"/>
        <v>1</v>
      </c>
    </row>
    <row r="1614" spans="1:7" x14ac:dyDescent="0.25">
      <c r="A1614" s="706" t="s">
        <v>284</v>
      </c>
      <c r="B1614" s="707" t="s">
        <v>617</v>
      </c>
      <c r="C1614" s="708">
        <v>1691</v>
      </c>
      <c r="D1614" s="709">
        <f>'Monthly Rules'!C5834</f>
        <v>0</v>
      </c>
      <c r="E1614" s="709">
        <f>+'Monthly Rules'!G5834+'Monthly Rules'!G5835+'Monthly Rules'!G5836+'Monthly Rules'!G5837+'Monthly Rules'!G5838+'Monthly Rules'!G5839</f>
        <v>0</v>
      </c>
      <c r="F1614" s="710">
        <f t="shared" si="94"/>
        <v>1</v>
      </c>
      <c r="G1614" s="711">
        <f t="shared" si="95"/>
        <v>1</v>
      </c>
    </row>
    <row r="1615" spans="1:7" x14ac:dyDescent="0.25">
      <c r="A1615" s="706" t="s">
        <v>284</v>
      </c>
      <c r="B1615" s="707" t="s">
        <v>617</v>
      </c>
      <c r="C1615" s="708">
        <v>1692</v>
      </c>
      <c r="D1615" s="709">
        <f>'Monthly Rules'!C5841</f>
        <v>0</v>
      </c>
      <c r="E1615" s="709">
        <f>+'Monthly Rules'!G5841+'Monthly Rules'!G5842+'Monthly Rules'!G5843+'Monthly Rules'!G5844+'Monthly Rules'!G5845+'Monthly Rules'!G5846</f>
        <v>0</v>
      </c>
      <c r="F1615" s="710">
        <f t="shared" si="94"/>
        <v>1</v>
      </c>
      <c r="G1615" s="711">
        <f t="shared" si="95"/>
        <v>1</v>
      </c>
    </row>
    <row r="1616" spans="1:7" x14ac:dyDescent="0.25">
      <c r="A1616" s="706" t="s">
        <v>284</v>
      </c>
      <c r="B1616" s="707" t="s">
        <v>617</v>
      </c>
      <c r="C1616" s="708">
        <v>1693</v>
      </c>
      <c r="D1616" s="709">
        <f>'Monthly Rules'!C5848</f>
        <v>0</v>
      </c>
      <c r="E1616" s="709">
        <f>+'Monthly Rules'!G5848+'Monthly Rules'!G5849+'Monthly Rules'!G5850+'Monthly Rules'!G5851+'Monthly Rules'!G5852+'Monthly Rules'!G5853</f>
        <v>0</v>
      </c>
      <c r="F1616" s="710">
        <f t="shared" si="94"/>
        <v>1</v>
      </c>
      <c r="G1616" s="711">
        <f t="shared" si="95"/>
        <v>1</v>
      </c>
    </row>
    <row r="1617" spans="1:7" x14ac:dyDescent="0.25">
      <c r="A1617" s="706" t="s">
        <v>284</v>
      </c>
      <c r="B1617" s="707" t="s">
        <v>617</v>
      </c>
      <c r="C1617" s="708">
        <v>1694</v>
      </c>
      <c r="D1617" s="709">
        <f>'Monthly Rules'!C5855</f>
        <v>0</v>
      </c>
      <c r="E1617" s="709">
        <f>+'Monthly Rules'!G5855+'Monthly Rules'!G5856+'Monthly Rules'!G5857+'Monthly Rules'!G5858+'Monthly Rules'!G5859+'Monthly Rules'!G5860</f>
        <v>0</v>
      </c>
      <c r="F1617" s="710">
        <f t="shared" si="94"/>
        <v>1</v>
      </c>
      <c r="G1617" s="711">
        <f t="shared" si="95"/>
        <v>1</v>
      </c>
    </row>
    <row r="1618" spans="1:7" x14ac:dyDescent="0.25">
      <c r="A1618" s="706" t="s">
        <v>284</v>
      </c>
      <c r="B1618" s="707" t="s">
        <v>617</v>
      </c>
      <c r="C1618" s="708">
        <v>1695</v>
      </c>
      <c r="D1618" s="709">
        <f>'Monthly Rules'!C5862</f>
        <v>0</v>
      </c>
      <c r="E1618" s="709">
        <f>+'Monthly Rules'!G5862+'Monthly Rules'!G5863+'Monthly Rules'!G5864+'Monthly Rules'!G5865+'Monthly Rules'!G5866+'Monthly Rules'!G5867</f>
        <v>0</v>
      </c>
      <c r="F1618" s="710">
        <f t="shared" si="94"/>
        <v>1</v>
      </c>
      <c r="G1618" s="711">
        <f t="shared" si="95"/>
        <v>1</v>
      </c>
    </row>
    <row r="1619" spans="1:7" x14ac:dyDescent="0.25">
      <c r="A1619" s="706" t="s">
        <v>284</v>
      </c>
      <c r="B1619" s="707" t="s">
        <v>617</v>
      </c>
      <c r="C1619" s="708">
        <v>1696</v>
      </c>
      <c r="D1619" s="709">
        <f>'Monthly Rules'!C5869</f>
        <v>0</v>
      </c>
      <c r="E1619" s="709">
        <f>+'Monthly Rules'!G5869+'Monthly Rules'!G5870+'Monthly Rules'!G5871+'Monthly Rules'!G5872+'Monthly Rules'!G5873+'Monthly Rules'!G5874</f>
        <v>0</v>
      </c>
      <c r="F1619" s="710">
        <f t="shared" si="94"/>
        <v>1</v>
      </c>
      <c r="G1619" s="711">
        <f t="shared" si="95"/>
        <v>1</v>
      </c>
    </row>
    <row r="1620" spans="1:7" x14ac:dyDescent="0.25">
      <c r="A1620" s="706" t="s">
        <v>284</v>
      </c>
      <c r="B1620" s="707" t="s">
        <v>617</v>
      </c>
      <c r="C1620" s="708">
        <v>1697</v>
      </c>
      <c r="D1620" s="709">
        <f>'Monthly Rules'!C5876</f>
        <v>0</v>
      </c>
      <c r="E1620" s="709">
        <f>+'Monthly Rules'!G5876+'Monthly Rules'!G5877+'Monthly Rules'!G5878+'Monthly Rules'!G5879+'Monthly Rules'!G5880+'Monthly Rules'!G5881</f>
        <v>0</v>
      </c>
      <c r="F1620" s="710">
        <f t="shared" si="94"/>
        <v>1</v>
      </c>
      <c r="G1620" s="711">
        <f t="shared" si="95"/>
        <v>1</v>
      </c>
    </row>
    <row r="1621" spans="1:7" x14ac:dyDescent="0.25">
      <c r="A1621" s="706" t="s">
        <v>284</v>
      </c>
      <c r="B1621" s="707" t="s">
        <v>617</v>
      </c>
      <c r="C1621" s="708">
        <v>1698</v>
      </c>
      <c r="D1621" s="709">
        <f>'Monthly Rules'!C5883</f>
        <v>0</v>
      </c>
      <c r="E1621" s="709">
        <f>+'Monthly Rules'!G5883+'Monthly Rules'!G5884+'Monthly Rules'!G5885+'Monthly Rules'!G5886+'Monthly Rules'!G5887+'Monthly Rules'!G5888</f>
        <v>0</v>
      </c>
      <c r="F1621" s="710">
        <f t="shared" si="94"/>
        <v>1</v>
      </c>
      <c r="G1621" s="711">
        <f t="shared" si="95"/>
        <v>1</v>
      </c>
    </row>
    <row r="1622" spans="1:7" x14ac:dyDescent="0.25">
      <c r="A1622" s="706" t="s">
        <v>284</v>
      </c>
      <c r="B1622" s="707" t="s">
        <v>617</v>
      </c>
      <c r="C1622" s="708">
        <v>1699</v>
      </c>
      <c r="D1622" s="709">
        <f>'Monthly Rules'!C5890</f>
        <v>0</v>
      </c>
      <c r="E1622" s="709">
        <f>+'Monthly Rules'!G5890+'Monthly Rules'!G5891+'Monthly Rules'!G5892+'Monthly Rules'!G5893+'Monthly Rules'!G5894+'Monthly Rules'!G5895</f>
        <v>0</v>
      </c>
      <c r="F1622" s="710">
        <f t="shared" si="94"/>
        <v>1</v>
      </c>
      <c r="G1622" s="711">
        <f t="shared" si="95"/>
        <v>1</v>
      </c>
    </row>
    <row r="1623" spans="1:7" x14ac:dyDescent="0.25">
      <c r="A1623" s="706" t="s">
        <v>284</v>
      </c>
      <c r="B1623" s="707" t="s">
        <v>617</v>
      </c>
      <c r="C1623" s="708">
        <v>1700</v>
      </c>
      <c r="D1623" s="709">
        <f>'Monthly Rules'!C5897</f>
        <v>0</v>
      </c>
      <c r="E1623" s="709">
        <f>+'Monthly Rules'!G5897+'Monthly Rules'!G5898+'Monthly Rules'!G5899+'Monthly Rules'!G5900+'Monthly Rules'!G5901+'Monthly Rules'!G5902</f>
        <v>0</v>
      </c>
      <c r="F1623" s="710">
        <f t="shared" si="94"/>
        <v>1</v>
      </c>
      <c r="G1623" s="711">
        <f t="shared" si="95"/>
        <v>1</v>
      </c>
    </row>
    <row r="1624" spans="1:7" x14ac:dyDescent="0.25">
      <c r="A1624" s="706" t="s">
        <v>284</v>
      </c>
      <c r="B1624" s="707" t="s">
        <v>617</v>
      </c>
      <c r="C1624" s="708">
        <v>1701</v>
      </c>
      <c r="D1624" s="709">
        <f>'Monthly Rules'!C5904</f>
        <v>0</v>
      </c>
      <c r="E1624" s="709">
        <f>+'Monthly Rules'!G5904+'Monthly Rules'!G5905+'Monthly Rules'!G5906+'Monthly Rules'!G5907+'Monthly Rules'!G5908+'Monthly Rules'!G5909</f>
        <v>0</v>
      </c>
      <c r="F1624" s="710">
        <f t="shared" si="94"/>
        <v>1</v>
      </c>
      <c r="G1624" s="711">
        <f t="shared" si="95"/>
        <v>1</v>
      </c>
    </row>
    <row r="1625" spans="1:7" x14ac:dyDescent="0.25">
      <c r="A1625" s="706" t="s">
        <v>284</v>
      </c>
      <c r="B1625" s="707" t="s">
        <v>617</v>
      </c>
      <c r="C1625" s="708">
        <v>1702</v>
      </c>
      <c r="D1625" s="709">
        <f>'Monthly Rules'!C5911</f>
        <v>0</v>
      </c>
      <c r="E1625" s="709">
        <f>+'Monthly Rules'!G5911+'Monthly Rules'!G5912+'Monthly Rules'!G5913+'Monthly Rules'!G5914+'Monthly Rules'!G5915+'Monthly Rules'!G5916</f>
        <v>0</v>
      </c>
      <c r="F1625" s="710">
        <f t="shared" si="94"/>
        <v>1</v>
      </c>
      <c r="G1625" s="711">
        <f t="shared" si="95"/>
        <v>1</v>
      </c>
    </row>
    <row r="1626" spans="1:7" x14ac:dyDescent="0.25">
      <c r="A1626" s="706" t="s">
        <v>284</v>
      </c>
      <c r="B1626" s="707" t="s">
        <v>617</v>
      </c>
      <c r="C1626" s="708">
        <v>1703</v>
      </c>
      <c r="D1626" s="709">
        <f>'Monthly Rules'!C5918</f>
        <v>0</v>
      </c>
      <c r="E1626" s="709">
        <f>+'Monthly Rules'!G5918+'Monthly Rules'!G5919+'Monthly Rules'!G5920+'Monthly Rules'!G5921+'Monthly Rules'!G5922+'Monthly Rules'!G5923</f>
        <v>0</v>
      </c>
      <c r="F1626" s="710">
        <f t="shared" si="94"/>
        <v>1</v>
      </c>
      <c r="G1626" s="711">
        <f t="shared" ref="G1626:G1645" si="96">IF(ISERROR(D1626),0,IF(ISERROR(E1626),0,IF(D1626=E1626,1,0)))</f>
        <v>1</v>
      </c>
    </row>
    <row r="1627" spans="1:7" x14ac:dyDescent="0.25">
      <c r="A1627" s="706" t="s">
        <v>284</v>
      </c>
      <c r="B1627" s="707" t="s">
        <v>617</v>
      </c>
      <c r="C1627" s="708">
        <v>1704</v>
      </c>
      <c r="D1627" s="709">
        <f>'Monthly Rules'!C5925</f>
        <v>0</v>
      </c>
      <c r="E1627" s="709">
        <f>+'Monthly Rules'!G5925+'Monthly Rules'!G5926+'Monthly Rules'!G5927+'Monthly Rules'!G5928+'Monthly Rules'!G5929+'Monthly Rules'!G5930</f>
        <v>0</v>
      </c>
      <c r="F1627" s="710">
        <f t="shared" si="94"/>
        <v>1</v>
      </c>
      <c r="G1627" s="711">
        <f t="shared" si="96"/>
        <v>1</v>
      </c>
    </row>
    <row r="1628" spans="1:7" x14ac:dyDescent="0.25">
      <c r="A1628" s="706" t="s">
        <v>284</v>
      </c>
      <c r="B1628" s="707" t="s">
        <v>617</v>
      </c>
      <c r="C1628" s="708">
        <v>1705</v>
      </c>
      <c r="D1628" s="709">
        <f>'Monthly Rules'!C5932</f>
        <v>0</v>
      </c>
      <c r="E1628" s="709">
        <f>+'Monthly Rules'!G5932+'Monthly Rules'!G5933+'Monthly Rules'!G5934+'Monthly Rules'!G5935+'Monthly Rules'!G5936+'Monthly Rules'!G5937</f>
        <v>0</v>
      </c>
      <c r="F1628" s="710">
        <f t="shared" si="94"/>
        <v>1</v>
      </c>
      <c r="G1628" s="711">
        <f t="shared" si="96"/>
        <v>1</v>
      </c>
    </row>
    <row r="1629" spans="1:7" x14ac:dyDescent="0.25">
      <c r="A1629" s="706" t="s">
        <v>284</v>
      </c>
      <c r="B1629" s="707" t="s">
        <v>617</v>
      </c>
      <c r="C1629" s="708">
        <v>1706</v>
      </c>
      <c r="D1629" s="709">
        <f>'Monthly Rules'!C5939</f>
        <v>0</v>
      </c>
      <c r="E1629" s="709">
        <f>+'Monthly Rules'!G5939+'Monthly Rules'!G5940+'Monthly Rules'!G5941+'Monthly Rules'!G5942+'Monthly Rules'!G5943+'Monthly Rules'!G5944</f>
        <v>0</v>
      </c>
      <c r="F1629" s="710">
        <f t="shared" si="94"/>
        <v>1</v>
      </c>
      <c r="G1629" s="711">
        <f t="shared" si="96"/>
        <v>1</v>
      </c>
    </row>
    <row r="1630" spans="1:7" x14ac:dyDescent="0.25">
      <c r="A1630" s="706" t="s">
        <v>284</v>
      </c>
      <c r="B1630" s="707" t="s">
        <v>617</v>
      </c>
      <c r="C1630" s="708">
        <v>1707</v>
      </c>
      <c r="D1630" s="709">
        <f>'Monthly Rules'!C5946</f>
        <v>0</v>
      </c>
      <c r="E1630" s="709">
        <f>+'Monthly Rules'!G5946+'Monthly Rules'!G5947+'Monthly Rules'!G5948+'Monthly Rules'!G5949+'Monthly Rules'!G5950+'Monthly Rules'!G5951</f>
        <v>0</v>
      </c>
      <c r="F1630" s="710">
        <f t="shared" si="94"/>
        <v>1</v>
      </c>
      <c r="G1630" s="711">
        <f t="shared" si="96"/>
        <v>1</v>
      </c>
    </row>
    <row r="1631" spans="1:7" x14ac:dyDescent="0.25">
      <c r="A1631" s="706" t="s">
        <v>284</v>
      </c>
      <c r="B1631" s="707" t="s">
        <v>617</v>
      </c>
      <c r="C1631" s="708">
        <v>1708</v>
      </c>
      <c r="D1631" s="709">
        <f>'Monthly Rules'!C5953</f>
        <v>0</v>
      </c>
      <c r="E1631" s="709">
        <f>+'Monthly Rules'!G5953+'Monthly Rules'!G5954+'Monthly Rules'!G5955+'Monthly Rules'!G5956+'Monthly Rules'!G5957+'Monthly Rules'!G5958</f>
        <v>0</v>
      </c>
      <c r="F1631" s="710">
        <f t="shared" si="94"/>
        <v>1</v>
      </c>
      <c r="G1631" s="711">
        <f t="shared" si="96"/>
        <v>1</v>
      </c>
    </row>
    <row r="1632" spans="1:7" x14ac:dyDescent="0.25">
      <c r="A1632" s="706" t="s">
        <v>284</v>
      </c>
      <c r="B1632" s="707" t="s">
        <v>617</v>
      </c>
      <c r="C1632" s="708">
        <v>1709</v>
      </c>
      <c r="D1632" s="709">
        <f>'Monthly Rules'!C5960</f>
        <v>0</v>
      </c>
      <c r="E1632" s="709">
        <f>+'Monthly Rules'!G5960+'Monthly Rules'!G5961+'Monthly Rules'!G5962+'Monthly Rules'!G5963+'Monthly Rules'!G5964+'Monthly Rules'!G5965</f>
        <v>0</v>
      </c>
      <c r="F1632" s="710">
        <f t="shared" si="94"/>
        <v>1</v>
      </c>
      <c r="G1632" s="711">
        <f t="shared" si="96"/>
        <v>1</v>
      </c>
    </row>
    <row r="1633" spans="1:7" x14ac:dyDescent="0.25">
      <c r="A1633" s="706" t="s">
        <v>284</v>
      </c>
      <c r="B1633" s="707" t="s">
        <v>617</v>
      </c>
      <c r="C1633" s="708">
        <v>1710</v>
      </c>
      <c r="D1633" s="709">
        <f>'Monthly Rules'!C5967</f>
        <v>0</v>
      </c>
      <c r="E1633" s="709">
        <f>+'Monthly Rules'!G5967+'Monthly Rules'!G5968+'Monthly Rules'!G5969+'Monthly Rules'!G5970+'Monthly Rules'!G5971+'Monthly Rules'!G5972</f>
        <v>0</v>
      </c>
      <c r="F1633" s="710">
        <f t="shared" si="94"/>
        <v>1</v>
      </c>
      <c r="G1633" s="711">
        <f t="shared" si="96"/>
        <v>1</v>
      </c>
    </row>
    <row r="1634" spans="1:7" x14ac:dyDescent="0.25">
      <c r="A1634" s="706" t="s">
        <v>284</v>
      </c>
      <c r="B1634" s="707" t="s">
        <v>617</v>
      </c>
      <c r="C1634" s="708">
        <v>1711</v>
      </c>
      <c r="D1634" s="709">
        <f>'Monthly Rules'!C5974</f>
        <v>0</v>
      </c>
      <c r="E1634" s="709">
        <f>+'Monthly Rules'!G5974+'Monthly Rules'!G5975+'Monthly Rules'!G5976+'Monthly Rules'!G5977+'Monthly Rules'!G5978+'Monthly Rules'!G5979</f>
        <v>0</v>
      </c>
      <c r="F1634" s="710">
        <f t="shared" si="94"/>
        <v>1</v>
      </c>
      <c r="G1634" s="711">
        <f t="shared" si="96"/>
        <v>1</v>
      </c>
    </row>
    <row r="1635" spans="1:7" x14ac:dyDescent="0.25">
      <c r="A1635" s="706" t="s">
        <v>284</v>
      </c>
      <c r="B1635" s="707" t="s">
        <v>617</v>
      </c>
      <c r="C1635" s="708">
        <v>1712</v>
      </c>
      <c r="D1635" s="709">
        <f>'Monthly Rules'!C5981</f>
        <v>0</v>
      </c>
      <c r="E1635" s="709">
        <f>+'Monthly Rules'!G5981+'Monthly Rules'!G5982+'Monthly Rules'!G5983+'Monthly Rules'!G5984+'Monthly Rules'!G5985+'Monthly Rules'!G5986</f>
        <v>0</v>
      </c>
      <c r="F1635" s="710">
        <f t="shared" si="94"/>
        <v>1</v>
      </c>
      <c r="G1635" s="711">
        <f t="shared" si="96"/>
        <v>1</v>
      </c>
    </row>
    <row r="1636" spans="1:7" x14ac:dyDescent="0.25">
      <c r="A1636" s="706" t="s">
        <v>284</v>
      </c>
      <c r="B1636" s="707" t="s">
        <v>617</v>
      </c>
      <c r="C1636" s="708">
        <v>1713</v>
      </c>
      <c r="D1636" s="709">
        <f>'Monthly Rules'!C5988</f>
        <v>0</v>
      </c>
      <c r="E1636" s="709">
        <f>+'Monthly Rules'!G5988+'Monthly Rules'!G5989+'Monthly Rules'!G5990+'Monthly Rules'!G5991+'Monthly Rules'!G5992+'Monthly Rules'!G5993</f>
        <v>0</v>
      </c>
      <c r="F1636" s="710">
        <f t="shared" si="94"/>
        <v>1</v>
      </c>
      <c r="G1636" s="711">
        <f t="shared" si="96"/>
        <v>1</v>
      </c>
    </row>
    <row r="1637" spans="1:7" x14ac:dyDescent="0.25">
      <c r="A1637" s="706" t="s">
        <v>284</v>
      </c>
      <c r="B1637" s="707" t="s">
        <v>617</v>
      </c>
      <c r="C1637" s="708">
        <v>1714</v>
      </c>
      <c r="D1637" s="709">
        <f>'Monthly Rules'!C5995</f>
        <v>0</v>
      </c>
      <c r="E1637" s="709">
        <f>+'Monthly Rules'!G5995+'Monthly Rules'!G5996+'Monthly Rules'!G5997+'Monthly Rules'!G5998+'Monthly Rules'!G5999+'Monthly Rules'!G6000</f>
        <v>0</v>
      </c>
      <c r="F1637" s="710">
        <f t="shared" si="94"/>
        <v>1</v>
      </c>
      <c r="G1637" s="711">
        <f t="shared" si="96"/>
        <v>1</v>
      </c>
    </row>
    <row r="1638" spans="1:7" x14ac:dyDescent="0.25">
      <c r="A1638" s="706" t="s">
        <v>284</v>
      </c>
      <c r="B1638" s="707" t="s">
        <v>617</v>
      </c>
      <c r="C1638" s="708">
        <v>1715</v>
      </c>
      <c r="D1638" s="709">
        <f>'Monthly Rules'!C6002</f>
        <v>0</v>
      </c>
      <c r="E1638" s="709">
        <f>+'Monthly Rules'!G6002+'Monthly Rules'!G6003+'Monthly Rules'!G6004+'Monthly Rules'!G6005+'Monthly Rules'!G6006+'Monthly Rules'!G6007</f>
        <v>0</v>
      </c>
      <c r="F1638" s="710">
        <f t="shared" si="94"/>
        <v>1</v>
      </c>
      <c r="G1638" s="711">
        <f t="shared" si="96"/>
        <v>1</v>
      </c>
    </row>
    <row r="1639" spans="1:7" x14ac:dyDescent="0.25">
      <c r="A1639" s="706" t="s">
        <v>284</v>
      </c>
      <c r="B1639" s="707" t="s">
        <v>617</v>
      </c>
      <c r="C1639" s="708">
        <v>1716</v>
      </c>
      <c r="D1639" s="709">
        <f>'Monthly Rules'!C6009</f>
        <v>0</v>
      </c>
      <c r="E1639" s="709">
        <f>+'Monthly Rules'!G6009+'Monthly Rules'!G6010+'Monthly Rules'!G6011+'Monthly Rules'!G6012+'Monthly Rules'!G6013+'Monthly Rules'!G6014</f>
        <v>0</v>
      </c>
      <c r="F1639" s="710">
        <f t="shared" si="94"/>
        <v>1</v>
      </c>
      <c r="G1639" s="711">
        <f t="shared" si="96"/>
        <v>1</v>
      </c>
    </row>
    <row r="1640" spans="1:7" x14ac:dyDescent="0.25">
      <c r="A1640" s="706" t="s">
        <v>284</v>
      </c>
      <c r="B1640" s="707" t="s">
        <v>617</v>
      </c>
      <c r="C1640" s="708">
        <v>1717</v>
      </c>
      <c r="D1640" s="709">
        <f>'Monthly Rules'!C6016</f>
        <v>0</v>
      </c>
      <c r="E1640" s="709">
        <f>+'Monthly Rules'!G6016+'Monthly Rules'!G6017+'Monthly Rules'!G6018+'Monthly Rules'!G6019+'Monthly Rules'!G6020+'Monthly Rules'!G6021</f>
        <v>0</v>
      </c>
      <c r="F1640" s="710">
        <f t="shared" si="94"/>
        <v>1</v>
      </c>
      <c r="G1640" s="711">
        <f t="shared" si="96"/>
        <v>1</v>
      </c>
    </row>
    <row r="1641" spans="1:7" x14ac:dyDescent="0.25">
      <c r="A1641" s="706" t="s">
        <v>284</v>
      </c>
      <c r="B1641" s="707" t="s">
        <v>617</v>
      </c>
      <c r="C1641" s="708">
        <v>1718</v>
      </c>
      <c r="D1641" s="709">
        <f>'Monthly Rules'!C6023</f>
        <v>0</v>
      </c>
      <c r="E1641" s="709">
        <f>+'Monthly Rules'!G6023+'Monthly Rules'!G6024+'Monthly Rules'!G6025+'Monthly Rules'!G6026+'Monthly Rules'!G6027+'Monthly Rules'!G6028</f>
        <v>0</v>
      </c>
      <c r="F1641" s="710">
        <f t="shared" si="94"/>
        <v>1</v>
      </c>
      <c r="G1641" s="711">
        <f t="shared" si="96"/>
        <v>1</v>
      </c>
    </row>
    <row r="1642" spans="1:7" x14ac:dyDescent="0.25">
      <c r="A1642" s="706" t="s">
        <v>284</v>
      </c>
      <c r="B1642" s="707" t="s">
        <v>617</v>
      </c>
      <c r="C1642" s="708">
        <v>1719</v>
      </c>
      <c r="D1642" s="709">
        <f>'Monthly Rules'!C6030</f>
        <v>0</v>
      </c>
      <c r="E1642" s="709">
        <f>+'Monthly Rules'!G6030+'Monthly Rules'!G6031+'Monthly Rules'!G6032+'Monthly Rules'!G6033+'Monthly Rules'!G6034+'Monthly Rules'!G6035</f>
        <v>0</v>
      </c>
      <c r="F1642" s="710">
        <f t="shared" si="94"/>
        <v>1</v>
      </c>
      <c r="G1642" s="711">
        <f t="shared" si="96"/>
        <v>1</v>
      </c>
    </row>
    <row r="1643" spans="1:7" x14ac:dyDescent="0.25">
      <c r="A1643" s="706" t="s">
        <v>284</v>
      </c>
      <c r="B1643" s="707" t="s">
        <v>617</v>
      </c>
      <c r="C1643" s="708">
        <v>1720</v>
      </c>
      <c r="D1643" s="709">
        <f>'Monthly Rules'!C6037</f>
        <v>0</v>
      </c>
      <c r="E1643" s="709">
        <f>+'Monthly Rules'!G6037+'Monthly Rules'!G6038+'Monthly Rules'!G6039+'Monthly Rules'!G6040+'Monthly Rules'!G6041+'Monthly Rules'!G6042</f>
        <v>0</v>
      </c>
      <c r="F1643" s="710">
        <f t="shared" si="94"/>
        <v>1</v>
      </c>
      <c r="G1643" s="711">
        <f t="shared" si="96"/>
        <v>1</v>
      </c>
    </row>
    <row r="1644" spans="1:7" x14ac:dyDescent="0.25">
      <c r="A1644" s="706" t="s">
        <v>284</v>
      </c>
      <c r="B1644" s="707" t="s">
        <v>617</v>
      </c>
      <c r="C1644" s="708">
        <v>1721</v>
      </c>
      <c r="D1644" s="709">
        <f>'Monthly Rules'!C6044</f>
        <v>0</v>
      </c>
      <c r="E1644" s="709">
        <f>+'Monthly Rules'!G6044+'Monthly Rules'!G6045+'Monthly Rules'!G6046+'Monthly Rules'!G6047+'Monthly Rules'!G6048+'Monthly Rules'!G6049</f>
        <v>0</v>
      </c>
      <c r="F1644" s="710">
        <f t="shared" si="94"/>
        <v>1</v>
      </c>
      <c r="G1644" s="711">
        <f t="shared" si="96"/>
        <v>1</v>
      </c>
    </row>
    <row r="1645" spans="1:7" x14ac:dyDescent="0.25">
      <c r="A1645" s="706" t="s">
        <v>284</v>
      </c>
      <c r="B1645" s="707" t="s">
        <v>617</v>
      </c>
      <c r="C1645" s="708">
        <v>1722</v>
      </c>
      <c r="D1645" s="709">
        <f>'Monthly Rules'!C6051</f>
        <v>0</v>
      </c>
      <c r="E1645" s="709">
        <f>+'Monthly Rules'!G6051+'Monthly Rules'!G6052+'Monthly Rules'!G6053+'Monthly Rules'!G6054+'Monthly Rules'!G6055+'Monthly Rules'!G6056</f>
        <v>0</v>
      </c>
      <c r="F1645" s="710">
        <f t="shared" si="94"/>
        <v>1</v>
      </c>
      <c r="G1645" s="711">
        <f t="shared" si="96"/>
        <v>1</v>
      </c>
    </row>
    <row r="1646" spans="1:7" x14ac:dyDescent="0.25">
      <c r="A1646" s="713" t="s">
        <v>279</v>
      </c>
      <c r="B1646" s="707" t="s">
        <v>617</v>
      </c>
      <c r="C1646" s="708">
        <v>1723</v>
      </c>
      <c r="D1646" s="710">
        <f>'Monthly Rules'!C6058+'Monthly Rules'!C6059</f>
        <v>0</v>
      </c>
      <c r="E1646" s="710">
        <f>'Monthly Rules'!G6058</f>
        <v>0</v>
      </c>
      <c r="F1646" s="710">
        <f t="shared" ref="F1646" si="97">G1646</f>
        <v>1</v>
      </c>
      <c r="G1646" s="711">
        <f>IF(ISERROR(D1646),0,IF(ISERROR(E1646),0,IF(D1646&lt;=E1646,1,0)))</f>
        <v>1</v>
      </c>
    </row>
    <row r="1647" spans="1:7" x14ac:dyDescent="0.25">
      <c r="A1647" s="713" t="s">
        <v>279</v>
      </c>
      <c r="B1647" s="707" t="s">
        <v>617</v>
      </c>
      <c r="C1647" s="708">
        <v>1724</v>
      </c>
      <c r="D1647" s="710">
        <f>'Monthly Rules'!C6061+'Monthly Rules'!C6062+'Monthly Rules'!C6063</f>
        <v>0</v>
      </c>
      <c r="E1647" s="710">
        <f>'Monthly Rules'!G6061</f>
        <v>0</v>
      </c>
      <c r="F1647" s="710">
        <f t="shared" ref="F1647" si="98">G1647</f>
        <v>1</v>
      </c>
      <c r="G1647" s="711">
        <f>IF(ISERROR(D1647),0,IF(ISERROR(E1647),0,IF(D1647&lt;=E1647,1,0)))</f>
        <v>1</v>
      </c>
    </row>
    <row r="1648" spans="1:7" x14ac:dyDescent="0.25">
      <c r="A1648" s="713" t="s">
        <v>279</v>
      </c>
      <c r="B1648" s="707" t="s">
        <v>617</v>
      </c>
      <c r="C1648" s="708">
        <v>1725</v>
      </c>
      <c r="D1648" s="710">
        <f>'Monthly Rules'!C6065+'Monthly Rules'!C6066+'Monthly Rules'!C6067</f>
        <v>0</v>
      </c>
      <c r="E1648" s="710">
        <f>'Monthly Rules'!G6065</f>
        <v>0</v>
      </c>
      <c r="F1648" s="710">
        <f t="shared" ref="F1648:F1686" si="99">G1648</f>
        <v>1</v>
      </c>
      <c r="G1648" s="711">
        <f t="shared" ref="G1648:G1667" si="100">IF(ISERROR(D1648),0,IF(ISERROR(E1648),0,IF(D1648&lt;=E1648,1,0)))</f>
        <v>1</v>
      </c>
    </row>
    <row r="1649" spans="1:7" x14ac:dyDescent="0.25">
      <c r="A1649" s="713" t="s">
        <v>279</v>
      </c>
      <c r="B1649" s="707" t="s">
        <v>617</v>
      </c>
      <c r="C1649" s="708">
        <v>1726</v>
      </c>
      <c r="D1649" s="710">
        <f>'Monthly Rules'!C6069+'Monthly Rules'!C6070</f>
        <v>0</v>
      </c>
      <c r="E1649" s="710">
        <f>'Monthly Rules'!G6069</f>
        <v>0</v>
      </c>
      <c r="F1649" s="710">
        <f t="shared" si="99"/>
        <v>1</v>
      </c>
      <c r="G1649" s="711">
        <f t="shared" si="100"/>
        <v>1</v>
      </c>
    </row>
    <row r="1650" spans="1:7" x14ac:dyDescent="0.25">
      <c r="A1650" s="713" t="s">
        <v>279</v>
      </c>
      <c r="B1650" s="707" t="s">
        <v>617</v>
      </c>
      <c r="C1650" s="708">
        <v>1727</v>
      </c>
      <c r="D1650" s="710">
        <f>'Monthly Rules'!C6072+'Monthly Rules'!C6073+'Monthly Rules'!C6074</f>
        <v>0</v>
      </c>
      <c r="E1650" s="710">
        <f>'Monthly Rules'!G6072</f>
        <v>0</v>
      </c>
      <c r="F1650" s="710">
        <f t="shared" si="99"/>
        <v>1</v>
      </c>
      <c r="G1650" s="711">
        <f t="shared" si="100"/>
        <v>1</v>
      </c>
    </row>
    <row r="1651" spans="1:7" x14ac:dyDescent="0.25">
      <c r="A1651" s="713" t="s">
        <v>280</v>
      </c>
      <c r="B1651" s="707" t="s">
        <v>617</v>
      </c>
      <c r="C1651" s="708">
        <v>1728</v>
      </c>
      <c r="D1651" s="710">
        <f>'Monthly Rules'!C6076+'Monthly Rules'!C6077</f>
        <v>0</v>
      </c>
      <c r="E1651" s="710">
        <f>'Monthly Rules'!G6076</f>
        <v>0</v>
      </c>
      <c r="F1651" s="710">
        <f t="shared" si="99"/>
        <v>1</v>
      </c>
      <c r="G1651" s="711">
        <f t="shared" si="100"/>
        <v>1</v>
      </c>
    </row>
    <row r="1652" spans="1:7" x14ac:dyDescent="0.25">
      <c r="A1652" s="713" t="s">
        <v>280</v>
      </c>
      <c r="B1652" s="707" t="s">
        <v>617</v>
      </c>
      <c r="C1652" s="708">
        <v>1729</v>
      </c>
      <c r="D1652" s="710">
        <f>'Monthly Rules'!C6079+'Monthly Rules'!C6080+'Monthly Rules'!C6081</f>
        <v>0</v>
      </c>
      <c r="E1652" s="710">
        <f>'Monthly Rules'!G6079</f>
        <v>0</v>
      </c>
      <c r="F1652" s="710">
        <f t="shared" si="99"/>
        <v>1</v>
      </c>
      <c r="G1652" s="711">
        <f t="shared" si="100"/>
        <v>1</v>
      </c>
    </row>
    <row r="1653" spans="1:7" x14ac:dyDescent="0.25">
      <c r="A1653" s="713" t="s">
        <v>280</v>
      </c>
      <c r="B1653" s="707" t="s">
        <v>617</v>
      </c>
      <c r="C1653" s="708">
        <v>1730</v>
      </c>
      <c r="D1653" s="710">
        <f>'Monthly Rules'!C6083+'Monthly Rules'!C6084+'Monthly Rules'!C6085</f>
        <v>0</v>
      </c>
      <c r="E1653" s="710">
        <f>'Monthly Rules'!G6083</f>
        <v>0</v>
      </c>
      <c r="F1653" s="710">
        <f t="shared" si="99"/>
        <v>1</v>
      </c>
      <c r="G1653" s="711">
        <f t="shared" si="100"/>
        <v>1</v>
      </c>
    </row>
    <row r="1654" spans="1:7" x14ac:dyDescent="0.25">
      <c r="A1654" s="713" t="s">
        <v>280</v>
      </c>
      <c r="B1654" s="707" t="s">
        <v>617</v>
      </c>
      <c r="C1654" s="708">
        <v>1731</v>
      </c>
      <c r="D1654" s="710">
        <f>'Monthly Rules'!C6087+'Monthly Rules'!C6088</f>
        <v>0</v>
      </c>
      <c r="E1654" s="710">
        <f>'Monthly Rules'!G6087</f>
        <v>0</v>
      </c>
      <c r="F1654" s="710">
        <f t="shared" si="99"/>
        <v>1</v>
      </c>
      <c r="G1654" s="711">
        <f t="shared" si="100"/>
        <v>1</v>
      </c>
    </row>
    <row r="1655" spans="1:7" x14ac:dyDescent="0.25">
      <c r="A1655" s="713" t="s">
        <v>280</v>
      </c>
      <c r="B1655" s="707" t="s">
        <v>617</v>
      </c>
      <c r="C1655" s="708">
        <v>1732</v>
      </c>
      <c r="D1655" s="710">
        <f>'Monthly Rules'!C6090+'Monthly Rules'!C6091+'Monthly Rules'!C6092</f>
        <v>0</v>
      </c>
      <c r="E1655" s="710">
        <f>'Monthly Rules'!G6090</f>
        <v>0</v>
      </c>
      <c r="F1655" s="710">
        <f t="shared" si="99"/>
        <v>1</v>
      </c>
      <c r="G1655" s="711">
        <f t="shared" si="100"/>
        <v>1</v>
      </c>
    </row>
    <row r="1656" spans="1:7" x14ac:dyDescent="0.25">
      <c r="A1656" s="713" t="s">
        <v>281</v>
      </c>
      <c r="B1656" s="707" t="s">
        <v>617</v>
      </c>
      <c r="C1656" s="708">
        <v>1733</v>
      </c>
      <c r="D1656" s="710">
        <f>'Monthly Rules'!C6094+'Monthly Rules'!C6095</f>
        <v>0</v>
      </c>
      <c r="E1656" s="710">
        <f>'Monthly Rules'!G6094</f>
        <v>0</v>
      </c>
      <c r="F1656" s="710">
        <f t="shared" si="99"/>
        <v>1</v>
      </c>
      <c r="G1656" s="711">
        <f t="shared" si="100"/>
        <v>1</v>
      </c>
    </row>
    <row r="1657" spans="1:7" x14ac:dyDescent="0.25">
      <c r="A1657" s="713" t="s">
        <v>281</v>
      </c>
      <c r="B1657" s="707" t="s">
        <v>617</v>
      </c>
      <c r="C1657" s="708">
        <v>1734</v>
      </c>
      <c r="D1657" s="710">
        <f>'Monthly Rules'!C6097+'Monthly Rules'!C6098+'Monthly Rules'!C6099</f>
        <v>0</v>
      </c>
      <c r="E1657" s="710">
        <f>'Monthly Rules'!G6097</f>
        <v>0</v>
      </c>
      <c r="F1657" s="710">
        <f t="shared" si="99"/>
        <v>1</v>
      </c>
      <c r="G1657" s="711">
        <f t="shared" si="100"/>
        <v>1</v>
      </c>
    </row>
    <row r="1658" spans="1:7" x14ac:dyDescent="0.25">
      <c r="A1658" s="713" t="s">
        <v>281</v>
      </c>
      <c r="B1658" s="707" t="s">
        <v>617</v>
      </c>
      <c r="C1658" s="708">
        <v>1735</v>
      </c>
      <c r="D1658" s="710">
        <f>'Monthly Rules'!C6101+'Monthly Rules'!C6102+'Monthly Rules'!C6103</f>
        <v>0</v>
      </c>
      <c r="E1658" s="710">
        <f>'Monthly Rules'!G6101</f>
        <v>0</v>
      </c>
      <c r="F1658" s="710">
        <f t="shared" si="99"/>
        <v>1</v>
      </c>
      <c r="G1658" s="711">
        <f t="shared" si="100"/>
        <v>1</v>
      </c>
    </row>
    <row r="1659" spans="1:7" x14ac:dyDescent="0.25">
      <c r="A1659" s="713" t="s">
        <v>281</v>
      </c>
      <c r="B1659" s="707" t="s">
        <v>617</v>
      </c>
      <c r="C1659" s="708">
        <v>1736</v>
      </c>
      <c r="D1659" s="710">
        <f>'Monthly Rules'!C6105+'Monthly Rules'!C6106</f>
        <v>0</v>
      </c>
      <c r="E1659" s="710">
        <f>'Monthly Rules'!G6105</f>
        <v>0</v>
      </c>
      <c r="F1659" s="710">
        <f t="shared" si="99"/>
        <v>1</v>
      </c>
      <c r="G1659" s="711">
        <f t="shared" si="100"/>
        <v>1</v>
      </c>
    </row>
    <row r="1660" spans="1:7" x14ac:dyDescent="0.25">
      <c r="A1660" s="713" t="s">
        <v>281</v>
      </c>
      <c r="B1660" s="707" t="s">
        <v>617</v>
      </c>
      <c r="C1660" s="708">
        <v>1737</v>
      </c>
      <c r="D1660" s="710">
        <f>'Monthly Rules'!C6108+'Monthly Rules'!C6109+'Monthly Rules'!C6110</f>
        <v>0</v>
      </c>
      <c r="E1660" s="710">
        <f>'Monthly Rules'!G6108</f>
        <v>0</v>
      </c>
      <c r="F1660" s="710">
        <f t="shared" si="99"/>
        <v>1</v>
      </c>
      <c r="G1660" s="711">
        <f t="shared" si="100"/>
        <v>1</v>
      </c>
    </row>
    <row r="1661" spans="1:7" x14ac:dyDescent="0.25">
      <c r="A1661" s="713" t="s">
        <v>282</v>
      </c>
      <c r="B1661" s="707" t="s">
        <v>617</v>
      </c>
      <c r="C1661" s="708">
        <v>1738</v>
      </c>
      <c r="D1661" s="710">
        <f>'Monthly Rules'!C6112+'Monthly Rules'!C6113</f>
        <v>0</v>
      </c>
      <c r="E1661" s="710">
        <f>'Monthly Rules'!G6112</f>
        <v>0</v>
      </c>
      <c r="F1661" s="710">
        <f t="shared" si="99"/>
        <v>1</v>
      </c>
      <c r="G1661" s="711">
        <f t="shared" si="100"/>
        <v>1</v>
      </c>
    </row>
    <row r="1662" spans="1:7" x14ac:dyDescent="0.25">
      <c r="A1662" s="713" t="s">
        <v>282</v>
      </c>
      <c r="B1662" s="707" t="s">
        <v>617</v>
      </c>
      <c r="C1662" s="708">
        <v>1739</v>
      </c>
      <c r="D1662" s="710">
        <f>'Monthly Rules'!C6115+'Monthly Rules'!C6116+'Monthly Rules'!C6117</f>
        <v>0</v>
      </c>
      <c r="E1662" s="710">
        <f>'Monthly Rules'!G6115</f>
        <v>0</v>
      </c>
      <c r="F1662" s="710">
        <f t="shared" si="99"/>
        <v>1</v>
      </c>
      <c r="G1662" s="711">
        <f t="shared" si="100"/>
        <v>1</v>
      </c>
    </row>
    <row r="1663" spans="1:7" x14ac:dyDescent="0.25">
      <c r="A1663" s="713" t="s">
        <v>282</v>
      </c>
      <c r="B1663" s="707" t="s">
        <v>617</v>
      </c>
      <c r="C1663" s="708">
        <v>1740</v>
      </c>
      <c r="D1663" s="710">
        <f>'Monthly Rules'!C6119+'Monthly Rules'!C6120+'Monthly Rules'!C6121</f>
        <v>0</v>
      </c>
      <c r="E1663" s="710">
        <f>'Monthly Rules'!G6119</f>
        <v>0</v>
      </c>
      <c r="F1663" s="710">
        <f t="shared" si="99"/>
        <v>1</v>
      </c>
      <c r="G1663" s="711">
        <f t="shared" si="100"/>
        <v>1</v>
      </c>
    </row>
    <row r="1664" spans="1:7" x14ac:dyDescent="0.25">
      <c r="A1664" s="713" t="s">
        <v>282</v>
      </c>
      <c r="B1664" s="707" t="s">
        <v>617</v>
      </c>
      <c r="C1664" s="708">
        <v>1741</v>
      </c>
      <c r="D1664" s="710">
        <f>'Monthly Rules'!C6123+'Monthly Rules'!C6124</f>
        <v>0</v>
      </c>
      <c r="E1664" s="710">
        <f>'Monthly Rules'!G6123</f>
        <v>0</v>
      </c>
      <c r="F1664" s="710">
        <f t="shared" si="99"/>
        <v>1</v>
      </c>
      <c r="G1664" s="711">
        <f t="shared" si="100"/>
        <v>1</v>
      </c>
    </row>
    <row r="1665" spans="1:7" x14ac:dyDescent="0.25">
      <c r="A1665" s="713" t="s">
        <v>282</v>
      </c>
      <c r="B1665" s="707" t="s">
        <v>617</v>
      </c>
      <c r="C1665" s="708">
        <v>1742</v>
      </c>
      <c r="D1665" s="710">
        <f>'Monthly Rules'!C6126+'Monthly Rules'!C6127+'Monthly Rules'!C6128</f>
        <v>0</v>
      </c>
      <c r="E1665" s="710">
        <f>'Monthly Rules'!G6126</f>
        <v>0</v>
      </c>
      <c r="F1665" s="710">
        <f t="shared" si="99"/>
        <v>1</v>
      </c>
      <c r="G1665" s="711">
        <f t="shared" si="100"/>
        <v>1</v>
      </c>
    </row>
    <row r="1666" spans="1:7" x14ac:dyDescent="0.25">
      <c r="A1666" s="713" t="s">
        <v>464</v>
      </c>
      <c r="B1666" s="707" t="s">
        <v>617</v>
      </c>
      <c r="C1666" s="708">
        <v>1743</v>
      </c>
      <c r="D1666" s="710">
        <f>'Monthly Rules'!C6130+'Monthly Rules'!C6131</f>
        <v>0</v>
      </c>
      <c r="E1666" s="710">
        <f>'Monthly Rules'!G6130</f>
        <v>0</v>
      </c>
      <c r="F1666" s="710">
        <f t="shared" si="99"/>
        <v>1</v>
      </c>
      <c r="G1666" s="711">
        <f t="shared" si="100"/>
        <v>1</v>
      </c>
    </row>
    <row r="1667" spans="1:7" x14ac:dyDescent="0.25">
      <c r="A1667" s="713" t="s">
        <v>464</v>
      </c>
      <c r="B1667" s="707" t="s">
        <v>617</v>
      </c>
      <c r="C1667" s="708">
        <v>1744</v>
      </c>
      <c r="D1667" s="710">
        <f>'Monthly Rules'!C6134+'Monthly Rules'!C6135</f>
        <v>0</v>
      </c>
      <c r="E1667" s="710">
        <f>'Monthly Rules'!G6134</f>
        <v>0</v>
      </c>
      <c r="F1667" s="710">
        <f t="shared" si="99"/>
        <v>1</v>
      </c>
      <c r="G1667" s="711">
        <f t="shared" si="100"/>
        <v>1</v>
      </c>
    </row>
    <row r="1668" spans="1:7" x14ac:dyDescent="0.25">
      <c r="A1668" s="713" t="s">
        <v>279</v>
      </c>
      <c r="B1668" s="707" t="s">
        <v>617</v>
      </c>
      <c r="C1668" s="708">
        <v>1745</v>
      </c>
      <c r="D1668" s="710">
        <f>'Monthly Rules'!C6137</f>
        <v>0</v>
      </c>
      <c r="E1668" s="710">
        <f>'Monthly Rules'!G6137+'Monthly Rules'!G6138</f>
        <v>0</v>
      </c>
      <c r="F1668" s="710">
        <f t="shared" si="99"/>
        <v>1</v>
      </c>
      <c r="G1668" s="711">
        <f>IF(ISERROR(D1668),0,IF(ISERROR(E1668),0,IF(D1668=E1668,1,0)))</f>
        <v>1</v>
      </c>
    </row>
    <row r="1669" spans="1:7" x14ac:dyDescent="0.25">
      <c r="A1669" s="713" t="s">
        <v>279</v>
      </c>
      <c r="B1669" s="707" t="s">
        <v>617</v>
      </c>
      <c r="C1669" s="708">
        <v>1746</v>
      </c>
      <c r="D1669" s="710">
        <f>'Monthly Rules'!C6140</f>
        <v>0</v>
      </c>
      <c r="E1669" s="710">
        <f>'Monthly Rules'!G6140+'Monthly Rules'!G6141</f>
        <v>0</v>
      </c>
      <c r="F1669" s="710">
        <f t="shared" si="99"/>
        <v>1</v>
      </c>
      <c r="G1669" s="711">
        <f t="shared" ref="G1669:G1687" si="101">IF(ISERROR(D1669),0,IF(ISERROR(E1669),0,IF(D1669=E1669,1,0)))</f>
        <v>1</v>
      </c>
    </row>
    <row r="1670" spans="1:7" x14ac:dyDescent="0.25">
      <c r="A1670" s="713" t="s">
        <v>279</v>
      </c>
      <c r="B1670" s="707" t="s">
        <v>617</v>
      </c>
      <c r="C1670" s="708">
        <v>1747</v>
      </c>
      <c r="D1670" s="710">
        <f>'Monthly Rules'!C6143</f>
        <v>0</v>
      </c>
      <c r="E1670" s="710">
        <f>'Monthly Rules'!G6143+'Monthly Rules'!G6144</f>
        <v>0</v>
      </c>
      <c r="F1670" s="710">
        <f t="shared" si="99"/>
        <v>1</v>
      </c>
      <c r="G1670" s="711">
        <f t="shared" si="101"/>
        <v>1</v>
      </c>
    </row>
    <row r="1671" spans="1:7" x14ac:dyDescent="0.25">
      <c r="A1671" s="713" t="s">
        <v>279</v>
      </c>
      <c r="B1671" s="707" t="s">
        <v>617</v>
      </c>
      <c r="C1671" s="708">
        <v>1748</v>
      </c>
      <c r="D1671" s="710">
        <f>'Monthly Rules'!C6146</f>
        <v>0</v>
      </c>
      <c r="E1671" s="710">
        <f>'Monthly Rules'!G6146+'Monthly Rules'!G6147</f>
        <v>0</v>
      </c>
      <c r="F1671" s="710">
        <f t="shared" si="99"/>
        <v>1</v>
      </c>
      <c r="G1671" s="711">
        <f t="shared" si="101"/>
        <v>1</v>
      </c>
    </row>
    <row r="1672" spans="1:7" x14ac:dyDescent="0.25">
      <c r="A1672" s="713" t="s">
        <v>279</v>
      </c>
      <c r="B1672" s="707" t="s">
        <v>617</v>
      </c>
      <c r="C1672" s="708">
        <v>1749</v>
      </c>
      <c r="D1672" s="710">
        <f>'Monthly Rules'!C6149</f>
        <v>0</v>
      </c>
      <c r="E1672" s="710">
        <f>'Monthly Rules'!G6149+'Monthly Rules'!G6150</f>
        <v>0</v>
      </c>
      <c r="F1672" s="710">
        <f t="shared" si="99"/>
        <v>1</v>
      </c>
      <c r="G1672" s="711">
        <f t="shared" si="101"/>
        <v>1</v>
      </c>
    </row>
    <row r="1673" spans="1:7" x14ac:dyDescent="0.25">
      <c r="A1673" s="713" t="s">
        <v>280</v>
      </c>
      <c r="B1673" s="707" t="s">
        <v>617</v>
      </c>
      <c r="C1673" s="708">
        <v>1750</v>
      </c>
      <c r="D1673" s="710">
        <f>'Monthly Rules'!C6152</f>
        <v>0</v>
      </c>
      <c r="E1673" s="710">
        <f>'Monthly Rules'!G6152+'Monthly Rules'!G6153</f>
        <v>0</v>
      </c>
      <c r="F1673" s="710">
        <f t="shared" si="99"/>
        <v>1</v>
      </c>
      <c r="G1673" s="711">
        <f t="shared" si="101"/>
        <v>1</v>
      </c>
    </row>
    <row r="1674" spans="1:7" x14ac:dyDescent="0.25">
      <c r="A1674" s="713" t="s">
        <v>280</v>
      </c>
      <c r="B1674" s="707" t="s">
        <v>617</v>
      </c>
      <c r="C1674" s="708">
        <v>1751</v>
      </c>
      <c r="D1674" s="710">
        <f>'Monthly Rules'!C6155</f>
        <v>0</v>
      </c>
      <c r="E1674" s="710">
        <f>'Monthly Rules'!G6155+'Monthly Rules'!G6156</f>
        <v>0</v>
      </c>
      <c r="F1674" s="710">
        <f t="shared" si="99"/>
        <v>1</v>
      </c>
      <c r="G1674" s="711">
        <f t="shared" si="101"/>
        <v>1</v>
      </c>
    </row>
    <row r="1675" spans="1:7" x14ac:dyDescent="0.25">
      <c r="A1675" s="713" t="s">
        <v>280</v>
      </c>
      <c r="B1675" s="707" t="s">
        <v>617</v>
      </c>
      <c r="C1675" s="708">
        <v>1752</v>
      </c>
      <c r="D1675" s="710">
        <f>'Monthly Rules'!C6158</f>
        <v>0</v>
      </c>
      <c r="E1675" s="710">
        <f>'Monthly Rules'!G6158+'Monthly Rules'!G6159</f>
        <v>0</v>
      </c>
      <c r="F1675" s="710">
        <f t="shared" si="99"/>
        <v>1</v>
      </c>
      <c r="G1675" s="711">
        <f t="shared" si="101"/>
        <v>1</v>
      </c>
    </row>
    <row r="1676" spans="1:7" x14ac:dyDescent="0.25">
      <c r="A1676" s="713" t="s">
        <v>280</v>
      </c>
      <c r="B1676" s="707" t="s">
        <v>617</v>
      </c>
      <c r="C1676" s="708">
        <v>1753</v>
      </c>
      <c r="D1676" s="710">
        <f>'Monthly Rules'!C6161</f>
        <v>0</v>
      </c>
      <c r="E1676" s="710">
        <f>'Monthly Rules'!G6161+'Monthly Rules'!G6162</f>
        <v>0</v>
      </c>
      <c r="F1676" s="710">
        <f t="shared" si="99"/>
        <v>1</v>
      </c>
      <c r="G1676" s="711">
        <f t="shared" si="101"/>
        <v>1</v>
      </c>
    </row>
    <row r="1677" spans="1:7" x14ac:dyDescent="0.25">
      <c r="A1677" s="713" t="s">
        <v>280</v>
      </c>
      <c r="B1677" s="707" t="s">
        <v>617</v>
      </c>
      <c r="C1677" s="708">
        <v>1754</v>
      </c>
      <c r="D1677" s="710">
        <f>'Monthly Rules'!C6164</f>
        <v>0</v>
      </c>
      <c r="E1677" s="710">
        <f>'Monthly Rules'!G6164+'Monthly Rules'!G6165</f>
        <v>0</v>
      </c>
      <c r="F1677" s="710">
        <f t="shared" si="99"/>
        <v>1</v>
      </c>
      <c r="G1677" s="711">
        <f t="shared" si="101"/>
        <v>1</v>
      </c>
    </row>
    <row r="1678" spans="1:7" x14ac:dyDescent="0.25">
      <c r="A1678" s="713" t="s">
        <v>281</v>
      </c>
      <c r="B1678" s="707" t="s">
        <v>617</v>
      </c>
      <c r="C1678" s="708">
        <v>1755</v>
      </c>
      <c r="D1678" s="710">
        <f>'Monthly Rules'!C6167</f>
        <v>0</v>
      </c>
      <c r="E1678" s="710">
        <f>'Monthly Rules'!G6167+'Monthly Rules'!G6168</f>
        <v>0</v>
      </c>
      <c r="F1678" s="710">
        <f t="shared" si="99"/>
        <v>1</v>
      </c>
      <c r="G1678" s="711">
        <f t="shared" si="101"/>
        <v>1</v>
      </c>
    </row>
    <row r="1679" spans="1:7" x14ac:dyDescent="0.25">
      <c r="A1679" s="713" t="s">
        <v>281</v>
      </c>
      <c r="B1679" s="707" t="s">
        <v>617</v>
      </c>
      <c r="C1679" s="708">
        <v>1756</v>
      </c>
      <c r="D1679" s="710">
        <f>'Monthly Rules'!C6170</f>
        <v>0</v>
      </c>
      <c r="E1679" s="710">
        <f>'Monthly Rules'!G6170+'Monthly Rules'!G6171</f>
        <v>0</v>
      </c>
      <c r="F1679" s="710">
        <f t="shared" si="99"/>
        <v>1</v>
      </c>
      <c r="G1679" s="711">
        <f t="shared" si="101"/>
        <v>1</v>
      </c>
    </row>
    <row r="1680" spans="1:7" x14ac:dyDescent="0.25">
      <c r="A1680" s="713" t="s">
        <v>281</v>
      </c>
      <c r="B1680" s="707" t="s">
        <v>617</v>
      </c>
      <c r="C1680" s="708">
        <v>1757</v>
      </c>
      <c r="D1680" s="710">
        <f>'Monthly Rules'!C6173</f>
        <v>0</v>
      </c>
      <c r="E1680" s="710">
        <f>'Monthly Rules'!G6173+'Monthly Rules'!G6174</f>
        <v>0</v>
      </c>
      <c r="F1680" s="710">
        <f t="shared" si="99"/>
        <v>1</v>
      </c>
      <c r="G1680" s="711">
        <f t="shared" si="101"/>
        <v>1</v>
      </c>
    </row>
    <row r="1681" spans="1:7" x14ac:dyDescent="0.25">
      <c r="A1681" s="713" t="s">
        <v>281</v>
      </c>
      <c r="B1681" s="707" t="s">
        <v>617</v>
      </c>
      <c r="C1681" s="708">
        <v>1758</v>
      </c>
      <c r="D1681" s="710">
        <f>'Monthly Rules'!C6176</f>
        <v>0</v>
      </c>
      <c r="E1681" s="710">
        <f>'Monthly Rules'!G6176+'Monthly Rules'!G6177</f>
        <v>0</v>
      </c>
      <c r="F1681" s="710">
        <f t="shared" si="99"/>
        <v>1</v>
      </c>
      <c r="G1681" s="711">
        <f t="shared" si="101"/>
        <v>1</v>
      </c>
    </row>
    <row r="1682" spans="1:7" x14ac:dyDescent="0.25">
      <c r="A1682" s="713" t="s">
        <v>281</v>
      </c>
      <c r="B1682" s="707" t="s">
        <v>617</v>
      </c>
      <c r="C1682" s="708">
        <v>1759</v>
      </c>
      <c r="D1682" s="710">
        <f>'Monthly Rules'!C6179</f>
        <v>0</v>
      </c>
      <c r="E1682" s="710">
        <f>'Monthly Rules'!G6179+'Monthly Rules'!G6180</f>
        <v>0</v>
      </c>
      <c r="F1682" s="710">
        <f t="shared" si="99"/>
        <v>1</v>
      </c>
      <c r="G1682" s="711">
        <f t="shared" si="101"/>
        <v>1</v>
      </c>
    </row>
    <row r="1683" spans="1:7" x14ac:dyDescent="0.25">
      <c r="A1683" s="713" t="s">
        <v>282</v>
      </c>
      <c r="B1683" s="707" t="s">
        <v>617</v>
      </c>
      <c r="C1683" s="708">
        <v>1760</v>
      </c>
      <c r="D1683" s="710">
        <f>'Monthly Rules'!C6182</f>
        <v>0</v>
      </c>
      <c r="E1683" s="710">
        <f>'Monthly Rules'!G6182+'Monthly Rules'!G6183</f>
        <v>0</v>
      </c>
      <c r="F1683" s="710">
        <f t="shared" si="99"/>
        <v>1</v>
      </c>
      <c r="G1683" s="711">
        <f t="shared" si="101"/>
        <v>1</v>
      </c>
    </row>
    <row r="1684" spans="1:7" x14ac:dyDescent="0.25">
      <c r="A1684" s="713" t="s">
        <v>282</v>
      </c>
      <c r="B1684" s="707" t="s">
        <v>617</v>
      </c>
      <c r="C1684" s="708">
        <v>1761</v>
      </c>
      <c r="D1684" s="710">
        <f>'Monthly Rules'!C6185</f>
        <v>0</v>
      </c>
      <c r="E1684" s="710">
        <f>'Monthly Rules'!G6185+'Monthly Rules'!G6186</f>
        <v>0</v>
      </c>
      <c r="F1684" s="710">
        <f t="shared" si="99"/>
        <v>1</v>
      </c>
      <c r="G1684" s="711">
        <f t="shared" si="101"/>
        <v>1</v>
      </c>
    </row>
    <row r="1685" spans="1:7" x14ac:dyDescent="0.25">
      <c r="A1685" s="713" t="s">
        <v>282</v>
      </c>
      <c r="B1685" s="707" t="s">
        <v>617</v>
      </c>
      <c r="C1685" s="708">
        <v>1762</v>
      </c>
      <c r="D1685" s="710">
        <f>'Monthly Rules'!C6188</f>
        <v>0</v>
      </c>
      <c r="E1685" s="710">
        <f>'Monthly Rules'!G6188+'Monthly Rules'!G6189</f>
        <v>0</v>
      </c>
      <c r="F1685" s="710">
        <f t="shared" si="99"/>
        <v>1</v>
      </c>
      <c r="G1685" s="711">
        <f t="shared" si="101"/>
        <v>1</v>
      </c>
    </row>
    <row r="1686" spans="1:7" x14ac:dyDescent="0.25">
      <c r="A1686" s="713" t="s">
        <v>282</v>
      </c>
      <c r="B1686" s="707" t="s">
        <v>617</v>
      </c>
      <c r="C1686" s="708">
        <v>1763</v>
      </c>
      <c r="D1686" s="710">
        <f>'Monthly Rules'!C6191</f>
        <v>0</v>
      </c>
      <c r="E1686" s="710">
        <f>'Monthly Rules'!G6191+'Monthly Rules'!G6192</f>
        <v>0</v>
      </c>
      <c r="F1686" s="710">
        <f t="shared" si="99"/>
        <v>1</v>
      </c>
      <c r="G1686" s="711">
        <f t="shared" si="101"/>
        <v>1</v>
      </c>
    </row>
    <row r="1687" spans="1:7" x14ac:dyDescent="0.25">
      <c r="A1687" s="713" t="s">
        <v>282</v>
      </c>
      <c r="B1687" s="707" t="s">
        <v>617</v>
      </c>
      <c r="C1687" s="708">
        <v>1764</v>
      </c>
      <c r="D1687" s="710">
        <f>'Monthly Rules'!C6194</f>
        <v>0</v>
      </c>
      <c r="E1687" s="710">
        <f>'Monthly Rules'!G6194+'Monthly Rules'!G6195</f>
        <v>0</v>
      </c>
      <c r="F1687" s="710">
        <f>G1687</f>
        <v>1</v>
      </c>
      <c r="G1687" s="711">
        <f t="shared" si="101"/>
        <v>1</v>
      </c>
    </row>
    <row r="1688" spans="1:7" hidden="1" x14ac:dyDescent="0.25"/>
    <row r="1689" spans="1:7" hidden="1" x14ac:dyDescent="0.25"/>
    <row r="1690" spans="1:7" hidden="1" x14ac:dyDescent="0.25"/>
    <row r="1691" spans="1:7" hidden="1" x14ac:dyDescent="0.25"/>
    <row r="1692" spans="1:7" hidden="1" x14ac:dyDescent="0.25"/>
    <row r="1693" spans="1:7" hidden="1" x14ac:dyDescent="0.25"/>
    <row r="1694" spans="1:7" hidden="1" x14ac:dyDescent="0.25"/>
    <row r="1695" spans="1:7" hidden="1" x14ac:dyDescent="0.25"/>
    <row r="1696" spans="1:7"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sheetData>
  <sheetProtection password="CA2C" sheet="1" objects="1" scenarios="1" autoFilter="0"/>
  <autoFilter ref="A1:G1687"/>
  <hyperlinks>
    <hyperlink ref="C2" location="'Monthly Rules'!A2" display="'Monthly Rules'!A2"/>
    <hyperlink ref="C3" location="'Monthly Rules'!A5" display="'Monthly Rules'!A5"/>
    <hyperlink ref="C4" location="'Monthly Rules'!A12" display="'Monthly Rules'!A12"/>
    <hyperlink ref="C5" location="'Monthly Rules'!A19" display="'Monthly Rules'!A19"/>
    <hyperlink ref="C6" location="'Monthly Rules'!A21" display="'Monthly Rules'!A21"/>
    <hyperlink ref="C7" location="'Monthly Rules'!A24" display="'Monthly Rules'!A24"/>
    <hyperlink ref="C8" location="'Monthly Rules'!A29" display="'Monthly Rules'!A29"/>
    <hyperlink ref="C9" location="'Monthly Rules'!A34" display="'Monthly Rules'!A34"/>
    <hyperlink ref="C10" location="'Monthly Rules'!A41" display="'Monthly Rules'!A41"/>
    <hyperlink ref="C11" location="'Monthly Rules'!A46" display="'Monthly Rules'!A46"/>
    <hyperlink ref="C12" location="'Monthly Rules'!A53" display="'Monthly Rules'!A53"/>
    <hyperlink ref="C13" location="'Monthly Rules'!A60" display="'Monthly Rules'!A60"/>
    <hyperlink ref="C14" location="'Monthly Rules'!A67" display="'Monthly Rules'!A67"/>
    <hyperlink ref="C15" location="'Monthly Rules'!A74" display="'Monthly Rules'!A74"/>
    <hyperlink ref="C16" location="'Monthly Rules'!A81" display="'Monthly Rules'!A81"/>
    <hyperlink ref="C17" location="'Monthly Rules'!A88" display="'Monthly Rules'!A88"/>
    <hyperlink ref="C18" location="'Monthly Rules'!A95" display="'Monthly Rules'!A95"/>
    <hyperlink ref="C19" location="'Monthly Rules'!A102" display="'Monthly Rules'!A102"/>
    <hyperlink ref="C20" location="'Monthly Rules'!A109" display="'Monthly Rules'!A109"/>
    <hyperlink ref="C21" location="'Monthly Rules'!A116" display="'Monthly Rules'!A116"/>
    <hyperlink ref="C22" location="'Monthly Rules'!A121" display="'Monthly Rules'!A121"/>
    <hyperlink ref="C23" location="'Monthly Rules'!A126" display="'Monthly Rules'!A126"/>
    <hyperlink ref="C24" location="'Monthly Rules'!A131" display="'Monthly Rules'!A131"/>
    <hyperlink ref="C25" location="'Monthly Rules'!A138" display="'Monthly Rules'!A138"/>
    <hyperlink ref="C26" location="'Monthly Rules'!A145" display="'Monthly Rules'!A145"/>
    <hyperlink ref="C27" location="'Monthly Rules'!A152" display="'Monthly Rules'!A152"/>
    <hyperlink ref="C28" location="'Monthly Rules'!A159" display="'Monthly Rules'!A159"/>
    <hyperlink ref="C29" location="'Monthly Rules'!A166" display="'Monthly Rules'!A166"/>
    <hyperlink ref="C30" location="'Monthly Rules'!A173" display="'Monthly Rules'!A173"/>
    <hyperlink ref="C31" location="'Monthly Rules'!A180" display="'Monthly Rules'!A180"/>
    <hyperlink ref="C32" location="'Monthly Rules'!A187" display="'Monthly Rules'!A187"/>
    <hyperlink ref="C33" location="'Monthly Rules'!A194" display="'Monthly Rules'!A194"/>
    <hyperlink ref="C34" location="'Monthly Rules'!A201" display="'Monthly Rules'!A201"/>
    <hyperlink ref="C35" location="'Monthly Rules'!A208" display="'Monthly Rules'!A208"/>
    <hyperlink ref="C36" location="'Monthly Rules'!A215" display="'Monthly Rules'!A215"/>
    <hyperlink ref="C37" location="'Monthly Rules'!A222" display="'Monthly Rules'!A222"/>
    <hyperlink ref="C38" location="'Monthly Rules'!A224" display="'Monthly Rules'!A224"/>
    <hyperlink ref="C39" location="'Monthly Rules'!A231" display="'Monthly Rules'!A231"/>
    <hyperlink ref="C40" location="'Monthly Rules'!A238" display="'Monthly Rules'!A238"/>
    <hyperlink ref="C41" location="'Monthly Rules'!A245" display="'Monthly Rules'!A245"/>
    <hyperlink ref="C42" location="'Monthly Rules'!A252" display="'Monthly Rules'!A252"/>
    <hyperlink ref="C43" location="'Monthly Rules'!A259" display="'Monthly Rules'!A259"/>
    <hyperlink ref="C44" location="'Monthly Rules'!A265" display="'Monthly Rules'!A265"/>
    <hyperlink ref="C45" location="'Monthly Rules'!A270" display="'Monthly Rules'!A270"/>
    <hyperlink ref="C46" location="'Monthly Rules'!A275" display="'Monthly Rules'!A275"/>
    <hyperlink ref="C47" location="'Monthly Rules'!A277" display="'Monthly Rules'!A277"/>
    <hyperlink ref="C48" location="'Monthly Rules'!A279" display="'Monthly Rules'!A279"/>
    <hyperlink ref="C49" location="'Monthly Rules'!A286" display="'Monthly Rules'!A286"/>
    <hyperlink ref="C50" location="'Monthly Rules'!A289" display="'Monthly Rules'!A289"/>
    <hyperlink ref="C51" location="'Monthly Rules'!A292" display="'Monthly Rules'!A292"/>
    <hyperlink ref="C52" location="'Monthly Rules'!A295" display="'Monthly Rules'!A295"/>
    <hyperlink ref="C53" location="'Monthly Rules'!A298" display="'Monthly Rules'!A298"/>
    <hyperlink ref="C54" location="'Monthly Rules'!A301" display="'Monthly Rules'!A301"/>
    <hyperlink ref="C55" location="'Monthly Rules'!A304" display="'Monthly Rules'!A304"/>
    <hyperlink ref="C56" location="'Monthly Rules'!A307" display="'Monthly Rules'!A307"/>
    <hyperlink ref="C57" location="'Monthly Rules'!A312" display="'Monthly Rules'!A312"/>
    <hyperlink ref="C58" location="'Monthly Rules'!A317" display="'Monthly Rules'!A317"/>
    <hyperlink ref="C59" location="'Monthly Rules'!A322" display="'Monthly Rules'!A322"/>
    <hyperlink ref="C60" location="'Monthly Rules'!A327" display="'Monthly Rules'!A327"/>
    <hyperlink ref="C61" location="'Monthly Rules'!A329" display="'Monthly Rules'!A329"/>
    <hyperlink ref="C62" location="'Monthly Rules'!A331" display="'Monthly Rules'!A331"/>
    <hyperlink ref="C63" location="'Monthly Rules'!A336" display="'Monthly Rules'!A336"/>
    <hyperlink ref="C64" location="'Monthly Rules'!A345" display="'Monthly Rules'!A345"/>
    <hyperlink ref="C65" location="'Monthly Rules'!A354" display="'Monthly Rules'!A354"/>
    <hyperlink ref="C66" location="'Monthly Rules'!A363" display="'Monthly Rules'!A363"/>
    <hyperlink ref="C67" location="'Monthly Rules'!A372" display="'Monthly Rules'!A372"/>
    <hyperlink ref="C68" location="'Monthly Rules'!A381" display="'Monthly Rules'!A381"/>
    <hyperlink ref="C69" location="'Monthly Rules'!A390" display="'Monthly Rules'!A390"/>
    <hyperlink ref="C70" location="'Monthly Rules'!A399" display="'Monthly Rules'!A399"/>
    <hyperlink ref="C71" location="'Monthly Rules'!A403" display="'Monthly Rules'!A403"/>
    <hyperlink ref="C72" location="'Monthly Rules'!A407" display="'Monthly Rules'!A407"/>
    <hyperlink ref="C73" location="'Monthly Rules'!A411" display="'Monthly Rules'!A411"/>
    <hyperlink ref="C74" location="'Monthly Rules'!A415" display="'Monthly Rules'!A415"/>
    <hyperlink ref="C75" location="'Monthly Rules'!A419" display="'Monthly Rules'!A419"/>
    <hyperlink ref="C76" location="'Monthly Rules'!A423" display="'Monthly Rules'!A423"/>
    <hyperlink ref="C77" location="'Monthly Rules'!A427" display="'Monthly Rules'!A427"/>
    <hyperlink ref="C78" location="'Monthly Rules'!A429" display="'Monthly Rules'!A429"/>
    <hyperlink ref="C79" location="'Monthly Rules'!A431" display="'Monthly Rules'!A431"/>
    <hyperlink ref="C80" location="'Monthly Rules'!A433" display="'Monthly Rules'!A433"/>
    <hyperlink ref="C81" location="'Monthly Rules'!A443" display="'Monthly Rules'!A443"/>
    <hyperlink ref="C82" location="'Monthly Rules'!A447" display="'Monthly Rules'!A447"/>
    <hyperlink ref="C83" location="'Monthly Rules'!A451" display="'Monthly Rules'!A451"/>
    <hyperlink ref="C84" location="'Monthly Rules'!A455" display="'Monthly Rules'!A455"/>
    <hyperlink ref="C85" location="'Monthly Rules'!A459" display="'Monthly Rules'!A459"/>
    <hyperlink ref="C86" location="'Monthly Rules'!A463" display="'Monthly Rules'!A463"/>
    <hyperlink ref="C87" location="'Monthly Rules'!A466" display="'Monthly Rules'!A466"/>
    <hyperlink ref="C88" location="'Monthly Rules'!A470" display="'Monthly Rules'!A470"/>
    <hyperlink ref="C89" location="'Monthly Rules'!A474" display="'Monthly Rules'!A474"/>
    <hyperlink ref="C90" location="'Monthly Rules'!A478" display="'Monthly Rules'!A478"/>
    <hyperlink ref="C91" location="'Monthly Rules'!A485" display="'Monthly Rules'!A485"/>
    <hyperlink ref="C92" location="'Monthly Rules'!A494" display="'Monthly Rules'!A494"/>
    <hyperlink ref="C93" location="'Monthly Rules'!A497" display="'Monthly Rules'!A497"/>
    <hyperlink ref="C94" location="'Monthly Rules'!A500" display="'Monthly Rules'!A500"/>
    <hyperlink ref="C95" location="'Monthly Rules'!A503" display="'Monthly Rules'!A503"/>
    <hyperlink ref="C96" location="'Monthly Rules'!A506" display="'Monthly Rules'!A506"/>
    <hyperlink ref="C97" location="'Monthly Rules'!A513" display="'Monthly Rules'!A513"/>
    <hyperlink ref="C98" location="'Monthly Rules'!A520" display="'Monthly Rules'!A520"/>
    <hyperlink ref="C99" location="'Monthly Rules'!A527" display="'Monthly Rules'!A527"/>
    <hyperlink ref="C100" location="'Monthly Rules'!A534" display="'Monthly Rules'!A534"/>
    <hyperlink ref="C101" location="'Monthly Rules'!A541" display="'Monthly Rules'!A541"/>
    <hyperlink ref="C102" location="'Monthly Rules'!A548" display="'Monthly Rules'!A548"/>
    <hyperlink ref="C103" location="'Monthly Rules'!A555" display="'Monthly Rules'!A555"/>
    <hyperlink ref="C104" location="'Monthly Rules'!A562" display="'Monthly Rules'!A562"/>
    <hyperlink ref="C105" location="'Monthly Rules'!A569" display="'Monthly Rules'!A569"/>
    <hyperlink ref="C106" location="'Monthly Rules'!A573" display="'Monthly Rules'!A573"/>
    <hyperlink ref="C107" location="'Monthly Rules'!A577" display="'Monthly Rules'!A577"/>
    <hyperlink ref="C108" location="'Monthly Rules'!A581" display="'Monthly Rules'!A581"/>
    <hyperlink ref="C109" location="'Monthly Rules'!A585" display="'Monthly Rules'!A585"/>
    <hyperlink ref="C110" location="'Monthly Rules'!A589" display="'Monthly Rules'!A589"/>
    <hyperlink ref="C111" location="'Monthly Rules'!A593" display="'Monthly Rules'!A593"/>
    <hyperlink ref="C112" location="'Monthly Rules'!A597" display="'Monthly Rules'!A597"/>
    <hyperlink ref="C113" location="'Monthly Rules'!A601" display="'Monthly Rules'!A601"/>
    <hyperlink ref="C114" location="'Monthly Rules'!A605" display="'Monthly Rules'!A605"/>
    <hyperlink ref="C115" location="'Monthly Rules'!A609" display="'Monthly Rules'!A609"/>
    <hyperlink ref="C116" location="'Monthly Rules'!A613" display="'Monthly Rules'!A613"/>
    <hyperlink ref="C117" location="'Monthly Rules'!A617" display="'Monthly Rules'!A617"/>
    <hyperlink ref="C118" location="'Monthly Rules'!A621" display="'Monthly Rules'!A621"/>
    <hyperlink ref="C119" location="'Monthly Rules'!A625" display="'Monthly Rules'!A625"/>
    <hyperlink ref="C120" location="'Monthly Rules'!A629" display="'Monthly Rules'!A629"/>
    <hyperlink ref="C121" location="'Monthly Rules'!A633" display="'Monthly Rules'!A633"/>
    <hyperlink ref="C122" location="'Monthly Rules'!A637" display="'Monthly Rules'!A637"/>
    <hyperlink ref="C123" location="'Monthly Rules'!A641" display="'Monthly Rules'!A641"/>
    <hyperlink ref="C124" location="'Monthly Rules'!A645" display="'Monthly Rules'!A645"/>
    <hyperlink ref="C125" location="'Monthly Rules'!A649" display="'Monthly Rules'!A649"/>
    <hyperlink ref="C126" location="'Monthly Rules'!A653" display="'Monthly Rules'!A653"/>
    <hyperlink ref="C127" location="'Monthly Rules'!A657" display="'Monthly Rules'!A657"/>
    <hyperlink ref="C128" location="'Monthly Rules'!A661" display="'Monthly Rules'!A661"/>
    <hyperlink ref="C129" location="'Monthly Rules'!A665" display="'Monthly Rules'!A665"/>
    <hyperlink ref="C130" location="'Monthly Rules'!A669" display="'Monthly Rules'!A669"/>
    <hyperlink ref="C132" location="'Monthly Rules'!A677" display="'Monthly Rules'!A677"/>
    <hyperlink ref="C133" location="'Monthly Rules'!A679" display="'Monthly Rules'!A679"/>
    <hyperlink ref="C134" location="'Monthly Rules'!A681" display="'Monthly Rules'!A681"/>
    <hyperlink ref="C135" location="'Monthly Rules'!A683" display="'Monthly Rules'!A683"/>
    <hyperlink ref="C136" location="'Monthly Rules'!A701" display="'Monthly Rules'!A701"/>
    <hyperlink ref="C137" location="'Monthly Rules'!A703" display="'Monthly Rules'!A703"/>
    <hyperlink ref="C138" location="'Monthly Rules'!A705" display="'Monthly Rules'!A705"/>
    <hyperlink ref="C139" location="'Monthly Rules'!A707" display="'Monthly Rules'!A707"/>
    <hyperlink ref="C140" location="'Monthly Rules'!A711" display="'Monthly Rules'!A711"/>
    <hyperlink ref="C141" location="'Monthly Rules'!A713" display="'Monthly Rules'!A713"/>
    <hyperlink ref="C142" location="'Monthly Rules'!A715" display="'Monthly Rules'!A715"/>
    <hyperlink ref="C143" location="'Monthly Rules'!A717" display="'Monthly Rules'!A717"/>
    <hyperlink ref="C144" location="'Monthly Rules'!A719" display="'Monthly Rules'!A719"/>
    <hyperlink ref="C145" location="'Monthly Rules'!A721" display="'Monthly Rules'!A721"/>
    <hyperlink ref="C146" location="'Monthly Rules'!A723" display="'Monthly Rules'!A723"/>
    <hyperlink ref="C147" location="'Monthly Rules'!A727" display="'Monthly Rules'!A727"/>
    <hyperlink ref="C148" location="'Monthly Rules'!A731" display="'Monthly Rules'!A731"/>
    <hyperlink ref="C149" location="'Monthly Rules'!A735" display="'Monthly Rules'!A735"/>
    <hyperlink ref="C150" location="'Monthly Rules'!A739" display="'Monthly Rules'!A739"/>
    <hyperlink ref="C151" location="'Monthly Rules'!A743" display="'Monthly Rules'!A743"/>
    <hyperlink ref="C152" location="'Monthly Rules'!A747" display="'Monthly Rules'!A747"/>
    <hyperlink ref="C153" location="'Monthly Rules'!A751" display="'Monthly Rules'!A751"/>
    <hyperlink ref="C154" location="'Monthly Rules'!A755" display="'Monthly Rules'!A755"/>
    <hyperlink ref="C155" location="'Monthly Rules'!A759" display="'Monthly Rules'!A759"/>
    <hyperlink ref="C156" location="'Monthly Rules'!A763" display="'Monthly Rules'!A763"/>
    <hyperlink ref="C157" location="'Monthly Rules'!A769" display="'Monthly Rules'!A769"/>
    <hyperlink ref="C158" location="'Monthly Rules'!A776" display="'Monthly Rules'!A776"/>
    <hyperlink ref="C159" location="'Monthly Rules'!A779" display="'Monthly Rules'!A779"/>
    <hyperlink ref="C160" location="'Monthly Rules'!A782" display="'Monthly Rules'!A782"/>
    <hyperlink ref="C161" location="'Monthly Rules'!A785" display="'Monthly Rules'!A785"/>
    <hyperlink ref="C162" location="'Monthly Rules'!A788" display="'Monthly Rules'!A788"/>
    <hyperlink ref="C163" location="'Monthly Rules'!A791" display="'Monthly Rules'!A791"/>
    <hyperlink ref="C164" location="'Monthly Rules'!A794" display="'Monthly Rules'!A794"/>
    <hyperlink ref="C165" location="'Monthly Rules'!A797" display="'Monthly Rules'!A797"/>
    <hyperlink ref="C166" location="'Monthly Rules'!A800" display="'Monthly Rules'!A800"/>
    <hyperlink ref="C167" location="'Monthly Rules'!A803" display="'Monthly Rules'!A803"/>
    <hyperlink ref="C168" location="'Monthly Rules'!A806" display="'Monthly Rules'!A806"/>
    <hyperlink ref="C169" location="'Monthly Rules'!A813" display="'Monthly Rules'!A813"/>
    <hyperlink ref="C170" location="'Monthly Rules'!A820" display="'Monthly Rules'!A820"/>
    <hyperlink ref="C171" location="'Monthly Rules'!A827" display="'Monthly Rules'!A827"/>
    <hyperlink ref="C172" location="'Monthly Rules'!A834" display="'Monthly Rules'!A834"/>
    <hyperlink ref="C173" location="'Monthly Rules'!A841" display="'Monthly Rules'!A841"/>
    <hyperlink ref="C174" location="'Monthly Rules'!A848" display="'Monthly Rules'!A848"/>
    <hyperlink ref="C175" location="'Monthly Rules'!A855" display="'Monthly Rules'!A855"/>
    <hyperlink ref="C176" location="'Monthly Rules'!A862" display="'Monthly Rules'!A862"/>
    <hyperlink ref="C177" location="'Monthly Rules'!A869" display="'Monthly Rules'!A869"/>
    <hyperlink ref="C178" location="'Monthly Rules'!A876" display="'Monthly Rules'!A876"/>
    <hyperlink ref="C179" location="'Monthly Rules'!A884" display="'Monthly Rules'!A884"/>
    <hyperlink ref="C180" location="'Monthly Rules'!A892" display="'Monthly Rules'!A892"/>
    <hyperlink ref="C181" location="'Monthly Rules'!A900" display="'Monthly Rules'!A900"/>
    <hyperlink ref="C182" location="'Monthly Rules'!A908" display="'Monthly Rules'!A908"/>
    <hyperlink ref="C183" location="'Monthly Rules'!A916" display="'Monthly Rules'!A916"/>
    <hyperlink ref="C184" location="'Monthly Rules'!A924" display="'Monthly Rules'!A924"/>
    <hyperlink ref="C185" location="'Monthly Rules'!A932" display="'Monthly Rules'!A932"/>
    <hyperlink ref="C186" location="'Monthly Rules'!A940" display="'Monthly Rules'!A940"/>
    <hyperlink ref="C187" location="'Monthly Rules'!A948" display="'Monthly Rules'!A948"/>
    <hyperlink ref="C188" location="'Monthly Rules'!A951" display="'Monthly Rules'!A951"/>
    <hyperlink ref="C189" location="'Monthly Rules'!A954" display="'Monthly Rules'!A954"/>
    <hyperlink ref="C190" location="'Monthly Rules'!A957" display="'Monthly Rules'!A957"/>
    <hyperlink ref="C191" location="'Monthly Rules'!A960" display="'Monthly Rules'!A960"/>
    <hyperlink ref="C192" location="'Monthly Rules'!A963" display="'Monthly Rules'!A963"/>
    <hyperlink ref="C193" location="'Monthly Rules'!A966" display="'Monthly Rules'!A966"/>
    <hyperlink ref="C194" location="'Monthly Rules'!A969" display="'Monthly Rules'!A969"/>
    <hyperlink ref="C195" location="'Monthly Rules'!A973" display="'Monthly Rules'!A973"/>
    <hyperlink ref="C196" location="'Monthly Rules'!A977" display="'Monthly Rules'!A977"/>
    <hyperlink ref="C197" location="'Monthly Rules'!A981" display="'Monthly Rules'!A981"/>
    <hyperlink ref="C198" location="'Monthly Rules'!A985" display="'Monthly Rules'!A985"/>
    <hyperlink ref="C199" location="'Monthly Rules'!A989" display="'Monthly Rules'!A989"/>
    <hyperlink ref="C200" location="'Monthly Rules'!A993" display="'Monthly Rules'!A993"/>
    <hyperlink ref="C201" location="'Monthly Rules'!A995" display="'Monthly Rules'!A995"/>
    <hyperlink ref="C202" location="'Monthly Rules'!A997" display="'Monthly Rules'!A997"/>
    <hyperlink ref="C203" location="'Monthly Rules'!A999" display="'Monthly Rules'!A999"/>
    <hyperlink ref="C204" location="'Monthly Rules'!A1001" display="'Monthly Rules'!A1001"/>
    <hyperlink ref="C205" location="'Monthly Rules'!A1003" display="'Monthly Rules'!A1003"/>
    <hyperlink ref="C206" location="'Monthly Rules'!A1005" display="'Monthly Rules'!A1005"/>
    <hyperlink ref="C207" location="'Monthly Rules'!A1007" display="'Monthly Rules'!A1007"/>
    <hyperlink ref="C208" location="'Monthly Rules'!A1009" display="'Monthly Rules'!A1009"/>
    <hyperlink ref="C209" location="'Monthly Rules'!A1015" display="'Monthly Rules'!A1015"/>
    <hyperlink ref="C210" location="'Monthly Rules'!A1017" display="'Monthly Rules'!A1017"/>
    <hyperlink ref="C211" location="'Monthly Rules'!A1019" display="'Monthly Rules'!A1019"/>
    <hyperlink ref="C212" location="'Monthly Rules'!A1021" display="'Monthly Rules'!A1021"/>
    <hyperlink ref="C213" location="'Monthly Rules'!A1023" display="'Monthly Rules'!A1023"/>
    <hyperlink ref="C214" location="'Monthly Rules'!A1025" display="'Monthly Rules'!A1025"/>
    <hyperlink ref="C215" location="'Monthly Rules'!A1027" display="'Monthly Rules'!A1027"/>
    <hyperlink ref="C216" location="'Monthly Rules'!A1029" display="'Monthly Rules'!A1029"/>
    <hyperlink ref="C217" location="'Monthly Rules'!A1031" display="'Monthly Rules'!A1031"/>
    <hyperlink ref="C218" location="'Monthly Rules'!A1033" display="'Monthly Rules'!A1033"/>
    <hyperlink ref="C219" location="'Monthly Rules'!A1035" display="'Monthly Rules'!A1035"/>
    <hyperlink ref="C220" location="'Monthly Rules'!A1037" display="'Monthly Rules'!A1037"/>
    <hyperlink ref="C221" location="'Monthly Rules'!A1039" display="'Monthly Rules'!A1039"/>
    <hyperlink ref="C222" location="'Monthly Rules'!A1041" display="'Monthly Rules'!A1041"/>
    <hyperlink ref="C223" location="'Monthly Rules'!A1043" display="'Monthly Rules'!A1043"/>
    <hyperlink ref="C224" location="'Monthly Rules'!A1045" display="'Monthly Rules'!A1045"/>
    <hyperlink ref="C225" location="'Monthly Rules'!A1047" display="'Monthly Rules'!A1047"/>
    <hyperlink ref="C226" location="'Monthly Rules'!A1049" display="'Monthly Rules'!A1049"/>
    <hyperlink ref="C227" location="'Monthly Rules'!A1051" display="'Monthly Rules'!A1051"/>
    <hyperlink ref="C228" location="'Monthly Rules'!A1053" display="'Monthly Rules'!A1053"/>
    <hyperlink ref="C229" location="'Monthly Rules'!A1055" display="'Monthly Rules'!A1055"/>
    <hyperlink ref="C230" location="'Monthly Rules'!A1057" display="'Monthly Rules'!A1057"/>
    <hyperlink ref="C231" location="'Monthly Rules'!A1059" display="'Monthly Rules'!A1059"/>
    <hyperlink ref="C232" location="'Monthly Rules'!A1061" display="'Monthly Rules'!A1061"/>
    <hyperlink ref="C233" location="'Monthly Rules'!A1063" display="'Monthly Rules'!A1063"/>
    <hyperlink ref="C234" location="'Monthly Rules'!A1065" display="'Monthly Rules'!A1065"/>
    <hyperlink ref="C235" location="'Monthly Rules'!A1069" display="'Monthly Rules'!A1069"/>
    <hyperlink ref="C236" location="'Monthly Rules'!A1075" display="'Monthly Rules'!A1075"/>
    <hyperlink ref="C237" location="'Monthly Rules'!A1079" display="'Monthly Rules'!A1079"/>
    <hyperlink ref="C238" location="'Monthly Rules'!A1083" display="'Monthly Rules'!A1083"/>
    <hyperlink ref="C239" location="'Monthly Rules'!A1086" display="'Monthly Rules'!A1086"/>
    <hyperlink ref="C240" location="'Monthly Rules'!A1093" display="'Monthly Rules'!A1093"/>
    <hyperlink ref="C241" location="'Monthly Rules'!A1099" display="'Monthly Rules'!A1099"/>
    <hyperlink ref="C242" location="'Monthly Rules'!A1101" display="'Monthly Rules'!A1101"/>
    <hyperlink ref="C243" location="'Monthly Rules'!A1103" display="'Monthly Rules'!A1103"/>
    <hyperlink ref="C244" location="'Monthly Rules'!A1105" display="'Monthly Rules'!A1105"/>
    <hyperlink ref="C245" location="'Monthly Rules'!A1107" display="'Monthly Rules'!A1107"/>
    <hyperlink ref="C246" location="'Monthly Rules'!A1109" display="'Monthly Rules'!A1109"/>
    <hyperlink ref="C247" location="'Monthly Rules'!A1111" display="'Monthly Rules'!A1111"/>
    <hyperlink ref="C248" location="'Monthly Rules'!A1113" display="'Monthly Rules'!A1113"/>
    <hyperlink ref="C249" location="'Monthly Rules'!A1115" display="'Monthly Rules'!A1115"/>
    <hyperlink ref="C250" location="'Monthly Rules'!A1117" display="'Monthly Rules'!A1117"/>
    <hyperlink ref="C251" location="'Monthly Rules'!A1119" display="'Monthly Rules'!A1119"/>
    <hyperlink ref="C252" location="'Monthly Rules'!A1121" display="'Monthly Rules'!A1121"/>
    <hyperlink ref="C253" location="'Monthly Rules'!A1123" display="'Monthly Rules'!A1123"/>
    <hyperlink ref="C254" location="'Monthly Rules'!A1125" display="'Monthly Rules'!A1125"/>
    <hyperlink ref="C255" location="'Monthly Rules'!A1127" display="'Monthly Rules'!A1127"/>
    <hyperlink ref="C256" location="'Monthly Rules'!A1129" display="'Monthly Rules'!A1129"/>
    <hyperlink ref="C257" location="'Monthly Rules'!A1131" display="'Monthly Rules'!A1131"/>
    <hyperlink ref="C258" location="'Monthly Rules'!A1133" display="'Monthly Rules'!A1133"/>
    <hyperlink ref="C259" location="'Monthly Rules'!A1135" display="'Monthly Rules'!A1135"/>
    <hyperlink ref="C260" location="'Monthly Rules'!A1137" display="'Monthly Rules'!A1137"/>
    <hyperlink ref="C261" location="'Monthly Rules'!A1139" display="'Monthly Rules'!A1139"/>
    <hyperlink ref="C262" location="'Monthly Rules'!A1141" display="'Monthly Rules'!A1141"/>
    <hyperlink ref="C263" location="'Monthly Rules'!A1143" display="'Monthly Rules'!A1143"/>
    <hyperlink ref="C264" location="'Monthly Rules'!A1145" display="'Monthly Rules'!A1145"/>
    <hyperlink ref="C265" location="'Monthly Rules'!A1147" display="'Monthly Rules'!A1147"/>
    <hyperlink ref="C266" location="'Monthly Rules'!A1149" display="'Monthly Rules'!A1149"/>
    <hyperlink ref="C267" location="'Monthly Rules'!A1151" display="'Monthly Rules'!A1151"/>
    <hyperlink ref="C268" location="'Monthly Rules'!A1153" display="'Monthly Rules'!A1153"/>
    <hyperlink ref="C269" location="'Monthly Rules'!A1155" display="'Monthly Rules'!A1155"/>
    <hyperlink ref="C270" location="'Monthly Rules'!A1157" display="'Monthly Rules'!A1157"/>
    <hyperlink ref="C271" location="'Monthly Rules'!A1159" display="'Monthly Rules'!A1159"/>
    <hyperlink ref="C272" location="'Monthly Rules'!A1161" display="'Monthly Rules'!A1161"/>
    <hyperlink ref="C273" location="'Monthly Rules'!A1163" display="'Monthly Rules'!A1163"/>
    <hyperlink ref="C274" location="'Monthly Rules'!A1165" display="'Monthly Rules'!A1165"/>
    <hyperlink ref="C275" location="'Monthly Rules'!A1167" display="'Monthly Rules'!A1167"/>
    <hyperlink ref="C276" location="'Monthly Rules'!A1169" display="'Monthly Rules'!A1169"/>
    <hyperlink ref="C277" location="'Monthly Rules'!A1171" display="'Monthly Rules'!A1171"/>
    <hyperlink ref="C278" location="'Monthly Rules'!A1173" display="'Monthly Rules'!A1173"/>
    <hyperlink ref="C279" location="'Monthly Rules'!A1175" display="'Monthly Rules'!A1175"/>
    <hyperlink ref="C280" location="'Monthly Rules'!A1177" display="'Monthly Rules'!A1177"/>
    <hyperlink ref="C281" location="'Monthly Rules'!A1179" display="'Monthly Rules'!A1179"/>
    <hyperlink ref="C282" location="'Monthly Rules'!A1181" display="'Monthly Rules'!A1181"/>
    <hyperlink ref="C283" location="'Monthly Rules'!A1183" display="'Monthly Rules'!A1183"/>
    <hyperlink ref="C284" location="'Monthly Rules'!A1185" display="'Monthly Rules'!A1185"/>
    <hyperlink ref="C285" location="'Monthly Rules'!A1187" display="'Monthly Rules'!A1187"/>
    <hyperlink ref="C286" location="'Monthly Rules'!A1189" display="'Monthly Rules'!A1189"/>
    <hyperlink ref="C287" location="'Monthly Rules'!A1191" display="'Monthly Rules'!A1191"/>
    <hyperlink ref="C288" location="'Monthly Rules'!A1193" display="'Monthly Rules'!A1193"/>
    <hyperlink ref="C289" location="'Monthly Rules'!A1195" display="'Monthly Rules'!A1195"/>
    <hyperlink ref="C290" location="'Monthly Rules'!A1197" display="'Monthly Rules'!A1197"/>
    <hyperlink ref="C291" location="'Monthly Rules'!A1199" display="'Monthly Rules'!A1199"/>
    <hyperlink ref="C292" location="'Monthly Rules'!A1201" display="'Monthly Rules'!A1201"/>
    <hyperlink ref="C293" location="'Monthly Rules'!A1206" display="'Monthly Rules'!A1206"/>
    <hyperlink ref="C294" location="'Monthly Rules'!A1210" display="'Monthly Rules'!A1210"/>
    <hyperlink ref="C295" location="'Monthly Rules'!A1214" display="'Monthly Rules'!A1214"/>
    <hyperlink ref="C296" location="'Monthly Rules'!A1218" display="'Monthly Rules'!A1218"/>
    <hyperlink ref="C297" location="'Monthly Rules'!A1222" display="'Monthly Rules'!A1222"/>
    <hyperlink ref="C298" location="'Monthly Rules'!A1229" display="'Monthly Rules'!A1229"/>
    <hyperlink ref="C299" location="'Monthly Rules'!A1236" display="'Monthly Rules'!A1236"/>
    <hyperlink ref="C300" location="'Monthly Rules'!A1243" display="'Monthly Rules'!A1243"/>
    <hyperlink ref="C301" location="'Monthly Rules'!A1250" display="'Monthly Rules'!A1250"/>
    <hyperlink ref="C302" location="'Monthly Rules'!A1254" display="'Monthly Rules'!A1254"/>
    <hyperlink ref="C303" location="'Monthly Rules'!A1258" display="'Monthly Rules'!A1258"/>
    <hyperlink ref="C304" location="'Monthly Rules'!A1262" display="'Monthly Rules'!A1262"/>
    <hyperlink ref="C305" location="'Monthly Rules'!A1266" display="'Monthly Rules'!A1266"/>
    <hyperlink ref="C306" location="'Monthly Rules'!A1270" display="'Monthly Rules'!A1270"/>
    <hyperlink ref="C307" location="'Monthly Rules'!A1274" display="'Monthly Rules'!A1274"/>
    <hyperlink ref="C308" location="'Monthly Rules'!A1278" display="'Monthly Rules'!A1278"/>
    <hyperlink ref="C309" location="'Monthly Rules'!A1282" display="'Monthly Rules'!A1282"/>
    <hyperlink ref="C310" location="'Monthly Rules'!A1286" display="'Monthly Rules'!A1286"/>
    <hyperlink ref="C311" location="'Monthly Rules'!A1290" display="'Monthly Rules'!A1290"/>
    <hyperlink ref="C312" location="'Monthly Rules'!A1292" display="'Monthly Rules'!A1292"/>
    <hyperlink ref="C313" location="'Monthly Rules'!A1294" display="'Monthly Rules'!A1294"/>
    <hyperlink ref="C314" location="'Monthly Rules'!A1296" display="'Monthly Rules'!A1296"/>
    <hyperlink ref="C315" location="'Monthly Rules'!A1298" display="'Monthly Rules'!A1298"/>
    <hyperlink ref="C316" location="'Monthly Rules'!A1300" display="'Monthly Rules'!A1300"/>
    <hyperlink ref="C317" location="'Monthly Rules'!A1302" display="'Monthly Rules'!A1302"/>
    <hyperlink ref="C318" location="'Monthly Rules'!A1305" display="'Monthly Rules'!A1305"/>
    <hyperlink ref="C319" location="'Monthly Rules'!A1309" display="'Monthly Rules'!A1309"/>
    <hyperlink ref="C320" location="'Monthly Rules'!A1313" display="'Monthly Rules'!A1313"/>
    <hyperlink ref="C321" location="'Monthly Rules'!A1317" display="'Monthly Rules'!A1317"/>
    <hyperlink ref="C322" location="'Monthly Rules'!A1321" display="'Monthly Rules'!A1321"/>
    <hyperlink ref="C323" location="'Monthly Rules'!A1325" display="'Monthly Rules'!A1325"/>
    <hyperlink ref="C324" location="'Monthly Rules'!A1328" display="'Monthly Rules'!A1328"/>
    <hyperlink ref="C325" location="'Monthly Rules'!A1332" display="'Monthly Rules'!A1332"/>
    <hyperlink ref="C326" location="'Monthly Rules'!A1336" display="'Monthly Rules'!A1336"/>
    <hyperlink ref="C327" location="'Monthly Rules'!A1340" display="'Monthly Rules'!A1340"/>
    <hyperlink ref="C328" location="'Monthly Rules'!A1347" display="'Monthly Rules'!A1347"/>
    <hyperlink ref="C329" location="'Monthly Rules'!A1355" display="'Monthly Rules'!A1355"/>
    <hyperlink ref="C330" location="'Monthly Rules'!A1358" display="'Monthly Rules'!A1358"/>
    <hyperlink ref="C331" location="'Monthly Rules'!A1361" display="'Monthly Rules'!A1361"/>
    <hyperlink ref="C332" location="'Monthly Rules'!A1364" display="'Monthly Rules'!A1364"/>
    <hyperlink ref="C333" location="'Monthly Rules'!A1367" display="'Monthly Rules'!A1367"/>
    <hyperlink ref="C334" location="'Monthly Rules'!A1374" display="'Monthly Rules'!A1374"/>
    <hyperlink ref="C335" location="'Monthly Rules'!A1381" display="'Monthly Rules'!A1381"/>
    <hyperlink ref="C336" location="'Monthly Rules'!A1388" display="'Monthly Rules'!A1388"/>
    <hyperlink ref="C337" location="'Monthly Rules'!A1395" display="'Monthly Rules'!A1395"/>
    <hyperlink ref="C338" location="'Monthly Rules'!A1402" display="'Monthly Rules'!A1402"/>
    <hyperlink ref="C339" location="'Monthly Rules'!A1409" display="'Monthly Rules'!A1409"/>
    <hyperlink ref="C340" location="'Monthly Rules'!A1416" display="'Monthly Rules'!A1416"/>
    <hyperlink ref="C341" location="'Monthly Rules'!A1423" display="'Monthly Rules'!A1423"/>
    <hyperlink ref="C342" location="'Monthly Rules'!A1430" display="'Monthly Rules'!A1430"/>
    <hyperlink ref="C343" location="'Monthly Rules'!A1434" display="'Monthly Rules'!A1434"/>
    <hyperlink ref="C344" location="'Monthly Rules'!A1438" display="'Monthly Rules'!A1438"/>
    <hyperlink ref="C345" location="'Monthly Rules'!A1442" display="'Monthly Rules'!A1442"/>
    <hyperlink ref="C346" location="'Monthly Rules'!A1446" display="'Monthly Rules'!A1446"/>
    <hyperlink ref="C347" location="'Monthly Rules'!A1450" display="'Monthly Rules'!A1450"/>
    <hyperlink ref="C348" location="'Monthly Rules'!A1454" display="'Monthly Rules'!A1454"/>
    <hyperlink ref="C349" location="'Monthly Rules'!A1458" display="'Monthly Rules'!A1458"/>
    <hyperlink ref="C350" location="'Monthly Rules'!A1462" display="'Monthly Rules'!A1462"/>
    <hyperlink ref="C351" location="'Monthly Rules'!A1466" display="'Monthly Rules'!A1466"/>
    <hyperlink ref="C352" location="'Monthly Rules'!A1470" display="'Monthly Rules'!A1470"/>
    <hyperlink ref="C353" location="'Monthly Rules'!A1474" display="'Monthly Rules'!A1474"/>
    <hyperlink ref="C354" location="'Monthly Rules'!A1478" display="'Monthly Rules'!A1478"/>
    <hyperlink ref="C355" location="'Monthly Rules'!A1482" display="'Monthly Rules'!A1482"/>
    <hyperlink ref="C356" location="'Monthly Rules'!A1486" display="'Monthly Rules'!A1486"/>
    <hyperlink ref="C357" location="'Monthly Rules'!A1490" display="'Monthly Rules'!A1490"/>
    <hyperlink ref="C358" location="'Monthly Rules'!A1494" display="'Monthly Rules'!A1494"/>
    <hyperlink ref="C359" location="'Monthly Rules'!A1498" display="'Monthly Rules'!A1498"/>
    <hyperlink ref="C360" location="'Monthly Rules'!A1502" display="'Monthly Rules'!A1502"/>
    <hyperlink ref="C361" location="'Monthly Rules'!A1506" display="'Monthly Rules'!A1506"/>
    <hyperlink ref="C362" location="'Monthly Rules'!A1510" display="'Monthly Rules'!A1510"/>
    <hyperlink ref="C363" location="'Monthly Rules'!A1514" display="'Monthly Rules'!A1514"/>
    <hyperlink ref="C364" location="'Monthly Rules'!A1518" display="'Monthly Rules'!A1518"/>
    <hyperlink ref="C365" location="'Monthly Rules'!A1522" display="'Monthly Rules'!A1522"/>
    <hyperlink ref="C366" location="'Monthly Rules'!A1526" display="'Monthly Rules'!A1526"/>
    <hyperlink ref="C367" location="'Monthly Rules'!A1530" display="'Monthly Rules'!A1530"/>
    <hyperlink ref="C368" location="'Monthly Rules'!A1534" display="'Monthly Rules'!A1534"/>
    <hyperlink ref="C369" location="'Monthly Rules'!A1538" display="'Monthly Rules'!A1538"/>
    <hyperlink ref="C370" location="'Monthly Rules'!A1540" display="'Monthly Rules'!A1540"/>
    <hyperlink ref="C371" location="'Monthly Rules'!A1542" display="'Monthly Rules'!A1542"/>
    <hyperlink ref="C372" location="'Monthly Rules'!A1544" display="'Monthly Rules'!A1544"/>
    <hyperlink ref="C373" location="'Monthly Rules'!A1562" display="'Monthly Rules'!A1562"/>
    <hyperlink ref="C374" location="'Monthly Rules'!A1564" display="'Monthly Rules'!A1564"/>
    <hyperlink ref="C375" location="'Monthly Rules'!A1566" display="'Monthly Rules'!A1566"/>
    <hyperlink ref="C376" location="'Monthly Rules'!A1568" display="'Monthly Rules'!A1568"/>
    <hyperlink ref="C377" location="'Monthly Rules'!A1572" display="'Monthly Rules'!A1572"/>
    <hyperlink ref="C378" location="'Monthly Rules'!A1574" display="'Monthly Rules'!A1574"/>
    <hyperlink ref="C379" location="'Monthly Rules'!A1576" display="'Monthly Rules'!A1576"/>
    <hyperlink ref="C380" location="'Monthly Rules'!A1578" display="'Monthly Rules'!A1578"/>
    <hyperlink ref="C381" location="'Monthly Rules'!A1580" display="'Monthly Rules'!A1580"/>
    <hyperlink ref="C382" location="'Monthly Rules'!A1582" display="'Monthly Rules'!A1582"/>
    <hyperlink ref="C383" location="'Monthly Rules'!A1584" display="'Monthly Rules'!A1584"/>
    <hyperlink ref="C384" location="'Monthly Rules'!A1588" display="'Monthly Rules'!A1588"/>
    <hyperlink ref="C385" location="'Monthly Rules'!A1592" display="'Monthly Rules'!A1592"/>
    <hyperlink ref="C386" location="'Monthly Rules'!A1596" display="'Monthly Rules'!A1596"/>
    <hyperlink ref="C387" location="'Monthly Rules'!A1600" display="'Monthly Rules'!A1600"/>
    <hyperlink ref="C388" location="'Monthly Rules'!A1604" display="'Monthly Rules'!A1604"/>
    <hyperlink ref="C389" location="'Monthly Rules'!A1608" display="'Monthly Rules'!A1608"/>
    <hyperlink ref="C390" location="'Monthly Rules'!A1612" display="'Monthly Rules'!A1612"/>
    <hyperlink ref="C391" location="'Monthly Rules'!A1616" display="'Monthly Rules'!A1616"/>
    <hyperlink ref="C392" location="'Monthly Rules'!A1620" display="'Monthly Rules'!A1620"/>
    <hyperlink ref="C393" location="'Monthly Rules'!A1624" display="'Monthly Rules'!A1624"/>
    <hyperlink ref="C394" location="'Monthly Rules'!A1630" display="'Monthly Rules'!A1630"/>
    <hyperlink ref="C395" location="'Monthly Rules'!A1637" display="'Monthly Rules'!A1637"/>
    <hyperlink ref="C396" location="'Monthly Rules'!A1640" display="'Monthly Rules'!A1640"/>
    <hyperlink ref="C397" location="'Monthly Rules'!A1643" display="'Monthly Rules'!A1643"/>
    <hyperlink ref="C398" location="'Monthly Rules'!A1646" display="'Monthly Rules'!A1646"/>
    <hyperlink ref="C399" location="'Monthly Rules'!A1649" display="'Monthly Rules'!A1649"/>
    <hyperlink ref="C400" location="'Monthly Rules'!A1652" display="'Monthly Rules'!A1652"/>
    <hyperlink ref="C401" location="'Monthly Rules'!A1655" display="'Monthly Rules'!A1655"/>
    <hyperlink ref="C402" location="'Monthly Rules'!A1658" display="'Monthly Rules'!A1658"/>
    <hyperlink ref="C403" location="'Monthly Rules'!A1661" display="'Monthly Rules'!A1661"/>
    <hyperlink ref="C404" location="'Monthly Rules'!A1664" display="'Monthly Rules'!A1664"/>
    <hyperlink ref="C405" location="'Monthly Rules'!A1667" display="'Monthly Rules'!A1667"/>
    <hyperlink ref="C406" location="'Monthly Rules'!A1674" display="'Monthly Rules'!A1674"/>
    <hyperlink ref="C407" location="'Monthly Rules'!A1681" display="'Monthly Rules'!A1681"/>
    <hyperlink ref="C408" location="'Monthly Rules'!A1688" display="'Monthly Rules'!A1688"/>
    <hyperlink ref="C409" location="'Monthly Rules'!A1695" display="'Monthly Rules'!A1695"/>
    <hyperlink ref="C410" location="'Monthly Rules'!A1702" display="'Monthly Rules'!A1702"/>
    <hyperlink ref="C411" location="'Monthly Rules'!A1709" display="'Monthly Rules'!A1709"/>
    <hyperlink ref="C412" location="'Monthly Rules'!A1716" display="'Monthly Rules'!A1716"/>
    <hyperlink ref="C413" location="'Monthly Rules'!A1723" display="'Monthly Rules'!A1723"/>
    <hyperlink ref="C414" location="'Monthly Rules'!A1730" display="'Monthly Rules'!A1730"/>
    <hyperlink ref="C415" location="'Monthly Rules'!A1737" display="'Monthly Rules'!A1737"/>
    <hyperlink ref="C416" location="'Monthly Rules'!A1745" display="'Monthly Rules'!A1745"/>
    <hyperlink ref="C417" location="'Monthly Rules'!A1753" display="'Monthly Rules'!A1753"/>
    <hyperlink ref="C418" location="'Monthly Rules'!A1761" display="'Monthly Rules'!A1761"/>
    <hyperlink ref="C419" location="'Monthly Rules'!A1769" display="'Monthly Rules'!A1769"/>
    <hyperlink ref="C420" location="'Monthly Rules'!A1777" display="'Monthly Rules'!A1777"/>
    <hyperlink ref="C421" location="'Monthly Rules'!A1785" display="'Monthly Rules'!A1785"/>
    <hyperlink ref="C422" location="'Monthly Rules'!A1793" display="'Monthly Rules'!A1793"/>
    <hyperlink ref="C423" location="'Monthly Rules'!A1801" display="'Monthly Rules'!A1801"/>
    <hyperlink ref="C424" location="'Monthly Rules'!A1809" display="'Monthly Rules'!A1809"/>
    <hyperlink ref="C425" location="'Monthly Rules'!A1812" display="'Monthly Rules'!A1812"/>
    <hyperlink ref="C426" location="'Monthly Rules'!A1815" display="'Monthly Rules'!A1815"/>
    <hyperlink ref="C427" location="'Monthly Rules'!A1818" display="'Monthly Rules'!A1818"/>
    <hyperlink ref="C428" location="'Monthly Rules'!A1821" display="'Monthly Rules'!A1821"/>
    <hyperlink ref="C429" location="'Monthly Rules'!A1824" display="'Monthly Rules'!A1824"/>
    <hyperlink ref="C430" location="'Monthly Rules'!A1827" display="'Monthly Rules'!A1827"/>
    <hyperlink ref="C431" location="'Monthly Rules'!A1830" display="'Monthly Rules'!A1830"/>
    <hyperlink ref="C432" location="'Monthly Rules'!A1834" display="'Monthly Rules'!A1834"/>
    <hyperlink ref="C433" location="'Monthly Rules'!A1838" display="'Monthly Rules'!A1838"/>
    <hyperlink ref="C434" location="'Monthly Rules'!A1842" display="'Monthly Rules'!A1842"/>
    <hyperlink ref="C435" location="'Monthly Rules'!A1846" display="'Monthly Rules'!A1846"/>
    <hyperlink ref="C436" location="'Monthly Rules'!A1850" display="'Monthly Rules'!A1850"/>
    <hyperlink ref="C437" location="'Monthly Rules'!A1854" display="'Monthly Rules'!A1854"/>
    <hyperlink ref="C438" location="'Monthly Rules'!A1856" display="'Monthly Rules'!A1856"/>
    <hyperlink ref="C439" location="'Monthly Rules'!A1858" display="'Monthly Rules'!A1858"/>
    <hyperlink ref="C440" location="'Monthly Rules'!A1860" display="'Monthly Rules'!A1860"/>
    <hyperlink ref="C441" location="'Monthly Rules'!A1862" display="'Monthly Rules'!A1862"/>
    <hyperlink ref="C442" location="'Monthly Rules'!A1864" display="'Monthly Rules'!A1864"/>
    <hyperlink ref="C443" location="'Monthly Rules'!A1866" display="'Monthly Rules'!A1866"/>
    <hyperlink ref="C444" location="'Monthly Rules'!A1868" display="'Monthly Rules'!A1868"/>
    <hyperlink ref="C445" location="'Monthly Rules'!A1870" display="'Monthly Rules'!A1870"/>
    <hyperlink ref="C446" location="'Monthly Rules'!A1876" display="'Monthly Rules'!A1876"/>
    <hyperlink ref="C447" location="'Monthly Rules'!A1878" display="'Monthly Rules'!A1878"/>
    <hyperlink ref="C448" location="'Monthly Rules'!A1880" display="'Monthly Rules'!A1880"/>
    <hyperlink ref="C449" location="'Monthly Rules'!A1882" display="'Monthly Rules'!A1882"/>
    <hyperlink ref="C450" location="'Monthly Rules'!A1884" display="'Monthly Rules'!A1884"/>
    <hyperlink ref="C451" location="'Monthly Rules'!A1886" display="'Monthly Rules'!A1886"/>
    <hyperlink ref="C452" location="'Monthly Rules'!A1888" display="'Monthly Rules'!A1888"/>
    <hyperlink ref="C453" location="'Monthly Rules'!A1890" display="'Monthly Rules'!A1890"/>
    <hyperlink ref="C454" location="'Monthly Rules'!A1892" display="'Monthly Rules'!A1892"/>
    <hyperlink ref="C455" location="'Monthly Rules'!A1894" display="'Monthly Rules'!A1894"/>
    <hyperlink ref="C456" location="'Monthly Rules'!A1896" display="'Monthly Rules'!A1896"/>
    <hyperlink ref="C457" location="'Monthly Rules'!A1898" display="'Monthly Rules'!A1898"/>
    <hyperlink ref="C458" location="'Monthly Rules'!A1900" display="'Monthly Rules'!A1900"/>
    <hyperlink ref="C459" location="'Monthly Rules'!A1902" display="'Monthly Rules'!A1902"/>
    <hyperlink ref="C460" location="'Monthly Rules'!A1904" display="'Monthly Rules'!A1904"/>
    <hyperlink ref="C461" location="'Monthly Rules'!A1906" display="'Monthly Rules'!A1906"/>
    <hyperlink ref="C462" location="'Monthly Rules'!A1908" display="'Monthly Rules'!A1908"/>
    <hyperlink ref="C463" location="'Monthly Rules'!A1910" display="'Monthly Rules'!A1910"/>
    <hyperlink ref="C464" location="'Monthly Rules'!A1912" display="'Monthly Rules'!A1912"/>
    <hyperlink ref="C465" location="'Monthly Rules'!A1914" display="'Monthly Rules'!A1914"/>
    <hyperlink ref="C466" location="'Monthly Rules'!A1916" display="'Monthly Rules'!A1916"/>
    <hyperlink ref="C467" location="'Monthly Rules'!A1918" display="'Monthly Rules'!A1918"/>
    <hyperlink ref="C468" location="'Monthly Rules'!A1920" display="'Monthly Rules'!A1920"/>
    <hyperlink ref="C469" location="'Monthly Rules'!A1922" display="'Monthly Rules'!A1922"/>
    <hyperlink ref="C470" location="'Monthly Rules'!A1924" display="'Monthly Rules'!A1924"/>
    <hyperlink ref="C471" location="'Monthly Rules'!A1926" display="'Monthly Rules'!A1926"/>
    <hyperlink ref="C472" location="'Monthly Rules'!A1930" display="'Monthly Rules'!A1930"/>
    <hyperlink ref="C473" location="'Monthly Rules'!A1936" display="'Monthly Rules'!A1936"/>
    <hyperlink ref="C474" location="'Monthly Rules'!A1940" display="'Monthly Rules'!A1940"/>
    <hyperlink ref="C475" location="'Monthly Rules'!A1944" display="'Monthly Rules'!A1944"/>
    <hyperlink ref="C476" location="'Monthly Rules'!A1947" display="'Monthly Rules'!A1947"/>
    <hyperlink ref="C477" location="'Monthly Rules'!A1954" display="'Monthly Rules'!A1954"/>
    <hyperlink ref="C478" location="'Monthly Rules'!A1960" display="'Monthly Rules'!A1960"/>
    <hyperlink ref="C479" location="'Monthly Rules'!A1962" display="'Monthly Rules'!A1962"/>
    <hyperlink ref="C480" location="'Monthly Rules'!A1964" display="'Monthly Rules'!A1964"/>
    <hyperlink ref="C481" location="'Monthly Rules'!A1966" display="'Monthly Rules'!A1966"/>
    <hyperlink ref="C482" location="'Monthly Rules'!A1968" display="'Monthly Rules'!A1968"/>
    <hyperlink ref="C483" location="'Monthly Rules'!A1970" display="'Monthly Rules'!A1970"/>
    <hyperlink ref="C484" location="'Monthly Rules'!A1972" display="'Monthly Rules'!A1972"/>
    <hyperlink ref="C485" location="'Monthly Rules'!A1974" display="'Monthly Rules'!A1974"/>
    <hyperlink ref="C486" location="'Monthly Rules'!A1976" display="'Monthly Rules'!A1976"/>
    <hyperlink ref="C487" location="'Monthly Rules'!A1978" display="'Monthly Rules'!A1978"/>
    <hyperlink ref="C488" location="'Monthly Rules'!A1980" display="'Monthly Rules'!A1980"/>
    <hyperlink ref="C489" location="'Monthly Rules'!A1982" display="'Monthly Rules'!A1982"/>
    <hyperlink ref="C490" location="'Monthly Rules'!A1984" display="'Monthly Rules'!A1984"/>
    <hyperlink ref="C491" location="'Monthly Rules'!A1986" display="'Monthly Rules'!A1986"/>
    <hyperlink ref="C492" location="'Monthly Rules'!A1988" display="'Monthly Rules'!A1988"/>
    <hyperlink ref="C493" location="'Monthly Rules'!A1990" display="'Monthly Rules'!A1990"/>
    <hyperlink ref="C494" location="'Monthly Rules'!A1992" display="'Monthly Rules'!A1992"/>
    <hyperlink ref="C495" location="'Monthly Rules'!A1994" display="'Monthly Rules'!A1994"/>
    <hyperlink ref="C496" location="'Monthly Rules'!A1996" display="'Monthly Rules'!A1996"/>
    <hyperlink ref="C497" location="'Monthly Rules'!A1998" display="'Monthly Rules'!A1998"/>
    <hyperlink ref="C498" location="'Monthly Rules'!A2000" display="'Monthly Rules'!A2000"/>
    <hyperlink ref="C499" location="'Monthly Rules'!A2002" display="'Monthly Rules'!A2002"/>
    <hyperlink ref="C500" location="'Monthly Rules'!A2004" display="'Monthly Rules'!A2004"/>
    <hyperlink ref="C501" location="'Monthly Rules'!A2006" display="'Monthly Rules'!A2006"/>
    <hyperlink ref="C502" location="'Monthly Rules'!A2008" display="'Monthly Rules'!A2008"/>
    <hyperlink ref="C503" location="'Monthly Rules'!A2010" display="'Monthly Rules'!A2010"/>
    <hyperlink ref="C504" location="'Monthly Rules'!A2012" display="'Monthly Rules'!A2012"/>
    <hyperlink ref="C505" location="'Monthly Rules'!A2014" display="'Monthly Rules'!A2014"/>
    <hyperlink ref="C506" location="'Monthly Rules'!A2016" display="'Monthly Rules'!A2016"/>
    <hyperlink ref="C507" location="'Monthly Rules'!A2018" display="'Monthly Rules'!A2018"/>
    <hyperlink ref="C508" location="'Monthly Rules'!A2020" display="'Monthly Rules'!A2020"/>
    <hyperlink ref="C509" location="'Monthly Rules'!A2022" display="'Monthly Rules'!A2022"/>
    <hyperlink ref="C510" location="'Monthly Rules'!A2024" display="'Monthly Rules'!A2024"/>
    <hyperlink ref="C511" location="'Monthly Rules'!A2026" display="'Monthly Rules'!A2026"/>
    <hyperlink ref="C512" location="'Monthly Rules'!A2028" display="'Monthly Rules'!A2028"/>
    <hyperlink ref="C513" location="'Monthly Rules'!A2030" display="'Monthly Rules'!A2030"/>
    <hyperlink ref="C514" location="'Monthly Rules'!A2032" display="'Monthly Rules'!A2032"/>
    <hyperlink ref="C515" location="'Monthly Rules'!A2034" display="'Monthly Rules'!A2034"/>
    <hyperlink ref="C516" location="'Monthly Rules'!A2036" display="'Monthly Rules'!A2036"/>
    <hyperlink ref="C517" location="'Monthly Rules'!A2038" display="'Monthly Rules'!A2038"/>
    <hyperlink ref="C518" location="'Monthly Rules'!A2040" display="'Monthly Rules'!A2040"/>
    <hyperlink ref="C519" location="'Monthly Rules'!A2042" display="'Monthly Rules'!A2042"/>
    <hyperlink ref="C520" location="'Monthly Rules'!A2044" display="'Monthly Rules'!A2044"/>
    <hyperlink ref="C521" location="'Monthly Rules'!A2046" display="'Monthly Rules'!A2046"/>
    <hyperlink ref="C522" location="'Monthly Rules'!A2048" display="'Monthly Rules'!A2048"/>
    <hyperlink ref="C523" location="'Monthly Rules'!A2050" display="'Monthly Rules'!A2050"/>
    <hyperlink ref="C524" location="'Monthly Rules'!A2052" display="'Monthly Rules'!A2052"/>
    <hyperlink ref="C525" location="'Monthly Rules'!A2054" display="'Monthly Rules'!A2054"/>
    <hyperlink ref="C526" location="'Monthly Rules'!A2056" display="'Monthly Rules'!A2056"/>
    <hyperlink ref="C527" location="'Monthly Rules'!A2058" display="'Monthly Rules'!A2058"/>
    <hyperlink ref="C528" location="'Monthly Rules'!A2060" display="'Monthly Rules'!A2060"/>
    <hyperlink ref="C529" location="'Monthly Rules'!A2062" display="'Monthly Rules'!A2062"/>
    <hyperlink ref="C530" location="'Monthly Rules'!A2067" display="'Monthly Rules'!A2067"/>
    <hyperlink ref="C531" location="'Monthly Rules'!A2071" display="'Monthly Rules'!A2071"/>
    <hyperlink ref="C532" location="'Monthly Rules'!A2075" display="'Monthly Rules'!A2075"/>
    <hyperlink ref="C533" location="'Monthly Rules'!A2079" display="'Monthly Rules'!A2079"/>
    <hyperlink ref="C534" location="'Monthly Rules'!A2083" display="'Monthly Rules'!A2083"/>
    <hyperlink ref="C535" location="'Monthly Rules'!A2090" display="'Monthly Rules'!A2090"/>
    <hyperlink ref="C536" location="'Monthly Rules'!A2097" display="'Monthly Rules'!A2097"/>
    <hyperlink ref="C537" location="'Monthly Rules'!A2104" display="'Monthly Rules'!A2104"/>
    <hyperlink ref="C538" location="'Monthly Rules'!A2111" display="'Monthly Rules'!A2111"/>
    <hyperlink ref="C539" location="'Monthly Rules'!A2115" display="'Monthly Rules'!A2115"/>
    <hyperlink ref="C540" location="'Monthly Rules'!A2119" display="'Monthly Rules'!A2119"/>
    <hyperlink ref="C541" location="'Monthly Rules'!A2123" display="'Monthly Rules'!A2123"/>
    <hyperlink ref="C542" location="'Monthly Rules'!A2127" display="'Monthly Rules'!A2127"/>
    <hyperlink ref="C543" location="'Monthly Rules'!A2131" display="'Monthly Rules'!A2131"/>
    <hyperlink ref="C544" location="'Monthly Rules'!A2135" display="'Monthly Rules'!A2135"/>
    <hyperlink ref="C545" location="'Monthly Rules'!A2139" display="'Monthly Rules'!A2139"/>
    <hyperlink ref="C546" location="'Monthly Rules'!A2143" display="'Monthly Rules'!A2143"/>
    <hyperlink ref="C547" location="'Monthly Rules'!A2147" display="'Monthly Rules'!A2147"/>
    <hyperlink ref="C548" location="'Monthly Rules'!A2151" display="'Monthly Rules'!A2151"/>
    <hyperlink ref="C549" location="'Monthly Rules'!A2153" display="'Monthly Rules'!A2153"/>
    <hyperlink ref="C550" location="'Monthly Rules'!A2155" display="'Monthly Rules'!A2155"/>
    <hyperlink ref="C551" location="'Monthly Rules'!A2157" display="'Monthly Rules'!A2157"/>
    <hyperlink ref="C552" location="'Monthly Rules'!A2159" display="'Monthly Rules'!A2159"/>
    <hyperlink ref="C553" location="'Monthly Rules'!A2161" display="'Monthly Rules'!A2161"/>
    <hyperlink ref="C554" location="'Monthly Rules'!A2163" display="'Monthly Rules'!A2163"/>
    <hyperlink ref="C555" location="'Monthly Rules'!A2166" display="'Monthly Rules'!A2166"/>
    <hyperlink ref="C556" location="'Monthly Rules'!A2170" display="'Monthly Rules'!A2170"/>
    <hyperlink ref="C557" location="'Monthly Rules'!A2174" display="'Monthly Rules'!A2174"/>
    <hyperlink ref="C558" location="'Monthly Rules'!A2178" display="'Monthly Rules'!A2178"/>
    <hyperlink ref="C559" location="'Monthly Rules'!A2182" display="'Monthly Rules'!A2182"/>
    <hyperlink ref="C560" location="'Monthly Rules'!A2186" display="'Monthly Rules'!A2186"/>
    <hyperlink ref="C561" location="'Monthly Rules'!A2189" display="'Monthly Rules'!A2189"/>
    <hyperlink ref="C562" location="'Monthly Rules'!A2193" display="'Monthly Rules'!A2193"/>
    <hyperlink ref="C563" location="'Monthly Rules'!A2197" display="'Monthly Rules'!A2197"/>
    <hyperlink ref="C564" location="'Monthly Rules'!A2201" display="'Monthly Rules'!A2201"/>
    <hyperlink ref="C565" location="'Monthly Rules'!A2208" display="'Monthly Rules'!A2208"/>
    <hyperlink ref="C566" location="'Monthly Rules'!A2216" display="'Monthly Rules'!A2216"/>
    <hyperlink ref="C567" location="'Monthly Rules'!A2219" display="'Monthly Rules'!A2219"/>
    <hyperlink ref="C568" location="'Monthly Rules'!A2222" display="'Monthly Rules'!A2222"/>
    <hyperlink ref="C569" location="'Monthly Rules'!A2225" display="'Monthly Rules'!A2225"/>
    <hyperlink ref="C570" location="'Monthly Rules'!A2228" display="'Monthly Rules'!A2228"/>
    <hyperlink ref="C571" location="'Monthly Rules'!A2235" display="'Monthly Rules'!A2235"/>
    <hyperlink ref="C572" location="'Monthly Rules'!A2242" display="'Monthly Rules'!A2242"/>
    <hyperlink ref="C573" location="'Monthly Rules'!A2249" display="'Monthly Rules'!A2249"/>
    <hyperlink ref="C574" location="'Monthly Rules'!A2256" display="'Monthly Rules'!A2256"/>
    <hyperlink ref="C575" location="'Monthly Rules'!A2263" display="'Monthly Rules'!A2263"/>
    <hyperlink ref="C576" location="'Monthly Rules'!A2270" display="'Monthly Rules'!A2270"/>
    <hyperlink ref="C577" location="'Monthly Rules'!A2277" display="'Monthly Rules'!A2277"/>
    <hyperlink ref="C578" location="'Monthly Rules'!A2284" display="'Monthly Rules'!A2284"/>
    <hyperlink ref="C579" location="'Monthly Rules'!A2291" display="'Monthly Rules'!A2291"/>
    <hyperlink ref="C580" location="'Monthly Rules'!A2295" display="'Monthly Rules'!A2295"/>
    <hyperlink ref="C581" location="'Monthly Rules'!A2299" display="'Monthly Rules'!A2299"/>
    <hyperlink ref="C582" location="'Monthly Rules'!A2303" display="'Monthly Rules'!A2303"/>
    <hyperlink ref="C583" location="'Monthly Rules'!A2307" display="'Monthly Rules'!A2307"/>
    <hyperlink ref="C584" location="'Monthly Rules'!A2311" display="'Monthly Rules'!A2311"/>
    <hyperlink ref="C585" location="'Monthly Rules'!A2315" display="'Monthly Rules'!A2315"/>
    <hyperlink ref="C586" location="'Monthly Rules'!A2319" display="'Monthly Rules'!A2319"/>
    <hyperlink ref="C587" location="'Monthly Rules'!A2323" display="'Monthly Rules'!A2323"/>
    <hyperlink ref="C588" location="'Monthly Rules'!A2327" display="'Monthly Rules'!A2327"/>
    <hyperlink ref="C589" location="'Monthly Rules'!A2331" display="'Monthly Rules'!A2331"/>
    <hyperlink ref="C590" location="'Monthly Rules'!A2335" display="'Monthly Rules'!A2335"/>
    <hyperlink ref="C591" location="'Monthly Rules'!A2339" display="'Monthly Rules'!A2339"/>
    <hyperlink ref="C592" location="'Monthly Rules'!A2343" display="'Monthly Rules'!A2343"/>
    <hyperlink ref="C593" location="'Monthly Rules'!A2347" display="'Monthly Rules'!A2347"/>
    <hyperlink ref="C594" location="'Monthly Rules'!A2351" display="'Monthly Rules'!A2351"/>
    <hyperlink ref="C595" location="'Monthly Rules'!A2355" display="'Monthly Rules'!A2355"/>
    <hyperlink ref="C596" location="'Monthly Rules'!A2359" display="'Monthly Rules'!A2359"/>
    <hyperlink ref="C597" location="'Monthly Rules'!A2363" display="'Monthly Rules'!A2363"/>
    <hyperlink ref="C598" location="'Monthly Rules'!A2367" display="'Monthly Rules'!A2367"/>
    <hyperlink ref="C599" location="'Monthly Rules'!A2371" display="'Monthly Rules'!A2371"/>
    <hyperlink ref="C600" location="'Monthly Rules'!A2375" display="'Monthly Rules'!A2375"/>
    <hyperlink ref="C601" location="'Monthly Rules'!A2379" display="'Monthly Rules'!A2379"/>
    <hyperlink ref="C602" location="'Monthly Rules'!A2383" display="'Monthly Rules'!A2383"/>
    <hyperlink ref="C603" location="'Monthly Rules'!A2387" display="'Monthly Rules'!A2387"/>
    <hyperlink ref="C604" location="'Monthly Rules'!A2391" display="'Monthly Rules'!A2391"/>
    <hyperlink ref="C605" location="'Monthly Rules'!A2395" display="'Monthly Rules'!A2395"/>
    <hyperlink ref="C606" location="'Monthly Rules'!A2399" display="'Monthly Rules'!A2399"/>
    <hyperlink ref="C607" location="'Monthly Rules'!A2401" display="'Monthly Rules'!A2401"/>
    <hyperlink ref="C608" location="'Monthly Rules'!A2403" display="'Monthly Rules'!A2403"/>
    <hyperlink ref="C609" location="'Monthly Rules'!A2405" display="'Monthly Rules'!A2405"/>
    <hyperlink ref="C610" location="'Monthly Rules'!A2423" display="'Monthly Rules'!A2423"/>
    <hyperlink ref="C611" location="'Monthly Rules'!A2425" display="'Monthly Rules'!A2425"/>
    <hyperlink ref="C612" location="'Monthly Rules'!A2427" display="'Monthly Rules'!A2427"/>
    <hyperlink ref="C613" location="'Monthly Rules'!A2429" display="'Monthly Rules'!A2429"/>
    <hyperlink ref="C614" location="'Monthly Rules'!A2433" display="'Monthly Rules'!A2433"/>
    <hyperlink ref="C615" location="'Monthly Rules'!A2435" display="'Monthly Rules'!A2435"/>
    <hyperlink ref="C616" location="'Monthly Rules'!A2437" display="'Monthly Rules'!A2437"/>
    <hyperlink ref="C617" location="'Monthly Rules'!A2439" display="'Monthly Rules'!A2439"/>
    <hyperlink ref="C618" location="'Monthly Rules'!A2441" display="'Monthly Rules'!A2441"/>
    <hyperlink ref="C619" location="'Monthly Rules'!A2443" display="'Monthly Rules'!A2443"/>
    <hyperlink ref="C620" location="'Monthly Rules'!A2445" display="'Monthly Rules'!A2445"/>
    <hyperlink ref="C621" location="'Monthly Rules'!A2449" display="'Monthly Rules'!A2449"/>
    <hyperlink ref="C622" location="'Monthly Rules'!A2453" display="'Monthly Rules'!A2453"/>
    <hyperlink ref="C623" location="'Monthly Rules'!A2457" display="'Monthly Rules'!A2457"/>
    <hyperlink ref="C624" location="'Monthly Rules'!A2461" display="'Monthly Rules'!A2461"/>
    <hyperlink ref="C625" location="'Monthly Rules'!A2465" display="'Monthly Rules'!A2465"/>
    <hyperlink ref="C626" location="'Monthly Rules'!A2469" display="'Monthly Rules'!A2469"/>
    <hyperlink ref="C627" location="'Monthly Rules'!A2473" display="'Monthly Rules'!A2473"/>
    <hyperlink ref="C628" location="'Monthly Rules'!A2477" display="'Monthly Rules'!A2477"/>
    <hyperlink ref="C629" location="'Monthly Rules'!A2481" display="'Monthly Rules'!A2481"/>
    <hyperlink ref="C630" location="'Monthly Rules'!A2485" display="'Monthly Rules'!A2485"/>
    <hyperlink ref="C631" location="'Monthly Rules'!A2491" display="'Monthly Rules'!A2491"/>
    <hyperlink ref="C632" location="'Monthly Rules'!A2498" display="'Monthly Rules'!A2498"/>
    <hyperlink ref="C633" location="'Monthly Rules'!A2501" display="'Monthly Rules'!A2501"/>
    <hyperlink ref="C634" location="'Monthly Rules'!A2504" display="'Monthly Rules'!A2504"/>
    <hyperlink ref="C635" location="'Monthly Rules'!A2507" display="'Monthly Rules'!A2507"/>
    <hyperlink ref="C636" location="'Monthly Rules'!A2510" display="'Monthly Rules'!A2510"/>
    <hyperlink ref="C637" location="'Monthly Rules'!A2513" display="'Monthly Rules'!A2513"/>
    <hyperlink ref="C638" location="'Monthly Rules'!A2516" display="'Monthly Rules'!A2516"/>
    <hyperlink ref="C639" location="'Monthly Rules'!A2519" display="'Monthly Rules'!A2519"/>
    <hyperlink ref="C640" location="'Monthly Rules'!A2522" display="'Monthly Rules'!A2522"/>
    <hyperlink ref="C641" location="'Monthly Rules'!A2525" display="'Monthly Rules'!A2525"/>
    <hyperlink ref="C642" location="'Monthly Rules'!A2528" display="'Monthly Rules'!A2528"/>
    <hyperlink ref="C643" location="'Monthly Rules'!A2535" display="'Monthly Rules'!A2535"/>
    <hyperlink ref="C644" location="'Monthly Rules'!A2542" display="'Monthly Rules'!A2542"/>
    <hyperlink ref="C645" location="'Monthly Rules'!A2549" display="'Monthly Rules'!A2549"/>
    <hyperlink ref="C646" location="'Monthly Rules'!A2556" display="'Monthly Rules'!A2556"/>
    <hyperlink ref="C647" location="'Monthly Rules'!A2563" display="'Monthly Rules'!A2563"/>
    <hyperlink ref="C648" location="'Monthly Rules'!A2570" display="'Monthly Rules'!A2570"/>
    <hyperlink ref="C649" location="'Monthly Rules'!A2577" display="'Monthly Rules'!A2577"/>
    <hyperlink ref="C650" location="'Monthly Rules'!A2584" display="'Monthly Rules'!A2584"/>
    <hyperlink ref="C651" location="'Monthly Rules'!A2591" display="'Monthly Rules'!A2591"/>
    <hyperlink ref="C652" location="'Monthly Rules'!A2598" display="'Monthly Rules'!A2598"/>
    <hyperlink ref="C653" location="'Monthly Rules'!A2606" display="'Monthly Rules'!A2606"/>
    <hyperlink ref="C654" location="'Monthly Rules'!A2614" display="'Monthly Rules'!A2614"/>
    <hyperlink ref="C655" location="'Monthly Rules'!A2622" display="'Monthly Rules'!A2622"/>
    <hyperlink ref="C656" location="'Monthly Rules'!A2630" display="'Monthly Rules'!A2630"/>
    <hyperlink ref="C657" location="'Monthly Rules'!A2638" display="'Monthly Rules'!A2638"/>
    <hyperlink ref="C658" location="'Monthly Rules'!A2646" display="'Monthly Rules'!A2646"/>
    <hyperlink ref="C659" location="'Monthly Rules'!A2654" display="'Monthly Rules'!A2654"/>
    <hyperlink ref="C660" location="'Monthly Rules'!A2662" display="'Monthly Rules'!A2662"/>
    <hyperlink ref="C661" location="'Monthly Rules'!A2670" display="'Monthly Rules'!A2670"/>
    <hyperlink ref="C662" location="'Monthly Rules'!A2673" display="'Monthly Rules'!A2673"/>
    <hyperlink ref="C663" location="'Monthly Rules'!A2676" display="'Monthly Rules'!A2676"/>
    <hyperlink ref="C664" location="'Monthly Rules'!A2679" display="'Monthly Rules'!A2679"/>
    <hyperlink ref="C665" location="'Monthly Rules'!A2682" display="'Monthly Rules'!A2682"/>
    <hyperlink ref="C666" location="'Monthly Rules'!A2685" display="'Monthly Rules'!A2685"/>
    <hyperlink ref="C667" location="'Monthly Rules'!A2688" display="'Monthly Rules'!A2688"/>
    <hyperlink ref="C668" location="'Monthly Rules'!A2691" display="'Monthly Rules'!A2691"/>
    <hyperlink ref="C669" location="'Monthly Rules'!A2695" display="'Monthly Rules'!A2695"/>
    <hyperlink ref="C670" location="'Monthly Rules'!A2699" display="'Monthly Rules'!A2699"/>
    <hyperlink ref="C671" location="'Monthly Rules'!A2703" display="'Monthly Rules'!A2703"/>
    <hyperlink ref="C672" location="'Monthly Rules'!A2707" display="'Monthly Rules'!A2707"/>
    <hyperlink ref="C673" location="'Monthly Rules'!A2711" display="'Monthly Rules'!A2711"/>
    <hyperlink ref="C674" location="'Monthly Rules'!A2715" display="'Monthly Rules'!A2715"/>
    <hyperlink ref="C675" location="'Monthly Rules'!A2717" display="'Monthly Rules'!A2717"/>
    <hyperlink ref="C676" location="'Monthly Rules'!A2719" display="'Monthly Rules'!A2719"/>
    <hyperlink ref="C677" location="'Monthly Rules'!A2721" display="'Monthly Rules'!A2721"/>
    <hyperlink ref="C678" location="'Monthly Rules'!A2723" display="'Monthly Rules'!A2723"/>
    <hyperlink ref="C679" location="'Monthly Rules'!A2725" display="'Monthly Rules'!A2725"/>
    <hyperlink ref="C680" location="'Monthly Rules'!A2727" display="'Monthly Rules'!A2727"/>
    <hyperlink ref="C681" location="'Monthly Rules'!A2729" display="'Monthly Rules'!A2729"/>
    <hyperlink ref="C682" location="'Monthly Rules'!A2731" display="'Monthly Rules'!A2731"/>
    <hyperlink ref="C683" location="'Monthly Rules'!A2735" display="'Monthly Rules'!A2735"/>
    <hyperlink ref="C684" location="'Monthly Rules'!A2737" display="'Monthly Rules'!A2737"/>
    <hyperlink ref="C685" location="'Monthly Rules'!A2739" display="'Monthly Rules'!A2739"/>
    <hyperlink ref="C686" location="'Monthly Rules'!A2741" display="'Monthly Rules'!A2741"/>
    <hyperlink ref="C687" location="'Monthly Rules'!A2743" display="'Monthly Rules'!A2743"/>
    <hyperlink ref="C688" location="'Monthly Rules'!A2745" display="'Monthly Rules'!A2745"/>
    <hyperlink ref="C689" location="'Monthly Rules'!A2747" display="'Monthly Rules'!A2747"/>
    <hyperlink ref="C690" location="'Monthly Rules'!A2749" display="'Monthly Rules'!A2749"/>
    <hyperlink ref="C691" location="'Monthly Rules'!A2751" display="'Monthly Rules'!A2751"/>
    <hyperlink ref="C692" location="'Monthly Rules'!A2753" display="'Monthly Rules'!A2753"/>
    <hyperlink ref="C693" location="'Monthly Rules'!A2755" display="'Monthly Rules'!A2755"/>
    <hyperlink ref="C694" location="'Monthly Rules'!A2757" display="'Monthly Rules'!A2757"/>
    <hyperlink ref="C695" location="'Monthly Rules'!A2759" display="'Monthly Rules'!A2759"/>
    <hyperlink ref="C696" location="'Monthly Rules'!A2761" display="'Monthly Rules'!A2761"/>
    <hyperlink ref="C697" location="'Monthly Rules'!A2763" display="'Monthly Rules'!A2763"/>
    <hyperlink ref="C698" location="'Monthly Rules'!A2765" display="'Monthly Rules'!A2765"/>
    <hyperlink ref="C699" location="'Monthly Rules'!A2767" display="'Monthly Rules'!A2767"/>
    <hyperlink ref="C700" location="'Monthly Rules'!A2769" display="'Monthly Rules'!A2769"/>
    <hyperlink ref="C701" location="'Monthly Rules'!A2771" display="'Monthly Rules'!A2771"/>
    <hyperlink ref="C702" location="'Monthly Rules'!A2773" display="'Monthly Rules'!A2773"/>
    <hyperlink ref="C703" location="'Monthly Rules'!A2775" display="'Monthly Rules'!A2775"/>
    <hyperlink ref="C704" location="'Monthly Rules'!A2777" display="'Monthly Rules'!A2777"/>
    <hyperlink ref="C705" location="'Monthly Rules'!A2779" display="'Monthly Rules'!A2779"/>
    <hyperlink ref="C706" location="'Monthly Rules'!A2781" display="'Monthly Rules'!A2781"/>
    <hyperlink ref="C707" location="'Monthly Rules'!A2783" display="'Monthly Rules'!A2783"/>
    <hyperlink ref="C708" location="'Monthly Rules'!A2785" display="'Monthly Rules'!A2785"/>
    <hyperlink ref="C709" location="'Monthly Rules'!A2787" display="'Monthly Rules'!A2787"/>
    <hyperlink ref="C710" location="'Monthly Rules'!A2791" display="'Monthly Rules'!A2791"/>
    <hyperlink ref="C711" location="'Monthly Rules'!A2797" display="'Monthly Rules'!A2797"/>
    <hyperlink ref="C712" location="'Monthly Rules'!A2801" display="'Monthly Rules'!A2801"/>
    <hyperlink ref="C713" location="'Monthly Rules'!A2805" display="'Monthly Rules'!A2805"/>
    <hyperlink ref="C714" location="'Monthly Rules'!A2808" display="'Monthly Rules'!A2808"/>
    <hyperlink ref="C715" location="'Monthly Rules'!A2815" display="'Monthly Rules'!A2815"/>
    <hyperlink ref="C716" location="'Monthly Rules'!A2821" display="'Monthly Rules'!A2821"/>
    <hyperlink ref="C717" location="'Monthly Rules'!A2823" display="'Monthly Rules'!A2823"/>
    <hyperlink ref="C718" location="'Monthly Rules'!A2825" display="'Monthly Rules'!A2825"/>
    <hyperlink ref="C719" location="'Monthly Rules'!A2827" display="'Monthly Rules'!A2827"/>
    <hyperlink ref="C720" location="'Monthly Rules'!A2829" display="'Monthly Rules'!A2829"/>
    <hyperlink ref="C721" location="'Monthly Rules'!A2831" display="'Monthly Rules'!A2831"/>
    <hyperlink ref="C722" location="'Monthly Rules'!A2833" display="'Monthly Rules'!A2833"/>
    <hyperlink ref="C723" location="'Monthly Rules'!A2835" display="'Monthly Rules'!A2835"/>
    <hyperlink ref="C724" location="'Monthly Rules'!A2837" display="'Monthly Rules'!A2837"/>
    <hyperlink ref="C725" location="'Monthly Rules'!A2839" display="'Monthly Rules'!A2839"/>
    <hyperlink ref="C726" location="'Monthly Rules'!A2841" display="'Monthly Rules'!A2841"/>
    <hyperlink ref="C727" location="'Monthly Rules'!A2843" display="'Monthly Rules'!A2843"/>
    <hyperlink ref="C728" location="'Monthly Rules'!A2845" display="'Monthly Rules'!A2845"/>
    <hyperlink ref="C729" location="'Monthly Rules'!A2847" display="'Monthly Rules'!A2847"/>
    <hyperlink ref="C730" location="'Monthly Rules'!A2849" display="'Monthly Rules'!A2849"/>
    <hyperlink ref="C731" location="'Monthly Rules'!A2851" display="'Monthly Rules'!A2851"/>
    <hyperlink ref="C732" location="'Monthly Rules'!A2853" display="'Monthly Rules'!A2853"/>
    <hyperlink ref="C733" location="'Monthly Rules'!A2855" display="'Monthly Rules'!A2855"/>
    <hyperlink ref="C734" location="'Monthly Rules'!A2857" display="'Monthly Rules'!A2857"/>
    <hyperlink ref="C735" location="'Monthly Rules'!A2859" display="'Monthly Rules'!A2859"/>
    <hyperlink ref="C736" location="'Monthly Rules'!A2861" display="'Monthly Rules'!A2861"/>
    <hyperlink ref="C737" location="'Monthly Rules'!A2863" display="'Monthly Rules'!A2863"/>
    <hyperlink ref="C738" location="'Monthly Rules'!A2865" display="'Monthly Rules'!A2865"/>
    <hyperlink ref="C739" location="'Monthly Rules'!A2867" display="'Monthly Rules'!A2867"/>
    <hyperlink ref="C740" location="'Monthly Rules'!A2869" display="'Monthly Rules'!A2869"/>
    <hyperlink ref="C741" location="'Monthly Rules'!A2871" display="'Monthly Rules'!A2871"/>
    <hyperlink ref="C742" location="'Monthly Rules'!A2873" display="'Monthly Rules'!A2873"/>
    <hyperlink ref="C743" location="'Monthly Rules'!A2875" display="'Monthly Rules'!A2875"/>
    <hyperlink ref="C744" location="'Monthly Rules'!A2877" display="'Monthly Rules'!A2877"/>
    <hyperlink ref="C745" location="'Monthly Rules'!A2879" display="'Monthly Rules'!A2879"/>
    <hyperlink ref="C746" location="'Monthly Rules'!A2881" display="'Monthly Rules'!A2881"/>
    <hyperlink ref="C747" location="'Monthly Rules'!A2883" display="'Monthly Rules'!A2883"/>
    <hyperlink ref="C748" location="'Monthly Rules'!A2885" display="'Monthly Rules'!A2885"/>
    <hyperlink ref="C749" location="'Monthly Rules'!A2887" display="'Monthly Rules'!A2887"/>
    <hyperlink ref="C750" location="'Monthly Rules'!A2889" display="'Monthly Rules'!A2889"/>
    <hyperlink ref="C751" location="'Monthly Rules'!A2891" display="'Monthly Rules'!A2891"/>
    <hyperlink ref="C752" location="'Monthly Rules'!A2893" display="'Monthly Rules'!A2893"/>
    <hyperlink ref="C753" location="'Monthly Rules'!A2895" display="'Monthly Rules'!A2895"/>
    <hyperlink ref="C754" location="'Monthly Rules'!A2897" display="'Monthly Rules'!A2897"/>
    <hyperlink ref="C755" location="'Monthly Rules'!A2899" display="'Monthly Rules'!A2899"/>
    <hyperlink ref="C756" location="'Monthly Rules'!A2901" display="'Monthly Rules'!A2901"/>
    <hyperlink ref="C757" location="'Monthly Rules'!A2903" display="'Monthly Rules'!A2903"/>
    <hyperlink ref="C758" location="'Monthly Rules'!A2905" display="'Monthly Rules'!A2905"/>
    <hyperlink ref="C759" location="'Monthly Rules'!A2907" display="'Monthly Rules'!A2907"/>
    <hyperlink ref="C760" location="'Monthly Rules'!A2909" display="'Monthly Rules'!A2909"/>
    <hyperlink ref="C761" location="'Monthly Rules'!A2911" display="'Monthly Rules'!A2911"/>
    <hyperlink ref="C762" location="'Monthly Rules'!A2913" display="'Monthly Rules'!A2913"/>
    <hyperlink ref="C763" location="'Monthly Rules'!A2915" display="'Monthly Rules'!A2915"/>
    <hyperlink ref="C764" location="'Monthly Rules'!A2917" display="'Monthly Rules'!A2917"/>
    <hyperlink ref="C765" location="'Monthly Rules'!A2919" display="'Monthly Rules'!A2919"/>
    <hyperlink ref="C766" location="'Monthly Rules'!A2924" display="'Monthly Rules'!A2924"/>
    <hyperlink ref="C767" location="'Monthly Rules'!A2928" display="'Monthly Rules'!A2928"/>
    <hyperlink ref="C768" location="'Monthly Rules'!A2932" display="'Monthly Rules'!A2932"/>
    <hyperlink ref="C769" location="'Monthly Rules'!A2936" display="'Monthly Rules'!A2936"/>
    <hyperlink ref="C770" location="'Monthly Rules'!A2940" display="'Monthly Rules'!A2940"/>
    <hyperlink ref="C771" location="'Monthly Rules'!A2947" display="'Monthly Rules'!A2947"/>
    <hyperlink ref="C772" location="'Monthly Rules'!A2954" display="'Monthly Rules'!A2954"/>
    <hyperlink ref="C773" location="'Monthly Rules'!A2961" display="'Monthly Rules'!A2961"/>
    <hyperlink ref="C774" location="'Monthly Rules'!A2968" display="'Monthly Rules'!A2968"/>
    <hyperlink ref="C775" location="'Monthly Rules'!A2972" display="'Monthly Rules'!A2972"/>
    <hyperlink ref="C776" location="'Monthly Rules'!A2976" display="'Monthly Rules'!A2976"/>
    <hyperlink ref="C777" location="'Monthly Rules'!A2980" display="'Monthly Rules'!A2980"/>
    <hyperlink ref="C778" location="'Monthly Rules'!A2984" display="'Monthly Rules'!A2984"/>
    <hyperlink ref="C779" location="'Monthly Rules'!A2988" display="'Monthly Rules'!A2988"/>
    <hyperlink ref="C780" location="'Monthly Rules'!A2992" display="'Monthly Rules'!A2992"/>
    <hyperlink ref="C781" location="'Monthly Rules'!A2996" display="'Monthly Rules'!A2996"/>
    <hyperlink ref="C782" location="'Monthly Rules'!A3000" display="'Monthly Rules'!A3000"/>
    <hyperlink ref="C783" location="'Monthly Rules'!A3004" display="'Monthly Rules'!A3004"/>
    <hyperlink ref="C784" location="'Monthly Rules'!A3008" display="'Monthly Rules'!A3008"/>
    <hyperlink ref="C785" location="'Monthly Rules'!A3010" display="'Monthly Rules'!A3010"/>
    <hyperlink ref="C786" location="'Monthly Rules'!A3012" display="'Monthly Rules'!A3012"/>
    <hyperlink ref="C787" location="'Monthly Rules'!A3014" display="'Monthly Rules'!A3014"/>
    <hyperlink ref="C788" location="'Monthly Rules'!A3016" display="'Monthly Rules'!A3016"/>
    <hyperlink ref="C789" location="'Monthly Rules'!A3018" display="'Monthly Rules'!A3018"/>
    <hyperlink ref="C790" location="'Monthly Rules'!A3020" display="'Monthly Rules'!A3020"/>
    <hyperlink ref="C791" location="'Monthly Rules'!A3023" display="'Monthly Rules'!A3023"/>
    <hyperlink ref="C792" location="'Monthly Rules'!A3027" display="'Monthly Rules'!A3027"/>
    <hyperlink ref="C793" location="'Monthly Rules'!A3031" display="'Monthly Rules'!A3031"/>
    <hyperlink ref="C794" location="'Monthly Rules'!A3035" display="'Monthly Rules'!A3035"/>
    <hyperlink ref="C795" location="'Monthly Rules'!A3039" display="'Monthly Rules'!A3039"/>
    <hyperlink ref="C796" location="'Monthly Rules'!A3043" display="'Monthly Rules'!A3043"/>
    <hyperlink ref="C797" location="'Monthly Rules'!A3046" display="'Monthly Rules'!A3046"/>
    <hyperlink ref="C798" location="'Monthly Rules'!A3050" display="'Monthly Rules'!A3050"/>
    <hyperlink ref="C799" location="'Monthly Rules'!A3054" display="'Monthly Rules'!A3054"/>
    <hyperlink ref="C800" location="'Monthly Rules'!A3058" display="'Monthly Rules'!A3058"/>
    <hyperlink ref="C801" location="'Monthly Rules'!A3065" display="'Monthly Rules'!A3065"/>
    <hyperlink ref="C802" location="'Monthly Rules'!A3073" display="'Monthly Rules'!A3073"/>
    <hyperlink ref="C803" location="'Monthly Rules'!A3076" display="'Monthly Rules'!A3076"/>
    <hyperlink ref="C804" location="'Monthly Rules'!A3079" display="'Monthly Rules'!A3079"/>
    <hyperlink ref="C805" location="'Monthly Rules'!A3082" display="'Monthly Rules'!A3082"/>
    <hyperlink ref="C806" location="'Monthly Rules'!A3085" display="'Monthly Rules'!A3085"/>
    <hyperlink ref="C807" location="'Monthly Rules'!A3092" display="'Monthly Rules'!A3092"/>
    <hyperlink ref="C808" location="'Monthly Rules'!A3099" display="'Monthly Rules'!A3099"/>
    <hyperlink ref="C809" location="'Monthly Rules'!A3106" display="'Monthly Rules'!A3106"/>
    <hyperlink ref="C810" location="'Monthly Rules'!A3113" display="'Monthly Rules'!A3113"/>
    <hyperlink ref="C811" location="'Monthly Rules'!A3120" display="'Monthly Rules'!A3120"/>
    <hyperlink ref="C812" location="'Monthly Rules'!A3127" display="'Monthly Rules'!A3127"/>
    <hyperlink ref="C813" location="'Monthly Rules'!A3134" display="'Monthly Rules'!A3134"/>
    <hyperlink ref="C814" location="'Monthly Rules'!A3141" display="'Monthly Rules'!A3141"/>
    <hyperlink ref="C815" location="'Monthly Rules'!A3148" display="'Monthly Rules'!A3148"/>
    <hyperlink ref="C816" location="'Monthly Rules'!A3152" display="'Monthly Rules'!A3152"/>
    <hyperlink ref="C817" location="'Monthly Rules'!A3156" display="'Monthly Rules'!A3156"/>
    <hyperlink ref="C818" location="'Monthly Rules'!A3160" display="'Monthly Rules'!A3160"/>
    <hyperlink ref="C819" location="'Monthly Rules'!A3164" display="'Monthly Rules'!A3164"/>
    <hyperlink ref="C820" location="'Monthly Rules'!A3168" display="'Monthly Rules'!A3168"/>
    <hyperlink ref="C821" location="'Monthly Rules'!A3172" display="'Monthly Rules'!A3172"/>
    <hyperlink ref="C822" location="'Monthly Rules'!A3176" display="'Monthly Rules'!A3176"/>
    <hyperlink ref="C823" location="'Monthly Rules'!A3180" display="'Monthly Rules'!A3180"/>
    <hyperlink ref="C824" location="'Monthly Rules'!A3184" display="'Monthly Rules'!A3184"/>
    <hyperlink ref="C825" location="'Monthly Rules'!A3188" display="'Monthly Rules'!A3188"/>
    <hyperlink ref="C826" location="'Monthly Rules'!A3192" display="'Monthly Rules'!A3192"/>
    <hyperlink ref="C827" location="'Monthly Rules'!A3196" display="'Monthly Rules'!A3196"/>
    <hyperlink ref="C828" location="'Monthly Rules'!A3200" display="'Monthly Rules'!A3200"/>
    <hyperlink ref="C829" location="'Monthly Rules'!A3204" display="'Monthly Rules'!A3204"/>
    <hyperlink ref="C830" location="'Monthly Rules'!A3208" display="'Monthly Rules'!A3208"/>
    <hyperlink ref="C831" location="'Monthly Rules'!A3212" display="'Monthly Rules'!A3212"/>
    <hyperlink ref="C832" location="'Monthly Rules'!A3216" display="'Monthly Rules'!A3216"/>
    <hyperlink ref="C833" location="'Monthly Rules'!A3220" display="'Monthly Rules'!A3220"/>
    <hyperlink ref="C834" location="'Monthly Rules'!A3224" display="'Monthly Rules'!A3224"/>
    <hyperlink ref="C835" location="'Monthly Rules'!A3228" display="'Monthly Rules'!A3228"/>
    <hyperlink ref="C836" location="'Monthly Rules'!A3232" display="'Monthly Rules'!A3232"/>
    <hyperlink ref="C837" location="'Monthly Rules'!A3236" display="'Monthly Rules'!A3236"/>
    <hyperlink ref="C838" location="'Monthly Rules'!A3240" display="'Monthly Rules'!A3240"/>
    <hyperlink ref="C839" location="'Monthly Rules'!A3244" display="'Monthly Rules'!A3244"/>
    <hyperlink ref="C840" location="'Monthly Rules'!A3248" display="'Monthly Rules'!A3248"/>
    <hyperlink ref="C841" location="'Monthly Rules'!A3252" display="'Monthly Rules'!A3252"/>
    <hyperlink ref="C842" location="'Monthly Rules'!A3256" display="'Monthly Rules'!A3256"/>
    <hyperlink ref="C843" location="'Monthly Rules'!A3258" display="'Monthly Rules'!A3258"/>
    <hyperlink ref="C844" location="'Monthly Rules'!A3260" display="'Monthly Rules'!A3260"/>
    <hyperlink ref="C845" location="'Monthly Rules'!A3262" display="'Monthly Rules'!A3262"/>
    <hyperlink ref="C846" location="'Monthly Rules'!A3280" display="'Monthly Rules'!A3280"/>
    <hyperlink ref="C847" location="'Monthly Rules'!A3282" display="'Monthly Rules'!A3282"/>
    <hyperlink ref="C848" location="'Monthly Rules'!A3284" display="'Monthly Rules'!A3284"/>
    <hyperlink ref="C849" location="'Monthly Rules'!A3286" display="'Monthly Rules'!A3286"/>
    <hyperlink ref="C850" location="'Monthly Rules'!A3290" display="'Monthly Rules'!A3290"/>
    <hyperlink ref="C851" location="'Monthly Rules'!A3292" display="'Monthly Rules'!A3292"/>
    <hyperlink ref="C852" location="'Monthly Rules'!A3294" display="'Monthly Rules'!A3294"/>
    <hyperlink ref="C853" location="'Monthly Rules'!A3296" display="'Monthly Rules'!A3296"/>
    <hyperlink ref="C854" location="'Monthly Rules'!A3298" display="'Monthly Rules'!A3298"/>
    <hyperlink ref="C855" location="'Monthly Rules'!A3300" display="'Monthly Rules'!A3300"/>
    <hyperlink ref="C856" location="'Monthly Rules'!A3302" display="'Monthly Rules'!A3302"/>
    <hyperlink ref="C857" location="'Monthly Rules'!A3306" display="'Monthly Rules'!A3306"/>
    <hyperlink ref="C858" location="'Monthly Rules'!A3310" display="'Monthly Rules'!A3310"/>
    <hyperlink ref="C859" location="'Monthly Rules'!A3314" display="'Monthly Rules'!A3314"/>
    <hyperlink ref="C860" location="'Monthly Rules'!A3318" display="'Monthly Rules'!A3318"/>
    <hyperlink ref="C861" location="'Monthly Rules'!A3322" display="'Monthly Rules'!A3322"/>
    <hyperlink ref="C862" location="'Monthly Rules'!A3326" display="'Monthly Rules'!A3326"/>
    <hyperlink ref="C863" location="'Monthly Rules'!A3330" display="'Monthly Rules'!A3330"/>
    <hyperlink ref="C864" location="'Monthly Rules'!A3334" display="'Monthly Rules'!A3334"/>
    <hyperlink ref="C865" location="'Monthly Rules'!A3338" display="'Monthly Rules'!A3338"/>
    <hyperlink ref="C866" location="'Monthly Rules'!A3342" display="'Monthly Rules'!A3342"/>
    <hyperlink ref="C867" location="'Monthly Rules'!A3348" display="'Monthly Rules'!A3348"/>
    <hyperlink ref="C868" location="'Monthly Rules'!A3355" display="'Monthly Rules'!A3355"/>
    <hyperlink ref="C869" location="'Monthly Rules'!A3358" display="'Monthly Rules'!A3358"/>
    <hyperlink ref="C870" location="'Monthly Rules'!A3361" display="'Monthly Rules'!A3361"/>
    <hyperlink ref="C871" location="'Monthly Rules'!A3364" display="'Monthly Rules'!A3364"/>
    <hyperlink ref="C872" location="'Monthly Rules'!A3367" display="'Monthly Rules'!A3367"/>
    <hyperlink ref="C873" location="'Monthly Rules'!A3370" display="'Monthly Rules'!A3370"/>
    <hyperlink ref="C874" location="'Monthly Rules'!A3373" display="'Monthly Rules'!A3373"/>
    <hyperlink ref="C875" location="'Monthly Rules'!A3376" display="'Monthly Rules'!A3376"/>
    <hyperlink ref="C876" location="'Monthly Rules'!A3379" display="'Monthly Rules'!A3379"/>
    <hyperlink ref="C877" location="'Monthly Rules'!A3382" display="'Monthly Rules'!A3382"/>
    <hyperlink ref="C878" location="'Monthly Rules'!A3385" display="'Monthly Rules'!A3385"/>
    <hyperlink ref="C879" location="'Monthly Rules'!A3392" display="'Monthly Rules'!A3392"/>
    <hyperlink ref="C880" location="'Monthly Rules'!A3399" display="'Monthly Rules'!A3399"/>
    <hyperlink ref="C881" location="'Monthly Rules'!A3406" display="'Monthly Rules'!A3406"/>
    <hyperlink ref="C882" location="'Monthly Rules'!A3413" display="'Monthly Rules'!A3413"/>
    <hyperlink ref="C883" location="'Monthly Rules'!A3420" display="'Monthly Rules'!A3420"/>
    <hyperlink ref="C884" location="'Monthly Rules'!A3427" display="'Monthly Rules'!A3427"/>
    <hyperlink ref="C885" location="'Monthly Rules'!A3434" display="'Monthly Rules'!A3434"/>
    <hyperlink ref="C886" location="'Monthly Rules'!A3441" display="'Monthly Rules'!A3441"/>
    <hyperlink ref="C887" location="'Monthly Rules'!A3448" display="'Monthly Rules'!A3448"/>
    <hyperlink ref="C888" location="'Monthly Rules'!A3455" display="'Monthly Rules'!A3455"/>
    <hyperlink ref="C889" location="'Monthly Rules'!A3463" display="'Monthly Rules'!A3463"/>
    <hyperlink ref="C890" location="'Monthly Rules'!A3471" display="'Monthly Rules'!A3471"/>
    <hyperlink ref="C891" location="'Monthly Rules'!A3479" display="'Monthly Rules'!A3479"/>
    <hyperlink ref="C892" location="'Monthly Rules'!A3487" display="'Monthly Rules'!A3487"/>
    <hyperlink ref="C893" location="'Monthly Rules'!A3495" display="'Monthly Rules'!A3495"/>
    <hyperlink ref="C894" location="'Monthly Rules'!A3503" display="'Monthly Rules'!A3503"/>
    <hyperlink ref="C895" location="'Monthly Rules'!A3511" display="'Monthly Rules'!A3511"/>
    <hyperlink ref="C896" location="'Monthly Rules'!A3519" display="'Monthly Rules'!A3519"/>
    <hyperlink ref="C897" location="'Monthly Rules'!A3527" display="'Monthly Rules'!A3527"/>
    <hyperlink ref="C898" location="'Monthly Rules'!A3530" display="'Monthly Rules'!A3530"/>
    <hyperlink ref="C899" location="'Monthly Rules'!A3533" display="'Monthly Rules'!A3533"/>
    <hyperlink ref="C900" location="'Monthly Rules'!A3536" display="'Monthly Rules'!A3536"/>
    <hyperlink ref="C901" location="'Monthly Rules'!A3539" display="'Monthly Rules'!A3539"/>
    <hyperlink ref="C902" location="'Monthly Rules'!A3542" display="'Monthly Rules'!A3542"/>
    <hyperlink ref="C903" location="'Monthly Rules'!A3545" display="'Monthly Rules'!A3545"/>
    <hyperlink ref="C904" location="'Monthly Rules'!A3548" display="'Monthly Rules'!A3548"/>
    <hyperlink ref="C905" location="'Monthly Rules'!A3552" display="'Monthly Rules'!A3552"/>
    <hyperlink ref="C906" location="'Monthly Rules'!A3556" display="'Monthly Rules'!A3556"/>
    <hyperlink ref="C907" location="'Monthly Rules'!A3560" display="'Monthly Rules'!A3560"/>
    <hyperlink ref="C908" location="'Monthly Rules'!A3564" display="'Monthly Rules'!A3564"/>
    <hyperlink ref="C909" location="'Monthly Rules'!A3568" display="'Monthly Rules'!A3568"/>
    <hyperlink ref="C910" location="'Monthly Rules'!A3572" display="'Monthly Rules'!A3572"/>
    <hyperlink ref="C911" location="'Monthly Rules'!A3574" display="'Monthly Rules'!A3574"/>
    <hyperlink ref="C912" location="'Monthly Rules'!A3576" display="'Monthly Rules'!A3576"/>
    <hyperlink ref="C913" location="'Monthly Rules'!A3578" display="'Monthly Rules'!A3578"/>
    <hyperlink ref="C914" location="'Monthly Rules'!A3580" display="'Monthly Rules'!A3580"/>
    <hyperlink ref="C915" location="'Monthly Rules'!A3582" display="'Monthly Rules'!A3582"/>
    <hyperlink ref="C916" location="'Monthly Rules'!A3584" display="'Monthly Rules'!A3584"/>
    <hyperlink ref="C917" location="'Monthly Rules'!A3586" display="'Monthly Rules'!A3586"/>
    <hyperlink ref="C918" location="'Monthly Rules'!A3588" display="'Monthly Rules'!A3588"/>
    <hyperlink ref="C919" location="'Monthly Rules'!A3592" display="'Monthly Rules'!A3592"/>
    <hyperlink ref="C920" location="'Monthly Rules'!A3594" display="'Monthly Rules'!A3594"/>
    <hyperlink ref="C921" location="'Monthly Rules'!A3596" display="'Monthly Rules'!A3596"/>
    <hyperlink ref="C922" location="'Monthly Rules'!A3598" display="'Monthly Rules'!A3598"/>
    <hyperlink ref="C923" location="'Monthly Rules'!A3600" display="'Monthly Rules'!A3600"/>
    <hyperlink ref="C924" location="'Monthly Rules'!A3602" display="'Monthly Rules'!A3602"/>
    <hyperlink ref="C925" location="'Monthly Rules'!A3604" display="'Monthly Rules'!A3604"/>
    <hyperlink ref="C926" location="'Monthly Rules'!A3606" display="'Monthly Rules'!A3606"/>
    <hyperlink ref="C927" location="'Monthly Rules'!A3608" display="'Monthly Rules'!A3608"/>
    <hyperlink ref="C928" location="'Monthly Rules'!A3610" display="'Monthly Rules'!A3610"/>
    <hyperlink ref="C929" location="'Monthly Rules'!A3612" display="'Monthly Rules'!A3612"/>
    <hyperlink ref="C930" location="'Monthly Rules'!A3614" display="'Monthly Rules'!A3614"/>
    <hyperlink ref="C931" location="'Monthly Rules'!A3616" display="'Monthly Rules'!A3616"/>
    <hyperlink ref="C932" location="'Monthly Rules'!A3618" display="'Monthly Rules'!A3618"/>
    <hyperlink ref="C933" location="'Monthly Rules'!A3620" display="'Monthly Rules'!A3620"/>
    <hyperlink ref="C934" location="'Monthly Rules'!A3622" display="'Monthly Rules'!A3622"/>
    <hyperlink ref="C935" location="'Monthly Rules'!A3624" display="'Monthly Rules'!A3624"/>
    <hyperlink ref="C936" location="'Monthly Rules'!A3626" display="'Monthly Rules'!A3626"/>
    <hyperlink ref="C937" location="'Monthly Rules'!A3628" display="'Monthly Rules'!A3628"/>
    <hyperlink ref="C938" location="'Monthly Rules'!A3630" display="'Monthly Rules'!A3630"/>
    <hyperlink ref="C939" location="'Monthly Rules'!A3632" display="'Monthly Rules'!A3632"/>
    <hyperlink ref="C940" location="'Monthly Rules'!A3634" display="'Monthly Rules'!A3634"/>
    <hyperlink ref="C941" location="'Monthly Rules'!A3636" display="'Monthly Rules'!A3636"/>
    <hyperlink ref="C942" location="'Monthly Rules'!A3638" display="'Monthly Rules'!A3638"/>
    <hyperlink ref="C943" location="'Monthly Rules'!A3640" display="'Monthly Rules'!A3640"/>
    <hyperlink ref="C944" location="'Monthly Rules'!A3642" display="'Monthly Rules'!A3642"/>
    <hyperlink ref="C945" location="'Monthly Rules'!A3644" display="'Monthly Rules'!A3644"/>
    <hyperlink ref="C946" location="'Monthly Rules'!A3648" display="'Monthly Rules'!A3648"/>
    <hyperlink ref="C947" location="'Monthly Rules'!A3654" display="'Monthly Rules'!A3654"/>
    <hyperlink ref="C948" location="'Monthly Rules'!A3658" display="'Monthly Rules'!A3658"/>
    <hyperlink ref="C949" location="'Monthly Rules'!A3662" display="'Monthly Rules'!A3662"/>
    <hyperlink ref="C950" location="'Monthly Rules'!A3665" display="'Monthly Rules'!A3665"/>
    <hyperlink ref="C951" location="'Monthly Rules'!A3672" display="'Monthly Rules'!A3672"/>
    <hyperlink ref="C952" location="'Monthly Rules'!A3678" display="'Monthly Rules'!A3678"/>
    <hyperlink ref="C953" location="'Monthly Rules'!A3680" display="'Monthly Rules'!A3680"/>
    <hyperlink ref="C954" location="'Monthly Rules'!A3682" display="'Monthly Rules'!A3682"/>
    <hyperlink ref="C955" location="'Monthly Rules'!A3684" display="'Monthly Rules'!A3684"/>
    <hyperlink ref="C956" location="'Monthly Rules'!A3686" display="'Monthly Rules'!A3686"/>
    <hyperlink ref="C957" location="'Monthly Rules'!A3688" display="'Monthly Rules'!A3688"/>
    <hyperlink ref="C958" location="'Monthly Rules'!A3690" display="'Monthly Rules'!A3690"/>
    <hyperlink ref="C959" location="'Monthly Rules'!A3692" display="'Monthly Rules'!A3692"/>
    <hyperlink ref="C960" location="'Monthly Rules'!A3694" display="'Monthly Rules'!A3694"/>
    <hyperlink ref="C961" location="'Monthly Rules'!A3696" display="'Monthly Rules'!A3696"/>
    <hyperlink ref="C962" location="'Monthly Rules'!A3698" display="'Monthly Rules'!A3698"/>
    <hyperlink ref="C963" location="'Monthly Rules'!A3700" display="'Monthly Rules'!A3700"/>
    <hyperlink ref="C964" location="'Monthly Rules'!A3702" display="'Monthly Rules'!A3702"/>
    <hyperlink ref="C965" location="'Monthly Rules'!A3704" display="'Monthly Rules'!A3704"/>
    <hyperlink ref="C966" location="'Monthly Rules'!A3706" display="'Monthly Rules'!A3706"/>
    <hyperlink ref="C967" location="'Monthly Rules'!A3708" display="'Monthly Rules'!A3708"/>
    <hyperlink ref="C968" location="'Monthly Rules'!A3710" display="'Monthly Rules'!A3710"/>
    <hyperlink ref="C969" location="'Monthly Rules'!A3712" display="'Monthly Rules'!A3712"/>
    <hyperlink ref="C970" location="'Monthly Rules'!A3714" display="'Monthly Rules'!A3714"/>
    <hyperlink ref="C971" location="'Monthly Rules'!A3716" display="'Monthly Rules'!A3716"/>
    <hyperlink ref="C972" location="'Monthly Rules'!A3718" display="'Monthly Rules'!A3718"/>
    <hyperlink ref="C973" location="'Monthly Rules'!A3720" display="'Monthly Rules'!A3720"/>
    <hyperlink ref="C974" location="'Monthly Rules'!A3722" display="'Monthly Rules'!A3722"/>
    <hyperlink ref="C975" location="'Monthly Rules'!A3724" display="'Monthly Rules'!A3724"/>
    <hyperlink ref="C976" location="'Monthly Rules'!A3726" display="'Monthly Rules'!A3726"/>
    <hyperlink ref="C977" location="'Monthly Rules'!A3728" display="'Monthly Rules'!A3728"/>
    <hyperlink ref="C978" location="'Monthly Rules'!A3730" display="'Monthly Rules'!A3730"/>
    <hyperlink ref="C979" location="'Monthly Rules'!A3732" display="'Monthly Rules'!A3732"/>
    <hyperlink ref="C980" location="'Monthly Rules'!A3734" display="'Monthly Rules'!A3734"/>
    <hyperlink ref="C981" location="'Monthly Rules'!A3736" display="'Monthly Rules'!A3736"/>
    <hyperlink ref="C982" location="'Monthly Rules'!A3738" display="'Monthly Rules'!A3738"/>
    <hyperlink ref="C983" location="'Monthly Rules'!A3740" display="'Monthly Rules'!A3740"/>
    <hyperlink ref="C984" location="'Monthly Rules'!A3742" display="'Monthly Rules'!A3742"/>
    <hyperlink ref="C985" location="'Monthly Rules'!A3744" display="'Monthly Rules'!A3744"/>
    <hyperlink ref="C986" location="'Monthly Rules'!A3746" display="'Monthly Rules'!A3746"/>
    <hyperlink ref="C987" location="'Monthly Rules'!A3748" display="'Monthly Rules'!A3748"/>
    <hyperlink ref="C988" location="'Monthly Rules'!A3750" display="'Monthly Rules'!A3750"/>
    <hyperlink ref="C989" location="'Monthly Rules'!A3752" display="'Monthly Rules'!A3752"/>
    <hyperlink ref="C990" location="'Monthly Rules'!A3754" display="'Monthly Rules'!A3754"/>
    <hyperlink ref="C991" location="'Monthly Rules'!A3756" display="'Monthly Rules'!A3756"/>
    <hyperlink ref="C992" location="'Monthly Rules'!A3758" display="'Monthly Rules'!A3758"/>
    <hyperlink ref="C993" location="'Monthly Rules'!A3760" display="'Monthly Rules'!A3760"/>
    <hyperlink ref="C994" location="'Monthly Rules'!A3762" display="'Monthly Rules'!A3762"/>
    <hyperlink ref="C995" location="'Monthly Rules'!A3764" display="'Monthly Rules'!A3764"/>
    <hyperlink ref="C996" location="'Monthly Rules'!A3766" display="'Monthly Rules'!A3766"/>
    <hyperlink ref="C997" location="'Monthly Rules'!A3768" display="'Monthly Rules'!A3768"/>
    <hyperlink ref="C998" location="'Monthly Rules'!A3770" display="'Monthly Rules'!A3770"/>
    <hyperlink ref="C999" location="'Monthly Rules'!A3772" display="'Monthly Rules'!A3772"/>
    <hyperlink ref="C1000" location="'Monthly Rules'!A3774" display="'Monthly Rules'!A3774"/>
    <hyperlink ref="C1001" location="'Monthly Rules'!A3776" display="'Monthly Rules'!A3776"/>
    <hyperlink ref="C1002" location="'Monthly Rules'!A3781" display="'Monthly Rules'!A3781"/>
    <hyperlink ref="C1003" location="'Monthly Rules'!A3785" display="'Monthly Rules'!A3785"/>
    <hyperlink ref="C1004" location="'Monthly Rules'!A3789" display="'Monthly Rules'!A3789"/>
    <hyperlink ref="C1005" location="'Monthly Rules'!A3793" display="'Monthly Rules'!A3793"/>
    <hyperlink ref="C1006" location="'Monthly Rules'!A3797" display="'Monthly Rules'!A3797"/>
    <hyperlink ref="C1007" location="'Monthly Rules'!A3804" display="'Monthly Rules'!A3804"/>
    <hyperlink ref="C1008" location="'Monthly Rules'!A3811" display="'Monthly Rules'!A3811"/>
    <hyperlink ref="C1009" location="'Monthly Rules'!A3818" display="'Monthly Rules'!A3818"/>
    <hyperlink ref="C1010" location="'Monthly Rules'!A3825" display="'Monthly Rules'!A3825"/>
    <hyperlink ref="C1011" location="'Monthly Rules'!A3829" display="'Monthly Rules'!A3829"/>
    <hyperlink ref="C1012" location="'Monthly Rules'!A3833" display="'Monthly Rules'!A3833"/>
    <hyperlink ref="C1013" location="'Monthly Rules'!A3837" display="'Monthly Rules'!A3837"/>
    <hyperlink ref="C1014" location="'Monthly Rules'!A3841" display="'Monthly Rules'!A3841"/>
    <hyperlink ref="C1015" location="'Monthly Rules'!A3845" display="'Monthly Rules'!A3845"/>
    <hyperlink ref="C1016" location="'Monthly Rules'!A3849" display="'Monthly Rules'!A3849"/>
    <hyperlink ref="C1017" location="'Monthly Rules'!A3853" display="'Monthly Rules'!A3853"/>
    <hyperlink ref="C1018" location="'Monthly Rules'!A3857" display="'Monthly Rules'!A3857"/>
    <hyperlink ref="C1019" location="'Monthly Rules'!A3861" display="'Monthly Rules'!A3861"/>
    <hyperlink ref="C1020" location="'Monthly Rules'!A3865" display="'Monthly Rules'!A3865"/>
    <hyperlink ref="C1021" location="'Monthly Rules'!A3867" display="'Monthly Rules'!A3867"/>
    <hyperlink ref="C1022" location="'Monthly Rules'!A3869" display="'Monthly Rules'!A3869"/>
    <hyperlink ref="C1023" location="'Monthly Rules'!A3871" display="'Monthly Rules'!A3871"/>
    <hyperlink ref="C1024" location="'Monthly Rules'!A3873" display="'Monthly Rules'!A3873"/>
    <hyperlink ref="C1025" location="'Monthly Rules'!A3875" display="'Monthly Rules'!A3875"/>
    <hyperlink ref="C1026" location="'Monthly Rules'!A3877" display="'Monthly Rules'!A3877"/>
    <hyperlink ref="C1027" location="'Monthly Rules'!A3880" display="'Monthly Rules'!A3880"/>
    <hyperlink ref="C1028" location="'Monthly Rules'!A3884" display="'Monthly Rules'!A3884"/>
    <hyperlink ref="C1029" location="'Monthly Rules'!A3888" display="'Monthly Rules'!A3888"/>
    <hyperlink ref="C1030" location="'Monthly Rules'!A3891" display="'Monthly Rules'!A3891"/>
    <hyperlink ref="C1031" location="'Monthly Rules'!A3893" display="'Monthly Rules'!A3893"/>
    <hyperlink ref="C1032" location="'Monthly Rules'!A3895" display="'Monthly Rules'!A3895"/>
    <hyperlink ref="C1033" location="'Monthly Rules'!A3899" display="'Monthly Rules'!A3899"/>
    <hyperlink ref="C1034" location="'Monthly Rules'!A3903" display="'Monthly Rules'!A3903"/>
    <hyperlink ref="C1035" location="'Monthly Rules'!A3907" display="'Monthly Rules'!A3907"/>
    <hyperlink ref="C1036" location="'Monthly Rules'!A3915" display="'Monthly Rules'!A3915"/>
    <hyperlink ref="C1037" location="'Monthly Rules'!A3922" display="'Monthly Rules'!A3922"/>
    <hyperlink ref="C1038" location="'Monthly Rules'!A3926" display="'Monthly Rules'!A3926"/>
    <hyperlink ref="C1039" location="'Monthly Rules'!A3930" display="'Monthly Rules'!A3930"/>
    <hyperlink ref="C1040" location="'Monthly Rules'!A3934" display="'Monthly Rules'!A3934"/>
    <hyperlink ref="C1041" location="'Monthly Rules'!A3938" display="'Monthly Rules'!A3938"/>
    <hyperlink ref="C1042" location="'Monthly Rules'!A3942" display="'Monthly Rules'!A3942"/>
    <hyperlink ref="C1043" location="'Monthly Rules'!A3946" display="'Monthly Rules'!A3946"/>
    <hyperlink ref="C1044" location="'Monthly Rules'!A3950" display="'Monthly Rules'!A3950"/>
    <hyperlink ref="C1045" location="'Monthly Rules'!A3952" display="'Monthly Rules'!A3952"/>
    <hyperlink ref="C1046" location="'Monthly Rules'!A3954" display="'Monthly Rules'!A3954"/>
    <hyperlink ref="C1047" location="'Monthly Rules'!A3956" display="'Monthly Rules'!A3956"/>
    <hyperlink ref="C1048" location="'Monthly Rules'!A3976" display="'Monthly Rules'!A3976"/>
    <hyperlink ref="C1049" location="'Monthly Rules'!A3978" display="'Monthly Rules'!A3978"/>
    <hyperlink ref="C1050" location="'Monthly Rules'!A3982" display="'Monthly Rules'!A3982"/>
    <hyperlink ref="C1051" location="'Monthly Rules'!A3986" display="'Monthly Rules'!A3986"/>
    <hyperlink ref="C1052" location="'Monthly Rules'!A3990" display="'Monthly Rules'!A3990"/>
    <hyperlink ref="C1053" location="'Monthly Rules'!A3994" display="'Monthly Rules'!A3994"/>
    <hyperlink ref="C1054" location="'Monthly Rules'!A3998" display="'Monthly Rules'!A3998"/>
    <hyperlink ref="C1055" location="'Monthly Rules'!A4002" display="'Monthly Rules'!A4002"/>
    <hyperlink ref="C1056" location="'Monthly Rules'!A4006" display="'Monthly Rules'!A4006"/>
    <hyperlink ref="C1057" location="'Monthly Rules'!A4012" display="'Monthly Rules'!A4012"/>
    <hyperlink ref="C1058" location="'Monthly Rules'!A4019" display="'Monthly Rules'!A4019"/>
    <hyperlink ref="C1059" location="'Monthly Rules'!A4027" display="'Monthly Rules'!A4027"/>
    <hyperlink ref="C1060" location="'Monthly Rules'!A4031" display="'Monthly Rules'!A4031"/>
    <hyperlink ref="C1061" location="'Monthly Rules'!A4035" display="'Monthly Rules'!A4035"/>
    <hyperlink ref="C1062" location="'Monthly Rules'!A4039" display="'Monthly Rules'!A4039"/>
    <hyperlink ref="C1063" location="'Monthly Rules'!A4043" display="'Monthly Rules'!A4043"/>
    <hyperlink ref="C1064" location="'Monthly Rules'!A4045" display="'Monthly Rules'!A4045"/>
    <hyperlink ref="C1065" location="'Monthly Rules'!A4047" display="'Monthly Rules'!A4047"/>
    <hyperlink ref="C1066" location="'Monthly Rules'!A4049" display="'Monthly Rules'!A4049"/>
    <hyperlink ref="C1067" location="'Monthly Rules'!A4051" display="'Monthly Rules'!A4051"/>
    <hyperlink ref="C1068" location="'Monthly Rules'!A4053" display="'Monthly Rules'!A4053"/>
    <hyperlink ref="C1069" location="'Monthly Rules'!A4057" display="'Monthly Rules'!A4057"/>
    <hyperlink ref="C1070" location="'Monthly Rules'!A4059" display="'Monthly Rules'!A4059"/>
    <hyperlink ref="C1071" location="'Monthly Rules'!A4061" display="'Monthly Rules'!A4061"/>
    <hyperlink ref="C1072" location="'Monthly Rules'!A4063" display="'Monthly Rules'!A4063"/>
    <hyperlink ref="C1073" location="'Monthly Rules'!A4065" display="'Monthly Rules'!A4065"/>
    <hyperlink ref="C1074" location="'Monthly Rules'!A4067" display="'Monthly Rules'!A4067"/>
    <hyperlink ref="C1075" location="'Monthly Rules'!A4071" display="'Monthly Rules'!A4071"/>
    <hyperlink ref="C1076" location="'Monthly Rules'!A4073" display="'Monthly Rules'!A4073"/>
    <hyperlink ref="C1077" location="'Monthly Rules'!A4075" display="'Monthly Rules'!A4075"/>
    <hyperlink ref="C1078" location="'Monthly Rules'!A4077" display="'Monthly Rules'!A4077"/>
    <hyperlink ref="C1079" location="'Monthly Rules'!A4079" display="'Monthly Rules'!A4079"/>
    <hyperlink ref="C1080" location="'Monthly Rules'!A4081" display="'Monthly Rules'!A4081"/>
    <hyperlink ref="C1081" location="'Monthly Rules'!A4083" display="'Monthly Rules'!A4083"/>
    <hyperlink ref="C1082" location="'Monthly Rules'!A4085" display="'Monthly Rules'!A4085"/>
    <hyperlink ref="C1083" location="'Monthly Rules'!A4087" display="'Monthly Rules'!A4087"/>
    <hyperlink ref="C1084" location="'Monthly Rules'!A4089" display="'Monthly Rules'!A4089"/>
    <hyperlink ref="C1085" location="'Monthly Rules'!A4091" display="'Monthly Rules'!A4091"/>
    <hyperlink ref="C1086" location="'Monthly Rules'!A4093" display="'Monthly Rules'!A4093"/>
    <hyperlink ref="C1087" location="'Monthly Rules'!A4095" display="'Monthly Rules'!A4095"/>
    <hyperlink ref="C1088" location="'Monthly Rules'!A4100" display="'Monthly Rules'!A4100"/>
    <hyperlink ref="C1089" location="'Monthly Rules'!A4104" display="'Monthly Rules'!A4104"/>
    <hyperlink ref="C1090" location="'Monthly Rules'!A4108" display="'Monthly Rules'!A4108"/>
    <hyperlink ref="C1091" location="'Monthly Rules'!A4112" display="'Monthly Rules'!A4112"/>
    <hyperlink ref="C1092" location="'Monthly Rules'!A4116" display="'Monthly Rules'!A4116"/>
    <hyperlink ref="C1093" location="'Monthly Rules'!A4120" display="'Monthly Rules'!A4120"/>
    <hyperlink ref="C1094" location="'Monthly Rules'!A4124" display="'Monthly Rules'!A4124"/>
    <hyperlink ref="C1095" location="'Monthly Rules'!A4128" display="'Monthly Rules'!A4128"/>
    <hyperlink ref="C1096" location="'Monthly Rules'!A4132" display="'Monthly Rules'!A4132"/>
    <hyperlink ref="C1097" location="'Monthly Rules'!A4136" display="'Monthly Rules'!A4136"/>
    <hyperlink ref="C1098" location="'Monthly Rules'!A4139" display="'Monthly Rules'!A4139"/>
    <hyperlink ref="C1099" location="'Monthly Rules'!A4143" display="'Monthly Rules'!A4143"/>
    <hyperlink ref="C1100" location="'Monthly Rules'!A4147" display="'Monthly Rules'!A4147"/>
    <hyperlink ref="C1101" location="'Monthly Rules'!A4150" display="'Monthly Rules'!A4150"/>
    <hyperlink ref="C1102" location="'Monthly Rules'!A4152" display="'Monthly Rules'!A4152"/>
    <hyperlink ref="C1103" location="'Monthly Rules'!A4154" display="'Monthly Rules'!A4154"/>
    <hyperlink ref="C1104" location="'Monthly Rules'!A4158" display="'Monthly Rules'!A4158"/>
    <hyperlink ref="C1105" location="'Monthly Rules'!A4162" display="'Monthly Rules'!A4162"/>
    <hyperlink ref="C1106" location="'Monthly Rules'!A4166" display="'Monthly Rules'!A4166"/>
    <hyperlink ref="C1107" location="'Monthly Rules'!A4175" display="'Monthly Rules'!A4175"/>
    <hyperlink ref="C1108" location="'Monthly Rules'!A4182" display="'Monthly Rules'!A4182"/>
    <hyperlink ref="C1109" location="'Monthly Rules'!A4186" display="'Monthly Rules'!A4186"/>
    <hyperlink ref="C1110" location="'Monthly Rules'!A4190" display="'Monthly Rules'!A4190"/>
    <hyperlink ref="C1111" location="'Monthly Rules'!A4194" display="'Monthly Rules'!A4194"/>
    <hyperlink ref="C1112" location="'Monthly Rules'!A4198" display="'Monthly Rules'!A4198"/>
    <hyperlink ref="C1113" location="'Monthly Rules'!A4202" display="'Monthly Rules'!A4202"/>
    <hyperlink ref="C1114" location="'Monthly Rules'!A4206" display="'Monthly Rules'!A4206"/>
    <hyperlink ref="C1115" location="'Monthly Rules'!A4210" display="'Monthly Rules'!A4210"/>
    <hyperlink ref="C1116" location="'Monthly Rules'!A4212" display="'Monthly Rules'!A4212"/>
    <hyperlink ref="C1117" location="'Monthly Rules'!A4214" display="'Monthly Rules'!A4214"/>
    <hyperlink ref="C1118" location="'Monthly Rules'!A4216" display="'Monthly Rules'!A4216"/>
    <hyperlink ref="C1119" location="'Monthly Rules'!A4236" display="'Monthly Rules'!A4236"/>
    <hyperlink ref="C1120" location="'Monthly Rules'!A4238" display="'Monthly Rules'!A4238"/>
    <hyperlink ref="C1121" location="'Monthly Rules'!A4242" display="'Monthly Rules'!A4242"/>
    <hyperlink ref="C1122" location="'Monthly Rules'!A4246" display="'Monthly Rules'!A4246"/>
    <hyperlink ref="C1123" location="'Monthly Rules'!A4250" display="'Monthly Rules'!A4250"/>
    <hyperlink ref="C1124" location="'Monthly Rules'!A4254" display="'Monthly Rules'!A4254"/>
    <hyperlink ref="C1125" location="'Monthly Rules'!A4258" display="'Monthly Rules'!A4258"/>
    <hyperlink ref="C1126" location="'Monthly Rules'!A4262" display="'Monthly Rules'!A4262"/>
    <hyperlink ref="C1127" location="'Monthly Rules'!A4266" display="'Monthly Rules'!A4266"/>
    <hyperlink ref="C1128" location="'Monthly Rules'!A4272" display="'Monthly Rules'!A4272"/>
    <hyperlink ref="C1129" location="'Monthly Rules'!A4279" display="'Monthly Rules'!A4279"/>
    <hyperlink ref="C1130" location="'Monthly Rules'!A4287" display="'Monthly Rules'!A4287"/>
    <hyperlink ref="C1131" location="'Monthly Rules'!A4291" display="'Monthly Rules'!A4291"/>
    <hyperlink ref="C1132" location="'Monthly Rules'!A4295" display="'Monthly Rules'!A4295"/>
    <hyperlink ref="C1133" location="'Monthly Rules'!A4299" display="'Monthly Rules'!A4299"/>
    <hyperlink ref="C1134" location="'Monthly Rules'!A4303" display="'Monthly Rules'!A4303"/>
    <hyperlink ref="C1135" location="'Monthly Rules'!A4305" display="'Monthly Rules'!A4305"/>
    <hyperlink ref="C1136" location="'Monthly Rules'!A4307" display="'Monthly Rules'!A4307"/>
    <hyperlink ref="C1137" location="'Monthly Rules'!A4309" display="'Monthly Rules'!A4309"/>
    <hyperlink ref="C1138" location="'Monthly Rules'!A4311" display="'Monthly Rules'!A4311"/>
    <hyperlink ref="C1139" location="'Monthly Rules'!A4313" display="'Monthly Rules'!A4313"/>
    <hyperlink ref="C1140" location="'Monthly Rules'!A4317" display="'Monthly Rules'!A4317"/>
    <hyperlink ref="C1141" location="'Monthly Rules'!A4319" display="'Monthly Rules'!A4319"/>
    <hyperlink ref="C1142" location="'Monthly Rules'!A4321" display="'Monthly Rules'!A4321"/>
    <hyperlink ref="C1143" location="'Monthly Rules'!A4323" display="'Monthly Rules'!A4323"/>
    <hyperlink ref="C1144" location="'Monthly Rules'!A4325" display="'Monthly Rules'!A4325"/>
    <hyperlink ref="C1145" location="'Monthly Rules'!A4327" display="'Monthly Rules'!A4327"/>
    <hyperlink ref="C1146" location="'Monthly Rules'!A4331" display="'Monthly Rules'!A4331"/>
    <hyperlink ref="C1147" location="'Monthly Rules'!A4333" display="'Monthly Rules'!A4333"/>
    <hyperlink ref="C1148" location="'Monthly Rules'!A4335" display="'Monthly Rules'!A4335"/>
    <hyperlink ref="C1149" location="'Monthly Rules'!A4337" display="'Monthly Rules'!A4337"/>
    <hyperlink ref="C1150" location="'Monthly Rules'!A4339" display="'Monthly Rules'!A4339"/>
    <hyperlink ref="C1151" location="'Monthly Rules'!A4341" display="'Monthly Rules'!A4341"/>
    <hyperlink ref="C1152" location="'Monthly Rules'!A4343" display="'Monthly Rules'!A4343"/>
    <hyperlink ref="C1153" location="'Monthly Rules'!A4345" display="'Monthly Rules'!A4345"/>
    <hyperlink ref="C1154" location="'Monthly Rules'!A4347" display="'Monthly Rules'!A4347"/>
    <hyperlink ref="C1155" location="'Monthly Rules'!A4349" display="'Monthly Rules'!A4349"/>
    <hyperlink ref="C1156" location="'Monthly Rules'!A4351" display="'Monthly Rules'!A4351"/>
    <hyperlink ref="C1157" location="'Monthly Rules'!A4353" display="'Monthly Rules'!A4353"/>
    <hyperlink ref="C1158" location="'Monthly Rules'!A4355" display="'Monthly Rules'!A4355"/>
    <hyperlink ref="C1159" location="'Monthly Rules'!A4360" display="'Monthly Rules'!A4360"/>
    <hyperlink ref="C1160" location="'Monthly Rules'!A4364" display="'Monthly Rules'!A4364"/>
    <hyperlink ref="C1161" location="'Monthly Rules'!A4368" display="'Monthly Rules'!A4368"/>
    <hyperlink ref="C1162" location="'Monthly Rules'!A4372" display="'Monthly Rules'!A4372"/>
    <hyperlink ref="C1163" location="'Monthly Rules'!A4376" display="'Monthly Rules'!A4376"/>
    <hyperlink ref="C1164" location="'Monthly Rules'!A4380" display="'Monthly Rules'!A4380"/>
    <hyperlink ref="C1165" location="'Monthly Rules'!A4384" display="'Monthly Rules'!A4384"/>
    <hyperlink ref="C1166" location="'Monthly Rules'!A4388" display="'Monthly Rules'!A4388"/>
    <hyperlink ref="C1167" location="'Monthly Rules'!A4392" display="'Monthly Rules'!A4392"/>
    <hyperlink ref="C1168" location="'Monthly Rules'!A4396" display="'Monthly Rules'!A4396"/>
    <hyperlink ref="C1169" location="'Monthly Rules'!A4399" display="'Monthly Rules'!A4399"/>
    <hyperlink ref="C1170" location="'Monthly Rules'!A4403" display="'Monthly Rules'!A4403"/>
    <hyperlink ref="C1171" location="'Monthly Rules'!A4407" display="'Monthly Rules'!A4407"/>
    <hyperlink ref="C1172" location="'Monthly Rules'!A4411" display="'Monthly Rules'!A4411"/>
    <hyperlink ref="C1173" location="'Monthly Rules'!A4415" display="'Monthly Rules'!A4415"/>
    <hyperlink ref="C1174" location="'Monthly Rules'!A4425" display="'Monthly Rules'!A4425"/>
    <hyperlink ref="C1175" location="'Monthly Rules'!A4435" display="'Monthly Rules'!A4435"/>
    <hyperlink ref="C1176" location="'Monthly Rules'!A4445" display="'Monthly Rules'!A4445"/>
    <hyperlink ref="C1177" location="'Monthly Rules'!A4448" display="'Monthly Rules'!A4448"/>
    <hyperlink ref="C1178" location="'Monthly Rules'!A4450" display="'Monthly Rules'!A4450"/>
    <hyperlink ref="C1179" location="'Monthly Rules'!A4453" display="'Monthly Rules'!A4453"/>
    <hyperlink ref="C1180" location="'Monthly Rules'!A4455" display="'Monthly Rules'!A4455"/>
    <hyperlink ref="C1181" location="'Monthly Rules'!A4457" display="'Monthly Rules'!A4457"/>
    <hyperlink ref="C1182" location="'Monthly Rules'!A4459" display="'Monthly Rules'!A4459"/>
    <hyperlink ref="C1183" location="'Monthly Rules'!A4462" display="'Monthly Rules'!A4462"/>
    <hyperlink ref="C1184" location="'Monthly Rules'!A4465" display="'Monthly Rules'!A4465"/>
    <hyperlink ref="C1185" location="'Monthly Rules'!A4467" display="'Monthly Rules'!A4467"/>
    <hyperlink ref="C1186" location="'Monthly Rules'!A4469" display="'Monthly Rules'!A4469"/>
    <hyperlink ref="C1187" location="'Monthly Rules'!A4471" display="'Monthly Rules'!A4471"/>
    <hyperlink ref="C1188" location="'Monthly Rules'!A4473" display="'Monthly Rules'!A4473"/>
    <hyperlink ref="C1189" location="'Monthly Rules'!A4475" display="'Monthly Rules'!A4475"/>
    <hyperlink ref="C1190" location="'Monthly Rules'!A4477" display="'Monthly Rules'!A4477"/>
    <hyperlink ref="C1191" location="'Monthly Rules'!A4479" display="'Monthly Rules'!A4479"/>
    <hyperlink ref="C1192" location="'Monthly Rules'!A4481" display="'Monthly Rules'!A4481"/>
    <hyperlink ref="C1193" location="'Monthly Rules'!A4483" display="'Monthly Rules'!A4483"/>
    <hyperlink ref="C1194" location="'Monthly Rules'!A4485" display="'Monthly Rules'!A4485"/>
    <hyperlink ref="C1195" location="'Monthly Rules'!A4487" display="'Monthly Rules'!A4487"/>
    <hyperlink ref="C1196" location="'Monthly Rules'!A4489" display="'Monthly Rules'!A4489"/>
    <hyperlink ref="C1197" location="'Monthly Rules'!A4491" display="'Monthly Rules'!A4491"/>
    <hyperlink ref="C1198" location="'Monthly Rules'!A4493" display="'Monthly Rules'!A4493"/>
    <hyperlink ref="C1199" location="'Monthly Rules'!A4495" display="'Monthly Rules'!A4495"/>
    <hyperlink ref="C1200" location="'Monthly Rules'!A4497" display="'Monthly Rules'!A4497"/>
    <hyperlink ref="C1201" location="'Monthly Rules'!A4499" display="'Monthly Rules'!A4499"/>
    <hyperlink ref="C1202" location="'Monthly Rules'!A4501" display="'Monthly Rules'!A4501"/>
    <hyperlink ref="C1203" location="'Monthly Rules'!A4503" display="'Monthly Rules'!A4503"/>
    <hyperlink ref="C1204" location="'Monthly Rules'!A4505" display="'Monthly Rules'!A4505"/>
    <hyperlink ref="C1205" location="'Monthly Rules'!A4507" display="'Monthly Rules'!A4507"/>
    <hyperlink ref="C1206" location="'Monthly Rules'!A4509" display="'Monthly Rules'!A4509"/>
    <hyperlink ref="C1207" location="'Monthly Rules'!A4511" display="'Monthly Rules'!A4511"/>
    <hyperlink ref="C1208" location="'Monthly Rules'!A4513" display="'Monthly Rules'!A4513"/>
    <hyperlink ref="C1209" location="'Monthly Rules'!A4515" display="'Monthly Rules'!A4515"/>
    <hyperlink ref="C1210" location="'Monthly Rules'!A4517" display="'Monthly Rules'!A4517"/>
    <hyperlink ref="C1211" location="'Monthly Rules'!A4519" display="'Monthly Rules'!A4519"/>
    <hyperlink ref="C1212" location="'Monthly Rules'!A4521" display="'Monthly Rules'!A4521"/>
    <hyperlink ref="C1213" location="'Monthly Rules'!A4523" display="'Monthly Rules'!A4523"/>
    <hyperlink ref="C1214" location="'Monthly Rules'!A4525" display="'Monthly Rules'!A4525"/>
    <hyperlink ref="C1215" location="'Monthly Rules'!A4527" display="'Monthly Rules'!A4527"/>
    <hyperlink ref="C1216" location="'Monthly Rules'!A4529" display="'Monthly Rules'!A4529"/>
    <hyperlink ref="C1217" location="'Monthly Rules'!A4531" display="'Monthly Rules'!A4531"/>
    <hyperlink ref="C1218" location="'Monthly Rules'!A4533" display="'Monthly Rules'!A4533"/>
    <hyperlink ref="C1219" location="'Monthly Rules'!A4535" display="'Monthly Rules'!A4535"/>
    <hyperlink ref="C1220" location="'Monthly Rules'!A4537" display="'Monthly Rules'!A4537"/>
    <hyperlink ref="C1221" location="'Monthly Rules'!A4539" display="'Monthly Rules'!A4539"/>
    <hyperlink ref="C1222" location="'Monthly Rules'!A4541" display="'Monthly Rules'!A4541"/>
    <hyperlink ref="C1223" location="'Monthly Rules'!A4543" display="'Monthly Rules'!A4543"/>
    <hyperlink ref="C1224" location="'Monthly Rules'!A4545" display="'Monthly Rules'!A4545"/>
    <hyperlink ref="C1225" location="'Monthly Rules'!A4547" display="'Monthly Rules'!A4547"/>
    <hyperlink ref="C1226" location="'Monthly Rules'!A4549" display="'Monthly Rules'!A4549"/>
    <hyperlink ref="C1227" location="'Monthly Rules'!A4551" display="'Monthly Rules'!A4551"/>
    <hyperlink ref="C1228" location="'Monthly Rules'!A4553" display="'Monthly Rules'!A4553"/>
    <hyperlink ref="C1229" location="'Monthly Rules'!A4555" display="'Monthly Rules'!A4555"/>
    <hyperlink ref="C1230" location="'Monthly Rules'!A4557" display="'Monthly Rules'!A4557"/>
    <hyperlink ref="C1231" location="'Monthly Rules'!A4559" display="'Monthly Rules'!A4559"/>
    <hyperlink ref="C1232" location="'Monthly Rules'!A4561" display="'Monthly Rules'!A4561"/>
    <hyperlink ref="C1233" location="'Monthly Rules'!A4563" display="'Monthly Rules'!A4563"/>
    <hyperlink ref="C1234" location="'Monthly Rules'!A4565" display="'Monthly Rules'!A4565"/>
    <hyperlink ref="C1235" location="'Monthly Rules'!A4567" display="'Monthly Rules'!A4567"/>
    <hyperlink ref="C1236" location="'Monthly Rules'!A4569" display="'Monthly Rules'!A4569"/>
    <hyperlink ref="C1237" location="'Monthly Rules'!A4571" display="'Monthly Rules'!A4571"/>
    <hyperlink ref="C1238" location="'Monthly Rules'!A4573" display="'Monthly Rules'!A4573"/>
    <hyperlink ref="C1239" location="'Monthly Rules'!A4575" display="'Monthly Rules'!A4575"/>
    <hyperlink ref="C1240" location="'Monthly Rules'!A4577" display="'Monthly Rules'!A4577"/>
    <hyperlink ref="C1241" location="'Monthly Rules'!A4579" display="'Monthly Rules'!A4579"/>
    <hyperlink ref="C1242" location="'Monthly Rules'!A4581" display="'Monthly Rules'!A4581"/>
    <hyperlink ref="C1243" location="'Monthly Rules'!A4583" display="'Monthly Rules'!A4583"/>
    <hyperlink ref="C1244" location="'Monthly Rules'!A4585" display="'Monthly Rules'!A4585"/>
    <hyperlink ref="C1245" location="'Monthly Rules'!A4587" display="'Monthly Rules'!A4587"/>
    <hyperlink ref="C1246" location="'Monthly Rules'!A4589" display="'Monthly Rules'!A4589"/>
    <hyperlink ref="C1247" location="'Monthly Rules'!A4591" display="'Monthly Rules'!A4591"/>
    <hyperlink ref="C1248" location="'Monthly Rules'!A4593" display="'Monthly Rules'!A4593"/>
    <hyperlink ref="C1249" location="'Monthly Rules'!A4595" display="'Monthly Rules'!A4595"/>
    <hyperlink ref="C1250" location="'Monthly Rules'!A4597" display="'Monthly Rules'!A4597"/>
    <hyperlink ref="C1251" location="'Monthly Rules'!A4599" display="'Monthly Rules'!A4599"/>
    <hyperlink ref="C1252" location="'Monthly Rules'!A4601" display="'Monthly Rules'!A4601"/>
    <hyperlink ref="C1253" location="'Monthly Rules'!A4603" display="'Monthly Rules'!A4603"/>
    <hyperlink ref="C1254" location="'Monthly Rules'!A4605" display="'Monthly Rules'!A4605"/>
    <hyperlink ref="C1255" location="'Monthly Rules'!A4607" display="'Monthly Rules'!A4607"/>
    <hyperlink ref="C1256" location="'Monthly Rules'!A4609" display="'Monthly Rules'!A4609"/>
    <hyperlink ref="C1257" location="'Monthly Rules'!A4611" display="'Monthly Rules'!A4611"/>
    <hyperlink ref="C1258" location="'Monthly Rules'!A4613" display="'Monthly Rules'!A4613"/>
    <hyperlink ref="C1259" location="'Monthly Rules'!A4615" display="'Monthly Rules'!A4615"/>
    <hyperlink ref="C1260" location="'Monthly Rules'!A4617" display="'Monthly Rules'!A4617"/>
    <hyperlink ref="C1261" location="'Monthly Rules'!A4619" display="'Monthly Rules'!A4619"/>
    <hyperlink ref="C1262" location="'Monthly Rules'!A4621" display="'Monthly Rules'!A4621"/>
    <hyperlink ref="C1263" location="'Monthly Rules'!A4623" display="'Monthly Rules'!A4623"/>
    <hyperlink ref="C1264" location="'Monthly Rules'!A4625" display="'Monthly Rules'!A4625"/>
    <hyperlink ref="C1265" location="'Monthly Rules'!A4627" display="'Monthly Rules'!A4627"/>
    <hyperlink ref="C1266" location="'Monthly Rules'!A4629" display="'Monthly Rules'!A4629"/>
    <hyperlink ref="C1267" location="'Monthly Rules'!A4631" display="'Monthly Rules'!A4631"/>
    <hyperlink ref="C1268" location="'Monthly Rules'!A4633" display="'Monthly Rules'!A4633"/>
    <hyperlink ref="C1269" location="'Monthly Rules'!A4635" display="'Monthly Rules'!A4635"/>
    <hyperlink ref="C1270" location="'Monthly Rules'!A4637" display="'Monthly Rules'!A4637"/>
    <hyperlink ref="C1271" location="'Monthly Rules'!A4639" display="'Monthly Rules'!A4639"/>
    <hyperlink ref="C1272" location="'Monthly Rules'!A4641" display="'Monthly Rules'!A4641"/>
    <hyperlink ref="C1273" location="'Monthly Rules'!A4643" display="'Monthly Rules'!A4643"/>
    <hyperlink ref="C1274" location="'Monthly Rules'!A4645" display="'Monthly Rules'!A4645"/>
    <hyperlink ref="C1275" location="'Monthly Rules'!A4647" display="'Monthly Rules'!A4647"/>
    <hyperlink ref="C1276" location="'Monthly Rules'!A4649" display="'Monthly Rules'!A4649"/>
    <hyperlink ref="C1277" location="'Monthly Rules'!A4651" display="'Monthly Rules'!A4651"/>
    <hyperlink ref="C1278" location="'Monthly Rules'!A4653" display="'Monthly Rules'!A4653"/>
    <hyperlink ref="C1279" location="'Monthly Rules'!A4655" display="'Monthly Rules'!A4655"/>
    <hyperlink ref="C1280" location="'Monthly Rules'!A4657" display="'Monthly Rules'!A4657"/>
    <hyperlink ref="C1281" location="'Monthly Rules'!A4659" display="'Monthly Rules'!A4659"/>
    <hyperlink ref="C1282" location="'Monthly Rules'!A4661" display="'Monthly Rules'!A4661"/>
    <hyperlink ref="C1283" location="'Monthly Rules'!A4663" display="'Monthly Rules'!A4663"/>
    <hyperlink ref="C1284" location="'Monthly Rules'!A4665" display="'Monthly Rules'!A4665"/>
    <hyperlink ref="C1285" location="'Monthly Rules'!A4667" display="'Monthly Rules'!A4667"/>
    <hyperlink ref="C1286" location="'Monthly Rules'!A4669" display="'Monthly Rules'!A4669"/>
    <hyperlink ref="C1287" location="'Monthly Rules'!A4671" display="'Monthly Rules'!A4671"/>
    <hyperlink ref="C1288" location="'Monthly Rules'!A4673" display="'Monthly Rules'!A4673"/>
    <hyperlink ref="C1289" location="'Monthly Rules'!A4675" display="'Monthly Rules'!A4675"/>
    <hyperlink ref="C1290" location="'Monthly Rules'!A4677" display="'Monthly Rules'!A4677"/>
    <hyperlink ref="C1291" location="'Monthly Rules'!A4679" display="'Monthly Rules'!A4679"/>
    <hyperlink ref="C1292" location="'Monthly Rules'!A4681" display="'Monthly Rules'!A4681"/>
    <hyperlink ref="C1293" location="'Monthly Rules'!A4683" display="'Monthly Rules'!A4683"/>
    <hyperlink ref="C1294" location="'Monthly Rules'!A4685" display="'Monthly Rules'!A4685"/>
    <hyperlink ref="C1295" location="'Monthly Rules'!A4687" display="'Monthly Rules'!A4687"/>
    <hyperlink ref="C1296" location="'Monthly Rules'!A4689" display="'Monthly Rules'!A4689"/>
    <hyperlink ref="C1297" location="'Monthly Rules'!A4691" display="'Monthly Rules'!A4691"/>
    <hyperlink ref="C1298" location="'Monthly Rules'!A4693" display="'Monthly Rules'!A4693"/>
    <hyperlink ref="C1299" location="'Monthly Rules'!A4695" display="'Monthly Rules'!A4695"/>
    <hyperlink ref="C1300" location="'Monthly Rules'!A4697" display="'Monthly Rules'!A4697"/>
    <hyperlink ref="C1301" location="'Monthly Rules'!A4699" display="'Monthly Rules'!A4699"/>
    <hyperlink ref="C1302" location="'Monthly Rules'!A4701" display="'Monthly Rules'!A4701"/>
    <hyperlink ref="C1303" location="'Monthly Rules'!A4703" display="'Monthly Rules'!A4703"/>
    <hyperlink ref="C1304" location="'Monthly Rules'!A4705" display="'Monthly Rules'!A4705"/>
    <hyperlink ref="C1305" location="'Monthly Rules'!A4707" display="'Monthly Rules'!A4707"/>
    <hyperlink ref="C1306" location="'Monthly Rules'!A4709" display="'Monthly Rules'!A4709"/>
    <hyperlink ref="C1307" location="'Monthly Rules'!A4714" display="'Monthly Rules'!A4714"/>
    <hyperlink ref="C1308" location="'Monthly Rules'!A4718" display="'Monthly Rules'!A4718"/>
    <hyperlink ref="C1309" location="'Monthly Rules'!A4723" display="'Monthly Rules'!A4723"/>
    <hyperlink ref="C1310" location="'Monthly Rules'!A4728" display="'Monthly Rules'!A4728"/>
    <hyperlink ref="C1311" location="'Monthly Rules'!A4731" display="'Monthly Rules'!A4731"/>
    <hyperlink ref="C1312" location="'Monthly Rules'!A4734" display="'Monthly Rules'!A4734"/>
    <hyperlink ref="C1313" location="'Monthly Rules'!A4737" display="'Monthly Rules'!A4737"/>
    <hyperlink ref="C1314" location="'Monthly Rules'!A4742" display="'Monthly Rules'!A4742"/>
    <hyperlink ref="C1315" location="'Monthly Rules'!A4747" display="'Monthly Rules'!A4747"/>
    <hyperlink ref="C1316" location="'Monthly Rules'!A4750" display="'Monthly Rules'!A4750"/>
    <hyperlink ref="C1317" location="'Monthly Rules'!A4753" display="'Monthly Rules'!A4753"/>
    <hyperlink ref="C1318" location="'Monthly Rules'!A4756" display="'Monthly Rules'!A4756"/>
    <hyperlink ref="C1319" location="'Monthly Rules'!A4761" display="'Monthly Rules'!A4761"/>
    <hyperlink ref="C1320" location="'Monthly Rules'!A4765" display="'Monthly Rules'!A4765"/>
    <hyperlink ref="C1321" location="'Monthly Rules'!A4770" display="'Monthly Rules'!A4770"/>
    <hyperlink ref="C1322" location="'Monthly Rules'!A4775" display="'Monthly Rules'!A4775"/>
    <hyperlink ref="C1323" location="'Monthly Rules'!A4778" display="'Monthly Rules'!A4778"/>
    <hyperlink ref="C1324" location="'Monthly Rules'!A4781" display="'Monthly Rules'!A4781"/>
    <hyperlink ref="C1325" location="'Monthly Rules'!A4784" display="'Monthly Rules'!A4784"/>
    <hyperlink ref="C1326" location="'Monthly Rules'!A4789" display="'Monthly Rules'!A4789"/>
    <hyperlink ref="C1327" location="'Monthly Rules'!A4794" display="'Monthly Rules'!A4794"/>
    <hyperlink ref="C1328" location="'Monthly Rules'!A4797" display="'Monthly Rules'!A4797"/>
    <hyperlink ref="C1329" location="'Monthly Rules'!A4800" display="'Monthly Rules'!A4800"/>
    <hyperlink ref="C1330" location="'Monthly Rules'!A4803" display="'Monthly Rules'!A4803"/>
    <hyperlink ref="C1331" location="'Monthly Rules'!A4810" display="'Monthly Rules'!A4810"/>
    <hyperlink ref="C1332" location="'Monthly Rules'!A4817" display="'Monthly Rules'!A4817"/>
    <hyperlink ref="C1333" location="'Monthly Rules'!A4824" display="'Monthly Rules'!A4824"/>
    <hyperlink ref="C1334" location="'Monthly Rules'!A4829" display="'Monthly Rules'!A4829"/>
    <hyperlink ref="C1335" location="'Monthly Rules'!A4832" display="'Monthly Rules'!A4832"/>
    <hyperlink ref="C1336" location="'Monthly Rules'!A4836" display="'Monthly Rules'!A4836"/>
    <hyperlink ref="C1337" location="'Monthly Rules'!A4840" display="'Monthly Rules'!A4840"/>
    <hyperlink ref="C1338" location="'Monthly Rules'!A4844" display="'Monthly Rules'!A4844"/>
    <hyperlink ref="C1339" location="'Monthly Rules'!A4848" display="'Monthly Rules'!A4848"/>
    <hyperlink ref="C1340" location="'Monthly Rules'!A4852" display="'Monthly Rules'!A4852"/>
    <hyperlink ref="C1341" location="'Monthly Rules'!A4856" display="'Monthly Rules'!A4856"/>
    <hyperlink ref="C1342" location="'Monthly Rules'!A4860" display="'Monthly Rules'!A4860"/>
    <hyperlink ref="C1343" location="'Monthly Rules'!A4864" display="'Monthly Rules'!A4864"/>
    <hyperlink ref="C1344" location="'Monthly Rules'!A4868" display="'Monthly Rules'!A4868"/>
    <hyperlink ref="C1345" location="'Monthly Rules'!A4872" display="'Monthly Rules'!A4872"/>
    <hyperlink ref="C1346" location="'Monthly Rules'!A4876" display="'Monthly Rules'!A4876"/>
    <hyperlink ref="C1347" location="'Monthly Rules'!A4880" display="'Monthly Rules'!A4880"/>
    <hyperlink ref="C1348" location="'Monthly Rules'!A4884" display="'Monthly Rules'!A4884"/>
    <hyperlink ref="C1349" location="'Monthly Rules'!A4888" display="'Monthly Rules'!A4888"/>
    <hyperlink ref="C1350" location="'Monthly Rules'!A4892" display="'Monthly Rules'!A4892"/>
    <hyperlink ref="C1351" location="'Monthly Rules'!A4896" display="'Monthly Rules'!A4896"/>
    <hyperlink ref="C1352" location="'Monthly Rules'!A4900" display="'Monthly Rules'!A4900"/>
    <hyperlink ref="C1353" location="'Monthly Rules'!A4904" display="'Monthly Rules'!A4904"/>
    <hyperlink ref="C1354" location="'Monthly Rules'!A4908" display="'Monthly Rules'!A4908"/>
    <hyperlink ref="C1355" location="'Monthly Rules'!A4912" display="'Monthly Rules'!A4912"/>
    <hyperlink ref="C1356" location="'Monthly Rules'!A4916" display="'Monthly Rules'!A4916"/>
    <hyperlink ref="C1357" location="'Monthly Rules'!A4920" display="'Monthly Rules'!A4920"/>
    <hyperlink ref="C1358" location="'Monthly Rules'!A4924" display="'Monthly Rules'!A4924"/>
    <hyperlink ref="C1359" location="'Monthly Rules'!A4928" display="'Monthly Rules'!A4928"/>
    <hyperlink ref="C1360" location="'Monthly Rules'!A4932" display="'Monthly Rules'!A4932"/>
    <hyperlink ref="C1361" location="'Monthly Rules'!A4936" display="'Monthly Rules'!A4936"/>
    <hyperlink ref="C1362" location="'Monthly Rules'!A4940" display="'Monthly Rules'!A4940"/>
    <hyperlink ref="C1363" location="'Monthly Rules'!A4944" display="'Monthly Rules'!A4944"/>
    <hyperlink ref="C1364" location="'Monthly Rules'!A4948" display="'Monthly Rules'!A4948"/>
    <hyperlink ref="C1365" location="'Monthly Rules'!A4952" display="'Monthly Rules'!A4952"/>
    <hyperlink ref="C1366" location="'Monthly Rules'!A4956" display="'Monthly Rules'!A4956"/>
    <hyperlink ref="C1367" location="'Monthly Rules'!A4960" display="'Monthly Rules'!A4960"/>
    <hyperlink ref="C1368" location="'Monthly Rules'!A4964" display="'Monthly Rules'!A4964"/>
    <hyperlink ref="C1369" location="'Monthly Rules'!A4968" display="'Monthly Rules'!A4968"/>
    <hyperlink ref="C1370" location="'Monthly Rules'!A4972" display="'Monthly Rules'!A4972"/>
    <hyperlink ref="C1371" location="'Monthly Rules'!A4976" display="'Monthly Rules'!A4976"/>
    <hyperlink ref="C1372" location="'Monthly Rules'!A4980" display="'Monthly Rules'!A4980"/>
    <hyperlink ref="C1373" location="'Monthly Rules'!A4984" display="'Monthly Rules'!A4984"/>
    <hyperlink ref="C1374" location="'Monthly Rules'!A4988" display="'Monthly Rules'!A4988"/>
    <hyperlink ref="C1375" location="'Monthly Rules'!A4992" display="'Monthly Rules'!A4992"/>
    <hyperlink ref="C1376" location="'Monthly Rules'!A4996" display="'Monthly Rules'!A4996"/>
    <hyperlink ref="C1377" location="'Monthly Rules'!A5000" display="'Monthly Rules'!A5000"/>
    <hyperlink ref="C1378" location="'Monthly Rules'!A5004" display="'Monthly Rules'!A5004"/>
    <hyperlink ref="C1379" location="'Monthly Rules'!A5008" display="'Monthly Rules'!A5008"/>
    <hyperlink ref="C1380" location="'Monthly Rules'!A5012" display="'Monthly Rules'!A5012"/>
    <hyperlink ref="C1381" location="'Monthly Rules'!A5016" display="'Monthly Rules'!A5016"/>
    <hyperlink ref="C1382" location="'Monthly Rules'!A5018" display="'Monthly Rules'!A5018"/>
    <hyperlink ref="C1383" location="'Monthly Rules'!A5020" display="'Monthly Rules'!A5020"/>
    <hyperlink ref="C1384" location="'Monthly Rules'!A5022" display="'Monthly Rules'!A5022"/>
    <hyperlink ref="C1385" location="'Monthly Rules'!A5024" display="'Monthly Rules'!A5024"/>
    <hyperlink ref="C1386" location="'Monthly Rules'!A5026" display="'Monthly Rules'!A5026"/>
    <hyperlink ref="C1387" location="'Monthly Rules'!A5028" display="'Monthly Rules'!A5028"/>
    <hyperlink ref="C1388" location="'Monthly Rules'!A5030" display="'Monthly Rules'!A5030"/>
    <hyperlink ref="C1389" location="'Monthly Rules'!A5032" display="'Monthly Rules'!A5032"/>
    <hyperlink ref="C1390" location="'Monthly Rules'!A5034" display="'Monthly Rules'!A5034"/>
    <hyperlink ref="C1391" location="'Monthly Rules'!A5036" display="'Monthly Rules'!A5036"/>
    <hyperlink ref="C1392" location="'Monthly Rules'!A5038" display="'Monthly Rules'!A5038"/>
    <hyperlink ref="C1393" location="'Monthly Rules'!A5040" display="'Monthly Rules'!A5040"/>
    <hyperlink ref="C1394" location="'Monthly Rules'!A5042" display="'Monthly Rules'!A5042"/>
    <hyperlink ref="C1395" location="'Monthly Rules'!A5044" display="'Monthly Rules'!A5044"/>
    <hyperlink ref="C1396" location="'Monthly Rules'!A5046" display="'Monthly Rules'!A5046"/>
    <hyperlink ref="C1397" location="'Monthly Rules'!A5048" display="'Monthly Rules'!A5048"/>
    <hyperlink ref="C1398" location="'Monthly Rules'!A5050" display="'Monthly Rules'!A5050"/>
    <hyperlink ref="C1399" location="'Monthly Rules'!A5052" display="'Monthly Rules'!A5052"/>
    <hyperlink ref="C1400" location="'Monthly Rules'!A5054" display="'Monthly Rules'!A5054"/>
    <hyperlink ref="C1401" location="'Monthly Rules'!A5056" display="'Monthly Rules'!A5056"/>
    <hyperlink ref="C1402" location="'Monthly Rules'!A5058" display="'Monthly Rules'!A5058"/>
    <hyperlink ref="C1403" location="'Monthly Rules'!A5060" display="'Monthly Rules'!A5060"/>
    <hyperlink ref="C1404" location="'Monthly Rules'!A5062" display="'Monthly Rules'!A5062"/>
    <hyperlink ref="C1405" location="'Monthly Rules'!A5064" display="'Monthly Rules'!A5064"/>
    <hyperlink ref="C1406" location="'Monthly Rules'!A5066" display="'Monthly Rules'!A5066"/>
    <hyperlink ref="C1407" location="'Monthly Rules'!A5068" display="'Monthly Rules'!A5068"/>
    <hyperlink ref="C1408" location="'Monthly Rules'!A5070" display="'Monthly Rules'!A5070"/>
    <hyperlink ref="C1409" location="'Monthly Rules'!A5072" display="'Monthly Rules'!A5072"/>
    <hyperlink ref="C1410" location="'Monthly Rules'!A5074" display="'Monthly Rules'!A5074"/>
    <hyperlink ref="C1411" location="'Monthly Rules'!A5076" display="'Monthly Rules'!A5076"/>
    <hyperlink ref="C1412" location="'Monthly Rules'!A5078" display="'Monthly Rules'!A5078"/>
    <hyperlink ref="C1413" location="'Monthly Rules'!A5080" display="'Monthly Rules'!A5080"/>
    <hyperlink ref="C1414" location="'Monthly Rules'!A5082" display="'Monthly Rules'!A5082"/>
    <hyperlink ref="C1415" location="'Monthly Rules'!A5084" display="'Monthly Rules'!A5084"/>
    <hyperlink ref="C1416" location="'Monthly Rules'!A5086" display="'Monthly Rules'!A5086"/>
    <hyperlink ref="C1417" location="'Monthly Rules'!A5088" display="'Monthly Rules'!A5088"/>
    <hyperlink ref="C1418" location="'Monthly Rules'!A5090" display="'Monthly Rules'!A5090"/>
    <hyperlink ref="C1419" location="'Monthly Rules'!A5092" display="'Monthly Rules'!A5092"/>
    <hyperlink ref="C1420" location="'Monthly Rules'!A5094" display="'Monthly Rules'!A5094"/>
    <hyperlink ref="C1421" location="'Monthly Rules'!A5096" display="'Monthly Rules'!A5096"/>
    <hyperlink ref="C1422" location="'Monthly Rules'!A5098" display="'Monthly Rules'!A5098"/>
    <hyperlink ref="C1423" location="'Monthly Rules'!A5100" display="'Monthly Rules'!A5100"/>
    <hyperlink ref="C1424" location="'Monthly Rules'!A5102" display="'Monthly Rules'!A5102"/>
    <hyperlink ref="C1425" location="'Monthly Rules'!A5104" display="'Monthly Rules'!A5104"/>
    <hyperlink ref="C1426" location="'Monthly Rules'!A5106" display="'Monthly Rules'!A5106"/>
    <hyperlink ref="C1427" location="'Monthly Rules'!A5108" display="'Monthly Rules'!A5108"/>
    <hyperlink ref="C1428" location="'Monthly Rules'!A5110" display="'Monthly Rules'!A5110"/>
    <hyperlink ref="C1429" location="'Monthly Rules'!A5112" display="'Monthly Rules'!A5112"/>
    <hyperlink ref="C1430" location="'Monthly Rules'!A5114" display="'Monthly Rules'!A5114"/>
    <hyperlink ref="C1431" location="'Monthly Rules'!A5116" display="'Monthly Rules'!A5116"/>
    <hyperlink ref="C1432" location="'Monthly Rules'!A5118" display="'Monthly Rules'!A5118"/>
    <hyperlink ref="C1433" location="'Monthly Rules'!A5120" display="'Monthly Rules'!A5120"/>
    <hyperlink ref="C1434" location="'Monthly Rules'!A5122" display="'Monthly Rules'!A5122"/>
    <hyperlink ref="C1435" location="'Monthly Rules'!A5124" display="'Monthly Rules'!A5124"/>
    <hyperlink ref="C1436" location="'Monthly Rules'!A5126" display="'Monthly Rules'!A5126"/>
    <hyperlink ref="C1437" location="'Monthly Rules'!A5128" display="'Monthly Rules'!A5128"/>
    <hyperlink ref="C1438" location="'Monthly Rules'!A5130" display="'Monthly Rules'!A5130"/>
    <hyperlink ref="C1439" location="'Monthly Rules'!A5132" display="'Monthly Rules'!A5132"/>
    <hyperlink ref="C1440" location="'Monthly Rules'!A5134" display="'Monthly Rules'!A5134"/>
    <hyperlink ref="C1441" location="'Monthly Rules'!A5136" display="'Monthly Rules'!A5136"/>
    <hyperlink ref="C1442" location="'Monthly Rules'!A5138" display="'Monthly Rules'!A5138"/>
    <hyperlink ref="C1443" location="'Monthly Rules'!A5140" display="'Monthly Rules'!A5140"/>
    <hyperlink ref="C1444" location="'Monthly Rules'!A5142" display="'Monthly Rules'!A5142"/>
    <hyperlink ref="C1445" location="'Monthly Rules'!A5144" display="'Monthly Rules'!A5144"/>
    <hyperlink ref="C1446" location="'Monthly Rules'!A5146" display="'Monthly Rules'!A5146"/>
    <hyperlink ref="C1447" location="'Monthly Rules'!A5148" display="'Monthly Rules'!A5148"/>
    <hyperlink ref="C1448" location="'Monthly Rules'!A5150" display="'Monthly Rules'!A5150"/>
    <hyperlink ref="C1449" location="'Monthly Rules'!A5152" display="'Monthly Rules'!A5152"/>
    <hyperlink ref="C1450" location="'Monthly Rules'!A5154" display="'Monthly Rules'!A5154"/>
    <hyperlink ref="C1451" location="'Monthly Rules'!A5156" display="'Monthly Rules'!A5156"/>
    <hyperlink ref="C1452" location="'Monthly Rules'!A5158" display="'Monthly Rules'!A5158"/>
    <hyperlink ref="C1453" location="'Monthly Rules'!A5160" display="'Monthly Rules'!A5160"/>
    <hyperlink ref="C1454" location="'Monthly Rules'!A5162" display="'Monthly Rules'!A5162"/>
    <hyperlink ref="C1455" location="'Monthly Rules'!A5164" display="'Monthly Rules'!A5164"/>
    <hyperlink ref="C1456" location="'Monthly Rules'!A5166" display="'Monthly Rules'!A5166"/>
    <hyperlink ref="C1457" location="'Monthly Rules'!A5168" display="'Monthly Rules'!A5168"/>
    <hyperlink ref="C1458" location="'Monthly Rules'!A5170" display="'Monthly Rules'!A5170"/>
    <hyperlink ref="C1459" location="'Monthly Rules'!A5172" display="'Monthly Rules'!A5172"/>
    <hyperlink ref="C1460" location="'Monthly Rules'!A5174" display="'Monthly Rules'!A5174"/>
    <hyperlink ref="C1461" location="'Monthly Rules'!A5176" display="'Monthly Rules'!A5176"/>
    <hyperlink ref="C1462" location="'Monthly Rules'!A5178" display="'Monthly Rules'!A5178"/>
    <hyperlink ref="C1463" location="'Monthly Rules'!A5180" display="'Monthly Rules'!A5180"/>
    <hyperlink ref="C1464" location="'Monthly Rules'!A5182" display="'Monthly Rules'!A5182"/>
    <hyperlink ref="C1465" location="'Monthly Rules'!A5184" display="'Monthly Rules'!A5184"/>
    <hyperlink ref="C1466" location="'Monthly Rules'!A5186" display="'Monthly Rules'!A5186"/>
    <hyperlink ref="C1467" location="'Monthly Rules'!A5190" display="'Monthly Rules'!A5190"/>
    <hyperlink ref="C1468" location="'Monthly Rules'!A5194" display="'Monthly Rules'!A5194"/>
    <hyperlink ref="C1469" location="'Monthly Rules'!A5198" display="'Monthly Rules'!A5198"/>
    <hyperlink ref="C1470" location="'Monthly Rules'!A5202" display="'Monthly Rules'!A5202"/>
    <hyperlink ref="C1471" location="'Monthly Rules'!A5206" display="'Monthly Rules'!A5206"/>
    <hyperlink ref="C1472" location="'Monthly Rules'!A5210" display="'Monthly Rules'!A5210"/>
    <hyperlink ref="C1473" location="'Monthly Rules'!A5214" display="'Monthly Rules'!A5214"/>
    <hyperlink ref="C1474" location="'Monthly Rules'!A5218" display="'Monthly Rules'!A5218"/>
    <hyperlink ref="C1475" location="'Monthly Rules'!A5222" display="'Monthly Rules'!A5222"/>
    <hyperlink ref="C1476" location="'Monthly Rules'!A5226" display="'Monthly Rules'!A5226"/>
    <hyperlink ref="C1477" location="'Monthly Rules'!A5230" display="'Monthly Rules'!A5230"/>
    <hyperlink ref="C1478" location="'Monthly Rules'!A5234" display="'Monthly Rules'!A5234"/>
    <hyperlink ref="C1479" location="'Monthly Rules'!A5238" display="'Monthly Rules'!A5238"/>
    <hyperlink ref="C1480" location="'Monthly Rules'!A5242" display="'Monthly Rules'!A5242"/>
    <hyperlink ref="C1481" location="'Monthly Rules'!A5246" display="'Monthly Rules'!A5246"/>
    <hyperlink ref="C1482" location="'Monthly Rules'!A5250" display="'Monthly Rules'!A5250"/>
    <hyperlink ref="C1483" location="'Monthly Rules'!A5254" display="'Monthly Rules'!A5254"/>
    <hyperlink ref="C1484" location="'Monthly Rules'!A5258" display="'Monthly Rules'!A5258"/>
    <hyperlink ref="C1485" location="'Monthly Rules'!A5262" display="'Monthly Rules'!A5262"/>
    <hyperlink ref="C1486" location="'Monthly Rules'!A5266" display="'Monthly Rules'!A5266"/>
    <hyperlink ref="C1487" location="'Monthly Rules'!A5270" display="'Monthly Rules'!A5270"/>
    <hyperlink ref="C1488" location="'Monthly Rules'!A5274" display="'Monthly Rules'!A5274"/>
    <hyperlink ref="C1489" location="'Monthly Rules'!A5278" display="'Monthly Rules'!A5278"/>
    <hyperlink ref="C1490" location="'Monthly Rules'!A5282" display="'Monthly Rules'!A5282"/>
    <hyperlink ref="C1491" location="'Monthly Rules'!A5286" display="'Monthly Rules'!A5286"/>
    <hyperlink ref="C1492" location="'Monthly Rules'!A5290" display="'Monthly Rules'!A5290"/>
    <hyperlink ref="C1493" location="'Monthly Rules'!A5294" display="'Monthly Rules'!A5294"/>
    <hyperlink ref="C1494" location="'Monthly Rules'!A5298" display="'Monthly Rules'!A5298"/>
    <hyperlink ref="C1495" location="'Monthly Rules'!A5302" display="'Monthly Rules'!A5302"/>
    <hyperlink ref="C1496" location="'Monthly Rules'!A5306" display="'Monthly Rules'!A5306"/>
    <hyperlink ref="C1497" location="'Monthly Rules'!A5310" display="'Monthly Rules'!A5310"/>
    <hyperlink ref="C1498" location="'Monthly Rules'!A5314" display="'Monthly Rules'!A5314"/>
    <hyperlink ref="C1499" location="'Monthly Rules'!A5318" display="'Monthly Rules'!A5318"/>
    <hyperlink ref="C1500" location="'Monthly Rules'!A5322" display="'Monthly Rules'!A5322"/>
    <hyperlink ref="C1501" location="'Monthly Rules'!A5326" display="'Monthly Rules'!A5326"/>
    <hyperlink ref="C1502" location="'Monthly Rules'!A5330" display="'Monthly Rules'!A5330"/>
    <hyperlink ref="C1503" location="'Monthly Rules'!A5334" display="'Monthly Rules'!A5334"/>
    <hyperlink ref="C1504" location="'Monthly Rules'!A5338" display="'Monthly Rules'!A5338"/>
    <hyperlink ref="C1505" location="'Monthly Rules'!A5342" display="'Monthly Rules'!A5342"/>
    <hyperlink ref="C1506" location="'Monthly Rules'!A5346" display="'Monthly Rules'!A5346"/>
    <hyperlink ref="C1507" location="'Monthly Rules'!A5350" display="'Monthly Rules'!A5350"/>
    <hyperlink ref="C1508" location="'Monthly Rules'!A5354" display="'Monthly Rules'!A5354"/>
    <hyperlink ref="C1509" location="'Monthly Rules'!A5358" display="'Monthly Rules'!A5358"/>
    <hyperlink ref="C1510" location="'Monthly Rules'!A5362" display="'Monthly Rules'!A5362"/>
    <hyperlink ref="C1511" location="'Monthly Rules'!A5366" display="'Monthly Rules'!A5366"/>
    <hyperlink ref="C1512" location="'Monthly Rules'!A5370" display="'Monthly Rules'!A5370"/>
    <hyperlink ref="C1513" location="'Monthly Rules'!A5374" display="'Monthly Rules'!A5374"/>
    <hyperlink ref="C1514" location="'Monthly Rules'!A5378" display="'Monthly Rules'!A5378"/>
    <hyperlink ref="C1515" location="'Monthly Rules'!A5382" display="'Monthly Rules'!A5382"/>
    <hyperlink ref="C1516" location="'Monthly Rules'!A5386" display="'Monthly Rules'!A5386"/>
    <hyperlink ref="C1517" location="'Monthly Rules'!A5390" display="'Monthly Rules'!A5390"/>
    <hyperlink ref="C1518" location="'Monthly Rules'!A5394" display="'Monthly Rules'!A5394"/>
    <hyperlink ref="C1519" location="'Monthly Rules'!A5398" display="'Monthly Rules'!A5398"/>
    <hyperlink ref="C1520" location="'Monthly Rules'!A5402" display="'Monthly Rules'!A5402"/>
    <hyperlink ref="C1521" location="'Monthly Rules'!A5406" display="'Monthly Rules'!A5406"/>
    <hyperlink ref="C1522" location="'Monthly Rules'!A5410" display="'Monthly Rules'!A5410"/>
    <hyperlink ref="C1523" location="'Monthly Rules'!A5418" display="'Monthly Rules'!A5418"/>
    <hyperlink ref="C1524" location="'Monthly Rules'!A5426" display="'Monthly Rules'!A5426"/>
    <hyperlink ref="C1525" location="'Monthly Rules'!A5434" display="'Monthly Rules'!A5434"/>
    <hyperlink ref="C1526" location="'Monthly Rules'!A5442" display="'Monthly Rules'!A5442"/>
    <hyperlink ref="C1527" location="'Monthly Rules'!A5450" display="'Monthly Rules'!A5450"/>
    <hyperlink ref="C1528" location="'Monthly Rules'!A5458" display="'Monthly Rules'!A5458"/>
    <hyperlink ref="C1529" location="'Monthly Rules'!A5466" display="'Monthly Rules'!A5466"/>
    <hyperlink ref="C1530" location="'Monthly Rules'!A5474" display="'Monthly Rules'!A5474"/>
    <hyperlink ref="C1531" location="'Monthly Rules'!A5482" display="'Monthly Rules'!A5482"/>
    <hyperlink ref="C1532" location="'Monthly Rules'!A5490" display="'Monthly Rules'!A5490"/>
    <hyperlink ref="C1533" location="'Monthly Rules'!A5494" display="'Monthly Rules'!A5494"/>
    <hyperlink ref="C1534" location="'Monthly Rules'!A5498" display="'Monthly Rules'!A5498"/>
    <hyperlink ref="C1535" location="'Monthly Rules'!A5502" display="'Monthly Rules'!A5502"/>
    <hyperlink ref="C1536" location="'Monthly Rules'!A5506" display="'Monthly Rules'!A5506"/>
    <hyperlink ref="C1537" location="'Monthly Rules'!A5510" display="'Monthly Rules'!A5510"/>
    <hyperlink ref="C1538" location="'Monthly Rules'!A5514" display="'Monthly Rules'!A5514"/>
    <hyperlink ref="C1539" location="'Monthly Rules'!A5518" display="'Monthly Rules'!A5518"/>
    <hyperlink ref="C1540" location="'Monthly Rules'!A5522" display="'Monthly Rules'!A5522"/>
    <hyperlink ref="C1541" location="'Monthly Rules'!A5526" display="'Monthly Rules'!A5526"/>
    <hyperlink ref="C1542" location="'Monthly Rules'!A5530" display="'Monthly Rules'!A5530"/>
    <hyperlink ref="C1543" location="'Monthly Rules'!A5533" display="'Monthly Rules'!A5533"/>
    <hyperlink ref="C1544" location="'Monthly Rules'!A5536" display="'Monthly Rules'!A5536"/>
    <hyperlink ref="C1545" location="'Monthly Rules'!A5539" display="'Monthly Rules'!A5539"/>
    <hyperlink ref="C1546" location="'Monthly Rules'!A5542" display="'Monthly Rules'!A5542"/>
    <hyperlink ref="C1547" location="'Monthly Rules'!A5545" display="'Monthly Rules'!A5545"/>
    <hyperlink ref="C1548" location="'Monthly Rules'!A5548" display="'Monthly Rules'!A5548"/>
    <hyperlink ref="C1549" location="'Monthly Rules'!A5551" display="'Monthly Rules'!A5551"/>
    <hyperlink ref="C1550" location="'Monthly Rules'!A5554" display="'Monthly Rules'!A5554"/>
    <hyperlink ref="C1551" location="'Monthly Rules'!A5557" display="'Monthly Rules'!A5557"/>
    <hyperlink ref="C1552" location="'Monthly Rules'!A5560" display="'Monthly Rules'!A5560"/>
    <hyperlink ref="C1553" location="'Monthly Rules'!A5563" display="'Monthly Rules'!A5563"/>
    <hyperlink ref="C1554" location="'Monthly Rules'!A5566" display="'Monthly Rules'!A5566"/>
    <hyperlink ref="C1555" location="'Monthly Rules'!A5569" display="'Monthly Rules'!A5569"/>
    <hyperlink ref="C1556" location="'Monthly Rules'!A5572" display="'Monthly Rules'!A5572"/>
    <hyperlink ref="C1557" location="'Monthly Rules'!A5575" display="'Monthly Rules'!A5575"/>
    <hyperlink ref="C1558" location="'Monthly Rules'!A5578" display="'Monthly Rules'!A5578"/>
    <hyperlink ref="C1559" location="'Monthly Rules'!A5581" display="'Monthly Rules'!A5581"/>
    <hyperlink ref="C1560" location="'Monthly Rules'!A5584" display="'Monthly Rules'!A5584"/>
    <hyperlink ref="C1561" location="'Monthly Rules'!A5587" display="'Monthly Rules'!A5587"/>
    <hyperlink ref="C1562" location="'Monthly Rules'!A5590" display="'Monthly Rules'!A5590"/>
    <hyperlink ref="C1563" location="'Monthly Rules'!A5598" display="'Monthly Rules'!A5598"/>
    <hyperlink ref="C1564" location="'Monthly Rules'!A5606" display="'Monthly Rules'!A5606"/>
    <hyperlink ref="C1565" location="'Monthly Rules'!A5614" display="'Monthly Rules'!A5614"/>
    <hyperlink ref="C1566" location="'Monthly Rules'!A5622" display="'Monthly Rules'!A5622"/>
    <hyperlink ref="C1567" location="'Monthly Rules'!A5630" display="'Monthly Rules'!A5630"/>
    <hyperlink ref="C1568" location="'Monthly Rules'!A5638" display="'Monthly Rules'!A5638"/>
    <hyperlink ref="C1569" location="'Monthly Rules'!A5646" display="'Monthly Rules'!A5646"/>
    <hyperlink ref="C1570" location="'Monthly Rules'!A5654" display="'Monthly Rules'!A5654"/>
    <hyperlink ref="C1571" location="'Monthly Rules'!A5662" display="'Monthly Rules'!A5662"/>
    <hyperlink ref="C1572" location="'Monthly Rules'!A5670" display="'Monthly Rules'!A5670"/>
    <hyperlink ref="C1573" location="'Monthly Rules'!A5674" display="'Monthly Rules'!A5674"/>
    <hyperlink ref="C1574" location="'Monthly Rules'!A5678" display="'Monthly Rules'!A5678"/>
    <hyperlink ref="C1575" location="'Monthly Rules'!A5682" display="'Monthly Rules'!A5682"/>
    <hyperlink ref="C1576" location="'Monthly Rules'!A5686" display="'Monthly Rules'!A5686"/>
    <hyperlink ref="C1577" location="'Monthly Rules'!A5690" display="'Monthly Rules'!A5690"/>
    <hyperlink ref="C1578" location="'Monthly Rules'!A5694" display="'Monthly Rules'!A5694"/>
    <hyperlink ref="C1579" location="'Monthly Rules'!A5698" display="'Monthly Rules'!A5698"/>
    <hyperlink ref="C1580" location="'Monthly Rules'!A5702" display="'Monthly Rules'!A5702"/>
    <hyperlink ref="C1581" location="'Monthly Rules'!A5706" display="'Monthly Rules'!A5706"/>
    <hyperlink ref="C1582" location="'Monthly Rules'!A5710" display="'Monthly Rules'!A5710"/>
    <hyperlink ref="C1583" location="'Monthly Rules'!A5713" display="'Monthly Rules'!A5713"/>
    <hyperlink ref="C1584" location="'Monthly Rules'!A5716" display="'Monthly Rules'!A5716"/>
    <hyperlink ref="C1585" location="'Monthly Rules'!A5719" display="'Monthly Rules'!A5719"/>
    <hyperlink ref="C1586" location="'Monthly Rules'!A5722" display="'Monthly Rules'!A5722"/>
    <hyperlink ref="C1587" location="'Monthly Rules'!A5725" display="'Monthly Rules'!A5725"/>
    <hyperlink ref="C1588" location="'Monthly Rules'!A5728" display="'Monthly Rules'!A5728"/>
    <hyperlink ref="C1589" location="'Monthly Rules'!A5731" display="'Monthly Rules'!A5731"/>
    <hyperlink ref="C1590" location="'Monthly Rules'!A5734" display="'Monthly Rules'!A5734"/>
    <hyperlink ref="C1591" location="'Monthly Rules'!A5737" display="'Monthly Rules'!A5737"/>
    <hyperlink ref="C1592" location="'Monthly Rules'!A5740" display="'Monthly Rules'!A5740"/>
    <hyperlink ref="C1593" location="'Monthly Rules'!A5743" display="'Monthly Rules'!A5743"/>
    <hyperlink ref="C1594" location="'Monthly Rules'!A5746" display="'Monthly Rules'!A5746"/>
    <hyperlink ref="C1595" location="'Monthly Rules'!A5749" display="'Monthly Rules'!A5749"/>
    <hyperlink ref="C1596" location="'Monthly Rules'!A5752" display="'Monthly Rules'!A5752"/>
    <hyperlink ref="C1597" location="'Monthly Rules'!A5755" display="'Monthly Rules'!A5755"/>
    <hyperlink ref="C1598" location="'Monthly Rules'!A5758" display="'Monthly Rules'!A5758"/>
    <hyperlink ref="C1599" location="'Monthly Rules'!A5761" display="'Monthly Rules'!A5761"/>
    <hyperlink ref="C1600" location="'Monthly Rules'!A5764" display="'Monthly Rules'!A5764"/>
    <hyperlink ref="C1601" location="'Monthly Rules'!A5767" display="'Monthly Rules'!A5767"/>
    <hyperlink ref="C1602" location="'Monthly Rules'!A5770" display="'Monthly Rules'!A5770"/>
    <hyperlink ref="C1603" location="'Monthly Rules'!A5778" display="'Monthly Rules'!A5778"/>
    <hyperlink ref="C1604" location="'Monthly Rules'!A5782" display="'Monthly Rules'!A5782"/>
    <hyperlink ref="C1605" location="'Monthly Rules'!A5785" display="'Monthly Rules'!A5785"/>
    <hyperlink ref="C1606" location="'Monthly Rules'!A5788" display="'Monthly Rules'!A5788"/>
    <hyperlink ref="C1607" location="'Monthly Rules'!A5796" display="'Monthly Rules'!A5796"/>
    <hyperlink ref="C1608" location="'Monthly Rules'!A5800" display="'Monthly Rules'!A5800"/>
    <hyperlink ref="C1609" location="'Monthly Rules'!A5803" display="'Monthly Rules'!A5803"/>
    <hyperlink ref="C1610" location="'Monthly Rules'!A5806" display="'Monthly Rules'!A5806"/>
    <hyperlink ref="C1611" location="'Monthly Rules'!A5813" display="'Monthly Rules'!A5813"/>
    <hyperlink ref="C1612" location="'Monthly Rules'!A5820" display="'Monthly Rules'!A5820"/>
    <hyperlink ref="C1613" location="'Monthly Rules'!A5827" display="'Monthly Rules'!A5827"/>
    <hyperlink ref="C1614" location="'Monthly Rules'!A5834" display="'Monthly Rules'!A5834"/>
    <hyperlink ref="C1615" location="'Monthly Rules'!A5841" display="'Monthly Rules'!A5841"/>
    <hyperlink ref="C1616" location="'Monthly Rules'!A5848" display="'Monthly Rules'!A5848"/>
    <hyperlink ref="C1617" location="'Monthly Rules'!A5855" display="'Monthly Rules'!A5855"/>
    <hyperlink ref="C1618" location="'Monthly Rules'!A5862" display="'Monthly Rules'!A5862"/>
    <hyperlink ref="C1619" location="'Monthly Rules'!A5869" display="'Monthly Rules'!A5869"/>
    <hyperlink ref="C1620" location="'Monthly Rules'!A5876" display="'Monthly Rules'!A5876"/>
    <hyperlink ref="C1621" location="'Monthly Rules'!A5883" display="'Monthly Rules'!A5883"/>
    <hyperlink ref="C1622" location="'Monthly Rules'!A5890" display="'Monthly Rules'!A5890"/>
    <hyperlink ref="C1623" location="'Monthly Rules'!A5897" display="'Monthly Rules'!A5897"/>
    <hyperlink ref="C1624" location="'Monthly Rules'!A5904" display="'Monthly Rules'!A5904"/>
    <hyperlink ref="C1625" location="'Monthly Rules'!A5911" display="'Monthly Rules'!A5911"/>
    <hyperlink ref="C1626" location="'Monthly Rules'!A5918" display="'Monthly Rules'!A5918"/>
    <hyperlink ref="C1627" location="'Monthly Rules'!A5925" display="'Monthly Rules'!A5925"/>
    <hyperlink ref="C1628" location="'Monthly Rules'!A5932" display="'Monthly Rules'!A5932"/>
    <hyperlink ref="C1629" location="'Monthly Rules'!A5939" display="'Monthly Rules'!A5939"/>
    <hyperlink ref="C1630" location="'Monthly Rules'!A5946" display="'Monthly Rules'!A5946"/>
    <hyperlink ref="C1631" location="'Monthly Rules'!A5953" display="'Monthly Rules'!A5953"/>
    <hyperlink ref="C1632" location="'Monthly Rules'!A5960" display="'Monthly Rules'!A5960"/>
    <hyperlink ref="C1633" location="'Monthly Rules'!A5967" display="'Monthly Rules'!A5967"/>
    <hyperlink ref="C1634" location="'Monthly Rules'!A5974" display="'Monthly Rules'!A5974"/>
    <hyperlink ref="C1635" location="'Monthly Rules'!A5981" display="'Monthly Rules'!A5981"/>
    <hyperlink ref="C1636" location="'Monthly Rules'!A5988" display="'Monthly Rules'!A5988"/>
    <hyperlink ref="C1637" location="'Monthly Rules'!A5995" display="'Monthly Rules'!A5995"/>
    <hyperlink ref="C1638" location="'Monthly Rules'!A6002" display="'Monthly Rules'!A6002"/>
    <hyperlink ref="C1639" location="'Monthly Rules'!A6009" display="'Monthly Rules'!A6009"/>
    <hyperlink ref="C1640" location="'Monthly Rules'!A6016" display="'Monthly Rules'!A6016"/>
    <hyperlink ref="C1641" location="'Monthly Rules'!A6023" display="'Monthly Rules'!A6023"/>
    <hyperlink ref="C1642" location="'Monthly Rules'!A6030" display="'Monthly Rules'!A6030"/>
    <hyperlink ref="C1643" location="'Monthly Rules'!A6037" display="'Monthly Rules'!A6037"/>
    <hyperlink ref="C1644" location="'Monthly Rules'!A6044" display="'Monthly Rules'!A6044"/>
    <hyperlink ref="C1645" location="'Monthly Rules'!A6051" display="'Monthly Rules'!A6051"/>
    <hyperlink ref="A2" location="BSO!A1" display="BSO!A1"/>
    <hyperlink ref="A3" location="BSO!A1" display="BSO!A1"/>
    <hyperlink ref="A4" location="BSO!A1" display="BSO!A1"/>
    <hyperlink ref="A5" location="BSO!A1" display="BSO!A1"/>
    <hyperlink ref="A6" location="BSO!A1" display="BSO!A1"/>
    <hyperlink ref="A7" location="BSO!A1" display="BSO!A1"/>
    <hyperlink ref="A8" location="BSO!A1" display="BSO!A1"/>
    <hyperlink ref="A9" location="BSO!A1" display="BSO!A1"/>
    <hyperlink ref="A10" location="BSO!A1" display="BSO!A1"/>
    <hyperlink ref="A11" location="BSO!A1" display="BSO!A1"/>
    <hyperlink ref="A12" location="BSO!A1" display="BSO!A1"/>
    <hyperlink ref="A13" location="BSO!A1" display="BSO!A1"/>
    <hyperlink ref="A14" location="BSO!A1" display="BSO!A1"/>
    <hyperlink ref="A15" location="BSO!A1" display="BSO!A1"/>
    <hyperlink ref="A16" location="BSO!A1" display="BSO!A1"/>
    <hyperlink ref="A17" location="BSO!A1" display="BSO!A1"/>
    <hyperlink ref="A18" location="BSO!A1" display="BSO!A1"/>
    <hyperlink ref="A19" location="BSO!A1" display="BSO!A1"/>
    <hyperlink ref="A20" location="BSO!A1" display="BSO!A1"/>
    <hyperlink ref="A21" location="BSO!A1" display="BSO!A1"/>
    <hyperlink ref="A22" location="BSO!A1" display="BSO!A1"/>
    <hyperlink ref="A23" location="BSO!A1" display="BSO!A1"/>
    <hyperlink ref="A24" location="BSO!A1" display="BSO!A1"/>
    <hyperlink ref="A25" location="BSO!A1" display="BSO!A1"/>
    <hyperlink ref="A26" location="BSO!A1" display="BSO!A1"/>
    <hyperlink ref="A27" location="BSO!A1" display="BSO!A1"/>
    <hyperlink ref="A28" location="BSO!A1" display="BSO!A1"/>
    <hyperlink ref="A29" location="BSO!A1" display="BSO!A1"/>
    <hyperlink ref="A30" location="BSO!A1" display="BSO!A1"/>
    <hyperlink ref="A31" location="BSO!A1" display="BSO!A1"/>
    <hyperlink ref="A32" location="BSO!A1" display="BSO!A1"/>
    <hyperlink ref="A33" location="BSO!A1" display="BSO!A1"/>
    <hyperlink ref="A34" location="BSO!A1" display="BSO!A1"/>
    <hyperlink ref="A35" location="BSO!A1" display="BSO!A1"/>
    <hyperlink ref="A36" location="BSO!A1" display="BSO!A1"/>
    <hyperlink ref="A37" location="BSO!A1" display="BSO!A1"/>
    <hyperlink ref="A38" location="BSO!A1" display="BSO!A1"/>
    <hyperlink ref="A39" location="BSO!A1" display="BSO!A1"/>
    <hyperlink ref="A40" location="BSO!A1" display="BSO!A1"/>
    <hyperlink ref="A41" location="BSO!A1" display="BSO!A1"/>
    <hyperlink ref="A42" location="BSO!A1" display="BSO!A1"/>
    <hyperlink ref="A43" location="BSO!A1" display="BSO!A1"/>
    <hyperlink ref="A44" location="BSO!A1" display="BSO!A1"/>
    <hyperlink ref="A45" location="BSO!A1" display="BSO!A1"/>
    <hyperlink ref="A46" location="BSO!A1" display="BSO!A1"/>
    <hyperlink ref="A47" location="BSO!A1" display="BSO!A1"/>
    <hyperlink ref="A48" location="BSO!A1" display="BSO!A1"/>
    <hyperlink ref="A49" location="BSO!A1" display="BSO!A1"/>
    <hyperlink ref="A50" location="BSO!A1" display="BSO!A1"/>
    <hyperlink ref="A51" location="BSO!A1" display="BSO!A1"/>
    <hyperlink ref="A52" location="BSO!A1" display="BSO!A1"/>
    <hyperlink ref="A53" location="BSO!A1" display="BSO!A1"/>
    <hyperlink ref="A54" location="BSO!A1" display="BSO!A1"/>
    <hyperlink ref="A55" location="BSO!A1" display="BSO!A1"/>
    <hyperlink ref="A56" location="BSO!A1" display="BSO!A1"/>
    <hyperlink ref="A57" location="BSO!A1" display="BSO!A1"/>
    <hyperlink ref="A58" location="BSO!A1" display="BSO!A1"/>
    <hyperlink ref="A59" location="BSO!A1" display="BSO!A1"/>
    <hyperlink ref="A60" location="BSO!A1" display="BSO!A1"/>
    <hyperlink ref="A61" location="BSO!A1" display="BSO!A1"/>
    <hyperlink ref="A62" location="BSO!A1" display="BSO!A1"/>
    <hyperlink ref="A63" location="BSO!A1" display="BSO!A1"/>
    <hyperlink ref="A64" location="BSO!A1" display="BSO!A1"/>
    <hyperlink ref="A65" location="BSO!A1" display="BSO!A1"/>
    <hyperlink ref="A66" location="BSO!A1" display="BSO!A1"/>
    <hyperlink ref="A67" location="BSO!A1" display="BSO!A1"/>
    <hyperlink ref="A68" location="BSO!A1" display="BSO!A1"/>
    <hyperlink ref="A69" location="BSO!A1" display="BSO!A1"/>
    <hyperlink ref="A70" location="BSO!A1" display="BSO!A1"/>
    <hyperlink ref="A71" location="BSO!A1" display="BSO!A1"/>
    <hyperlink ref="A72" location="BSO!A1" display="BSO!A1"/>
    <hyperlink ref="A73" location="BSO!A1" display="BSO!A1"/>
    <hyperlink ref="A74" location="BSO!A1" display="BSO!A1"/>
    <hyperlink ref="A75" location="BSO!A1" display="BSO!A1"/>
    <hyperlink ref="A76" location="BSO!A1" display="BSO!A1"/>
    <hyperlink ref="A77" location="BSO!A1" display="BSO!A1"/>
    <hyperlink ref="A78" location="BSO!A1" display="BSO!A1"/>
    <hyperlink ref="A79" location="BSO!A1" display="BSO!A1"/>
    <hyperlink ref="A80" location="BSO!A1" display="BSO!A1"/>
    <hyperlink ref="A81" location="IES!A1" display="IES!A1"/>
    <hyperlink ref="A82" location="IES!A1" display="IES!A1"/>
    <hyperlink ref="A83" location="IES!A1" display="IES!A1"/>
    <hyperlink ref="A84" location="IES!A1" display="IES!A1"/>
    <hyperlink ref="A85" location="IES!A1" display="IES!A1"/>
    <hyperlink ref="A86" location="IES!A1" display="IES!A1"/>
    <hyperlink ref="A87" location="IES!A1" display="IES!A1"/>
    <hyperlink ref="A88" location="IES!A1" display="IES!A1"/>
    <hyperlink ref="A89" location="IES!A1" display="IES!A1"/>
    <hyperlink ref="A90" location="IES!A1" display="IES!A1"/>
    <hyperlink ref="A91" location="IES!A1" display="IES!A1"/>
    <hyperlink ref="A92" location="IES!A1" display="IES!A1"/>
    <hyperlink ref="A93" location="IES!A1" display="IES!A1"/>
    <hyperlink ref="A94" location="IES!A1" display="IES!A1"/>
    <hyperlink ref="A95" location="IES!A1" display="IES!A1"/>
    <hyperlink ref="A96" location="IES!A1" display="IES!A1"/>
    <hyperlink ref="A97" location="IES!A1" display="IES!A1"/>
    <hyperlink ref="A98" location="IES!A1" display="IES!A1"/>
    <hyperlink ref="A99" location="IES!A1" display="IES!A1"/>
    <hyperlink ref="A100" location="IES!A1" display="IES!A1"/>
    <hyperlink ref="A101" location="IES!A1" display="IES!A1"/>
    <hyperlink ref="A102" location="IES!A1" display="IES!A1"/>
    <hyperlink ref="A103" location="IES!A1" display="IES!A1"/>
    <hyperlink ref="A104" location="IES!A1" display="IES!A1"/>
    <hyperlink ref="A105" location="IES!A1" display="IES!A1"/>
    <hyperlink ref="A106" location="IES!A1" display="IES!A1"/>
    <hyperlink ref="A107" location="IES!A1" display="IES!A1"/>
    <hyperlink ref="A108" location="IES!A1" display="IES!A1"/>
    <hyperlink ref="A109" location="IES!A1" display="IES!A1"/>
    <hyperlink ref="A110" location="IES!A1" display="IES!A1"/>
    <hyperlink ref="A111" location="IES!A1" display="IES!A1"/>
    <hyperlink ref="A112" location="IES!A1" display="IES!A1"/>
    <hyperlink ref="A113" location="IES!A1" display="IES!A1"/>
    <hyperlink ref="A114" location="IES!A1" display="IES!A1"/>
    <hyperlink ref="A115" location="IES!A1" display="IES!A1"/>
    <hyperlink ref="A116" location="IES!A1" display="IES!A1"/>
    <hyperlink ref="A117" location="IES!A1" display="IES!A1"/>
    <hyperlink ref="A118" location="IES!A1" display="IES!A1"/>
    <hyperlink ref="A119" location="IES!A1" display="IES!A1"/>
    <hyperlink ref="A120" location="IES!A1" display="IES!A1"/>
    <hyperlink ref="A121" location="IES!A1" display="IES!A1"/>
    <hyperlink ref="A122" location="IES!A1" display="IES!A1"/>
    <hyperlink ref="A123" location="IES!A1" display="IES!A1"/>
    <hyperlink ref="A124" location="IES!A1" display="IES!A1"/>
    <hyperlink ref="A125" location="IES!A1" display="IES!A1"/>
    <hyperlink ref="A126" location="IES!A1" display="IES!A1"/>
    <hyperlink ref="A127" location="IES!A1" display="IES!A1"/>
    <hyperlink ref="A128" location="IES!A1" display="IES!A1"/>
    <hyperlink ref="A129" location="IES!A1" display="IES!A1"/>
    <hyperlink ref="A130" location="IES!A1" display="IES!A1"/>
    <hyperlink ref="A132" location="IES!A1" display="IES!A1"/>
    <hyperlink ref="A133" location="IES!A1" display="IES!A1"/>
    <hyperlink ref="A134" location="IES!A1" display="IES!A1"/>
    <hyperlink ref="A135" location="IES!A1" display="IES!A1"/>
    <hyperlink ref="A136" location="IES!A1" display="IES!A1"/>
    <hyperlink ref="A137" location="IES!A1" display="IES!A1"/>
    <hyperlink ref="A138" location="IES!A1" display="IES!A1"/>
    <hyperlink ref="A139" location="IES!A1" display="IES!A1"/>
    <hyperlink ref="A140" location="IES!A1" display="IES!A1"/>
    <hyperlink ref="A141" location="IES!A1" display="IES!A1"/>
    <hyperlink ref="A142" location="IES!A1" display="IES!A1"/>
    <hyperlink ref="A143" location="IES!A1" display="IES!A1"/>
    <hyperlink ref="A144" location="IES!A1" display="IES!A1"/>
    <hyperlink ref="A145" location="IES!A1" display="IES!A1"/>
    <hyperlink ref="A146" location="IES!A1" display="IES!A1"/>
    <hyperlink ref="A147" location="IES!A1" display="IES!A1"/>
    <hyperlink ref="A148" location="IES!A1" display="IES!A1"/>
    <hyperlink ref="A149" location="IES!A1" display="IES!A1"/>
    <hyperlink ref="A150" location="IES!A1" display="IES!A1"/>
    <hyperlink ref="A151" location="IES!A1" display="IES!A1"/>
    <hyperlink ref="A152" location="IES!A1" display="IES!A1"/>
    <hyperlink ref="A153" location="IES!A1" display="IES!A1"/>
    <hyperlink ref="A154" location="IES!A1" display="IES!A1"/>
    <hyperlink ref="A155" location="IES!A1" display="IES!A1"/>
    <hyperlink ref="A156" location="IES!A1" display="IES!A1"/>
    <hyperlink ref="A157" location="IES!A1" display="IES!A1"/>
    <hyperlink ref="A158" location="IES!A1" display="IES!A1"/>
    <hyperlink ref="A159" location="IES!A1" display="IES!A1"/>
    <hyperlink ref="A160" location="IES!A1" display="IES!A1"/>
    <hyperlink ref="A161" location="IES!A1" display="IES!A1"/>
    <hyperlink ref="A162" location="IES!A1" display="IES!A1"/>
    <hyperlink ref="A163" location="IES!A1" display="IES!A1"/>
    <hyperlink ref="A164" location="IES!A1" display="IES!A1"/>
    <hyperlink ref="A165" location="IES!A1" display="IES!A1"/>
    <hyperlink ref="A166" location="IES!A1" display="IES!A1"/>
    <hyperlink ref="A167" location="IES!A1" display="IES!A1"/>
    <hyperlink ref="A168" location="IES!A1" display="IES!A1"/>
    <hyperlink ref="A169" location="IES!A1" display="IES!A1"/>
    <hyperlink ref="A170" location="IES!A1" display="IES!A1"/>
    <hyperlink ref="A171" location="IES!A1" display="IES!A1"/>
    <hyperlink ref="A172" location="IES!A1" display="IES!A1"/>
    <hyperlink ref="A173" location="IES!A1" display="IES!A1"/>
    <hyperlink ref="A174" location="IES!A1" display="IES!A1"/>
    <hyperlink ref="A175" location="IES!A1" display="IES!A1"/>
    <hyperlink ref="A176" location="IES!A1" display="IES!A1"/>
    <hyperlink ref="A177" location="IES!A1" display="IES!A1"/>
    <hyperlink ref="A178" location="IES!A1" display="IES!A1"/>
    <hyperlink ref="A179" location="IES!A1" display="IES!A1"/>
    <hyperlink ref="A180" location="IES!A1" display="IES!A1"/>
    <hyperlink ref="A181" location="IES!A1" display="IES!A1"/>
    <hyperlink ref="A182" location="IES!A1" display="IES!A1"/>
    <hyperlink ref="A183" location="IES!A1" display="IES!A1"/>
    <hyperlink ref="A184" location="IES!A1" display="IES!A1"/>
    <hyperlink ref="A185" location="IES!A1" display="IES!A1"/>
    <hyperlink ref="A186" location="IES!A1" display="IES!A1"/>
    <hyperlink ref="A187" location="IES!A1" display="IES!A1"/>
    <hyperlink ref="A188" location="IES!A1" display="IES!A1"/>
    <hyperlink ref="A189" location="IES!A1" display="IES!A1"/>
    <hyperlink ref="A190" location="IES!A1" display="IES!A1"/>
    <hyperlink ref="A191" location="IES!A1" display="IES!A1"/>
    <hyperlink ref="A192" location="IES!A1" display="IES!A1"/>
    <hyperlink ref="A193" location="IES!A1" display="IES!A1"/>
    <hyperlink ref="A194" location="IES!A1" display="IES!A1"/>
    <hyperlink ref="A195" location="IES!A1" display="IES!A1"/>
    <hyperlink ref="A196" location="IES!A1" display="IES!A1"/>
    <hyperlink ref="A197" location="IES!A1" display="IES!A1"/>
    <hyperlink ref="A198" location="IES!A1" display="IES!A1"/>
    <hyperlink ref="A199" location="IES!A1" display="IES!A1"/>
    <hyperlink ref="A200" location="IES!A1" display="IES!A1"/>
    <hyperlink ref="A201" location="IES!A1" display="IES!A1"/>
    <hyperlink ref="A202" location="IES!A1" display="IES!A1"/>
    <hyperlink ref="A203" location="IES!A1" display="IES!A1"/>
    <hyperlink ref="A204" location="IES!A1" display="IES!A1"/>
    <hyperlink ref="A205" location="IES!A1" display="IES!A1"/>
    <hyperlink ref="A206" location="IES!A1" display="IES!A1"/>
    <hyperlink ref="A207" location="IES!A1" display="IES!A1"/>
    <hyperlink ref="A208" location="IES!A1" display="IES!A1"/>
    <hyperlink ref="A209" location="IES!A1" display="IES!A1"/>
    <hyperlink ref="A210" location="IES!A1" display="IES!A1"/>
    <hyperlink ref="A211" location="IES!A1" display="IES!A1"/>
    <hyperlink ref="A212" location="IES!A1" display="IES!A1"/>
    <hyperlink ref="A213" location="IES!A1" display="IES!A1"/>
    <hyperlink ref="A214" location="IES!A1" display="IES!A1"/>
    <hyperlink ref="A215" location="IES!A1" display="IES!A1"/>
    <hyperlink ref="A216" location="IES!A1" display="IES!A1"/>
    <hyperlink ref="A217" location="IES!A1" display="IES!A1"/>
    <hyperlink ref="A218" location="IES!A1" display="IES!A1"/>
    <hyperlink ref="A219" location="IES!A1" display="IES!A1"/>
    <hyperlink ref="A220" location="IES!A1" display="IES!A1"/>
    <hyperlink ref="A221" location="IES!A1" display="IES!A1"/>
    <hyperlink ref="A222" location="IES!A1" display="IES!A1"/>
    <hyperlink ref="A223" location="IES!A1" display="IES!A1"/>
    <hyperlink ref="A224" location="IES!A1" display="IES!A1"/>
    <hyperlink ref="A225" location="IES!A1" display="IES!A1"/>
    <hyperlink ref="A226" location="IES!A1" display="IES!A1"/>
    <hyperlink ref="A227" location="IES!A1" display="IES!A1"/>
    <hyperlink ref="A228" location="IES!A1" display="IES!A1"/>
    <hyperlink ref="A229" location="IES!A1" display="IES!A1"/>
    <hyperlink ref="A230" location="IES!A1" display="IES!A1"/>
    <hyperlink ref="A231" location="IES!A1" display="IES!A1"/>
    <hyperlink ref="A232" location="IES!A1" display="IES!A1"/>
    <hyperlink ref="A233" location="IES!A1" display="IES!A1"/>
    <hyperlink ref="A234" location="IES!A1" display="IES!A1"/>
    <hyperlink ref="A235" location="IES!A1" display="IES!A1"/>
    <hyperlink ref="A236" location="IES!A1" display="IES!A1"/>
    <hyperlink ref="A237" location="IES!A1" display="IES!A1"/>
    <hyperlink ref="A238" location="IES!A1" display="IES!A1"/>
    <hyperlink ref="A239" location="IES!A1" display="IES!A1"/>
    <hyperlink ref="A240" location="IES!A1" display="IES!A1"/>
    <hyperlink ref="A241" location="IES!A1" display="IES!A1"/>
    <hyperlink ref="A242" location="IES!A1" display="IES!A1"/>
    <hyperlink ref="A243" location="IES!A1" display="IES!A1"/>
    <hyperlink ref="A244" location="IES!A1" display="IES!A1"/>
    <hyperlink ref="A245" location="IES!A1" display="IES!A1"/>
    <hyperlink ref="A246" location="IES!A1" display="IES!A1"/>
    <hyperlink ref="A247" location="IES!A1" display="IES!A1"/>
    <hyperlink ref="A248" location="IES!A1" display="IES!A1"/>
    <hyperlink ref="A249" location="IES!A1" display="IES!A1"/>
    <hyperlink ref="A250" location="IES!A1" display="IES!A1"/>
    <hyperlink ref="A251" location="IES!A1" display="IES!A1"/>
    <hyperlink ref="A252" location="IES!A1" display="IES!A1"/>
    <hyperlink ref="A253" location="IES!A1" display="IES!A1"/>
    <hyperlink ref="A254" location="IES!A1" display="IES!A1"/>
    <hyperlink ref="A255" location="IES!A1" display="IES!A1"/>
    <hyperlink ref="A256" location="IES!A1" display="IES!A1"/>
    <hyperlink ref="A257" location="IES!A1" display="IES!A1"/>
    <hyperlink ref="A258" location="IES!A1" display="IES!A1"/>
    <hyperlink ref="A259" location="IES!A1" display="IES!A1"/>
    <hyperlink ref="A260" location="IES!A1" display="IES!A1"/>
    <hyperlink ref="A261" location="IES!A1" display="IES!A1"/>
    <hyperlink ref="A262" location="IES!A1" display="IES!A1"/>
    <hyperlink ref="A263" location="IES!A1" display="IES!A1"/>
    <hyperlink ref="A264" location="IES!A1" display="IES!A1"/>
    <hyperlink ref="A265" location="IES!A1" display="IES!A1"/>
    <hyperlink ref="A266" location="IES!A1" display="IES!A1"/>
    <hyperlink ref="A267" location="IES!A1" display="IES!A1"/>
    <hyperlink ref="A268" location="IES!A1" display="IES!A1"/>
    <hyperlink ref="A269" location="IES!A1" display="IES!A1"/>
    <hyperlink ref="A270" location="IES!A1" display="IES!A1"/>
    <hyperlink ref="A271" location="IES!A1" display="IES!A1"/>
    <hyperlink ref="A272" location="IES!A1" display="IES!A1"/>
    <hyperlink ref="A273" location="IES!A1" display="IES!A1"/>
    <hyperlink ref="A274" location="IES!A1" display="IES!A1"/>
    <hyperlink ref="A275" location="IES!A1" display="IES!A1"/>
    <hyperlink ref="A276" location="IES!A1" display="IES!A1"/>
    <hyperlink ref="A277" location="IES!A1" display="IES!A1"/>
    <hyperlink ref="A278" location="IES!A1" display="IES!A1"/>
    <hyperlink ref="A279" location="IES!A1" display="IES!A1"/>
    <hyperlink ref="A280" location="IES!A1" display="IES!A1"/>
    <hyperlink ref="A281" location="IES!A1" display="IES!A1"/>
    <hyperlink ref="A282" location="IES!A1" display="IES!A1"/>
    <hyperlink ref="A283" location="IES!A1" display="IES!A1"/>
    <hyperlink ref="A284" location="IES!A1" display="IES!A1"/>
    <hyperlink ref="A285" location="IES!A1" display="IES!A1"/>
    <hyperlink ref="A286" location="IES!A1" display="IES!A1"/>
    <hyperlink ref="A287" location="IES!A1" display="IES!A1"/>
    <hyperlink ref="A288" location="IES!A1" display="IES!A1"/>
    <hyperlink ref="A289" location="IES!A1" display="IES!A1"/>
    <hyperlink ref="A290" location="IES!A1" display="IES!A1"/>
    <hyperlink ref="A291" location="IES!A1" display="IES!A1"/>
    <hyperlink ref="A292" location="IES!A1" display="IES!A1"/>
    <hyperlink ref="A293" location="IES!A1" display="IES!A1"/>
    <hyperlink ref="A294" location="IES!A1" display="IES!A1"/>
    <hyperlink ref="A295" location="IES!A1" display="IES!A1"/>
    <hyperlink ref="A296" location="IES!A1" display="IES!A1"/>
    <hyperlink ref="A297" location="IES!A1" display="IES!A1"/>
    <hyperlink ref="A298" location="IES!A1" display="IES!A1"/>
    <hyperlink ref="A299" location="IES!A1" display="IES!A1"/>
    <hyperlink ref="A300" location="IES!A1" display="IES!A1"/>
    <hyperlink ref="A301" location="IES!A1" display="IES!A1"/>
    <hyperlink ref="A302" location="IES!A1" display="IES!A1"/>
    <hyperlink ref="A303" location="IES!A1" display="IES!A1"/>
    <hyperlink ref="A304" location="IES!A1" display="IES!A1"/>
    <hyperlink ref="A305" location="IES!A1" display="IES!A1"/>
    <hyperlink ref="A306" location="IES!A1" display="IES!A1"/>
    <hyperlink ref="A307" location="IES!A1" display="IES!A1"/>
    <hyperlink ref="A308" location="IES!A1" display="IES!A1"/>
    <hyperlink ref="A309" location="IES!A1" display="IES!A1"/>
    <hyperlink ref="A310" location="IES!A1" display="IES!A1"/>
    <hyperlink ref="A311" location="IES!A1" display="IES!A1"/>
    <hyperlink ref="A312" location="IES!A1" display="IES!A1"/>
    <hyperlink ref="A313" location="IES!A1" display="IES!A1"/>
    <hyperlink ref="A314" location="IES!A1" display="IES!A1"/>
    <hyperlink ref="A315" location="IES!A1" display="IES!A1"/>
    <hyperlink ref="A316" location="IES!A1" display="IES!A1"/>
    <hyperlink ref="A317" location="IES!A1" display="IES!A1"/>
    <hyperlink ref="A318" location="INS!A1" display="INS!A1"/>
    <hyperlink ref="A319" location="INS!A1" display="INS!A1"/>
    <hyperlink ref="A320" location="INS!A1" display="INS!A1"/>
    <hyperlink ref="A321" location="INS!A1" display="INS!A1"/>
    <hyperlink ref="A322" location="INS!A1" display="INS!A1"/>
    <hyperlink ref="A323" location="INS!A1" display="INS!A1"/>
    <hyperlink ref="A324" location="INS!A1" display="INS!A1"/>
    <hyperlink ref="A325" location="INS!A1" display="INS!A1"/>
    <hyperlink ref="A326" location="INS!A1" display="INS!A1"/>
    <hyperlink ref="A327" location="INS!A1" display="INS!A1"/>
    <hyperlink ref="A328" location="INS!A1" display="INS!A1"/>
    <hyperlink ref="A329" location="INS!A1" display="INS!A1"/>
    <hyperlink ref="A330" location="INS!A1" display="INS!A1"/>
    <hyperlink ref="A331" location="INS!A1" display="INS!A1"/>
    <hyperlink ref="A332" location="INS!A1" display="INS!A1"/>
    <hyperlink ref="A333" location="INS!A1" display="INS!A1"/>
    <hyperlink ref="A334" location="INS!A1" display="INS!A1"/>
    <hyperlink ref="A335" location="INS!A1" display="INS!A1"/>
    <hyperlink ref="A336" location="INS!A1" display="INS!A1"/>
    <hyperlink ref="A337" location="INS!A1" display="INS!A1"/>
    <hyperlink ref="A338" location="INS!A1" display="INS!A1"/>
    <hyperlink ref="A339" location="INS!A1" display="INS!A1"/>
    <hyperlink ref="A340" location="INS!A1" display="INS!A1"/>
    <hyperlink ref="A341" location="INS!A1" display="INS!A1"/>
    <hyperlink ref="A342" location="INS!A1" display="INS!A1"/>
    <hyperlink ref="A343" location="INS!A1" display="INS!A1"/>
    <hyperlink ref="A344" location="INS!A1" display="INS!A1"/>
    <hyperlink ref="A345" location="INS!A1" display="INS!A1"/>
    <hyperlink ref="A346" location="INS!A1" display="INS!A1"/>
    <hyperlink ref="A347" location="INS!A1" display="INS!A1"/>
    <hyperlink ref="A348" location="INS!A1" display="INS!A1"/>
    <hyperlink ref="A349" location="INS!A1" display="INS!A1"/>
    <hyperlink ref="A350" location="INS!A1" display="INS!A1"/>
    <hyperlink ref="A351" location="INS!A1" display="INS!A1"/>
    <hyperlink ref="A352" location="INS!A1" display="INS!A1"/>
    <hyperlink ref="A353" location="INS!A1" display="INS!A1"/>
    <hyperlink ref="A354" location="INS!A1" display="INS!A1"/>
    <hyperlink ref="A355" location="INS!A1" display="INS!A1"/>
    <hyperlink ref="A356" location="INS!A1" display="INS!A1"/>
    <hyperlink ref="A357" location="INS!A1" display="INS!A1"/>
    <hyperlink ref="A358" location="INS!A1" display="INS!A1"/>
    <hyperlink ref="A359" location="INS!A1" display="INS!A1"/>
    <hyperlink ref="A360" location="INS!A1" display="INS!A1"/>
    <hyperlink ref="A361" location="INS!A1" display="INS!A1"/>
    <hyperlink ref="A362" location="INS!A1" display="INS!A1"/>
    <hyperlink ref="A363" location="INS!A1" display="INS!A1"/>
    <hyperlink ref="A364" location="INS!A1" display="INS!A1"/>
    <hyperlink ref="A365" location="INS!A1" display="INS!A1"/>
    <hyperlink ref="A366" location="INS!A1" display="INS!A1"/>
    <hyperlink ref="A367" location="INS!A1" display="INS!A1"/>
    <hyperlink ref="A368" location="INS!A1" display="INS!A1"/>
    <hyperlink ref="A369" location="INS!A1" display="INS!A1"/>
    <hyperlink ref="A370" location="INS!A1" display="INS!A1"/>
    <hyperlink ref="A371" location="INS!A1" display="INS!A1"/>
    <hyperlink ref="A372" location="INS!A1" display="INS!A1"/>
    <hyperlink ref="A373" location="INS!A1" display="INS!A1"/>
    <hyperlink ref="A374" location="INS!A1" display="INS!A1"/>
    <hyperlink ref="A375" location="INS!A1" display="INS!A1"/>
    <hyperlink ref="A376" location="INS!A1" display="INS!A1"/>
    <hyperlink ref="A377" location="INS!A1" display="INS!A1"/>
    <hyperlink ref="A378" location="INS!A1" display="INS!A1"/>
    <hyperlink ref="A379" location="INS!A1" display="INS!A1"/>
    <hyperlink ref="A380" location="INS!A1" display="INS!A1"/>
    <hyperlink ref="A381" location="INS!A1" display="INS!A1"/>
    <hyperlink ref="A382" location="INS!A1" display="INS!A1"/>
    <hyperlink ref="A383" location="INS!A1" display="INS!A1"/>
    <hyperlink ref="A384" location="INS!A1" display="INS!A1"/>
    <hyperlink ref="A385" location="INS!A1" display="INS!A1"/>
    <hyperlink ref="A386" location="INS!A1" display="INS!A1"/>
    <hyperlink ref="A387" location="INS!A1" display="INS!A1"/>
    <hyperlink ref="A388" location="INS!A1" display="INS!A1"/>
    <hyperlink ref="A389" location="INS!A1" display="INS!A1"/>
    <hyperlink ref="A390" location="INS!A1" display="INS!A1"/>
    <hyperlink ref="A391" location="INS!A1" display="INS!A1"/>
    <hyperlink ref="A392" location="INS!A1" display="INS!A1"/>
    <hyperlink ref="A393" location="INS!A1" display="INS!A1"/>
    <hyperlink ref="A394" location="INS!A1" display="INS!A1"/>
    <hyperlink ref="A395" location="INS!A1" display="INS!A1"/>
    <hyperlink ref="A396" location="INS!A1" display="INS!A1"/>
    <hyperlink ref="A397" location="INS!A1" display="INS!A1"/>
    <hyperlink ref="A398" location="INS!A1" display="INS!A1"/>
    <hyperlink ref="A399" location="INS!A1" display="INS!A1"/>
    <hyperlink ref="A400" location="INS!A1" display="INS!A1"/>
    <hyperlink ref="A401" location="INS!A1" display="INS!A1"/>
    <hyperlink ref="A402" location="INS!A1" display="INS!A1"/>
    <hyperlink ref="A403" location="INS!A1" display="INS!A1"/>
    <hyperlink ref="A404" location="INS!A1" display="INS!A1"/>
    <hyperlink ref="A405" location="INS!A1" display="INS!A1"/>
    <hyperlink ref="A406" location="INS!A1" display="INS!A1"/>
    <hyperlink ref="A407" location="INS!A1" display="INS!A1"/>
    <hyperlink ref="A408" location="INS!A1" display="INS!A1"/>
    <hyperlink ref="A409" location="INS!A1" display="INS!A1"/>
    <hyperlink ref="A410" location="INS!A1" display="INS!A1"/>
    <hyperlink ref="A411" location="INS!A1" display="INS!A1"/>
    <hyperlink ref="A412" location="INS!A1" display="INS!A1"/>
    <hyperlink ref="A413" location="INS!A1" display="INS!A1"/>
    <hyperlink ref="A414" location="INS!A1" display="INS!A1"/>
    <hyperlink ref="A415" location="INS!A1" display="INS!A1"/>
    <hyperlink ref="A416" location="INS!A1" display="INS!A1"/>
    <hyperlink ref="A417" location="INS!A1" display="INS!A1"/>
    <hyperlink ref="A418" location="INS!A1" display="INS!A1"/>
    <hyperlink ref="A419" location="INS!A1" display="INS!A1"/>
    <hyperlink ref="A420" location="INS!A1" display="INS!A1"/>
    <hyperlink ref="A421" location="INS!A1" display="INS!A1"/>
    <hyperlink ref="A422" location="INS!A1" display="INS!A1"/>
    <hyperlink ref="A423" location="INS!A1" display="INS!A1"/>
    <hyperlink ref="A424" location="INS!A1" display="INS!A1"/>
    <hyperlink ref="A425" location="INS!A1" display="INS!A1"/>
    <hyperlink ref="A426" location="INS!A1" display="INS!A1"/>
    <hyperlink ref="A427" location="INS!A1" display="INS!A1"/>
    <hyperlink ref="A428" location="INS!A1" display="INS!A1"/>
    <hyperlink ref="A429" location="INS!A1" display="INS!A1"/>
    <hyperlink ref="A430" location="INS!A1" display="INS!A1"/>
    <hyperlink ref="A431" location="INS!A1" display="INS!A1"/>
    <hyperlink ref="A432" location="INS!A1" display="INS!A1"/>
    <hyperlink ref="A433" location="INS!A1" display="INS!A1"/>
    <hyperlink ref="A434" location="INS!A1" display="INS!A1"/>
    <hyperlink ref="A435" location="INS!A1" display="INS!A1"/>
    <hyperlink ref="A436" location="INS!A1" display="INS!A1"/>
    <hyperlink ref="A437" location="INS!A1" display="INS!A1"/>
    <hyperlink ref="A438" location="INS!A1" display="INS!A1"/>
    <hyperlink ref="A439" location="INS!A1" display="INS!A1"/>
    <hyperlink ref="A440" location="INS!A1" display="INS!A1"/>
    <hyperlink ref="A441" location="INS!A1" display="INS!A1"/>
    <hyperlink ref="A442" location="INS!A1" display="INS!A1"/>
    <hyperlink ref="A443" location="INS!A1" display="INS!A1"/>
    <hyperlink ref="A444" location="INS!A1" display="INS!A1"/>
    <hyperlink ref="A445" location="INS!A1" display="INS!A1"/>
    <hyperlink ref="A446" location="INS!A1" display="INS!A1"/>
    <hyperlink ref="A447" location="INS!A1" display="INS!A1"/>
    <hyperlink ref="A448" location="INS!A1" display="INS!A1"/>
    <hyperlink ref="A449" location="INS!A1" display="INS!A1"/>
    <hyperlink ref="A450" location="INS!A1" display="INS!A1"/>
    <hyperlink ref="A451" location="INS!A1" display="INS!A1"/>
    <hyperlink ref="A452" location="INS!A1" display="INS!A1"/>
    <hyperlink ref="A453" location="INS!A1" display="INS!A1"/>
    <hyperlink ref="A454" location="INS!A1" display="INS!A1"/>
    <hyperlink ref="A455" location="INS!A1" display="INS!A1"/>
    <hyperlink ref="A456" location="INS!A1" display="INS!A1"/>
    <hyperlink ref="A457" location="INS!A1" display="INS!A1"/>
    <hyperlink ref="A458" location="INS!A1" display="INS!A1"/>
    <hyperlink ref="A459" location="INS!A1" display="INS!A1"/>
    <hyperlink ref="A460" location="INS!A1" display="INS!A1"/>
    <hyperlink ref="A461" location="INS!A1" display="INS!A1"/>
    <hyperlink ref="A462" location="INS!A1" display="INS!A1"/>
    <hyperlink ref="A463" location="INS!A1" display="INS!A1"/>
    <hyperlink ref="A464" location="INS!A1" display="INS!A1"/>
    <hyperlink ref="A465" location="INS!A1" display="INS!A1"/>
    <hyperlink ref="A466" location="INS!A1" display="INS!A1"/>
    <hyperlink ref="A467" location="INS!A1" display="INS!A1"/>
    <hyperlink ref="A468" location="INS!A1" display="INS!A1"/>
    <hyperlink ref="A469" location="INS!A1" display="INS!A1"/>
    <hyperlink ref="A470" location="INS!A1" display="INS!A1"/>
    <hyperlink ref="A471" location="INS!A1" display="INS!A1"/>
    <hyperlink ref="A472" location="INS!A1" display="INS!A1"/>
    <hyperlink ref="A473" location="INS!A1" display="INS!A1"/>
    <hyperlink ref="A474" location="INS!A1" display="INS!A1"/>
    <hyperlink ref="A475" location="INS!A1" display="INS!A1"/>
    <hyperlink ref="A476" location="INS!A1" display="INS!A1"/>
    <hyperlink ref="A477" location="INS!A1" display="INS!A1"/>
    <hyperlink ref="A478" location="INS!A1" display="INS!A1"/>
    <hyperlink ref="A479" location="INS!A1" display="INS!A1"/>
    <hyperlink ref="A480" location="INS!A1" display="INS!A1"/>
    <hyperlink ref="A481" location="INS!A1" display="INS!A1"/>
    <hyperlink ref="A482" location="INS!A1" display="INS!A1"/>
    <hyperlink ref="A483" location="INS!A1" display="INS!A1"/>
    <hyperlink ref="A484" location="INS!A1" display="INS!A1"/>
    <hyperlink ref="A485" location="INS!A1" display="INS!A1"/>
    <hyperlink ref="A486" location="INS!A1" display="INS!A1"/>
    <hyperlink ref="A487" location="INS!A1" display="INS!A1"/>
    <hyperlink ref="A488" location="INS!A1" display="INS!A1"/>
    <hyperlink ref="A489" location="INS!A1" display="INS!A1"/>
    <hyperlink ref="A490" location="INS!A1" display="INS!A1"/>
    <hyperlink ref="A491" location="INS!A1" display="INS!A1"/>
    <hyperlink ref="A492" location="INS!A1" display="INS!A1"/>
    <hyperlink ref="A493" location="INS!A1" display="INS!A1"/>
    <hyperlink ref="A494" location="INS!A1" display="INS!A1"/>
    <hyperlink ref="A495" location="INS!A1" display="INS!A1"/>
    <hyperlink ref="A496" location="INS!A1" display="INS!A1"/>
    <hyperlink ref="A497" location="INS!A1" display="INS!A1"/>
    <hyperlink ref="A498" location="INS!A1" display="INS!A1"/>
    <hyperlink ref="A499" location="INS!A1" display="INS!A1"/>
    <hyperlink ref="A500" location="INS!A1" display="INS!A1"/>
    <hyperlink ref="A501" location="INS!A1" display="INS!A1"/>
    <hyperlink ref="A502" location="INS!A1" display="INS!A1"/>
    <hyperlink ref="A503" location="INS!A1" display="INS!A1"/>
    <hyperlink ref="A504" location="INS!A1" display="INS!A1"/>
    <hyperlink ref="A505" location="INS!A1" display="INS!A1"/>
    <hyperlink ref="A506" location="INS!A1" display="INS!A1"/>
    <hyperlink ref="A507" location="INS!A1" display="INS!A1"/>
    <hyperlink ref="A508" location="INS!A1" display="INS!A1"/>
    <hyperlink ref="A509" location="INS!A1" display="INS!A1"/>
    <hyperlink ref="A510" location="INS!A1" display="INS!A1"/>
    <hyperlink ref="A511" location="INS!A1" display="INS!A1"/>
    <hyperlink ref="A512" location="INS!A1" display="INS!A1"/>
    <hyperlink ref="A513" location="INS!A1" display="INS!A1"/>
    <hyperlink ref="A514" location="INS!A1" display="INS!A1"/>
    <hyperlink ref="A515" location="INS!A1" display="INS!A1"/>
    <hyperlink ref="A516" location="INS!A1" display="INS!A1"/>
    <hyperlink ref="A517" location="INS!A1" display="INS!A1"/>
    <hyperlink ref="A518" location="INS!A1" display="INS!A1"/>
    <hyperlink ref="A519" location="INS!A1" display="INS!A1"/>
    <hyperlink ref="A520" location="INS!A1" display="INS!A1"/>
    <hyperlink ref="A521" location="INS!A1" display="INS!A1"/>
    <hyperlink ref="A522" location="INS!A1" display="INS!A1"/>
    <hyperlink ref="A523" location="INS!A1" display="INS!A1"/>
    <hyperlink ref="A524" location="INS!A1" display="INS!A1"/>
    <hyperlink ref="A525" location="INS!A1" display="INS!A1"/>
    <hyperlink ref="A526" location="INS!A1" display="INS!A1"/>
    <hyperlink ref="A527" location="INS!A1" display="INS!A1"/>
    <hyperlink ref="A528" location="INS!A1" display="INS!A1"/>
    <hyperlink ref="A529" location="INS!A1" display="INS!A1"/>
    <hyperlink ref="A530" location="INS!A1" display="INS!A1"/>
    <hyperlink ref="A531" location="INS!A1" display="INS!A1"/>
    <hyperlink ref="A532" location="INS!A1" display="INS!A1"/>
    <hyperlink ref="A533" location="INS!A1" display="INS!A1"/>
    <hyperlink ref="A534" location="INS!A1" display="INS!A1"/>
    <hyperlink ref="A535" location="INS!A1" display="INS!A1"/>
    <hyperlink ref="A536" location="INS!A1" display="INS!A1"/>
    <hyperlink ref="A537" location="INS!A1" display="INS!A1"/>
    <hyperlink ref="A538" location="INS!A1" display="INS!A1"/>
    <hyperlink ref="A539" location="INS!A1" display="INS!A1"/>
    <hyperlink ref="A540" location="INS!A1" display="INS!A1"/>
    <hyperlink ref="A541" location="INS!A1" display="INS!A1"/>
    <hyperlink ref="A542" location="INS!A1" display="INS!A1"/>
    <hyperlink ref="A543" location="INS!A1" display="INS!A1"/>
    <hyperlink ref="A544" location="INS!A1" display="INS!A1"/>
    <hyperlink ref="A545" location="INS!A1" display="INS!A1"/>
    <hyperlink ref="A546" location="INS!A1" display="INS!A1"/>
    <hyperlink ref="A547" location="INS!A1" display="INS!A1"/>
    <hyperlink ref="A548" location="INS!A1" display="INS!A1"/>
    <hyperlink ref="A549" location="INS!A1" display="INS!A1"/>
    <hyperlink ref="A550" location="INS!A1" display="INS!A1"/>
    <hyperlink ref="A551" location="INS!A1" display="INS!A1"/>
    <hyperlink ref="A552" location="INS!A1" display="INS!A1"/>
    <hyperlink ref="A553" location="INS!A1" display="INS!A1"/>
    <hyperlink ref="A554" location="INS!A1" display="INS!A1"/>
    <hyperlink ref="A555" location="OES!A1" display="OES!A1"/>
    <hyperlink ref="A556" location="OES!A1" display="OES!A1"/>
    <hyperlink ref="A557" location="OES!A1" display="OES!A1"/>
    <hyperlink ref="A558" location="OES!A1" display="OES!A1"/>
    <hyperlink ref="A559" location="OES!A1" display="OES!A1"/>
    <hyperlink ref="A560" location="OES!A1" display="OES!A1"/>
    <hyperlink ref="A561" location="OES!A1" display="OES!A1"/>
    <hyperlink ref="A562" location="OES!A1" display="OES!A1"/>
    <hyperlink ref="A563" location="OES!A1" display="OES!A1"/>
    <hyperlink ref="A564" location="OES!A1" display="OES!A1"/>
    <hyperlink ref="A565" location="OES!A1" display="OES!A1"/>
    <hyperlink ref="A566" location="OES!A1" display="OES!A1"/>
    <hyperlink ref="A567" location="OES!A1" display="OES!A1"/>
    <hyperlink ref="A568" location="OES!A1" display="OES!A1"/>
    <hyperlink ref="A569" location="OES!A1" display="OES!A1"/>
    <hyperlink ref="A570" location="OES!A1" display="OES!A1"/>
    <hyperlink ref="A571" location="OES!A1" display="OES!A1"/>
    <hyperlink ref="A572" location="OES!A1" display="OES!A1"/>
    <hyperlink ref="A573" location="OES!A1" display="OES!A1"/>
    <hyperlink ref="A574" location="OES!A1" display="OES!A1"/>
    <hyperlink ref="A575" location="OES!A1" display="OES!A1"/>
    <hyperlink ref="A576" location="OES!A1" display="OES!A1"/>
    <hyperlink ref="A577" location="OES!A1" display="OES!A1"/>
    <hyperlink ref="A578" location="OES!A1" display="OES!A1"/>
    <hyperlink ref="A579" location="OES!A1" display="OES!A1"/>
    <hyperlink ref="A580" location="OES!A1" display="OES!A1"/>
    <hyperlink ref="A581" location="OES!A1" display="OES!A1"/>
    <hyperlink ref="A582" location="OES!A1" display="OES!A1"/>
    <hyperlink ref="A583" location="OES!A1" display="OES!A1"/>
    <hyperlink ref="A584" location="OES!A1" display="OES!A1"/>
    <hyperlink ref="A585" location="OES!A1" display="OES!A1"/>
    <hyperlink ref="A586" location="OES!A1" display="OES!A1"/>
    <hyperlink ref="A587" location="OES!A1" display="OES!A1"/>
    <hyperlink ref="A588" location="OES!A1" display="OES!A1"/>
    <hyperlink ref="A589" location="OES!A1" display="OES!A1"/>
    <hyperlink ref="A590" location="OES!A1" display="OES!A1"/>
    <hyperlink ref="A591" location="OES!A1" display="OES!A1"/>
    <hyperlink ref="A592" location="OES!A1" display="OES!A1"/>
    <hyperlink ref="A593" location="OES!A1" display="OES!A1"/>
    <hyperlink ref="A594" location="OES!A1" display="OES!A1"/>
    <hyperlink ref="A595" location="OES!A1" display="OES!A1"/>
    <hyperlink ref="A596" location="OES!A1" display="OES!A1"/>
    <hyperlink ref="A597" location="OES!A1" display="OES!A1"/>
    <hyperlink ref="A598" location="OES!A1" display="OES!A1"/>
    <hyperlink ref="A599" location="OES!A1" display="OES!A1"/>
    <hyperlink ref="A600" location="OES!A1" display="OES!A1"/>
    <hyperlink ref="A601" location="OES!A1" display="OES!A1"/>
    <hyperlink ref="A602" location="OES!A1" display="OES!A1"/>
    <hyperlink ref="A603" location="OES!A1" display="OES!A1"/>
    <hyperlink ref="A604" location="OES!A1" display="OES!A1"/>
    <hyperlink ref="A605" location="OES!A1" display="OES!A1"/>
    <hyperlink ref="A606" location="OES!A1" display="OES!A1"/>
    <hyperlink ref="A607" location="OES!A1" display="OES!A1"/>
    <hyperlink ref="A608" location="OES!A1" display="OES!A1"/>
    <hyperlink ref="A609" location="OES!A1" display="OES!A1"/>
    <hyperlink ref="A610" location="OES!A1" display="OES!A1"/>
    <hyperlink ref="A611" location="OES!A1" display="OES!A1"/>
    <hyperlink ref="A612" location="OES!A1" display="OES!A1"/>
    <hyperlink ref="A613" location="OES!A1" display="OES!A1"/>
    <hyperlink ref="A614" location="OES!A1" display="OES!A1"/>
    <hyperlink ref="A615" location="OES!A1" display="OES!A1"/>
    <hyperlink ref="A616" location="OES!A1" display="OES!A1"/>
    <hyperlink ref="A617" location="OES!A1" display="OES!A1"/>
    <hyperlink ref="A618" location="OES!A1" display="OES!A1"/>
    <hyperlink ref="A619" location="OES!A1" display="OES!A1"/>
    <hyperlink ref="A620" location="OES!A1" display="OES!A1"/>
    <hyperlink ref="A621" location="OES!A1" display="OES!A1"/>
    <hyperlink ref="A622" location="OES!A1" display="OES!A1"/>
    <hyperlink ref="A623" location="OES!A1" display="OES!A1"/>
    <hyperlink ref="A624" location="OES!A1" display="OES!A1"/>
    <hyperlink ref="A625" location="OES!A1" display="OES!A1"/>
    <hyperlink ref="A626" location="OES!A1" display="OES!A1"/>
    <hyperlink ref="A627" location="OES!A1" display="OES!A1"/>
    <hyperlink ref="A628" location="OES!A1" display="OES!A1"/>
    <hyperlink ref="A629" location="OES!A1" display="OES!A1"/>
    <hyperlink ref="A630" location="OES!A1" display="OES!A1"/>
    <hyperlink ref="A631" location="OES!A1" display="OES!A1"/>
    <hyperlink ref="A632" location="OES!A1" display="OES!A1"/>
    <hyperlink ref="A633" location="OES!A1" display="OES!A1"/>
    <hyperlink ref="A634" location="OES!A1" display="OES!A1"/>
    <hyperlink ref="A635" location="OES!A1" display="OES!A1"/>
    <hyperlink ref="A636" location="OES!A1" display="OES!A1"/>
    <hyperlink ref="A637" location="OES!A1" display="OES!A1"/>
    <hyperlink ref="A638" location="OES!A1" display="OES!A1"/>
    <hyperlink ref="A639" location="OES!A1" display="OES!A1"/>
    <hyperlink ref="A640" location="OES!A1" display="OES!A1"/>
    <hyperlink ref="A641" location="OES!A1" display="OES!A1"/>
    <hyperlink ref="A642" location="OES!A1" display="OES!A1"/>
    <hyperlink ref="A643" location="OES!A1" display="OES!A1"/>
    <hyperlink ref="A644" location="OES!A1" display="OES!A1"/>
    <hyperlink ref="A645" location="OES!A1" display="OES!A1"/>
    <hyperlink ref="A646" location="OES!A1" display="OES!A1"/>
    <hyperlink ref="A647" location="OES!A1" display="OES!A1"/>
    <hyperlink ref="A648" location="OES!A1" display="OES!A1"/>
    <hyperlink ref="A649" location="OES!A1" display="OES!A1"/>
    <hyperlink ref="A650" location="OES!A1" display="OES!A1"/>
    <hyperlink ref="A651" location="OES!A1" display="OES!A1"/>
    <hyperlink ref="A652" location="OES!A1" display="OES!A1"/>
    <hyperlink ref="A653" location="OES!A1" display="OES!A1"/>
    <hyperlink ref="A654" location="OES!A1" display="OES!A1"/>
    <hyperlink ref="A655" location="OES!A1" display="OES!A1"/>
    <hyperlink ref="A656" location="OES!A1" display="OES!A1"/>
    <hyperlink ref="A657" location="OES!A1" display="OES!A1"/>
    <hyperlink ref="A658" location="OES!A1" display="OES!A1"/>
    <hyperlink ref="A659" location="OES!A1" display="OES!A1"/>
    <hyperlink ref="A660" location="OES!A1" display="OES!A1"/>
    <hyperlink ref="A661" location="OES!A1" display="OES!A1"/>
    <hyperlink ref="A662" location="OES!A1" display="OES!A1"/>
    <hyperlink ref="A663" location="OES!A1" display="OES!A1"/>
    <hyperlink ref="A664" location="OES!A1" display="OES!A1"/>
    <hyperlink ref="A665" location="OES!A1" display="OES!A1"/>
    <hyperlink ref="A666" location="OES!A1" display="OES!A1"/>
    <hyperlink ref="A667" location="OES!A1" display="OES!A1"/>
    <hyperlink ref="A668" location="OES!A1" display="OES!A1"/>
    <hyperlink ref="A669" location="OES!A1" display="OES!A1"/>
    <hyperlink ref="A670" location="OES!A1" display="OES!A1"/>
    <hyperlink ref="A671" location="OES!A1" display="OES!A1"/>
    <hyperlink ref="A672" location="OES!A1" display="OES!A1"/>
    <hyperlink ref="A673" location="OES!A1" display="OES!A1"/>
    <hyperlink ref="A674" location="OES!A1" display="OES!A1"/>
    <hyperlink ref="A675" location="OES!A1" display="OES!A1"/>
    <hyperlink ref="A676" location="OES!A1" display="OES!A1"/>
    <hyperlink ref="A677" location="OES!A1" display="OES!A1"/>
    <hyperlink ref="A678" location="OES!A1" display="OES!A1"/>
    <hyperlink ref="A679" location="OES!A1" display="OES!A1"/>
    <hyperlink ref="A680" location="OES!A1" display="OES!A1"/>
    <hyperlink ref="A681" location="OES!A1" display="OES!A1"/>
    <hyperlink ref="A682" location="OES!A1" display="OES!A1"/>
    <hyperlink ref="A683" location="OES!A1" display="OES!A1"/>
    <hyperlink ref="A684" location="OES!A1" display="OES!A1"/>
    <hyperlink ref="A685" location="OES!A1" display="OES!A1"/>
    <hyperlink ref="A686" location="OES!A1" display="OES!A1"/>
    <hyperlink ref="A687" location="OES!A1" display="OES!A1"/>
    <hyperlink ref="A688" location="OES!A1" display="OES!A1"/>
    <hyperlink ref="A689" location="OES!A1" display="OES!A1"/>
    <hyperlink ref="A690" location="OES!A1" display="OES!A1"/>
    <hyperlink ref="A691" location="OES!A1" display="OES!A1"/>
    <hyperlink ref="A692" location="OES!A1" display="OES!A1"/>
    <hyperlink ref="A693" location="OES!A1" display="OES!A1"/>
    <hyperlink ref="A694" location="OES!A1" display="OES!A1"/>
    <hyperlink ref="A695" location="OES!A1" display="OES!A1"/>
    <hyperlink ref="A696" location="OES!A1" display="OES!A1"/>
    <hyperlink ref="A697" location="OES!A1" display="OES!A1"/>
    <hyperlink ref="A698" location="OES!A1" display="OES!A1"/>
    <hyperlink ref="A699" location="OES!A1" display="OES!A1"/>
    <hyperlink ref="A700" location="OES!A1" display="OES!A1"/>
    <hyperlink ref="A701" location="OES!A1" display="OES!A1"/>
    <hyperlink ref="A702" location="OES!A1" display="OES!A1"/>
    <hyperlink ref="A703" location="OES!A1" display="OES!A1"/>
    <hyperlink ref="A704" location="OES!A1" display="OES!A1"/>
    <hyperlink ref="A705" location="OES!A1" display="OES!A1"/>
    <hyperlink ref="A706" location="OES!A1" display="OES!A1"/>
    <hyperlink ref="A707" location="OES!A1" display="OES!A1"/>
    <hyperlink ref="A708" location="OES!A1" display="OES!A1"/>
    <hyperlink ref="A709" location="OES!A1" display="OES!A1"/>
    <hyperlink ref="A710" location="OES!A1" display="OES!A1"/>
    <hyperlink ref="A711" location="OES!A1" display="OES!A1"/>
    <hyperlink ref="A712" location="OES!A1" display="OES!A1"/>
    <hyperlink ref="A713" location="OES!A1" display="OES!A1"/>
    <hyperlink ref="A714" location="OES!A1" display="OES!A1"/>
    <hyperlink ref="A715" location="OES!A1" display="OES!A1"/>
    <hyperlink ref="A716" location="OES!A1" display="OES!A1"/>
    <hyperlink ref="A717" location="OES!A1" display="OES!A1"/>
    <hyperlink ref="A718" location="OES!A1" display="OES!A1"/>
    <hyperlink ref="A719" location="OES!A1" display="OES!A1"/>
    <hyperlink ref="A720" location="OES!A1" display="OES!A1"/>
    <hyperlink ref="A721" location="OES!A1" display="OES!A1"/>
    <hyperlink ref="A722" location="OES!A1" display="OES!A1"/>
    <hyperlink ref="A723" location="OES!A1" display="OES!A1"/>
    <hyperlink ref="A724" location="OES!A1" display="OES!A1"/>
    <hyperlink ref="A725" location="OES!A1" display="OES!A1"/>
    <hyperlink ref="A726" location="OES!A1" display="OES!A1"/>
    <hyperlink ref="A727" location="OES!A1" display="OES!A1"/>
    <hyperlink ref="A728" location="OES!A1" display="OES!A1"/>
    <hyperlink ref="A729" location="OES!A1" display="OES!A1"/>
    <hyperlink ref="A730" location="OES!A1" display="OES!A1"/>
    <hyperlink ref="A731" location="OES!A1" display="OES!A1"/>
    <hyperlink ref="A732" location="OES!A1" display="OES!A1"/>
    <hyperlink ref="A733" location="OES!A1" display="OES!A1"/>
    <hyperlink ref="A734" location="OES!A1" display="OES!A1"/>
    <hyperlink ref="A735" location="OES!A1" display="OES!A1"/>
    <hyperlink ref="A736" location="OES!A1" display="OES!A1"/>
    <hyperlink ref="A737" location="OES!A1" display="OES!A1"/>
    <hyperlink ref="A738" location="OES!A1" display="OES!A1"/>
    <hyperlink ref="A739" location="OES!A1" display="OES!A1"/>
    <hyperlink ref="A740" location="OES!A1" display="OES!A1"/>
    <hyperlink ref="A741" location="OES!A1" display="OES!A1"/>
    <hyperlink ref="A742" location="OES!A1" display="OES!A1"/>
    <hyperlink ref="A743" location="OES!A1" display="OES!A1"/>
    <hyperlink ref="A744" location="OES!A1" display="OES!A1"/>
    <hyperlink ref="A745" location="OES!A1" display="OES!A1"/>
    <hyperlink ref="A746" location="OES!A1" display="OES!A1"/>
    <hyperlink ref="A747" location="OES!A1" display="OES!A1"/>
    <hyperlink ref="A748" location="OES!A1" display="OES!A1"/>
    <hyperlink ref="A749" location="OES!A1" display="OES!A1"/>
    <hyperlink ref="A750" location="OES!A1" display="OES!A1"/>
    <hyperlink ref="A751" location="OES!A1" display="OES!A1"/>
    <hyperlink ref="A752" location="OES!A1" display="OES!A1"/>
    <hyperlink ref="A753" location="OES!A1" display="OES!A1"/>
    <hyperlink ref="A754" location="OES!A1" display="OES!A1"/>
    <hyperlink ref="A755" location="OES!A1" display="OES!A1"/>
    <hyperlink ref="A756" location="OES!A1" display="OES!A1"/>
    <hyperlink ref="A757" location="OES!A1" display="OES!A1"/>
    <hyperlink ref="A758" location="OES!A1" display="OES!A1"/>
    <hyperlink ref="A759" location="OES!A1" display="OES!A1"/>
    <hyperlink ref="A760" location="OES!A1" display="OES!A1"/>
    <hyperlink ref="A761" location="OES!A1" display="OES!A1"/>
    <hyperlink ref="A762" location="OES!A1" display="OES!A1"/>
    <hyperlink ref="A763" location="OES!A1" display="OES!A1"/>
    <hyperlink ref="A764" location="OES!A1" display="OES!A1"/>
    <hyperlink ref="A765" location="OES!A1" display="OES!A1"/>
    <hyperlink ref="A766" location="OES!A1" display="OES!A1"/>
    <hyperlink ref="A767" location="OES!A1" display="OES!A1"/>
    <hyperlink ref="A768" location="OES!A1" display="OES!A1"/>
    <hyperlink ref="A769" location="OES!A1" display="OES!A1"/>
    <hyperlink ref="A770" location="OES!A1" display="OES!A1"/>
    <hyperlink ref="A771" location="OES!A1" display="OES!A1"/>
    <hyperlink ref="A772" location="OES!A1" display="OES!A1"/>
    <hyperlink ref="A773" location="OES!A1" display="OES!A1"/>
    <hyperlink ref="A774" location="OES!A1" display="OES!A1"/>
    <hyperlink ref="A775" location="OES!A1" display="OES!A1"/>
    <hyperlink ref="A776" location="OES!A1" display="OES!A1"/>
    <hyperlink ref="A777" location="OES!A1" display="OES!A1"/>
    <hyperlink ref="A778" location="OES!A1" display="OES!A1"/>
    <hyperlink ref="A779" location="OES!A1" display="OES!A1"/>
    <hyperlink ref="A780" location="OES!A1" display="OES!A1"/>
    <hyperlink ref="A781" location="OES!A1" display="OES!A1"/>
    <hyperlink ref="A782" location="OES!A1" display="OES!A1"/>
    <hyperlink ref="A783" location="OES!A1" display="OES!A1"/>
    <hyperlink ref="A784" location="OES!A1" display="OES!A1"/>
    <hyperlink ref="A785" location="OES!A1" display="OES!A1"/>
    <hyperlink ref="A786" location="OES!A1" display="OES!A1"/>
    <hyperlink ref="A787" location="OES!A1" display="OES!A1"/>
    <hyperlink ref="A788" location="OES!A1" display="OES!A1"/>
    <hyperlink ref="A789" location="OES!A1" display="OES!A1"/>
    <hyperlink ref="A790" location="OES!A1" display="OES!A1"/>
    <hyperlink ref="A791" location="ONS!A1" display="ONS!A1"/>
    <hyperlink ref="A792" location="ONS!A1" display="ONS!A1"/>
    <hyperlink ref="A793" location="ONS!A1" display="ONS!A1"/>
    <hyperlink ref="A794" location="ONS!A1" display="ONS!A1"/>
    <hyperlink ref="A795" location="ONS!A1" display="ONS!A1"/>
    <hyperlink ref="A796" location="ONS!A1" display="ONS!A1"/>
    <hyperlink ref="A797" location="ONS!A1" display="ONS!A1"/>
    <hyperlink ref="A798" location="ONS!A1" display="ONS!A1"/>
    <hyperlink ref="A799" location="ONS!A1" display="ONS!A1"/>
    <hyperlink ref="A800" location="ONS!A1" display="ONS!A1"/>
    <hyperlink ref="A801" location="ONS!A1" display="ONS!A1"/>
    <hyperlink ref="A802" location="ONS!A1" display="ONS!A1"/>
    <hyperlink ref="A803" location="ONS!A1" display="ONS!A1"/>
    <hyperlink ref="A804" location="ONS!A1" display="ONS!A1"/>
    <hyperlink ref="A805" location="ONS!A1" display="ONS!A1"/>
    <hyperlink ref="A806" location="ONS!A1" display="ONS!A1"/>
    <hyperlink ref="A807" location="ONS!A1" display="ONS!A1"/>
    <hyperlink ref="A808" location="ONS!A1" display="ONS!A1"/>
    <hyperlink ref="A809" location="ONS!A1" display="ONS!A1"/>
    <hyperlink ref="A810" location="ONS!A1" display="ONS!A1"/>
    <hyperlink ref="A811" location="ONS!A1" display="ONS!A1"/>
    <hyperlink ref="A812" location="ONS!A1" display="ONS!A1"/>
    <hyperlink ref="A813" location="ONS!A1" display="ONS!A1"/>
    <hyperlink ref="A814" location="ONS!A1" display="ONS!A1"/>
    <hyperlink ref="A815" location="ONS!A1" display="ONS!A1"/>
    <hyperlink ref="A816" location="ONS!A1" display="ONS!A1"/>
    <hyperlink ref="A817" location="ONS!A1" display="ONS!A1"/>
    <hyperlink ref="A818" location="ONS!A1" display="ONS!A1"/>
    <hyperlink ref="A819" location="ONS!A1" display="ONS!A1"/>
    <hyperlink ref="A820" location="ONS!A1" display="ONS!A1"/>
    <hyperlink ref="A821" location="ONS!A1" display="ONS!A1"/>
    <hyperlink ref="A822" location="ONS!A1" display="ONS!A1"/>
    <hyperlink ref="A823" location="ONS!A1" display="ONS!A1"/>
    <hyperlink ref="A824" location="ONS!A1" display="ONS!A1"/>
    <hyperlink ref="A825" location="ONS!A1" display="ONS!A1"/>
    <hyperlink ref="A826" location="ONS!A1" display="ONS!A1"/>
    <hyperlink ref="A827" location="ONS!A1" display="ONS!A1"/>
    <hyperlink ref="A828" location="ONS!A1" display="ONS!A1"/>
    <hyperlink ref="A829" location="ONS!A1" display="ONS!A1"/>
    <hyperlink ref="A830" location="ONS!A1" display="ONS!A1"/>
    <hyperlink ref="A831" location="ONS!A1" display="ONS!A1"/>
    <hyperlink ref="A832" location="ONS!A1" display="ONS!A1"/>
    <hyperlink ref="A833" location="ONS!A1" display="ONS!A1"/>
    <hyperlink ref="A834" location="ONS!A1" display="ONS!A1"/>
    <hyperlink ref="A835" location="ONS!A1" display="ONS!A1"/>
    <hyperlink ref="A836" location="ONS!A1" display="ONS!A1"/>
    <hyperlink ref="A837" location="ONS!A1" display="ONS!A1"/>
    <hyperlink ref="A838" location="ONS!A1" display="ONS!A1"/>
    <hyperlink ref="A839" location="ONS!A1" display="ONS!A1"/>
    <hyperlink ref="A840" location="ONS!A1" display="ONS!A1"/>
    <hyperlink ref="A841" location="ONS!A1" display="ONS!A1"/>
    <hyperlink ref="A842" location="ONS!A1" display="ONS!A1"/>
    <hyperlink ref="A843" location="ONS!A1" display="ONS!A1"/>
    <hyperlink ref="A844" location="ONS!A1" display="ONS!A1"/>
    <hyperlink ref="A845" location="ONS!A1" display="ONS!A1"/>
    <hyperlink ref="A846" location="ONS!A1" display="ONS!A1"/>
    <hyperlink ref="A847" location="ONS!A1" display="ONS!A1"/>
    <hyperlink ref="A848" location="ONS!A1" display="ONS!A1"/>
    <hyperlink ref="A849" location="ONS!A1" display="ONS!A1"/>
    <hyperlink ref="A850" location="ONS!A1" display="ONS!A1"/>
    <hyperlink ref="A851" location="ONS!A1" display="ONS!A1"/>
    <hyperlink ref="A852" location="ONS!A1" display="ONS!A1"/>
    <hyperlink ref="A853" location="ONS!A1" display="ONS!A1"/>
    <hyperlink ref="A854" location="ONS!A1" display="ONS!A1"/>
    <hyperlink ref="A855" location="ONS!A1" display="ONS!A1"/>
    <hyperlink ref="A856" location="ONS!A1" display="ONS!A1"/>
    <hyperlink ref="A857" location="ONS!A1" display="ONS!A1"/>
    <hyperlink ref="A858" location="ONS!A1" display="ONS!A1"/>
    <hyperlink ref="A859" location="ONS!A1" display="ONS!A1"/>
    <hyperlink ref="A860" location="ONS!A1" display="ONS!A1"/>
    <hyperlink ref="A861" location="ONS!A1" display="ONS!A1"/>
    <hyperlink ref="A862" location="ONS!A1" display="ONS!A1"/>
    <hyperlink ref="A863" location="ONS!A1" display="ONS!A1"/>
    <hyperlink ref="A864" location="ONS!A1" display="ONS!A1"/>
    <hyperlink ref="A865" location="ONS!A1" display="ONS!A1"/>
    <hyperlink ref="A866" location="ONS!A1" display="ONS!A1"/>
    <hyperlink ref="A867" location="ONS!A1" display="ONS!A1"/>
    <hyperlink ref="A868" location="ONS!A1" display="ONS!A1"/>
    <hyperlink ref="A869" location="ONS!A1" display="ONS!A1"/>
    <hyperlink ref="A870" location="ONS!A1" display="ONS!A1"/>
    <hyperlink ref="A871" location="ONS!A1" display="ONS!A1"/>
    <hyperlink ref="A872" location="ONS!A1" display="ONS!A1"/>
    <hyperlink ref="A873" location="ONS!A1" display="ONS!A1"/>
    <hyperlink ref="A874" location="ONS!A1" display="ONS!A1"/>
    <hyperlink ref="A875" location="ONS!A1" display="ONS!A1"/>
    <hyperlink ref="A876" location="ONS!A1" display="ONS!A1"/>
    <hyperlink ref="A877" location="ONS!A1" display="ONS!A1"/>
    <hyperlink ref="A878" location="ONS!A1" display="ONS!A1"/>
    <hyperlink ref="A879" location="ONS!A1" display="ONS!A1"/>
    <hyperlink ref="A880" location="ONS!A1" display="ONS!A1"/>
    <hyperlink ref="A881" location="ONS!A1" display="ONS!A1"/>
    <hyperlink ref="A882" location="ONS!A1" display="ONS!A1"/>
    <hyperlink ref="A883" location="ONS!A1" display="ONS!A1"/>
    <hyperlink ref="A884" location="ONS!A1" display="ONS!A1"/>
    <hyperlink ref="A885" location="ONS!A1" display="ONS!A1"/>
    <hyperlink ref="A886" location="ONS!A1" display="ONS!A1"/>
    <hyperlink ref="A887" location="ONS!A1" display="ONS!A1"/>
    <hyperlink ref="A888" location="ONS!A1" display="ONS!A1"/>
    <hyperlink ref="A889" location="ONS!A1" display="ONS!A1"/>
    <hyperlink ref="A890" location="ONS!A1" display="ONS!A1"/>
    <hyperlink ref="A891" location="ONS!A1" display="ONS!A1"/>
    <hyperlink ref="A892" location="ONS!A1" display="ONS!A1"/>
    <hyperlink ref="A893" location="ONS!A1" display="ONS!A1"/>
    <hyperlink ref="A894" location="ONS!A1" display="ONS!A1"/>
    <hyperlink ref="A895" location="ONS!A1" display="ONS!A1"/>
    <hyperlink ref="A896" location="ONS!A1" display="ONS!A1"/>
    <hyperlink ref="A897" location="ONS!A1" display="ONS!A1"/>
    <hyperlink ref="A898" location="ONS!A1" display="ONS!A1"/>
    <hyperlink ref="A899" location="ONS!A1" display="ONS!A1"/>
    <hyperlink ref="A900" location="ONS!A1" display="ONS!A1"/>
    <hyperlink ref="A901" location="ONS!A1" display="ONS!A1"/>
    <hyperlink ref="A902" location="ONS!A1" display="ONS!A1"/>
    <hyperlink ref="A903" location="ONS!A1" display="ONS!A1"/>
    <hyperlink ref="A904" location="ONS!A1" display="ONS!A1"/>
    <hyperlink ref="A905" location="ONS!A1" display="ONS!A1"/>
    <hyperlink ref="A906" location="ONS!A1" display="ONS!A1"/>
    <hyperlink ref="A907" location="ONS!A1" display="ONS!A1"/>
    <hyperlink ref="A908" location="ONS!A1" display="ONS!A1"/>
    <hyperlink ref="A909" location="ONS!A1" display="ONS!A1"/>
    <hyperlink ref="A910" location="ONS!A1" display="ONS!A1"/>
    <hyperlink ref="A911" location="ONS!A1" display="ONS!A1"/>
    <hyperlink ref="A912" location="ONS!A1" display="ONS!A1"/>
    <hyperlink ref="A913" location="ONS!A1" display="ONS!A1"/>
    <hyperlink ref="A914" location="ONS!A1" display="ONS!A1"/>
    <hyperlink ref="A915" location="ONS!A1" display="ONS!A1"/>
    <hyperlink ref="A916" location="ONS!A1" display="ONS!A1"/>
    <hyperlink ref="A917" location="ONS!A1" display="ONS!A1"/>
    <hyperlink ref="A918" location="ONS!A1" display="ONS!A1"/>
    <hyperlink ref="A919" location="ONS!A1" display="ONS!A1"/>
    <hyperlink ref="A920" location="ONS!A1" display="ONS!A1"/>
    <hyperlink ref="A921" location="ONS!A1" display="ONS!A1"/>
    <hyperlink ref="A922" location="ONS!A1" display="ONS!A1"/>
    <hyperlink ref="A923" location="ONS!A1" display="ONS!A1"/>
    <hyperlink ref="A924" location="ONS!A1" display="ONS!A1"/>
    <hyperlink ref="A925" location="ONS!A1" display="ONS!A1"/>
    <hyperlink ref="A926" location="ONS!A1" display="ONS!A1"/>
    <hyperlink ref="A927" location="ONS!A1" display="ONS!A1"/>
    <hyperlink ref="A928" location="ONS!A1" display="ONS!A1"/>
    <hyperlink ref="A929" location="ONS!A1" display="ONS!A1"/>
    <hyperlink ref="A930" location="ONS!A1" display="ONS!A1"/>
    <hyperlink ref="A931" location="ONS!A1" display="ONS!A1"/>
    <hyperlink ref="A932" location="ONS!A1" display="ONS!A1"/>
    <hyperlink ref="A933" location="ONS!A1" display="ONS!A1"/>
    <hyperlink ref="A934" location="ONS!A1" display="ONS!A1"/>
    <hyperlink ref="A935" location="ONS!A1" display="ONS!A1"/>
    <hyperlink ref="A936" location="ONS!A1" display="ONS!A1"/>
    <hyperlink ref="A937" location="ONS!A1" display="ONS!A1"/>
    <hyperlink ref="A938" location="ONS!A1" display="ONS!A1"/>
    <hyperlink ref="A939" location="ONS!A1" display="ONS!A1"/>
    <hyperlink ref="A940" location="ONS!A1" display="ONS!A1"/>
    <hyperlink ref="A941" location="ONS!A1" display="ONS!A1"/>
    <hyperlink ref="A942" location="ONS!A1" display="ONS!A1"/>
    <hyperlink ref="A943" location="ONS!A1" display="ONS!A1"/>
    <hyperlink ref="A944" location="ONS!A1" display="ONS!A1"/>
    <hyperlink ref="A945" location="ONS!A1" display="ONS!A1"/>
    <hyperlink ref="A946" location="ONS!A1" display="ONS!A1"/>
    <hyperlink ref="A947" location="ONS!A1" display="ONS!A1"/>
    <hyperlink ref="A948" location="ONS!A1" display="ONS!A1"/>
    <hyperlink ref="A949" location="ONS!A1" display="ONS!A1"/>
    <hyperlink ref="A950" location="ONS!A1" display="ONS!A1"/>
    <hyperlink ref="A951" location="ONS!A1" display="ONS!A1"/>
    <hyperlink ref="A952" location="ONS!A1" display="ONS!A1"/>
    <hyperlink ref="A953" location="ONS!A1" display="ONS!A1"/>
    <hyperlink ref="A954" location="ONS!A1" display="ONS!A1"/>
    <hyperlink ref="A955" location="ONS!A1" display="ONS!A1"/>
    <hyperlink ref="A956" location="ONS!A1" display="ONS!A1"/>
    <hyperlink ref="A957" location="ONS!A1" display="ONS!A1"/>
    <hyperlink ref="A958" location="ONS!A1" display="ONS!A1"/>
    <hyperlink ref="A959" location="ONS!A1" display="ONS!A1"/>
    <hyperlink ref="A960" location="ONS!A1" display="ONS!A1"/>
    <hyperlink ref="A961" location="ONS!A1" display="ONS!A1"/>
    <hyperlink ref="A962" location="ONS!A1" display="ONS!A1"/>
    <hyperlink ref="A963" location="ONS!A1" display="ONS!A1"/>
    <hyperlink ref="A964" location="ONS!A1" display="ONS!A1"/>
    <hyperlink ref="A965" location="ONS!A1" display="ONS!A1"/>
    <hyperlink ref="A966" location="ONS!A1" display="ONS!A1"/>
    <hyperlink ref="A967" location="ONS!A1" display="ONS!A1"/>
    <hyperlink ref="A968" location="ONS!A1" display="ONS!A1"/>
    <hyperlink ref="A969" location="ONS!A1" display="ONS!A1"/>
    <hyperlink ref="A970" location="ONS!A1" display="ONS!A1"/>
    <hyperlink ref="A971" location="ONS!A1" display="ONS!A1"/>
    <hyperlink ref="A972" location="ONS!A1" display="ONS!A1"/>
    <hyperlink ref="A973" location="ONS!A1" display="ONS!A1"/>
    <hyperlink ref="A974" location="ONS!A1" display="ONS!A1"/>
    <hyperlink ref="A975" location="ONS!A1" display="ONS!A1"/>
    <hyperlink ref="A976" location="ONS!A1" display="ONS!A1"/>
    <hyperlink ref="A977" location="ONS!A1" display="ONS!A1"/>
    <hyperlink ref="A978" location="ONS!A1" display="ONS!A1"/>
    <hyperlink ref="A979" location="ONS!A1" display="ONS!A1"/>
    <hyperlink ref="A980" location="ONS!A1" display="ONS!A1"/>
    <hyperlink ref="A981" location="ONS!A1" display="ONS!A1"/>
    <hyperlink ref="A982" location="ONS!A1" display="ONS!A1"/>
    <hyperlink ref="A983" location="ONS!A1" display="ONS!A1"/>
    <hyperlink ref="A984" location="ONS!A1" display="ONS!A1"/>
    <hyperlink ref="A985" location="ONS!A1" display="ONS!A1"/>
    <hyperlink ref="A986" location="ONS!A1" display="ONS!A1"/>
    <hyperlink ref="A987" location="ONS!A1" display="ONS!A1"/>
    <hyperlink ref="A988" location="ONS!A1" display="ONS!A1"/>
    <hyperlink ref="A989" location="ONS!A1" display="ONS!A1"/>
    <hyperlink ref="A990" location="ONS!A1" display="ONS!A1"/>
    <hyperlink ref="A991" location="ONS!A1" display="ONS!A1"/>
    <hyperlink ref="A992" location="ONS!A1" display="ONS!A1"/>
    <hyperlink ref="A993" location="ONS!A1" display="ONS!A1"/>
    <hyperlink ref="A994" location="ONS!A1" display="ONS!A1"/>
    <hyperlink ref="A995" location="ONS!A1" display="ONS!A1"/>
    <hyperlink ref="A996" location="ONS!A1" display="ONS!A1"/>
    <hyperlink ref="A997" location="ONS!A1" display="ONS!A1"/>
    <hyperlink ref="A998" location="ONS!A1" display="ONS!A1"/>
    <hyperlink ref="A999" location="ONS!A1" display="ONS!A1"/>
    <hyperlink ref="A1000" location="ONS!A1" display="ONS!A1"/>
    <hyperlink ref="A1001" location="ONS!A1" display="ONS!A1"/>
    <hyperlink ref="A1002" location="ONS!A1" display="ONS!A1"/>
    <hyperlink ref="A1003" location="ONS!A1" display="ONS!A1"/>
    <hyperlink ref="A1004" location="ONS!A1" display="ONS!A1"/>
    <hyperlink ref="A1005" location="ONS!A1" display="ONS!A1"/>
    <hyperlink ref="A1006" location="ONS!A1" display="ONS!A1"/>
    <hyperlink ref="A1007" location="ONS!A1" display="ONS!A1"/>
    <hyperlink ref="A1008" location="ONS!A1" display="ONS!A1"/>
    <hyperlink ref="A1009" location="ONS!A1" display="ONS!A1"/>
    <hyperlink ref="A1010" location="ONS!A1" display="ONS!A1"/>
    <hyperlink ref="A1011" location="ONS!A1" display="ONS!A1"/>
    <hyperlink ref="A1012" location="ONS!A1" display="ONS!A1"/>
    <hyperlink ref="A1013" location="ONS!A1" display="ONS!A1"/>
    <hyperlink ref="A1014" location="ONS!A1" display="ONS!A1"/>
    <hyperlink ref="A1015" location="ONS!A1" display="ONS!A1"/>
    <hyperlink ref="A1016" location="ONS!A1" display="ONS!A1"/>
    <hyperlink ref="A1017" location="ONS!A1" display="ONS!A1"/>
    <hyperlink ref="A1018" location="ONS!A1" display="ONS!A1"/>
    <hyperlink ref="A1019" location="ONS!A1" display="ONS!A1"/>
    <hyperlink ref="A1020" location="ONS!A1" display="ONS!A1"/>
    <hyperlink ref="A1021" location="ONS!A1" display="ONS!A1"/>
    <hyperlink ref="A1022" location="ONS!A1" display="ONS!A1"/>
    <hyperlink ref="A1023" location="ONS!A1" display="ONS!A1"/>
    <hyperlink ref="A1024" location="ONS!A1" display="ONS!A1"/>
    <hyperlink ref="A1025" location="ONS!A1" display="ONS!A1"/>
    <hyperlink ref="A1026" location="ONS!A1" display="ONS!A1"/>
    <hyperlink ref="A1027" location="RWS!A1" display="RWS!A1"/>
    <hyperlink ref="A1028" location="RWS!A1" display="RWS!A1"/>
    <hyperlink ref="A1029" location="RWS!A1" display="RWS!A1"/>
    <hyperlink ref="A1030" location="RWS!A1" display="RWS!A1"/>
    <hyperlink ref="A1031" location="RWS!A1" display="RWS!A1"/>
    <hyperlink ref="A1032" location="RWS!A1" display="RWS!A1"/>
    <hyperlink ref="A1033" location="RWS!A1" display="RWS!A1"/>
    <hyperlink ref="A1034" location="RWS!A1" display="RWS!A1"/>
    <hyperlink ref="A1035" location="RWS!A1" display="RWS!A1"/>
    <hyperlink ref="A1036" location="RWS!A1" display="RWS!A1"/>
    <hyperlink ref="A1037" location="RWS!A1" display="RWS!A1"/>
    <hyperlink ref="A1038" location="RWS!A1" display="RWS!A1"/>
    <hyperlink ref="A1039" location="RWS!A1" display="RWS!A1"/>
    <hyperlink ref="A1040" location="RWS!A1" display="RWS!A1"/>
    <hyperlink ref="A1041" location="RWS!A1" display="RWS!A1"/>
    <hyperlink ref="A1042" location="RWS!A1" display="RWS!A1"/>
    <hyperlink ref="A1043" location="RWS!A1" display="RWS!A1"/>
    <hyperlink ref="A1044" location="RWS!A1" display="RWS!A1"/>
    <hyperlink ref="A1045" location="RWS!A1" display="RWS!A1"/>
    <hyperlink ref="A1046" location="RWS!A1" display="RWS!A1"/>
    <hyperlink ref="A1047" location="RWS!A1" display="RWS!A1"/>
    <hyperlink ref="A1048" location="RWS!A1" display="RWS!A1"/>
    <hyperlink ref="A1049" location="RWS!A1" display="RWS!A1"/>
    <hyperlink ref="A1050" location="RWS!A1" display="RWS!A1"/>
    <hyperlink ref="A1051" location="RWS!A1" display="RWS!A1"/>
    <hyperlink ref="A1052" location="RWS!A1" display="RWS!A1"/>
    <hyperlink ref="A1053" location="RWS!A1" display="RWS!A1"/>
    <hyperlink ref="A1054" location="RWS!A1" display="RWS!A1"/>
    <hyperlink ref="A1055" location="RWS!A1" display="RWS!A1"/>
    <hyperlink ref="A1056" location="RWS!A1" display="RWS!A1"/>
    <hyperlink ref="A1057" location="RWS!A1" display="RWS!A1"/>
    <hyperlink ref="A1058" location="RWS!A1" display="RWS!A1"/>
    <hyperlink ref="A1059" location="RWS!A1" display="RWS!A1"/>
    <hyperlink ref="A1060" location="RWS!A1" display="RWS!A1"/>
    <hyperlink ref="A1061" location="RWS!A1" display="RWS!A1"/>
    <hyperlink ref="A1062" location="RWS!A1" display="RWS!A1"/>
    <hyperlink ref="A1063" location="RWS!A1" display="RWS!A1"/>
    <hyperlink ref="A1064" location="RWS!A1" display="RWS!A1"/>
    <hyperlink ref="A1065" location="RWS!A1" display="RWS!A1"/>
    <hyperlink ref="A1066" location="RWS!A1" display="RWS!A1"/>
    <hyperlink ref="A1067" location="RWS!A1" display="RWS!A1"/>
    <hyperlink ref="A1068" location="RWS!A1" display="RWS!A1"/>
    <hyperlink ref="A1069" location="RWS!A1" display="RWS!A1"/>
    <hyperlink ref="A1070" location="RWS!A1" display="RWS!A1"/>
    <hyperlink ref="A1071" location="RWS!A1" display="RWS!A1"/>
    <hyperlink ref="A1072" location="RWS!A1" display="RWS!A1"/>
    <hyperlink ref="A1073" location="RWS!A1" display="RWS!A1"/>
    <hyperlink ref="A1074" location="RWS!A1" display="RWS!A1"/>
    <hyperlink ref="A1075" location="RWS!A1" display="RWS!A1"/>
    <hyperlink ref="A1076" location="RWS!A1" display="RWS!A1"/>
    <hyperlink ref="A1077" location="RWS!A1" display="RWS!A1"/>
    <hyperlink ref="A1078" location="RWS!A1" display="RWS!A1"/>
    <hyperlink ref="A1079" location="RWS!A1" display="RWS!A1"/>
    <hyperlink ref="A1080" location="RWS!A1" display="RWS!A1"/>
    <hyperlink ref="A1081" location="RWS!A1" display="RWS!A1"/>
    <hyperlink ref="A1082" location="RWS!A1" display="RWS!A1"/>
    <hyperlink ref="A1083" location="RWS!A1" display="RWS!A1"/>
    <hyperlink ref="A1084" location="RWS!A1" display="RWS!A1"/>
    <hyperlink ref="A1085" location="RWS!A1" display="RWS!A1"/>
    <hyperlink ref="A1086" location="RWS!A1" display="RWS!A1"/>
    <hyperlink ref="A1087" location="RWS!A1" display="RWS!A1"/>
    <hyperlink ref="A1088" location="RWS!A1" display="RWS!A1"/>
    <hyperlink ref="A1089" location="RWS!A1" display="RWS!A1"/>
    <hyperlink ref="A1090" location="RWS!A1" display="RWS!A1"/>
    <hyperlink ref="A1091" location="RWS!A1" display="RWS!A1"/>
    <hyperlink ref="A1092" location="RWS!A1" display="RWS!A1"/>
    <hyperlink ref="A1093" location="RWS!A1" display="RWS!A1"/>
    <hyperlink ref="A1094" location="RWS!A1" display="RWS!A1"/>
    <hyperlink ref="A1095" location="RWS!A1" display="RWS!A1"/>
    <hyperlink ref="A1096" location="RWS!A1" display="RWS!A1"/>
    <hyperlink ref="A1097" location="RWS!A1" display="RWS!A1"/>
    <hyperlink ref="A1098" location="RWS!A1" display="RWS!A1"/>
    <hyperlink ref="A1099" location="RWS!A1" display="RWS!A1"/>
    <hyperlink ref="A1100" location="RWS!A1" display="RWS!A1"/>
    <hyperlink ref="A1101" location="RWS!A1" display="RWS!A1"/>
    <hyperlink ref="A1102" location="RWS!A1" display="RWS!A1"/>
    <hyperlink ref="A1103" location="RWS!A1" display="RWS!A1"/>
    <hyperlink ref="A1104" location="RWS!A1" display="RWS!A1"/>
    <hyperlink ref="A1105" location="RWS!A1" display="RWS!A1"/>
    <hyperlink ref="A1106" location="RWS!A1" display="RWS!A1"/>
    <hyperlink ref="A1107" location="RWS!A1" display="RWS!A1"/>
    <hyperlink ref="A1108" location="RWS!A1" display="RWS!A1"/>
    <hyperlink ref="A1109" location="RWS!A1" display="RWS!A1"/>
    <hyperlink ref="A1110" location="RWS!A1" display="RWS!A1"/>
    <hyperlink ref="A1111" location="RWS!A1" display="RWS!A1"/>
    <hyperlink ref="A1112" location="RWS!A1" display="RWS!A1"/>
    <hyperlink ref="A1113" location="RWS!A1" display="RWS!A1"/>
    <hyperlink ref="A1114" location="RWS!A1" display="RWS!A1"/>
    <hyperlink ref="A1115" location="RWS!A1" display="RWS!A1"/>
    <hyperlink ref="A1116" location="RWS!A1" display="RWS!A1"/>
    <hyperlink ref="A1117" location="RWS!A1" display="RWS!A1"/>
    <hyperlink ref="A1118" location="RWS!A1" display="RWS!A1"/>
    <hyperlink ref="A1119" location="RWS!A1" display="RWS!A1"/>
    <hyperlink ref="A1120" location="RWS!A1" display="RWS!A1"/>
    <hyperlink ref="A1121" location="RWS!A1" display="RWS!A1"/>
    <hyperlink ref="A1122" location="RWS!A1" display="RWS!A1"/>
    <hyperlink ref="A1123" location="RWS!A1" display="RWS!A1"/>
    <hyperlink ref="A1124" location="RWS!A1" display="RWS!A1"/>
    <hyperlink ref="A1125" location="RWS!A1" display="RWS!A1"/>
    <hyperlink ref="A1126" location="RWS!A1" display="RWS!A1"/>
    <hyperlink ref="A1127" location="RWS!A1" display="RWS!A1"/>
    <hyperlink ref="A1128" location="RWS!A1" display="RWS!A1"/>
    <hyperlink ref="A1129" location="RWS!A1" display="RWS!A1"/>
    <hyperlink ref="A1130" location="RWS!A1" display="RWS!A1"/>
    <hyperlink ref="A1131" location="RWS!A1" display="RWS!A1"/>
    <hyperlink ref="A1132" location="RWS!A1" display="RWS!A1"/>
    <hyperlink ref="A1133" location="RWS!A1" display="RWS!A1"/>
    <hyperlink ref="A1134" location="RWS!A1" display="RWS!A1"/>
    <hyperlink ref="A1135" location="RWS!A1" display="RWS!A1"/>
    <hyperlink ref="A1136" location="RWS!A1" display="RWS!A1"/>
    <hyperlink ref="A1137" location="RWS!A1" display="RWS!A1"/>
    <hyperlink ref="A1138" location="RWS!A1" display="RWS!A1"/>
    <hyperlink ref="A1139" location="RWS!A1" display="RWS!A1"/>
    <hyperlink ref="A1140" location="RWS!A1" display="RWS!A1"/>
    <hyperlink ref="A1141" location="RWS!A1" display="RWS!A1"/>
    <hyperlink ref="A1142" location="RWS!A1" display="RWS!A1"/>
    <hyperlink ref="A1143" location="RWS!A1" display="RWS!A1"/>
    <hyperlink ref="A1144" location="RWS!A1" display="RWS!A1"/>
    <hyperlink ref="A1145" location="RWS!A1" display="RWS!A1"/>
    <hyperlink ref="A1146" location="RWS!A1" display="RWS!A1"/>
    <hyperlink ref="A1147" location="RWS!A1" display="RWS!A1"/>
    <hyperlink ref="A1148" location="RWS!A1" display="RWS!A1"/>
    <hyperlink ref="A1149" location="RWS!A1" display="RWS!A1"/>
    <hyperlink ref="A1150" location="RWS!A1" display="RWS!A1"/>
    <hyperlink ref="A1151" location="RWS!A1" display="RWS!A1"/>
    <hyperlink ref="A1152" location="RWS!A1" display="RWS!A1"/>
    <hyperlink ref="A1153" location="RWS!A1" display="RWS!A1"/>
    <hyperlink ref="A1154" location="RWS!A1" display="RWS!A1"/>
    <hyperlink ref="A1155" location="RWS!A1" display="RWS!A1"/>
    <hyperlink ref="A1156" location="RWS!A1" display="RWS!A1"/>
    <hyperlink ref="A1157" location="RWS!A1" display="RWS!A1"/>
    <hyperlink ref="A1158" location="RWS!A1" display="RWS!A1"/>
    <hyperlink ref="A1159" location="RWS!A1" display="RWS!A1"/>
    <hyperlink ref="A1160" location="RWS!A1" display="RWS!A1"/>
    <hyperlink ref="A1161" location="RWS!A1" display="RWS!A1"/>
    <hyperlink ref="A1162" location="RWS!A1" display="RWS!A1"/>
    <hyperlink ref="A1163" location="RWS!A1" display="RWS!A1"/>
    <hyperlink ref="A1164" location="RWS!A1" display="RWS!A1"/>
    <hyperlink ref="A1165" location="RWS!A1" display="RWS!A1"/>
    <hyperlink ref="A1166" location="RWS!A1" display="RWS!A1"/>
    <hyperlink ref="A1167" location="RWS!A1" display="RWS!A1"/>
    <hyperlink ref="A1168" location="RWS!A1" display="RWS!A1"/>
    <hyperlink ref="A1169" location="REQ!A1" display="REQ!A1"/>
    <hyperlink ref="A1170" location="REQ!A1" display="REQ!A1"/>
    <hyperlink ref="A1171" location="REQ!A1" display="REQ!A1"/>
    <hyperlink ref="A1172" location="REQ!A1" display="REQ!A1"/>
    <hyperlink ref="A1173" location="REQ!A1" display="REQ!A1"/>
    <hyperlink ref="A1174" location="REQ!A1" display="REQ!A1"/>
    <hyperlink ref="A1175" location="REQ!A1" display="REQ!A1"/>
    <hyperlink ref="A1176" location="REQ!A1" display="REQ!A1"/>
    <hyperlink ref="A1177" location="REQ!A1" display="REQ!A1"/>
    <hyperlink ref="A1178" location="REQ!A1" display="REQ!A1"/>
    <hyperlink ref="A1179" location="REQ!A1" display="REQ!A1"/>
    <hyperlink ref="A1180" location="REQ!A1" display="REQ!A1"/>
    <hyperlink ref="A1181" location="REQ!A1" display="REQ!A1"/>
    <hyperlink ref="A1182" location="REQ!A1" display="REQ!A1"/>
    <hyperlink ref="A1183" location="REQ!A1" display="REQ!A1"/>
    <hyperlink ref="A1184" location="BSO!A1" display="BSO!A1"/>
    <hyperlink ref="A1185" location="BSO!A1" display="BSO!A1"/>
    <hyperlink ref="A1186" location="BSO!A1" display="BSO!A1"/>
    <hyperlink ref="A1187" location="BSO!A1" display="BSO!A1"/>
    <hyperlink ref="A1188" location="BSO!A1" display="BSO!A1"/>
    <hyperlink ref="A1189" location="BSO!A1" display="BSO!A1"/>
    <hyperlink ref="A1190" location="BSO!A1" display="BSO!A1"/>
    <hyperlink ref="A1191" location="BSO!A1" display="BSO!A1"/>
    <hyperlink ref="A1192" location="BSO!A1" display="BSO!A1"/>
    <hyperlink ref="A1193" location="BSO!A1" display="BSO!A1"/>
    <hyperlink ref="A1194" location="BSO!A1" display="BSO!A1"/>
    <hyperlink ref="A1195" location="BSO!A1" display="BSO!A1"/>
    <hyperlink ref="A1196" location="BSO!A1" display="BSO!A1"/>
    <hyperlink ref="A1197" location="BSO!A1" display="BSO!A1"/>
    <hyperlink ref="A1198" location="BSO!A1" display="BSO!A1"/>
    <hyperlink ref="A1199" location="BSO!A1" display="BSO!A1"/>
    <hyperlink ref="A1200" location="BSO!A1" display="BSO!A1"/>
    <hyperlink ref="A1201" location="BSO!A1" display="BSO!A1"/>
    <hyperlink ref="A1202" location="BSO!A1" display="BSO!A1"/>
    <hyperlink ref="A1203" location="BSO!A1" display="BSO!A1"/>
    <hyperlink ref="A1204" location="BSO!A1" display="BSO!A1"/>
    <hyperlink ref="A1205" location="BSO!A1" display="BSO!A1"/>
    <hyperlink ref="A1206" location="BSO!A1" display="BSO!A1"/>
    <hyperlink ref="A1207" location="BSO!A1" display="BSO!A1"/>
    <hyperlink ref="A1208" location="BSO!A1" display="BSO!A1"/>
    <hyperlink ref="A1209" location="BSO!A1" display="BSO!A1"/>
    <hyperlink ref="A1210" location="BSO!A1" display="BSO!A1"/>
    <hyperlink ref="A1211" location="BSO!A1" display="BSO!A1"/>
    <hyperlink ref="A1212" location="BSO!A1" display="BSO!A1"/>
    <hyperlink ref="A1213" location="BSO!A1" display="BSO!A1"/>
    <hyperlink ref="A1214" location="BSO!A1" display="BSO!A1"/>
    <hyperlink ref="A1215" location="BSO!A1" display="BSO!A1"/>
    <hyperlink ref="A1216" location="BSO!A1" display="BSO!A1"/>
    <hyperlink ref="A1217" location="BSO!A1" display="BSO!A1"/>
    <hyperlink ref="A1218" location="BSO!A1" display="BSO!A1"/>
    <hyperlink ref="A1219" location="BSO!A1" display="BSO!A1"/>
    <hyperlink ref="A1220" location="BSO!A1" display="BSO!A1"/>
    <hyperlink ref="A1221" location="BSO!A1" display="BSO!A1"/>
    <hyperlink ref="A1222" location="BSO!A1" display="BSO!A1"/>
    <hyperlink ref="A1223" location="BSO!A1" display="BSO!A1"/>
    <hyperlink ref="A1224" location="BSO!A1" display="BSO!A1"/>
    <hyperlink ref="A1225" location="BSO!A1" display="BSO!A1"/>
    <hyperlink ref="A1226" location="BSO!A1" display="BSO!A1"/>
    <hyperlink ref="A1227" location="BSO!A1" display="BSO!A1"/>
    <hyperlink ref="A1228" location="BSO!A1" display="BSO!A1"/>
    <hyperlink ref="A1229" location="BSO!A1" display="BSO!A1"/>
    <hyperlink ref="A1230" location="BSO!A1" display="BSO!A1"/>
    <hyperlink ref="A1231" location="BSO!A1" display="BSO!A1"/>
    <hyperlink ref="A1232" location="BSO!A1" display="BSO!A1"/>
    <hyperlink ref="A1233" location="BSO!A1" display="BSO!A1"/>
    <hyperlink ref="A1234" location="BSO!A1" display="BSO!A1"/>
    <hyperlink ref="A1235" location="BSO!A1" display="BSO!A1"/>
    <hyperlink ref="A1236" location="BSO!A1" display="BSO!A1"/>
    <hyperlink ref="A1237" location="BSO!A1" display="BSO!A1"/>
    <hyperlink ref="A1238" location="BSO!A1" display="BSO!A1"/>
    <hyperlink ref="A1239" location="BSO!A1" display="BSO!A1"/>
    <hyperlink ref="A1240" location="BSO!A1" display="BSO!A1"/>
    <hyperlink ref="A1241" location="BSO!A1" display="BSO!A1"/>
    <hyperlink ref="A1242" location="BSO!A1" display="BSO!A1"/>
    <hyperlink ref="A1243" location="BSO!A1" display="BSO!A1"/>
    <hyperlink ref="A1244" location="BSO!A1" display="BSO!A1"/>
    <hyperlink ref="A1245" location="BSO!A1" display="BSO!A1"/>
    <hyperlink ref="A1246" location="BSO!A1" display="BSO!A1"/>
    <hyperlink ref="A1247" location="BSO!A1" display="BSO!A1"/>
    <hyperlink ref="A1248" location="BSO!A1" display="BSO!A1"/>
    <hyperlink ref="A1249" location="BSO!A1" display="BSO!A1"/>
    <hyperlink ref="A1250" location="BSO!A1" display="BSO!A1"/>
    <hyperlink ref="A1251" location="BSO!A1" display="BSO!A1"/>
    <hyperlink ref="A1252" location="BSO!A1" display="BSO!A1"/>
    <hyperlink ref="A1253" location="BSO!A1" display="BSO!A1"/>
    <hyperlink ref="A1254" location="BSO!A1" display="BSO!A1"/>
    <hyperlink ref="A1255" location="BSO!A1" display="BSO!A1"/>
    <hyperlink ref="A1256" location="BSO!A1" display="BSO!A1"/>
    <hyperlink ref="A1257" location="BSO!A1" display="BSO!A1"/>
    <hyperlink ref="A1258" location="BSO!A1" display="BSO!A1"/>
    <hyperlink ref="A1259" location="BSO!A1" display="BSO!A1"/>
    <hyperlink ref="A1260" location="BSO!A1" display="BSO!A1"/>
    <hyperlink ref="A1261" location="BSO!A1" display="BSO!A1"/>
    <hyperlink ref="A1262" location="BSO!A1" display="BSO!A1"/>
    <hyperlink ref="A1263" location="BSO!A1" display="BSO!A1"/>
    <hyperlink ref="A1264" location="BSO!A1" display="BSO!A1"/>
    <hyperlink ref="A1265" location="BSO!A1" display="BSO!A1"/>
    <hyperlink ref="A1266" location="BSO!A1" display="BSO!A1"/>
    <hyperlink ref="A1267" location="BSO!A1" display="BSO!A1"/>
    <hyperlink ref="A1268" location="BSO!A1" display="BSO!A1"/>
    <hyperlink ref="A1269" location="BSO!A1" display="BSO!A1"/>
    <hyperlink ref="A1270" location="BSO!A1" display="BSO!A1"/>
    <hyperlink ref="A1271" location="BSO!A1" display="BSO!A1"/>
    <hyperlink ref="A1272" location="BSO!A1" display="BSO!A1"/>
    <hyperlink ref="A1273" location="BSO!A1" display="BSO!A1"/>
    <hyperlink ref="A1274" location="BSO!A1" display="BSO!A1"/>
    <hyperlink ref="A1275" location="BSO!A1" display="BSO!A1"/>
    <hyperlink ref="A1276" location="BSO!A1" display="BSO!A1"/>
    <hyperlink ref="A1277" location="BSO!A1" display="BSO!A1"/>
    <hyperlink ref="A1278" location="BSO!A1" display="BSO!A1"/>
    <hyperlink ref="A1279" location="BSO!A1" display="BSO!A1"/>
    <hyperlink ref="A1280" location="BSO!A1" display="BSO!A1"/>
    <hyperlink ref="A1281" location="BSO!A1" display="BSO!A1"/>
    <hyperlink ref="A1282" location="BSO!A1" display="BSO!A1"/>
    <hyperlink ref="A1283" location="BSO!A1" display="BSO!A1"/>
    <hyperlink ref="A1284" location="BSO!A1" display="BSO!A1"/>
    <hyperlink ref="A1285" location="BSO!A1" display="BSO!A1"/>
    <hyperlink ref="A1286" location="BSO!A1" display="BSO!A1"/>
    <hyperlink ref="A1287" location="BSO!A1" display="BSO!A1"/>
    <hyperlink ref="A1288" location="BSO!A1" display="BSO!A1"/>
    <hyperlink ref="A1289" location="BSO!A1" display="BSO!A1"/>
    <hyperlink ref="A1290" location="BSO!A1" display="BSO!A1"/>
    <hyperlink ref="A1291" location="BSO!A1" display="BSO!A1"/>
    <hyperlink ref="A1292" location="BSO!A1" display="BSO!A1"/>
    <hyperlink ref="A1293" location="BSO!A1" display="BSO!A1"/>
    <hyperlink ref="A1294" location="BSO!A1" display="BSO!A1"/>
    <hyperlink ref="A1295" location="BSO!A1" display="BSO!A1"/>
    <hyperlink ref="A1296" location="BSO!A1" display="BSO!A1"/>
    <hyperlink ref="A1297" location="BSO!A1" display="BSO!A1"/>
    <hyperlink ref="A1298" location="BSO!A1" display="BSO!A1"/>
    <hyperlink ref="A1299" location="BSO!A1" display="BSO!A1"/>
    <hyperlink ref="A1300" location="BSO!A1" display="BSO!A1"/>
    <hyperlink ref="A1301" location="BSO!A1" display="BSO!A1"/>
    <hyperlink ref="A1302" location="BSO!A1" display="BSO!A1"/>
    <hyperlink ref="A1303" location="BSO!A1" display="BSO!A1"/>
    <hyperlink ref="A1304" location="BSO!A1" display="BSO!A1"/>
    <hyperlink ref="A1305" location="BSO!A1" display="BSO!A1"/>
    <hyperlink ref="A1306" location="REQ!A1" display="REQ!A1"/>
    <hyperlink ref="A1307" location="REQ!A1" display="REQ!A1"/>
    <hyperlink ref="A1308" location="REQ!A1" display="REQ!A1"/>
    <hyperlink ref="A1309" location="REQ!A1" display="REQ!A1"/>
    <hyperlink ref="A1310" location="REQ!A1" display="REQ!A1"/>
    <hyperlink ref="A1311" location="REQ!A1" display="REQ!A1"/>
    <hyperlink ref="A1312" location="REQ!A1" display="REQ!A1"/>
    <hyperlink ref="A1313" location="REQ!A1" display="REQ!A1"/>
    <hyperlink ref="A1314" location="REQ!A1" display="REQ!A1"/>
    <hyperlink ref="A1315" location="REQ!A1" display="REQ!A1"/>
    <hyperlink ref="A1316" location="REQ!A1" display="REQ!A1"/>
    <hyperlink ref="A1317" location="REQ!A1" display="REQ!A1"/>
    <hyperlink ref="A1318" location="REQ!A1" display="REQ!A1"/>
    <hyperlink ref="A1319" location="REQ!A1" display="REQ!A1"/>
    <hyperlink ref="A1320" location="REQ!A1" display="REQ!A1"/>
    <hyperlink ref="A1321" location="REQ!A1" display="REQ!A1"/>
    <hyperlink ref="A1322" location="REQ!A1" display="REQ!A1"/>
    <hyperlink ref="A1323" location="REQ!A1" display="REQ!A1"/>
    <hyperlink ref="A1324" location="REQ!A1" display="REQ!A1"/>
    <hyperlink ref="A1325" location="REQ!A1" display="REQ!A1"/>
    <hyperlink ref="A1326" location="REQ!A1" display="REQ!A1"/>
    <hyperlink ref="A1327" location="REQ!A1" display="REQ!A1"/>
    <hyperlink ref="A1328" location="REQ!A1" display="REQ!A1"/>
    <hyperlink ref="A1329" location="REQ!A1" display="REQ!A1"/>
    <hyperlink ref="A1330" location="REQ!A1" display="REQ!A1"/>
    <hyperlink ref="A1331" location="REQ!A1" display="REQ!A1"/>
    <hyperlink ref="A1332" location="REQ!A1" display="REQ!A1"/>
    <hyperlink ref="A1333" location="REQ!A1" display="REQ!A1"/>
    <hyperlink ref="A1334" location="REQ!A1" display="REQ!A1"/>
    <hyperlink ref="A1335" location="LAM!A1" display="LAM!A1"/>
    <hyperlink ref="A1336" location="LAM!A1" display="LAM!A1"/>
    <hyperlink ref="A1337" location="MWR!A1" display="MWR!A1"/>
    <hyperlink ref="A1338" location="MWR!A1" display="MWR!A1"/>
    <hyperlink ref="A1339" location="MWR!A1" display="MWR!A1"/>
    <hyperlink ref="A1340" location="MWR!A1" display="MWR!A1"/>
    <hyperlink ref="A1341" location="MWR!A1" display="MWR!A1"/>
    <hyperlink ref="A1342" location="MWR!A1" display="MWR!A1"/>
    <hyperlink ref="A1343" location="MSC!A1" display="MSC!A1"/>
    <hyperlink ref="A1344" location="MSC!A1" display="MSC!A1"/>
    <hyperlink ref="A1345" location="MSC!A1" display="MSC!A1"/>
    <hyperlink ref="A1346" location="MSC!A1" display="MSC!A1"/>
    <hyperlink ref="A1347" location="MSC!A1" display="MSC!A1"/>
    <hyperlink ref="A1348" location="MSC!A1" display="MSC!A1"/>
    <hyperlink ref="A1349" location="MSC!A1" display="MSC!A1"/>
    <hyperlink ref="A1350" location="MSC!A1" display="MSC!A1"/>
    <hyperlink ref="A1351" location="MSC!A1" display="MSC!A1"/>
    <hyperlink ref="A1352" location="MSC!A1" display="MSC!A1"/>
    <hyperlink ref="A1353" location="MSC!A1" display="MSC!A1"/>
    <hyperlink ref="A1354" location="MSC!A1" display="MSC!A1"/>
    <hyperlink ref="A1355" location="MSC!A1" display="MSC!A1"/>
    <hyperlink ref="A1356" location="MSC!A1" display="MSC!A1"/>
    <hyperlink ref="A1357" location="MSC!A1" display="MSC!A1"/>
    <hyperlink ref="A1358" location="MSC!A1" display="MSC!A1"/>
    <hyperlink ref="A1359" location="MSC!A1" display="MSC!A1"/>
    <hyperlink ref="A1360" location="MSC!A1" display="MSC!A1"/>
    <hyperlink ref="A1361" location="MSC!A1" display="MSC!A1"/>
    <hyperlink ref="A1362" location="MSC!A1" display="MSC!A1"/>
    <hyperlink ref="A1363" location="MSC!A1" display="MSC!A1"/>
    <hyperlink ref="A1364" location="MSC!A1" display="MSC!A1"/>
    <hyperlink ref="A1365" location="MSC!A1" display="MSC!A1"/>
    <hyperlink ref="A1366" location="MSC!A1" display="MSC!A1"/>
    <hyperlink ref="A1367" location="MSC!A1" display="MSC!A1"/>
    <hyperlink ref="A1368" location="MSC!A1" display="MSC!A1"/>
    <hyperlink ref="A1369" location="MSC!A1" display="MSC!A1"/>
    <hyperlink ref="A1370" location="MSC!A1" display="MSC!A1"/>
    <hyperlink ref="A1371" location="MSC!A1" display="MSC!A1"/>
    <hyperlink ref="A1372" location="MSC!A1" display="MSC!A1"/>
    <hyperlink ref="A1373" location="MSC!A1" display="MSC!A1"/>
    <hyperlink ref="A1374" location="MSC!A1" display="MSC!A1"/>
    <hyperlink ref="A1375" location="MSC!A1" display="MSC!A1"/>
    <hyperlink ref="A1376" location="MSC!A1" display="MSC!A1"/>
    <hyperlink ref="A1377" location="MSC!A1" display="MSC!A1"/>
    <hyperlink ref="A1378" location="MSC!A1" display="MSC!A1"/>
    <hyperlink ref="A1379" location="MSC!A1" display="MSC!A1"/>
    <hyperlink ref="A1380" location="MSC!A1" display="MSC!A1"/>
    <hyperlink ref="A1381" location="MSC!A1" display="MSC!A1"/>
    <hyperlink ref="A1382" location="MSC!A1" display="MSC!A1"/>
    <hyperlink ref="A1383" location="MSC!A1" display="MSC!A1"/>
    <hyperlink ref="A1384" location="MSC!A1" display="MSC!A1"/>
    <hyperlink ref="A1385" location="MSC!A1" display="MSC!A1"/>
    <hyperlink ref="A1386" location="MSC!A1" display="MSC!A1"/>
    <hyperlink ref="A1387" location="MSC!A1" display="MSC!A1"/>
    <hyperlink ref="A1388" location="MSC!A1" display="MSC!A1"/>
    <hyperlink ref="A1389" location="MSC!A1" display="MSC!A1"/>
    <hyperlink ref="A1390" location="MSC!A1" display="MSC!A1"/>
    <hyperlink ref="A1391" location="MSC!A1" display="MSC!A1"/>
    <hyperlink ref="A1392" location="MSC!A1" display="MSC!A1"/>
    <hyperlink ref="A1393" location="MSC!A1" display="MSC!A1"/>
    <hyperlink ref="A1394" location="MSC!A1" display="MSC!A1"/>
    <hyperlink ref="A1395" location="MSC!A1" display="MSC!A1"/>
    <hyperlink ref="A1396" location="MSC!A1" display="MSC!A1"/>
    <hyperlink ref="A1397" location="MSC!A1" display="MSC!A1"/>
    <hyperlink ref="A1398" location="MSC!A1" display="MSC!A1"/>
    <hyperlink ref="A1399" location="MSC!A1" display="MSC!A1"/>
    <hyperlink ref="A1400" location="MSC!A1" display="MSC!A1"/>
    <hyperlink ref="A1401" location="MSC!A1" display="MSC!A1"/>
    <hyperlink ref="A1402" location="MSC!A1" display="MSC!A1"/>
    <hyperlink ref="A1403" location="MSC!A1" display="MSC!A1"/>
    <hyperlink ref="A1404" location="MSC!A1" display="MSC!A1"/>
    <hyperlink ref="A1405" location="MSC!A1" display="MSC!A1"/>
    <hyperlink ref="A1406" location="MSC!A1" display="MSC!A1"/>
    <hyperlink ref="A1407" location="MSC!A1" display="MSC!A1"/>
    <hyperlink ref="A1408" location="MSC!A1" display="MSC!A1"/>
    <hyperlink ref="A1409" location="MSC!A1" display="MSC!A1"/>
    <hyperlink ref="A1410" location="MSC!A1" display="MSC!A1"/>
    <hyperlink ref="A1411" location="MSC!A1" display="MSC!A1"/>
    <hyperlink ref="A1412" location="MSC!A1" display="MSC!A1"/>
    <hyperlink ref="A1413" location="MSC!A1" display="MSC!A1"/>
    <hyperlink ref="A1414" location="MSC!A1" display="MSC!A1"/>
    <hyperlink ref="A1415" location="MSC!A1" display="MSC!A1"/>
    <hyperlink ref="A1416" location="MSC!A1" display="MSC!A1"/>
    <hyperlink ref="A1417" location="MSC!A1" display="MSC!A1"/>
    <hyperlink ref="A1418" location="MSC!A1" display="MSC!A1"/>
    <hyperlink ref="A1419" location="MSC!A1" display="MSC!A1"/>
    <hyperlink ref="A1420" location="MSC!A1" display="MSC!A1"/>
    <hyperlink ref="A1421" location="MSC!A1" display="MSC!A1"/>
    <hyperlink ref="A1422" location="MSC!A1" display="MSC!A1"/>
    <hyperlink ref="A1423" location="MSC!A1" display="MSC!A1"/>
    <hyperlink ref="A1424" location="MSC!A1" display="MSC!A1"/>
    <hyperlink ref="A1425" location="MSC!A1" display="MSC!A1"/>
    <hyperlink ref="A1426" location="MSC!A1" display="MSC!A1"/>
    <hyperlink ref="A1427" location="MSC!A1" display="MSC!A1"/>
    <hyperlink ref="A1428" location="MSC!A1" display="MSC!A1"/>
    <hyperlink ref="A1429" location="MSC!A1" display="MSC!A1"/>
    <hyperlink ref="A1430" location="MSC!A1" display="MSC!A1"/>
    <hyperlink ref="A1431" location="MSC!A1" display="MSC!A1"/>
    <hyperlink ref="A1432" location="MSC!A1" display="MSC!A1"/>
    <hyperlink ref="A1433" location="MSC!A1" display="MSC!A1"/>
    <hyperlink ref="A1434" location="MSC!A1" display="MSC!A1"/>
    <hyperlink ref="A1435" location="MSC!A1" display="MSC!A1"/>
    <hyperlink ref="A1436" location="MSC!A1" display="MSC!A1"/>
    <hyperlink ref="A1437" location="MSC!A1" display="MSC!A1"/>
    <hyperlink ref="A1438" location="MSC!A1" display="MSC!A1"/>
    <hyperlink ref="A1439" location="MSC!A1" display="MSC!A1"/>
    <hyperlink ref="A1440" location="MSC!A1" display="MSC!A1"/>
    <hyperlink ref="A1441" location="MSC!A1" display="MSC!A1"/>
    <hyperlink ref="A1442" location="MSC!A1" display="MSC!A1"/>
    <hyperlink ref="A1443" location="MSC!A1" display="MSC!A1"/>
    <hyperlink ref="A1444" location="MSC!A1" display="MSC!A1"/>
    <hyperlink ref="A1445" location="MSC!A1" display="MSC!A1"/>
    <hyperlink ref="A1446" location="MSC!A1" display="MSC!A1"/>
    <hyperlink ref="A1447" location="MSC!A1" display="MSC!A1"/>
    <hyperlink ref="A1448" location="MSC!A1" display="MSC!A1"/>
    <hyperlink ref="A1449" location="MSC!A1" display="MSC!A1"/>
    <hyperlink ref="A1450" location="MSC!A1" display="MSC!A1"/>
    <hyperlink ref="A1451" location="MSC!A1" display="MSC!A1"/>
    <hyperlink ref="A1452" location="MSC!A1" display="MSC!A1"/>
    <hyperlink ref="A1453" location="MSC!A1" display="MSC!A1"/>
    <hyperlink ref="A1454" location="MSC!A1" display="MSC!A1"/>
    <hyperlink ref="A1455" location="MSC!A1" display="MSC!A1"/>
    <hyperlink ref="A1456" location="MSC!A1" display="MSC!A1"/>
    <hyperlink ref="A1457" location="MSC!A1" display="MSC!A1"/>
    <hyperlink ref="A1458" location="MSC!A1" display="MSC!A1"/>
    <hyperlink ref="A1459" location="MSC!A1" display="MSC!A1"/>
    <hyperlink ref="A1460" location="MSC!A1" display="MSC!A1"/>
    <hyperlink ref="A1461" location="MSC!A1" display="MSC!A1"/>
    <hyperlink ref="A1462" location="MSC!A1" display="MSC!A1"/>
    <hyperlink ref="A1463" location="MSC!A1" display="MSC!A1"/>
    <hyperlink ref="A1464" location="MSC!A1" display="MSC!A1"/>
    <hyperlink ref="A1465" location="MSC!A1" display="MSC!A1"/>
    <hyperlink ref="A1466" location="MSC!A1" display="MSC!A1"/>
    <hyperlink ref="A1467" location="MSC!A1" display="MSC!A1"/>
    <hyperlink ref="A1468" location="OBS!A1" display="OBS!A1"/>
    <hyperlink ref="A1469" location="OBS!A1" display="OBS!A1"/>
    <hyperlink ref="A1470" location="OBS!A1" display="OBS!A1"/>
    <hyperlink ref="A1471" location="OBS!A1" display="OBS!A1"/>
    <hyperlink ref="A1472" location="OBS!A1" display="OBS!A1"/>
    <hyperlink ref="A1473" location="OBS!A1" display="OBS!A1"/>
    <hyperlink ref="A1474" location="OBS!A1" display="OBS!A1"/>
    <hyperlink ref="A1475" location="OBS!A1" display="OBS!A1"/>
    <hyperlink ref="A1476" location="OBS!A1" display="OBS!A1"/>
    <hyperlink ref="A1477" location="OBS!A1" display="OBS!A1"/>
    <hyperlink ref="A1478" location="OBS!A1" display="OBS!A1"/>
    <hyperlink ref="A1479" location="OBS!A1" display="OBS!A1"/>
    <hyperlink ref="A1480" location="OBS!A1" display="OBS!A1"/>
    <hyperlink ref="A1481" location="OBS!A1" display="OBS!A1"/>
    <hyperlink ref="A1482" location="OBS!A1" display="OBS!A1"/>
    <hyperlink ref="A1483" location="OBS!A1" display="OBS!A1"/>
    <hyperlink ref="A1484" location="OBS!A1" display="OBS!A1"/>
    <hyperlink ref="A1485" location="OBS!A1" display="OBS!A1"/>
    <hyperlink ref="A1486" location="OBS!A1" display="OBS!A1"/>
    <hyperlink ref="A1487" location="OBS!A1" display="OBS!A1"/>
    <hyperlink ref="A1488" location="OBS!A1" display="OBS!A1"/>
    <hyperlink ref="A1489" location="OBS!A1" display="OBS!A1"/>
    <hyperlink ref="A1490" location="OBS!A1" display="OBS!A1"/>
    <hyperlink ref="A1491" location="OBS!A1" display="OBS!A1"/>
    <hyperlink ref="A1492" location="OBS!A1" display="OBS!A1"/>
    <hyperlink ref="A1493" location="OBS!A1" display="OBS!A1"/>
    <hyperlink ref="A1494" location="OBS!A1" display="OBS!A1"/>
    <hyperlink ref="A1495" location="OBS!A1" display="OBS!A1"/>
    <hyperlink ref="A1496" location="OBS!A1" display="OBS!A1"/>
    <hyperlink ref="A1497" location="OBS!A1" display="OBS!A1"/>
    <hyperlink ref="A1498" location="OBS!A1" display="OBS!A1"/>
    <hyperlink ref="A1499" location="OBS!A1" display="OBS!A1"/>
    <hyperlink ref="A1500" location="OBS!A1" display="OBS!A1"/>
    <hyperlink ref="A1501" location="OBS!A1" display="OBS!A1"/>
    <hyperlink ref="A1502" location="OBS!A1" display="OBS!A1"/>
    <hyperlink ref="A1503" location="OBS!A1" display="OBS!A1"/>
    <hyperlink ref="A1504" location="OBS!A1" display="OBS!A1"/>
    <hyperlink ref="A1505" location="OBS!A1" display="OBS!A1"/>
    <hyperlink ref="A1506" location="OBS!A1" display="OBS!A1"/>
    <hyperlink ref="A1507" location="OBS!A1" display="OBS!A1"/>
    <hyperlink ref="A1508" location="OBS!A1" display="OBS!A1"/>
    <hyperlink ref="A1509" location="OBS!A1" display="OBS!A1"/>
    <hyperlink ref="A1510" location="OBS!A1" display="OBS!A1"/>
    <hyperlink ref="A1511" location="OBS!A1" display="OBS!A1"/>
    <hyperlink ref="A1512" location="OBS!A1" display="OBS!A1"/>
    <hyperlink ref="A1513" location="OBS!A1" display="OBS!A1"/>
    <hyperlink ref="A1514" location="OBS!A1" display="OBS!A1"/>
    <hyperlink ref="A1515" location="OBS!A1" display="OBS!A1"/>
    <hyperlink ref="A1516" location="OBS!A1" display="OBS!A1"/>
    <hyperlink ref="A1517" location="OBS!A1" display="OBS!A1"/>
    <hyperlink ref="A1518" location="OBS!A1" display="OBS!A1"/>
    <hyperlink ref="A1519" location="OBS!A1" display="OBS!A1"/>
    <hyperlink ref="A1520" location="OBS!A1" display="OBS!A1"/>
    <hyperlink ref="A1521" location="OBS!A1" display="OBS!A1"/>
    <hyperlink ref="A1522" location="OBS!A1" display="OBS!A1"/>
    <hyperlink ref="A1523" location="OBS!A1" display="OBS!A1"/>
    <hyperlink ref="A1524" location="OBS!A1" display="OBS!A1"/>
    <hyperlink ref="A1525" location="OBS!A1" display="OBS!A1"/>
    <hyperlink ref="A1526" location="OBS!A1" display="OBS!A1"/>
    <hyperlink ref="A1527" location="OBS!A1" display="OBS!A1"/>
    <hyperlink ref="A1528" location="OBS!A1" display="OBS!A1"/>
    <hyperlink ref="A1529" location="OBS!A1" display="OBS!A1"/>
    <hyperlink ref="A1530" location="OBS!A1" display="OBS!A1"/>
    <hyperlink ref="A1531" location="OBS!A1" display="OBS!A1"/>
    <hyperlink ref="A1532" location="OBS!A1" display="OBS!A1"/>
    <hyperlink ref="A1533" location="OBS!A1" display="OBS!A1"/>
    <hyperlink ref="A1534" location="OBS!A1" display="OBS!A1"/>
    <hyperlink ref="A1535" location="OBS!A1" display="OBS!A1"/>
    <hyperlink ref="A1536" location="OBS!A1" display="OBS!A1"/>
    <hyperlink ref="A1537" location="OBS!A1" display="OBS!A1"/>
    <hyperlink ref="A1538" location="OBS!A1" display="OBS!A1"/>
    <hyperlink ref="A1539" location="OBS!A1" display="OBS!A1"/>
    <hyperlink ref="A1540" location="OBS!A1" display="OBS!A1"/>
    <hyperlink ref="A1541" location="OBS!A1" display="OBS!A1"/>
    <hyperlink ref="A1542" location="OBS!A1" display="OBS!A1"/>
    <hyperlink ref="A1543" location="OBS!A1" display="OBS!A1"/>
    <hyperlink ref="A1544" location="OBS!A1" display="OBS!A1"/>
    <hyperlink ref="A1545" location="OBS!A1" display="OBS!A1"/>
    <hyperlink ref="A1546" location="OBS!A1" display="OBS!A1"/>
    <hyperlink ref="A1547" location="OBS!A1" display="OBS!A1"/>
    <hyperlink ref="A1548" location="OBS!A1" display="OBS!A1"/>
    <hyperlink ref="A1549" location="OBS!A1" display="OBS!A1"/>
    <hyperlink ref="A1550" location="OBS!A1" display="OBS!A1"/>
    <hyperlink ref="A1551" location="OBS!A1" display="OBS!A1"/>
    <hyperlink ref="A1552" location="OBS!A1" display="OBS!A1"/>
    <hyperlink ref="A1553" location="OBS!A1" display="OBS!A1"/>
    <hyperlink ref="A1554" location="OBS!A1" display="OBS!A1"/>
    <hyperlink ref="A1555" location="OBS!A1" display="OBS!A1"/>
    <hyperlink ref="A1556" location="OBS!A1" display="OBS!A1"/>
    <hyperlink ref="A1557" location="OBS!A1" display="OBS!A1"/>
    <hyperlink ref="A1558" location="OBS!A1" display="OBS!A1"/>
    <hyperlink ref="A1559" location="OBS!A1" display="OBS!A1"/>
    <hyperlink ref="A1560" location="OBS!A1" display="OBS!A1"/>
    <hyperlink ref="A1561" location="OBS!A1" display="OBS!A1"/>
    <hyperlink ref="A1562" location="OBS!A1" display="OBS!A1"/>
    <hyperlink ref="A1563" location="OBS!A1" display="OBS!A1"/>
    <hyperlink ref="A1564" location="OBS!A1" display="OBS!A1"/>
    <hyperlink ref="A1565" location="OBS!A1" display="OBS!A1"/>
    <hyperlink ref="A1566" location="OBS!A1" display="OBS!A1"/>
    <hyperlink ref="A1567" location="OBS!A1" display="OBS!A1"/>
    <hyperlink ref="A1568" location="OBS!A1" display="OBS!A1"/>
    <hyperlink ref="A1569" location="OBS!A1" display="OBS!A1"/>
    <hyperlink ref="A1570" location="OBS!A1" display="OBS!A1"/>
    <hyperlink ref="A1571" location="OBS!A1" display="OBS!A1"/>
    <hyperlink ref="A1572" location="OBS!A1" display="OBS!A1"/>
    <hyperlink ref="A1573" location="OBS!A1" display="OBS!A1"/>
    <hyperlink ref="A1574" location="OBS!A1" display="OBS!A1"/>
    <hyperlink ref="A1575" location="OBS!A1" display="OBS!A1"/>
    <hyperlink ref="A1576" location="OBS!A1" display="OBS!A1"/>
    <hyperlink ref="A1577" location="OBS!A1" display="OBS!A1"/>
    <hyperlink ref="A1578" location="OBS!A1" display="OBS!A1"/>
    <hyperlink ref="A1579" location="OBS!A1" display="OBS!A1"/>
    <hyperlink ref="A1580" location="OBS!A1" display="OBS!A1"/>
    <hyperlink ref="A1581" location="OBS!A1" display="OBS!A1"/>
    <hyperlink ref="A1582" location="OBS!A1" display="OBS!A1"/>
    <hyperlink ref="A1583" location="OBS!A1" display="OBS!A1"/>
    <hyperlink ref="A1584" location="OBS!A1" display="OBS!A1"/>
    <hyperlink ref="A1585" location="OBS!A1" display="OBS!A1"/>
    <hyperlink ref="A1586" location="OBS!A1" display="OBS!A1"/>
    <hyperlink ref="A1587" location="OBS!A1" display="OBS!A1"/>
    <hyperlink ref="A1588" location="OBS!A1" display="OBS!A1"/>
    <hyperlink ref="A1589" location="OBS!A1" display="OBS!A1"/>
    <hyperlink ref="A1590" location="OBS!A1" display="OBS!A1"/>
    <hyperlink ref="A1591" location="OBS!A1" display="OBS!A1"/>
    <hyperlink ref="A1592" location="OBS!A1" display="OBS!A1"/>
    <hyperlink ref="A1593" location="OBS!A1" display="OBS!A1"/>
    <hyperlink ref="A1594" location="OBS!A1" display="OBS!A1"/>
    <hyperlink ref="A1595" location="OBS!A1" display="OBS!A1"/>
    <hyperlink ref="A1596" location="OBS!A1" display="OBS!A1"/>
    <hyperlink ref="A1597" location="OBS!A1" display="OBS!A1"/>
    <hyperlink ref="A1598" location="OBS!A1" display="OBS!A1"/>
    <hyperlink ref="A1599" location="OBS!A1" display="OBS!A1"/>
    <hyperlink ref="A1600" location="OBS!A1" display="OBS!A1"/>
    <hyperlink ref="A1601" location="OBS!A1" display="OBS!A1"/>
    <hyperlink ref="A1602" location="OBS!A1" display="OBS!A1"/>
    <hyperlink ref="A1603" location="OBS!A1" display="OBS!A1"/>
    <hyperlink ref="A1604" location="OBS!A1" display="OBS!A1"/>
    <hyperlink ref="A1605" location="OBS!A1" display="OBS!A1"/>
    <hyperlink ref="A1606" location="OBS!A1" display="OBS!A1"/>
    <hyperlink ref="A1607" location="OBS!A1" display="OBS!A1"/>
    <hyperlink ref="A1608" location="OBS!A1" display="OBS!A1"/>
    <hyperlink ref="A1609" location="OBS!A1" display="OBS!A1"/>
    <hyperlink ref="A1610" location="OBS!A1" display="OBS!A1"/>
    <hyperlink ref="A1611" location="OBS!A1" display="OBS!A1"/>
    <hyperlink ref="A1612" location="OBS!A1" display="OBS!A1"/>
    <hyperlink ref="A1613" location="OBS!A1" display="OBS!A1"/>
    <hyperlink ref="A1614" location="OBS!A1" display="OBS!A1"/>
    <hyperlink ref="A1615" location="OBS!A1" display="OBS!A1"/>
    <hyperlink ref="A1616" location="OBS!A1" display="OBS!A1"/>
    <hyperlink ref="A1617" location="OBS!A1" display="OBS!A1"/>
    <hyperlink ref="A1618" location="OBS!A1" display="OBS!A1"/>
    <hyperlink ref="A1619" location="OBS!A1" display="OBS!A1"/>
    <hyperlink ref="A1620" location="OBS!A1" display="OBS!A1"/>
    <hyperlink ref="A1621" location="OBS!A1" display="OBS!A1"/>
    <hyperlink ref="A1622" location="OBS!A1" display="OBS!A1"/>
    <hyperlink ref="A1623" location="OBS!A1" display="OBS!A1"/>
    <hyperlink ref="A1624" location="OBS!A1" display="OBS!A1"/>
    <hyperlink ref="A1625" location="OBS!A1" display="OBS!A1"/>
    <hyperlink ref="A1626" location="OBS!A1" display="OBS!A1"/>
    <hyperlink ref="A1627" location="OBS!A1" display="OBS!A1"/>
    <hyperlink ref="A1628" location="OBS!A1" display="OBS!A1"/>
    <hyperlink ref="A1629" location="OBS!A1" display="OBS!A1"/>
    <hyperlink ref="A1630" location="OBS!A1" display="OBS!A1"/>
    <hyperlink ref="A1631" location="OBS!A1" display="OBS!A1"/>
    <hyperlink ref="A1632" location="OBS!A1" display="OBS!A1"/>
    <hyperlink ref="A1633" location="OBS!A1" display="OBS!A1"/>
    <hyperlink ref="A1634" location="OBS!A1" display="OBS!A1"/>
    <hyperlink ref="A1635" location="OBS!A1" display="OBS!A1"/>
    <hyperlink ref="A1636" location="OBS!A1" display="OBS!A1"/>
    <hyperlink ref="A1637" location="OBS!A1" display="OBS!A1"/>
    <hyperlink ref="A1638" location="OBS!A1" display="OBS!A1"/>
    <hyperlink ref="A1639" location="OBS!A1" display="OBS!A1"/>
    <hyperlink ref="A1640" location="OBS!A1" display="OBS!A1"/>
    <hyperlink ref="A1641" location="OBS!A1" display="OBS!A1"/>
    <hyperlink ref="A1642" location="OBS!A1" display="OBS!A1"/>
    <hyperlink ref="A1643" location="OBS!A1" display="OBS!A1"/>
    <hyperlink ref="A1644" location="OBS!A1" display="OBS!A1"/>
    <hyperlink ref="A1645" location="OBS!A1" display="OBS!A1"/>
    <hyperlink ref="C1646" location="'Monthly Rules'!A6058" display="'Monthly Rules'!A6058"/>
    <hyperlink ref="C1647" location="'Monthly Rules'!A6061" display="'Monthly Rules'!A6061"/>
    <hyperlink ref="C1648" location="'Monthly Rules'!A6065" display="'Monthly Rules'!A6065"/>
    <hyperlink ref="C1649" location="'Monthly Rules'!A6069" display="'Monthly Rules'!A6069"/>
    <hyperlink ref="C1650" location="'Monthly Rules'!A6072" display="'Monthly Rules'!A6072"/>
    <hyperlink ref="C1651" location="'Monthly Rules'!A6076" display="'Monthly Rules'!A6076"/>
    <hyperlink ref="C1652" location="'Monthly Rules'!A6079" display="'Monthly Rules'!A6079"/>
    <hyperlink ref="C1653" location="'Monthly Rules'!A6083" display="'Monthly Rules'!A6083"/>
    <hyperlink ref="C1654" location="'Monthly Rules'!A6087" display="'Monthly Rules'!A6087"/>
    <hyperlink ref="C1655" location="'Monthly Rules'!A6090" display="'Monthly Rules'!A6090"/>
    <hyperlink ref="C1656" location="'Monthly Rules'!A6094" display="'Monthly Rules'!A6094"/>
    <hyperlink ref="C1657" location="'Monthly Rules'!A6097" display="'Monthly Rules'!A6097"/>
    <hyperlink ref="C1658" location="'Monthly Rules'!A6101" display="'Monthly Rules'!A6101"/>
    <hyperlink ref="C1659" location="'Monthly Rules'!A6105" display="'Monthly Rules'!A6105"/>
    <hyperlink ref="C1660" location="'Monthly Rules'!A6108" display="'Monthly Rules'!A6108"/>
    <hyperlink ref="C1661" location="'Monthly Rules'!A6112" display="'Monthly Rules'!A6112"/>
    <hyperlink ref="C1662" location="'Monthly Rules'!A6115" display="'Monthly Rules'!A6115"/>
    <hyperlink ref="C1663" location="'Monthly Rules'!A6119" display="'Monthly Rules'!A6119"/>
    <hyperlink ref="C1664" location="'Monthly Rules'!A6123" display="'Monthly Rules'!A6123"/>
    <hyperlink ref="C1665" location="'Monthly Rules'!A6126" display="'Monthly Rules'!A6126"/>
    <hyperlink ref="C1666" location="'Monthly Rules'!A6130" display="'Monthly Rules'!A6130"/>
    <hyperlink ref="C1667" location="'Monthly Rules'!A6134" display="'Monthly Rules'!A6134"/>
    <hyperlink ref="A1646" location="IES!A1" display="IES"/>
    <hyperlink ref="A1647" location="IES!A1" display="IES"/>
    <hyperlink ref="A1648:A1650" location="IES!A1" display="IES"/>
    <hyperlink ref="A1651" location="INS!A1" display="INS"/>
    <hyperlink ref="A1652:A1655" location="INS!A1" display="INS"/>
    <hyperlink ref="A1656" location="OES!A1" display="OES"/>
    <hyperlink ref="A1657:A1660" location="OES!A1" display="OES"/>
    <hyperlink ref="A1661" location="ONS!A1" display="ONS"/>
    <hyperlink ref="A1662:A1665" location="ONS!A1" display="ONS"/>
    <hyperlink ref="A1666" location="RWS!A1" display="RWS"/>
    <hyperlink ref="A1667" location="RWS!A1" display="RWS"/>
    <hyperlink ref="C131" location="'Monthly Rules'!A673" display="'Monthly Rules'!A673"/>
    <hyperlink ref="A131" location="IES!A1" display="IES!A1"/>
    <hyperlink ref="A1668:A1672" location="IES!A1" display="IES"/>
    <hyperlink ref="A1673:A1677" location="INS!A1" display="INS"/>
    <hyperlink ref="A1678:A1682" location="OES!A1" display="OES"/>
    <hyperlink ref="A1683:A1687" location="ONS!A1" display="ONS"/>
    <hyperlink ref="C1668" location="'Monthly Rules'!A6137" display="'Monthly Rules'!A6137"/>
    <hyperlink ref="C1669" location="'Monthly Rules'!A6140" display="'Monthly Rules'!A6140"/>
    <hyperlink ref="C1670" location="'Monthly Rules'!A6143" display="'Monthly Rules'!A6143"/>
    <hyperlink ref="C1671" location="'Monthly Rules'!A6146" display="'Monthly Rules'!A6146"/>
    <hyperlink ref="C1672" location="'Monthly Rules'!A6149" display="'Monthly Rules'!A6149"/>
    <hyperlink ref="C1673" location="'Monthly Rules'!A6152" display="'Monthly Rules'!A6152"/>
    <hyperlink ref="C1674" location="'Monthly Rules'!A6155" display="'Monthly Rules'!A6155"/>
    <hyperlink ref="C1675" location="'Monthly Rules'!A6158" display="'Monthly Rules'!A6158"/>
    <hyperlink ref="C1676" location="'Monthly Rules'!A6161" display="'Monthly Rules'!A6161"/>
    <hyperlink ref="C1677" location="'Monthly Rules'!A6164" display="'Monthly Rules'!A6164"/>
    <hyperlink ref="C1678" location="'Monthly Rules'!A6167" display="'Monthly Rules'!A6167"/>
    <hyperlink ref="C1679" location="'Monthly Rules'!A6170" display="'Monthly Rules'!A6170"/>
    <hyperlink ref="C1680" location="'Monthly Rules'!A6173" display="'Monthly Rules'!A6173"/>
    <hyperlink ref="C1681" location="'Monthly Rules'!A6176" display="'Monthly Rules'!A6176"/>
    <hyperlink ref="C1682" location="'Monthly Rules'!A6179" display="'Monthly Rules'!A6179"/>
    <hyperlink ref="C1683" location="'Monthly Rules'!A6182" display="'Monthly Rules'!A6182"/>
    <hyperlink ref="C1684" location="'Monthly Rules'!A6185" display="'Monthly Rules'!A6185"/>
    <hyperlink ref="C1685" location="'Monthly Rules'!A6188" display="'Monthly Rules'!A6188"/>
    <hyperlink ref="C1686" location="'Monthly Rules'!A6191" display="'Monthly Rules'!A6191"/>
    <hyperlink ref="C1687" location="'Monthly Rules'!A6194" display="'Monthly Rules'!A6194"/>
  </hyperlink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ignoredErrors>
    <ignoredError sqref="G1177" formula="1"/>
  </ignoredErrors>
  <extLst>
    <ext xmlns:x14="http://schemas.microsoft.com/office/spreadsheetml/2009/9/main" uri="{78C0D931-6437-407d-A8EE-F0AAD7539E65}">
      <x14:conditionalFormattings>
        <x14:conditionalFormatting xmlns:xm="http://schemas.microsoft.com/office/excel/2006/main">
          <x14:cfRule type="iconSet" priority="2" id="{2E7271DF-22F7-45C6-8202-2BAC007DD401}">
            <x14:iconSet iconSet="3Symbols2" showValue="0" custom="1">
              <x14:cfvo type="percent">
                <xm:f>0</xm:f>
              </x14:cfvo>
              <x14:cfvo type="percent">
                <xm:f>0</xm:f>
              </x14:cfvo>
              <x14:cfvo type="percent">
                <xm:f>1</xm:f>
              </x14:cfvo>
              <x14:cfIcon iconSet="3Symbols2" iconId="0"/>
              <x14:cfIcon iconSet="3Symbols2" iconId="0"/>
              <x14:cfIcon iconSet="3Symbols2" iconId="2"/>
            </x14:iconSet>
          </x14:cfRule>
          <xm:sqref>G1:G1048576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A1:CA63"/>
  <sheetViews>
    <sheetView workbookViewId="0">
      <pane xSplit="2" ySplit="7" topLeftCell="C8" activePane="bottomRight" state="frozen"/>
      <selection activeCell="A3884" sqref="A3884"/>
      <selection pane="topRight" activeCell="A3884" sqref="A3884"/>
      <selection pane="bottomLeft" activeCell="A3884" sqref="A3884"/>
      <selection pane="bottomRight" activeCell="A3884" sqref="A3884"/>
    </sheetView>
  </sheetViews>
  <sheetFormatPr defaultColWidth="0" defaultRowHeight="12.75" zeroHeight="1" x14ac:dyDescent="0.2"/>
  <cols>
    <col min="1" max="1" width="54.28515625" style="17" bestFit="1" customWidth="1"/>
    <col min="2" max="2" width="6.7109375" style="18" customWidth="1"/>
    <col min="3" max="9" width="22.7109375" style="188" customWidth="1"/>
    <col min="10" max="11" width="21" style="16" hidden="1" customWidth="1"/>
    <col min="12" max="69" width="21" style="14" hidden="1" customWidth="1"/>
    <col min="70" max="79" width="21" style="16" hidden="1" customWidth="1"/>
    <col min="80" max="16384" width="9.140625" style="16" hidden="1"/>
  </cols>
  <sheetData>
    <row r="1" spans="1:69" ht="18" x14ac:dyDescent="0.25">
      <c r="A1" s="1006" t="s">
        <v>345</v>
      </c>
      <c r="B1" s="1006"/>
      <c r="C1" s="1006"/>
      <c r="D1" s="1006"/>
      <c r="E1" s="1006"/>
      <c r="F1" s="324"/>
      <c r="G1" s="324"/>
      <c r="H1" s="324"/>
      <c r="I1" s="324"/>
      <c r="J1" s="325"/>
      <c r="K1" s="325"/>
      <c r="AB1" s="15"/>
    </row>
    <row r="2" spans="1:69" x14ac:dyDescent="0.2">
      <c r="A2" s="17" t="s">
        <v>6</v>
      </c>
      <c r="C2" s="58"/>
      <c r="D2" s="58"/>
      <c r="E2" s="58"/>
      <c r="F2" s="58"/>
      <c r="G2" s="58"/>
      <c r="H2" s="58"/>
      <c r="I2" s="58"/>
      <c r="J2" s="58"/>
      <c r="K2" s="58"/>
      <c r="O2" s="19"/>
    </row>
    <row r="3" spans="1:69" ht="13.5" thickBot="1" x14ac:dyDescent="0.25">
      <c r="A3" s="14" t="s">
        <v>274</v>
      </c>
      <c r="B3" s="60"/>
      <c r="C3" s="20"/>
      <c r="D3" s="20"/>
      <c r="E3" s="20"/>
      <c r="F3" s="20"/>
      <c r="G3" s="20"/>
      <c r="H3" s="20"/>
      <c r="I3" s="20"/>
      <c r="J3" s="20"/>
      <c r="K3" s="20"/>
      <c r="L3" s="21"/>
      <c r="M3" s="22"/>
      <c r="N3" s="23"/>
      <c r="O3" s="22"/>
      <c r="P3" s="22"/>
      <c r="Q3" s="22"/>
      <c r="R3" s="22"/>
      <c r="S3" s="22"/>
      <c r="T3" s="22"/>
      <c r="U3" s="22"/>
      <c r="V3" s="22"/>
      <c r="W3" s="22"/>
      <c r="X3" s="22"/>
      <c r="Y3" s="22"/>
      <c r="Z3" s="22"/>
      <c r="AA3" s="22"/>
      <c r="AB3" s="22"/>
      <c r="AC3" s="22"/>
    </row>
    <row r="4" spans="1:69" x14ac:dyDescent="0.2">
      <c r="A4" s="20"/>
      <c r="B4" s="24"/>
      <c r="C4" s="1007" t="s">
        <v>9</v>
      </c>
      <c r="D4" s="1008"/>
      <c r="E4" s="1009" t="s">
        <v>65</v>
      </c>
      <c r="F4" s="1010"/>
      <c r="G4" s="1009" t="s">
        <v>30</v>
      </c>
      <c r="H4" s="1010"/>
      <c r="I4" s="25" t="s">
        <v>48</v>
      </c>
      <c r="J4" s="26"/>
      <c r="K4" s="26"/>
      <c r="M4" s="22"/>
      <c r="N4" s="23"/>
      <c r="O4" s="22"/>
      <c r="P4" s="22"/>
      <c r="R4" s="22"/>
      <c r="S4" s="22"/>
      <c r="T4" s="22"/>
      <c r="U4" s="22"/>
      <c r="V4" s="22"/>
      <c r="W4" s="22"/>
      <c r="X4" s="22"/>
      <c r="Y4" s="22"/>
      <c r="Z4" s="22"/>
      <c r="AA4" s="22"/>
      <c r="AB4" s="22"/>
    </row>
    <row r="5" spans="1:69" x14ac:dyDescent="0.2">
      <c r="A5" s="24"/>
      <c r="B5" s="24"/>
      <c r="C5" s="27" t="s">
        <v>42</v>
      </c>
      <c r="D5" s="28" t="s">
        <v>43</v>
      </c>
      <c r="E5" s="27" t="s">
        <v>44</v>
      </c>
      <c r="F5" s="28" t="s">
        <v>45</v>
      </c>
      <c r="G5" s="27" t="s">
        <v>46</v>
      </c>
      <c r="H5" s="28" t="s">
        <v>47</v>
      </c>
      <c r="I5" s="29"/>
      <c r="J5" s="26"/>
      <c r="K5" s="26"/>
      <c r="M5" s="22"/>
      <c r="N5" s="23"/>
      <c r="O5" s="23"/>
      <c r="P5" s="30"/>
      <c r="Q5" s="22"/>
      <c r="R5" s="23"/>
      <c r="S5" s="23"/>
      <c r="T5" s="23"/>
      <c r="U5" s="23"/>
      <c r="V5" s="22"/>
      <c r="W5" s="22"/>
      <c r="X5" s="22"/>
      <c r="Y5" s="22"/>
      <c r="Z5" s="22"/>
      <c r="AA5" s="22"/>
      <c r="AB5" s="22"/>
    </row>
    <row r="6" spans="1:69" x14ac:dyDescent="0.2">
      <c r="A6" s="20"/>
      <c r="B6" s="24"/>
      <c r="C6" s="31"/>
      <c r="D6" s="32"/>
      <c r="E6" s="31"/>
      <c r="F6" s="32"/>
      <c r="G6" s="31"/>
      <c r="H6" s="32"/>
      <c r="I6" s="33"/>
      <c r="J6" s="34"/>
      <c r="K6" s="34"/>
      <c r="L6" s="35"/>
      <c r="M6" s="35"/>
      <c r="N6" s="36"/>
      <c r="O6" s="36"/>
      <c r="P6" s="37"/>
      <c r="Q6" s="36"/>
      <c r="R6" s="36"/>
      <c r="S6" s="36"/>
      <c r="T6" s="36"/>
      <c r="U6" s="36"/>
      <c r="V6" s="36"/>
      <c r="W6" s="36"/>
      <c r="X6" s="36"/>
      <c r="Y6" s="36"/>
      <c r="Z6" s="36"/>
      <c r="AA6" s="36"/>
      <c r="AB6" s="36"/>
      <c r="AC6" s="37"/>
    </row>
    <row r="7" spans="1:69" s="46" customFormat="1" x14ac:dyDescent="0.2">
      <c r="A7" s="38"/>
      <c r="B7" s="39"/>
      <c r="C7" s="40">
        <v>10</v>
      </c>
      <c r="D7" s="41">
        <v>20</v>
      </c>
      <c r="E7" s="40">
        <v>30</v>
      </c>
      <c r="F7" s="41">
        <v>40</v>
      </c>
      <c r="G7" s="40">
        <v>50</v>
      </c>
      <c r="H7" s="41">
        <v>60</v>
      </c>
      <c r="I7" s="42">
        <v>70</v>
      </c>
      <c r="J7" s="43"/>
      <c r="K7" s="43"/>
      <c r="L7" s="44"/>
      <c r="M7" s="44"/>
      <c r="N7" s="45"/>
      <c r="O7" s="45"/>
      <c r="P7" s="44"/>
      <c r="Q7" s="45"/>
      <c r="R7" s="45"/>
      <c r="S7" s="45"/>
      <c r="T7" s="45"/>
      <c r="U7" s="45"/>
      <c r="V7" s="45"/>
      <c r="W7" s="45"/>
      <c r="X7" s="45"/>
      <c r="Y7" s="45"/>
      <c r="Z7" s="45"/>
      <c r="AA7" s="45"/>
      <c r="AB7" s="45"/>
      <c r="AC7" s="44"/>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row>
    <row r="8" spans="1:69" x14ac:dyDescent="0.2">
      <c r="A8" s="58" t="s">
        <v>0</v>
      </c>
      <c r="B8" s="59"/>
      <c r="C8" s="166"/>
      <c r="D8" s="137"/>
      <c r="E8" s="166"/>
      <c r="F8" s="137"/>
      <c r="G8" s="166"/>
      <c r="H8" s="137"/>
      <c r="I8" s="187"/>
      <c r="J8" s="58"/>
      <c r="K8" s="58"/>
      <c r="N8" s="23"/>
      <c r="O8" s="23"/>
      <c r="Q8" s="22"/>
      <c r="R8" s="23"/>
      <c r="S8" s="23"/>
      <c r="T8" s="23"/>
      <c r="U8" s="22"/>
      <c r="V8" s="47"/>
      <c r="W8" s="22"/>
      <c r="X8" s="22"/>
      <c r="Y8" s="22"/>
      <c r="Z8" s="22"/>
      <c r="AA8" s="22"/>
      <c r="AB8" s="22"/>
    </row>
    <row r="9" spans="1:69" x14ac:dyDescent="0.2">
      <c r="A9" s="326" t="s">
        <v>40</v>
      </c>
      <c r="B9" s="60">
        <v>10</v>
      </c>
      <c r="C9" s="175"/>
      <c r="D9" s="137"/>
      <c r="E9" s="166"/>
      <c r="F9" s="137"/>
      <c r="G9" s="166"/>
      <c r="H9" s="229"/>
      <c r="I9" s="232"/>
      <c r="J9" s="326"/>
      <c r="K9" s="326"/>
      <c r="N9" s="23"/>
      <c r="O9" s="23"/>
      <c r="Q9" s="22"/>
      <c r="R9" s="23"/>
      <c r="S9" s="23"/>
      <c r="T9" s="23"/>
      <c r="U9" s="22"/>
      <c r="V9" s="47"/>
      <c r="W9" s="22"/>
      <c r="X9" s="22"/>
      <c r="Y9" s="22"/>
      <c r="Z9" s="22"/>
      <c r="AA9" s="22"/>
      <c r="AB9" s="22"/>
      <c r="AC9" s="2"/>
    </row>
    <row r="10" spans="1:69" x14ac:dyDescent="0.2">
      <c r="A10" s="326" t="s">
        <v>41</v>
      </c>
      <c r="B10" s="18">
        <v>20</v>
      </c>
      <c r="C10" s="168"/>
      <c r="D10" s="229"/>
      <c r="E10" s="327"/>
      <c r="F10" s="236"/>
      <c r="G10" s="327"/>
      <c r="H10" s="236"/>
      <c r="I10" s="232"/>
      <c r="J10" s="326"/>
      <c r="K10" s="326"/>
      <c r="L10" s="2"/>
      <c r="M10" s="2"/>
      <c r="N10" s="48"/>
      <c r="O10" s="1"/>
      <c r="P10" s="1"/>
      <c r="Q10" s="1"/>
      <c r="R10" s="1"/>
      <c r="S10" s="1"/>
      <c r="T10" s="1"/>
      <c r="U10" s="1"/>
      <c r="V10" s="1"/>
      <c r="W10" s="1"/>
      <c r="X10" s="1"/>
      <c r="Y10" s="1"/>
      <c r="Z10" s="1"/>
      <c r="AA10" s="1"/>
      <c r="AB10" s="1"/>
      <c r="AC10" s="1"/>
    </row>
    <row r="11" spans="1:69" x14ac:dyDescent="0.2">
      <c r="A11" s="328" t="s">
        <v>306</v>
      </c>
      <c r="B11" s="60">
        <v>30</v>
      </c>
      <c r="C11" s="175"/>
      <c r="D11" s="229"/>
      <c r="E11" s="175"/>
      <c r="F11" s="229"/>
      <c r="G11" s="175"/>
      <c r="H11" s="229"/>
      <c r="I11" s="232"/>
      <c r="J11" s="326"/>
      <c r="K11" s="326"/>
      <c r="L11" s="2"/>
      <c r="M11" s="2"/>
      <c r="N11" s="48"/>
      <c r="O11" s="1"/>
      <c r="P11" s="1"/>
      <c r="Q11" s="1"/>
      <c r="R11" s="1"/>
      <c r="S11" s="1"/>
      <c r="T11" s="1"/>
      <c r="U11" s="1"/>
      <c r="V11" s="1"/>
      <c r="W11" s="1"/>
      <c r="X11" s="1"/>
      <c r="Y11" s="1"/>
      <c r="Z11" s="1"/>
      <c r="AA11" s="1"/>
      <c r="AB11" s="1"/>
      <c r="AC11" s="1"/>
    </row>
    <row r="12" spans="1:69" x14ac:dyDescent="0.2">
      <c r="A12" s="49" t="s">
        <v>49</v>
      </c>
      <c r="B12" s="18">
        <v>40</v>
      </c>
      <c r="C12" s="175"/>
      <c r="D12" s="137"/>
      <c r="E12" s="166"/>
      <c r="F12" s="137"/>
      <c r="G12" s="166"/>
      <c r="H12" s="137"/>
      <c r="I12" s="232"/>
      <c r="J12" s="326"/>
      <c r="K12" s="326"/>
      <c r="L12" s="2"/>
      <c r="M12" s="2"/>
      <c r="N12" s="48"/>
      <c r="O12" s="1"/>
      <c r="P12" s="1"/>
      <c r="Q12" s="1"/>
      <c r="R12" s="1"/>
      <c r="S12" s="1"/>
      <c r="T12" s="1"/>
      <c r="U12" s="1"/>
      <c r="V12" s="1"/>
      <c r="W12" s="1"/>
      <c r="X12" s="1"/>
      <c r="Y12" s="1"/>
      <c r="Z12" s="1"/>
      <c r="AA12" s="1"/>
      <c r="AB12" s="1"/>
      <c r="AC12" s="1"/>
    </row>
    <row r="13" spans="1:69" x14ac:dyDescent="0.2">
      <c r="A13" s="49" t="s">
        <v>50</v>
      </c>
      <c r="B13" s="60">
        <v>50</v>
      </c>
      <c r="C13" s="175"/>
      <c r="D13" s="229"/>
      <c r="E13" s="166"/>
      <c r="F13" s="137"/>
      <c r="G13" s="166"/>
      <c r="H13" s="137"/>
      <c r="I13" s="232"/>
      <c r="J13" s="326"/>
      <c r="K13" s="326"/>
      <c r="L13" s="2"/>
      <c r="M13" s="2"/>
      <c r="N13" s="48"/>
      <c r="O13" s="1"/>
      <c r="P13" s="1"/>
      <c r="Q13" s="1"/>
      <c r="R13" s="1"/>
      <c r="S13" s="1"/>
      <c r="T13" s="1"/>
      <c r="U13" s="1"/>
      <c r="V13" s="1"/>
      <c r="W13" s="1"/>
      <c r="X13" s="1"/>
      <c r="Y13" s="1"/>
      <c r="Z13" s="1"/>
      <c r="AA13" s="1"/>
      <c r="AB13" s="1"/>
      <c r="AC13" s="1"/>
    </row>
    <row r="14" spans="1:69" x14ac:dyDescent="0.2">
      <c r="A14" s="49" t="s">
        <v>51</v>
      </c>
      <c r="B14" s="18">
        <v>60</v>
      </c>
      <c r="C14" s="175"/>
      <c r="D14" s="229"/>
      <c r="E14" s="327"/>
      <c r="F14" s="236"/>
      <c r="G14" s="166"/>
      <c r="H14" s="137"/>
      <c r="I14" s="232"/>
      <c r="J14" s="326"/>
      <c r="K14" s="326"/>
      <c r="L14" s="2"/>
      <c r="M14" s="2"/>
      <c r="N14" s="48"/>
      <c r="O14" s="1"/>
      <c r="P14" s="1"/>
      <c r="Q14" s="1"/>
      <c r="R14" s="1"/>
      <c r="S14" s="1"/>
      <c r="T14" s="1"/>
      <c r="U14" s="1"/>
      <c r="V14" s="1"/>
      <c r="W14" s="1"/>
      <c r="X14" s="1"/>
      <c r="Y14" s="1"/>
      <c r="Z14" s="1"/>
      <c r="AA14" s="1"/>
      <c r="AB14" s="1"/>
      <c r="AC14" s="1"/>
    </row>
    <row r="15" spans="1:69" x14ac:dyDescent="0.2">
      <c r="A15" s="49" t="s">
        <v>52</v>
      </c>
      <c r="B15" s="60">
        <v>70</v>
      </c>
      <c r="C15" s="175"/>
      <c r="D15" s="229"/>
      <c r="E15" s="327"/>
      <c r="F15" s="236"/>
      <c r="G15" s="166"/>
      <c r="H15" s="137"/>
      <c r="I15" s="232"/>
      <c r="J15" s="326"/>
      <c r="K15" s="326"/>
      <c r="L15" s="2"/>
      <c r="M15" s="2"/>
      <c r="N15" s="48"/>
      <c r="O15" s="1"/>
      <c r="P15" s="1"/>
      <c r="Q15" s="1"/>
      <c r="R15" s="1"/>
      <c r="S15" s="1"/>
      <c r="T15" s="1"/>
      <c r="U15" s="1"/>
      <c r="V15" s="1"/>
      <c r="W15" s="1"/>
      <c r="X15" s="1"/>
      <c r="Y15" s="1"/>
      <c r="Z15" s="1"/>
      <c r="AA15" s="1"/>
      <c r="AB15" s="1"/>
      <c r="AC15" s="1"/>
    </row>
    <row r="16" spans="1:69" x14ac:dyDescent="0.2">
      <c r="A16" s="49" t="s">
        <v>53</v>
      </c>
      <c r="B16" s="18">
        <v>80</v>
      </c>
      <c r="C16" s="175"/>
      <c r="D16" s="229"/>
      <c r="E16" s="327"/>
      <c r="F16" s="236"/>
      <c r="G16" s="175"/>
      <c r="H16" s="229"/>
      <c r="I16" s="232"/>
      <c r="J16" s="326"/>
      <c r="K16" s="326"/>
      <c r="L16" s="2"/>
      <c r="M16" s="2"/>
      <c r="N16" s="48"/>
      <c r="O16" s="1"/>
      <c r="P16" s="1"/>
      <c r="Q16" s="1"/>
      <c r="R16" s="1"/>
      <c r="S16" s="1"/>
      <c r="T16" s="1"/>
      <c r="U16" s="1"/>
      <c r="V16" s="1"/>
      <c r="W16" s="1"/>
      <c r="X16" s="1"/>
      <c r="Y16" s="1"/>
      <c r="Z16" s="1"/>
      <c r="AA16" s="1"/>
      <c r="AB16" s="1"/>
      <c r="AC16" s="1"/>
    </row>
    <row r="17" spans="1:29" s="16" customFormat="1" x14ac:dyDescent="0.2">
      <c r="A17" s="49" t="s">
        <v>54</v>
      </c>
      <c r="B17" s="60">
        <v>90</v>
      </c>
      <c r="C17" s="175"/>
      <c r="D17" s="229"/>
      <c r="E17" s="327"/>
      <c r="F17" s="236"/>
      <c r="G17" s="166"/>
      <c r="H17" s="137"/>
      <c r="I17" s="232"/>
      <c r="J17" s="326"/>
      <c r="K17" s="326"/>
      <c r="L17" s="2"/>
      <c r="M17" s="2"/>
      <c r="N17" s="48"/>
      <c r="O17" s="1"/>
      <c r="P17" s="1"/>
      <c r="Q17" s="1"/>
      <c r="R17" s="1"/>
      <c r="S17" s="1"/>
      <c r="T17" s="1"/>
      <c r="U17" s="1"/>
      <c r="V17" s="1"/>
      <c r="W17" s="1"/>
      <c r="X17" s="1"/>
      <c r="Y17" s="1"/>
      <c r="Z17" s="1"/>
      <c r="AA17" s="1"/>
      <c r="AB17" s="1"/>
      <c r="AC17" s="1"/>
    </row>
    <row r="18" spans="1:29" s="16" customFormat="1" x14ac:dyDescent="0.2">
      <c r="A18" s="326" t="s">
        <v>519</v>
      </c>
      <c r="B18" s="18">
        <v>100</v>
      </c>
      <c r="C18" s="168"/>
      <c r="D18" s="229"/>
      <c r="E18" s="175"/>
      <c r="F18" s="229"/>
      <c r="G18" s="327"/>
      <c r="H18" s="236"/>
      <c r="I18" s="232"/>
      <c r="J18" s="326"/>
      <c r="K18" s="326"/>
      <c r="L18" s="1"/>
      <c r="M18" s="1"/>
      <c r="N18" s="48"/>
      <c r="O18" s="1"/>
      <c r="P18" s="1"/>
      <c r="Q18" s="1"/>
      <c r="R18" s="1"/>
      <c r="S18" s="1"/>
      <c r="T18" s="1"/>
      <c r="U18" s="1"/>
      <c r="V18" s="1"/>
      <c r="W18" s="2"/>
      <c r="X18" s="2"/>
      <c r="Y18" s="2"/>
      <c r="Z18" s="2"/>
      <c r="AA18" s="2"/>
      <c r="AB18" s="1"/>
      <c r="AC18" s="1"/>
    </row>
    <row r="19" spans="1:29" s="16" customFormat="1" x14ac:dyDescent="0.2">
      <c r="A19" s="326" t="s">
        <v>362</v>
      </c>
      <c r="B19" s="60">
        <v>110</v>
      </c>
      <c r="C19" s="329"/>
      <c r="D19" s="230"/>
      <c r="E19" s="177"/>
      <c r="F19" s="230"/>
      <c r="G19" s="330"/>
      <c r="H19" s="331"/>
      <c r="I19" s="254"/>
      <c r="J19" s="326"/>
      <c r="K19" s="326"/>
      <c r="L19" s="50"/>
      <c r="M19" s="50"/>
      <c r="N19" s="51"/>
      <c r="O19" s="51"/>
      <c r="P19" s="51"/>
      <c r="Q19" s="52"/>
      <c r="R19" s="52"/>
      <c r="S19" s="52"/>
      <c r="T19" s="52"/>
      <c r="U19" s="48"/>
      <c r="V19" s="48"/>
      <c r="W19" s="51"/>
      <c r="X19" s="51"/>
      <c r="Y19" s="51"/>
      <c r="Z19" s="51"/>
      <c r="AA19" s="51"/>
      <c r="AB19" s="48"/>
      <c r="AC19" s="48"/>
    </row>
    <row r="20" spans="1:29" s="16" customFormat="1" x14ac:dyDescent="0.2">
      <c r="A20" s="66" t="s">
        <v>363</v>
      </c>
      <c r="B20" s="18">
        <v>120</v>
      </c>
      <c r="C20" s="168"/>
      <c r="D20" s="229"/>
      <c r="E20" s="175"/>
      <c r="F20" s="229"/>
      <c r="G20" s="327"/>
      <c r="H20" s="236"/>
      <c r="I20" s="232"/>
      <c r="J20" s="326"/>
      <c r="K20" s="326"/>
      <c r="L20" s="50"/>
      <c r="M20" s="50"/>
      <c r="N20" s="51"/>
      <c r="O20" s="51"/>
      <c r="P20" s="51"/>
      <c r="Q20" s="52"/>
      <c r="R20" s="52"/>
      <c r="S20" s="52"/>
      <c r="T20" s="52"/>
      <c r="U20" s="48"/>
      <c r="V20" s="48"/>
      <c r="W20" s="51"/>
      <c r="X20" s="51"/>
      <c r="Y20" s="51"/>
      <c r="Z20" s="51"/>
      <c r="AA20" s="51"/>
      <c r="AB20" s="48"/>
      <c r="AC20" s="48"/>
    </row>
    <row r="21" spans="1:29" s="16" customFormat="1" x14ac:dyDescent="0.2">
      <c r="A21" s="66" t="s">
        <v>364</v>
      </c>
      <c r="B21" s="60">
        <v>130</v>
      </c>
      <c r="C21" s="329"/>
      <c r="D21" s="230"/>
      <c r="E21" s="177"/>
      <c r="F21" s="230"/>
      <c r="G21" s="330"/>
      <c r="H21" s="331"/>
      <c r="I21" s="254"/>
      <c r="J21" s="326"/>
      <c r="K21" s="326"/>
      <c r="L21" s="50"/>
      <c r="M21" s="50"/>
      <c r="N21" s="51"/>
      <c r="O21" s="51"/>
      <c r="P21" s="51"/>
      <c r="Q21" s="52"/>
      <c r="R21" s="52"/>
      <c r="S21" s="52"/>
      <c r="T21" s="52"/>
      <c r="U21" s="48"/>
      <c r="V21" s="48"/>
      <c r="W21" s="51"/>
      <c r="X21" s="51"/>
      <c r="Y21" s="51"/>
      <c r="Z21" s="51"/>
      <c r="AA21" s="51"/>
      <c r="AB21" s="48"/>
      <c r="AC21" s="48"/>
    </row>
    <row r="22" spans="1:29" s="16" customFormat="1" x14ac:dyDescent="0.2">
      <c r="A22" s="326" t="s">
        <v>522</v>
      </c>
      <c r="B22" s="18">
        <v>140</v>
      </c>
      <c r="C22" s="168"/>
      <c r="D22" s="229"/>
      <c r="E22" s="175"/>
      <c r="F22" s="229"/>
      <c r="G22" s="327"/>
      <c r="H22" s="236"/>
      <c r="I22" s="232"/>
      <c r="J22" s="326"/>
      <c r="K22" s="326"/>
      <c r="L22" s="50"/>
      <c r="M22" s="50"/>
      <c r="N22" s="50"/>
      <c r="O22" s="50"/>
      <c r="P22" s="51"/>
      <c r="Q22" s="52"/>
      <c r="R22" s="51"/>
      <c r="S22" s="51"/>
      <c r="T22" s="51"/>
      <c r="U22" s="51"/>
      <c r="V22" s="51"/>
      <c r="W22" s="51"/>
      <c r="X22" s="51"/>
      <c r="Y22" s="51"/>
      <c r="Z22" s="51"/>
      <c r="AA22" s="51"/>
      <c r="AB22" s="51"/>
      <c r="AC22" s="51"/>
    </row>
    <row r="23" spans="1:29" s="16" customFormat="1" x14ac:dyDescent="0.2">
      <c r="A23" s="326" t="s">
        <v>524</v>
      </c>
      <c r="B23" s="60">
        <v>150</v>
      </c>
      <c r="C23" s="168"/>
      <c r="D23" s="229"/>
      <c r="E23" s="175"/>
      <c r="F23" s="229"/>
      <c r="G23" s="327"/>
      <c r="H23" s="236"/>
      <c r="I23" s="232"/>
      <c r="J23" s="326"/>
      <c r="K23" s="326"/>
      <c r="L23" s="53"/>
      <c r="M23" s="53"/>
      <c r="N23" s="53"/>
      <c r="O23" s="53"/>
      <c r="P23" s="54"/>
      <c r="Q23" s="55"/>
      <c r="R23" s="54"/>
      <c r="S23" s="54"/>
      <c r="T23" s="54"/>
      <c r="U23" s="54"/>
      <c r="V23" s="54"/>
      <c r="W23" s="54"/>
      <c r="X23" s="54"/>
      <c r="Y23" s="54"/>
      <c r="Z23" s="54"/>
      <c r="AA23" s="54"/>
      <c r="AB23" s="54"/>
      <c r="AC23" s="54"/>
    </row>
    <row r="24" spans="1:29" s="16" customFormat="1" x14ac:dyDescent="0.2">
      <c r="A24" s="326" t="s">
        <v>55</v>
      </c>
      <c r="B24" s="18">
        <v>160</v>
      </c>
      <c r="C24" s="168"/>
      <c r="D24" s="229"/>
      <c r="E24" s="175"/>
      <c r="F24" s="229"/>
      <c r="G24" s="175"/>
      <c r="H24" s="229"/>
      <c r="I24" s="232"/>
      <c r="J24" s="326"/>
      <c r="K24" s="326"/>
      <c r="L24" s="53"/>
      <c r="M24" s="53"/>
      <c r="N24" s="53"/>
      <c r="O24" s="53"/>
      <c r="P24" s="54"/>
      <c r="Q24" s="55"/>
      <c r="R24" s="54"/>
      <c r="S24" s="54"/>
      <c r="T24" s="54"/>
      <c r="U24" s="54"/>
      <c r="V24" s="54"/>
      <c r="W24" s="54"/>
      <c r="X24" s="54"/>
      <c r="Y24" s="54"/>
      <c r="Z24" s="54"/>
      <c r="AA24" s="54"/>
      <c r="AB24" s="54"/>
      <c r="AC24" s="54"/>
    </row>
    <row r="25" spans="1:29" s="16" customFormat="1" x14ac:dyDescent="0.2">
      <c r="A25" s="326" t="s">
        <v>56</v>
      </c>
      <c r="B25" s="60">
        <v>170</v>
      </c>
      <c r="C25" s="168"/>
      <c r="D25" s="229"/>
      <c r="E25" s="175"/>
      <c r="F25" s="229"/>
      <c r="G25" s="175"/>
      <c r="H25" s="229"/>
      <c r="I25" s="232"/>
      <c r="J25" s="326"/>
      <c r="K25" s="326"/>
      <c r="L25" s="51"/>
      <c r="M25" s="51"/>
      <c r="N25" s="50"/>
      <c r="O25" s="50"/>
      <c r="P25" s="52"/>
      <c r="Q25" s="52"/>
      <c r="R25" s="56"/>
      <c r="S25" s="56"/>
      <c r="T25" s="56"/>
      <c r="U25" s="50"/>
      <c r="V25" s="57"/>
      <c r="W25" s="57"/>
      <c r="X25" s="57"/>
      <c r="Y25" s="57"/>
      <c r="Z25" s="57"/>
      <c r="AA25" s="57"/>
      <c r="AB25" s="56"/>
      <c r="AC25" s="54"/>
    </row>
    <row r="26" spans="1:29" s="16" customFormat="1" x14ac:dyDescent="0.2">
      <c r="A26" s="66"/>
      <c r="B26" s="60"/>
      <c r="C26" s="166"/>
      <c r="D26" s="137"/>
      <c r="E26" s="166"/>
      <c r="F26" s="137"/>
      <c r="G26" s="166"/>
      <c r="H26" s="137"/>
      <c r="I26" s="187"/>
      <c r="J26" s="66"/>
      <c r="K26" s="66"/>
      <c r="L26" s="51"/>
      <c r="M26" s="51"/>
      <c r="N26" s="50"/>
      <c r="O26" s="50"/>
      <c r="P26" s="52"/>
      <c r="Q26" s="52"/>
      <c r="R26" s="56"/>
      <c r="S26" s="56"/>
      <c r="T26" s="56"/>
      <c r="U26" s="50"/>
      <c r="V26" s="57"/>
      <c r="W26" s="57"/>
      <c r="X26" s="57"/>
      <c r="Y26" s="57"/>
      <c r="Z26" s="57"/>
      <c r="AA26" s="57"/>
      <c r="AB26" s="56"/>
      <c r="AC26" s="51"/>
    </row>
    <row r="27" spans="1:29" s="16" customFormat="1" x14ac:dyDescent="0.2">
      <c r="A27" s="58" t="s">
        <v>4</v>
      </c>
      <c r="B27" s="59"/>
      <c r="C27" s="166"/>
      <c r="D27" s="137"/>
      <c r="E27" s="166"/>
      <c r="F27" s="137"/>
      <c r="G27" s="166"/>
      <c r="H27" s="137"/>
      <c r="I27" s="187"/>
      <c r="J27" s="58"/>
      <c r="K27" s="58"/>
      <c r="L27" s="51"/>
      <c r="M27" s="51"/>
      <c r="N27" s="50"/>
      <c r="O27" s="50"/>
      <c r="P27" s="52"/>
      <c r="Q27" s="52"/>
      <c r="R27" s="56"/>
      <c r="S27" s="56"/>
      <c r="T27" s="56"/>
      <c r="U27" s="50"/>
      <c r="V27" s="57"/>
      <c r="W27" s="57"/>
      <c r="X27" s="57"/>
      <c r="Y27" s="57"/>
      <c r="Z27" s="57"/>
      <c r="AA27" s="57"/>
      <c r="AB27" s="56"/>
      <c r="AC27" s="51"/>
    </row>
    <row r="28" spans="1:29" s="16" customFormat="1" x14ac:dyDescent="0.2">
      <c r="A28" s="326" t="s">
        <v>57</v>
      </c>
      <c r="B28" s="60">
        <v>180</v>
      </c>
      <c r="C28" s="175"/>
      <c r="D28" s="229"/>
      <c r="E28" s="175"/>
      <c r="F28" s="229"/>
      <c r="G28" s="175"/>
      <c r="H28" s="229"/>
      <c r="I28" s="232"/>
      <c r="J28" s="326"/>
      <c r="K28" s="326"/>
      <c r="L28" s="51"/>
      <c r="M28" s="51"/>
      <c r="N28" s="50"/>
      <c r="O28" s="50"/>
      <c r="P28" s="52"/>
      <c r="Q28" s="52"/>
      <c r="R28" s="56"/>
      <c r="S28" s="56"/>
      <c r="T28" s="56"/>
      <c r="U28" s="50"/>
      <c r="V28" s="57"/>
      <c r="W28" s="57"/>
      <c r="X28" s="57"/>
      <c r="Y28" s="57"/>
      <c r="Z28" s="57"/>
      <c r="AA28" s="57"/>
      <c r="AB28" s="56"/>
      <c r="AC28" s="51"/>
    </row>
    <row r="29" spans="1:29" s="16" customFormat="1" x14ac:dyDescent="0.2">
      <c r="A29" s="326" t="s">
        <v>305</v>
      </c>
      <c r="B29" s="60">
        <v>190</v>
      </c>
      <c r="C29" s="175"/>
      <c r="D29" s="229"/>
      <c r="E29" s="332"/>
      <c r="F29" s="229"/>
      <c r="G29" s="279"/>
      <c r="H29" s="229"/>
      <c r="I29" s="232"/>
      <c r="J29" s="326"/>
      <c r="K29" s="326"/>
      <c r="L29" s="61"/>
      <c r="M29" s="61"/>
      <c r="N29" s="61"/>
      <c r="O29" s="61"/>
      <c r="P29" s="61"/>
      <c r="Q29" s="61"/>
      <c r="R29" s="61"/>
      <c r="S29" s="61"/>
      <c r="T29" s="61"/>
      <c r="U29" s="15"/>
      <c r="V29" s="14"/>
      <c r="W29" s="14"/>
      <c r="X29" s="14"/>
      <c r="Y29" s="14"/>
      <c r="Z29" s="14"/>
      <c r="AA29" s="14"/>
      <c r="AB29" s="61"/>
      <c r="AC29" s="14"/>
    </row>
    <row r="30" spans="1:29" s="16" customFormat="1" x14ac:dyDescent="0.2">
      <c r="A30" s="60" t="s">
        <v>58</v>
      </c>
      <c r="B30" s="60">
        <v>200</v>
      </c>
      <c r="C30" s="175"/>
      <c r="D30" s="229"/>
      <c r="E30" s="175"/>
      <c r="F30" s="229"/>
      <c r="G30" s="166"/>
      <c r="H30" s="137"/>
      <c r="I30" s="232"/>
      <c r="J30" s="326"/>
      <c r="K30" s="326"/>
      <c r="L30" s="61"/>
      <c r="M30" s="61"/>
      <c r="N30" s="61"/>
      <c r="O30" s="61"/>
      <c r="P30" s="61"/>
      <c r="Q30" s="61"/>
      <c r="R30" s="61"/>
      <c r="S30" s="61"/>
      <c r="T30" s="61"/>
      <c r="U30" s="15"/>
      <c r="V30" s="14"/>
      <c r="W30" s="14"/>
      <c r="X30" s="14"/>
      <c r="Y30" s="14"/>
      <c r="Z30" s="14"/>
      <c r="AA30" s="14"/>
      <c r="AB30" s="61"/>
      <c r="AC30" s="14"/>
    </row>
    <row r="31" spans="1:29" s="16" customFormat="1" x14ac:dyDescent="0.2">
      <c r="A31" s="60" t="s">
        <v>59</v>
      </c>
      <c r="B31" s="60">
        <v>210</v>
      </c>
      <c r="C31" s="175"/>
      <c r="D31" s="229"/>
      <c r="E31" s="175"/>
      <c r="F31" s="229"/>
      <c r="G31" s="166"/>
      <c r="H31" s="137"/>
      <c r="I31" s="232"/>
      <c r="J31" s="326"/>
      <c r="K31" s="326"/>
      <c r="L31" s="61"/>
      <c r="M31" s="61"/>
      <c r="N31" s="61"/>
      <c r="O31" s="61"/>
      <c r="P31" s="61"/>
      <c r="Q31" s="61"/>
      <c r="R31" s="61"/>
      <c r="S31" s="61"/>
      <c r="T31" s="61"/>
      <c r="U31" s="15"/>
      <c r="V31" s="14"/>
      <c r="W31" s="14"/>
      <c r="X31" s="14"/>
      <c r="Y31" s="14"/>
      <c r="Z31" s="14"/>
      <c r="AA31" s="14"/>
      <c r="AB31" s="61"/>
      <c r="AC31" s="14"/>
    </row>
    <row r="32" spans="1:29" s="16" customFormat="1" x14ac:dyDescent="0.2">
      <c r="A32" s="60" t="s">
        <v>60</v>
      </c>
      <c r="B32" s="60">
        <v>220</v>
      </c>
      <c r="C32" s="175"/>
      <c r="D32" s="229"/>
      <c r="E32" s="175"/>
      <c r="F32" s="229"/>
      <c r="G32" s="166"/>
      <c r="H32" s="137"/>
      <c r="I32" s="232"/>
      <c r="J32" s="326"/>
      <c r="K32" s="326"/>
      <c r="L32" s="61"/>
      <c r="M32" s="61"/>
      <c r="N32" s="61"/>
      <c r="O32" s="61"/>
      <c r="P32" s="61"/>
      <c r="Q32" s="61"/>
      <c r="R32" s="61"/>
      <c r="S32" s="61"/>
      <c r="T32" s="61"/>
      <c r="U32" s="15"/>
      <c r="V32" s="14"/>
      <c r="W32" s="14"/>
      <c r="X32" s="14"/>
      <c r="Y32" s="14"/>
      <c r="Z32" s="14"/>
      <c r="AA32" s="14"/>
      <c r="AB32" s="61"/>
      <c r="AC32" s="14"/>
    </row>
    <row r="33" spans="1:39" s="16" customFormat="1" x14ac:dyDescent="0.2">
      <c r="A33" s="60" t="s">
        <v>61</v>
      </c>
      <c r="B33" s="60">
        <v>230</v>
      </c>
      <c r="C33" s="175"/>
      <c r="D33" s="229"/>
      <c r="E33" s="175"/>
      <c r="F33" s="229"/>
      <c r="G33" s="279"/>
      <c r="H33" s="229"/>
      <c r="I33" s="232"/>
      <c r="J33" s="326"/>
      <c r="K33" s="326"/>
      <c r="L33" s="61"/>
      <c r="M33" s="61"/>
      <c r="N33" s="61"/>
      <c r="O33" s="61"/>
      <c r="P33" s="61"/>
      <c r="Q33" s="61"/>
      <c r="R33" s="61"/>
      <c r="S33" s="61"/>
      <c r="T33" s="61"/>
      <c r="U33" s="15"/>
      <c r="V33" s="14"/>
      <c r="W33" s="14"/>
      <c r="X33" s="14"/>
      <c r="Y33" s="14"/>
      <c r="Z33" s="14"/>
      <c r="AA33" s="14"/>
      <c r="AB33" s="61"/>
      <c r="AC33" s="14"/>
      <c r="AD33" s="14"/>
      <c r="AE33" s="14"/>
      <c r="AF33" s="14"/>
      <c r="AG33" s="14"/>
      <c r="AH33" s="14"/>
      <c r="AI33" s="14"/>
      <c r="AJ33" s="14"/>
      <c r="AK33" s="14"/>
      <c r="AL33" s="14"/>
      <c r="AM33" s="14"/>
    </row>
    <row r="34" spans="1:39" s="16" customFormat="1" x14ac:dyDescent="0.2">
      <c r="A34" s="326" t="s">
        <v>62</v>
      </c>
      <c r="B34" s="60">
        <v>240</v>
      </c>
      <c r="C34" s="175"/>
      <c r="D34" s="229"/>
      <c r="E34" s="175"/>
      <c r="F34" s="229"/>
      <c r="G34" s="279"/>
      <c r="H34" s="229"/>
      <c r="I34" s="232"/>
      <c r="J34" s="62"/>
      <c r="K34" s="326"/>
      <c r="L34" s="37"/>
      <c r="M34" s="37"/>
      <c r="N34" s="63"/>
      <c r="O34" s="37"/>
      <c r="P34" s="61"/>
      <c r="Q34" s="22"/>
      <c r="R34" s="22"/>
      <c r="S34" s="22"/>
      <c r="T34" s="22"/>
      <c r="U34" s="22"/>
      <c r="V34" s="22"/>
      <c r="W34" s="22"/>
      <c r="X34" s="37"/>
      <c r="Y34" s="64"/>
      <c r="Z34" s="37"/>
      <c r="AA34" s="61"/>
      <c r="AB34" s="14"/>
      <c r="AC34" s="22"/>
      <c r="AD34" s="22"/>
      <c r="AE34" s="22"/>
      <c r="AF34" s="22"/>
      <c r="AG34" s="22"/>
      <c r="AH34" s="22"/>
      <c r="AI34" s="14"/>
      <c r="AJ34" s="14"/>
      <c r="AK34" s="14"/>
      <c r="AL34" s="14"/>
      <c r="AM34" s="65"/>
    </row>
    <row r="35" spans="1:39" s="16" customFormat="1" x14ac:dyDescent="0.2">
      <c r="A35" s="326" t="s">
        <v>63</v>
      </c>
      <c r="B35" s="60">
        <v>250</v>
      </c>
      <c r="C35" s="175"/>
      <c r="D35" s="333"/>
      <c r="E35" s="175"/>
      <c r="F35" s="334"/>
      <c r="G35" s="175"/>
      <c r="H35" s="333"/>
      <c r="I35" s="232"/>
      <c r="J35" s="326"/>
      <c r="K35" s="326"/>
      <c r="L35" s="61"/>
      <c r="M35" s="61"/>
      <c r="N35" s="61"/>
      <c r="O35" s="61"/>
      <c r="P35" s="61"/>
      <c r="Q35" s="61"/>
      <c r="R35" s="61"/>
      <c r="S35" s="61"/>
      <c r="T35" s="61"/>
      <c r="U35" s="15"/>
      <c r="V35" s="14"/>
      <c r="W35" s="14"/>
      <c r="X35" s="14"/>
      <c r="Y35" s="14"/>
      <c r="Z35" s="14"/>
      <c r="AA35" s="14"/>
      <c r="AB35" s="61"/>
      <c r="AC35" s="14"/>
      <c r="AD35" s="14"/>
      <c r="AE35" s="14"/>
      <c r="AF35" s="14"/>
      <c r="AG35" s="14"/>
      <c r="AH35" s="14"/>
      <c r="AI35" s="14"/>
      <c r="AJ35" s="14"/>
      <c r="AK35" s="14"/>
      <c r="AL35" s="14"/>
      <c r="AM35" s="14"/>
    </row>
    <row r="36" spans="1:39" s="16" customFormat="1" x14ac:dyDescent="0.2">
      <c r="A36" s="66" t="s">
        <v>66</v>
      </c>
      <c r="B36" s="60">
        <v>260</v>
      </c>
      <c r="C36" s="332"/>
      <c r="D36" s="234"/>
      <c r="E36" s="332"/>
      <c r="F36" s="234"/>
      <c r="G36" s="332"/>
      <c r="H36" s="333"/>
      <c r="I36" s="232"/>
      <c r="J36" s="326"/>
      <c r="K36" s="326"/>
      <c r="L36" s="61"/>
      <c r="M36" s="61"/>
      <c r="N36" s="61"/>
      <c r="O36" s="61"/>
      <c r="P36" s="61"/>
      <c r="Q36" s="61"/>
      <c r="R36" s="61"/>
      <c r="S36" s="61"/>
      <c r="T36" s="61"/>
      <c r="U36" s="15"/>
      <c r="V36" s="14"/>
      <c r="W36" s="14"/>
      <c r="X36" s="14"/>
      <c r="Y36" s="14"/>
      <c r="Z36" s="14"/>
      <c r="AA36" s="14"/>
      <c r="AB36" s="61"/>
      <c r="AC36" s="14"/>
      <c r="AD36" s="14"/>
      <c r="AE36" s="14"/>
      <c r="AF36" s="14"/>
      <c r="AG36" s="14"/>
      <c r="AH36" s="14"/>
      <c r="AI36" s="14"/>
      <c r="AJ36" s="14"/>
      <c r="AK36" s="14"/>
      <c r="AL36" s="14"/>
      <c r="AM36" s="14"/>
    </row>
    <row r="37" spans="1:39" s="16" customFormat="1" x14ac:dyDescent="0.2">
      <c r="A37" s="66" t="s">
        <v>67</v>
      </c>
      <c r="B37" s="60">
        <v>270</v>
      </c>
      <c r="C37" s="332"/>
      <c r="D37" s="234"/>
      <c r="E37" s="332"/>
      <c r="F37" s="234"/>
      <c r="G37" s="332"/>
      <c r="H37" s="234"/>
      <c r="I37" s="232"/>
      <c r="J37" s="326"/>
      <c r="K37" s="326"/>
      <c r="L37" s="61"/>
      <c r="M37" s="61"/>
      <c r="N37" s="61"/>
      <c r="O37" s="61"/>
      <c r="P37" s="61"/>
      <c r="Q37" s="61"/>
      <c r="R37" s="61"/>
      <c r="S37" s="61"/>
      <c r="T37" s="61"/>
      <c r="U37" s="15"/>
      <c r="V37" s="14"/>
      <c r="W37" s="14"/>
      <c r="X37" s="14"/>
      <c r="Y37" s="14"/>
      <c r="Z37" s="14"/>
      <c r="AA37" s="14"/>
      <c r="AB37" s="61"/>
      <c r="AC37" s="14"/>
      <c r="AD37" s="14"/>
      <c r="AE37" s="14"/>
      <c r="AF37" s="14"/>
      <c r="AG37" s="14"/>
      <c r="AH37" s="14"/>
      <c r="AI37" s="14"/>
      <c r="AJ37" s="14"/>
      <c r="AK37" s="14"/>
      <c r="AL37" s="14"/>
      <c r="AM37" s="14"/>
    </row>
    <row r="38" spans="1:39" s="16" customFormat="1" x14ac:dyDescent="0.2">
      <c r="A38" s="66" t="s">
        <v>68</v>
      </c>
      <c r="B38" s="60">
        <v>280</v>
      </c>
      <c r="C38" s="332"/>
      <c r="D38" s="234"/>
      <c r="E38" s="332"/>
      <c r="F38" s="234"/>
      <c r="G38" s="332"/>
      <c r="H38" s="234"/>
      <c r="I38" s="232"/>
      <c r="J38" s="326"/>
      <c r="K38" s="326"/>
      <c r="L38" s="61"/>
      <c r="M38" s="61"/>
      <c r="N38" s="61"/>
      <c r="O38" s="61"/>
      <c r="P38" s="61"/>
      <c r="Q38" s="61"/>
      <c r="R38" s="61"/>
      <c r="S38" s="61"/>
      <c r="T38" s="61"/>
      <c r="U38" s="15"/>
      <c r="V38" s="14"/>
      <c r="W38" s="14"/>
      <c r="X38" s="14"/>
      <c r="Y38" s="14"/>
      <c r="Z38" s="14"/>
      <c r="AA38" s="14"/>
      <c r="AB38" s="61"/>
      <c r="AC38" s="14"/>
      <c r="AD38" s="14"/>
      <c r="AE38" s="14"/>
      <c r="AF38" s="14"/>
      <c r="AG38" s="14"/>
      <c r="AH38" s="14"/>
      <c r="AI38" s="14"/>
      <c r="AJ38" s="14"/>
      <c r="AK38" s="14"/>
      <c r="AL38" s="14"/>
      <c r="AM38" s="14"/>
    </row>
    <row r="39" spans="1:39" s="16" customFormat="1" x14ac:dyDescent="0.2">
      <c r="A39" s="66" t="s">
        <v>69</v>
      </c>
      <c r="B39" s="60">
        <v>290</v>
      </c>
      <c r="C39" s="332"/>
      <c r="D39" s="234"/>
      <c r="E39" s="332"/>
      <c r="F39" s="234"/>
      <c r="G39" s="332"/>
      <c r="H39" s="234"/>
      <c r="I39" s="232"/>
      <c r="J39" s="326"/>
      <c r="K39" s="326"/>
      <c r="L39" s="61"/>
      <c r="M39" s="61"/>
      <c r="N39" s="61"/>
      <c r="O39" s="61"/>
      <c r="P39" s="61"/>
      <c r="Q39" s="61"/>
      <c r="R39" s="61"/>
      <c r="S39" s="61"/>
      <c r="T39" s="61"/>
      <c r="U39" s="15"/>
      <c r="V39" s="14"/>
      <c r="W39" s="14"/>
      <c r="X39" s="14"/>
      <c r="Y39" s="14"/>
      <c r="Z39" s="14"/>
      <c r="AA39" s="14"/>
      <c r="AB39" s="61"/>
      <c r="AC39" s="14"/>
      <c r="AD39" s="14"/>
      <c r="AE39" s="14"/>
      <c r="AF39" s="14"/>
      <c r="AG39" s="14"/>
      <c r="AH39" s="14"/>
      <c r="AI39" s="14"/>
      <c r="AJ39" s="14"/>
      <c r="AK39" s="14"/>
      <c r="AL39" s="14"/>
      <c r="AM39" s="14"/>
    </row>
    <row r="40" spans="1:39" s="16" customFormat="1" x14ac:dyDescent="0.2">
      <c r="A40" s="66" t="s">
        <v>70</v>
      </c>
      <c r="B40" s="60">
        <v>300</v>
      </c>
      <c r="C40" s="332"/>
      <c r="D40" s="234"/>
      <c r="E40" s="332"/>
      <c r="F40" s="234"/>
      <c r="G40" s="332"/>
      <c r="H40" s="234"/>
      <c r="I40" s="232"/>
      <c r="J40" s="326"/>
      <c r="K40" s="326"/>
      <c r="L40" s="61"/>
      <c r="M40" s="61"/>
      <c r="N40" s="61"/>
      <c r="O40" s="61"/>
      <c r="P40" s="61"/>
      <c r="Q40" s="61"/>
      <c r="R40" s="61"/>
      <c r="S40" s="61"/>
      <c r="T40" s="61"/>
      <c r="U40" s="15"/>
      <c r="V40" s="14"/>
      <c r="W40" s="14"/>
      <c r="X40" s="14"/>
      <c r="Y40" s="14"/>
      <c r="Z40" s="14"/>
      <c r="AA40" s="14"/>
      <c r="AB40" s="61"/>
      <c r="AC40" s="14"/>
      <c r="AD40" s="14"/>
      <c r="AE40" s="14"/>
      <c r="AF40" s="14"/>
      <c r="AG40" s="14"/>
      <c r="AH40" s="14"/>
      <c r="AI40" s="14"/>
      <c r="AJ40" s="14"/>
      <c r="AK40" s="14"/>
      <c r="AL40" s="14"/>
      <c r="AM40" s="14"/>
    </row>
    <row r="41" spans="1:39" s="16" customFormat="1" x14ac:dyDescent="0.2">
      <c r="A41" s="66" t="s">
        <v>71</v>
      </c>
      <c r="B41" s="60">
        <v>310</v>
      </c>
      <c r="C41" s="332"/>
      <c r="D41" s="234"/>
      <c r="E41" s="332"/>
      <c r="F41" s="234"/>
      <c r="G41" s="332"/>
      <c r="H41" s="234"/>
      <c r="I41" s="232"/>
      <c r="J41" s="326"/>
      <c r="K41" s="326"/>
      <c r="L41" s="61"/>
      <c r="M41" s="61"/>
      <c r="N41" s="61"/>
      <c r="O41" s="61"/>
      <c r="P41" s="61"/>
      <c r="Q41" s="61"/>
      <c r="R41" s="61"/>
      <c r="S41" s="61"/>
      <c r="T41" s="61"/>
      <c r="U41" s="15"/>
      <c r="V41" s="14"/>
      <c r="W41" s="14"/>
      <c r="X41" s="14"/>
      <c r="Y41" s="14"/>
      <c r="Z41" s="14"/>
      <c r="AA41" s="14"/>
      <c r="AB41" s="61"/>
      <c r="AC41" s="14"/>
      <c r="AD41" s="14"/>
      <c r="AE41" s="14"/>
      <c r="AF41" s="14"/>
      <c r="AG41" s="14"/>
      <c r="AH41" s="14"/>
      <c r="AI41" s="14"/>
      <c r="AJ41" s="14"/>
      <c r="AK41" s="14"/>
      <c r="AL41" s="14"/>
      <c r="AM41" s="14"/>
    </row>
    <row r="42" spans="1:39" s="16" customFormat="1" x14ac:dyDescent="0.2">
      <c r="A42" s="66" t="s">
        <v>72</v>
      </c>
      <c r="B42" s="60">
        <v>320</v>
      </c>
      <c r="C42" s="332"/>
      <c r="D42" s="234"/>
      <c r="E42" s="332"/>
      <c r="F42" s="234"/>
      <c r="G42" s="332"/>
      <c r="H42" s="234"/>
      <c r="I42" s="232"/>
      <c r="J42" s="326"/>
      <c r="K42" s="326"/>
      <c r="L42" s="61"/>
      <c r="M42" s="61"/>
      <c r="N42" s="61"/>
      <c r="O42" s="61"/>
      <c r="P42" s="61"/>
      <c r="Q42" s="61"/>
      <c r="R42" s="61"/>
      <c r="S42" s="61"/>
      <c r="T42" s="61"/>
      <c r="U42" s="15"/>
      <c r="V42" s="14"/>
      <c r="W42" s="14"/>
      <c r="X42" s="14"/>
      <c r="Y42" s="14"/>
      <c r="Z42" s="14"/>
      <c r="AA42" s="14"/>
      <c r="AB42" s="61"/>
      <c r="AC42" s="14"/>
      <c r="AD42" s="14"/>
      <c r="AE42" s="14"/>
      <c r="AF42" s="14"/>
      <c r="AG42" s="14"/>
      <c r="AH42" s="14"/>
      <c r="AI42" s="14"/>
      <c r="AJ42" s="14"/>
      <c r="AK42" s="14"/>
      <c r="AL42" s="14"/>
      <c r="AM42" s="14"/>
    </row>
    <row r="43" spans="1:39" s="16" customFormat="1" x14ac:dyDescent="0.2">
      <c r="A43" s="66" t="s">
        <v>73</v>
      </c>
      <c r="B43" s="60">
        <v>330</v>
      </c>
      <c r="C43" s="332"/>
      <c r="D43" s="234"/>
      <c r="E43" s="332"/>
      <c r="F43" s="234"/>
      <c r="G43" s="332"/>
      <c r="H43" s="234"/>
      <c r="I43" s="232"/>
      <c r="J43" s="326"/>
      <c r="K43" s="326"/>
      <c r="L43" s="61"/>
      <c r="M43" s="61"/>
      <c r="N43" s="61"/>
      <c r="O43" s="61"/>
      <c r="P43" s="61"/>
      <c r="Q43" s="61"/>
      <c r="R43" s="61"/>
      <c r="S43" s="61"/>
      <c r="T43" s="61"/>
      <c r="U43" s="15"/>
      <c r="V43" s="14"/>
      <c r="W43" s="14"/>
      <c r="X43" s="14"/>
      <c r="Y43" s="14"/>
      <c r="Z43" s="14"/>
      <c r="AA43" s="14"/>
      <c r="AB43" s="61"/>
      <c r="AC43" s="14"/>
      <c r="AD43" s="14"/>
      <c r="AE43" s="14"/>
      <c r="AF43" s="14"/>
      <c r="AG43" s="14"/>
      <c r="AH43" s="14"/>
      <c r="AI43" s="14"/>
      <c r="AJ43" s="14"/>
      <c r="AK43" s="14"/>
      <c r="AL43" s="14"/>
      <c r="AM43" s="14"/>
    </row>
    <row r="44" spans="1:39" s="16" customFormat="1" x14ac:dyDescent="0.2">
      <c r="A44" s="335" t="s">
        <v>64</v>
      </c>
      <c r="B44" s="60">
        <v>340</v>
      </c>
      <c r="C44" s="175"/>
      <c r="D44" s="229"/>
      <c r="E44" s="175"/>
      <c r="F44" s="229"/>
      <c r="G44" s="279"/>
      <c r="H44" s="229"/>
      <c r="I44" s="232"/>
      <c r="J44" s="335"/>
      <c r="K44" s="326"/>
      <c r="L44" s="15"/>
      <c r="M44" s="15"/>
      <c r="N44" s="2"/>
      <c r="O44" s="2"/>
      <c r="P44" s="67"/>
      <c r="Q44" s="67"/>
      <c r="R44" s="67"/>
      <c r="S44" s="67"/>
      <c r="T44" s="67"/>
      <c r="U44" s="15"/>
      <c r="V44" s="14"/>
      <c r="W44" s="14"/>
      <c r="X44" s="14"/>
      <c r="Y44" s="14"/>
      <c r="Z44" s="14"/>
      <c r="AA44" s="14"/>
      <c r="AB44" s="67"/>
      <c r="AC44" s="14"/>
      <c r="AD44" s="14"/>
      <c r="AE44" s="14"/>
      <c r="AF44" s="14"/>
      <c r="AG44" s="14"/>
      <c r="AH44" s="14"/>
      <c r="AI44" s="14"/>
      <c r="AJ44" s="14"/>
      <c r="AK44" s="14"/>
      <c r="AL44" s="14"/>
      <c r="AM44" s="14"/>
    </row>
    <row r="45" spans="1:39" s="16" customFormat="1" x14ac:dyDescent="0.2">
      <c r="A45" s="335" t="s">
        <v>304</v>
      </c>
      <c r="B45" s="60">
        <v>350</v>
      </c>
      <c r="C45" s="175"/>
      <c r="D45" s="229"/>
      <c r="E45" s="175"/>
      <c r="F45" s="229"/>
      <c r="G45" s="279"/>
      <c r="H45" s="229"/>
      <c r="I45" s="232"/>
      <c r="K45" s="326"/>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row>
    <row r="46" spans="1:39" s="16" customFormat="1" x14ac:dyDescent="0.2">
      <c r="A46" s="68" t="s">
        <v>322</v>
      </c>
      <c r="B46" s="69"/>
      <c r="C46" s="166"/>
      <c r="D46" s="137"/>
      <c r="E46" s="166"/>
      <c r="F46" s="137"/>
      <c r="G46" s="166"/>
      <c r="H46" s="137"/>
      <c r="I46" s="187"/>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row>
    <row r="47" spans="1:39" s="16" customFormat="1" x14ac:dyDescent="0.2">
      <c r="A47" s="70" t="s">
        <v>323</v>
      </c>
      <c r="B47" s="18">
        <v>360</v>
      </c>
      <c r="C47" s="336"/>
      <c r="D47" s="337"/>
      <c r="E47" s="336"/>
      <c r="F47" s="337"/>
      <c r="G47" s="336"/>
      <c r="H47" s="337"/>
      <c r="I47" s="338"/>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row>
    <row r="48" spans="1:39" s="16" customFormat="1" x14ac:dyDescent="0.2">
      <c r="A48" s="66" t="s">
        <v>442</v>
      </c>
      <c r="B48" s="18">
        <v>370</v>
      </c>
      <c r="C48" s="176"/>
      <c r="D48" s="227"/>
      <c r="E48" s="176"/>
      <c r="F48" s="227"/>
      <c r="G48" s="176"/>
      <c r="H48" s="227"/>
      <c r="I48" s="25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row>
    <row r="49" spans="1:69" x14ac:dyDescent="0.2">
      <c r="A49" s="66" t="s">
        <v>443</v>
      </c>
      <c r="B49" s="18">
        <v>380</v>
      </c>
      <c r="C49" s="339"/>
      <c r="D49" s="227"/>
      <c r="E49" s="339"/>
      <c r="F49" s="227"/>
      <c r="G49" s="339"/>
      <c r="H49" s="227"/>
      <c r="I49" s="254"/>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row>
    <row r="50" spans="1:69" x14ac:dyDescent="0.2">
      <c r="A50" s="66" t="s">
        <v>448</v>
      </c>
      <c r="B50" s="18">
        <v>390</v>
      </c>
      <c r="C50" s="339"/>
      <c r="D50" s="227"/>
      <c r="E50" s="339"/>
      <c r="F50" s="227"/>
      <c r="G50" s="339"/>
      <c r="H50" s="227"/>
      <c r="I50" s="254"/>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row>
    <row r="51" spans="1:69" x14ac:dyDescent="0.2">
      <c r="A51" s="70" t="s">
        <v>458</v>
      </c>
      <c r="C51" s="166"/>
      <c r="D51" s="137"/>
      <c r="E51" s="166"/>
      <c r="F51" s="137"/>
      <c r="G51" s="166"/>
      <c r="H51" s="137"/>
      <c r="I51" s="187"/>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row>
    <row r="52" spans="1:69" x14ac:dyDescent="0.2">
      <c r="A52" s="221" t="s">
        <v>20</v>
      </c>
      <c r="C52" s="166"/>
      <c r="D52" s="137"/>
      <c r="E52" s="166"/>
      <c r="F52" s="137"/>
      <c r="G52" s="166"/>
      <c r="H52" s="137"/>
      <c r="I52" s="187"/>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row>
    <row r="53" spans="1:69" x14ac:dyDescent="0.2">
      <c r="A53" s="66" t="s">
        <v>459</v>
      </c>
      <c r="B53" s="18">
        <v>400</v>
      </c>
      <c r="C53" s="166"/>
      <c r="D53" s="137"/>
      <c r="E53" s="166"/>
      <c r="F53" s="137"/>
      <c r="G53" s="166"/>
      <c r="H53" s="137"/>
      <c r="I53" s="254"/>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row>
    <row r="54" spans="1:69" x14ac:dyDescent="0.2">
      <c r="A54" s="66" t="s">
        <v>460</v>
      </c>
      <c r="B54" s="18">
        <v>410</v>
      </c>
      <c r="C54" s="166"/>
      <c r="D54" s="137"/>
      <c r="E54" s="166"/>
      <c r="F54" s="137"/>
      <c r="G54" s="166"/>
      <c r="H54" s="137"/>
      <c r="I54" s="254"/>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row>
    <row r="55" spans="1:69" x14ac:dyDescent="0.2">
      <c r="A55" s="66" t="s">
        <v>461</v>
      </c>
      <c r="B55" s="18">
        <v>420</v>
      </c>
      <c r="C55" s="166"/>
      <c r="D55" s="137"/>
      <c r="E55" s="166"/>
      <c r="F55" s="137"/>
      <c r="G55" s="166"/>
      <c r="H55" s="137"/>
      <c r="I55" s="254"/>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row>
    <row r="56" spans="1:69" x14ac:dyDescent="0.2">
      <c r="A56" s="66" t="s">
        <v>462</v>
      </c>
      <c r="B56" s="18">
        <v>430</v>
      </c>
      <c r="C56" s="166"/>
      <c r="D56" s="137"/>
      <c r="E56" s="166"/>
      <c r="F56" s="137"/>
      <c r="G56" s="166"/>
      <c r="H56" s="137"/>
      <c r="I56" s="254"/>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row>
    <row r="57" spans="1:69" x14ac:dyDescent="0.2">
      <c r="C57" s="166"/>
      <c r="D57" s="137"/>
      <c r="E57" s="166"/>
      <c r="F57" s="137"/>
      <c r="G57" s="166"/>
      <c r="H57" s="137"/>
      <c r="I57" s="187"/>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row>
    <row r="58" spans="1:69" x14ac:dyDescent="0.2">
      <c r="A58" s="70" t="s">
        <v>598</v>
      </c>
      <c r="C58" s="166"/>
      <c r="D58" s="137"/>
      <c r="E58" s="166"/>
      <c r="F58" s="137"/>
      <c r="G58" s="166"/>
      <c r="H58" s="137"/>
      <c r="I58" s="187"/>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row>
    <row r="59" spans="1:69" x14ac:dyDescent="0.2">
      <c r="A59" s="71" t="s">
        <v>10255</v>
      </c>
      <c r="B59" s="18">
        <v>440</v>
      </c>
      <c r="C59" s="166"/>
      <c r="D59" s="137"/>
      <c r="E59" s="339"/>
      <c r="F59" s="227"/>
      <c r="G59" s="339"/>
      <c r="H59" s="227"/>
      <c r="I59" s="187"/>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row>
    <row r="60" spans="1:69" x14ac:dyDescent="0.2">
      <c r="A60" s="71" t="s">
        <v>10256</v>
      </c>
      <c r="B60" s="18">
        <v>450</v>
      </c>
      <c r="C60" s="166"/>
      <c r="D60" s="137"/>
      <c r="E60" s="166"/>
      <c r="F60" s="137"/>
      <c r="G60" s="166"/>
      <c r="H60" s="137"/>
      <c r="I60" s="254"/>
    </row>
    <row r="61" spans="1:69" x14ac:dyDescent="0.2">
      <c r="A61" s="933"/>
      <c r="C61" s="166"/>
      <c r="D61" s="137"/>
      <c r="E61" s="166"/>
      <c r="F61" s="137"/>
      <c r="G61" s="166"/>
      <c r="H61" s="137"/>
      <c r="I61" s="187"/>
    </row>
    <row r="62" spans="1:69" x14ac:dyDescent="0.2">
      <c r="A62" s="934" t="s">
        <v>10254</v>
      </c>
      <c r="C62" s="166"/>
      <c r="D62" s="137"/>
      <c r="E62" s="166"/>
      <c r="F62" s="137"/>
      <c r="G62" s="166"/>
      <c r="H62" s="137"/>
      <c r="I62" s="187"/>
    </row>
    <row r="63" spans="1:69" ht="13.5" thickBot="1" x14ac:dyDescent="0.25">
      <c r="A63" s="71" t="s">
        <v>10257</v>
      </c>
      <c r="B63" s="18">
        <v>460</v>
      </c>
      <c r="C63" s="340"/>
      <c r="D63" s="341"/>
      <c r="E63" s="340"/>
      <c r="F63" s="341"/>
      <c r="G63" s="340"/>
      <c r="H63" s="341"/>
      <c r="I63" s="257"/>
    </row>
  </sheetData>
  <sheetProtection password="CA2C" sheet="1" objects="1" scenarios="1"/>
  <mergeCells count="4">
    <mergeCell ref="A1:E1"/>
    <mergeCell ref="C4:D4"/>
    <mergeCell ref="E4:F4"/>
    <mergeCell ref="G4:H4"/>
  </mergeCells>
  <pageMargins left="0.7" right="0.7" top="0.75" bottom="0.75" header="0.3" footer="0.3"/>
  <pageSetup orientation="portrait" horizontalDpi="1200" verticalDpi="1200"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K3137"/>
  <sheetViews>
    <sheetView zoomScaleNormal="100" workbookViewId="0">
      <pane ySplit="1" topLeftCell="A3014" activePane="bottomLeft" state="frozen"/>
      <selection activeCell="A3884" sqref="A3884"/>
      <selection pane="bottomLeft" activeCell="A3884" sqref="A3884"/>
    </sheetView>
  </sheetViews>
  <sheetFormatPr defaultColWidth="0" defaultRowHeight="12.75" zeroHeight="1" x14ac:dyDescent="0.2"/>
  <cols>
    <col min="1" max="1" width="12.28515625" style="924" bestFit="1" customWidth="1"/>
    <col min="2" max="2" width="12.7109375" style="957" bestFit="1" customWidth="1"/>
    <col min="3" max="3" width="22.42578125" style="958" customWidth="1"/>
    <col min="4" max="4" width="14.28515625" style="955" bestFit="1" customWidth="1"/>
    <col min="5" max="5" width="53.140625" style="955" customWidth="1"/>
    <col min="6" max="6" width="16.7109375" style="924" customWidth="1"/>
    <col min="7" max="11" width="0" style="924" hidden="1" customWidth="1"/>
    <col min="12" max="16384" width="9.140625" style="924" hidden="1"/>
  </cols>
  <sheetData>
    <row r="1" spans="1:6" s="414" customFormat="1" ht="15" x14ac:dyDescent="0.25">
      <c r="A1" s="715" t="s">
        <v>605</v>
      </c>
      <c r="B1" s="716" t="s">
        <v>610</v>
      </c>
      <c r="C1" s="717" t="s">
        <v>611</v>
      </c>
      <c r="D1" s="703" t="s">
        <v>604</v>
      </c>
      <c r="E1" s="703" t="s">
        <v>606</v>
      </c>
      <c r="F1" s="702" t="s">
        <v>607</v>
      </c>
    </row>
    <row r="2" spans="1:6" s="414" customFormat="1" x14ac:dyDescent="0.2">
      <c r="A2" s="713" t="s">
        <v>278</v>
      </c>
      <c r="B2" s="713" t="s">
        <v>5320</v>
      </c>
      <c r="C2" s="718">
        <f>BSO!C9</f>
        <v>0</v>
      </c>
      <c r="D2" s="719" t="s">
        <v>5324</v>
      </c>
      <c r="E2" s="719" t="str">
        <f t="shared" ref="E2:E65" si="0">IF(C2="","",IF(ISBLANK(C2),"",IF(ISNUMBER(C2),IF(ROUND(C2,0)=C2,IF(C2&gt;=(-9999999999999990),IF(C2&lt;=(9999999999999990),"","Value must be an integer of no more than 16 digits."),"Value must be an integer of no more than 16 digits."),"Value must be an integer of no more than 16 digits."),"Value must be an integer of no more than 16 digits.")))</f>
        <v/>
      </c>
      <c r="F2" s="712">
        <f>IF(E2="",1,0)</f>
        <v>1</v>
      </c>
    </row>
    <row r="3" spans="1:6" s="414" customFormat="1" x14ac:dyDescent="0.2">
      <c r="A3" s="713" t="s">
        <v>278</v>
      </c>
      <c r="B3" s="713" t="s">
        <v>5321</v>
      </c>
      <c r="C3" s="720">
        <f>BSO!C10</f>
        <v>0</v>
      </c>
      <c r="D3" s="719" t="s">
        <v>5324</v>
      </c>
      <c r="E3" s="719" t="str">
        <f t="shared" si="0"/>
        <v/>
      </c>
      <c r="F3" s="712">
        <f t="shared" ref="F3:F66" si="1">IF(E3="",1,0)</f>
        <v>1</v>
      </c>
    </row>
    <row r="4" spans="1:6" s="414" customFormat="1" x14ac:dyDescent="0.2">
      <c r="A4" s="713" t="s">
        <v>278</v>
      </c>
      <c r="B4" s="713" t="s">
        <v>5322</v>
      </c>
      <c r="C4" s="718">
        <f>BSO!C11</f>
        <v>0</v>
      </c>
      <c r="D4" s="719" t="s">
        <v>5324</v>
      </c>
      <c r="E4" s="719" t="str">
        <f t="shared" si="0"/>
        <v/>
      </c>
      <c r="F4" s="712">
        <f t="shared" si="1"/>
        <v>1</v>
      </c>
    </row>
    <row r="5" spans="1:6" s="414" customFormat="1" x14ac:dyDescent="0.2">
      <c r="A5" s="713" t="s">
        <v>278</v>
      </c>
      <c r="B5" s="713" t="s">
        <v>5319</v>
      </c>
      <c r="C5" s="718">
        <f>BSO!C12</f>
        <v>0</v>
      </c>
      <c r="D5" s="719" t="s">
        <v>5324</v>
      </c>
      <c r="E5" s="719" t="str">
        <f t="shared" si="0"/>
        <v/>
      </c>
      <c r="F5" s="712">
        <f t="shared" si="1"/>
        <v>1</v>
      </c>
    </row>
    <row r="6" spans="1:6" s="414" customFormat="1" x14ac:dyDescent="0.2">
      <c r="A6" s="713" t="s">
        <v>278</v>
      </c>
      <c r="B6" s="713" t="s">
        <v>5325</v>
      </c>
      <c r="C6" s="718">
        <f>BSO!C13</f>
        <v>0</v>
      </c>
      <c r="D6" s="719" t="s">
        <v>5324</v>
      </c>
      <c r="E6" s="719" t="str">
        <f t="shared" si="0"/>
        <v/>
      </c>
      <c r="F6" s="712">
        <f t="shared" si="1"/>
        <v>1</v>
      </c>
    </row>
    <row r="7" spans="1:6" s="414" customFormat="1" x14ac:dyDescent="0.2">
      <c r="A7" s="713" t="s">
        <v>278</v>
      </c>
      <c r="B7" s="713" t="s">
        <v>5326</v>
      </c>
      <c r="C7" s="718">
        <f>BSO!C14</f>
        <v>0</v>
      </c>
      <c r="D7" s="719" t="s">
        <v>5324</v>
      </c>
      <c r="E7" s="719" t="str">
        <f t="shared" si="0"/>
        <v/>
      </c>
      <c r="F7" s="712">
        <f t="shared" si="1"/>
        <v>1</v>
      </c>
    </row>
    <row r="8" spans="1:6" s="414" customFormat="1" x14ac:dyDescent="0.2">
      <c r="A8" s="713" t="s">
        <v>278</v>
      </c>
      <c r="B8" s="713" t="s">
        <v>5327</v>
      </c>
      <c r="C8" s="718">
        <f>BSO!C15</f>
        <v>0</v>
      </c>
      <c r="D8" s="719" t="s">
        <v>5324</v>
      </c>
      <c r="E8" s="719" t="str">
        <f t="shared" si="0"/>
        <v/>
      </c>
      <c r="F8" s="712">
        <f t="shared" si="1"/>
        <v>1</v>
      </c>
    </row>
    <row r="9" spans="1:6" s="414" customFormat="1" x14ac:dyDescent="0.2">
      <c r="A9" s="713" t="s">
        <v>278</v>
      </c>
      <c r="B9" s="713" t="s">
        <v>5328</v>
      </c>
      <c r="C9" s="718">
        <f>BSO!C16</f>
        <v>0</v>
      </c>
      <c r="D9" s="719" t="s">
        <v>5324</v>
      </c>
      <c r="E9" s="719" t="str">
        <f t="shared" si="0"/>
        <v/>
      </c>
      <c r="F9" s="712">
        <f t="shared" si="1"/>
        <v>1</v>
      </c>
    </row>
    <row r="10" spans="1:6" s="414" customFormat="1" x14ac:dyDescent="0.2">
      <c r="A10" s="713" t="s">
        <v>278</v>
      </c>
      <c r="B10" s="713" t="s">
        <v>5329</v>
      </c>
      <c r="C10" s="718">
        <f>BSO!C17</f>
        <v>0</v>
      </c>
      <c r="D10" s="719" t="s">
        <v>5324</v>
      </c>
      <c r="E10" s="719" t="str">
        <f t="shared" si="0"/>
        <v/>
      </c>
      <c r="F10" s="712">
        <f t="shared" si="1"/>
        <v>1</v>
      </c>
    </row>
    <row r="11" spans="1:6" s="414" customFormat="1" x14ac:dyDescent="0.2">
      <c r="A11" s="713" t="s">
        <v>278</v>
      </c>
      <c r="B11" s="713" t="s">
        <v>5330</v>
      </c>
      <c r="C11" s="720">
        <f>BSO!C18</f>
        <v>0</v>
      </c>
      <c r="D11" s="719" t="s">
        <v>5324</v>
      </c>
      <c r="E11" s="719" t="str">
        <f t="shared" si="0"/>
        <v/>
      </c>
      <c r="F11" s="712">
        <f t="shared" si="1"/>
        <v>1</v>
      </c>
    </row>
    <row r="12" spans="1:6" s="414" customFormat="1" x14ac:dyDescent="0.2">
      <c r="A12" s="713" t="s">
        <v>278</v>
      </c>
      <c r="B12" s="713" t="s">
        <v>5331</v>
      </c>
      <c r="C12" s="720">
        <f>BSO!C19</f>
        <v>0</v>
      </c>
      <c r="D12" s="719" t="s">
        <v>5324</v>
      </c>
      <c r="E12" s="719" t="str">
        <f t="shared" si="0"/>
        <v/>
      </c>
      <c r="F12" s="712">
        <f t="shared" si="1"/>
        <v>1</v>
      </c>
    </row>
    <row r="13" spans="1:6" s="414" customFormat="1" x14ac:dyDescent="0.2">
      <c r="A13" s="713" t="s">
        <v>278</v>
      </c>
      <c r="B13" s="713" t="s">
        <v>5332</v>
      </c>
      <c r="C13" s="720">
        <f>BSO!C20</f>
        <v>0</v>
      </c>
      <c r="D13" s="719" t="s">
        <v>5324</v>
      </c>
      <c r="E13" s="719" t="str">
        <f t="shared" si="0"/>
        <v/>
      </c>
      <c r="F13" s="712">
        <f t="shared" si="1"/>
        <v>1</v>
      </c>
    </row>
    <row r="14" spans="1:6" s="414" customFormat="1" x14ac:dyDescent="0.2">
      <c r="A14" s="713" t="s">
        <v>278</v>
      </c>
      <c r="B14" s="713" t="s">
        <v>5333</v>
      </c>
      <c r="C14" s="720">
        <f>BSO!C21</f>
        <v>0</v>
      </c>
      <c r="D14" s="719" t="s">
        <v>5324</v>
      </c>
      <c r="E14" s="719" t="str">
        <f t="shared" si="0"/>
        <v/>
      </c>
      <c r="F14" s="712">
        <f t="shared" si="1"/>
        <v>1</v>
      </c>
    </row>
    <row r="15" spans="1:6" s="414" customFormat="1" x14ac:dyDescent="0.2">
      <c r="A15" s="713" t="s">
        <v>278</v>
      </c>
      <c r="B15" s="713" t="s">
        <v>5334</v>
      </c>
      <c r="C15" s="720">
        <f>BSO!C22</f>
        <v>0</v>
      </c>
      <c r="D15" s="719" t="s">
        <v>5324</v>
      </c>
      <c r="E15" s="719" t="str">
        <f t="shared" si="0"/>
        <v/>
      </c>
      <c r="F15" s="712">
        <f t="shared" si="1"/>
        <v>1</v>
      </c>
    </row>
    <row r="16" spans="1:6" s="414" customFormat="1" x14ac:dyDescent="0.2">
      <c r="A16" s="713" t="s">
        <v>278</v>
      </c>
      <c r="B16" s="713" t="s">
        <v>5335</v>
      </c>
      <c r="C16" s="720">
        <f>BSO!C23</f>
        <v>0</v>
      </c>
      <c r="D16" s="719" t="s">
        <v>5324</v>
      </c>
      <c r="E16" s="719" t="str">
        <f t="shared" si="0"/>
        <v/>
      </c>
      <c r="F16" s="712">
        <f t="shared" si="1"/>
        <v>1</v>
      </c>
    </row>
    <row r="17" spans="1:6" s="414" customFormat="1" x14ac:dyDescent="0.2">
      <c r="A17" s="713" t="s">
        <v>278</v>
      </c>
      <c r="B17" s="713" t="s">
        <v>5336</v>
      </c>
      <c r="C17" s="720">
        <f>BSO!C24</f>
        <v>0</v>
      </c>
      <c r="D17" s="719" t="s">
        <v>5324</v>
      </c>
      <c r="E17" s="719" t="str">
        <f t="shared" si="0"/>
        <v/>
      </c>
      <c r="F17" s="712">
        <f t="shared" si="1"/>
        <v>1</v>
      </c>
    </row>
    <row r="18" spans="1:6" s="414" customFormat="1" x14ac:dyDescent="0.2">
      <c r="A18" s="713" t="s">
        <v>278</v>
      </c>
      <c r="B18" s="713" t="s">
        <v>10190</v>
      </c>
      <c r="C18" s="720">
        <f>BSO!C25</f>
        <v>0</v>
      </c>
      <c r="D18" s="719" t="s">
        <v>5324</v>
      </c>
      <c r="E18" s="719" t="str">
        <f t="shared" si="0"/>
        <v/>
      </c>
      <c r="F18" s="712">
        <f t="shared" si="1"/>
        <v>1</v>
      </c>
    </row>
    <row r="19" spans="1:6" s="414" customFormat="1" x14ac:dyDescent="0.2">
      <c r="A19" s="713" t="s">
        <v>278</v>
      </c>
      <c r="B19" s="713" t="s">
        <v>5337</v>
      </c>
      <c r="C19" s="720">
        <f>BSO!C28</f>
        <v>0</v>
      </c>
      <c r="D19" s="719" t="s">
        <v>5324</v>
      </c>
      <c r="E19" s="719" t="str">
        <f t="shared" si="0"/>
        <v/>
      </c>
      <c r="F19" s="712">
        <f t="shared" si="1"/>
        <v>1</v>
      </c>
    </row>
    <row r="20" spans="1:6" s="414" customFormat="1" x14ac:dyDescent="0.2">
      <c r="A20" s="713" t="s">
        <v>278</v>
      </c>
      <c r="B20" s="713" t="s">
        <v>5338</v>
      </c>
      <c r="C20" s="718">
        <f>BSO!C29</f>
        <v>0</v>
      </c>
      <c r="D20" s="719" t="s">
        <v>5324</v>
      </c>
      <c r="E20" s="719" t="str">
        <f t="shared" si="0"/>
        <v/>
      </c>
      <c r="F20" s="712">
        <f t="shared" si="1"/>
        <v>1</v>
      </c>
    </row>
    <row r="21" spans="1:6" s="414" customFormat="1" x14ac:dyDescent="0.2">
      <c r="A21" s="713" t="s">
        <v>278</v>
      </c>
      <c r="B21" s="713" t="s">
        <v>5339</v>
      </c>
      <c r="C21" s="718">
        <f>BSO!C30</f>
        <v>0</v>
      </c>
      <c r="D21" s="719" t="s">
        <v>5324</v>
      </c>
      <c r="E21" s="719" t="str">
        <f t="shared" si="0"/>
        <v/>
      </c>
      <c r="F21" s="712">
        <f t="shared" si="1"/>
        <v>1</v>
      </c>
    </row>
    <row r="22" spans="1:6" s="414" customFormat="1" x14ac:dyDescent="0.2">
      <c r="A22" s="713" t="s">
        <v>278</v>
      </c>
      <c r="B22" s="713" t="s">
        <v>5340</v>
      </c>
      <c r="C22" s="718">
        <f>BSO!C31</f>
        <v>0</v>
      </c>
      <c r="D22" s="719" t="s">
        <v>5324</v>
      </c>
      <c r="E22" s="719" t="str">
        <f t="shared" si="0"/>
        <v/>
      </c>
      <c r="F22" s="712">
        <f t="shared" si="1"/>
        <v>1</v>
      </c>
    </row>
    <row r="23" spans="1:6" s="414" customFormat="1" x14ac:dyDescent="0.2">
      <c r="A23" s="713" t="s">
        <v>278</v>
      </c>
      <c r="B23" s="713" t="s">
        <v>5341</v>
      </c>
      <c r="C23" s="718">
        <f>BSO!C32</f>
        <v>0</v>
      </c>
      <c r="D23" s="719" t="s">
        <v>5324</v>
      </c>
      <c r="E23" s="719" t="str">
        <f t="shared" si="0"/>
        <v/>
      </c>
      <c r="F23" s="712">
        <f t="shared" si="1"/>
        <v>1</v>
      </c>
    </row>
    <row r="24" spans="1:6" s="414" customFormat="1" x14ac:dyDescent="0.2">
      <c r="A24" s="713" t="s">
        <v>278</v>
      </c>
      <c r="B24" s="713" t="s">
        <v>5342</v>
      </c>
      <c r="C24" s="718">
        <f>BSO!C33</f>
        <v>0</v>
      </c>
      <c r="D24" s="719" t="s">
        <v>5324</v>
      </c>
      <c r="E24" s="719" t="str">
        <f t="shared" si="0"/>
        <v/>
      </c>
      <c r="F24" s="712">
        <f t="shared" si="1"/>
        <v>1</v>
      </c>
    </row>
    <row r="25" spans="1:6" s="414" customFormat="1" x14ac:dyDescent="0.2">
      <c r="A25" s="713" t="s">
        <v>278</v>
      </c>
      <c r="B25" s="713" t="s">
        <v>5343</v>
      </c>
      <c r="C25" s="720">
        <f>BSO!C34</f>
        <v>0</v>
      </c>
      <c r="D25" s="719" t="s">
        <v>5324</v>
      </c>
      <c r="E25" s="719" t="str">
        <f t="shared" si="0"/>
        <v/>
      </c>
      <c r="F25" s="712">
        <f t="shared" si="1"/>
        <v>1</v>
      </c>
    </row>
    <row r="26" spans="1:6" s="414" customFormat="1" x14ac:dyDescent="0.2">
      <c r="A26" s="713" t="s">
        <v>278</v>
      </c>
      <c r="B26" s="713" t="s">
        <v>5344</v>
      </c>
      <c r="C26" s="718">
        <f>BSO!C35</f>
        <v>0</v>
      </c>
      <c r="D26" s="719" t="s">
        <v>5324</v>
      </c>
      <c r="E26" s="719" t="str">
        <f t="shared" si="0"/>
        <v/>
      </c>
      <c r="F26" s="712">
        <f t="shared" si="1"/>
        <v>1</v>
      </c>
    </row>
    <row r="27" spans="1:6" s="414" customFormat="1" x14ac:dyDescent="0.2">
      <c r="A27" s="713" t="s">
        <v>278</v>
      </c>
      <c r="B27" s="713" t="s">
        <v>5345</v>
      </c>
      <c r="C27" s="718">
        <f>BSO!C36</f>
        <v>0</v>
      </c>
      <c r="D27" s="719" t="s">
        <v>5324</v>
      </c>
      <c r="E27" s="719" t="str">
        <f t="shared" si="0"/>
        <v/>
      </c>
      <c r="F27" s="712">
        <f t="shared" si="1"/>
        <v>1</v>
      </c>
    </row>
    <row r="28" spans="1:6" s="414" customFormat="1" x14ac:dyDescent="0.2">
      <c r="A28" s="713" t="s">
        <v>278</v>
      </c>
      <c r="B28" s="713" t="s">
        <v>5346</v>
      </c>
      <c r="C28" s="718">
        <f>BSO!C37</f>
        <v>0</v>
      </c>
      <c r="D28" s="719" t="s">
        <v>5324</v>
      </c>
      <c r="E28" s="719" t="str">
        <f t="shared" si="0"/>
        <v/>
      </c>
      <c r="F28" s="712">
        <f t="shared" si="1"/>
        <v>1</v>
      </c>
    </row>
    <row r="29" spans="1:6" s="414" customFormat="1" x14ac:dyDescent="0.2">
      <c r="A29" s="713" t="s">
        <v>278</v>
      </c>
      <c r="B29" s="713" t="s">
        <v>5347</v>
      </c>
      <c r="C29" s="718">
        <f>BSO!C38</f>
        <v>0</v>
      </c>
      <c r="D29" s="719" t="s">
        <v>5324</v>
      </c>
      <c r="E29" s="719" t="str">
        <f t="shared" si="0"/>
        <v/>
      </c>
      <c r="F29" s="712">
        <f t="shared" si="1"/>
        <v>1</v>
      </c>
    </row>
    <row r="30" spans="1:6" s="414" customFormat="1" x14ac:dyDescent="0.2">
      <c r="A30" s="713" t="s">
        <v>278</v>
      </c>
      <c r="B30" s="713" t="s">
        <v>5348</v>
      </c>
      <c r="C30" s="718">
        <f>BSO!C39</f>
        <v>0</v>
      </c>
      <c r="D30" s="719" t="s">
        <v>5324</v>
      </c>
      <c r="E30" s="719" t="str">
        <f t="shared" si="0"/>
        <v/>
      </c>
      <c r="F30" s="712">
        <f t="shared" si="1"/>
        <v>1</v>
      </c>
    </row>
    <row r="31" spans="1:6" s="414" customFormat="1" x14ac:dyDescent="0.2">
      <c r="A31" s="713" t="s">
        <v>278</v>
      </c>
      <c r="B31" s="713" t="s">
        <v>5349</v>
      </c>
      <c r="C31" s="718">
        <f>BSO!C40</f>
        <v>0</v>
      </c>
      <c r="D31" s="719" t="s">
        <v>5324</v>
      </c>
      <c r="E31" s="719" t="str">
        <f t="shared" si="0"/>
        <v/>
      </c>
      <c r="F31" s="712">
        <f t="shared" si="1"/>
        <v>1</v>
      </c>
    </row>
    <row r="32" spans="1:6" s="414" customFormat="1" x14ac:dyDescent="0.2">
      <c r="A32" s="713" t="s">
        <v>278</v>
      </c>
      <c r="B32" s="713" t="s">
        <v>5350</v>
      </c>
      <c r="C32" s="718">
        <f>BSO!C41</f>
        <v>0</v>
      </c>
      <c r="D32" s="719" t="s">
        <v>5324</v>
      </c>
      <c r="E32" s="719" t="str">
        <f t="shared" si="0"/>
        <v/>
      </c>
      <c r="F32" s="712">
        <f t="shared" si="1"/>
        <v>1</v>
      </c>
    </row>
    <row r="33" spans="1:6" s="414" customFormat="1" x14ac:dyDescent="0.2">
      <c r="A33" s="713" t="s">
        <v>278</v>
      </c>
      <c r="B33" s="713" t="s">
        <v>5351</v>
      </c>
      <c r="C33" s="718">
        <f>BSO!C42</f>
        <v>0</v>
      </c>
      <c r="D33" s="719" t="s">
        <v>5324</v>
      </c>
      <c r="E33" s="719" t="str">
        <f t="shared" si="0"/>
        <v/>
      </c>
      <c r="F33" s="712">
        <f t="shared" si="1"/>
        <v>1</v>
      </c>
    </row>
    <row r="34" spans="1:6" s="414" customFormat="1" x14ac:dyDescent="0.2">
      <c r="A34" s="713" t="s">
        <v>278</v>
      </c>
      <c r="B34" s="713" t="s">
        <v>5352</v>
      </c>
      <c r="C34" s="718">
        <f>BSO!C43</f>
        <v>0</v>
      </c>
      <c r="D34" s="719" t="s">
        <v>5324</v>
      </c>
      <c r="E34" s="719" t="str">
        <f t="shared" si="0"/>
        <v/>
      </c>
      <c r="F34" s="712">
        <f t="shared" si="1"/>
        <v>1</v>
      </c>
    </row>
    <row r="35" spans="1:6" s="414" customFormat="1" x14ac:dyDescent="0.2">
      <c r="A35" s="713" t="s">
        <v>278</v>
      </c>
      <c r="B35" s="713" t="s">
        <v>5353</v>
      </c>
      <c r="C35" s="720">
        <f>BSO!C44</f>
        <v>0</v>
      </c>
      <c r="D35" s="719" t="s">
        <v>5324</v>
      </c>
      <c r="E35" s="719" t="str">
        <f t="shared" si="0"/>
        <v/>
      </c>
      <c r="F35" s="712">
        <f t="shared" si="1"/>
        <v>1</v>
      </c>
    </row>
    <row r="36" spans="1:6" s="414" customFormat="1" x14ac:dyDescent="0.2">
      <c r="A36" s="713" t="s">
        <v>278</v>
      </c>
      <c r="B36" s="713" t="s">
        <v>5354</v>
      </c>
      <c r="C36" s="720">
        <f>BSO!C45</f>
        <v>0</v>
      </c>
      <c r="D36" s="719" t="s">
        <v>5324</v>
      </c>
      <c r="E36" s="719" t="str">
        <f t="shared" si="0"/>
        <v/>
      </c>
      <c r="F36" s="712">
        <f t="shared" si="1"/>
        <v>1</v>
      </c>
    </row>
    <row r="37" spans="1:6" s="414" customFormat="1" x14ac:dyDescent="0.2">
      <c r="A37" s="713" t="s">
        <v>278</v>
      </c>
      <c r="B37" s="713" t="s">
        <v>5355</v>
      </c>
      <c r="C37" s="718">
        <f>BSO!C47</f>
        <v>0</v>
      </c>
      <c r="D37" s="719" t="s">
        <v>5324</v>
      </c>
      <c r="E37" s="719" t="str">
        <f t="shared" si="0"/>
        <v/>
      </c>
      <c r="F37" s="712">
        <f t="shared" si="1"/>
        <v>1</v>
      </c>
    </row>
    <row r="38" spans="1:6" s="414" customFormat="1" x14ac:dyDescent="0.2">
      <c r="A38" s="713" t="s">
        <v>278</v>
      </c>
      <c r="B38" s="713" t="s">
        <v>5356</v>
      </c>
      <c r="C38" s="718">
        <f>BSO!C48</f>
        <v>0</v>
      </c>
      <c r="D38" s="719" t="s">
        <v>5324</v>
      </c>
      <c r="E38" s="719" t="str">
        <f t="shared" si="0"/>
        <v/>
      </c>
      <c r="F38" s="712">
        <f t="shared" si="1"/>
        <v>1</v>
      </c>
    </row>
    <row r="39" spans="1:6" s="414" customFormat="1" x14ac:dyDescent="0.2">
      <c r="A39" s="713" t="s">
        <v>278</v>
      </c>
      <c r="B39" s="713" t="s">
        <v>5357</v>
      </c>
      <c r="C39" s="718">
        <f>BSO!C49</f>
        <v>0</v>
      </c>
      <c r="D39" s="719" t="s">
        <v>5324</v>
      </c>
      <c r="E39" s="719" t="str">
        <f t="shared" si="0"/>
        <v/>
      </c>
      <c r="F39" s="712">
        <f t="shared" si="1"/>
        <v>1</v>
      </c>
    </row>
    <row r="40" spans="1:6" s="414" customFormat="1" x14ac:dyDescent="0.2">
      <c r="A40" s="713" t="s">
        <v>278</v>
      </c>
      <c r="B40" s="713" t="s">
        <v>5358</v>
      </c>
      <c r="C40" s="718">
        <f>BSO!C50</f>
        <v>0</v>
      </c>
      <c r="D40" s="719" t="s">
        <v>5324</v>
      </c>
      <c r="E40" s="719" t="str">
        <f t="shared" si="0"/>
        <v/>
      </c>
      <c r="F40" s="712">
        <f t="shared" si="1"/>
        <v>1</v>
      </c>
    </row>
    <row r="41" spans="1:6" s="414" customFormat="1" x14ac:dyDescent="0.2">
      <c r="A41" s="713" t="s">
        <v>278</v>
      </c>
      <c r="B41" s="713" t="s">
        <v>5359</v>
      </c>
      <c r="C41" s="720">
        <f>BSO!D10</f>
        <v>0</v>
      </c>
      <c r="D41" s="719" t="s">
        <v>5324</v>
      </c>
      <c r="E41" s="719" t="str">
        <f t="shared" si="0"/>
        <v/>
      </c>
      <c r="F41" s="712">
        <f t="shared" si="1"/>
        <v>1</v>
      </c>
    </row>
    <row r="42" spans="1:6" s="414" customFormat="1" x14ac:dyDescent="0.2">
      <c r="A42" s="713" t="s">
        <v>278</v>
      </c>
      <c r="B42" s="713" t="s">
        <v>5360</v>
      </c>
      <c r="C42" s="718">
        <f>BSO!D11</f>
        <v>0</v>
      </c>
      <c r="D42" s="719" t="s">
        <v>5324</v>
      </c>
      <c r="E42" s="719" t="str">
        <f t="shared" si="0"/>
        <v/>
      </c>
      <c r="F42" s="712">
        <f t="shared" si="1"/>
        <v>1</v>
      </c>
    </row>
    <row r="43" spans="1:6" s="414" customFormat="1" x14ac:dyDescent="0.2">
      <c r="A43" s="713" t="s">
        <v>278</v>
      </c>
      <c r="B43" s="713" t="s">
        <v>5361</v>
      </c>
      <c r="C43" s="718">
        <f>BSO!D13</f>
        <v>0</v>
      </c>
      <c r="D43" s="719" t="s">
        <v>5324</v>
      </c>
      <c r="E43" s="719" t="str">
        <f t="shared" si="0"/>
        <v/>
      </c>
      <c r="F43" s="712">
        <f t="shared" si="1"/>
        <v>1</v>
      </c>
    </row>
    <row r="44" spans="1:6" s="414" customFormat="1" x14ac:dyDescent="0.2">
      <c r="A44" s="713" t="s">
        <v>278</v>
      </c>
      <c r="B44" s="713" t="s">
        <v>5362</v>
      </c>
      <c r="C44" s="718">
        <f>BSO!D14</f>
        <v>0</v>
      </c>
      <c r="D44" s="719" t="s">
        <v>5324</v>
      </c>
      <c r="E44" s="719" t="str">
        <f t="shared" si="0"/>
        <v/>
      </c>
      <c r="F44" s="712">
        <f t="shared" si="1"/>
        <v>1</v>
      </c>
    </row>
    <row r="45" spans="1:6" s="414" customFormat="1" x14ac:dyDescent="0.2">
      <c r="A45" s="713" t="s">
        <v>278</v>
      </c>
      <c r="B45" s="713" t="s">
        <v>5363</v>
      </c>
      <c r="C45" s="718">
        <f>BSO!D15</f>
        <v>0</v>
      </c>
      <c r="D45" s="719" t="s">
        <v>5324</v>
      </c>
      <c r="E45" s="719" t="str">
        <f t="shared" si="0"/>
        <v/>
      </c>
      <c r="F45" s="712">
        <f t="shared" si="1"/>
        <v>1</v>
      </c>
    </row>
    <row r="46" spans="1:6" s="414" customFormat="1" x14ac:dyDescent="0.2">
      <c r="A46" s="713" t="s">
        <v>278</v>
      </c>
      <c r="B46" s="713" t="s">
        <v>5364</v>
      </c>
      <c r="C46" s="718">
        <f>BSO!D16</f>
        <v>0</v>
      </c>
      <c r="D46" s="719" t="s">
        <v>5324</v>
      </c>
      <c r="E46" s="719" t="str">
        <f t="shared" si="0"/>
        <v/>
      </c>
      <c r="F46" s="712">
        <f t="shared" si="1"/>
        <v>1</v>
      </c>
    </row>
    <row r="47" spans="1:6" s="414" customFormat="1" x14ac:dyDescent="0.2">
      <c r="A47" s="713" t="s">
        <v>278</v>
      </c>
      <c r="B47" s="713" t="s">
        <v>5365</v>
      </c>
      <c r="C47" s="718">
        <f>BSO!D17</f>
        <v>0</v>
      </c>
      <c r="D47" s="719" t="s">
        <v>5324</v>
      </c>
      <c r="E47" s="719" t="str">
        <f t="shared" si="0"/>
        <v/>
      </c>
      <c r="F47" s="712">
        <f t="shared" si="1"/>
        <v>1</v>
      </c>
    </row>
    <row r="48" spans="1:6" s="414" customFormat="1" x14ac:dyDescent="0.2">
      <c r="A48" s="713" t="s">
        <v>278</v>
      </c>
      <c r="B48" s="713" t="s">
        <v>5366</v>
      </c>
      <c r="C48" s="720">
        <f>BSO!D18</f>
        <v>0</v>
      </c>
      <c r="D48" s="719" t="s">
        <v>5324</v>
      </c>
      <c r="E48" s="719" t="str">
        <f t="shared" si="0"/>
        <v/>
      </c>
      <c r="F48" s="712">
        <f t="shared" si="1"/>
        <v>1</v>
      </c>
    </row>
    <row r="49" spans="1:6" s="414" customFormat="1" x14ac:dyDescent="0.2">
      <c r="A49" s="713" t="s">
        <v>278</v>
      </c>
      <c r="B49" s="713" t="s">
        <v>5367</v>
      </c>
      <c r="C49" s="720">
        <f>BSO!D19</f>
        <v>0</v>
      </c>
      <c r="D49" s="719" t="s">
        <v>5324</v>
      </c>
      <c r="E49" s="719" t="str">
        <f t="shared" si="0"/>
        <v/>
      </c>
      <c r="F49" s="712">
        <f t="shared" si="1"/>
        <v>1</v>
      </c>
    </row>
    <row r="50" spans="1:6" s="414" customFormat="1" x14ac:dyDescent="0.2">
      <c r="A50" s="713" t="s">
        <v>278</v>
      </c>
      <c r="B50" s="713" t="s">
        <v>5368</v>
      </c>
      <c r="C50" s="720">
        <f>BSO!D20</f>
        <v>0</v>
      </c>
      <c r="D50" s="719" t="s">
        <v>5324</v>
      </c>
      <c r="E50" s="719" t="str">
        <f t="shared" si="0"/>
        <v/>
      </c>
      <c r="F50" s="712">
        <f t="shared" si="1"/>
        <v>1</v>
      </c>
    </row>
    <row r="51" spans="1:6" s="414" customFormat="1" x14ac:dyDescent="0.2">
      <c r="A51" s="713" t="s">
        <v>278</v>
      </c>
      <c r="B51" s="713" t="s">
        <v>5369</v>
      </c>
      <c r="C51" s="720">
        <f>BSO!D21</f>
        <v>0</v>
      </c>
      <c r="D51" s="719" t="s">
        <v>5324</v>
      </c>
      <c r="E51" s="719" t="str">
        <f t="shared" si="0"/>
        <v/>
      </c>
      <c r="F51" s="712">
        <f t="shared" si="1"/>
        <v>1</v>
      </c>
    </row>
    <row r="52" spans="1:6" s="414" customFormat="1" x14ac:dyDescent="0.2">
      <c r="A52" s="713" t="s">
        <v>278</v>
      </c>
      <c r="B52" s="713" t="s">
        <v>5370</v>
      </c>
      <c r="C52" s="720">
        <f>BSO!D22</f>
        <v>0</v>
      </c>
      <c r="D52" s="719" t="s">
        <v>5324</v>
      </c>
      <c r="E52" s="719" t="str">
        <f t="shared" si="0"/>
        <v/>
      </c>
      <c r="F52" s="712">
        <f t="shared" si="1"/>
        <v>1</v>
      </c>
    </row>
    <row r="53" spans="1:6" s="414" customFormat="1" x14ac:dyDescent="0.2">
      <c r="A53" s="713" t="s">
        <v>278</v>
      </c>
      <c r="B53" s="713" t="s">
        <v>5371</v>
      </c>
      <c r="C53" s="720">
        <f>BSO!D23</f>
        <v>0</v>
      </c>
      <c r="D53" s="719" t="s">
        <v>5324</v>
      </c>
      <c r="E53" s="719" t="str">
        <f t="shared" si="0"/>
        <v/>
      </c>
      <c r="F53" s="712">
        <f t="shared" si="1"/>
        <v>1</v>
      </c>
    </row>
    <row r="54" spans="1:6" s="414" customFormat="1" x14ac:dyDescent="0.2">
      <c r="A54" s="713" t="s">
        <v>278</v>
      </c>
      <c r="B54" s="713" t="s">
        <v>5372</v>
      </c>
      <c r="C54" s="720">
        <f>BSO!D24</f>
        <v>0</v>
      </c>
      <c r="D54" s="719" t="s">
        <v>5324</v>
      </c>
      <c r="E54" s="719" t="str">
        <f t="shared" si="0"/>
        <v/>
      </c>
      <c r="F54" s="712">
        <f t="shared" si="1"/>
        <v>1</v>
      </c>
    </row>
    <row r="55" spans="1:6" s="414" customFormat="1" x14ac:dyDescent="0.2">
      <c r="A55" s="713" t="s">
        <v>278</v>
      </c>
      <c r="B55" s="713" t="s">
        <v>10191</v>
      </c>
      <c r="C55" s="720">
        <f>BSO!D25</f>
        <v>0</v>
      </c>
      <c r="D55" s="719" t="s">
        <v>5324</v>
      </c>
      <c r="E55" s="719" t="str">
        <f t="shared" si="0"/>
        <v/>
      </c>
      <c r="F55" s="712">
        <f t="shared" si="1"/>
        <v>1</v>
      </c>
    </row>
    <row r="56" spans="1:6" s="414" customFormat="1" x14ac:dyDescent="0.2">
      <c r="A56" s="713" t="s">
        <v>278</v>
      </c>
      <c r="B56" s="713" t="s">
        <v>5373</v>
      </c>
      <c r="C56" s="720">
        <f>BSO!D28</f>
        <v>0</v>
      </c>
      <c r="D56" s="719" t="s">
        <v>5324</v>
      </c>
      <c r="E56" s="719" t="str">
        <f t="shared" si="0"/>
        <v/>
      </c>
      <c r="F56" s="712">
        <f t="shared" si="1"/>
        <v>1</v>
      </c>
    </row>
    <row r="57" spans="1:6" s="414" customFormat="1" x14ac:dyDescent="0.2">
      <c r="A57" s="713" t="s">
        <v>278</v>
      </c>
      <c r="B57" s="713" t="s">
        <v>5374</v>
      </c>
      <c r="C57" s="718">
        <f>BSO!D29</f>
        <v>0</v>
      </c>
      <c r="D57" s="719" t="s">
        <v>5324</v>
      </c>
      <c r="E57" s="719" t="str">
        <f t="shared" si="0"/>
        <v/>
      </c>
      <c r="F57" s="712">
        <f t="shared" si="1"/>
        <v>1</v>
      </c>
    </row>
    <row r="58" spans="1:6" s="414" customFormat="1" x14ac:dyDescent="0.2">
      <c r="A58" s="713" t="s">
        <v>278</v>
      </c>
      <c r="B58" s="713" t="s">
        <v>5375</v>
      </c>
      <c r="C58" s="718">
        <f>BSO!D30</f>
        <v>0</v>
      </c>
      <c r="D58" s="719" t="s">
        <v>5324</v>
      </c>
      <c r="E58" s="719" t="str">
        <f t="shared" si="0"/>
        <v/>
      </c>
      <c r="F58" s="712">
        <f t="shared" si="1"/>
        <v>1</v>
      </c>
    </row>
    <row r="59" spans="1:6" s="414" customFormat="1" x14ac:dyDescent="0.2">
      <c r="A59" s="713" t="s">
        <v>278</v>
      </c>
      <c r="B59" s="713" t="s">
        <v>5376</v>
      </c>
      <c r="C59" s="718">
        <f>BSO!D31</f>
        <v>0</v>
      </c>
      <c r="D59" s="719" t="s">
        <v>5324</v>
      </c>
      <c r="E59" s="719" t="str">
        <f t="shared" si="0"/>
        <v/>
      </c>
      <c r="F59" s="712">
        <f t="shared" si="1"/>
        <v>1</v>
      </c>
    </row>
    <row r="60" spans="1:6" s="414" customFormat="1" x14ac:dyDescent="0.2">
      <c r="A60" s="713" t="s">
        <v>278</v>
      </c>
      <c r="B60" s="713" t="s">
        <v>5377</v>
      </c>
      <c r="C60" s="718">
        <f>BSO!D32</f>
        <v>0</v>
      </c>
      <c r="D60" s="719" t="s">
        <v>5324</v>
      </c>
      <c r="E60" s="719" t="str">
        <f t="shared" si="0"/>
        <v/>
      </c>
      <c r="F60" s="712">
        <f t="shared" si="1"/>
        <v>1</v>
      </c>
    </row>
    <row r="61" spans="1:6" s="414" customFormat="1" x14ac:dyDescent="0.2">
      <c r="A61" s="713" t="s">
        <v>278</v>
      </c>
      <c r="B61" s="713" t="s">
        <v>5378</v>
      </c>
      <c r="C61" s="718">
        <f>BSO!D33</f>
        <v>0</v>
      </c>
      <c r="D61" s="719" t="s">
        <v>5324</v>
      </c>
      <c r="E61" s="719" t="str">
        <f t="shared" si="0"/>
        <v/>
      </c>
      <c r="F61" s="712">
        <f t="shared" si="1"/>
        <v>1</v>
      </c>
    </row>
    <row r="62" spans="1:6" s="414" customFormat="1" x14ac:dyDescent="0.2">
      <c r="A62" s="713" t="s">
        <v>278</v>
      </c>
      <c r="B62" s="713" t="s">
        <v>5379</v>
      </c>
      <c r="C62" s="720">
        <f>BSO!D34</f>
        <v>0</v>
      </c>
      <c r="D62" s="719" t="s">
        <v>5324</v>
      </c>
      <c r="E62" s="719" t="str">
        <f t="shared" si="0"/>
        <v/>
      </c>
      <c r="F62" s="712">
        <f t="shared" si="1"/>
        <v>1</v>
      </c>
    </row>
    <row r="63" spans="1:6" s="414" customFormat="1" x14ac:dyDescent="0.2">
      <c r="A63" s="713" t="s">
        <v>278</v>
      </c>
      <c r="B63" s="713" t="s">
        <v>5380</v>
      </c>
      <c r="C63" s="718">
        <f>BSO!D35</f>
        <v>0</v>
      </c>
      <c r="D63" s="719" t="s">
        <v>5324</v>
      </c>
      <c r="E63" s="719" t="str">
        <f t="shared" si="0"/>
        <v/>
      </c>
      <c r="F63" s="712">
        <f t="shared" si="1"/>
        <v>1</v>
      </c>
    </row>
    <row r="64" spans="1:6" s="414" customFormat="1" x14ac:dyDescent="0.2">
      <c r="A64" s="713" t="s">
        <v>278</v>
      </c>
      <c r="B64" s="713" t="s">
        <v>5381</v>
      </c>
      <c r="C64" s="718">
        <f>BSO!D36</f>
        <v>0</v>
      </c>
      <c r="D64" s="719" t="s">
        <v>5324</v>
      </c>
      <c r="E64" s="719" t="str">
        <f t="shared" si="0"/>
        <v/>
      </c>
      <c r="F64" s="712">
        <f t="shared" si="1"/>
        <v>1</v>
      </c>
    </row>
    <row r="65" spans="1:6" s="414" customFormat="1" x14ac:dyDescent="0.2">
      <c r="A65" s="713" t="s">
        <v>278</v>
      </c>
      <c r="B65" s="713" t="s">
        <v>5382</v>
      </c>
      <c r="C65" s="718">
        <f>BSO!D37</f>
        <v>0</v>
      </c>
      <c r="D65" s="719" t="s">
        <v>5324</v>
      </c>
      <c r="E65" s="719" t="str">
        <f t="shared" si="0"/>
        <v/>
      </c>
      <c r="F65" s="712">
        <f t="shared" si="1"/>
        <v>1</v>
      </c>
    </row>
    <row r="66" spans="1:6" s="414" customFormat="1" x14ac:dyDescent="0.2">
      <c r="A66" s="713" t="s">
        <v>278</v>
      </c>
      <c r="B66" s="713" t="s">
        <v>5383</v>
      </c>
      <c r="C66" s="718">
        <f>BSO!D38</f>
        <v>0</v>
      </c>
      <c r="D66" s="719" t="s">
        <v>5324</v>
      </c>
      <c r="E66" s="719" t="str">
        <f t="shared" ref="E66:E129" si="2">IF(C66="","",IF(ISBLANK(C66),"",IF(ISNUMBER(C66),IF(ROUND(C66,0)=C66,IF(C66&gt;=(-9999999999999990),IF(C66&lt;=(9999999999999990),"","Value must be an integer of no more than 16 digits."),"Value must be an integer of no more than 16 digits."),"Value must be an integer of no more than 16 digits."),"Value must be an integer of no more than 16 digits.")))</f>
        <v/>
      </c>
      <c r="F66" s="712">
        <f t="shared" si="1"/>
        <v>1</v>
      </c>
    </row>
    <row r="67" spans="1:6" s="414" customFormat="1" x14ac:dyDescent="0.2">
      <c r="A67" s="713" t="s">
        <v>278</v>
      </c>
      <c r="B67" s="713" t="s">
        <v>5384</v>
      </c>
      <c r="C67" s="718">
        <f>BSO!D39</f>
        <v>0</v>
      </c>
      <c r="D67" s="719" t="s">
        <v>5324</v>
      </c>
      <c r="E67" s="719" t="str">
        <f t="shared" si="2"/>
        <v/>
      </c>
      <c r="F67" s="712">
        <f t="shared" ref="F67:F130" si="3">IF(E67="",1,0)</f>
        <v>1</v>
      </c>
    </row>
    <row r="68" spans="1:6" s="414" customFormat="1" x14ac:dyDescent="0.2">
      <c r="A68" s="713" t="s">
        <v>278</v>
      </c>
      <c r="B68" s="713" t="s">
        <v>5385</v>
      </c>
      <c r="C68" s="718">
        <f>BSO!D40</f>
        <v>0</v>
      </c>
      <c r="D68" s="719" t="s">
        <v>5324</v>
      </c>
      <c r="E68" s="719" t="str">
        <f t="shared" si="2"/>
        <v/>
      </c>
      <c r="F68" s="712">
        <f t="shared" si="3"/>
        <v>1</v>
      </c>
    </row>
    <row r="69" spans="1:6" s="414" customFormat="1" x14ac:dyDescent="0.2">
      <c r="A69" s="713" t="s">
        <v>278</v>
      </c>
      <c r="B69" s="713" t="s">
        <v>5386</v>
      </c>
      <c r="C69" s="718">
        <f>BSO!D41</f>
        <v>0</v>
      </c>
      <c r="D69" s="719" t="s">
        <v>5324</v>
      </c>
      <c r="E69" s="719" t="str">
        <f t="shared" si="2"/>
        <v/>
      </c>
      <c r="F69" s="712">
        <f t="shared" si="3"/>
        <v>1</v>
      </c>
    </row>
    <row r="70" spans="1:6" s="414" customFormat="1" x14ac:dyDescent="0.2">
      <c r="A70" s="713" t="s">
        <v>278</v>
      </c>
      <c r="B70" s="713" t="s">
        <v>5387</v>
      </c>
      <c r="C70" s="718">
        <f>BSO!D42</f>
        <v>0</v>
      </c>
      <c r="D70" s="719" t="s">
        <v>5324</v>
      </c>
      <c r="E70" s="719" t="str">
        <f t="shared" si="2"/>
        <v/>
      </c>
      <c r="F70" s="712">
        <f t="shared" si="3"/>
        <v>1</v>
      </c>
    </row>
    <row r="71" spans="1:6" s="414" customFormat="1" x14ac:dyDescent="0.2">
      <c r="A71" s="713" t="s">
        <v>278</v>
      </c>
      <c r="B71" s="713" t="s">
        <v>5388</v>
      </c>
      <c r="C71" s="718">
        <f>BSO!D43</f>
        <v>0</v>
      </c>
      <c r="D71" s="719" t="s">
        <v>5324</v>
      </c>
      <c r="E71" s="719" t="str">
        <f t="shared" si="2"/>
        <v/>
      </c>
      <c r="F71" s="712">
        <f t="shared" si="3"/>
        <v>1</v>
      </c>
    </row>
    <row r="72" spans="1:6" s="414" customFormat="1" x14ac:dyDescent="0.2">
      <c r="A72" s="713" t="s">
        <v>278</v>
      </c>
      <c r="B72" s="713" t="s">
        <v>5389</v>
      </c>
      <c r="C72" s="720">
        <f>BSO!D44</f>
        <v>0</v>
      </c>
      <c r="D72" s="719" t="s">
        <v>5324</v>
      </c>
      <c r="E72" s="719" t="str">
        <f t="shared" si="2"/>
        <v/>
      </c>
      <c r="F72" s="712">
        <f t="shared" si="3"/>
        <v>1</v>
      </c>
    </row>
    <row r="73" spans="1:6" s="414" customFormat="1" x14ac:dyDescent="0.2">
      <c r="A73" s="713" t="s">
        <v>278</v>
      </c>
      <c r="B73" s="713" t="s">
        <v>5390</v>
      </c>
      <c r="C73" s="720">
        <f>BSO!D45</f>
        <v>0</v>
      </c>
      <c r="D73" s="719" t="s">
        <v>5324</v>
      </c>
      <c r="E73" s="719" t="str">
        <f t="shared" si="2"/>
        <v/>
      </c>
      <c r="F73" s="712">
        <f t="shared" si="3"/>
        <v>1</v>
      </c>
    </row>
    <row r="74" spans="1:6" s="414" customFormat="1" x14ac:dyDescent="0.2">
      <c r="A74" s="713" t="s">
        <v>278</v>
      </c>
      <c r="B74" s="713" t="s">
        <v>5391</v>
      </c>
      <c r="C74" s="718">
        <f>BSO!D47</f>
        <v>0</v>
      </c>
      <c r="D74" s="719" t="s">
        <v>5324</v>
      </c>
      <c r="E74" s="719" t="str">
        <f t="shared" si="2"/>
        <v/>
      </c>
      <c r="F74" s="712">
        <f t="shared" si="3"/>
        <v>1</v>
      </c>
    </row>
    <row r="75" spans="1:6" s="414" customFormat="1" x14ac:dyDescent="0.2">
      <c r="A75" s="713" t="s">
        <v>278</v>
      </c>
      <c r="B75" s="713" t="s">
        <v>5392</v>
      </c>
      <c r="C75" s="718">
        <f>BSO!D48</f>
        <v>0</v>
      </c>
      <c r="D75" s="719" t="s">
        <v>5324</v>
      </c>
      <c r="E75" s="719" t="str">
        <f t="shared" si="2"/>
        <v/>
      </c>
      <c r="F75" s="712">
        <f t="shared" si="3"/>
        <v>1</v>
      </c>
    </row>
    <row r="76" spans="1:6" s="414" customFormat="1" x14ac:dyDescent="0.2">
      <c r="A76" s="713" t="s">
        <v>278</v>
      </c>
      <c r="B76" s="713" t="s">
        <v>5393</v>
      </c>
      <c r="C76" s="718">
        <f>BSO!D49</f>
        <v>0</v>
      </c>
      <c r="D76" s="719" t="s">
        <v>5324</v>
      </c>
      <c r="E76" s="719" t="str">
        <f t="shared" si="2"/>
        <v/>
      </c>
      <c r="F76" s="712">
        <f t="shared" si="3"/>
        <v>1</v>
      </c>
    </row>
    <row r="77" spans="1:6" s="414" customFormat="1" x14ac:dyDescent="0.2">
      <c r="A77" s="713" t="s">
        <v>278</v>
      </c>
      <c r="B77" s="713" t="s">
        <v>5394</v>
      </c>
      <c r="C77" s="718">
        <f>BSO!D50</f>
        <v>0</v>
      </c>
      <c r="D77" s="719" t="s">
        <v>5324</v>
      </c>
      <c r="E77" s="719" t="str">
        <f t="shared" si="2"/>
        <v/>
      </c>
      <c r="F77" s="712">
        <f t="shared" si="3"/>
        <v>1</v>
      </c>
    </row>
    <row r="78" spans="1:6" s="414" customFormat="1" x14ac:dyDescent="0.2">
      <c r="A78" s="713" t="s">
        <v>278</v>
      </c>
      <c r="B78" s="713" t="s">
        <v>5395</v>
      </c>
      <c r="C78" s="720">
        <f>BSO!E10</f>
        <v>0</v>
      </c>
      <c r="D78" s="719" t="s">
        <v>5324</v>
      </c>
      <c r="E78" s="719" t="str">
        <f t="shared" si="2"/>
        <v/>
      </c>
      <c r="F78" s="712">
        <f t="shared" si="3"/>
        <v>1</v>
      </c>
    </row>
    <row r="79" spans="1:6" s="414" customFormat="1" x14ac:dyDescent="0.2">
      <c r="A79" s="713" t="s">
        <v>278</v>
      </c>
      <c r="B79" s="713" t="s">
        <v>5396</v>
      </c>
      <c r="C79" s="718">
        <f>BSO!E11</f>
        <v>0</v>
      </c>
      <c r="D79" s="719" t="s">
        <v>5324</v>
      </c>
      <c r="E79" s="719" t="str">
        <f t="shared" si="2"/>
        <v/>
      </c>
      <c r="F79" s="712">
        <f t="shared" si="3"/>
        <v>1</v>
      </c>
    </row>
    <row r="80" spans="1:6" s="414" customFormat="1" x14ac:dyDescent="0.2">
      <c r="A80" s="713" t="s">
        <v>278</v>
      </c>
      <c r="B80" s="713" t="s">
        <v>5397</v>
      </c>
      <c r="C80" s="718">
        <f>BSO!E14</f>
        <v>0</v>
      </c>
      <c r="D80" s="719" t="s">
        <v>5324</v>
      </c>
      <c r="E80" s="719" t="str">
        <f t="shared" si="2"/>
        <v/>
      </c>
      <c r="F80" s="712">
        <f t="shared" si="3"/>
        <v>1</v>
      </c>
    </row>
    <row r="81" spans="1:6" s="414" customFormat="1" x14ac:dyDescent="0.2">
      <c r="A81" s="713" t="s">
        <v>278</v>
      </c>
      <c r="B81" s="713" t="s">
        <v>5398</v>
      </c>
      <c r="C81" s="718">
        <f>BSO!E15</f>
        <v>0</v>
      </c>
      <c r="D81" s="719" t="s">
        <v>5324</v>
      </c>
      <c r="E81" s="719" t="str">
        <f t="shared" si="2"/>
        <v/>
      </c>
      <c r="F81" s="712">
        <f t="shared" si="3"/>
        <v>1</v>
      </c>
    </row>
    <row r="82" spans="1:6" s="414" customFormat="1" x14ac:dyDescent="0.2">
      <c r="A82" s="713" t="s">
        <v>278</v>
      </c>
      <c r="B82" s="713" t="s">
        <v>5399</v>
      </c>
      <c r="C82" s="718">
        <f>BSO!E16</f>
        <v>0</v>
      </c>
      <c r="D82" s="719" t="s">
        <v>5324</v>
      </c>
      <c r="E82" s="719" t="str">
        <f t="shared" si="2"/>
        <v/>
      </c>
      <c r="F82" s="712">
        <f t="shared" si="3"/>
        <v>1</v>
      </c>
    </row>
    <row r="83" spans="1:6" s="414" customFormat="1" x14ac:dyDescent="0.2">
      <c r="A83" s="713" t="s">
        <v>278</v>
      </c>
      <c r="B83" s="713" t="s">
        <v>5400</v>
      </c>
      <c r="C83" s="718">
        <f>BSO!E17</f>
        <v>0</v>
      </c>
      <c r="D83" s="719" t="s">
        <v>5324</v>
      </c>
      <c r="E83" s="719" t="str">
        <f t="shared" si="2"/>
        <v/>
      </c>
      <c r="F83" s="712">
        <f t="shared" si="3"/>
        <v>1</v>
      </c>
    </row>
    <row r="84" spans="1:6" s="414" customFormat="1" x14ac:dyDescent="0.2">
      <c r="A84" s="713" t="s">
        <v>278</v>
      </c>
      <c r="B84" s="713" t="s">
        <v>5401</v>
      </c>
      <c r="C84" s="720">
        <f>BSO!E18</f>
        <v>0</v>
      </c>
      <c r="D84" s="719" t="s">
        <v>5324</v>
      </c>
      <c r="E84" s="719" t="str">
        <f t="shared" si="2"/>
        <v/>
      </c>
      <c r="F84" s="712">
        <f t="shared" si="3"/>
        <v>1</v>
      </c>
    </row>
    <row r="85" spans="1:6" s="414" customFormat="1" x14ac:dyDescent="0.2">
      <c r="A85" s="713" t="s">
        <v>278</v>
      </c>
      <c r="B85" s="713" t="s">
        <v>5402</v>
      </c>
      <c r="C85" s="720">
        <f>BSO!E19</f>
        <v>0</v>
      </c>
      <c r="D85" s="719" t="s">
        <v>5324</v>
      </c>
      <c r="E85" s="719" t="str">
        <f t="shared" si="2"/>
        <v/>
      </c>
      <c r="F85" s="712">
        <f t="shared" si="3"/>
        <v>1</v>
      </c>
    </row>
    <row r="86" spans="1:6" s="414" customFormat="1" x14ac:dyDescent="0.2">
      <c r="A86" s="713" t="s">
        <v>278</v>
      </c>
      <c r="B86" s="713" t="s">
        <v>5403</v>
      </c>
      <c r="C86" s="720">
        <f>BSO!E20</f>
        <v>0</v>
      </c>
      <c r="D86" s="719" t="s">
        <v>5324</v>
      </c>
      <c r="E86" s="719" t="str">
        <f t="shared" si="2"/>
        <v/>
      </c>
      <c r="F86" s="712">
        <f t="shared" si="3"/>
        <v>1</v>
      </c>
    </row>
    <row r="87" spans="1:6" s="414" customFormat="1" x14ac:dyDescent="0.2">
      <c r="A87" s="713" t="s">
        <v>278</v>
      </c>
      <c r="B87" s="713" t="s">
        <v>5404</v>
      </c>
      <c r="C87" s="720">
        <f>BSO!E21</f>
        <v>0</v>
      </c>
      <c r="D87" s="719" t="s">
        <v>5324</v>
      </c>
      <c r="E87" s="719" t="str">
        <f t="shared" si="2"/>
        <v/>
      </c>
      <c r="F87" s="712">
        <f t="shared" si="3"/>
        <v>1</v>
      </c>
    </row>
    <row r="88" spans="1:6" s="414" customFormat="1" x14ac:dyDescent="0.2">
      <c r="A88" s="713" t="s">
        <v>278</v>
      </c>
      <c r="B88" s="713" t="s">
        <v>5405</v>
      </c>
      <c r="C88" s="720">
        <f>BSO!E22</f>
        <v>0</v>
      </c>
      <c r="D88" s="719" t="s">
        <v>5324</v>
      </c>
      <c r="E88" s="719" t="str">
        <f t="shared" si="2"/>
        <v/>
      </c>
      <c r="F88" s="712">
        <f t="shared" si="3"/>
        <v>1</v>
      </c>
    </row>
    <row r="89" spans="1:6" s="414" customFormat="1" x14ac:dyDescent="0.2">
      <c r="A89" s="713" t="s">
        <v>278</v>
      </c>
      <c r="B89" s="713" t="s">
        <v>5406</v>
      </c>
      <c r="C89" s="720">
        <f>BSO!E23</f>
        <v>0</v>
      </c>
      <c r="D89" s="719" t="s">
        <v>5324</v>
      </c>
      <c r="E89" s="719" t="str">
        <f t="shared" si="2"/>
        <v/>
      </c>
      <c r="F89" s="712">
        <f t="shared" si="3"/>
        <v>1</v>
      </c>
    </row>
    <row r="90" spans="1:6" s="414" customFormat="1" x14ac:dyDescent="0.2">
      <c r="A90" s="713" t="s">
        <v>278</v>
      </c>
      <c r="B90" s="713" t="s">
        <v>5407</v>
      </c>
      <c r="C90" s="720">
        <f>BSO!E24</f>
        <v>0</v>
      </c>
      <c r="D90" s="719" t="s">
        <v>5324</v>
      </c>
      <c r="E90" s="719" t="str">
        <f t="shared" si="2"/>
        <v/>
      </c>
      <c r="F90" s="712">
        <f t="shared" si="3"/>
        <v>1</v>
      </c>
    </row>
    <row r="91" spans="1:6" s="414" customFormat="1" x14ac:dyDescent="0.2">
      <c r="A91" s="713" t="s">
        <v>278</v>
      </c>
      <c r="B91" s="713" t="s">
        <v>10192</v>
      </c>
      <c r="C91" s="720">
        <f>BSO!E25</f>
        <v>0</v>
      </c>
      <c r="D91" s="719" t="s">
        <v>5324</v>
      </c>
      <c r="E91" s="719" t="str">
        <f t="shared" si="2"/>
        <v/>
      </c>
      <c r="F91" s="712">
        <f t="shared" si="3"/>
        <v>1</v>
      </c>
    </row>
    <row r="92" spans="1:6" s="414" customFormat="1" x14ac:dyDescent="0.2">
      <c r="A92" s="713" t="s">
        <v>278</v>
      </c>
      <c r="B92" s="713" t="s">
        <v>5408</v>
      </c>
      <c r="C92" s="720">
        <f>BSO!E28</f>
        <v>0</v>
      </c>
      <c r="D92" s="719" t="s">
        <v>5324</v>
      </c>
      <c r="E92" s="719" t="str">
        <f t="shared" si="2"/>
        <v/>
      </c>
      <c r="F92" s="712">
        <f t="shared" si="3"/>
        <v>1</v>
      </c>
    </row>
    <row r="93" spans="1:6" s="414" customFormat="1" x14ac:dyDescent="0.2">
      <c r="A93" s="713" t="s">
        <v>278</v>
      </c>
      <c r="B93" s="713" t="s">
        <v>5409</v>
      </c>
      <c r="C93" s="718">
        <f>BSO!E29</f>
        <v>0</v>
      </c>
      <c r="D93" s="719" t="s">
        <v>5324</v>
      </c>
      <c r="E93" s="719" t="str">
        <f t="shared" si="2"/>
        <v/>
      </c>
      <c r="F93" s="712">
        <f t="shared" si="3"/>
        <v>1</v>
      </c>
    </row>
    <row r="94" spans="1:6" s="414" customFormat="1" x14ac:dyDescent="0.2">
      <c r="A94" s="713" t="s">
        <v>278</v>
      </c>
      <c r="B94" s="713" t="s">
        <v>5410</v>
      </c>
      <c r="C94" s="718">
        <f>BSO!E30</f>
        <v>0</v>
      </c>
      <c r="D94" s="719" t="s">
        <v>5324</v>
      </c>
      <c r="E94" s="719" t="str">
        <f t="shared" si="2"/>
        <v/>
      </c>
      <c r="F94" s="712">
        <f t="shared" si="3"/>
        <v>1</v>
      </c>
    </row>
    <row r="95" spans="1:6" s="414" customFormat="1" x14ac:dyDescent="0.2">
      <c r="A95" s="713" t="s">
        <v>278</v>
      </c>
      <c r="B95" s="713" t="s">
        <v>5411</v>
      </c>
      <c r="C95" s="718">
        <f>BSO!E31</f>
        <v>0</v>
      </c>
      <c r="D95" s="719" t="s">
        <v>5324</v>
      </c>
      <c r="E95" s="719" t="str">
        <f t="shared" si="2"/>
        <v/>
      </c>
      <c r="F95" s="712">
        <f t="shared" si="3"/>
        <v>1</v>
      </c>
    </row>
    <row r="96" spans="1:6" s="414" customFormat="1" x14ac:dyDescent="0.2">
      <c r="A96" s="713" t="s">
        <v>278</v>
      </c>
      <c r="B96" s="713" t="s">
        <v>5412</v>
      </c>
      <c r="C96" s="718">
        <f>BSO!E32</f>
        <v>0</v>
      </c>
      <c r="D96" s="719" t="s">
        <v>5324</v>
      </c>
      <c r="E96" s="719" t="str">
        <f t="shared" si="2"/>
        <v/>
      </c>
      <c r="F96" s="712">
        <f t="shared" si="3"/>
        <v>1</v>
      </c>
    </row>
    <row r="97" spans="1:6" s="414" customFormat="1" x14ac:dyDescent="0.2">
      <c r="A97" s="713" t="s">
        <v>278</v>
      </c>
      <c r="B97" s="713" t="s">
        <v>5413</v>
      </c>
      <c r="C97" s="718">
        <f>BSO!E33</f>
        <v>0</v>
      </c>
      <c r="D97" s="719" t="s">
        <v>5324</v>
      </c>
      <c r="E97" s="719" t="str">
        <f t="shared" si="2"/>
        <v/>
      </c>
      <c r="F97" s="712">
        <f t="shared" si="3"/>
        <v>1</v>
      </c>
    </row>
    <row r="98" spans="1:6" s="414" customFormat="1" x14ac:dyDescent="0.2">
      <c r="A98" s="713" t="s">
        <v>278</v>
      </c>
      <c r="B98" s="713" t="s">
        <v>5414</v>
      </c>
      <c r="C98" s="720">
        <f>BSO!E34</f>
        <v>0</v>
      </c>
      <c r="D98" s="719" t="s">
        <v>5324</v>
      </c>
      <c r="E98" s="719" t="str">
        <f t="shared" si="2"/>
        <v/>
      </c>
      <c r="F98" s="712">
        <f t="shared" si="3"/>
        <v>1</v>
      </c>
    </row>
    <row r="99" spans="1:6" s="414" customFormat="1" x14ac:dyDescent="0.2">
      <c r="A99" s="713" t="s">
        <v>278</v>
      </c>
      <c r="B99" s="713" t="s">
        <v>5415</v>
      </c>
      <c r="C99" s="718">
        <f>BSO!E35</f>
        <v>0</v>
      </c>
      <c r="D99" s="719" t="s">
        <v>5324</v>
      </c>
      <c r="E99" s="719" t="str">
        <f t="shared" si="2"/>
        <v/>
      </c>
      <c r="F99" s="712">
        <f t="shared" si="3"/>
        <v>1</v>
      </c>
    </row>
    <row r="100" spans="1:6" s="414" customFormat="1" x14ac:dyDescent="0.2">
      <c r="A100" s="713" t="s">
        <v>278</v>
      </c>
      <c r="B100" s="713" t="s">
        <v>5416</v>
      </c>
      <c r="C100" s="718">
        <f>BSO!E36</f>
        <v>0</v>
      </c>
      <c r="D100" s="719" t="s">
        <v>5324</v>
      </c>
      <c r="E100" s="719" t="str">
        <f t="shared" si="2"/>
        <v/>
      </c>
      <c r="F100" s="712">
        <f t="shared" si="3"/>
        <v>1</v>
      </c>
    </row>
    <row r="101" spans="1:6" s="414" customFormat="1" x14ac:dyDescent="0.2">
      <c r="A101" s="713" t="s">
        <v>278</v>
      </c>
      <c r="B101" s="713" t="s">
        <v>5417</v>
      </c>
      <c r="C101" s="718">
        <f>BSO!E37</f>
        <v>0</v>
      </c>
      <c r="D101" s="719" t="s">
        <v>5324</v>
      </c>
      <c r="E101" s="719" t="str">
        <f t="shared" si="2"/>
        <v/>
      </c>
      <c r="F101" s="712">
        <f t="shared" si="3"/>
        <v>1</v>
      </c>
    </row>
    <row r="102" spans="1:6" s="414" customFormat="1" x14ac:dyDescent="0.2">
      <c r="A102" s="713" t="s">
        <v>278</v>
      </c>
      <c r="B102" s="713" t="s">
        <v>5418</v>
      </c>
      <c r="C102" s="718">
        <f>BSO!E38</f>
        <v>0</v>
      </c>
      <c r="D102" s="719" t="s">
        <v>5324</v>
      </c>
      <c r="E102" s="719" t="str">
        <f t="shared" si="2"/>
        <v/>
      </c>
      <c r="F102" s="712">
        <f t="shared" si="3"/>
        <v>1</v>
      </c>
    </row>
    <row r="103" spans="1:6" s="414" customFormat="1" x14ac:dyDescent="0.2">
      <c r="A103" s="713" t="s">
        <v>278</v>
      </c>
      <c r="B103" s="713" t="s">
        <v>5419</v>
      </c>
      <c r="C103" s="718">
        <f>BSO!E39</f>
        <v>0</v>
      </c>
      <c r="D103" s="719" t="s">
        <v>5324</v>
      </c>
      <c r="E103" s="719" t="str">
        <f t="shared" si="2"/>
        <v/>
      </c>
      <c r="F103" s="712">
        <f t="shared" si="3"/>
        <v>1</v>
      </c>
    </row>
    <row r="104" spans="1:6" s="414" customFormat="1" x14ac:dyDescent="0.2">
      <c r="A104" s="713" t="s">
        <v>278</v>
      </c>
      <c r="B104" s="713" t="s">
        <v>5420</v>
      </c>
      <c r="C104" s="718">
        <f>BSO!E40</f>
        <v>0</v>
      </c>
      <c r="D104" s="719" t="s">
        <v>5324</v>
      </c>
      <c r="E104" s="719" t="str">
        <f t="shared" si="2"/>
        <v/>
      </c>
      <c r="F104" s="712">
        <f t="shared" si="3"/>
        <v>1</v>
      </c>
    </row>
    <row r="105" spans="1:6" s="414" customFormat="1" x14ac:dyDescent="0.2">
      <c r="A105" s="713" t="s">
        <v>278</v>
      </c>
      <c r="B105" s="713" t="s">
        <v>5421</v>
      </c>
      <c r="C105" s="718">
        <f>BSO!E41</f>
        <v>0</v>
      </c>
      <c r="D105" s="719" t="s">
        <v>5324</v>
      </c>
      <c r="E105" s="719" t="str">
        <f t="shared" si="2"/>
        <v/>
      </c>
      <c r="F105" s="712">
        <f t="shared" si="3"/>
        <v>1</v>
      </c>
    </row>
    <row r="106" spans="1:6" s="414" customFormat="1" x14ac:dyDescent="0.2">
      <c r="A106" s="713" t="s">
        <v>278</v>
      </c>
      <c r="B106" s="713" t="s">
        <v>5422</v>
      </c>
      <c r="C106" s="718">
        <f>BSO!E42</f>
        <v>0</v>
      </c>
      <c r="D106" s="719" t="s">
        <v>5324</v>
      </c>
      <c r="E106" s="719" t="str">
        <f t="shared" si="2"/>
        <v/>
      </c>
      <c r="F106" s="712">
        <f t="shared" si="3"/>
        <v>1</v>
      </c>
    </row>
    <row r="107" spans="1:6" s="414" customFormat="1" x14ac:dyDescent="0.2">
      <c r="A107" s="713" t="s">
        <v>278</v>
      </c>
      <c r="B107" s="713" t="s">
        <v>5423</v>
      </c>
      <c r="C107" s="718">
        <f>BSO!E43</f>
        <v>0</v>
      </c>
      <c r="D107" s="719" t="s">
        <v>5324</v>
      </c>
      <c r="E107" s="719" t="str">
        <f t="shared" si="2"/>
        <v/>
      </c>
      <c r="F107" s="712">
        <f t="shared" si="3"/>
        <v>1</v>
      </c>
    </row>
    <row r="108" spans="1:6" s="414" customFormat="1" x14ac:dyDescent="0.2">
      <c r="A108" s="713" t="s">
        <v>278</v>
      </c>
      <c r="B108" s="713" t="s">
        <v>5424</v>
      </c>
      <c r="C108" s="720">
        <f>BSO!E44</f>
        <v>0</v>
      </c>
      <c r="D108" s="719" t="s">
        <v>5324</v>
      </c>
      <c r="E108" s="719" t="str">
        <f t="shared" si="2"/>
        <v/>
      </c>
      <c r="F108" s="712">
        <f t="shared" si="3"/>
        <v>1</v>
      </c>
    </row>
    <row r="109" spans="1:6" s="414" customFormat="1" x14ac:dyDescent="0.2">
      <c r="A109" s="713" t="s">
        <v>278</v>
      </c>
      <c r="B109" s="713" t="s">
        <v>5425</v>
      </c>
      <c r="C109" s="720">
        <f>BSO!E45</f>
        <v>0</v>
      </c>
      <c r="D109" s="719" t="s">
        <v>5324</v>
      </c>
      <c r="E109" s="719" t="str">
        <f t="shared" si="2"/>
        <v/>
      </c>
      <c r="F109" s="712">
        <f t="shared" si="3"/>
        <v>1</v>
      </c>
    </row>
    <row r="110" spans="1:6" s="414" customFormat="1" x14ac:dyDescent="0.2">
      <c r="A110" s="713" t="s">
        <v>278</v>
      </c>
      <c r="B110" s="713" t="s">
        <v>5426</v>
      </c>
      <c r="C110" s="718">
        <f>BSO!E47</f>
        <v>0</v>
      </c>
      <c r="D110" s="719" t="s">
        <v>5324</v>
      </c>
      <c r="E110" s="719" t="str">
        <f t="shared" si="2"/>
        <v/>
      </c>
      <c r="F110" s="712">
        <f t="shared" si="3"/>
        <v>1</v>
      </c>
    </row>
    <row r="111" spans="1:6" s="414" customFormat="1" x14ac:dyDescent="0.2">
      <c r="A111" s="713" t="s">
        <v>278</v>
      </c>
      <c r="B111" s="713" t="s">
        <v>5427</v>
      </c>
      <c r="C111" s="718">
        <f>BSO!E48</f>
        <v>0</v>
      </c>
      <c r="D111" s="719" t="s">
        <v>5324</v>
      </c>
      <c r="E111" s="719" t="str">
        <f t="shared" si="2"/>
        <v/>
      </c>
      <c r="F111" s="712">
        <f t="shared" si="3"/>
        <v>1</v>
      </c>
    </row>
    <row r="112" spans="1:6" s="414" customFormat="1" x14ac:dyDescent="0.2">
      <c r="A112" s="713" t="s">
        <v>278</v>
      </c>
      <c r="B112" s="713" t="s">
        <v>5428</v>
      </c>
      <c r="C112" s="718">
        <f>BSO!E49</f>
        <v>0</v>
      </c>
      <c r="D112" s="719" t="s">
        <v>5324</v>
      </c>
      <c r="E112" s="719" t="str">
        <f t="shared" si="2"/>
        <v/>
      </c>
      <c r="F112" s="712">
        <f t="shared" si="3"/>
        <v>1</v>
      </c>
    </row>
    <row r="113" spans="1:6" s="414" customFormat="1" x14ac:dyDescent="0.2">
      <c r="A113" s="713" t="s">
        <v>278</v>
      </c>
      <c r="B113" s="713" t="s">
        <v>5429</v>
      </c>
      <c r="C113" s="718">
        <f>BSO!E50</f>
        <v>0</v>
      </c>
      <c r="D113" s="719" t="s">
        <v>5324</v>
      </c>
      <c r="E113" s="719" t="str">
        <f t="shared" si="2"/>
        <v/>
      </c>
      <c r="F113" s="712">
        <f t="shared" si="3"/>
        <v>1</v>
      </c>
    </row>
    <row r="114" spans="1:6" s="414" customFormat="1" x14ac:dyDescent="0.2">
      <c r="A114" s="713" t="s">
        <v>278</v>
      </c>
      <c r="B114" s="713" t="s">
        <v>5430</v>
      </c>
      <c r="C114" s="718">
        <f>BSO!E59</f>
        <v>0</v>
      </c>
      <c r="D114" s="719" t="s">
        <v>5324</v>
      </c>
      <c r="E114" s="719" t="str">
        <f t="shared" si="2"/>
        <v/>
      </c>
      <c r="F114" s="712">
        <f t="shared" si="3"/>
        <v>1</v>
      </c>
    </row>
    <row r="115" spans="1:6" s="414" customFormat="1" x14ac:dyDescent="0.2">
      <c r="A115" s="713" t="s">
        <v>278</v>
      </c>
      <c r="B115" s="713" t="s">
        <v>5431</v>
      </c>
      <c r="C115" s="720">
        <f>BSO!F10</f>
        <v>0</v>
      </c>
      <c r="D115" s="719" t="s">
        <v>5324</v>
      </c>
      <c r="E115" s="719" t="str">
        <f t="shared" si="2"/>
        <v/>
      </c>
      <c r="F115" s="712">
        <f t="shared" si="3"/>
        <v>1</v>
      </c>
    </row>
    <row r="116" spans="1:6" s="414" customFormat="1" x14ac:dyDescent="0.2">
      <c r="A116" s="713" t="s">
        <v>278</v>
      </c>
      <c r="B116" s="713" t="s">
        <v>5432</v>
      </c>
      <c r="C116" s="718">
        <f>BSO!F11</f>
        <v>0</v>
      </c>
      <c r="D116" s="719" t="s">
        <v>5324</v>
      </c>
      <c r="E116" s="719" t="str">
        <f t="shared" si="2"/>
        <v/>
      </c>
      <c r="F116" s="712">
        <f t="shared" si="3"/>
        <v>1</v>
      </c>
    </row>
    <row r="117" spans="1:6" s="414" customFormat="1" x14ac:dyDescent="0.2">
      <c r="A117" s="713" t="s">
        <v>278</v>
      </c>
      <c r="B117" s="713" t="s">
        <v>5433</v>
      </c>
      <c r="C117" s="718">
        <f>BSO!F14</f>
        <v>0</v>
      </c>
      <c r="D117" s="719" t="s">
        <v>5324</v>
      </c>
      <c r="E117" s="719" t="str">
        <f t="shared" si="2"/>
        <v/>
      </c>
      <c r="F117" s="712">
        <f t="shared" si="3"/>
        <v>1</v>
      </c>
    </row>
    <row r="118" spans="1:6" s="414" customFormat="1" x14ac:dyDescent="0.2">
      <c r="A118" s="713" t="s">
        <v>278</v>
      </c>
      <c r="B118" s="713" t="s">
        <v>5434</v>
      </c>
      <c r="C118" s="718">
        <f>BSO!F15</f>
        <v>0</v>
      </c>
      <c r="D118" s="719" t="s">
        <v>5324</v>
      </c>
      <c r="E118" s="719" t="str">
        <f t="shared" si="2"/>
        <v/>
      </c>
      <c r="F118" s="712">
        <f t="shared" si="3"/>
        <v>1</v>
      </c>
    </row>
    <row r="119" spans="1:6" s="414" customFormat="1" x14ac:dyDescent="0.2">
      <c r="A119" s="713" t="s">
        <v>278</v>
      </c>
      <c r="B119" s="713" t="s">
        <v>5435</v>
      </c>
      <c r="C119" s="718">
        <f>BSO!F16</f>
        <v>0</v>
      </c>
      <c r="D119" s="719" t="s">
        <v>5324</v>
      </c>
      <c r="E119" s="719" t="str">
        <f t="shared" si="2"/>
        <v/>
      </c>
      <c r="F119" s="712">
        <f t="shared" si="3"/>
        <v>1</v>
      </c>
    </row>
    <row r="120" spans="1:6" s="414" customFormat="1" x14ac:dyDescent="0.2">
      <c r="A120" s="713" t="s">
        <v>278</v>
      </c>
      <c r="B120" s="713" t="s">
        <v>5436</v>
      </c>
      <c r="C120" s="718">
        <f>BSO!F17</f>
        <v>0</v>
      </c>
      <c r="D120" s="719" t="s">
        <v>5324</v>
      </c>
      <c r="E120" s="719" t="str">
        <f t="shared" si="2"/>
        <v/>
      </c>
      <c r="F120" s="712">
        <f t="shared" si="3"/>
        <v>1</v>
      </c>
    </row>
    <row r="121" spans="1:6" s="414" customFormat="1" x14ac:dyDescent="0.2">
      <c r="A121" s="713" t="s">
        <v>278</v>
      </c>
      <c r="B121" s="713" t="s">
        <v>5437</v>
      </c>
      <c r="C121" s="720">
        <f>BSO!F18</f>
        <v>0</v>
      </c>
      <c r="D121" s="719" t="s">
        <v>5324</v>
      </c>
      <c r="E121" s="719" t="str">
        <f t="shared" si="2"/>
        <v/>
      </c>
      <c r="F121" s="712">
        <f t="shared" si="3"/>
        <v>1</v>
      </c>
    </row>
    <row r="122" spans="1:6" s="414" customFormat="1" x14ac:dyDescent="0.2">
      <c r="A122" s="713" t="s">
        <v>278</v>
      </c>
      <c r="B122" s="713" t="s">
        <v>5438</v>
      </c>
      <c r="C122" s="720">
        <f>BSO!F19</f>
        <v>0</v>
      </c>
      <c r="D122" s="719" t="s">
        <v>5324</v>
      </c>
      <c r="E122" s="719" t="str">
        <f t="shared" si="2"/>
        <v/>
      </c>
      <c r="F122" s="712">
        <f t="shared" si="3"/>
        <v>1</v>
      </c>
    </row>
    <row r="123" spans="1:6" s="414" customFormat="1" x14ac:dyDescent="0.2">
      <c r="A123" s="713" t="s">
        <v>278</v>
      </c>
      <c r="B123" s="713" t="s">
        <v>5439</v>
      </c>
      <c r="C123" s="720">
        <f>BSO!F20</f>
        <v>0</v>
      </c>
      <c r="D123" s="719" t="s">
        <v>5324</v>
      </c>
      <c r="E123" s="719" t="str">
        <f t="shared" si="2"/>
        <v/>
      </c>
      <c r="F123" s="712">
        <f t="shared" si="3"/>
        <v>1</v>
      </c>
    </row>
    <row r="124" spans="1:6" s="414" customFormat="1" x14ac:dyDescent="0.2">
      <c r="A124" s="713" t="s">
        <v>278</v>
      </c>
      <c r="B124" s="713" t="s">
        <v>5440</v>
      </c>
      <c r="C124" s="720">
        <f>BSO!F21</f>
        <v>0</v>
      </c>
      <c r="D124" s="719" t="s">
        <v>5324</v>
      </c>
      <c r="E124" s="719" t="str">
        <f t="shared" si="2"/>
        <v/>
      </c>
      <c r="F124" s="712">
        <f t="shared" si="3"/>
        <v>1</v>
      </c>
    </row>
    <row r="125" spans="1:6" s="414" customFormat="1" x14ac:dyDescent="0.2">
      <c r="A125" s="713" t="s">
        <v>278</v>
      </c>
      <c r="B125" s="713" t="s">
        <v>5441</v>
      </c>
      <c r="C125" s="720">
        <f>BSO!F22</f>
        <v>0</v>
      </c>
      <c r="D125" s="719" t="s">
        <v>5324</v>
      </c>
      <c r="E125" s="719" t="str">
        <f t="shared" si="2"/>
        <v/>
      </c>
      <c r="F125" s="712">
        <f t="shared" si="3"/>
        <v>1</v>
      </c>
    </row>
    <row r="126" spans="1:6" s="414" customFormat="1" x14ac:dyDescent="0.2">
      <c r="A126" s="713" t="s">
        <v>278</v>
      </c>
      <c r="B126" s="713" t="s">
        <v>5442</v>
      </c>
      <c r="C126" s="720">
        <f>BSO!F23</f>
        <v>0</v>
      </c>
      <c r="D126" s="719" t="s">
        <v>5324</v>
      </c>
      <c r="E126" s="719" t="str">
        <f t="shared" si="2"/>
        <v/>
      </c>
      <c r="F126" s="712">
        <f t="shared" si="3"/>
        <v>1</v>
      </c>
    </row>
    <row r="127" spans="1:6" s="414" customFormat="1" x14ac:dyDescent="0.2">
      <c r="A127" s="713" t="s">
        <v>278</v>
      </c>
      <c r="B127" s="713" t="s">
        <v>5443</v>
      </c>
      <c r="C127" s="720">
        <f>BSO!F24</f>
        <v>0</v>
      </c>
      <c r="D127" s="719" t="s">
        <v>5324</v>
      </c>
      <c r="E127" s="719" t="str">
        <f t="shared" si="2"/>
        <v/>
      </c>
      <c r="F127" s="712">
        <f t="shared" si="3"/>
        <v>1</v>
      </c>
    </row>
    <row r="128" spans="1:6" s="414" customFormat="1" x14ac:dyDescent="0.2">
      <c r="A128" s="713" t="s">
        <v>278</v>
      </c>
      <c r="B128" s="713" t="s">
        <v>10193</v>
      </c>
      <c r="C128" s="720">
        <f>BSO!F25</f>
        <v>0</v>
      </c>
      <c r="D128" s="719" t="s">
        <v>5324</v>
      </c>
      <c r="E128" s="719" t="str">
        <f t="shared" si="2"/>
        <v/>
      </c>
      <c r="F128" s="712">
        <f t="shared" si="3"/>
        <v>1</v>
      </c>
    </row>
    <row r="129" spans="1:6" s="414" customFormat="1" x14ac:dyDescent="0.2">
      <c r="A129" s="713" t="s">
        <v>278</v>
      </c>
      <c r="B129" s="713" t="s">
        <v>5444</v>
      </c>
      <c r="C129" s="720">
        <f>BSO!F28</f>
        <v>0</v>
      </c>
      <c r="D129" s="719" t="s">
        <v>5324</v>
      </c>
      <c r="E129" s="719" t="str">
        <f t="shared" si="2"/>
        <v/>
      </c>
      <c r="F129" s="712">
        <f t="shared" si="3"/>
        <v>1</v>
      </c>
    </row>
    <row r="130" spans="1:6" s="414" customFormat="1" x14ac:dyDescent="0.2">
      <c r="A130" s="713" t="s">
        <v>278</v>
      </c>
      <c r="B130" s="713" t="s">
        <v>5445</v>
      </c>
      <c r="C130" s="718">
        <f>BSO!F29</f>
        <v>0</v>
      </c>
      <c r="D130" s="719" t="s">
        <v>5324</v>
      </c>
      <c r="E130" s="719" t="str">
        <f t="shared" ref="E130:E193" si="4">IF(C130="","",IF(ISBLANK(C130),"",IF(ISNUMBER(C130),IF(ROUND(C130,0)=C130,IF(C130&gt;=(-9999999999999990),IF(C130&lt;=(9999999999999990),"","Value must be an integer of no more than 16 digits."),"Value must be an integer of no more than 16 digits."),"Value must be an integer of no more than 16 digits."),"Value must be an integer of no more than 16 digits.")))</f>
        <v/>
      </c>
      <c r="F130" s="712">
        <f t="shared" si="3"/>
        <v>1</v>
      </c>
    </row>
    <row r="131" spans="1:6" s="414" customFormat="1" x14ac:dyDescent="0.2">
      <c r="A131" s="713" t="s">
        <v>278</v>
      </c>
      <c r="B131" s="713" t="s">
        <v>5446</v>
      </c>
      <c r="C131" s="718">
        <f>BSO!F30</f>
        <v>0</v>
      </c>
      <c r="D131" s="719" t="s">
        <v>5324</v>
      </c>
      <c r="E131" s="719" t="str">
        <f t="shared" si="4"/>
        <v/>
      </c>
      <c r="F131" s="712">
        <f t="shared" ref="F131:F194" si="5">IF(E131="",1,0)</f>
        <v>1</v>
      </c>
    </row>
    <row r="132" spans="1:6" s="414" customFormat="1" x14ac:dyDescent="0.2">
      <c r="A132" s="713" t="s">
        <v>278</v>
      </c>
      <c r="B132" s="713" t="s">
        <v>5447</v>
      </c>
      <c r="C132" s="718">
        <f>BSO!F31</f>
        <v>0</v>
      </c>
      <c r="D132" s="719" t="s">
        <v>5324</v>
      </c>
      <c r="E132" s="719" t="str">
        <f t="shared" si="4"/>
        <v/>
      </c>
      <c r="F132" s="712">
        <f t="shared" si="5"/>
        <v>1</v>
      </c>
    </row>
    <row r="133" spans="1:6" s="414" customFormat="1" x14ac:dyDescent="0.2">
      <c r="A133" s="713" t="s">
        <v>278</v>
      </c>
      <c r="B133" s="713" t="s">
        <v>5448</v>
      </c>
      <c r="C133" s="718">
        <f>BSO!F32</f>
        <v>0</v>
      </c>
      <c r="D133" s="719" t="s">
        <v>5324</v>
      </c>
      <c r="E133" s="719" t="str">
        <f t="shared" si="4"/>
        <v/>
      </c>
      <c r="F133" s="712">
        <f t="shared" si="5"/>
        <v>1</v>
      </c>
    </row>
    <row r="134" spans="1:6" s="414" customFormat="1" x14ac:dyDescent="0.2">
      <c r="A134" s="713" t="s">
        <v>278</v>
      </c>
      <c r="B134" s="713" t="s">
        <v>5449</v>
      </c>
      <c r="C134" s="718">
        <f>BSO!F33</f>
        <v>0</v>
      </c>
      <c r="D134" s="719" t="s">
        <v>5324</v>
      </c>
      <c r="E134" s="719" t="str">
        <f t="shared" si="4"/>
        <v/>
      </c>
      <c r="F134" s="712">
        <f t="shared" si="5"/>
        <v>1</v>
      </c>
    </row>
    <row r="135" spans="1:6" s="414" customFormat="1" x14ac:dyDescent="0.2">
      <c r="A135" s="713" t="s">
        <v>278</v>
      </c>
      <c r="B135" s="713" t="s">
        <v>5450</v>
      </c>
      <c r="C135" s="720">
        <f>BSO!F34</f>
        <v>0</v>
      </c>
      <c r="D135" s="719" t="s">
        <v>5324</v>
      </c>
      <c r="E135" s="719" t="str">
        <f t="shared" si="4"/>
        <v/>
      </c>
      <c r="F135" s="712">
        <f t="shared" si="5"/>
        <v>1</v>
      </c>
    </row>
    <row r="136" spans="1:6" s="414" customFormat="1" x14ac:dyDescent="0.2">
      <c r="A136" s="713" t="s">
        <v>278</v>
      </c>
      <c r="B136" s="713" t="s">
        <v>5451</v>
      </c>
      <c r="C136" s="718">
        <f>BSO!F35</f>
        <v>0</v>
      </c>
      <c r="D136" s="719" t="s">
        <v>5324</v>
      </c>
      <c r="E136" s="719" t="str">
        <f t="shared" si="4"/>
        <v/>
      </c>
      <c r="F136" s="712">
        <f t="shared" si="5"/>
        <v>1</v>
      </c>
    </row>
    <row r="137" spans="1:6" s="414" customFormat="1" x14ac:dyDescent="0.2">
      <c r="A137" s="713" t="s">
        <v>278</v>
      </c>
      <c r="B137" s="713" t="s">
        <v>5452</v>
      </c>
      <c r="C137" s="718">
        <f>BSO!F36</f>
        <v>0</v>
      </c>
      <c r="D137" s="719" t="s">
        <v>5324</v>
      </c>
      <c r="E137" s="719" t="str">
        <f t="shared" si="4"/>
        <v/>
      </c>
      <c r="F137" s="712">
        <f t="shared" si="5"/>
        <v>1</v>
      </c>
    </row>
    <row r="138" spans="1:6" s="414" customFormat="1" x14ac:dyDescent="0.2">
      <c r="A138" s="713" t="s">
        <v>278</v>
      </c>
      <c r="B138" s="713" t="s">
        <v>5453</v>
      </c>
      <c r="C138" s="718">
        <f>BSO!F37</f>
        <v>0</v>
      </c>
      <c r="D138" s="719" t="s">
        <v>5324</v>
      </c>
      <c r="E138" s="719" t="str">
        <f t="shared" si="4"/>
        <v/>
      </c>
      <c r="F138" s="712">
        <f t="shared" si="5"/>
        <v>1</v>
      </c>
    </row>
    <row r="139" spans="1:6" s="414" customFormat="1" x14ac:dyDescent="0.2">
      <c r="A139" s="713" t="s">
        <v>278</v>
      </c>
      <c r="B139" s="713" t="s">
        <v>5454</v>
      </c>
      <c r="C139" s="718">
        <f>BSO!F38</f>
        <v>0</v>
      </c>
      <c r="D139" s="719" t="s">
        <v>5324</v>
      </c>
      <c r="E139" s="719" t="str">
        <f t="shared" si="4"/>
        <v/>
      </c>
      <c r="F139" s="712">
        <f t="shared" si="5"/>
        <v>1</v>
      </c>
    </row>
    <row r="140" spans="1:6" s="414" customFormat="1" x14ac:dyDescent="0.2">
      <c r="A140" s="713" t="s">
        <v>278</v>
      </c>
      <c r="B140" s="713" t="s">
        <v>5455</v>
      </c>
      <c r="C140" s="718">
        <f>BSO!F39</f>
        <v>0</v>
      </c>
      <c r="D140" s="719" t="s">
        <v>5324</v>
      </c>
      <c r="E140" s="719" t="str">
        <f t="shared" si="4"/>
        <v/>
      </c>
      <c r="F140" s="712">
        <f t="shared" si="5"/>
        <v>1</v>
      </c>
    </row>
    <row r="141" spans="1:6" s="414" customFormat="1" x14ac:dyDescent="0.2">
      <c r="A141" s="713" t="s">
        <v>278</v>
      </c>
      <c r="B141" s="713" t="s">
        <v>5456</v>
      </c>
      <c r="C141" s="718">
        <f>BSO!F40</f>
        <v>0</v>
      </c>
      <c r="D141" s="719" t="s">
        <v>5324</v>
      </c>
      <c r="E141" s="719" t="str">
        <f t="shared" si="4"/>
        <v/>
      </c>
      <c r="F141" s="712">
        <f t="shared" si="5"/>
        <v>1</v>
      </c>
    </row>
    <row r="142" spans="1:6" s="414" customFormat="1" x14ac:dyDescent="0.2">
      <c r="A142" s="713" t="s">
        <v>278</v>
      </c>
      <c r="B142" s="713" t="s">
        <v>5457</v>
      </c>
      <c r="C142" s="718">
        <f>BSO!F41</f>
        <v>0</v>
      </c>
      <c r="D142" s="719" t="s">
        <v>5324</v>
      </c>
      <c r="E142" s="719" t="str">
        <f t="shared" si="4"/>
        <v/>
      </c>
      <c r="F142" s="712">
        <f t="shared" si="5"/>
        <v>1</v>
      </c>
    </row>
    <row r="143" spans="1:6" s="414" customFormat="1" x14ac:dyDescent="0.2">
      <c r="A143" s="713" t="s">
        <v>278</v>
      </c>
      <c r="B143" s="713" t="s">
        <v>5458</v>
      </c>
      <c r="C143" s="718">
        <f>BSO!F42</f>
        <v>0</v>
      </c>
      <c r="D143" s="719" t="s">
        <v>5324</v>
      </c>
      <c r="E143" s="719" t="str">
        <f t="shared" si="4"/>
        <v/>
      </c>
      <c r="F143" s="712">
        <f t="shared" si="5"/>
        <v>1</v>
      </c>
    </row>
    <row r="144" spans="1:6" s="414" customFormat="1" x14ac:dyDescent="0.2">
      <c r="A144" s="713" t="s">
        <v>278</v>
      </c>
      <c r="B144" s="713" t="s">
        <v>5459</v>
      </c>
      <c r="C144" s="718">
        <f>BSO!F43</f>
        <v>0</v>
      </c>
      <c r="D144" s="719" t="s">
        <v>5324</v>
      </c>
      <c r="E144" s="719" t="str">
        <f t="shared" si="4"/>
        <v/>
      </c>
      <c r="F144" s="712">
        <f t="shared" si="5"/>
        <v>1</v>
      </c>
    </row>
    <row r="145" spans="1:6" s="414" customFormat="1" x14ac:dyDescent="0.2">
      <c r="A145" s="713" t="s">
        <v>278</v>
      </c>
      <c r="B145" s="713" t="s">
        <v>5460</v>
      </c>
      <c r="C145" s="720">
        <f>BSO!F44</f>
        <v>0</v>
      </c>
      <c r="D145" s="719" t="s">
        <v>5324</v>
      </c>
      <c r="E145" s="719" t="str">
        <f t="shared" si="4"/>
        <v/>
      </c>
      <c r="F145" s="712">
        <f t="shared" si="5"/>
        <v>1</v>
      </c>
    </row>
    <row r="146" spans="1:6" s="414" customFormat="1" x14ac:dyDescent="0.2">
      <c r="A146" s="713" t="s">
        <v>278</v>
      </c>
      <c r="B146" s="713" t="s">
        <v>5461</v>
      </c>
      <c r="C146" s="720">
        <f>BSO!F45</f>
        <v>0</v>
      </c>
      <c r="D146" s="719" t="s">
        <v>5324</v>
      </c>
      <c r="E146" s="719" t="str">
        <f t="shared" si="4"/>
        <v/>
      </c>
      <c r="F146" s="712">
        <f t="shared" si="5"/>
        <v>1</v>
      </c>
    </row>
    <row r="147" spans="1:6" s="414" customFormat="1" x14ac:dyDescent="0.2">
      <c r="A147" s="713" t="s">
        <v>278</v>
      </c>
      <c r="B147" s="713" t="s">
        <v>5462</v>
      </c>
      <c r="C147" s="718">
        <f>BSO!F47</f>
        <v>0</v>
      </c>
      <c r="D147" s="719" t="s">
        <v>5324</v>
      </c>
      <c r="E147" s="719" t="str">
        <f t="shared" si="4"/>
        <v/>
      </c>
      <c r="F147" s="712">
        <f t="shared" si="5"/>
        <v>1</v>
      </c>
    </row>
    <row r="148" spans="1:6" s="414" customFormat="1" x14ac:dyDescent="0.2">
      <c r="A148" s="713" t="s">
        <v>278</v>
      </c>
      <c r="B148" s="713" t="s">
        <v>5463</v>
      </c>
      <c r="C148" s="718">
        <f>BSO!F48</f>
        <v>0</v>
      </c>
      <c r="D148" s="719" t="s">
        <v>5324</v>
      </c>
      <c r="E148" s="719" t="str">
        <f t="shared" si="4"/>
        <v/>
      </c>
      <c r="F148" s="712">
        <f t="shared" si="5"/>
        <v>1</v>
      </c>
    </row>
    <row r="149" spans="1:6" s="414" customFormat="1" x14ac:dyDescent="0.2">
      <c r="A149" s="713" t="s">
        <v>278</v>
      </c>
      <c r="B149" s="713" t="s">
        <v>5464</v>
      </c>
      <c r="C149" s="718">
        <f>BSO!F49</f>
        <v>0</v>
      </c>
      <c r="D149" s="719" t="s">
        <v>5324</v>
      </c>
      <c r="E149" s="719" t="str">
        <f t="shared" si="4"/>
        <v/>
      </c>
      <c r="F149" s="712">
        <f t="shared" si="5"/>
        <v>1</v>
      </c>
    </row>
    <row r="150" spans="1:6" s="414" customFormat="1" x14ac:dyDescent="0.2">
      <c r="A150" s="713" t="s">
        <v>278</v>
      </c>
      <c r="B150" s="713" t="s">
        <v>5465</v>
      </c>
      <c r="C150" s="718">
        <f>BSO!F50</f>
        <v>0</v>
      </c>
      <c r="D150" s="719" t="s">
        <v>5324</v>
      </c>
      <c r="E150" s="719" t="str">
        <f t="shared" si="4"/>
        <v/>
      </c>
      <c r="F150" s="712">
        <f t="shared" si="5"/>
        <v>1</v>
      </c>
    </row>
    <row r="151" spans="1:6" s="414" customFormat="1" x14ac:dyDescent="0.2">
      <c r="A151" s="713" t="s">
        <v>278</v>
      </c>
      <c r="B151" s="713" t="s">
        <v>5466</v>
      </c>
      <c r="C151" s="718">
        <f>BSO!F59</f>
        <v>0</v>
      </c>
      <c r="D151" s="719" t="s">
        <v>5324</v>
      </c>
      <c r="E151" s="719" t="str">
        <f t="shared" si="4"/>
        <v/>
      </c>
      <c r="F151" s="712">
        <f t="shared" si="5"/>
        <v>1</v>
      </c>
    </row>
    <row r="152" spans="1:6" s="414" customFormat="1" x14ac:dyDescent="0.2">
      <c r="A152" s="713" t="s">
        <v>278</v>
      </c>
      <c r="B152" s="713" t="s">
        <v>5467</v>
      </c>
      <c r="C152" s="720">
        <f>BSO!G10</f>
        <v>0</v>
      </c>
      <c r="D152" s="719" t="s">
        <v>5324</v>
      </c>
      <c r="E152" s="719" t="str">
        <f t="shared" si="4"/>
        <v/>
      </c>
      <c r="F152" s="712">
        <f t="shared" si="5"/>
        <v>1</v>
      </c>
    </row>
    <row r="153" spans="1:6" s="414" customFormat="1" x14ac:dyDescent="0.2">
      <c r="A153" s="713" t="s">
        <v>278</v>
      </c>
      <c r="B153" s="713" t="s">
        <v>5468</v>
      </c>
      <c r="C153" s="720">
        <f>BSO!G11</f>
        <v>0</v>
      </c>
      <c r="D153" s="719" t="s">
        <v>5324</v>
      </c>
      <c r="E153" s="719" t="str">
        <f t="shared" si="4"/>
        <v/>
      </c>
      <c r="F153" s="712">
        <f t="shared" si="5"/>
        <v>1</v>
      </c>
    </row>
    <row r="154" spans="1:6" s="414" customFormat="1" x14ac:dyDescent="0.2">
      <c r="A154" s="713" t="s">
        <v>278</v>
      </c>
      <c r="B154" s="713" t="s">
        <v>5469</v>
      </c>
      <c r="C154" s="718">
        <f>BSO!G16</f>
        <v>0</v>
      </c>
      <c r="D154" s="719" t="s">
        <v>5324</v>
      </c>
      <c r="E154" s="719" t="str">
        <f t="shared" si="4"/>
        <v/>
      </c>
      <c r="F154" s="712">
        <f t="shared" si="5"/>
        <v>1</v>
      </c>
    </row>
    <row r="155" spans="1:6" s="414" customFormat="1" x14ac:dyDescent="0.2">
      <c r="A155" s="713" t="s">
        <v>278</v>
      </c>
      <c r="B155" s="713" t="s">
        <v>5470</v>
      </c>
      <c r="C155" s="720">
        <f>BSO!G18</f>
        <v>0</v>
      </c>
      <c r="D155" s="719" t="s">
        <v>5324</v>
      </c>
      <c r="E155" s="719" t="str">
        <f t="shared" si="4"/>
        <v/>
      </c>
      <c r="F155" s="712">
        <f t="shared" si="5"/>
        <v>1</v>
      </c>
    </row>
    <row r="156" spans="1:6" s="414" customFormat="1" x14ac:dyDescent="0.2">
      <c r="A156" s="713" t="s">
        <v>278</v>
      </c>
      <c r="B156" s="713" t="s">
        <v>5471</v>
      </c>
      <c r="C156" s="720">
        <f>BSO!G19</f>
        <v>0</v>
      </c>
      <c r="D156" s="719" t="s">
        <v>5324</v>
      </c>
      <c r="E156" s="719" t="str">
        <f t="shared" si="4"/>
        <v/>
      </c>
      <c r="F156" s="712">
        <f t="shared" si="5"/>
        <v>1</v>
      </c>
    </row>
    <row r="157" spans="1:6" s="414" customFormat="1" x14ac:dyDescent="0.2">
      <c r="A157" s="713" t="s">
        <v>278</v>
      </c>
      <c r="B157" s="713" t="s">
        <v>5472</v>
      </c>
      <c r="C157" s="720">
        <f>BSO!G20</f>
        <v>0</v>
      </c>
      <c r="D157" s="719" t="s">
        <v>5324</v>
      </c>
      <c r="E157" s="719" t="str">
        <f t="shared" si="4"/>
        <v/>
      </c>
      <c r="F157" s="712">
        <f t="shared" si="5"/>
        <v>1</v>
      </c>
    </row>
    <row r="158" spans="1:6" s="414" customFormat="1" x14ac:dyDescent="0.2">
      <c r="A158" s="713" t="s">
        <v>278</v>
      </c>
      <c r="B158" s="713" t="s">
        <v>5473</v>
      </c>
      <c r="C158" s="720">
        <f>BSO!G21</f>
        <v>0</v>
      </c>
      <c r="D158" s="719" t="s">
        <v>5324</v>
      </c>
      <c r="E158" s="719" t="str">
        <f t="shared" si="4"/>
        <v/>
      </c>
      <c r="F158" s="712">
        <f t="shared" si="5"/>
        <v>1</v>
      </c>
    </row>
    <row r="159" spans="1:6" s="414" customFormat="1" x14ac:dyDescent="0.2">
      <c r="A159" s="713" t="s">
        <v>278</v>
      </c>
      <c r="B159" s="713" t="s">
        <v>5474</v>
      </c>
      <c r="C159" s="720">
        <f>BSO!G22</f>
        <v>0</v>
      </c>
      <c r="D159" s="719" t="s">
        <v>5324</v>
      </c>
      <c r="E159" s="719" t="str">
        <f t="shared" si="4"/>
        <v/>
      </c>
      <c r="F159" s="712">
        <f t="shared" si="5"/>
        <v>1</v>
      </c>
    </row>
    <row r="160" spans="1:6" s="414" customFormat="1" x14ac:dyDescent="0.2">
      <c r="A160" s="713" t="s">
        <v>278</v>
      </c>
      <c r="B160" s="713" t="s">
        <v>5475</v>
      </c>
      <c r="C160" s="720">
        <f>BSO!G23</f>
        <v>0</v>
      </c>
      <c r="D160" s="719" t="s">
        <v>5324</v>
      </c>
      <c r="E160" s="719" t="str">
        <f t="shared" si="4"/>
        <v/>
      </c>
      <c r="F160" s="712">
        <f t="shared" si="5"/>
        <v>1</v>
      </c>
    </row>
    <row r="161" spans="1:6" s="414" customFormat="1" x14ac:dyDescent="0.2">
      <c r="A161" s="713" t="s">
        <v>278</v>
      </c>
      <c r="B161" s="713" t="s">
        <v>5476</v>
      </c>
      <c r="C161" s="720">
        <f>BSO!G24</f>
        <v>0</v>
      </c>
      <c r="D161" s="719" t="s">
        <v>5324</v>
      </c>
      <c r="E161" s="719" t="str">
        <f t="shared" si="4"/>
        <v/>
      </c>
      <c r="F161" s="712">
        <f t="shared" si="5"/>
        <v>1</v>
      </c>
    </row>
    <row r="162" spans="1:6" s="414" customFormat="1" x14ac:dyDescent="0.2">
      <c r="A162" s="713" t="s">
        <v>278</v>
      </c>
      <c r="B162" s="713" t="s">
        <v>10194</v>
      </c>
      <c r="C162" s="720">
        <f>BSO!G25</f>
        <v>0</v>
      </c>
      <c r="D162" s="719" t="s">
        <v>5324</v>
      </c>
      <c r="E162" s="719" t="str">
        <f t="shared" si="4"/>
        <v/>
      </c>
      <c r="F162" s="712">
        <f t="shared" si="5"/>
        <v>1</v>
      </c>
    </row>
    <row r="163" spans="1:6" s="414" customFormat="1" x14ac:dyDescent="0.2">
      <c r="A163" s="713" t="s">
        <v>278</v>
      </c>
      <c r="B163" s="713" t="s">
        <v>5477</v>
      </c>
      <c r="C163" s="720">
        <f>BSO!G28</f>
        <v>0</v>
      </c>
      <c r="D163" s="719" t="s">
        <v>5324</v>
      </c>
      <c r="E163" s="719" t="str">
        <f t="shared" si="4"/>
        <v/>
      </c>
      <c r="F163" s="712">
        <f t="shared" si="5"/>
        <v>1</v>
      </c>
    </row>
    <row r="164" spans="1:6" s="414" customFormat="1" x14ac:dyDescent="0.2">
      <c r="A164" s="713" t="s">
        <v>278</v>
      </c>
      <c r="B164" s="713" t="s">
        <v>5478</v>
      </c>
      <c r="C164" s="720">
        <f>BSO!G29</f>
        <v>0</v>
      </c>
      <c r="D164" s="719" t="s">
        <v>5324</v>
      </c>
      <c r="E164" s="719" t="str">
        <f t="shared" si="4"/>
        <v/>
      </c>
      <c r="F164" s="712">
        <f t="shared" si="5"/>
        <v>1</v>
      </c>
    </row>
    <row r="165" spans="1:6" s="414" customFormat="1" x14ac:dyDescent="0.2">
      <c r="A165" s="713" t="s">
        <v>278</v>
      </c>
      <c r="B165" s="713" t="s">
        <v>5479</v>
      </c>
      <c r="C165" s="718">
        <f>BSO!G33</f>
        <v>0</v>
      </c>
      <c r="D165" s="719" t="s">
        <v>5324</v>
      </c>
      <c r="E165" s="719" t="str">
        <f t="shared" si="4"/>
        <v/>
      </c>
      <c r="F165" s="712">
        <f t="shared" si="5"/>
        <v>1</v>
      </c>
    </row>
    <row r="166" spans="1:6" s="414" customFormat="1" x14ac:dyDescent="0.2">
      <c r="A166" s="713" t="s">
        <v>278</v>
      </c>
      <c r="B166" s="713" t="s">
        <v>5480</v>
      </c>
      <c r="C166" s="720">
        <f>BSO!G34</f>
        <v>0</v>
      </c>
      <c r="D166" s="719" t="s">
        <v>5324</v>
      </c>
      <c r="E166" s="719" t="str">
        <f t="shared" si="4"/>
        <v/>
      </c>
      <c r="F166" s="712">
        <f t="shared" si="5"/>
        <v>1</v>
      </c>
    </row>
    <row r="167" spans="1:6" s="414" customFormat="1" x14ac:dyDescent="0.2">
      <c r="A167" s="713" t="s">
        <v>278</v>
      </c>
      <c r="B167" s="713" t="s">
        <v>5481</v>
      </c>
      <c r="C167" s="718">
        <f>BSO!G35</f>
        <v>0</v>
      </c>
      <c r="D167" s="719" t="s">
        <v>5324</v>
      </c>
      <c r="E167" s="719" t="str">
        <f t="shared" si="4"/>
        <v/>
      </c>
      <c r="F167" s="712">
        <f t="shared" si="5"/>
        <v>1</v>
      </c>
    </row>
    <row r="168" spans="1:6" s="414" customFormat="1" x14ac:dyDescent="0.2">
      <c r="A168" s="713" t="s">
        <v>278</v>
      </c>
      <c r="B168" s="713" t="s">
        <v>5482</v>
      </c>
      <c r="C168" s="718">
        <f>BSO!G36</f>
        <v>0</v>
      </c>
      <c r="D168" s="719" t="s">
        <v>5324</v>
      </c>
      <c r="E168" s="719" t="str">
        <f t="shared" si="4"/>
        <v/>
      </c>
      <c r="F168" s="712">
        <f t="shared" si="5"/>
        <v>1</v>
      </c>
    </row>
    <row r="169" spans="1:6" s="414" customFormat="1" x14ac:dyDescent="0.2">
      <c r="A169" s="713" t="s">
        <v>278</v>
      </c>
      <c r="B169" s="713" t="s">
        <v>5483</v>
      </c>
      <c r="C169" s="718">
        <f>BSO!G37</f>
        <v>0</v>
      </c>
      <c r="D169" s="719" t="s">
        <v>5324</v>
      </c>
      <c r="E169" s="719" t="str">
        <f t="shared" si="4"/>
        <v/>
      </c>
      <c r="F169" s="712">
        <f t="shared" si="5"/>
        <v>1</v>
      </c>
    </row>
    <row r="170" spans="1:6" s="414" customFormat="1" x14ac:dyDescent="0.2">
      <c r="A170" s="713" t="s">
        <v>278</v>
      </c>
      <c r="B170" s="713" t="s">
        <v>5484</v>
      </c>
      <c r="C170" s="718">
        <f>BSO!G38</f>
        <v>0</v>
      </c>
      <c r="D170" s="719" t="s">
        <v>5324</v>
      </c>
      <c r="E170" s="719" t="str">
        <f t="shared" si="4"/>
        <v/>
      </c>
      <c r="F170" s="712">
        <f t="shared" si="5"/>
        <v>1</v>
      </c>
    </row>
    <row r="171" spans="1:6" s="414" customFormat="1" x14ac:dyDescent="0.2">
      <c r="A171" s="713" t="s">
        <v>278</v>
      </c>
      <c r="B171" s="713" t="s">
        <v>5485</v>
      </c>
      <c r="C171" s="718">
        <f>BSO!G39</f>
        <v>0</v>
      </c>
      <c r="D171" s="719" t="s">
        <v>5324</v>
      </c>
      <c r="E171" s="719" t="str">
        <f t="shared" si="4"/>
        <v/>
      </c>
      <c r="F171" s="712">
        <f t="shared" si="5"/>
        <v>1</v>
      </c>
    </row>
    <row r="172" spans="1:6" s="414" customFormat="1" x14ac:dyDescent="0.2">
      <c r="A172" s="713" t="s">
        <v>278</v>
      </c>
      <c r="B172" s="713" t="s">
        <v>5486</v>
      </c>
      <c r="C172" s="718">
        <f>BSO!G40</f>
        <v>0</v>
      </c>
      <c r="D172" s="719" t="s">
        <v>5324</v>
      </c>
      <c r="E172" s="719" t="str">
        <f t="shared" si="4"/>
        <v/>
      </c>
      <c r="F172" s="712">
        <f t="shared" si="5"/>
        <v>1</v>
      </c>
    </row>
    <row r="173" spans="1:6" s="414" customFormat="1" x14ac:dyDescent="0.2">
      <c r="A173" s="713" t="s">
        <v>278</v>
      </c>
      <c r="B173" s="713" t="s">
        <v>5487</v>
      </c>
      <c r="C173" s="718">
        <f>BSO!G41</f>
        <v>0</v>
      </c>
      <c r="D173" s="719" t="s">
        <v>5324</v>
      </c>
      <c r="E173" s="719" t="str">
        <f t="shared" si="4"/>
        <v/>
      </c>
      <c r="F173" s="712">
        <f t="shared" si="5"/>
        <v>1</v>
      </c>
    </row>
    <row r="174" spans="1:6" s="414" customFormat="1" x14ac:dyDescent="0.2">
      <c r="A174" s="713" t="s">
        <v>278</v>
      </c>
      <c r="B174" s="713" t="s">
        <v>5488</v>
      </c>
      <c r="C174" s="718">
        <f>BSO!G42</f>
        <v>0</v>
      </c>
      <c r="D174" s="719" t="s">
        <v>5324</v>
      </c>
      <c r="E174" s="719" t="str">
        <f t="shared" si="4"/>
        <v/>
      </c>
      <c r="F174" s="712">
        <f t="shared" si="5"/>
        <v>1</v>
      </c>
    </row>
    <row r="175" spans="1:6" s="414" customFormat="1" x14ac:dyDescent="0.2">
      <c r="A175" s="713" t="s">
        <v>278</v>
      </c>
      <c r="B175" s="713" t="s">
        <v>5489</v>
      </c>
      <c r="C175" s="718">
        <f>BSO!G43</f>
        <v>0</v>
      </c>
      <c r="D175" s="719" t="s">
        <v>5324</v>
      </c>
      <c r="E175" s="719" t="str">
        <f t="shared" si="4"/>
        <v/>
      </c>
      <c r="F175" s="712">
        <f t="shared" si="5"/>
        <v>1</v>
      </c>
    </row>
    <row r="176" spans="1:6" s="414" customFormat="1" x14ac:dyDescent="0.2">
      <c r="A176" s="713" t="s">
        <v>278</v>
      </c>
      <c r="B176" s="713" t="s">
        <v>5490</v>
      </c>
      <c r="C176" s="720">
        <f>BSO!G44</f>
        <v>0</v>
      </c>
      <c r="D176" s="719" t="s">
        <v>5324</v>
      </c>
      <c r="E176" s="719" t="str">
        <f t="shared" si="4"/>
        <v/>
      </c>
      <c r="F176" s="712">
        <f t="shared" si="5"/>
        <v>1</v>
      </c>
    </row>
    <row r="177" spans="1:6" s="414" customFormat="1" x14ac:dyDescent="0.2">
      <c r="A177" s="713" t="s">
        <v>278</v>
      </c>
      <c r="B177" s="713" t="s">
        <v>5491</v>
      </c>
      <c r="C177" s="720">
        <f>BSO!G45</f>
        <v>0</v>
      </c>
      <c r="D177" s="719" t="s">
        <v>5324</v>
      </c>
      <c r="E177" s="719" t="str">
        <f t="shared" si="4"/>
        <v/>
      </c>
      <c r="F177" s="712">
        <f t="shared" si="5"/>
        <v>1</v>
      </c>
    </row>
    <row r="178" spans="1:6" s="414" customFormat="1" x14ac:dyDescent="0.2">
      <c r="A178" s="713" t="s">
        <v>278</v>
      </c>
      <c r="B178" s="713" t="s">
        <v>5492</v>
      </c>
      <c r="C178" s="718">
        <f>BSO!G47</f>
        <v>0</v>
      </c>
      <c r="D178" s="719" t="s">
        <v>5324</v>
      </c>
      <c r="E178" s="719" t="str">
        <f t="shared" si="4"/>
        <v/>
      </c>
      <c r="F178" s="712">
        <f t="shared" si="5"/>
        <v>1</v>
      </c>
    </row>
    <row r="179" spans="1:6" s="414" customFormat="1" x14ac:dyDescent="0.2">
      <c r="A179" s="713" t="s">
        <v>278</v>
      </c>
      <c r="B179" s="713" t="s">
        <v>5493</v>
      </c>
      <c r="C179" s="718">
        <f>BSO!G48</f>
        <v>0</v>
      </c>
      <c r="D179" s="719" t="s">
        <v>5324</v>
      </c>
      <c r="E179" s="719" t="str">
        <f t="shared" si="4"/>
        <v/>
      </c>
      <c r="F179" s="712">
        <f t="shared" si="5"/>
        <v>1</v>
      </c>
    </row>
    <row r="180" spans="1:6" s="414" customFormat="1" x14ac:dyDescent="0.2">
      <c r="A180" s="713" t="s">
        <v>278</v>
      </c>
      <c r="B180" s="713" t="s">
        <v>5494</v>
      </c>
      <c r="C180" s="718">
        <f>BSO!G49</f>
        <v>0</v>
      </c>
      <c r="D180" s="719" t="s">
        <v>5324</v>
      </c>
      <c r="E180" s="719" t="str">
        <f t="shared" si="4"/>
        <v/>
      </c>
      <c r="F180" s="712">
        <f t="shared" si="5"/>
        <v>1</v>
      </c>
    </row>
    <row r="181" spans="1:6" s="414" customFormat="1" x14ac:dyDescent="0.2">
      <c r="A181" s="713" t="s">
        <v>278</v>
      </c>
      <c r="B181" s="713" t="s">
        <v>5495</v>
      </c>
      <c r="C181" s="718">
        <f>BSO!G50</f>
        <v>0</v>
      </c>
      <c r="D181" s="719" t="s">
        <v>5324</v>
      </c>
      <c r="E181" s="719" t="str">
        <f t="shared" si="4"/>
        <v/>
      </c>
      <c r="F181" s="712">
        <f t="shared" si="5"/>
        <v>1</v>
      </c>
    </row>
    <row r="182" spans="1:6" s="414" customFormat="1" x14ac:dyDescent="0.2">
      <c r="A182" s="713" t="s">
        <v>278</v>
      </c>
      <c r="B182" s="713" t="s">
        <v>5496</v>
      </c>
      <c r="C182" s="718">
        <f>BSO!G59</f>
        <v>0</v>
      </c>
      <c r="D182" s="719" t="s">
        <v>5324</v>
      </c>
      <c r="E182" s="719" t="str">
        <f t="shared" si="4"/>
        <v/>
      </c>
      <c r="F182" s="712">
        <f t="shared" si="5"/>
        <v>1</v>
      </c>
    </row>
    <row r="183" spans="1:6" s="414" customFormat="1" x14ac:dyDescent="0.2">
      <c r="A183" s="713" t="s">
        <v>278</v>
      </c>
      <c r="B183" s="713" t="s">
        <v>5497</v>
      </c>
      <c r="C183" s="720">
        <f>BSO!H9</f>
        <v>0</v>
      </c>
      <c r="D183" s="719" t="s">
        <v>5324</v>
      </c>
      <c r="E183" s="719" t="str">
        <f t="shared" si="4"/>
        <v/>
      </c>
      <c r="F183" s="712">
        <f t="shared" si="5"/>
        <v>1</v>
      </c>
    </row>
    <row r="184" spans="1:6" s="414" customFormat="1" x14ac:dyDescent="0.2">
      <c r="A184" s="713" t="s">
        <v>278</v>
      </c>
      <c r="B184" s="713" t="s">
        <v>5498</v>
      </c>
      <c r="C184" s="720">
        <f>BSO!H10</f>
        <v>0</v>
      </c>
      <c r="D184" s="719" t="s">
        <v>5324</v>
      </c>
      <c r="E184" s="719" t="str">
        <f t="shared" si="4"/>
        <v/>
      </c>
      <c r="F184" s="712">
        <f t="shared" si="5"/>
        <v>1</v>
      </c>
    </row>
    <row r="185" spans="1:6" s="414" customFormat="1" x14ac:dyDescent="0.2">
      <c r="A185" s="713" t="s">
        <v>278</v>
      </c>
      <c r="B185" s="713" t="s">
        <v>5499</v>
      </c>
      <c r="C185" s="720">
        <f>BSO!H11</f>
        <v>0</v>
      </c>
      <c r="D185" s="719" t="s">
        <v>5324</v>
      </c>
      <c r="E185" s="719" t="str">
        <f t="shared" si="4"/>
        <v/>
      </c>
      <c r="F185" s="712">
        <f t="shared" si="5"/>
        <v>1</v>
      </c>
    </row>
    <row r="186" spans="1:6" s="414" customFormat="1" x14ac:dyDescent="0.2">
      <c r="A186" s="713" t="s">
        <v>278</v>
      </c>
      <c r="B186" s="713" t="s">
        <v>5500</v>
      </c>
      <c r="C186" s="718">
        <f>BSO!H16</f>
        <v>0</v>
      </c>
      <c r="D186" s="719" t="s">
        <v>5324</v>
      </c>
      <c r="E186" s="719" t="str">
        <f t="shared" si="4"/>
        <v/>
      </c>
      <c r="F186" s="712">
        <f t="shared" si="5"/>
        <v>1</v>
      </c>
    </row>
    <row r="187" spans="1:6" s="414" customFormat="1" x14ac:dyDescent="0.2">
      <c r="A187" s="713" t="s">
        <v>278</v>
      </c>
      <c r="B187" s="713" t="s">
        <v>5501</v>
      </c>
      <c r="C187" s="720">
        <f>BSO!H18</f>
        <v>0</v>
      </c>
      <c r="D187" s="719" t="s">
        <v>5324</v>
      </c>
      <c r="E187" s="719" t="str">
        <f t="shared" si="4"/>
        <v/>
      </c>
      <c r="F187" s="712">
        <f t="shared" si="5"/>
        <v>1</v>
      </c>
    </row>
    <row r="188" spans="1:6" s="414" customFormat="1" x14ac:dyDescent="0.2">
      <c r="A188" s="713" t="s">
        <v>278</v>
      </c>
      <c r="B188" s="713" t="s">
        <v>5502</v>
      </c>
      <c r="C188" s="720">
        <f>BSO!H19</f>
        <v>0</v>
      </c>
      <c r="D188" s="719" t="s">
        <v>5324</v>
      </c>
      <c r="E188" s="719" t="str">
        <f t="shared" si="4"/>
        <v/>
      </c>
      <c r="F188" s="712">
        <f t="shared" si="5"/>
        <v>1</v>
      </c>
    </row>
    <row r="189" spans="1:6" s="414" customFormat="1" x14ac:dyDescent="0.2">
      <c r="A189" s="713" t="s">
        <v>278</v>
      </c>
      <c r="B189" s="713" t="s">
        <v>5503</v>
      </c>
      <c r="C189" s="720">
        <f>BSO!H20</f>
        <v>0</v>
      </c>
      <c r="D189" s="719" t="s">
        <v>5324</v>
      </c>
      <c r="E189" s="719" t="str">
        <f t="shared" si="4"/>
        <v/>
      </c>
      <c r="F189" s="712">
        <f t="shared" si="5"/>
        <v>1</v>
      </c>
    </row>
    <row r="190" spans="1:6" s="414" customFormat="1" x14ac:dyDescent="0.2">
      <c r="A190" s="713" t="s">
        <v>278</v>
      </c>
      <c r="B190" s="713" t="s">
        <v>5504</v>
      </c>
      <c r="C190" s="720">
        <f>BSO!H21</f>
        <v>0</v>
      </c>
      <c r="D190" s="719" t="s">
        <v>5324</v>
      </c>
      <c r="E190" s="719" t="str">
        <f t="shared" si="4"/>
        <v/>
      </c>
      <c r="F190" s="712">
        <f t="shared" si="5"/>
        <v>1</v>
      </c>
    </row>
    <row r="191" spans="1:6" s="414" customFormat="1" x14ac:dyDescent="0.2">
      <c r="A191" s="713" t="s">
        <v>278</v>
      </c>
      <c r="B191" s="713" t="s">
        <v>5505</v>
      </c>
      <c r="C191" s="720">
        <f>BSO!H22</f>
        <v>0</v>
      </c>
      <c r="D191" s="719" t="s">
        <v>5324</v>
      </c>
      <c r="E191" s="719" t="str">
        <f t="shared" si="4"/>
        <v/>
      </c>
      <c r="F191" s="712">
        <f t="shared" si="5"/>
        <v>1</v>
      </c>
    </row>
    <row r="192" spans="1:6" s="414" customFormat="1" x14ac:dyDescent="0.2">
      <c r="A192" s="713" t="s">
        <v>278</v>
      </c>
      <c r="B192" s="713" t="s">
        <v>5506</v>
      </c>
      <c r="C192" s="720">
        <f>BSO!H23</f>
        <v>0</v>
      </c>
      <c r="D192" s="719" t="s">
        <v>5324</v>
      </c>
      <c r="E192" s="719" t="str">
        <f t="shared" si="4"/>
        <v/>
      </c>
      <c r="F192" s="712">
        <f t="shared" si="5"/>
        <v>1</v>
      </c>
    </row>
    <row r="193" spans="1:6" s="414" customFormat="1" x14ac:dyDescent="0.2">
      <c r="A193" s="713" t="s">
        <v>278</v>
      </c>
      <c r="B193" s="713" t="s">
        <v>5507</v>
      </c>
      <c r="C193" s="720">
        <f>BSO!H24</f>
        <v>0</v>
      </c>
      <c r="D193" s="719" t="s">
        <v>5324</v>
      </c>
      <c r="E193" s="719" t="str">
        <f t="shared" si="4"/>
        <v/>
      </c>
      <c r="F193" s="712">
        <f t="shared" si="5"/>
        <v>1</v>
      </c>
    </row>
    <row r="194" spans="1:6" s="414" customFormat="1" x14ac:dyDescent="0.2">
      <c r="A194" s="713" t="s">
        <v>278</v>
      </c>
      <c r="B194" s="713" t="s">
        <v>10195</v>
      </c>
      <c r="C194" s="720">
        <f>BSO!H25</f>
        <v>0</v>
      </c>
      <c r="D194" s="719" t="s">
        <v>5324</v>
      </c>
      <c r="E194" s="719" t="str">
        <f t="shared" ref="E194:E257" si="6">IF(C194="","",IF(ISBLANK(C194),"",IF(ISNUMBER(C194),IF(ROUND(C194,0)=C194,IF(C194&gt;=(-9999999999999990),IF(C194&lt;=(9999999999999990),"","Value must be an integer of no more than 16 digits."),"Value must be an integer of no more than 16 digits."),"Value must be an integer of no more than 16 digits."),"Value must be an integer of no more than 16 digits.")))</f>
        <v/>
      </c>
      <c r="F194" s="712">
        <f t="shared" si="5"/>
        <v>1</v>
      </c>
    </row>
    <row r="195" spans="1:6" s="414" customFormat="1" x14ac:dyDescent="0.2">
      <c r="A195" s="713" t="s">
        <v>278</v>
      </c>
      <c r="B195" s="713" t="s">
        <v>5508</v>
      </c>
      <c r="C195" s="720">
        <f>BSO!H28</f>
        <v>0</v>
      </c>
      <c r="D195" s="719" t="s">
        <v>5324</v>
      </c>
      <c r="E195" s="719" t="str">
        <f t="shared" si="6"/>
        <v/>
      </c>
      <c r="F195" s="712">
        <f t="shared" ref="F195:F258" si="7">IF(E195="",1,0)</f>
        <v>1</v>
      </c>
    </row>
    <row r="196" spans="1:6" s="414" customFormat="1" x14ac:dyDescent="0.2">
      <c r="A196" s="713" t="s">
        <v>278</v>
      </c>
      <c r="B196" s="713" t="s">
        <v>5509</v>
      </c>
      <c r="C196" s="720">
        <f>BSO!H29</f>
        <v>0</v>
      </c>
      <c r="D196" s="719" t="s">
        <v>5324</v>
      </c>
      <c r="E196" s="719" t="str">
        <f t="shared" si="6"/>
        <v/>
      </c>
      <c r="F196" s="712">
        <f t="shared" si="7"/>
        <v>1</v>
      </c>
    </row>
    <row r="197" spans="1:6" s="414" customFormat="1" x14ac:dyDescent="0.2">
      <c r="A197" s="713" t="s">
        <v>278</v>
      </c>
      <c r="B197" s="713" t="s">
        <v>5510</v>
      </c>
      <c r="C197" s="718">
        <f>BSO!H33</f>
        <v>0</v>
      </c>
      <c r="D197" s="719" t="s">
        <v>5324</v>
      </c>
      <c r="E197" s="719" t="str">
        <f t="shared" si="6"/>
        <v/>
      </c>
      <c r="F197" s="712">
        <f t="shared" si="7"/>
        <v>1</v>
      </c>
    </row>
    <row r="198" spans="1:6" s="414" customFormat="1" x14ac:dyDescent="0.2">
      <c r="A198" s="713" t="s">
        <v>278</v>
      </c>
      <c r="B198" s="713" t="s">
        <v>5511</v>
      </c>
      <c r="C198" s="720">
        <f>BSO!H34</f>
        <v>0</v>
      </c>
      <c r="D198" s="719" t="s">
        <v>5324</v>
      </c>
      <c r="E198" s="719" t="str">
        <f t="shared" si="6"/>
        <v/>
      </c>
      <c r="F198" s="712">
        <f t="shared" si="7"/>
        <v>1</v>
      </c>
    </row>
    <row r="199" spans="1:6" s="414" customFormat="1" x14ac:dyDescent="0.2">
      <c r="A199" s="713" t="s">
        <v>278</v>
      </c>
      <c r="B199" s="713" t="s">
        <v>5512</v>
      </c>
      <c r="C199" s="718">
        <f>BSO!H35</f>
        <v>0</v>
      </c>
      <c r="D199" s="719" t="s">
        <v>5324</v>
      </c>
      <c r="E199" s="719" t="str">
        <f t="shared" si="6"/>
        <v/>
      </c>
      <c r="F199" s="712">
        <f t="shared" si="7"/>
        <v>1</v>
      </c>
    </row>
    <row r="200" spans="1:6" s="414" customFormat="1" x14ac:dyDescent="0.2">
      <c r="A200" s="713" t="s">
        <v>278</v>
      </c>
      <c r="B200" s="713" t="s">
        <v>5513</v>
      </c>
      <c r="C200" s="718">
        <f>BSO!H36</f>
        <v>0</v>
      </c>
      <c r="D200" s="719" t="s">
        <v>5324</v>
      </c>
      <c r="E200" s="719" t="str">
        <f t="shared" si="6"/>
        <v/>
      </c>
      <c r="F200" s="712">
        <f t="shared" si="7"/>
        <v>1</v>
      </c>
    </row>
    <row r="201" spans="1:6" s="414" customFormat="1" x14ac:dyDescent="0.2">
      <c r="A201" s="713" t="s">
        <v>278</v>
      </c>
      <c r="B201" s="713" t="s">
        <v>5514</v>
      </c>
      <c r="C201" s="718">
        <f>BSO!H37</f>
        <v>0</v>
      </c>
      <c r="D201" s="719" t="s">
        <v>5324</v>
      </c>
      <c r="E201" s="719" t="str">
        <f t="shared" si="6"/>
        <v/>
      </c>
      <c r="F201" s="712">
        <f t="shared" si="7"/>
        <v>1</v>
      </c>
    </row>
    <row r="202" spans="1:6" s="414" customFormat="1" x14ac:dyDescent="0.2">
      <c r="A202" s="713" t="s">
        <v>278</v>
      </c>
      <c r="B202" s="713" t="s">
        <v>5515</v>
      </c>
      <c r="C202" s="718">
        <f>BSO!H38</f>
        <v>0</v>
      </c>
      <c r="D202" s="719" t="s">
        <v>5324</v>
      </c>
      <c r="E202" s="719" t="str">
        <f t="shared" si="6"/>
        <v/>
      </c>
      <c r="F202" s="712">
        <f t="shared" si="7"/>
        <v>1</v>
      </c>
    </row>
    <row r="203" spans="1:6" s="414" customFormat="1" x14ac:dyDescent="0.2">
      <c r="A203" s="713" t="s">
        <v>278</v>
      </c>
      <c r="B203" s="713" t="s">
        <v>5516</v>
      </c>
      <c r="C203" s="718">
        <f>BSO!H39</f>
        <v>0</v>
      </c>
      <c r="D203" s="719" t="s">
        <v>5324</v>
      </c>
      <c r="E203" s="719" t="str">
        <f t="shared" si="6"/>
        <v/>
      </c>
      <c r="F203" s="712">
        <f t="shared" si="7"/>
        <v>1</v>
      </c>
    </row>
    <row r="204" spans="1:6" s="414" customFormat="1" x14ac:dyDescent="0.2">
      <c r="A204" s="713" t="s">
        <v>278</v>
      </c>
      <c r="B204" s="713" t="s">
        <v>5517</v>
      </c>
      <c r="C204" s="718">
        <f>BSO!H40</f>
        <v>0</v>
      </c>
      <c r="D204" s="719" t="s">
        <v>5324</v>
      </c>
      <c r="E204" s="719" t="str">
        <f t="shared" si="6"/>
        <v/>
      </c>
      <c r="F204" s="712">
        <f t="shared" si="7"/>
        <v>1</v>
      </c>
    </row>
    <row r="205" spans="1:6" s="414" customFormat="1" x14ac:dyDescent="0.2">
      <c r="A205" s="713" t="s">
        <v>278</v>
      </c>
      <c r="B205" s="713" t="s">
        <v>5518</v>
      </c>
      <c r="C205" s="718">
        <f>BSO!H41</f>
        <v>0</v>
      </c>
      <c r="D205" s="719" t="s">
        <v>5324</v>
      </c>
      <c r="E205" s="719" t="str">
        <f t="shared" si="6"/>
        <v/>
      </c>
      <c r="F205" s="712">
        <f t="shared" si="7"/>
        <v>1</v>
      </c>
    </row>
    <row r="206" spans="1:6" s="414" customFormat="1" x14ac:dyDescent="0.2">
      <c r="A206" s="713" t="s">
        <v>278</v>
      </c>
      <c r="B206" s="713" t="s">
        <v>5519</v>
      </c>
      <c r="C206" s="718">
        <f>BSO!H42</f>
        <v>0</v>
      </c>
      <c r="D206" s="719" t="s">
        <v>5324</v>
      </c>
      <c r="E206" s="719" t="str">
        <f t="shared" si="6"/>
        <v/>
      </c>
      <c r="F206" s="712">
        <f t="shared" si="7"/>
        <v>1</v>
      </c>
    </row>
    <row r="207" spans="1:6" s="414" customFormat="1" x14ac:dyDescent="0.2">
      <c r="A207" s="713" t="s">
        <v>278</v>
      </c>
      <c r="B207" s="713" t="s">
        <v>5520</v>
      </c>
      <c r="C207" s="718">
        <f>BSO!H43</f>
        <v>0</v>
      </c>
      <c r="D207" s="719" t="s">
        <v>5324</v>
      </c>
      <c r="E207" s="719" t="str">
        <f t="shared" si="6"/>
        <v/>
      </c>
      <c r="F207" s="712">
        <f t="shared" si="7"/>
        <v>1</v>
      </c>
    </row>
    <row r="208" spans="1:6" s="414" customFormat="1" x14ac:dyDescent="0.2">
      <c r="A208" s="713" t="s">
        <v>278</v>
      </c>
      <c r="B208" s="713" t="s">
        <v>5521</v>
      </c>
      <c r="C208" s="720">
        <f>BSO!H44</f>
        <v>0</v>
      </c>
      <c r="D208" s="719" t="s">
        <v>5324</v>
      </c>
      <c r="E208" s="719" t="str">
        <f t="shared" si="6"/>
        <v/>
      </c>
      <c r="F208" s="712">
        <f t="shared" si="7"/>
        <v>1</v>
      </c>
    </row>
    <row r="209" spans="1:6" s="414" customFormat="1" x14ac:dyDescent="0.2">
      <c r="A209" s="713" t="s">
        <v>278</v>
      </c>
      <c r="B209" s="713" t="s">
        <v>5522</v>
      </c>
      <c r="C209" s="720">
        <f>BSO!H45</f>
        <v>0</v>
      </c>
      <c r="D209" s="719" t="s">
        <v>5324</v>
      </c>
      <c r="E209" s="719" t="str">
        <f t="shared" si="6"/>
        <v/>
      </c>
      <c r="F209" s="712">
        <f t="shared" si="7"/>
        <v>1</v>
      </c>
    </row>
    <row r="210" spans="1:6" s="414" customFormat="1" x14ac:dyDescent="0.2">
      <c r="A210" s="713" t="s">
        <v>278</v>
      </c>
      <c r="B210" s="713" t="s">
        <v>5523</v>
      </c>
      <c r="C210" s="718">
        <f>BSO!H47</f>
        <v>0</v>
      </c>
      <c r="D210" s="719" t="s">
        <v>5324</v>
      </c>
      <c r="E210" s="719" t="str">
        <f t="shared" si="6"/>
        <v/>
      </c>
      <c r="F210" s="712">
        <f t="shared" si="7"/>
        <v>1</v>
      </c>
    </row>
    <row r="211" spans="1:6" s="414" customFormat="1" x14ac:dyDescent="0.2">
      <c r="A211" s="713" t="s">
        <v>278</v>
      </c>
      <c r="B211" s="713" t="s">
        <v>5524</v>
      </c>
      <c r="C211" s="718">
        <f>BSO!H48</f>
        <v>0</v>
      </c>
      <c r="D211" s="719" t="s">
        <v>5324</v>
      </c>
      <c r="E211" s="719" t="str">
        <f t="shared" si="6"/>
        <v/>
      </c>
      <c r="F211" s="712">
        <f t="shared" si="7"/>
        <v>1</v>
      </c>
    </row>
    <row r="212" spans="1:6" s="414" customFormat="1" x14ac:dyDescent="0.2">
      <c r="A212" s="713" t="s">
        <v>278</v>
      </c>
      <c r="B212" s="713" t="s">
        <v>5525</v>
      </c>
      <c r="C212" s="718">
        <f>BSO!H49</f>
        <v>0</v>
      </c>
      <c r="D212" s="719" t="s">
        <v>5324</v>
      </c>
      <c r="E212" s="719" t="str">
        <f t="shared" si="6"/>
        <v/>
      </c>
      <c r="F212" s="712">
        <f t="shared" si="7"/>
        <v>1</v>
      </c>
    </row>
    <row r="213" spans="1:6" s="414" customFormat="1" x14ac:dyDescent="0.2">
      <c r="A213" s="713" t="s">
        <v>278</v>
      </c>
      <c r="B213" s="713" t="s">
        <v>5526</v>
      </c>
      <c r="C213" s="718">
        <f>BSO!H50</f>
        <v>0</v>
      </c>
      <c r="D213" s="719" t="s">
        <v>5324</v>
      </c>
      <c r="E213" s="719" t="str">
        <f t="shared" si="6"/>
        <v/>
      </c>
      <c r="F213" s="712">
        <f t="shared" si="7"/>
        <v>1</v>
      </c>
    </row>
    <row r="214" spans="1:6" s="414" customFormat="1" x14ac:dyDescent="0.2">
      <c r="A214" s="713" t="s">
        <v>278</v>
      </c>
      <c r="B214" s="713" t="s">
        <v>5527</v>
      </c>
      <c r="C214" s="718">
        <f>BSO!H59</f>
        <v>0</v>
      </c>
      <c r="D214" s="719" t="s">
        <v>5324</v>
      </c>
      <c r="E214" s="719" t="str">
        <f t="shared" si="6"/>
        <v/>
      </c>
      <c r="F214" s="712">
        <f t="shared" si="7"/>
        <v>1</v>
      </c>
    </row>
    <row r="215" spans="1:6" s="414" customFormat="1" x14ac:dyDescent="0.2">
      <c r="A215" s="713" t="s">
        <v>278</v>
      </c>
      <c r="B215" s="713" t="s">
        <v>5528</v>
      </c>
      <c r="C215" s="720">
        <f>BSO!I9</f>
        <v>0</v>
      </c>
      <c r="D215" s="719" t="s">
        <v>5324</v>
      </c>
      <c r="E215" s="719" t="str">
        <f t="shared" si="6"/>
        <v/>
      </c>
      <c r="F215" s="712">
        <f t="shared" si="7"/>
        <v>1</v>
      </c>
    </row>
    <row r="216" spans="1:6" s="414" customFormat="1" x14ac:dyDescent="0.2">
      <c r="A216" s="713" t="s">
        <v>278</v>
      </c>
      <c r="B216" s="713" t="s">
        <v>5529</v>
      </c>
      <c r="C216" s="720">
        <f>BSO!I10</f>
        <v>0</v>
      </c>
      <c r="D216" s="719" t="s">
        <v>5324</v>
      </c>
      <c r="E216" s="719" t="str">
        <f t="shared" si="6"/>
        <v/>
      </c>
      <c r="F216" s="712">
        <f t="shared" si="7"/>
        <v>1</v>
      </c>
    </row>
    <row r="217" spans="1:6" s="414" customFormat="1" x14ac:dyDescent="0.2">
      <c r="A217" s="713" t="s">
        <v>278</v>
      </c>
      <c r="B217" s="713" t="s">
        <v>5530</v>
      </c>
      <c r="C217" s="720">
        <f>BSO!I11</f>
        <v>0</v>
      </c>
      <c r="D217" s="719" t="s">
        <v>5324</v>
      </c>
      <c r="E217" s="719" t="str">
        <f t="shared" si="6"/>
        <v/>
      </c>
      <c r="F217" s="712">
        <f t="shared" si="7"/>
        <v>1</v>
      </c>
    </row>
    <row r="218" spans="1:6" s="414" customFormat="1" x14ac:dyDescent="0.2">
      <c r="A218" s="713" t="s">
        <v>278</v>
      </c>
      <c r="B218" s="713" t="s">
        <v>5531</v>
      </c>
      <c r="C218" s="718">
        <f>BSO!I12</f>
        <v>0</v>
      </c>
      <c r="D218" s="719" t="s">
        <v>5324</v>
      </c>
      <c r="E218" s="719" t="str">
        <f t="shared" si="6"/>
        <v/>
      </c>
      <c r="F218" s="712">
        <f t="shared" si="7"/>
        <v>1</v>
      </c>
    </row>
    <row r="219" spans="1:6" s="414" customFormat="1" x14ac:dyDescent="0.2">
      <c r="A219" s="713" t="s">
        <v>278</v>
      </c>
      <c r="B219" s="713" t="s">
        <v>5532</v>
      </c>
      <c r="C219" s="718">
        <f>BSO!I13</f>
        <v>0</v>
      </c>
      <c r="D219" s="719" t="s">
        <v>5324</v>
      </c>
      <c r="E219" s="719" t="str">
        <f t="shared" si="6"/>
        <v/>
      </c>
      <c r="F219" s="712">
        <f t="shared" si="7"/>
        <v>1</v>
      </c>
    </row>
    <row r="220" spans="1:6" s="414" customFormat="1" x14ac:dyDescent="0.2">
      <c r="A220" s="713" t="s">
        <v>278</v>
      </c>
      <c r="B220" s="713" t="s">
        <v>5533</v>
      </c>
      <c r="C220" s="718">
        <f>BSO!I14</f>
        <v>0</v>
      </c>
      <c r="D220" s="719" t="s">
        <v>5324</v>
      </c>
      <c r="E220" s="719" t="str">
        <f t="shared" si="6"/>
        <v/>
      </c>
      <c r="F220" s="712">
        <f t="shared" si="7"/>
        <v>1</v>
      </c>
    </row>
    <row r="221" spans="1:6" s="414" customFormat="1" x14ac:dyDescent="0.2">
      <c r="A221" s="713" t="s">
        <v>278</v>
      </c>
      <c r="B221" s="713" t="s">
        <v>5534</v>
      </c>
      <c r="C221" s="718">
        <f>BSO!I15</f>
        <v>0</v>
      </c>
      <c r="D221" s="719" t="s">
        <v>5324</v>
      </c>
      <c r="E221" s="719" t="str">
        <f t="shared" si="6"/>
        <v/>
      </c>
      <c r="F221" s="712">
        <f t="shared" si="7"/>
        <v>1</v>
      </c>
    </row>
    <row r="222" spans="1:6" s="414" customFormat="1" x14ac:dyDescent="0.2">
      <c r="A222" s="713" t="s">
        <v>278</v>
      </c>
      <c r="B222" s="713" t="s">
        <v>5535</v>
      </c>
      <c r="C222" s="718">
        <f>BSO!I16</f>
        <v>0</v>
      </c>
      <c r="D222" s="719" t="s">
        <v>5324</v>
      </c>
      <c r="E222" s="719" t="str">
        <f t="shared" si="6"/>
        <v/>
      </c>
      <c r="F222" s="712">
        <f t="shared" si="7"/>
        <v>1</v>
      </c>
    </row>
    <row r="223" spans="1:6" s="414" customFormat="1" x14ac:dyDescent="0.2">
      <c r="A223" s="713" t="s">
        <v>278</v>
      </c>
      <c r="B223" s="713" t="s">
        <v>5536</v>
      </c>
      <c r="C223" s="718">
        <f>BSO!I17</f>
        <v>0</v>
      </c>
      <c r="D223" s="719" t="s">
        <v>5324</v>
      </c>
      <c r="E223" s="719" t="str">
        <f t="shared" si="6"/>
        <v/>
      </c>
      <c r="F223" s="712">
        <f t="shared" si="7"/>
        <v>1</v>
      </c>
    </row>
    <row r="224" spans="1:6" s="414" customFormat="1" x14ac:dyDescent="0.2">
      <c r="A224" s="713" t="s">
        <v>278</v>
      </c>
      <c r="B224" s="713" t="s">
        <v>5537</v>
      </c>
      <c r="C224" s="720">
        <f>BSO!I18</f>
        <v>0</v>
      </c>
      <c r="D224" s="719" t="s">
        <v>5324</v>
      </c>
      <c r="E224" s="719" t="str">
        <f t="shared" si="6"/>
        <v/>
      </c>
      <c r="F224" s="712">
        <f t="shared" si="7"/>
        <v>1</v>
      </c>
    </row>
    <row r="225" spans="1:6" s="414" customFormat="1" x14ac:dyDescent="0.2">
      <c r="A225" s="713" t="s">
        <v>278</v>
      </c>
      <c r="B225" s="713" t="s">
        <v>5538</v>
      </c>
      <c r="C225" s="720">
        <f>BSO!I19</f>
        <v>0</v>
      </c>
      <c r="D225" s="719" t="s">
        <v>5324</v>
      </c>
      <c r="E225" s="719" t="str">
        <f t="shared" si="6"/>
        <v/>
      </c>
      <c r="F225" s="712">
        <f t="shared" si="7"/>
        <v>1</v>
      </c>
    </row>
    <row r="226" spans="1:6" s="414" customFormat="1" x14ac:dyDescent="0.2">
      <c r="A226" s="713" t="s">
        <v>278</v>
      </c>
      <c r="B226" s="713" t="s">
        <v>5539</v>
      </c>
      <c r="C226" s="720">
        <f>BSO!I20</f>
        <v>0</v>
      </c>
      <c r="D226" s="719" t="s">
        <v>5324</v>
      </c>
      <c r="E226" s="719" t="str">
        <f t="shared" si="6"/>
        <v/>
      </c>
      <c r="F226" s="712">
        <f t="shared" si="7"/>
        <v>1</v>
      </c>
    </row>
    <row r="227" spans="1:6" s="414" customFormat="1" x14ac:dyDescent="0.2">
      <c r="A227" s="713" t="s">
        <v>278</v>
      </c>
      <c r="B227" s="713" t="s">
        <v>5540</v>
      </c>
      <c r="C227" s="720">
        <f>BSO!I21</f>
        <v>0</v>
      </c>
      <c r="D227" s="719" t="s">
        <v>5324</v>
      </c>
      <c r="E227" s="719" t="str">
        <f t="shared" si="6"/>
        <v/>
      </c>
      <c r="F227" s="712">
        <f t="shared" si="7"/>
        <v>1</v>
      </c>
    </row>
    <row r="228" spans="1:6" s="414" customFormat="1" x14ac:dyDescent="0.2">
      <c r="A228" s="713" t="s">
        <v>278</v>
      </c>
      <c r="B228" s="713" t="s">
        <v>5541</v>
      </c>
      <c r="C228" s="720">
        <f>BSO!I22</f>
        <v>0</v>
      </c>
      <c r="D228" s="719" t="s">
        <v>5324</v>
      </c>
      <c r="E228" s="719" t="str">
        <f t="shared" si="6"/>
        <v/>
      </c>
      <c r="F228" s="712">
        <f t="shared" si="7"/>
        <v>1</v>
      </c>
    </row>
    <row r="229" spans="1:6" s="414" customFormat="1" x14ac:dyDescent="0.2">
      <c r="A229" s="713" t="s">
        <v>278</v>
      </c>
      <c r="B229" s="713" t="s">
        <v>5542</v>
      </c>
      <c r="C229" s="720">
        <f>BSO!I23</f>
        <v>0</v>
      </c>
      <c r="D229" s="719" t="s">
        <v>5324</v>
      </c>
      <c r="E229" s="719" t="str">
        <f t="shared" si="6"/>
        <v/>
      </c>
      <c r="F229" s="712">
        <f t="shared" si="7"/>
        <v>1</v>
      </c>
    </row>
    <row r="230" spans="1:6" s="414" customFormat="1" x14ac:dyDescent="0.2">
      <c r="A230" s="713" t="s">
        <v>278</v>
      </c>
      <c r="B230" s="713" t="s">
        <v>5543</v>
      </c>
      <c r="C230" s="720">
        <f>BSO!I24</f>
        <v>0</v>
      </c>
      <c r="D230" s="719" t="s">
        <v>5324</v>
      </c>
      <c r="E230" s="719" t="str">
        <f t="shared" si="6"/>
        <v/>
      </c>
      <c r="F230" s="712">
        <f t="shared" si="7"/>
        <v>1</v>
      </c>
    </row>
    <row r="231" spans="1:6" s="414" customFormat="1" x14ac:dyDescent="0.2">
      <c r="A231" s="713" t="s">
        <v>278</v>
      </c>
      <c r="B231" s="713" t="s">
        <v>10196</v>
      </c>
      <c r="C231" s="720">
        <f>BSO!I25</f>
        <v>0</v>
      </c>
      <c r="D231" s="719" t="s">
        <v>5324</v>
      </c>
      <c r="E231" s="719" t="str">
        <f t="shared" si="6"/>
        <v/>
      </c>
      <c r="F231" s="712">
        <f t="shared" si="7"/>
        <v>1</v>
      </c>
    </row>
    <row r="232" spans="1:6" s="414" customFormat="1" x14ac:dyDescent="0.2">
      <c r="A232" s="713" t="s">
        <v>278</v>
      </c>
      <c r="B232" s="713" t="s">
        <v>5544</v>
      </c>
      <c r="C232" s="720">
        <f>BSO!I28</f>
        <v>0</v>
      </c>
      <c r="D232" s="719" t="s">
        <v>5324</v>
      </c>
      <c r="E232" s="719" t="str">
        <f t="shared" si="6"/>
        <v/>
      </c>
      <c r="F232" s="712">
        <f t="shared" si="7"/>
        <v>1</v>
      </c>
    </row>
    <row r="233" spans="1:6" s="414" customFormat="1" x14ac:dyDescent="0.2">
      <c r="A233" s="713" t="s">
        <v>278</v>
      </c>
      <c r="B233" s="713" t="s">
        <v>5545</v>
      </c>
      <c r="C233" s="720">
        <f>BSO!I29</f>
        <v>0</v>
      </c>
      <c r="D233" s="719" t="s">
        <v>5324</v>
      </c>
      <c r="E233" s="719" t="str">
        <f t="shared" si="6"/>
        <v/>
      </c>
      <c r="F233" s="712">
        <f t="shared" si="7"/>
        <v>1</v>
      </c>
    </row>
    <row r="234" spans="1:6" s="414" customFormat="1" x14ac:dyDescent="0.2">
      <c r="A234" s="713" t="s">
        <v>278</v>
      </c>
      <c r="B234" s="713" t="s">
        <v>5546</v>
      </c>
      <c r="C234" s="718">
        <f>BSO!I30</f>
        <v>0</v>
      </c>
      <c r="D234" s="719" t="s">
        <v>5324</v>
      </c>
      <c r="E234" s="719" t="str">
        <f t="shared" si="6"/>
        <v/>
      </c>
      <c r="F234" s="712">
        <f t="shared" si="7"/>
        <v>1</v>
      </c>
    </row>
    <row r="235" spans="1:6" s="414" customFormat="1" x14ac:dyDescent="0.2">
      <c r="A235" s="713" t="s">
        <v>278</v>
      </c>
      <c r="B235" s="713" t="s">
        <v>5547</v>
      </c>
      <c r="C235" s="718">
        <f>BSO!I31</f>
        <v>0</v>
      </c>
      <c r="D235" s="719" t="s">
        <v>5324</v>
      </c>
      <c r="E235" s="719" t="str">
        <f t="shared" si="6"/>
        <v/>
      </c>
      <c r="F235" s="712">
        <f t="shared" si="7"/>
        <v>1</v>
      </c>
    </row>
    <row r="236" spans="1:6" s="414" customFormat="1" x14ac:dyDescent="0.2">
      <c r="A236" s="713" t="s">
        <v>278</v>
      </c>
      <c r="B236" s="713" t="s">
        <v>5548</v>
      </c>
      <c r="C236" s="718">
        <f>BSO!I32</f>
        <v>0</v>
      </c>
      <c r="D236" s="719" t="s">
        <v>5324</v>
      </c>
      <c r="E236" s="719" t="str">
        <f t="shared" si="6"/>
        <v/>
      </c>
      <c r="F236" s="712">
        <f t="shared" si="7"/>
        <v>1</v>
      </c>
    </row>
    <row r="237" spans="1:6" s="414" customFormat="1" x14ac:dyDescent="0.2">
      <c r="A237" s="713" t="s">
        <v>278</v>
      </c>
      <c r="B237" s="713" t="s">
        <v>5549</v>
      </c>
      <c r="C237" s="718">
        <f>BSO!I33</f>
        <v>0</v>
      </c>
      <c r="D237" s="719" t="s">
        <v>5324</v>
      </c>
      <c r="E237" s="719" t="str">
        <f t="shared" si="6"/>
        <v/>
      </c>
      <c r="F237" s="712">
        <f t="shared" si="7"/>
        <v>1</v>
      </c>
    </row>
    <row r="238" spans="1:6" s="414" customFormat="1" x14ac:dyDescent="0.2">
      <c r="A238" s="713" t="s">
        <v>278</v>
      </c>
      <c r="B238" s="713" t="s">
        <v>5550</v>
      </c>
      <c r="C238" s="718">
        <f>BSO!I34</f>
        <v>0</v>
      </c>
      <c r="D238" s="719" t="s">
        <v>5324</v>
      </c>
      <c r="E238" s="719" t="str">
        <f t="shared" si="6"/>
        <v/>
      </c>
      <c r="F238" s="712">
        <f t="shared" si="7"/>
        <v>1</v>
      </c>
    </row>
    <row r="239" spans="1:6" s="414" customFormat="1" x14ac:dyDescent="0.2">
      <c r="A239" s="713" t="s">
        <v>278</v>
      </c>
      <c r="B239" s="713" t="s">
        <v>5551</v>
      </c>
      <c r="C239" s="718">
        <f>BSO!I35</f>
        <v>0</v>
      </c>
      <c r="D239" s="719" t="s">
        <v>5324</v>
      </c>
      <c r="E239" s="719" t="str">
        <f t="shared" si="6"/>
        <v/>
      </c>
      <c r="F239" s="712">
        <f t="shared" si="7"/>
        <v>1</v>
      </c>
    </row>
    <row r="240" spans="1:6" s="414" customFormat="1" x14ac:dyDescent="0.2">
      <c r="A240" s="713" t="s">
        <v>278</v>
      </c>
      <c r="B240" s="713" t="s">
        <v>5552</v>
      </c>
      <c r="C240" s="718">
        <f>BSO!I36</f>
        <v>0</v>
      </c>
      <c r="D240" s="719" t="s">
        <v>5324</v>
      </c>
      <c r="E240" s="719" t="str">
        <f t="shared" si="6"/>
        <v/>
      </c>
      <c r="F240" s="712">
        <f t="shared" si="7"/>
        <v>1</v>
      </c>
    </row>
    <row r="241" spans="1:6" s="414" customFormat="1" x14ac:dyDescent="0.2">
      <c r="A241" s="713" t="s">
        <v>278</v>
      </c>
      <c r="B241" s="713" t="s">
        <v>5553</v>
      </c>
      <c r="C241" s="718">
        <f>BSO!I37</f>
        <v>0</v>
      </c>
      <c r="D241" s="719" t="s">
        <v>5324</v>
      </c>
      <c r="E241" s="719" t="str">
        <f t="shared" si="6"/>
        <v/>
      </c>
      <c r="F241" s="712">
        <f t="shared" si="7"/>
        <v>1</v>
      </c>
    </row>
    <row r="242" spans="1:6" s="414" customFormat="1" x14ac:dyDescent="0.2">
      <c r="A242" s="713" t="s">
        <v>278</v>
      </c>
      <c r="B242" s="713" t="s">
        <v>5554</v>
      </c>
      <c r="C242" s="718">
        <f>BSO!I38</f>
        <v>0</v>
      </c>
      <c r="D242" s="719" t="s">
        <v>5324</v>
      </c>
      <c r="E242" s="719" t="str">
        <f t="shared" si="6"/>
        <v/>
      </c>
      <c r="F242" s="712">
        <f t="shared" si="7"/>
        <v>1</v>
      </c>
    </row>
    <row r="243" spans="1:6" s="414" customFormat="1" x14ac:dyDescent="0.2">
      <c r="A243" s="713" t="s">
        <v>278</v>
      </c>
      <c r="B243" s="713" t="s">
        <v>5555</v>
      </c>
      <c r="C243" s="718">
        <f>BSO!I39</f>
        <v>0</v>
      </c>
      <c r="D243" s="719" t="s">
        <v>5324</v>
      </c>
      <c r="E243" s="719" t="str">
        <f t="shared" si="6"/>
        <v/>
      </c>
      <c r="F243" s="712">
        <f t="shared" si="7"/>
        <v>1</v>
      </c>
    </row>
    <row r="244" spans="1:6" s="414" customFormat="1" x14ac:dyDescent="0.2">
      <c r="A244" s="713" t="s">
        <v>278</v>
      </c>
      <c r="B244" s="713" t="s">
        <v>5556</v>
      </c>
      <c r="C244" s="718">
        <f>BSO!I40</f>
        <v>0</v>
      </c>
      <c r="D244" s="719" t="s">
        <v>5324</v>
      </c>
      <c r="E244" s="719" t="str">
        <f t="shared" si="6"/>
        <v/>
      </c>
      <c r="F244" s="712">
        <f t="shared" si="7"/>
        <v>1</v>
      </c>
    </row>
    <row r="245" spans="1:6" s="414" customFormat="1" x14ac:dyDescent="0.2">
      <c r="A245" s="713" t="s">
        <v>278</v>
      </c>
      <c r="B245" s="713" t="s">
        <v>5557</v>
      </c>
      <c r="C245" s="718">
        <f>BSO!I41</f>
        <v>0</v>
      </c>
      <c r="D245" s="719" t="s">
        <v>5324</v>
      </c>
      <c r="E245" s="719" t="str">
        <f t="shared" si="6"/>
        <v/>
      </c>
      <c r="F245" s="712">
        <f t="shared" si="7"/>
        <v>1</v>
      </c>
    </row>
    <row r="246" spans="1:6" s="414" customFormat="1" x14ac:dyDescent="0.2">
      <c r="A246" s="713" t="s">
        <v>278</v>
      </c>
      <c r="B246" s="713" t="s">
        <v>5558</v>
      </c>
      <c r="C246" s="718">
        <f>BSO!I42</f>
        <v>0</v>
      </c>
      <c r="D246" s="719" t="s">
        <v>5324</v>
      </c>
      <c r="E246" s="719" t="str">
        <f t="shared" si="6"/>
        <v/>
      </c>
      <c r="F246" s="712">
        <f t="shared" si="7"/>
        <v>1</v>
      </c>
    </row>
    <row r="247" spans="1:6" s="414" customFormat="1" x14ac:dyDescent="0.2">
      <c r="A247" s="713" t="s">
        <v>278</v>
      </c>
      <c r="B247" s="713" t="s">
        <v>5559</v>
      </c>
      <c r="C247" s="718">
        <f>BSO!I43</f>
        <v>0</v>
      </c>
      <c r="D247" s="719" t="s">
        <v>5324</v>
      </c>
      <c r="E247" s="719" t="str">
        <f t="shared" si="6"/>
        <v/>
      </c>
      <c r="F247" s="712">
        <f t="shared" si="7"/>
        <v>1</v>
      </c>
    </row>
    <row r="248" spans="1:6" s="414" customFormat="1" x14ac:dyDescent="0.2">
      <c r="A248" s="713" t="s">
        <v>278</v>
      </c>
      <c r="B248" s="713" t="s">
        <v>5560</v>
      </c>
      <c r="C248" s="718">
        <f>BSO!I44</f>
        <v>0</v>
      </c>
      <c r="D248" s="719" t="s">
        <v>5324</v>
      </c>
      <c r="E248" s="719" t="str">
        <f t="shared" si="6"/>
        <v/>
      </c>
      <c r="F248" s="712">
        <f t="shared" si="7"/>
        <v>1</v>
      </c>
    </row>
    <row r="249" spans="1:6" s="414" customFormat="1" x14ac:dyDescent="0.2">
      <c r="A249" s="713" t="s">
        <v>278</v>
      </c>
      <c r="B249" s="713" t="s">
        <v>5561</v>
      </c>
      <c r="C249" s="720">
        <f>BSO!I45</f>
        <v>0</v>
      </c>
      <c r="D249" s="719" t="s">
        <v>5324</v>
      </c>
      <c r="E249" s="719" t="str">
        <f t="shared" si="6"/>
        <v/>
      </c>
      <c r="F249" s="712">
        <f t="shared" si="7"/>
        <v>1</v>
      </c>
    </row>
    <row r="250" spans="1:6" s="414" customFormat="1" x14ac:dyDescent="0.2">
      <c r="A250" s="713" t="s">
        <v>278</v>
      </c>
      <c r="B250" s="713" t="s">
        <v>5562</v>
      </c>
      <c r="C250" s="718">
        <f>BSO!I47</f>
        <v>0</v>
      </c>
      <c r="D250" s="719" t="s">
        <v>5324</v>
      </c>
      <c r="E250" s="719" t="str">
        <f t="shared" si="6"/>
        <v/>
      </c>
      <c r="F250" s="712">
        <f t="shared" si="7"/>
        <v>1</v>
      </c>
    </row>
    <row r="251" spans="1:6" s="414" customFormat="1" x14ac:dyDescent="0.2">
      <c r="A251" s="713" t="s">
        <v>278</v>
      </c>
      <c r="B251" s="713" t="s">
        <v>5563</v>
      </c>
      <c r="C251" s="718">
        <f>BSO!I48</f>
        <v>0</v>
      </c>
      <c r="D251" s="719" t="s">
        <v>5324</v>
      </c>
      <c r="E251" s="719" t="str">
        <f t="shared" si="6"/>
        <v/>
      </c>
      <c r="F251" s="712">
        <f t="shared" si="7"/>
        <v>1</v>
      </c>
    </row>
    <row r="252" spans="1:6" s="414" customFormat="1" x14ac:dyDescent="0.2">
      <c r="A252" s="713" t="s">
        <v>278</v>
      </c>
      <c r="B252" s="713" t="s">
        <v>5564</v>
      </c>
      <c r="C252" s="718">
        <f>BSO!I49</f>
        <v>0</v>
      </c>
      <c r="D252" s="719" t="s">
        <v>5324</v>
      </c>
      <c r="E252" s="719" t="str">
        <f t="shared" si="6"/>
        <v/>
      </c>
      <c r="F252" s="712">
        <f t="shared" si="7"/>
        <v>1</v>
      </c>
    </row>
    <row r="253" spans="1:6" s="414" customFormat="1" x14ac:dyDescent="0.2">
      <c r="A253" s="713" t="s">
        <v>278</v>
      </c>
      <c r="B253" s="713" t="s">
        <v>5565</v>
      </c>
      <c r="C253" s="718">
        <f>BSO!I50</f>
        <v>0</v>
      </c>
      <c r="D253" s="719" t="s">
        <v>5324</v>
      </c>
      <c r="E253" s="719" t="str">
        <f t="shared" si="6"/>
        <v/>
      </c>
      <c r="F253" s="712">
        <f t="shared" si="7"/>
        <v>1</v>
      </c>
    </row>
    <row r="254" spans="1:6" s="414" customFormat="1" x14ac:dyDescent="0.2">
      <c r="A254" s="713" t="s">
        <v>278</v>
      </c>
      <c r="B254" s="713" t="s">
        <v>5566</v>
      </c>
      <c r="C254" s="718">
        <f>BSO!I53</f>
        <v>0</v>
      </c>
      <c r="D254" s="719" t="s">
        <v>5324</v>
      </c>
      <c r="E254" s="719" t="str">
        <f t="shared" si="6"/>
        <v/>
      </c>
      <c r="F254" s="712">
        <f t="shared" si="7"/>
        <v>1</v>
      </c>
    </row>
    <row r="255" spans="1:6" s="414" customFormat="1" x14ac:dyDescent="0.2">
      <c r="A255" s="713" t="s">
        <v>278</v>
      </c>
      <c r="B255" s="713" t="s">
        <v>5567</v>
      </c>
      <c r="C255" s="718">
        <f>BSO!I54</f>
        <v>0</v>
      </c>
      <c r="D255" s="719" t="s">
        <v>5324</v>
      </c>
      <c r="E255" s="719" t="str">
        <f t="shared" si="6"/>
        <v/>
      </c>
      <c r="F255" s="712">
        <f t="shared" si="7"/>
        <v>1</v>
      </c>
    </row>
    <row r="256" spans="1:6" s="414" customFormat="1" x14ac:dyDescent="0.2">
      <c r="A256" s="713" t="s">
        <v>278</v>
      </c>
      <c r="B256" s="713" t="s">
        <v>5568</v>
      </c>
      <c r="C256" s="718">
        <f>BSO!I55</f>
        <v>0</v>
      </c>
      <c r="D256" s="719" t="s">
        <v>5324</v>
      </c>
      <c r="E256" s="719" t="str">
        <f t="shared" si="6"/>
        <v/>
      </c>
      <c r="F256" s="712">
        <f t="shared" si="7"/>
        <v>1</v>
      </c>
    </row>
    <row r="257" spans="1:6" s="414" customFormat="1" x14ac:dyDescent="0.2">
      <c r="A257" s="713" t="s">
        <v>278</v>
      </c>
      <c r="B257" s="713" t="s">
        <v>5569</v>
      </c>
      <c r="C257" s="720">
        <f>BSO!I56</f>
        <v>0</v>
      </c>
      <c r="D257" s="719" t="s">
        <v>5324</v>
      </c>
      <c r="E257" s="719" t="str">
        <f t="shared" si="6"/>
        <v/>
      </c>
      <c r="F257" s="712">
        <f t="shared" si="7"/>
        <v>1</v>
      </c>
    </row>
    <row r="258" spans="1:6" s="414" customFormat="1" x14ac:dyDescent="0.2">
      <c r="A258" s="713" t="s">
        <v>279</v>
      </c>
      <c r="B258" s="713" t="s">
        <v>5570</v>
      </c>
      <c r="C258" s="718">
        <f>IES!C10</f>
        <v>0</v>
      </c>
      <c r="D258" s="719" t="s">
        <v>5324</v>
      </c>
      <c r="E258" s="719" t="str">
        <f t="shared" ref="E258:E321" si="8">IF(C258="","",IF(ISBLANK(C258),"",IF(ISNUMBER(C258),IF(ROUND(C258,0)=C258,IF(C258&gt;=(-9999999999999990),IF(C258&lt;=(9999999999999990),"","Value must be an integer of no more than 16 digits."),"Value must be an integer of no more than 16 digits."),"Value must be an integer of no more than 16 digits."),"Value must be an integer of no more than 16 digits.")))</f>
        <v/>
      </c>
      <c r="F258" s="712">
        <f t="shared" si="7"/>
        <v>1</v>
      </c>
    </row>
    <row r="259" spans="1:6" s="414" customFormat="1" x14ac:dyDescent="0.2">
      <c r="A259" s="713" t="s">
        <v>279</v>
      </c>
      <c r="B259" s="713" t="s">
        <v>5571</v>
      </c>
      <c r="C259" s="718">
        <f>IES!C11</f>
        <v>0</v>
      </c>
      <c r="D259" s="719" t="s">
        <v>5324</v>
      </c>
      <c r="E259" s="719" t="str">
        <f t="shared" si="8"/>
        <v/>
      </c>
      <c r="F259" s="712">
        <f t="shared" ref="F259:F322" si="9">IF(E259="",1,0)</f>
        <v>1</v>
      </c>
    </row>
    <row r="260" spans="1:6" s="414" customFormat="1" x14ac:dyDescent="0.2">
      <c r="A260" s="713" t="s">
        <v>279</v>
      </c>
      <c r="B260" s="713" t="s">
        <v>5572</v>
      </c>
      <c r="C260" s="718">
        <f>IES!C15</f>
        <v>0</v>
      </c>
      <c r="D260" s="719" t="s">
        <v>5324</v>
      </c>
      <c r="E260" s="719" t="str">
        <f t="shared" si="8"/>
        <v/>
      </c>
      <c r="F260" s="712">
        <f t="shared" si="9"/>
        <v>1</v>
      </c>
    </row>
    <row r="261" spans="1:6" s="414" customFormat="1" x14ac:dyDescent="0.2">
      <c r="A261" s="713" t="s">
        <v>279</v>
      </c>
      <c r="B261" s="713" t="s">
        <v>5573</v>
      </c>
      <c r="C261" s="718">
        <f>IES!C16</f>
        <v>0</v>
      </c>
      <c r="D261" s="719" t="s">
        <v>5324</v>
      </c>
      <c r="E261" s="719" t="str">
        <f t="shared" si="8"/>
        <v/>
      </c>
      <c r="F261" s="712">
        <f t="shared" si="9"/>
        <v>1</v>
      </c>
    </row>
    <row r="262" spans="1:6" s="414" customFormat="1" x14ac:dyDescent="0.2">
      <c r="A262" s="713" t="s">
        <v>279</v>
      </c>
      <c r="B262" s="713" t="s">
        <v>5574</v>
      </c>
      <c r="C262" s="718">
        <f>IES!C17</f>
        <v>0</v>
      </c>
      <c r="D262" s="719" t="s">
        <v>5324</v>
      </c>
      <c r="E262" s="719" t="str">
        <f t="shared" si="8"/>
        <v/>
      </c>
      <c r="F262" s="712">
        <f t="shared" si="9"/>
        <v>1</v>
      </c>
    </row>
    <row r="263" spans="1:6" s="414" customFormat="1" x14ac:dyDescent="0.2">
      <c r="A263" s="713" t="s">
        <v>279</v>
      </c>
      <c r="B263" s="713" t="s">
        <v>5575</v>
      </c>
      <c r="C263" s="718">
        <f>IES!C18</f>
        <v>0</v>
      </c>
      <c r="D263" s="719" t="s">
        <v>5324</v>
      </c>
      <c r="E263" s="719" t="str">
        <f t="shared" si="8"/>
        <v/>
      </c>
      <c r="F263" s="712">
        <f t="shared" si="9"/>
        <v>1</v>
      </c>
    </row>
    <row r="264" spans="1:6" s="414" customFormat="1" x14ac:dyDescent="0.2">
      <c r="A264" s="713" t="s">
        <v>279</v>
      </c>
      <c r="B264" s="713" t="s">
        <v>5576</v>
      </c>
      <c r="C264" s="718">
        <f>IES!C19</f>
        <v>0</v>
      </c>
      <c r="D264" s="719" t="s">
        <v>5324</v>
      </c>
      <c r="E264" s="719" t="str">
        <f t="shared" si="8"/>
        <v/>
      </c>
      <c r="F264" s="712">
        <f t="shared" si="9"/>
        <v>1</v>
      </c>
    </row>
    <row r="265" spans="1:6" s="414" customFormat="1" x14ac:dyDescent="0.2">
      <c r="A265" s="713" t="s">
        <v>279</v>
      </c>
      <c r="B265" s="713" t="s">
        <v>5577</v>
      </c>
      <c r="C265" s="718">
        <f>IES!C20</f>
        <v>0</v>
      </c>
      <c r="D265" s="719" t="s">
        <v>5324</v>
      </c>
      <c r="E265" s="719" t="str">
        <f t="shared" si="8"/>
        <v/>
      </c>
      <c r="F265" s="712">
        <f t="shared" si="9"/>
        <v>1</v>
      </c>
    </row>
    <row r="266" spans="1:6" s="414" customFormat="1" x14ac:dyDescent="0.2">
      <c r="A266" s="713" t="s">
        <v>279</v>
      </c>
      <c r="B266" s="713" t="s">
        <v>5578</v>
      </c>
      <c r="C266" s="718">
        <f>IES!C21</f>
        <v>0</v>
      </c>
      <c r="D266" s="719" t="s">
        <v>5324</v>
      </c>
      <c r="E266" s="719" t="str">
        <f t="shared" si="8"/>
        <v/>
      </c>
      <c r="F266" s="712">
        <f t="shared" si="9"/>
        <v>1</v>
      </c>
    </row>
    <row r="267" spans="1:6" s="414" customFormat="1" x14ac:dyDescent="0.2">
      <c r="A267" s="713" t="s">
        <v>279</v>
      </c>
      <c r="B267" s="713" t="s">
        <v>5579</v>
      </c>
      <c r="C267" s="718">
        <f>IES!C22</f>
        <v>0</v>
      </c>
      <c r="D267" s="719" t="s">
        <v>5324</v>
      </c>
      <c r="E267" s="719" t="str">
        <f t="shared" si="8"/>
        <v/>
      </c>
      <c r="F267" s="712">
        <f t="shared" si="9"/>
        <v>1</v>
      </c>
    </row>
    <row r="268" spans="1:6" s="414" customFormat="1" x14ac:dyDescent="0.2">
      <c r="A268" s="713" t="s">
        <v>279</v>
      </c>
      <c r="B268" s="713" t="s">
        <v>5580</v>
      </c>
      <c r="C268" s="718">
        <f>IES!C23</f>
        <v>0</v>
      </c>
      <c r="D268" s="719" t="s">
        <v>5324</v>
      </c>
      <c r="E268" s="719" t="str">
        <f t="shared" si="8"/>
        <v/>
      </c>
      <c r="F268" s="712">
        <f t="shared" si="9"/>
        <v>1</v>
      </c>
    </row>
    <row r="269" spans="1:6" s="414" customFormat="1" x14ac:dyDescent="0.2">
      <c r="A269" s="713" t="s">
        <v>279</v>
      </c>
      <c r="B269" s="713" t="s">
        <v>5581</v>
      </c>
      <c r="C269" s="718">
        <f>IES!C24</f>
        <v>0</v>
      </c>
      <c r="D269" s="719" t="s">
        <v>5324</v>
      </c>
      <c r="E269" s="719" t="str">
        <f t="shared" si="8"/>
        <v/>
      </c>
      <c r="F269" s="712">
        <f t="shared" si="9"/>
        <v>1</v>
      </c>
    </row>
    <row r="270" spans="1:6" s="414" customFormat="1" x14ac:dyDescent="0.2">
      <c r="A270" s="713" t="s">
        <v>279</v>
      </c>
      <c r="B270" s="713" t="s">
        <v>5582</v>
      </c>
      <c r="C270" s="718">
        <f>IES!C25</f>
        <v>0</v>
      </c>
      <c r="D270" s="719" t="s">
        <v>5324</v>
      </c>
      <c r="E270" s="719" t="str">
        <f t="shared" si="8"/>
        <v/>
      </c>
      <c r="F270" s="712">
        <f t="shared" si="9"/>
        <v>1</v>
      </c>
    </row>
    <row r="271" spans="1:6" s="414" customFormat="1" x14ac:dyDescent="0.2">
      <c r="A271" s="713" t="s">
        <v>279</v>
      </c>
      <c r="B271" s="713" t="s">
        <v>5583</v>
      </c>
      <c r="C271" s="718">
        <f>IES!C26</f>
        <v>0</v>
      </c>
      <c r="D271" s="719" t="s">
        <v>5324</v>
      </c>
      <c r="E271" s="719" t="str">
        <f t="shared" si="8"/>
        <v/>
      </c>
      <c r="F271" s="712">
        <f t="shared" si="9"/>
        <v>1</v>
      </c>
    </row>
    <row r="272" spans="1:6" s="414" customFormat="1" x14ac:dyDescent="0.2">
      <c r="A272" s="713" t="s">
        <v>279</v>
      </c>
      <c r="B272" s="713" t="s">
        <v>5584</v>
      </c>
      <c r="C272" s="718">
        <f>IES!C27</f>
        <v>0</v>
      </c>
      <c r="D272" s="719" t="s">
        <v>5324</v>
      </c>
      <c r="E272" s="719" t="str">
        <f t="shared" si="8"/>
        <v/>
      </c>
      <c r="F272" s="712">
        <f t="shared" si="9"/>
        <v>1</v>
      </c>
    </row>
    <row r="273" spans="1:6" s="414" customFormat="1" x14ac:dyDescent="0.2">
      <c r="A273" s="713" t="s">
        <v>279</v>
      </c>
      <c r="B273" s="713" t="s">
        <v>5585</v>
      </c>
      <c r="C273" s="718">
        <f>IES!C28</f>
        <v>0</v>
      </c>
      <c r="D273" s="719" t="s">
        <v>5324</v>
      </c>
      <c r="E273" s="719" t="str">
        <f t="shared" si="8"/>
        <v/>
      </c>
      <c r="F273" s="712">
        <f t="shared" si="9"/>
        <v>1</v>
      </c>
    </row>
    <row r="274" spans="1:6" s="414" customFormat="1" x14ac:dyDescent="0.2">
      <c r="A274" s="713" t="s">
        <v>279</v>
      </c>
      <c r="B274" s="713" t="s">
        <v>5586</v>
      </c>
      <c r="C274" s="718">
        <f>IES!C29</f>
        <v>0</v>
      </c>
      <c r="D274" s="719" t="s">
        <v>5324</v>
      </c>
      <c r="E274" s="719" t="str">
        <f t="shared" si="8"/>
        <v/>
      </c>
      <c r="F274" s="712">
        <f t="shared" si="9"/>
        <v>1</v>
      </c>
    </row>
    <row r="275" spans="1:6" s="414" customFormat="1" x14ac:dyDescent="0.2">
      <c r="A275" s="713" t="s">
        <v>279</v>
      </c>
      <c r="B275" s="713" t="s">
        <v>5587</v>
      </c>
      <c r="C275" s="718">
        <f>IES!C30</f>
        <v>0</v>
      </c>
      <c r="D275" s="719" t="s">
        <v>5324</v>
      </c>
      <c r="E275" s="719" t="str">
        <f t="shared" si="8"/>
        <v/>
      </c>
      <c r="F275" s="712">
        <f t="shared" si="9"/>
        <v>1</v>
      </c>
    </row>
    <row r="276" spans="1:6" s="414" customFormat="1" x14ac:dyDescent="0.2">
      <c r="A276" s="713" t="s">
        <v>279</v>
      </c>
      <c r="B276" s="713" t="s">
        <v>5588</v>
      </c>
      <c r="C276" s="718">
        <f>IES!C31</f>
        <v>0</v>
      </c>
      <c r="D276" s="719" t="s">
        <v>5324</v>
      </c>
      <c r="E276" s="719" t="str">
        <f t="shared" si="8"/>
        <v/>
      </c>
      <c r="F276" s="712">
        <f t="shared" si="9"/>
        <v>1</v>
      </c>
    </row>
    <row r="277" spans="1:6" s="414" customFormat="1" x14ac:dyDescent="0.2">
      <c r="A277" s="713" t="s">
        <v>279</v>
      </c>
      <c r="B277" s="713" t="s">
        <v>5589</v>
      </c>
      <c r="C277" s="718">
        <f>IES!C32</f>
        <v>0</v>
      </c>
      <c r="D277" s="719" t="s">
        <v>5324</v>
      </c>
      <c r="E277" s="719" t="str">
        <f t="shared" si="8"/>
        <v/>
      </c>
      <c r="F277" s="712">
        <f t="shared" si="9"/>
        <v>1</v>
      </c>
    </row>
    <row r="278" spans="1:6" s="414" customFormat="1" x14ac:dyDescent="0.2">
      <c r="A278" s="713" t="s">
        <v>279</v>
      </c>
      <c r="B278" s="713" t="s">
        <v>5590</v>
      </c>
      <c r="C278" s="718">
        <f>IES!C35</f>
        <v>0</v>
      </c>
      <c r="D278" s="719" t="s">
        <v>5324</v>
      </c>
      <c r="E278" s="719" t="str">
        <f t="shared" si="8"/>
        <v/>
      </c>
      <c r="F278" s="712">
        <f t="shared" si="9"/>
        <v>1</v>
      </c>
    </row>
    <row r="279" spans="1:6" s="414" customFormat="1" x14ac:dyDescent="0.2">
      <c r="A279" s="713" t="s">
        <v>279</v>
      </c>
      <c r="B279" s="713" t="s">
        <v>5591</v>
      </c>
      <c r="C279" s="718">
        <f>IES!C42</f>
        <v>0</v>
      </c>
      <c r="D279" s="719" t="s">
        <v>5324</v>
      </c>
      <c r="E279" s="719" t="str">
        <f t="shared" si="8"/>
        <v/>
      </c>
      <c r="F279" s="712">
        <f t="shared" si="9"/>
        <v>1</v>
      </c>
    </row>
    <row r="280" spans="1:6" s="414" customFormat="1" x14ac:dyDescent="0.2">
      <c r="A280" s="713" t="s">
        <v>279</v>
      </c>
      <c r="B280" s="713" t="s">
        <v>5592</v>
      </c>
      <c r="C280" s="718">
        <f>IES!C46</f>
        <v>0</v>
      </c>
      <c r="D280" s="719" t="s">
        <v>5324</v>
      </c>
      <c r="E280" s="719" t="str">
        <f t="shared" si="8"/>
        <v/>
      </c>
      <c r="F280" s="712">
        <f t="shared" si="9"/>
        <v>1</v>
      </c>
    </row>
    <row r="281" spans="1:6" s="414" customFormat="1" x14ac:dyDescent="0.2">
      <c r="A281" s="713" t="s">
        <v>279</v>
      </c>
      <c r="B281" s="713" t="s">
        <v>5593</v>
      </c>
      <c r="C281" s="718">
        <f>IES!C47</f>
        <v>0</v>
      </c>
      <c r="D281" s="719" t="s">
        <v>5324</v>
      </c>
      <c r="E281" s="719" t="str">
        <f t="shared" si="8"/>
        <v/>
      </c>
      <c r="F281" s="712">
        <f t="shared" si="9"/>
        <v>1</v>
      </c>
    </row>
    <row r="282" spans="1:6" s="414" customFormat="1" x14ac:dyDescent="0.2">
      <c r="A282" s="713" t="s">
        <v>279</v>
      </c>
      <c r="B282" s="713" t="s">
        <v>5594</v>
      </c>
      <c r="C282" s="718">
        <f>IES!C48</f>
        <v>0</v>
      </c>
      <c r="D282" s="719" t="s">
        <v>5324</v>
      </c>
      <c r="E282" s="719" t="str">
        <f t="shared" si="8"/>
        <v/>
      </c>
      <c r="F282" s="712">
        <f t="shared" si="9"/>
        <v>1</v>
      </c>
    </row>
    <row r="283" spans="1:6" s="414" customFormat="1" x14ac:dyDescent="0.2">
      <c r="A283" s="713" t="s">
        <v>279</v>
      </c>
      <c r="B283" s="713" t="s">
        <v>5595</v>
      </c>
      <c r="C283" s="718">
        <f>IES!C49</f>
        <v>0</v>
      </c>
      <c r="D283" s="719" t="s">
        <v>5324</v>
      </c>
      <c r="E283" s="719" t="str">
        <f t="shared" si="8"/>
        <v/>
      </c>
      <c r="F283" s="712">
        <f t="shared" si="9"/>
        <v>1</v>
      </c>
    </row>
    <row r="284" spans="1:6" s="414" customFormat="1" x14ac:dyDescent="0.2">
      <c r="A284" s="713" t="s">
        <v>279</v>
      </c>
      <c r="B284" s="713" t="s">
        <v>5596</v>
      </c>
      <c r="C284" s="718">
        <f>IES!C50</f>
        <v>0</v>
      </c>
      <c r="D284" s="719" t="s">
        <v>5324</v>
      </c>
      <c r="E284" s="719" t="str">
        <f t="shared" si="8"/>
        <v/>
      </c>
      <c r="F284" s="712">
        <f t="shared" si="9"/>
        <v>1</v>
      </c>
    </row>
    <row r="285" spans="1:6" s="414" customFormat="1" x14ac:dyDescent="0.2">
      <c r="A285" s="713" t="s">
        <v>279</v>
      </c>
      <c r="B285" s="713" t="s">
        <v>5597</v>
      </c>
      <c r="C285" s="718">
        <f>IES!C51</f>
        <v>0</v>
      </c>
      <c r="D285" s="719" t="s">
        <v>5324</v>
      </c>
      <c r="E285" s="719" t="str">
        <f t="shared" si="8"/>
        <v/>
      </c>
      <c r="F285" s="712">
        <f t="shared" si="9"/>
        <v>1</v>
      </c>
    </row>
    <row r="286" spans="1:6" s="414" customFormat="1" x14ac:dyDescent="0.2">
      <c r="A286" s="713" t="s">
        <v>279</v>
      </c>
      <c r="B286" s="713" t="s">
        <v>5598</v>
      </c>
      <c r="C286" s="718">
        <f>IES!C52</f>
        <v>0</v>
      </c>
      <c r="D286" s="719" t="s">
        <v>5324</v>
      </c>
      <c r="E286" s="719" t="str">
        <f t="shared" si="8"/>
        <v/>
      </c>
      <c r="F286" s="712">
        <f t="shared" si="9"/>
        <v>1</v>
      </c>
    </row>
    <row r="287" spans="1:6" s="414" customFormat="1" x14ac:dyDescent="0.2">
      <c r="A287" s="713" t="s">
        <v>279</v>
      </c>
      <c r="B287" s="713" t="s">
        <v>5599</v>
      </c>
      <c r="C287" s="718">
        <f>IES!C53</f>
        <v>0</v>
      </c>
      <c r="D287" s="719" t="s">
        <v>5324</v>
      </c>
      <c r="E287" s="719" t="str">
        <f t="shared" si="8"/>
        <v/>
      </c>
      <c r="F287" s="712">
        <f t="shared" si="9"/>
        <v>1</v>
      </c>
    </row>
    <row r="288" spans="1:6" s="414" customFormat="1" x14ac:dyDescent="0.2">
      <c r="A288" s="713" t="s">
        <v>279</v>
      </c>
      <c r="B288" s="713" t="s">
        <v>5600</v>
      </c>
      <c r="C288" s="718">
        <f>IES!C54</f>
        <v>0</v>
      </c>
      <c r="D288" s="719" t="s">
        <v>5324</v>
      </c>
      <c r="E288" s="719" t="str">
        <f t="shared" si="8"/>
        <v/>
      </c>
      <c r="F288" s="712">
        <f t="shared" si="9"/>
        <v>1</v>
      </c>
    </row>
    <row r="289" spans="1:6" s="414" customFormat="1" x14ac:dyDescent="0.2">
      <c r="A289" s="713" t="s">
        <v>279</v>
      </c>
      <c r="B289" s="713" t="s">
        <v>5601</v>
      </c>
      <c r="C289" s="718">
        <f>IES!C55</f>
        <v>0</v>
      </c>
      <c r="D289" s="719" t="s">
        <v>5324</v>
      </c>
      <c r="E289" s="719" t="str">
        <f t="shared" si="8"/>
        <v/>
      </c>
      <c r="F289" s="712">
        <f t="shared" si="9"/>
        <v>1</v>
      </c>
    </row>
    <row r="290" spans="1:6" s="414" customFormat="1" x14ac:dyDescent="0.2">
      <c r="A290" s="713" t="s">
        <v>279</v>
      </c>
      <c r="B290" s="713" t="s">
        <v>5602</v>
      </c>
      <c r="C290" s="718">
        <f>IES!C56</f>
        <v>0</v>
      </c>
      <c r="D290" s="719" t="s">
        <v>5324</v>
      </c>
      <c r="E290" s="719" t="str">
        <f t="shared" si="8"/>
        <v/>
      </c>
      <c r="F290" s="712">
        <f t="shared" si="9"/>
        <v>1</v>
      </c>
    </row>
    <row r="291" spans="1:6" s="414" customFormat="1" x14ac:dyDescent="0.2">
      <c r="A291" s="713" t="s">
        <v>279</v>
      </c>
      <c r="B291" s="713" t="s">
        <v>5603</v>
      </c>
      <c r="C291" s="718">
        <f>IES!C57</f>
        <v>0</v>
      </c>
      <c r="D291" s="719" t="s">
        <v>5324</v>
      </c>
      <c r="E291" s="719" t="str">
        <f t="shared" si="8"/>
        <v/>
      </c>
      <c r="F291" s="712">
        <f t="shared" si="9"/>
        <v>1</v>
      </c>
    </row>
    <row r="292" spans="1:6" s="414" customFormat="1" x14ac:dyDescent="0.2">
      <c r="A292" s="713" t="s">
        <v>279</v>
      </c>
      <c r="B292" s="713" t="s">
        <v>5604</v>
      </c>
      <c r="C292" s="718">
        <f>IES!C58</f>
        <v>0</v>
      </c>
      <c r="D292" s="719" t="s">
        <v>5324</v>
      </c>
      <c r="E292" s="719" t="str">
        <f t="shared" si="8"/>
        <v/>
      </c>
      <c r="F292" s="712">
        <f t="shared" si="9"/>
        <v>1</v>
      </c>
    </row>
    <row r="293" spans="1:6" s="414" customFormat="1" x14ac:dyDescent="0.2">
      <c r="A293" s="713" t="s">
        <v>279</v>
      </c>
      <c r="B293" s="713" t="s">
        <v>5605</v>
      </c>
      <c r="C293" s="718">
        <f>IES!C59</f>
        <v>0</v>
      </c>
      <c r="D293" s="719" t="s">
        <v>5324</v>
      </c>
      <c r="E293" s="719" t="str">
        <f t="shared" si="8"/>
        <v/>
      </c>
      <c r="F293" s="712">
        <f t="shared" si="9"/>
        <v>1</v>
      </c>
    </row>
    <row r="294" spans="1:6" s="414" customFormat="1" x14ac:dyDescent="0.2">
      <c r="A294" s="713" t="s">
        <v>279</v>
      </c>
      <c r="B294" s="713" t="s">
        <v>5606</v>
      </c>
      <c r="C294" s="718">
        <f>IES!C60</f>
        <v>0</v>
      </c>
      <c r="D294" s="719" t="s">
        <v>5324</v>
      </c>
      <c r="E294" s="719" t="str">
        <f t="shared" si="8"/>
        <v/>
      </c>
      <c r="F294" s="712">
        <f t="shared" si="9"/>
        <v>1</v>
      </c>
    </row>
    <row r="295" spans="1:6" s="414" customFormat="1" x14ac:dyDescent="0.2">
      <c r="A295" s="713" t="s">
        <v>279</v>
      </c>
      <c r="B295" s="713" t="s">
        <v>5607</v>
      </c>
      <c r="C295" s="718">
        <f>IES!C67</f>
        <v>0</v>
      </c>
      <c r="D295" s="719" t="s">
        <v>5324</v>
      </c>
      <c r="E295" s="719" t="str">
        <f t="shared" si="8"/>
        <v/>
      </c>
      <c r="F295" s="712">
        <f t="shared" si="9"/>
        <v>1</v>
      </c>
    </row>
    <row r="296" spans="1:6" s="414" customFormat="1" x14ac:dyDescent="0.2">
      <c r="A296" s="713" t="s">
        <v>279</v>
      </c>
      <c r="B296" s="713" t="s">
        <v>5608</v>
      </c>
      <c r="C296" s="718">
        <f>IES!C82</f>
        <v>0</v>
      </c>
      <c r="D296" s="719" t="s">
        <v>5324</v>
      </c>
      <c r="E296" s="719" t="str">
        <f t="shared" si="8"/>
        <v/>
      </c>
      <c r="F296" s="712">
        <f t="shared" si="9"/>
        <v>1</v>
      </c>
    </row>
    <row r="297" spans="1:6" s="414" customFormat="1" x14ac:dyDescent="0.2">
      <c r="A297" s="713" t="s">
        <v>279</v>
      </c>
      <c r="B297" s="713" t="s">
        <v>5609</v>
      </c>
      <c r="C297" s="718">
        <f>IES!C86</f>
        <v>0</v>
      </c>
      <c r="D297" s="719" t="s">
        <v>5324</v>
      </c>
      <c r="E297" s="719" t="str">
        <f t="shared" si="8"/>
        <v/>
      </c>
      <c r="F297" s="712">
        <f t="shared" si="9"/>
        <v>1</v>
      </c>
    </row>
    <row r="298" spans="1:6" s="414" customFormat="1" x14ac:dyDescent="0.2">
      <c r="A298" s="713" t="s">
        <v>279</v>
      </c>
      <c r="B298" s="713" t="s">
        <v>5610</v>
      </c>
      <c r="C298" s="718">
        <f>IES!C88</f>
        <v>0</v>
      </c>
      <c r="D298" s="719" t="s">
        <v>5324</v>
      </c>
      <c r="E298" s="719" t="str">
        <f t="shared" si="8"/>
        <v/>
      </c>
      <c r="F298" s="712">
        <f t="shared" si="9"/>
        <v>1</v>
      </c>
    </row>
    <row r="299" spans="1:6" s="414" customFormat="1" x14ac:dyDescent="0.2">
      <c r="A299" s="713" t="s">
        <v>279</v>
      </c>
      <c r="B299" s="713" t="s">
        <v>5611</v>
      </c>
      <c r="C299" s="718">
        <f>IES!C89</f>
        <v>0</v>
      </c>
      <c r="D299" s="719" t="s">
        <v>5324</v>
      </c>
      <c r="E299" s="719" t="str">
        <f t="shared" si="8"/>
        <v/>
      </c>
      <c r="F299" s="712">
        <f t="shared" si="9"/>
        <v>1</v>
      </c>
    </row>
    <row r="300" spans="1:6" s="414" customFormat="1" x14ac:dyDescent="0.2">
      <c r="A300" s="713" t="s">
        <v>279</v>
      </c>
      <c r="B300" s="713" t="s">
        <v>5612</v>
      </c>
      <c r="C300" s="718">
        <f>IES!C90</f>
        <v>0</v>
      </c>
      <c r="D300" s="719" t="s">
        <v>5324</v>
      </c>
      <c r="E300" s="719" t="str">
        <f t="shared" si="8"/>
        <v/>
      </c>
      <c r="F300" s="712">
        <f t="shared" si="9"/>
        <v>1</v>
      </c>
    </row>
    <row r="301" spans="1:6" s="414" customFormat="1" x14ac:dyDescent="0.2">
      <c r="A301" s="713" t="s">
        <v>279</v>
      </c>
      <c r="B301" s="713" t="s">
        <v>5613</v>
      </c>
      <c r="C301" s="718">
        <f>IES!C91</f>
        <v>0</v>
      </c>
      <c r="D301" s="719" t="s">
        <v>5324</v>
      </c>
      <c r="E301" s="719" t="str">
        <f t="shared" si="8"/>
        <v/>
      </c>
      <c r="F301" s="712">
        <f t="shared" si="9"/>
        <v>1</v>
      </c>
    </row>
    <row r="302" spans="1:6" s="414" customFormat="1" x14ac:dyDescent="0.2">
      <c r="A302" s="713" t="s">
        <v>279</v>
      </c>
      <c r="B302" s="713" t="s">
        <v>5614</v>
      </c>
      <c r="C302" s="718">
        <f>IES!C92</f>
        <v>0</v>
      </c>
      <c r="D302" s="719" t="s">
        <v>5324</v>
      </c>
      <c r="E302" s="719" t="str">
        <f t="shared" si="8"/>
        <v/>
      </c>
      <c r="F302" s="712">
        <f t="shared" si="9"/>
        <v>1</v>
      </c>
    </row>
    <row r="303" spans="1:6" s="414" customFormat="1" x14ac:dyDescent="0.2">
      <c r="A303" s="713" t="s">
        <v>279</v>
      </c>
      <c r="B303" s="713" t="s">
        <v>5615</v>
      </c>
      <c r="C303" s="718">
        <f>IES!D11</f>
        <v>0</v>
      </c>
      <c r="D303" s="719" t="s">
        <v>5324</v>
      </c>
      <c r="E303" s="719" t="str">
        <f t="shared" si="8"/>
        <v/>
      </c>
      <c r="F303" s="712">
        <f t="shared" si="9"/>
        <v>1</v>
      </c>
    </row>
    <row r="304" spans="1:6" s="414" customFormat="1" x14ac:dyDescent="0.2">
      <c r="A304" s="713" t="s">
        <v>279</v>
      </c>
      <c r="B304" s="713" t="s">
        <v>5616</v>
      </c>
      <c r="C304" s="718">
        <f>IES!D16</f>
        <v>0</v>
      </c>
      <c r="D304" s="719" t="s">
        <v>5324</v>
      </c>
      <c r="E304" s="719" t="str">
        <f t="shared" si="8"/>
        <v/>
      </c>
      <c r="F304" s="712">
        <f t="shared" si="9"/>
        <v>1</v>
      </c>
    </row>
    <row r="305" spans="1:6" s="414" customFormat="1" x14ac:dyDescent="0.2">
      <c r="A305" s="713" t="s">
        <v>279</v>
      </c>
      <c r="B305" s="713" t="s">
        <v>5617</v>
      </c>
      <c r="C305" s="718">
        <f>IES!D17</f>
        <v>0</v>
      </c>
      <c r="D305" s="719" t="s">
        <v>5324</v>
      </c>
      <c r="E305" s="719" t="str">
        <f t="shared" si="8"/>
        <v/>
      </c>
      <c r="F305" s="712">
        <f t="shared" si="9"/>
        <v>1</v>
      </c>
    </row>
    <row r="306" spans="1:6" s="414" customFormat="1" x14ac:dyDescent="0.2">
      <c r="A306" s="713" t="s">
        <v>279</v>
      </c>
      <c r="B306" s="713" t="s">
        <v>5618</v>
      </c>
      <c r="C306" s="718">
        <f>IES!D18</f>
        <v>0</v>
      </c>
      <c r="D306" s="719" t="s">
        <v>5324</v>
      </c>
      <c r="E306" s="719" t="str">
        <f t="shared" si="8"/>
        <v/>
      </c>
      <c r="F306" s="712">
        <f t="shared" si="9"/>
        <v>1</v>
      </c>
    </row>
    <row r="307" spans="1:6" s="414" customFormat="1" x14ac:dyDescent="0.2">
      <c r="A307" s="713" t="s">
        <v>279</v>
      </c>
      <c r="B307" s="713" t="s">
        <v>5619</v>
      </c>
      <c r="C307" s="718">
        <f>IES!D19</f>
        <v>0</v>
      </c>
      <c r="D307" s="719" t="s">
        <v>5324</v>
      </c>
      <c r="E307" s="719" t="str">
        <f t="shared" si="8"/>
        <v/>
      </c>
      <c r="F307" s="712">
        <f t="shared" si="9"/>
        <v>1</v>
      </c>
    </row>
    <row r="308" spans="1:6" s="414" customFormat="1" x14ac:dyDescent="0.2">
      <c r="A308" s="713" t="s">
        <v>279</v>
      </c>
      <c r="B308" s="713" t="s">
        <v>5620</v>
      </c>
      <c r="C308" s="718">
        <f>IES!D20</f>
        <v>0</v>
      </c>
      <c r="D308" s="719" t="s">
        <v>5324</v>
      </c>
      <c r="E308" s="719" t="str">
        <f t="shared" si="8"/>
        <v/>
      </c>
      <c r="F308" s="712">
        <f t="shared" si="9"/>
        <v>1</v>
      </c>
    </row>
    <row r="309" spans="1:6" s="414" customFormat="1" x14ac:dyDescent="0.2">
      <c r="A309" s="713" t="s">
        <v>279</v>
      </c>
      <c r="B309" s="713" t="s">
        <v>5621</v>
      </c>
      <c r="C309" s="718">
        <f>IES!D21</f>
        <v>0</v>
      </c>
      <c r="D309" s="719" t="s">
        <v>5324</v>
      </c>
      <c r="E309" s="719" t="str">
        <f t="shared" si="8"/>
        <v/>
      </c>
      <c r="F309" s="712">
        <f t="shared" si="9"/>
        <v>1</v>
      </c>
    </row>
    <row r="310" spans="1:6" s="414" customFormat="1" x14ac:dyDescent="0.2">
      <c r="A310" s="713" t="s">
        <v>279</v>
      </c>
      <c r="B310" s="713" t="s">
        <v>5622</v>
      </c>
      <c r="C310" s="718">
        <f>IES!D23</f>
        <v>0</v>
      </c>
      <c r="D310" s="719" t="s">
        <v>5324</v>
      </c>
      <c r="E310" s="719" t="str">
        <f t="shared" si="8"/>
        <v/>
      </c>
      <c r="F310" s="712">
        <f t="shared" si="9"/>
        <v>1</v>
      </c>
    </row>
    <row r="311" spans="1:6" s="414" customFormat="1" x14ac:dyDescent="0.2">
      <c r="A311" s="713" t="s">
        <v>279</v>
      </c>
      <c r="B311" s="713" t="s">
        <v>5623</v>
      </c>
      <c r="C311" s="718">
        <f>IES!D25</f>
        <v>0</v>
      </c>
      <c r="D311" s="719" t="s">
        <v>5324</v>
      </c>
      <c r="E311" s="719" t="str">
        <f t="shared" si="8"/>
        <v/>
      </c>
      <c r="F311" s="712">
        <f t="shared" si="9"/>
        <v>1</v>
      </c>
    </row>
    <row r="312" spans="1:6" s="414" customFormat="1" x14ac:dyDescent="0.2">
      <c r="A312" s="713" t="s">
        <v>279</v>
      </c>
      <c r="B312" s="713" t="s">
        <v>5624</v>
      </c>
      <c r="C312" s="718">
        <f>IES!D26</f>
        <v>0</v>
      </c>
      <c r="D312" s="719" t="s">
        <v>5324</v>
      </c>
      <c r="E312" s="719" t="str">
        <f t="shared" si="8"/>
        <v/>
      </c>
      <c r="F312" s="712">
        <f t="shared" si="9"/>
        <v>1</v>
      </c>
    </row>
    <row r="313" spans="1:6" s="414" customFormat="1" x14ac:dyDescent="0.2">
      <c r="A313" s="713" t="s">
        <v>279</v>
      </c>
      <c r="B313" s="713" t="s">
        <v>5625</v>
      </c>
      <c r="C313" s="718">
        <f>IES!D27</f>
        <v>0</v>
      </c>
      <c r="D313" s="719" t="s">
        <v>5324</v>
      </c>
      <c r="E313" s="719" t="str">
        <f t="shared" si="8"/>
        <v/>
      </c>
      <c r="F313" s="712">
        <f t="shared" si="9"/>
        <v>1</v>
      </c>
    </row>
    <row r="314" spans="1:6" s="414" customFormat="1" x14ac:dyDescent="0.2">
      <c r="A314" s="713" t="s">
        <v>279</v>
      </c>
      <c r="B314" s="713" t="s">
        <v>5626</v>
      </c>
      <c r="C314" s="718">
        <f>IES!D28</f>
        <v>0</v>
      </c>
      <c r="D314" s="719" t="s">
        <v>5324</v>
      </c>
      <c r="E314" s="719" t="str">
        <f t="shared" si="8"/>
        <v/>
      </c>
      <c r="F314" s="712">
        <f t="shared" si="9"/>
        <v>1</v>
      </c>
    </row>
    <row r="315" spans="1:6" s="414" customFormat="1" x14ac:dyDescent="0.2">
      <c r="A315" s="713" t="s">
        <v>279</v>
      </c>
      <c r="B315" s="713" t="s">
        <v>5627</v>
      </c>
      <c r="C315" s="718">
        <f>IES!D35</f>
        <v>0</v>
      </c>
      <c r="D315" s="719" t="s">
        <v>5324</v>
      </c>
      <c r="E315" s="719" t="str">
        <f t="shared" si="8"/>
        <v/>
      </c>
      <c r="F315" s="712">
        <f t="shared" si="9"/>
        <v>1</v>
      </c>
    </row>
    <row r="316" spans="1:6" s="414" customFormat="1" x14ac:dyDescent="0.2">
      <c r="A316" s="713" t="s">
        <v>279</v>
      </c>
      <c r="B316" s="721" t="s">
        <v>10202</v>
      </c>
      <c r="C316" s="718">
        <f>IES!D36</f>
        <v>0</v>
      </c>
      <c r="D316" s="719" t="s">
        <v>5324</v>
      </c>
      <c r="E316" s="719" t="str">
        <f t="shared" si="8"/>
        <v/>
      </c>
      <c r="F316" s="712">
        <f t="shared" ref="F316" si="10">IF(E316="",1,0)</f>
        <v>1</v>
      </c>
    </row>
    <row r="317" spans="1:6" s="414" customFormat="1" x14ac:dyDescent="0.2">
      <c r="A317" s="713" t="s">
        <v>279</v>
      </c>
      <c r="B317" s="713" t="s">
        <v>5628</v>
      </c>
      <c r="C317" s="718">
        <f>IES!D42</f>
        <v>0</v>
      </c>
      <c r="D317" s="719" t="s">
        <v>5324</v>
      </c>
      <c r="E317" s="719" t="str">
        <f t="shared" si="8"/>
        <v/>
      </c>
      <c r="F317" s="712">
        <f t="shared" si="9"/>
        <v>1</v>
      </c>
    </row>
    <row r="318" spans="1:6" s="414" customFormat="1" x14ac:dyDescent="0.2">
      <c r="A318" s="713" t="s">
        <v>279</v>
      </c>
      <c r="B318" s="713" t="s">
        <v>5629</v>
      </c>
      <c r="C318" s="718">
        <f>IES!D46</f>
        <v>0</v>
      </c>
      <c r="D318" s="719" t="s">
        <v>5324</v>
      </c>
      <c r="E318" s="719" t="str">
        <f t="shared" si="8"/>
        <v/>
      </c>
      <c r="F318" s="712">
        <f t="shared" si="9"/>
        <v>1</v>
      </c>
    </row>
    <row r="319" spans="1:6" s="414" customFormat="1" x14ac:dyDescent="0.2">
      <c r="A319" s="713" t="s">
        <v>279</v>
      </c>
      <c r="B319" s="713" t="s">
        <v>5630</v>
      </c>
      <c r="C319" s="718">
        <f>IES!D48</f>
        <v>0</v>
      </c>
      <c r="D319" s="719" t="s">
        <v>5324</v>
      </c>
      <c r="E319" s="719" t="str">
        <f t="shared" si="8"/>
        <v/>
      </c>
      <c r="F319" s="712">
        <f t="shared" si="9"/>
        <v>1</v>
      </c>
    </row>
    <row r="320" spans="1:6" s="414" customFormat="1" x14ac:dyDescent="0.2">
      <c r="A320" s="713" t="s">
        <v>279</v>
      </c>
      <c r="B320" s="713" t="s">
        <v>5631</v>
      </c>
      <c r="C320" s="718">
        <f>IES!D49</f>
        <v>0</v>
      </c>
      <c r="D320" s="719" t="s">
        <v>5324</v>
      </c>
      <c r="E320" s="719" t="str">
        <f t="shared" si="8"/>
        <v/>
      </c>
      <c r="F320" s="712">
        <f t="shared" si="9"/>
        <v>1</v>
      </c>
    </row>
    <row r="321" spans="1:6" s="414" customFormat="1" x14ac:dyDescent="0.2">
      <c r="A321" s="713" t="s">
        <v>279</v>
      </c>
      <c r="B321" s="713" t="s">
        <v>5632</v>
      </c>
      <c r="C321" s="718">
        <f>IES!D50</f>
        <v>0</v>
      </c>
      <c r="D321" s="719" t="s">
        <v>5324</v>
      </c>
      <c r="E321" s="719" t="str">
        <f t="shared" si="8"/>
        <v/>
      </c>
      <c r="F321" s="712">
        <f t="shared" si="9"/>
        <v>1</v>
      </c>
    </row>
    <row r="322" spans="1:6" s="414" customFormat="1" x14ac:dyDescent="0.2">
      <c r="A322" s="713" t="s">
        <v>279</v>
      </c>
      <c r="B322" s="713" t="s">
        <v>5633</v>
      </c>
      <c r="C322" s="718">
        <f>IES!D51</f>
        <v>0</v>
      </c>
      <c r="D322" s="719" t="s">
        <v>5324</v>
      </c>
      <c r="E322" s="719" t="str">
        <f t="shared" ref="E322:E385" si="11">IF(C322="","",IF(ISBLANK(C322),"",IF(ISNUMBER(C322),IF(ROUND(C322,0)=C322,IF(C322&gt;=(-9999999999999990),IF(C322&lt;=(9999999999999990),"","Value must be an integer of no more than 16 digits."),"Value must be an integer of no more than 16 digits."),"Value must be an integer of no more than 16 digits."),"Value must be an integer of no more than 16 digits.")))</f>
        <v/>
      </c>
      <c r="F322" s="712">
        <f t="shared" si="9"/>
        <v>1</v>
      </c>
    </row>
    <row r="323" spans="1:6" s="414" customFormat="1" x14ac:dyDescent="0.2">
      <c r="A323" s="713" t="s">
        <v>279</v>
      </c>
      <c r="B323" s="713" t="s">
        <v>5634</v>
      </c>
      <c r="C323" s="718">
        <f>IES!D53</f>
        <v>0</v>
      </c>
      <c r="D323" s="719" t="s">
        <v>5324</v>
      </c>
      <c r="E323" s="719" t="str">
        <f t="shared" si="11"/>
        <v/>
      </c>
      <c r="F323" s="712">
        <f t="shared" ref="F323:F381" si="12">IF(E323="",1,0)</f>
        <v>1</v>
      </c>
    </row>
    <row r="324" spans="1:6" s="414" customFormat="1" x14ac:dyDescent="0.2">
      <c r="A324" s="713" t="s">
        <v>279</v>
      </c>
      <c r="B324" s="713" t="s">
        <v>5635</v>
      </c>
      <c r="C324" s="718">
        <f>IES!D54</f>
        <v>0</v>
      </c>
      <c r="D324" s="719" t="s">
        <v>5324</v>
      </c>
      <c r="E324" s="719" t="str">
        <f t="shared" si="11"/>
        <v/>
      </c>
      <c r="F324" s="712">
        <f t="shared" si="12"/>
        <v>1</v>
      </c>
    </row>
    <row r="325" spans="1:6" s="414" customFormat="1" x14ac:dyDescent="0.2">
      <c r="A325" s="713" t="s">
        <v>279</v>
      </c>
      <c r="B325" s="713" t="s">
        <v>5636</v>
      </c>
      <c r="C325" s="718">
        <f>IES!D55</f>
        <v>0</v>
      </c>
      <c r="D325" s="719" t="s">
        <v>5324</v>
      </c>
      <c r="E325" s="719" t="str">
        <f t="shared" si="11"/>
        <v/>
      </c>
      <c r="F325" s="712">
        <f t="shared" si="12"/>
        <v>1</v>
      </c>
    </row>
    <row r="326" spans="1:6" s="414" customFormat="1" x14ac:dyDescent="0.2">
      <c r="A326" s="713" t="s">
        <v>279</v>
      </c>
      <c r="B326" s="713" t="s">
        <v>5637</v>
      </c>
      <c r="C326" s="718">
        <f>IES!D56</f>
        <v>0</v>
      </c>
      <c r="D326" s="719" t="s">
        <v>5324</v>
      </c>
      <c r="E326" s="719" t="str">
        <f t="shared" si="11"/>
        <v/>
      </c>
      <c r="F326" s="712">
        <f t="shared" si="12"/>
        <v>1</v>
      </c>
    </row>
    <row r="327" spans="1:6" s="414" customFormat="1" x14ac:dyDescent="0.2">
      <c r="A327" s="713" t="s">
        <v>279</v>
      </c>
      <c r="B327" s="713" t="s">
        <v>5638</v>
      </c>
      <c r="C327" s="718">
        <f>IES!D67</f>
        <v>0</v>
      </c>
      <c r="D327" s="719" t="s">
        <v>5324</v>
      </c>
      <c r="E327" s="719" t="str">
        <f t="shared" si="11"/>
        <v/>
      </c>
      <c r="F327" s="712">
        <f t="shared" si="12"/>
        <v>1</v>
      </c>
    </row>
    <row r="328" spans="1:6" s="414" customFormat="1" x14ac:dyDescent="0.2">
      <c r="A328" s="713" t="s">
        <v>279</v>
      </c>
      <c r="B328" s="713" t="s">
        <v>5639</v>
      </c>
      <c r="C328" s="718">
        <f>IES!D71</f>
        <v>0</v>
      </c>
      <c r="D328" s="719" t="s">
        <v>5324</v>
      </c>
      <c r="E328" s="719" t="str">
        <f t="shared" si="11"/>
        <v/>
      </c>
      <c r="F328" s="712">
        <f t="shared" si="12"/>
        <v>1</v>
      </c>
    </row>
    <row r="329" spans="1:6" s="414" customFormat="1" x14ac:dyDescent="0.2">
      <c r="A329" s="713" t="s">
        <v>279</v>
      </c>
      <c r="B329" s="713" t="s">
        <v>5640</v>
      </c>
      <c r="C329" s="718">
        <f>IES!D89</f>
        <v>0</v>
      </c>
      <c r="D329" s="719" t="s">
        <v>5324</v>
      </c>
      <c r="E329" s="719" t="str">
        <f t="shared" si="11"/>
        <v/>
      </c>
      <c r="F329" s="712">
        <f t="shared" si="12"/>
        <v>1</v>
      </c>
    </row>
    <row r="330" spans="1:6" s="414" customFormat="1" x14ac:dyDescent="0.2">
      <c r="A330" s="713" t="s">
        <v>279</v>
      </c>
      <c r="B330" s="713" t="s">
        <v>5641</v>
      </c>
      <c r="C330" s="718">
        <f>IES!D90</f>
        <v>0</v>
      </c>
      <c r="D330" s="719" t="s">
        <v>5324</v>
      </c>
      <c r="E330" s="719" t="str">
        <f t="shared" si="11"/>
        <v/>
      </c>
      <c r="F330" s="712">
        <f t="shared" si="12"/>
        <v>1</v>
      </c>
    </row>
    <row r="331" spans="1:6" s="414" customFormat="1" x14ac:dyDescent="0.2">
      <c r="A331" s="713" t="s">
        <v>279</v>
      </c>
      <c r="B331" s="713" t="s">
        <v>5642</v>
      </c>
      <c r="C331" s="718">
        <f>IES!D91</f>
        <v>0</v>
      </c>
      <c r="D331" s="719" t="s">
        <v>5324</v>
      </c>
      <c r="E331" s="719" t="str">
        <f t="shared" si="11"/>
        <v/>
      </c>
      <c r="F331" s="712">
        <f t="shared" si="12"/>
        <v>1</v>
      </c>
    </row>
    <row r="332" spans="1:6" s="414" customFormat="1" x14ac:dyDescent="0.2">
      <c r="A332" s="713" t="s">
        <v>279</v>
      </c>
      <c r="B332" s="713" t="s">
        <v>5643</v>
      </c>
      <c r="C332" s="718">
        <f>IES!D92</f>
        <v>0</v>
      </c>
      <c r="D332" s="719" t="s">
        <v>5324</v>
      </c>
      <c r="E332" s="719" t="str">
        <f t="shared" si="11"/>
        <v/>
      </c>
      <c r="F332" s="712">
        <f t="shared" si="12"/>
        <v>1</v>
      </c>
    </row>
    <row r="333" spans="1:6" s="414" customFormat="1" x14ac:dyDescent="0.2">
      <c r="A333" s="713" t="s">
        <v>279</v>
      </c>
      <c r="B333" s="713" t="s">
        <v>5644</v>
      </c>
      <c r="C333" s="718">
        <f>IES!E11</f>
        <v>0</v>
      </c>
      <c r="D333" s="719" t="s">
        <v>5324</v>
      </c>
      <c r="E333" s="719" t="str">
        <f t="shared" si="11"/>
        <v/>
      </c>
      <c r="F333" s="712">
        <f t="shared" si="12"/>
        <v>1</v>
      </c>
    </row>
    <row r="334" spans="1:6" s="414" customFormat="1" x14ac:dyDescent="0.2">
      <c r="A334" s="713" t="s">
        <v>279</v>
      </c>
      <c r="B334" s="713" t="s">
        <v>5645</v>
      </c>
      <c r="C334" s="718">
        <f>IES!E16</f>
        <v>0</v>
      </c>
      <c r="D334" s="719" t="s">
        <v>5324</v>
      </c>
      <c r="E334" s="719" t="str">
        <f t="shared" si="11"/>
        <v/>
      </c>
      <c r="F334" s="712">
        <f t="shared" si="12"/>
        <v>1</v>
      </c>
    </row>
    <row r="335" spans="1:6" s="414" customFormat="1" x14ac:dyDescent="0.2">
      <c r="A335" s="713" t="s">
        <v>279</v>
      </c>
      <c r="B335" s="713" t="s">
        <v>5646</v>
      </c>
      <c r="C335" s="718">
        <f>IES!E23</f>
        <v>0</v>
      </c>
      <c r="D335" s="719" t="s">
        <v>5324</v>
      </c>
      <c r="E335" s="719" t="str">
        <f t="shared" si="11"/>
        <v/>
      </c>
      <c r="F335" s="712">
        <f t="shared" si="12"/>
        <v>1</v>
      </c>
    </row>
    <row r="336" spans="1:6" s="414" customFormat="1" x14ac:dyDescent="0.2">
      <c r="A336" s="713" t="s">
        <v>279</v>
      </c>
      <c r="B336" s="713" t="s">
        <v>5647</v>
      </c>
      <c r="C336" s="718">
        <f>IES!E35</f>
        <v>0</v>
      </c>
      <c r="D336" s="719" t="s">
        <v>5324</v>
      </c>
      <c r="E336" s="719" t="str">
        <f t="shared" si="11"/>
        <v/>
      </c>
      <c r="F336" s="712">
        <f t="shared" si="12"/>
        <v>1</v>
      </c>
    </row>
    <row r="337" spans="1:6" s="414" customFormat="1" x14ac:dyDescent="0.2">
      <c r="A337" s="713" t="s">
        <v>279</v>
      </c>
      <c r="B337" s="713" t="s">
        <v>5648</v>
      </c>
      <c r="C337" s="718">
        <f>IES!E36</f>
        <v>0</v>
      </c>
      <c r="D337" s="719" t="s">
        <v>5324</v>
      </c>
      <c r="E337" s="719" t="str">
        <f t="shared" si="11"/>
        <v/>
      </c>
      <c r="F337" s="712">
        <f t="shared" si="12"/>
        <v>1</v>
      </c>
    </row>
    <row r="338" spans="1:6" s="414" customFormat="1" x14ac:dyDescent="0.2">
      <c r="A338" s="713" t="s">
        <v>279</v>
      </c>
      <c r="B338" s="713" t="s">
        <v>5649</v>
      </c>
      <c r="C338" s="718">
        <f>IES!E42</f>
        <v>0</v>
      </c>
      <c r="D338" s="719" t="s">
        <v>5324</v>
      </c>
      <c r="E338" s="719" t="str">
        <f t="shared" si="11"/>
        <v/>
      </c>
      <c r="F338" s="712">
        <f t="shared" si="12"/>
        <v>1</v>
      </c>
    </row>
    <row r="339" spans="1:6" s="414" customFormat="1" x14ac:dyDescent="0.2">
      <c r="A339" s="713" t="s">
        <v>279</v>
      </c>
      <c r="B339" s="713" t="s">
        <v>5650</v>
      </c>
      <c r="C339" s="718">
        <f>IES!E46</f>
        <v>0</v>
      </c>
      <c r="D339" s="719" t="s">
        <v>5324</v>
      </c>
      <c r="E339" s="719" t="str">
        <f t="shared" si="11"/>
        <v/>
      </c>
      <c r="F339" s="712">
        <f t="shared" si="12"/>
        <v>1</v>
      </c>
    </row>
    <row r="340" spans="1:6" s="414" customFormat="1" x14ac:dyDescent="0.2">
      <c r="A340" s="713" t="s">
        <v>279</v>
      </c>
      <c r="B340" s="713" t="s">
        <v>5651</v>
      </c>
      <c r="C340" s="718">
        <f>IES!E81</f>
        <v>0</v>
      </c>
      <c r="D340" s="719" t="s">
        <v>5324</v>
      </c>
      <c r="E340" s="719" t="str">
        <f t="shared" si="11"/>
        <v/>
      </c>
      <c r="F340" s="712">
        <f t="shared" si="12"/>
        <v>1</v>
      </c>
    </row>
    <row r="341" spans="1:6" s="414" customFormat="1" x14ac:dyDescent="0.2">
      <c r="A341" s="713" t="s">
        <v>279</v>
      </c>
      <c r="B341" s="713" t="s">
        <v>5652</v>
      </c>
      <c r="C341" s="718">
        <f>IES!E85</f>
        <v>0</v>
      </c>
      <c r="D341" s="719" t="s">
        <v>5324</v>
      </c>
      <c r="E341" s="719" t="str">
        <f t="shared" si="11"/>
        <v/>
      </c>
      <c r="F341" s="712">
        <f t="shared" si="12"/>
        <v>1</v>
      </c>
    </row>
    <row r="342" spans="1:6" s="414" customFormat="1" x14ac:dyDescent="0.2">
      <c r="A342" s="713" t="s">
        <v>279</v>
      </c>
      <c r="B342" s="713" t="s">
        <v>5653</v>
      </c>
      <c r="C342" s="718">
        <f>IES!F11</f>
        <v>0</v>
      </c>
      <c r="D342" s="719" t="s">
        <v>5324</v>
      </c>
      <c r="E342" s="719" t="str">
        <f t="shared" si="11"/>
        <v/>
      </c>
      <c r="F342" s="712">
        <f t="shared" si="12"/>
        <v>1</v>
      </c>
    </row>
    <row r="343" spans="1:6" s="414" customFormat="1" x14ac:dyDescent="0.2">
      <c r="A343" s="713" t="s">
        <v>279</v>
      </c>
      <c r="B343" s="713" t="s">
        <v>5654</v>
      </c>
      <c r="C343" s="718">
        <f>IES!F16</f>
        <v>0</v>
      </c>
      <c r="D343" s="719" t="s">
        <v>5324</v>
      </c>
      <c r="E343" s="719" t="str">
        <f t="shared" si="11"/>
        <v/>
      </c>
      <c r="F343" s="712">
        <f t="shared" si="12"/>
        <v>1</v>
      </c>
    </row>
    <row r="344" spans="1:6" s="414" customFormat="1" x14ac:dyDescent="0.2">
      <c r="A344" s="713" t="s">
        <v>279</v>
      </c>
      <c r="B344" s="713" t="s">
        <v>5655</v>
      </c>
      <c r="C344" s="718">
        <f>IES!F23</f>
        <v>0</v>
      </c>
      <c r="D344" s="719" t="s">
        <v>5324</v>
      </c>
      <c r="E344" s="719" t="str">
        <f t="shared" si="11"/>
        <v/>
      </c>
      <c r="F344" s="712">
        <f t="shared" si="12"/>
        <v>1</v>
      </c>
    </row>
    <row r="345" spans="1:6" s="414" customFormat="1" x14ac:dyDescent="0.2">
      <c r="A345" s="713" t="s">
        <v>279</v>
      </c>
      <c r="B345" s="713" t="s">
        <v>5656</v>
      </c>
      <c r="C345" s="718">
        <f>IES!F35</f>
        <v>0</v>
      </c>
      <c r="D345" s="719" t="s">
        <v>5324</v>
      </c>
      <c r="E345" s="719" t="str">
        <f t="shared" si="11"/>
        <v/>
      </c>
      <c r="F345" s="712">
        <f t="shared" si="12"/>
        <v>1</v>
      </c>
    </row>
    <row r="346" spans="1:6" s="414" customFormat="1" x14ac:dyDescent="0.2">
      <c r="A346" s="713" t="s">
        <v>279</v>
      </c>
      <c r="B346" s="713" t="s">
        <v>5657</v>
      </c>
      <c r="C346" s="718">
        <f>IES!F36</f>
        <v>0</v>
      </c>
      <c r="D346" s="719" t="s">
        <v>5324</v>
      </c>
      <c r="E346" s="719" t="str">
        <f t="shared" si="11"/>
        <v/>
      </c>
      <c r="F346" s="712">
        <f t="shared" si="12"/>
        <v>1</v>
      </c>
    </row>
    <row r="347" spans="1:6" s="414" customFormat="1" x14ac:dyDescent="0.2">
      <c r="A347" s="713" t="s">
        <v>279</v>
      </c>
      <c r="B347" s="713" t="s">
        <v>5658</v>
      </c>
      <c r="C347" s="718">
        <f>IES!F46</f>
        <v>0</v>
      </c>
      <c r="D347" s="719" t="s">
        <v>5324</v>
      </c>
      <c r="E347" s="719" t="str">
        <f t="shared" si="11"/>
        <v/>
      </c>
      <c r="F347" s="712">
        <f t="shared" si="12"/>
        <v>1</v>
      </c>
    </row>
    <row r="348" spans="1:6" s="414" customFormat="1" x14ac:dyDescent="0.2">
      <c r="A348" s="713" t="s">
        <v>279</v>
      </c>
      <c r="B348" s="713" t="s">
        <v>5659</v>
      </c>
      <c r="C348" s="718">
        <f>IES!F48</f>
        <v>0</v>
      </c>
      <c r="D348" s="719" t="s">
        <v>5324</v>
      </c>
      <c r="E348" s="719" t="str">
        <f t="shared" si="11"/>
        <v/>
      </c>
      <c r="F348" s="712">
        <f t="shared" si="12"/>
        <v>1</v>
      </c>
    </row>
    <row r="349" spans="1:6" s="414" customFormat="1" x14ac:dyDescent="0.2">
      <c r="A349" s="713" t="s">
        <v>279</v>
      </c>
      <c r="B349" s="713" t="s">
        <v>5660</v>
      </c>
      <c r="C349" s="718">
        <f>IES!G11</f>
        <v>0</v>
      </c>
      <c r="D349" s="719" t="s">
        <v>5324</v>
      </c>
      <c r="E349" s="719" t="str">
        <f t="shared" si="11"/>
        <v/>
      </c>
      <c r="F349" s="712">
        <f t="shared" si="12"/>
        <v>1</v>
      </c>
    </row>
    <row r="350" spans="1:6" s="414" customFormat="1" x14ac:dyDescent="0.2">
      <c r="A350" s="713" t="s">
        <v>279</v>
      </c>
      <c r="B350" s="713" t="s">
        <v>5661</v>
      </c>
      <c r="C350" s="718">
        <f>IES!G16</f>
        <v>0</v>
      </c>
      <c r="D350" s="719" t="s">
        <v>5324</v>
      </c>
      <c r="E350" s="719" t="str">
        <f t="shared" si="11"/>
        <v/>
      </c>
      <c r="F350" s="712">
        <f t="shared" si="12"/>
        <v>1</v>
      </c>
    </row>
    <row r="351" spans="1:6" s="414" customFormat="1" x14ac:dyDescent="0.2">
      <c r="A351" s="713" t="s">
        <v>279</v>
      </c>
      <c r="B351" s="713" t="s">
        <v>5662</v>
      </c>
      <c r="C351" s="718">
        <f>IES!G23</f>
        <v>0</v>
      </c>
      <c r="D351" s="719" t="s">
        <v>5324</v>
      </c>
      <c r="E351" s="719" t="str">
        <f t="shared" si="11"/>
        <v/>
      </c>
      <c r="F351" s="712">
        <f t="shared" si="12"/>
        <v>1</v>
      </c>
    </row>
    <row r="352" spans="1:6" s="414" customFormat="1" x14ac:dyDescent="0.2">
      <c r="A352" s="713" t="s">
        <v>279</v>
      </c>
      <c r="B352" s="713" t="s">
        <v>5663</v>
      </c>
      <c r="C352" s="718">
        <f>IES!G35</f>
        <v>0</v>
      </c>
      <c r="D352" s="719" t="s">
        <v>5324</v>
      </c>
      <c r="E352" s="719" t="str">
        <f t="shared" si="11"/>
        <v/>
      </c>
      <c r="F352" s="712">
        <f t="shared" si="12"/>
        <v>1</v>
      </c>
    </row>
    <row r="353" spans="1:6" s="414" customFormat="1" x14ac:dyDescent="0.2">
      <c r="A353" s="713" t="s">
        <v>279</v>
      </c>
      <c r="B353" s="713" t="s">
        <v>5664</v>
      </c>
      <c r="C353" s="718">
        <f>IES!H11</f>
        <v>0</v>
      </c>
      <c r="D353" s="719" t="s">
        <v>5324</v>
      </c>
      <c r="E353" s="719" t="str">
        <f t="shared" si="11"/>
        <v/>
      </c>
      <c r="F353" s="712">
        <f t="shared" si="12"/>
        <v>1</v>
      </c>
    </row>
    <row r="354" spans="1:6" s="414" customFormat="1" x14ac:dyDescent="0.2">
      <c r="A354" s="713" t="s">
        <v>279</v>
      </c>
      <c r="B354" s="713" t="s">
        <v>5665</v>
      </c>
      <c r="C354" s="718">
        <f>IES!H16</f>
        <v>0</v>
      </c>
      <c r="D354" s="719" t="s">
        <v>5324</v>
      </c>
      <c r="E354" s="719" t="str">
        <f t="shared" si="11"/>
        <v/>
      </c>
      <c r="F354" s="712">
        <f t="shared" si="12"/>
        <v>1</v>
      </c>
    </row>
    <row r="355" spans="1:6" s="414" customFormat="1" x14ac:dyDescent="0.2">
      <c r="A355" s="713" t="s">
        <v>279</v>
      </c>
      <c r="B355" s="713" t="s">
        <v>5666</v>
      </c>
      <c r="C355" s="718">
        <f>IES!H23</f>
        <v>0</v>
      </c>
      <c r="D355" s="719" t="s">
        <v>5324</v>
      </c>
      <c r="E355" s="719" t="str">
        <f t="shared" si="11"/>
        <v/>
      </c>
      <c r="F355" s="712">
        <f t="shared" si="12"/>
        <v>1</v>
      </c>
    </row>
    <row r="356" spans="1:6" s="414" customFormat="1" x14ac:dyDescent="0.2">
      <c r="A356" s="713" t="s">
        <v>279</v>
      </c>
      <c r="B356" s="713" t="s">
        <v>5667</v>
      </c>
      <c r="C356" s="718">
        <f>IES!H35</f>
        <v>0</v>
      </c>
      <c r="D356" s="719" t="s">
        <v>5324</v>
      </c>
      <c r="E356" s="719" t="str">
        <f t="shared" si="11"/>
        <v/>
      </c>
      <c r="F356" s="712">
        <f t="shared" si="12"/>
        <v>1</v>
      </c>
    </row>
    <row r="357" spans="1:6" s="414" customFormat="1" x14ac:dyDescent="0.2">
      <c r="A357" s="713" t="s">
        <v>279</v>
      </c>
      <c r="B357" s="713" t="s">
        <v>5668</v>
      </c>
      <c r="C357" s="718">
        <f>IES!I11</f>
        <v>0</v>
      </c>
      <c r="D357" s="719" t="s">
        <v>5324</v>
      </c>
      <c r="E357" s="719" t="str">
        <f t="shared" si="11"/>
        <v/>
      </c>
      <c r="F357" s="712">
        <f t="shared" si="12"/>
        <v>1</v>
      </c>
    </row>
    <row r="358" spans="1:6" s="414" customFormat="1" x14ac:dyDescent="0.2">
      <c r="A358" s="713" t="s">
        <v>279</v>
      </c>
      <c r="B358" s="713" t="s">
        <v>5669</v>
      </c>
      <c r="C358" s="718">
        <f>IES!I12</f>
        <v>0</v>
      </c>
      <c r="D358" s="719" t="s">
        <v>5324</v>
      </c>
      <c r="E358" s="719" t="str">
        <f t="shared" si="11"/>
        <v/>
      </c>
      <c r="F358" s="712">
        <f t="shared" si="12"/>
        <v>1</v>
      </c>
    </row>
    <row r="359" spans="1:6" s="414" customFormat="1" x14ac:dyDescent="0.2">
      <c r="A359" s="713" t="s">
        <v>279</v>
      </c>
      <c r="B359" s="713" t="s">
        <v>5670</v>
      </c>
      <c r="C359" s="718">
        <f>IES!I13</f>
        <v>0</v>
      </c>
      <c r="D359" s="719" t="s">
        <v>5324</v>
      </c>
      <c r="E359" s="719" t="str">
        <f t="shared" si="11"/>
        <v/>
      </c>
      <c r="F359" s="712">
        <f t="shared" si="12"/>
        <v>1</v>
      </c>
    </row>
    <row r="360" spans="1:6" s="414" customFormat="1" x14ac:dyDescent="0.2">
      <c r="A360" s="713" t="s">
        <v>279</v>
      </c>
      <c r="B360" s="713" t="s">
        <v>5671</v>
      </c>
      <c r="C360" s="718">
        <f>IES!I14</f>
        <v>0</v>
      </c>
      <c r="D360" s="719" t="s">
        <v>5324</v>
      </c>
      <c r="E360" s="719" t="str">
        <f t="shared" si="11"/>
        <v/>
      </c>
      <c r="F360" s="712">
        <f t="shared" si="12"/>
        <v>1</v>
      </c>
    </row>
    <row r="361" spans="1:6" s="414" customFormat="1" x14ac:dyDescent="0.2">
      <c r="A361" s="713" t="s">
        <v>279</v>
      </c>
      <c r="B361" s="713" t="s">
        <v>5672</v>
      </c>
      <c r="C361" s="718">
        <f>IES!I16</f>
        <v>0</v>
      </c>
      <c r="D361" s="719" t="s">
        <v>5324</v>
      </c>
      <c r="E361" s="719" t="str">
        <f t="shared" si="11"/>
        <v/>
      </c>
      <c r="F361" s="712">
        <f t="shared" si="12"/>
        <v>1</v>
      </c>
    </row>
    <row r="362" spans="1:6" s="414" customFormat="1" x14ac:dyDescent="0.2">
      <c r="A362" s="713" t="s">
        <v>279</v>
      </c>
      <c r="B362" s="713" t="s">
        <v>5673</v>
      </c>
      <c r="C362" s="718">
        <f>IES!I17</f>
        <v>0</v>
      </c>
      <c r="D362" s="719" t="s">
        <v>5324</v>
      </c>
      <c r="E362" s="719" t="str">
        <f t="shared" si="11"/>
        <v/>
      </c>
      <c r="F362" s="712">
        <f t="shared" si="12"/>
        <v>1</v>
      </c>
    </row>
    <row r="363" spans="1:6" s="414" customFormat="1" x14ac:dyDescent="0.2">
      <c r="A363" s="713" t="s">
        <v>279</v>
      </c>
      <c r="B363" s="713" t="s">
        <v>5674</v>
      </c>
      <c r="C363" s="718">
        <f>IES!I18</f>
        <v>0</v>
      </c>
      <c r="D363" s="719" t="s">
        <v>5324</v>
      </c>
      <c r="E363" s="719" t="str">
        <f t="shared" si="11"/>
        <v/>
      </c>
      <c r="F363" s="712">
        <f t="shared" si="12"/>
        <v>1</v>
      </c>
    </row>
    <row r="364" spans="1:6" s="414" customFormat="1" x14ac:dyDescent="0.2">
      <c r="A364" s="713" t="s">
        <v>279</v>
      </c>
      <c r="B364" s="713" t="s">
        <v>5675</v>
      </c>
      <c r="C364" s="718">
        <f>IES!I19</f>
        <v>0</v>
      </c>
      <c r="D364" s="719" t="s">
        <v>5324</v>
      </c>
      <c r="E364" s="719" t="str">
        <f t="shared" si="11"/>
        <v/>
      </c>
      <c r="F364" s="712">
        <f t="shared" si="12"/>
        <v>1</v>
      </c>
    </row>
    <row r="365" spans="1:6" s="414" customFormat="1" x14ac:dyDescent="0.2">
      <c r="A365" s="713" t="s">
        <v>279</v>
      </c>
      <c r="B365" s="713" t="s">
        <v>5676</v>
      </c>
      <c r="C365" s="718">
        <f>IES!I23</f>
        <v>0</v>
      </c>
      <c r="D365" s="719" t="s">
        <v>5324</v>
      </c>
      <c r="E365" s="719" t="str">
        <f t="shared" si="11"/>
        <v/>
      </c>
      <c r="F365" s="712">
        <f t="shared" si="12"/>
        <v>1</v>
      </c>
    </row>
    <row r="366" spans="1:6" s="414" customFormat="1" x14ac:dyDescent="0.2">
      <c r="A366" s="713" t="s">
        <v>279</v>
      </c>
      <c r="B366" s="713" t="s">
        <v>5677</v>
      </c>
      <c r="C366" s="718">
        <f>IES!I27</f>
        <v>0</v>
      </c>
      <c r="D366" s="719" t="s">
        <v>5324</v>
      </c>
      <c r="E366" s="719" t="str">
        <f t="shared" si="11"/>
        <v/>
      </c>
      <c r="F366" s="712">
        <f t="shared" si="12"/>
        <v>1</v>
      </c>
    </row>
    <row r="367" spans="1:6" s="414" customFormat="1" x14ac:dyDescent="0.2">
      <c r="A367" s="713" t="s">
        <v>279</v>
      </c>
      <c r="B367" s="713" t="s">
        <v>5678</v>
      </c>
      <c r="C367" s="718">
        <f>IES!I28</f>
        <v>0</v>
      </c>
      <c r="D367" s="719" t="s">
        <v>5324</v>
      </c>
      <c r="E367" s="719" t="str">
        <f t="shared" si="11"/>
        <v/>
      </c>
      <c r="F367" s="712">
        <f t="shared" si="12"/>
        <v>1</v>
      </c>
    </row>
    <row r="368" spans="1:6" s="414" customFormat="1" x14ac:dyDescent="0.2">
      <c r="A368" s="713" t="s">
        <v>279</v>
      </c>
      <c r="B368" s="713" t="s">
        <v>5679</v>
      </c>
      <c r="C368" s="718">
        <f>IES!I35</f>
        <v>0</v>
      </c>
      <c r="D368" s="719" t="s">
        <v>5324</v>
      </c>
      <c r="E368" s="719" t="str">
        <f t="shared" si="11"/>
        <v/>
      </c>
      <c r="F368" s="712">
        <f t="shared" si="12"/>
        <v>1</v>
      </c>
    </row>
    <row r="369" spans="1:6" s="414" customFormat="1" x14ac:dyDescent="0.2">
      <c r="A369" s="713" t="s">
        <v>279</v>
      </c>
      <c r="B369" s="713" t="s">
        <v>5680</v>
      </c>
      <c r="C369" s="718">
        <f>IES!I36</f>
        <v>0</v>
      </c>
      <c r="D369" s="719" t="s">
        <v>5324</v>
      </c>
      <c r="E369" s="719" t="str">
        <f t="shared" si="11"/>
        <v/>
      </c>
      <c r="F369" s="712">
        <f t="shared" si="12"/>
        <v>1</v>
      </c>
    </row>
    <row r="370" spans="1:6" s="414" customFormat="1" x14ac:dyDescent="0.2">
      <c r="A370" s="713" t="s">
        <v>279</v>
      </c>
      <c r="B370" s="713" t="s">
        <v>5681</v>
      </c>
      <c r="C370" s="718">
        <f>IES!I42</f>
        <v>0</v>
      </c>
      <c r="D370" s="719" t="s">
        <v>5324</v>
      </c>
      <c r="E370" s="719" t="str">
        <f t="shared" si="11"/>
        <v/>
      </c>
      <c r="F370" s="712">
        <f t="shared" si="12"/>
        <v>1</v>
      </c>
    </row>
    <row r="371" spans="1:6" s="414" customFormat="1" x14ac:dyDescent="0.2">
      <c r="A371" s="713" t="s">
        <v>279</v>
      </c>
      <c r="B371" s="713" t="s">
        <v>5682</v>
      </c>
      <c r="C371" s="718">
        <f>IES!I46</f>
        <v>0</v>
      </c>
      <c r="D371" s="719" t="s">
        <v>5324</v>
      </c>
      <c r="E371" s="719" t="str">
        <f t="shared" si="11"/>
        <v/>
      </c>
      <c r="F371" s="712">
        <f t="shared" si="12"/>
        <v>1</v>
      </c>
    </row>
    <row r="372" spans="1:6" s="414" customFormat="1" x14ac:dyDescent="0.2">
      <c r="A372" s="713" t="s">
        <v>279</v>
      </c>
      <c r="B372" s="713" t="s">
        <v>5683</v>
      </c>
      <c r="C372" s="718">
        <f>IES!I48</f>
        <v>0</v>
      </c>
      <c r="D372" s="719" t="s">
        <v>5324</v>
      </c>
      <c r="E372" s="719" t="str">
        <f t="shared" si="11"/>
        <v/>
      </c>
      <c r="F372" s="712">
        <f t="shared" si="12"/>
        <v>1</v>
      </c>
    </row>
    <row r="373" spans="1:6" s="414" customFormat="1" x14ac:dyDescent="0.2">
      <c r="A373" s="713" t="s">
        <v>279</v>
      </c>
      <c r="B373" s="713" t="s">
        <v>5684</v>
      </c>
      <c r="C373" s="718">
        <f>IES!I49</f>
        <v>0</v>
      </c>
      <c r="D373" s="719" t="s">
        <v>5324</v>
      </c>
      <c r="E373" s="719" t="str">
        <f t="shared" si="11"/>
        <v/>
      </c>
      <c r="F373" s="712">
        <f t="shared" si="12"/>
        <v>1</v>
      </c>
    </row>
    <row r="374" spans="1:6" s="414" customFormat="1" x14ac:dyDescent="0.2">
      <c r="A374" s="713" t="s">
        <v>279</v>
      </c>
      <c r="B374" s="713" t="s">
        <v>5685</v>
      </c>
      <c r="C374" s="718">
        <f>IES!I50</f>
        <v>0</v>
      </c>
      <c r="D374" s="719" t="s">
        <v>5324</v>
      </c>
      <c r="E374" s="719" t="str">
        <f t="shared" si="11"/>
        <v/>
      </c>
      <c r="F374" s="712">
        <f t="shared" si="12"/>
        <v>1</v>
      </c>
    </row>
    <row r="375" spans="1:6" s="414" customFormat="1" x14ac:dyDescent="0.2">
      <c r="A375" s="713" t="s">
        <v>279</v>
      </c>
      <c r="B375" s="713" t="s">
        <v>5686</v>
      </c>
      <c r="C375" s="718">
        <f>IES!I51</f>
        <v>0</v>
      </c>
      <c r="D375" s="719" t="s">
        <v>5324</v>
      </c>
      <c r="E375" s="719" t="str">
        <f t="shared" si="11"/>
        <v/>
      </c>
      <c r="F375" s="712">
        <f t="shared" si="12"/>
        <v>1</v>
      </c>
    </row>
    <row r="376" spans="1:6" s="414" customFormat="1" x14ac:dyDescent="0.2">
      <c r="A376" s="713" t="s">
        <v>279</v>
      </c>
      <c r="B376" s="713" t="s">
        <v>5687</v>
      </c>
      <c r="C376" s="718">
        <f>IES!I55</f>
        <v>0</v>
      </c>
      <c r="D376" s="719" t="s">
        <v>5324</v>
      </c>
      <c r="E376" s="719" t="str">
        <f t="shared" si="11"/>
        <v/>
      </c>
      <c r="F376" s="712">
        <f t="shared" si="12"/>
        <v>1</v>
      </c>
    </row>
    <row r="377" spans="1:6" s="414" customFormat="1" x14ac:dyDescent="0.2">
      <c r="A377" s="713" t="s">
        <v>279</v>
      </c>
      <c r="B377" s="713" t="s">
        <v>5688</v>
      </c>
      <c r="C377" s="718">
        <f>IES!I56</f>
        <v>0</v>
      </c>
      <c r="D377" s="719" t="s">
        <v>5324</v>
      </c>
      <c r="E377" s="719" t="str">
        <f t="shared" si="11"/>
        <v/>
      </c>
      <c r="F377" s="712">
        <f t="shared" si="12"/>
        <v>1</v>
      </c>
    </row>
    <row r="378" spans="1:6" s="414" customFormat="1" x14ac:dyDescent="0.2">
      <c r="A378" s="713" t="s">
        <v>279</v>
      </c>
      <c r="B378" s="713" t="s">
        <v>5689</v>
      </c>
      <c r="C378" s="718">
        <f>IES!I67</f>
        <v>0</v>
      </c>
      <c r="D378" s="719" t="s">
        <v>5324</v>
      </c>
      <c r="E378" s="719" t="str">
        <f t="shared" si="11"/>
        <v/>
      </c>
      <c r="F378" s="712">
        <f t="shared" si="12"/>
        <v>1</v>
      </c>
    </row>
    <row r="379" spans="1:6" s="414" customFormat="1" x14ac:dyDescent="0.2">
      <c r="A379" s="713" t="s">
        <v>279</v>
      </c>
      <c r="B379" s="713" t="s">
        <v>5690</v>
      </c>
      <c r="C379" s="718">
        <f>IES!I81</f>
        <v>0</v>
      </c>
      <c r="D379" s="719" t="s">
        <v>5324</v>
      </c>
      <c r="E379" s="719" t="str">
        <f t="shared" si="11"/>
        <v/>
      </c>
      <c r="F379" s="712">
        <f t="shared" si="12"/>
        <v>1</v>
      </c>
    </row>
    <row r="380" spans="1:6" s="414" customFormat="1" x14ac:dyDescent="0.2">
      <c r="A380" s="713" t="s">
        <v>279</v>
      </c>
      <c r="B380" s="713" t="s">
        <v>5691</v>
      </c>
      <c r="C380" s="718">
        <f>IES!I89</f>
        <v>0</v>
      </c>
      <c r="D380" s="719" t="s">
        <v>5324</v>
      </c>
      <c r="E380" s="719" t="str">
        <f t="shared" si="11"/>
        <v/>
      </c>
      <c r="F380" s="712">
        <f t="shared" si="12"/>
        <v>1</v>
      </c>
    </row>
    <row r="381" spans="1:6" s="414" customFormat="1" x14ac:dyDescent="0.2">
      <c r="A381" s="713" t="s">
        <v>279</v>
      </c>
      <c r="B381" s="713" t="s">
        <v>5692</v>
      </c>
      <c r="C381" s="718">
        <f>IES!I90</f>
        <v>0</v>
      </c>
      <c r="D381" s="719" t="s">
        <v>5324</v>
      </c>
      <c r="E381" s="719" t="str">
        <f t="shared" si="11"/>
        <v/>
      </c>
      <c r="F381" s="712">
        <f t="shared" si="12"/>
        <v>1</v>
      </c>
    </row>
    <row r="382" spans="1:6" s="414" customFormat="1" x14ac:dyDescent="0.2">
      <c r="A382" s="713" t="s">
        <v>279</v>
      </c>
      <c r="B382" s="713" t="s">
        <v>5693</v>
      </c>
      <c r="C382" s="718">
        <f>IES!I91</f>
        <v>0</v>
      </c>
      <c r="D382" s="719" t="s">
        <v>5324</v>
      </c>
      <c r="E382" s="719" t="str">
        <f t="shared" si="11"/>
        <v/>
      </c>
      <c r="F382" s="712">
        <f t="shared" ref="F382:F448" si="13">IF(E382="",1,0)</f>
        <v>1</v>
      </c>
    </row>
    <row r="383" spans="1:6" s="414" customFormat="1" x14ac:dyDescent="0.2">
      <c r="A383" s="713" t="s">
        <v>279</v>
      </c>
      <c r="B383" s="713" t="s">
        <v>5694</v>
      </c>
      <c r="C383" s="718">
        <f>IES!I92</f>
        <v>0</v>
      </c>
      <c r="D383" s="719" t="s">
        <v>5324</v>
      </c>
      <c r="E383" s="719" t="str">
        <f t="shared" si="11"/>
        <v/>
      </c>
      <c r="F383" s="712">
        <f t="shared" si="13"/>
        <v>1</v>
      </c>
    </row>
    <row r="384" spans="1:6" s="414" customFormat="1" x14ac:dyDescent="0.2">
      <c r="A384" s="713" t="s">
        <v>279</v>
      </c>
      <c r="B384" s="713" t="s">
        <v>5695</v>
      </c>
      <c r="C384" s="718">
        <f>IES!J11</f>
        <v>0</v>
      </c>
      <c r="D384" s="719" t="s">
        <v>5324</v>
      </c>
      <c r="E384" s="719" t="str">
        <f t="shared" si="11"/>
        <v/>
      </c>
      <c r="F384" s="712">
        <f t="shared" si="13"/>
        <v>1</v>
      </c>
    </row>
    <row r="385" spans="1:6" s="414" customFormat="1" x14ac:dyDescent="0.2">
      <c r="A385" s="713" t="s">
        <v>279</v>
      </c>
      <c r="B385" s="713" t="s">
        <v>5696</v>
      </c>
      <c r="C385" s="718">
        <f>IES!J16</f>
        <v>0</v>
      </c>
      <c r="D385" s="719" t="s">
        <v>5324</v>
      </c>
      <c r="E385" s="719" t="str">
        <f t="shared" si="11"/>
        <v/>
      </c>
      <c r="F385" s="712">
        <f t="shared" si="13"/>
        <v>1</v>
      </c>
    </row>
    <row r="386" spans="1:6" s="414" customFormat="1" x14ac:dyDescent="0.2">
      <c r="A386" s="713" t="s">
        <v>279</v>
      </c>
      <c r="B386" s="713" t="s">
        <v>5697</v>
      </c>
      <c r="C386" s="718">
        <f>IES!J27</f>
        <v>0</v>
      </c>
      <c r="D386" s="719" t="s">
        <v>5324</v>
      </c>
      <c r="E386" s="719" t="str">
        <f t="shared" ref="E386:E449" si="14">IF(C386="","",IF(ISBLANK(C386),"",IF(ISNUMBER(C386),IF(ROUND(C386,0)=C386,IF(C386&gt;=(-9999999999999990),IF(C386&lt;=(9999999999999990),"","Value must be an integer of no more than 16 digits."),"Value must be an integer of no more than 16 digits."),"Value must be an integer of no more than 16 digits."),"Value must be an integer of no more than 16 digits.")))</f>
        <v/>
      </c>
      <c r="F386" s="712">
        <f t="shared" si="13"/>
        <v>1</v>
      </c>
    </row>
    <row r="387" spans="1:6" s="414" customFormat="1" x14ac:dyDescent="0.2">
      <c r="A387" s="713" t="s">
        <v>279</v>
      </c>
      <c r="B387" s="713" t="s">
        <v>5698</v>
      </c>
      <c r="C387" s="718">
        <f>IES!J28</f>
        <v>0</v>
      </c>
      <c r="D387" s="719" t="s">
        <v>5324</v>
      </c>
      <c r="E387" s="719" t="str">
        <f t="shared" si="14"/>
        <v/>
      </c>
      <c r="F387" s="712">
        <f t="shared" si="13"/>
        <v>1</v>
      </c>
    </row>
    <row r="388" spans="1:6" s="414" customFormat="1" x14ac:dyDescent="0.2">
      <c r="A388" s="713" t="s">
        <v>279</v>
      </c>
      <c r="B388" s="713" t="s">
        <v>5699</v>
      </c>
      <c r="C388" s="718">
        <f>IES!J35</f>
        <v>0</v>
      </c>
      <c r="D388" s="719" t="s">
        <v>5324</v>
      </c>
      <c r="E388" s="719" t="str">
        <f t="shared" si="14"/>
        <v/>
      </c>
      <c r="F388" s="712">
        <f t="shared" si="13"/>
        <v>1</v>
      </c>
    </row>
    <row r="389" spans="1:6" s="414" customFormat="1" x14ac:dyDescent="0.2">
      <c r="A389" s="713" t="s">
        <v>279</v>
      </c>
      <c r="B389" s="713" t="s">
        <v>5700</v>
      </c>
      <c r="C389" s="718">
        <f>IES!J36</f>
        <v>0</v>
      </c>
      <c r="D389" s="719" t="s">
        <v>5324</v>
      </c>
      <c r="E389" s="719" t="str">
        <f t="shared" si="14"/>
        <v/>
      </c>
      <c r="F389" s="712">
        <f t="shared" si="13"/>
        <v>1</v>
      </c>
    </row>
    <row r="390" spans="1:6" s="414" customFormat="1" x14ac:dyDescent="0.2">
      <c r="A390" s="713" t="s">
        <v>279</v>
      </c>
      <c r="B390" s="713" t="s">
        <v>5701</v>
      </c>
      <c r="C390" s="718">
        <f>IES!J42</f>
        <v>0</v>
      </c>
      <c r="D390" s="719" t="s">
        <v>5324</v>
      </c>
      <c r="E390" s="719" t="str">
        <f t="shared" si="14"/>
        <v/>
      </c>
      <c r="F390" s="712">
        <f t="shared" si="13"/>
        <v>1</v>
      </c>
    </row>
    <row r="391" spans="1:6" s="414" customFormat="1" x14ac:dyDescent="0.2">
      <c r="A391" s="713" t="s">
        <v>279</v>
      </c>
      <c r="B391" s="713" t="s">
        <v>5702</v>
      </c>
      <c r="C391" s="718">
        <f>IES!J46</f>
        <v>0</v>
      </c>
      <c r="D391" s="719" t="s">
        <v>5324</v>
      </c>
      <c r="E391" s="719" t="str">
        <f t="shared" si="14"/>
        <v/>
      </c>
      <c r="F391" s="712">
        <f t="shared" si="13"/>
        <v>1</v>
      </c>
    </row>
    <row r="392" spans="1:6" s="414" customFormat="1" x14ac:dyDescent="0.2">
      <c r="A392" s="713" t="s">
        <v>279</v>
      </c>
      <c r="B392" s="713" t="s">
        <v>5703</v>
      </c>
      <c r="C392" s="718">
        <f>IES!J48</f>
        <v>0</v>
      </c>
      <c r="D392" s="719" t="s">
        <v>5324</v>
      </c>
      <c r="E392" s="719" t="str">
        <f t="shared" si="14"/>
        <v/>
      </c>
      <c r="F392" s="712">
        <f t="shared" si="13"/>
        <v>1</v>
      </c>
    </row>
    <row r="393" spans="1:6" s="414" customFormat="1" x14ac:dyDescent="0.2">
      <c r="A393" s="713" t="s">
        <v>279</v>
      </c>
      <c r="B393" s="713" t="s">
        <v>5704</v>
      </c>
      <c r="C393" s="718">
        <f>IES!J49</f>
        <v>0</v>
      </c>
      <c r="D393" s="719" t="s">
        <v>5324</v>
      </c>
      <c r="E393" s="719" t="str">
        <f t="shared" si="14"/>
        <v/>
      </c>
      <c r="F393" s="712">
        <f t="shared" si="13"/>
        <v>1</v>
      </c>
    </row>
    <row r="394" spans="1:6" s="414" customFormat="1" x14ac:dyDescent="0.2">
      <c r="A394" s="713" t="s">
        <v>279</v>
      </c>
      <c r="B394" s="713" t="s">
        <v>5705</v>
      </c>
      <c r="C394" s="718">
        <f>IES!J50</f>
        <v>0</v>
      </c>
      <c r="D394" s="719" t="s">
        <v>5324</v>
      </c>
      <c r="E394" s="719" t="str">
        <f t="shared" si="14"/>
        <v/>
      </c>
      <c r="F394" s="712">
        <f t="shared" si="13"/>
        <v>1</v>
      </c>
    </row>
    <row r="395" spans="1:6" s="414" customFormat="1" x14ac:dyDescent="0.2">
      <c r="A395" s="713" t="s">
        <v>279</v>
      </c>
      <c r="B395" s="713" t="s">
        <v>5706</v>
      </c>
      <c r="C395" s="718">
        <f>IES!J51</f>
        <v>0</v>
      </c>
      <c r="D395" s="719" t="s">
        <v>5324</v>
      </c>
      <c r="E395" s="719" t="str">
        <f t="shared" si="14"/>
        <v/>
      </c>
      <c r="F395" s="712">
        <f t="shared" si="13"/>
        <v>1</v>
      </c>
    </row>
    <row r="396" spans="1:6" s="414" customFormat="1" x14ac:dyDescent="0.2">
      <c r="A396" s="713" t="s">
        <v>279</v>
      </c>
      <c r="B396" s="713" t="s">
        <v>5707</v>
      </c>
      <c r="C396" s="718">
        <f>IES!J55</f>
        <v>0</v>
      </c>
      <c r="D396" s="719" t="s">
        <v>5324</v>
      </c>
      <c r="E396" s="719" t="str">
        <f t="shared" si="14"/>
        <v/>
      </c>
      <c r="F396" s="712">
        <f t="shared" si="13"/>
        <v>1</v>
      </c>
    </row>
    <row r="397" spans="1:6" s="414" customFormat="1" x14ac:dyDescent="0.2">
      <c r="A397" s="713" t="s">
        <v>279</v>
      </c>
      <c r="B397" s="713" t="s">
        <v>5708</v>
      </c>
      <c r="C397" s="718">
        <f>IES!J56</f>
        <v>0</v>
      </c>
      <c r="D397" s="719" t="s">
        <v>5324</v>
      </c>
      <c r="E397" s="719" t="str">
        <f t="shared" si="14"/>
        <v/>
      </c>
      <c r="F397" s="712">
        <f t="shared" si="13"/>
        <v>1</v>
      </c>
    </row>
    <row r="398" spans="1:6" s="414" customFormat="1" x14ac:dyDescent="0.2">
      <c r="A398" s="713" t="s">
        <v>279</v>
      </c>
      <c r="B398" s="713" t="s">
        <v>5709</v>
      </c>
      <c r="C398" s="718">
        <f>IES!J81</f>
        <v>0</v>
      </c>
      <c r="D398" s="719" t="s">
        <v>5324</v>
      </c>
      <c r="E398" s="719" t="str">
        <f t="shared" si="14"/>
        <v/>
      </c>
      <c r="F398" s="712">
        <f t="shared" si="13"/>
        <v>1</v>
      </c>
    </row>
    <row r="399" spans="1:6" s="414" customFormat="1" x14ac:dyDescent="0.2">
      <c r="A399" s="713" t="s">
        <v>279</v>
      </c>
      <c r="B399" s="713" t="s">
        <v>5710</v>
      </c>
      <c r="C399" s="718">
        <f>IES!K11</f>
        <v>0</v>
      </c>
      <c r="D399" s="719" t="s">
        <v>5324</v>
      </c>
      <c r="E399" s="719" t="str">
        <f t="shared" si="14"/>
        <v/>
      </c>
      <c r="F399" s="712">
        <f t="shared" si="13"/>
        <v>1</v>
      </c>
    </row>
    <row r="400" spans="1:6" s="414" customFormat="1" x14ac:dyDescent="0.2">
      <c r="A400" s="713" t="s">
        <v>279</v>
      </c>
      <c r="B400" s="721" t="s">
        <v>10203</v>
      </c>
      <c r="C400" s="720">
        <f>IES!K16</f>
        <v>0</v>
      </c>
      <c r="D400" s="719" t="s">
        <v>5324</v>
      </c>
      <c r="E400" s="719" t="str">
        <f t="shared" si="14"/>
        <v/>
      </c>
      <c r="F400" s="712">
        <f t="shared" ref="F400" si="15">IF(E400="",1,0)</f>
        <v>1</v>
      </c>
    </row>
    <row r="401" spans="1:6" s="414" customFormat="1" x14ac:dyDescent="0.2">
      <c r="A401" s="713" t="s">
        <v>279</v>
      </c>
      <c r="B401" s="713" t="s">
        <v>5711</v>
      </c>
      <c r="C401" s="718">
        <f>IES!K27</f>
        <v>0</v>
      </c>
      <c r="D401" s="719" t="s">
        <v>5324</v>
      </c>
      <c r="E401" s="719" t="str">
        <f t="shared" si="14"/>
        <v/>
      </c>
      <c r="F401" s="712">
        <f t="shared" si="13"/>
        <v>1</v>
      </c>
    </row>
    <row r="402" spans="1:6" s="414" customFormat="1" x14ac:dyDescent="0.2">
      <c r="A402" s="713" t="s">
        <v>279</v>
      </c>
      <c r="B402" s="713" t="s">
        <v>5712</v>
      </c>
      <c r="C402" s="718">
        <f>IES!K28</f>
        <v>0</v>
      </c>
      <c r="D402" s="719" t="s">
        <v>5324</v>
      </c>
      <c r="E402" s="719" t="str">
        <f t="shared" si="14"/>
        <v/>
      </c>
      <c r="F402" s="712">
        <f t="shared" si="13"/>
        <v>1</v>
      </c>
    </row>
    <row r="403" spans="1:6" s="414" customFormat="1" x14ac:dyDescent="0.2">
      <c r="A403" s="713" t="s">
        <v>279</v>
      </c>
      <c r="B403" s="713" t="s">
        <v>5713</v>
      </c>
      <c r="C403" s="718">
        <f>IES!K35</f>
        <v>0</v>
      </c>
      <c r="D403" s="719" t="s">
        <v>5324</v>
      </c>
      <c r="E403" s="719" t="str">
        <f t="shared" si="14"/>
        <v/>
      </c>
      <c r="F403" s="712">
        <f t="shared" si="13"/>
        <v>1</v>
      </c>
    </row>
    <row r="404" spans="1:6" s="414" customFormat="1" x14ac:dyDescent="0.2">
      <c r="A404" s="713" t="s">
        <v>279</v>
      </c>
      <c r="B404" s="713" t="s">
        <v>5714</v>
      </c>
      <c r="C404" s="718">
        <f>IES!K36</f>
        <v>0</v>
      </c>
      <c r="D404" s="719" t="s">
        <v>5324</v>
      </c>
      <c r="E404" s="719" t="str">
        <f t="shared" si="14"/>
        <v/>
      </c>
      <c r="F404" s="712">
        <f t="shared" si="13"/>
        <v>1</v>
      </c>
    </row>
    <row r="405" spans="1:6" s="414" customFormat="1" x14ac:dyDescent="0.2">
      <c r="A405" s="713" t="s">
        <v>279</v>
      </c>
      <c r="B405" s="713" t="s">
        <v>5715</v>
      </c>
      <c r="C405" s="718">
        <f>IES!K40</f>
        <v>0</v>
      </c>
      <c r="D405" s="719" t="s">
        <v>5324</v>
      </c>
      <c r="E405" s="719" t="str">
        <f t="shared" si="14"/>
        <v/>
      </c>
      <c r="F405" s="712">
        <f t="shared" si="13"/>
        <v>1</v>
      </c>
    </row>
    <row r="406" spans="1:6" s="414" customFormat="1" x14ac:dyDescent="0.2">
      <c r="A406" s="713" t="s">
        <v>279</v>
      </c>
      <c r="B406" s="713" t="s">
        <v>5716</v>
      </c>
      <c r="C406" s="718">
        <f>IES!K41</f>
        <v>0</v>
      </c>
      <c r="D406" s="719" t="s">
        <v>5324</v>
      </c>
      <c r="E406" s="719" t="str">
        <f t="shared" si="14"/>
        <v/>
      </c>
      <c r="F406" s="712">
        <f t="shared" si="13"/>
        <v>1</v>
      </c>
    </row>
    <row r="407" spans="1:6" s="414" customFormat="1" x14ac:dyDescent="0.2">
      <c r="A407" s="713" t="s">
        <v>279</v>
      </c>
      <c r="B407" s="713" t="s">
        <v>5717</v>
      </c>
      <c r="C407" s="718">
        <f>IES!K42</f>
        <v>0</v>
      </c>
      <c r="D407" s="719" t="s">
        <v>5324</v>
      </c>
      <c r="E407" s="719" t="str">
        <f t="shared" si="14"/>
        <v/>
      </c>
      <c r="F407" s="712">
        <f t="shared" si="13"/>
        <v>1</v>
      </c>
    </row>
    <row r="408" spans="1:6" s="414" customFormat="1" x14ac:dyDescent="0.2">
      <c r="A408" s="713" t="s">
        <v>279</v>
      </c>
      <c r="B408" s="713" t="s">
        <v>5718</v>
      </c>
      <c r="C408" s="718">
        <f>IES!K44</f>
        <v>0</v>
      </c>
      <c r="D408" s="719" t="s">
        <v>5324</v>
      </c>
      <c r="E408" s="719" t="str">
        <f t="shared" si="14"/>
        <v/>
      </c>
      <c r="F408" s="712">
        <f t="shared" si="13"/>
        <v>1</v>
      </c>
    </row>
    <row r="409" spans="1:6" s="414" customFormat="1" x14ac:dyDescent="0.2">
      <c r="A409" s="713" t="s">
        <v>279</v>
      </c>
      <c r="B409" s="713" t="s">
        <v>5719</v>
      </c>
      <c r="C409" s="718">
        <f>IES!K45</f>
        <v>0</v>
      </c>
      <c r="D409" s="719" t="s">
        <v>5324</v>
      </c>
      <c r="E409" s="719" t="str">
        <f t="shared" si="14"/>
        <v/>
      </c>
      <c r="F409" s="712">
        <f t="shared" si="13"/>
        <v>1</v>
      </c>
    </row>
    <row r="410" spans="1:6" s="414" customFormat="1" x14ac:dyDescent="0.2">
      <c r="A410" s="713" t="s">
        <v>279</v>
      </c>
      <c r="B410" s="713" t="s">
        <v>5720</v>
      </c>
      <c r="C410" s="718">
        <f>IES!K46</f>
        <v>0</v>
      </c>
      <c r="D410" s="719" t="s">
        <v>5324</v>
      </c>
      <c r="E410" s="719" t="str">
        <f t="shared" si="14"/>
        <v/>
      </c>
      <c r="F410" s="712">
        <f t="shared" si="13"/>
        <v>1</v>
      </c>
    </row>
    <row r="411" spans="1:6" s="414" customFormat="1" x14ac:dyDescent="0.2">
      <c r="A411" s="713" t="s">
        <v>279</v>
      </c>
      <c r="B411" s="713" t="s">
        <v>5721</v>
      </c>
      <c r="C411" s="718">
        <f>IES!K48</f>
        <v>0</v>
      </c>
      <c r="D411" s="719" t="s">
        <v>5324</v>
      </c>
      <c r="E411" s="719" t="str">
        <f t="shared" si="14"/>
        <v/>
      </c>
      <c r="F411" s="712">
        <f t="shared" si="13"/>
        <v>1</v>
      </c>
    </row>
    <row r="412" spans="1:6" s="414" customFormat="1" x14ac:dyDescent="0.2">
      <c r="A412" s="713" t="s">
        <v>279</v>
      </c>
      <c r="B412" s="713" t="s">
        <v>5722</v>
      </c>
      <c r="C412" s="718">
        <f>IES!K49</f>
        <v>0</v>
      </c>
      <c r="D412" s="719" t="s">
        <v>5324</v>
      </c>
      <c r="E412" s="719" t="str">
        <f t="shared" si="14"/>
        <v/>
      </c>
      <c r="F412" s="712">
        <f t="shared" si="13"/>
        <v>1</v>
      </c>
    </row>
    <row r="413" spans="1:6" s="414" customFormat="1" x14ac:dyDescent="0.2">
      <c r="A413" s="713" t="s">
        <v>279</v>
      </c>
      <c r="B413" s="713" t="s">
        <v>5723</v>
      </c>
      <c r="C413" s="718">
        <f>IES!K50</f>
        <v>0</v>
      </c>
      <c r="D413" s="719" t="s">
        <v>5324</v>
      </c>
      <c r="E413" s="719" t="str">
        <f t="shared" si="14"/>
        <v/>
      </c>
      <c r="F413" s="712">
        <f t="shared" si="13"/>
        <v>1</v>
      </c>
    </row>
    <row r="414" spans="1:6" s="414" customFormat="1" x14ac:dyDescent="0.2">
      <c r="A414" s="713" t="s">
        <v>279</v>
      </c>
      <c r="B414" s="713" t="s">
        <v>5724</v>
      </c>
      <c r="C414" s="718">
        <f>IES!K51</f>
        <v>0</v>
      </c>
      <c r="D414" s="719" t="s">
        <v>5324</v>
      </c>
      <c r="E414" s="719" t="str">
        <f t="shared" si="14"/>
        <v/>
      </c>
      <c r="F414" s="712">
        <f t="shared" si="13"/>
        <v>1</v>
      </c>
    </row>
    <row r="415" spans="1:6" s="414" customFormat="1" x14ac:dyDescent="0.2">
      <c r="A415" s="713" t="s">
        <v>279</v>
      </c>
      <c r="B415" s="721" t="s">
        <v>10204</v>
      </c>
      <c r="C415" s="720">
        <f>IES!K55</f>
        <v>0</v>
      </c>
      <c r="D415" s="719" t="s">
        <v>5324</v>
      </c>
      <c r="E415" s="719" t="str">
        <f t="shared" si="14"/>
        <v/>
      </c>
      <c r="F415" s="712">
        <f t="shared" ref="F415" si="16">IF(E415="",1,0)</f>
        <v>1</v>
      </c>
    </row>
    <row r="416" spans="1:6" s="414" customFormat="1" x14ac:dyDescent="0.2">
      <c r="A416" s="713" t="s">
        <v>279</v>
      </c>
      <c r="B416" s="721" t="s">
        <v>10205</v>
      </c>
      <c r="C416" s="720">
        <f>IES!K56</f>
        <v>0</v>
      </c>
      <c r="D416" s="719" t="s">
        <v>5324</v>
      </c>
      <c r="E416" s="719" t="str">
        <f t="shared" si="14"/>
        <v/>
      </c>
      <c r="F416" s="712">
        <f t="shared" ref="F416" si="17">IF(E416="",1,0)</f>
        <v>1</v>
      </c>
    </row>
    <row r="417" spans="1:6" s="414" customFormat="1" x14ac:dyDescent="0.2">
      <c r="A417" s="713" t="s">
        <v>279</v>
      </c>
      <c r="B417" s="713" t="s">
        <v>5725</v>
      </c>
      <c r="C417" s="718">
        <f>IES!K81</f>
        <v>0</v>
      </c>
      <c r="D417" s="719" t="s">
        <v>5324</v>
      </c>
      <c r="E417" s="719" t="str">
        <f t="shared" si="14"/>
        <v/>
      </c>
      <c r="F417" s="712">
        <f t="shared" si="13"/>
        <v>1</v>
      </c>
    </row>
    <row r="418" spans="1:6" s="414" customFormat="1" x14ac:dyDescent="0.2">
      <c r="A418" s="713" t="s">
        <v>279</v>
      </c>
      <c r="B418" s="713" t="s">
        <v>5726</v>
      </c>
      <c r="C418" s="718">
        <f>IES!L11</f>
        <v>0</v>
      </c>
      <c r="D418" s="719" t="s">
        <v>5324</v>
      </c>
      <c r="E418" s="719" t="str">
        <f t="shared" si="14"/>
        <v/>
      </c>
      <c r="F418" s="712">
        <f t="shared" si="13"/>
        <v>1</v>
      </c>
    </row>
    <row r="419" spans="1:6" s="414" customFormat="1" x14ac:dyDescent="0.2">
      <c r="A419" s="713" t="s">
        <v>279</v>
      </c>
      <c r="B419" s="713" t="s">
        <v>5727</v>
      </c>
      <c r="C419" s="718">
        <f>IES!L12</f>
        <v>0</v>
      </c>
      <c r="D419" s="719" t="s">
        <v>5324</v>
      </c>
      <c r="E419" s="719" t="str">
        <f t="shared" si="14"/>
        <v/>
      </c>
      <c r="F419" s="712">
        <f t="shared" si="13"/>
        <v>1</v>
      </c>
    </row>
    <row r="420" spans="1:6" s="414" customFormat="1" x14ac:dyDescent="0.2">
      <c r="A420" s="713" t="s">
        <v>279</v>
      </c>
      <c r="B420" s="713" t="s">
        <v>5728</v>
      </c>
      <c r="C420" s="718">
        <f>IES!L13</f>
        <v>0</v>
      </c>
      <c r="D420" s="719" t="s">
        <v>5324</v>
      </c>
      <c r="E420" s="719" t="str">
        <f t="shared" si="14"/>
        <v/>
      </c>
      <c r="F420" s="712">
        <f t="shared" si="13"/>
        <v>1</v>
      </c>
    </row>
    <row r="421" spans="1:6" s="414" customFormat="1" x14ac:dyDescent="0.2">
      <c r="A421" s="713" t="s">
        <v>279</v>
      </c>
      <c r="B421" s="713" t="s">
        <v>5729</v>
      </c>
      <c r="C421" s="718">
        <f>IES!L14</f>
        <v>0</v>
      </c>
      <c r="D421" s="719" t="s">
        <v>5324</v>
      </c>
      <c r="E421" s="719" t="str">
        <f t="shared" si="14"/>
        <v/>
      </c>
      <c r="F421" s="712">
        <f t="shared" si="13"/>
        <v>1</v>
      </c>
    </row>
    <row r="422" spans="1:6" s="414" customFormat="1" x14ac:dyDescent="0.2">
      <c r="A422" s="713" t="s">
        <v>279</v>
      </c>
      <c r="B422" s="713" t="s">
        <v>5730</v>
      </c>
      <c r="C422" s="718">
        <f>IES!L16</f>
        <v>0</v>
      </c>
      <c r="D422" s="719" t="s">
        <v>5324</v>
      </c>
      <c r="E422" s="719" t="str">
        <f t="shared" si="14"/>
        <v/>
      </c>
      <c r="F422" s="712">
        <f t="shared" si="13"/>
        <v>1</v>
      </c>
    </row>
    <row r="423" spans="1:6" s="414" customFormat="1" x14ac:dyDescent="0.2">
      <c r="A423" s="713" t="s">
        <v>279</v>
      </c>
      <c r="B423" s="713" t="s">
        <v>5731</v>
      </c>
      <c r="C423" s="718">
        <f>IES!L17</f>
        <v>0</v>
      </c>
      <c r="D423" s="719" t="s">
        <v>5324</v>
      </c>
      <c r="E423" s="719" t="str">
        <f t="shared" si="14"/>
        <v/>
      </c>
      <c r="F423" s="712">
        <f t="shared" si="13"/>
        <v>1</v>
      </c>
    </row>
    <row r="424" spans="1:6" s="414" customFormat="1" x14ac:dyDescent="0.2">
      <c r="A424" s="713" t="s">
        <v>279</v>
      </c>
      <c r="B424" s="713" t="s">
        <v>5732</v>
      </c>
      <c r="C424" s="718">
        <f>IES!L18</f>
        <v>0</v>
      </c>
      <c r="D424" s="719" t="s">
        <v>5324</v>
      </c>
      <c r="E424" s="719" t="str">
        <f t="shared" si="14"/>
        <v/>
      </c>
      <c r="F424" s="712">
        <f t="shared" si="13"/>
        <v>1</v>
      </c>
    </row>
    <row r="425" spans="1:6" s="414" customFormat="1" x14ac:dyDescent="0.2">
      <c r="A425" s="713" t="s">
        <v>279</v>
      </c>
      <c r="B425" s="713" t="s">
        <v>5733</v>
      </c>
      <c r="C425" s="718">
        <f>IES!L19</f>
        <v>0</v>
      </c>
      <c r="D425" s="719" t="s">
        <v>5324</v>
      </c>
      <c r="E425" s="719" t="str">
        <f t="shared" si="14"/>
        <v/>
      </c>
      <c r="F425" s="712">
        <f t="shared" si="13"/>
        <v>1</v>
      </c>
    </row>
    <row r="426" spans="1:6" s="414" customFormat="1" x14ac:dyDescent="0.2">
      <c r="A426" s="713" t="s">
        <v>279</v>
      </c>
      <c r="B426" s="713" t="s">
        <v>5734</v>
      </c>
      <c r="C426" s="718">
        <f>IES!L20</f>
        <v>0</v>
      </c>
      <c r="D426" s="719" t="s">
        <v>5324</v>
      </c>
      <c r="E426" s="719" t="str">
        <f t="shared" si="14"/>
        <v/>
      </c>
      <c r="F426" s="712">
        <f t="shared" si="13"/>
        <v>1</v>
      </c>
    </row>
    <row r="427" spans="1:6" s="414" customFormat="1" x14ac:dyDescent="0.2">
      <c r="A427" s="713" t="s">
        <v>279</v>
      </c>
      <c r="B427" s="713" t="s">
        <v>5735</v>
      </c>
      <c r="C427" s="718">
        <f>IES!L22</f>
        <v>0</v>
      </c>
      <c r="D427" s="719" t="s">
        <v>5324</v>
      </c>
      <c r="E427" s="719" t="str">
        <f t="shared" si="14"/>
        <v/>
      </c>
      <c r="F427" s="712">
        <f t="shared" si="13"/>
        <v>1</v>
      </c>
    </row>
    <row r="428" spans="1:6" s="414" customFormat="1" x14ac:dyDescent="0.2">
      <c r="A428" s="713" t="s">
        <v>279</v>
      </c>
      <c r="B428" s="713" t="s">
        <v>5736</v>
      </c>
      <c r="C428" s="718">
        <f>IES!L23</f>
        <v>0</v>
      </c>
      <c r="D428" s="719" t="s">
        <v>5324</v>
      </c>
      <c r="E428" s="719" t="str">
        <f t="shared" si="14"/>
        <v/>
      </c>
      <c r="F428" s="712">
        <f t="shared" si="13"/>
        <v>1</v>
      </c>
    </row>
    <row r="429" spans="1:6" s="414" customFormat="1" x14ac:dyDescent="0.2">
      <c r="A429" s="713" t="s">
        <v>279</v>
      </c>
      <c r="B429" s="713" t="s">
        <v>5737</v>
      </c>
      <c r="C429" s="718">
        <f>IES!L27</f>
        <v>0</v>
      </c>
      <c r="D429" s="719" t="s">
        <v>5324</v>
      </c>
      <c r="E429" s="719" t="str">
        <f t="shared" si="14"/>
        <v/>
      </c>
      <c r="F429" s="712">
        <f t="shared" si="13"/>
        <v>1</v>
      </c>
    </row>
    <row r="430" spans="1:6" s="414" customFormat="1" x14ac:dyDescent="0.2">
      <c r="A430" s="713" t="s">
        <v>279</v>
      </c>
      <c r="B430" s="713" t="s">
        <v>5738</v>
      </c>
      <c r="C430" s="718">
        <f>IES!L28</f>
        <v>0</v>
      </c>
      <c r="D430" s="719" t="s">
        <v>5324</v>
      </c>
      <c r="E430" s="719" t="str">
        <f t="shared" si="14"/>
        <v/>
      </c>
      <c r="F430" s="712">
        <f t="shared" si="13"/>
        <v>1</v>
      </c>
    </row>
    <row r="431" spans="1:6" s="414" customFormat="1" x14ac:dyDescent="0.2">
      <c r="A431" s="713" t="s">
        <v>279</v>
      </c>
      <c r="B431" s="713" t="s">
        <v>5739</v>
      </c>
      <c r="C431" s="718">
        <f>IES!L35</f>
        <v>0</v>
      </c>
      <c r="D431" s="719" t="s">
        <v>5324</v>
      </c>
      <c r="E431" s="719" t="str">
        <f t="shared" si="14"/>
        <v/>
      </c>
      <c r="F431" s="712">
        <f t="shared" si="13"/>
        <v>1</v>
      </c>
    </row>
    <row r="432" spans="1:6" s="414" customFormat="1" x14ac:dyDescent="0.2">
      <c r="A432" s="713" t="s">
        <v>279</v>
      </c>
      <c r="B432" s="713" t="s">
        <v>5740</v>
      </c>
      <c r="C432" s="718">
        <f>IES!L36</f>
        <v>0</v>
      </c>
      <c r="D432" s="719" t="s">
        <v>5324</v>
      </c>
      <c r="E432" s="719" t="str">
        <f t="shared" si="14"/>
        <v/>
      </c>
      <c r="F432" s="712">
        <f t="shared" si="13"/>
        <v>1</v>
      </c>
    </row>
    <row r="433" spans="1:6" s="414" customFormat="1" x14ac:dyDescent="0.2">
      <c r="A433" s="713" t="s">
        <v>279</v>
      </c>
      <c r="B433" s="713" t="s">
        <v>5741</v>
      </c>
      <c r="C433" s="718">
        <f>IES!L37</f>
        <v>0</v>
      </c>
      <c r="D433" s="719" t="s">
        <v>5324</v>
      </c>
      <c r="E433" s="719" t="str">
        <f t="shared" si="14"/>
        <v/>
      </c>
      <c r="F433" s="712">
        <f t="shared" si="13"/>
        <v>1</v>
      </c>
    </row>
    <row r="434" spans="1:6" s="414" customFormat="1" x14ac:dyDescent="0.2">
      <c r="A434" s="713" t="s">
        <v>279</v>
      </c>
      <c r="B434" s="713" t="s">
        <v>5742</v>
      </c>
      <c r="C434" s="718">
        <f>IES!L38</f>
        <v>0</v>
      </c>
      <c r="D434" s="719" t="s">
        <v>5324</v>
      </c>
      <c r="E434" s="719" t="str">
        <f t="shared" si="14"/>
        <v/>
      </c>
      <c r="F434" s="712">
        <f t="shared" si="13"/>
        <v>1</v>
      </c>
    </row>
    <row r="435" spans="1:6" s="414" customFormat="1" x14ac:dyDescent="0.2">
      <c r="A435" s="713" t="s">
        <v>279</v>
      </c>
      <c r="B435" s="713" t="s">
        <v>5743</v>
      </c>
      <c r="C435" s="718">
        <f>IES!L40</f>
        <v>0</v>
      </c>
      <c r="D435" s="719" t="s">
        <v>5324</v>
      </c>
      <c r="E435" s="719" t="str">
        <f t="shared" si="14"/>
        <v/>
      </c>
      <c r="F435" s="712">
        <f t="shared" si="13"/>
        <v>1</v>
      </c>
    </row>
    <row r="436" spans="1:6" s="414" customFormat="1" x14ac:dyDescent="0.2">
      <c r="A436" s="713" t="s">
        <v>279</v>
      </c>
      <c r="B436" s="713" t="s">
        <v>5744</v>
      </c>
      <c r="C436" s="718">
        <f>IES!L41</f>
        <v>0</v>
      </c>
      <c r="D436" s="719" t="s">
        <v>5324</v>
      </c>
      <c r="E436" s="719" t="str">
        <f t="shared" si="14"/>
        <v/>
      </c>
      <c r="F436" s="712">
        <f t="shared" si="13"/>
        <v>1</v>
      </c>
    </row>
    <row r="437" spans="1:6" s="414" customFormat="1" x14ac:dyDescent="0.2">
      <c r="A437" s="713" t="s">
        <v>279</v>
      </c>
      <c r="B437" s="713" t="s">
        <v>5745</v>
      </c>
      <c r="C437" s="718">
        <f>IES!L42</f>
        <v>0</v>
      </c>
      <c r="D437" s="719" t="s">
        <v>5324</v>
      </c>
      <c r="E437" s="719" t="str">
        <f t="shared" si="14"/>
        <v/>
      </c>
      <c r="F437" s="712">
        <f t="shared" si="13"/>
        <v>1</v>
      </c>
    </row>
    <row r="438" spans="1:6" s="414" customFormat="1" x14ac:dyDescent="0.2">
      <c r="A438" s="713" t="s">
        <v>279</v>
      </c>
      <c r="B438" s="713" t="s">
        <v>5746</v>
      </c>
      <c r="C438" s="718">
        <f>IES!L44</f>
        <v>0</v>
      </c>
      <c r="D438" s="719" t="s">
        <v>5324</v>
      </c>
      <c r="E438" s="719" t="str">
        <f t="shared" si="14"/>
        <v/>
      </c>
      <c r="F438" s="712">
        <f t="shared" si="13"/>
        <v>1</v>
      </c>
    </row>
    <row r="439" spans="1:6" s="414" customFormat="1" x14ac:dyDescent="0.2">
      <c r="A439" s="713" t="s">
        <v>279</v>
      </c>
      <c r="B439" s="713" t="s">
        <v>5747</v>
      </c>
      <c r="C439" s="718">
        <f>IES!L45</f>
        <v>0</v>
      </c>
      <c r="D439" s="719" t="s">
        <v>5324</v>
      </c>
      <c r="E439" s="719" t="str">
        <f t="shared" si="14"/>
        <v/>
      </c>
      <c r="F439" s="712">
        <f t="shared" si="13"/>
        <v>1</v>
      </c>
    </row>
    <row r="440" spans="1:6" s="414" customFormat="1" x14ac:dyDescent="0.2">
      <c r="A440" s="713" t="s">
        <v>279</v>
      </c>
      <c r="B440" s="713" t="s">
        <v>5748</v>
      </c>
      <c r="C440" s="718">
        <f>IES!L46</f>
        <v>0</v>
      </c>
      <c r="D440" s="719" t="s">
        <v>5324</v>
      </c>
      <c r="E440" s="719" t="str">
        <f t="shared" si="14"/>
        <v/>
      </c>
      <c r="F440" s="712">
        <f t="shared" si="13"/>
        <v>1</v>
      </c>
    </row>
    <row r="441" spans="1:6" s="414" customFormat="1" x14ac:dyDescent="0.2">
      <c r="A441" s="713" t="s">
        <v>279</v>
      </c>
      <c r="B441" s="713" t="s">
        <v>5749</v>
      </c>
      <c r="C441" s="718">
        <f>IES!L48</f>
        <v>0</v>
      </c>
      <c r="D441" s="719" t="s">
        <v>5324</v>
      </c>
      <c r="E441" s="719" t="str">
        <f t="shared" si="14"/>
        <v/>
      </c>
      <c r="F441" s="712">
        <f t="shared" si="13"/>
        <v>1</v>
      </c>
    </row>
    <row r="442" spans="1:6" s="414" customFormat="1" x14ac:dyDescent="0.2">
      <c r="A442" s="713" t="s">
        <v>279</v>
      </c>
      <c r="B442" s="713" t="s">
        <v>5750</v>
      </c>
      <c r="C442" s="718">
        <f>IES!L49</f>
        <v>0</v>
      </c>
      <c r="D442" s="719" t="s">
        <v>5324</v>
      </c>
      <c r="E442" s="719" t="str">
        <f t="shared" si="14"/>
        <v/>
      </c>
      <c r="F442" s="712">
        <f t="shared" si="13"/>
        <v>1</v>
      </c>
    </row>
    <row r="443" spans="1:6" s="414" customFormat="1" x14ac:dyDescent="0.2">
      <c r="A443" s="713" t="s">
        <v>279</v>
      </c>
      <c r="B443" s="713" t="s">
        <v>5751</v>
      </c>
      <c r="C443" s="718">
        <f>IES!L50</f>
        <v>0</v>
      </c>
      <c r="D443" s="719" t="s">
        <v>5324</v>
      </c>
      <c r="E443" s="719" t="str">
        <f t="shared" si="14"/>
        <v/>
      </c>
      <c r="F443" s="712">
        <f t="shared" si="13"/>
        <v>1</v>
      </c>
    </row>
    <row r="444" spans="1:6" s="414" customFormat="1" x14ac:dyDescent="0.2">
      <c r="A444" s="713" t="s">
        <v>279</v>
      </c>
      <c r="B444" s="713" t="s">
        <v>5752</v>
      </c>
      <c r="C444" s="718">
        <f>IES!L51</f>
        <v>0</v>
      </c>
      <c r="D444" s="719" t="s">
        <v>5324</v>
      </c>
      <c r="E444" s="719" t="str">
        <f t="shared" si="14"/>
        <v/>
      </c>
      <c r="F444" s="712">
        <f t="shared" si="13"/>
        <v>1</v>
      </c>
    </row>
    <row r="445" spans="1:6" s="414" customFormat="1" x14ac:dyDescent="0.2">
      <c r="A445" s="713" t="s">
        <v>279</v>
      </c>
      <c r="B445" s="713" t="s">
        <v>5753</v>
      </c>
      <c r="C445" s="718">
        <f>IES!L55</f>
        <v>0</v>
      </c>
      <c r="D445" s="719" t="s">
        <v>5324</v>
      </c>
      <c r="E445" s="719" t="str">
        <f t="shared" si="14"/>
        <v/>
      </c>
      <c r="F445" s="712">
        <f t="shared" si="13"/>
        <v>1</v>
      </c>
    </row>
    <row r="446" spans="1:6" s="414" customFormat="1" x14ac:dyDescent="0.2">
      <c r="A446" s="713" t="s">
        <v>279</v>
      </c>
      <c r="B446" s="713" t="s">
        <v>5754</v>
      </c>
      <c r="C446" s="718">
        <f>IES!L56</f>
        <v>0</v>
      </c>
      <c r="D446" s="719" t="s">
        <v>5324</v>
      </c>
      <c r="E446" s="719" t="str">
        <f t="shared" si="14"/>
        <v/>
      </c>
      <c r="F446" s="712">
        <f t="shared" si="13"/>
        <v>1</v>
      </c>
    </row>
    <row r="447" spans="1:6" s="414" customFormat="1" x14ac:dyDescent="0.2">
      <c r="A447" s="713" t="s">
        <v>279</v>
      </c>
      <c r="B447" s="713" t="s">
        <v>5755</v>
      </c>
      <c r="C447" s="718">
        <f>IES!L67</f>
        <v>0</v>
      </c>
      <c r="D447" s="719" t="s">
        <v>5324</v>
      </c>
      <c r="E447" s="719" t="str">
        <f t="shared" si="14"/>
        <v/>
      </c>
      <c r="F447" s="712">
        <f t="shared" si="13"/>
        <v>1</v>
      </c>
    </row>
    <row r="448" spans="1:6" s="414" customFormat="1" x14ac:dyDescent="0.2">
      <c r="A448" s="713" t="s">
        <v>279</v>
      </c>
      <c r="B448" s="713" t="s">
        <v>5756</v>
      </c>
      <c r="C448" s="718">
        <f>IES!L72</f>
        <v>0</v>
      </c>
      <c r="D448" s="719" t="s">
        <v>5324</v>
      </c>
      <c r="E448" s="719" t="str">
        <f t="shared" si="14"/>
        <v/>
      </c>
      <c r="F448" s="712">
        <f t="shared" si="13"/>
        <v>1</v>
      </c>
    </row>
    <row r="449" spans="1:6" s="414" customFormat="1" x14ac:dyDescent="0.2">
      <c r="A449" s="713" t="s">
        <v>279</v>
      </c>
      <c r="B449" s="713" t="s">
        <v>5757</v>
      </c>
      <c r="C449" s="718">
        <f>IES!L73</f>
        <v>0</v>
      </c>
      <c r="D449" s="719" t="s">
        <v>5324</v>
      </c>
      <c r="E449" s="719" t="str">
        <f t="shared" si="14"/>
        <v/>
      </c>
      <c r="F449" s="712">
        <f t="shared" ref="F449:F512" si="18">IF(E449="",1,0)</f>
        <v>1</v>
      </c>
    </row>
    <row r="450" spans="1:6" s="414" customFormat="1" x14ac:dyDescent="0.2">
      <c r="A450" s="713" t="s">
        <v>279</v>
      </c>
      <c r="B450" s="713" t="s">
        <v>5758</v>
      </c>
      <c r="C450" s="718">
        <f>IES!L81</f>
        <v>0</v>
      </c>
      <c r="D450" s="719" t="s">
        <v>5324</v>
      </c>
      <c r="E450" s="719" t="str">
        <f t="shared" ref="E450:E513" si="19">IF(C450="","",IF(ISBLANK(C450),"",IF(ISNUMBER(C450),IF(ROUND(C450,0)=C450,IF(C450&gt;=(-9999999999999990),IF(C450&lt;=(9999999999999990),"","Value must be an integer of no more than 16 digits."),"Value must be an integer of no more than 16 digits."),"Value must be an integer of no more than 16 digits."),"Value must be an integer of no more than 16 digits.")))</f>
        <v/>
      </c>
      <c r="F450" s="712">
        <f t="shared" si="18"/>
        <v>1</v>
      </c>
    </row>
    <row r="451" spans="1:6" s="414" customFormat="1" x14ac:dyDescent="0.2">
      <c r="A451" s="713" t="s">
        <v>279</v>
      </c>
      <c r="B451" s="713" t="s">
        <v>5759</v>
      </c>
      <c r="C451" s="718">
        <f>IES!L83</f>
        <v>0</v>
      </c>
      <c r="D451" s="719" t="s">
        <v>5324</v>
      </c>
      <c r="E451" s="719" t="str">
        <f t="shared" si="19"/>
        <v/>
      </c>
      <c r="F451" s="712">
        <f t="shared" si="18"/>
        <v>1</v>
      </c>
    </row>
    <row r="452" spans="1:6" s="414" customFormat="1" x14ac:dyDescent="0.2">
      <c r="A452" s="713" t="s">
        <v>279</v>
      </c>
      <c r="B452" s="713" t="s">
        <v>5760</v>
      </c>
      <c r="C452" s="718">
        <f>IES!L89</f>
        <v>0</v>
      </c>
      <c r="D452" s="719" t="s">
        <v>5324</v>
      </c>
      <c r="E452" s="719" t="str">
        <f t="shared" si="19"/>
        <v/>
      </c>
      <c r="F452" s="712">
        <f t="shared" si="18"/>
        <v>1</v>
      </c>
    </row>
    <row r="453" spans="1:6" s="414" customFormat="1" x14ac:dyDescent="0.2">
      <c r="A453" s="713" t="s">
        <v>279</v>
      </c>
      <c r="B453" s="713" t="s">
        <v>5761</v>
      </c>
      <c r="C453" s="718">
        <f>IES!L90</f>
        <v>0</v>
      </c>
      <c r="D453" s="719" t="s">
        <v>5324</v>
      </c>
      <c r="E453" s="719" t="str">
        <f t="shared" si="19"/>
        <v/>
      </c>
      <c r="F453" s="712">
        <f t="shared" si="18"/>
        <v>1</v>
      </c>
    </row>
    <row r="454" spans="1:6" s="414" customFormat="1" x14ac:dyDescent="0.2">
      <c r="A454" s="713" t="s">
        <v>279</v>
      </c>
      <c r="B454" s="713" t="s">
        <v>5762</v>
      </c>
      <c r="C454" s="718">
        <f>IES!L91</f>
        <v>0</v>
      </c>
      <c r="D454" s="719" t="s">
        <v>5324</v>
      </c>
      <c r="E454" s="719" t="str">
        <f t="shared" si="19"/>
        <v/>
      </c>
      <c r="F454" s="712">
        <f t="shared" si="18"/>
        <v>1</v>
      </c>
    </row>
    <row r="455" spans="1:6" s="414" customFormat="1" x14ac:dyDescent="0.2">
      <c r="A455" s="713" t="s">
        <v>279</v>
      </c>
      <c r="B455" s="713" t="s">
        <v>5763</v>
      </c>
      <c r="C455" s="718">
        <f>IES!L92</f>
        <v>0</v>
      </c>
      <c r="D455" s="719" t="s">
        <v>5324</v>
      </c>
      <c r="E455" s="719" t="str">
        <f t="shared" si="19"/>
        <v/>
      </c>
      <c r="F455" s="712">
        <f t="shared" si="18"/>
        <v>1</v>
      </c>
    </row>
    <row r="456" spans="1:6" s="414" customFormat="1" x14ac:dyDescent="0.2">
      <c r="A456" s="713" t="s">
        <v>279</v>
      </c>
      <c r="B456" s="713" t="s">
        <v>5764</v>
      </c>
      <c r="C456" s="718">
        <f>IES!M11</f>
        <v>0</v>
      </c>
      <c r="D456" s="719" t="s">
        <v>5324</v>
      </c>
      <c r="E456" s="719" t="str">
        <f t="shared" si="19"/>
        <v/>
      </c>
      <c r="F456" s="712">
        <f t="shared" si="18"/>
        <v>1</v>
      </c>
    </row>
    <row r="457" spans="1:6" s="414" customFormat="1" x14ac:dyDescent="0.2">
      <c r="A457" s="713" t="s">
        <v>279</v>
      </c>
      <c r="B457" s="713" t="s">
        <v>5765</v>
      </c>
      <c r="C457" s="718">
        <f>IES!M12</f>
        <v>0</v>
      </c>
      <c r="D457" s="719" t="s">
        <v>5324</v>
      </c>
      <c r="E457" s="719" t="str">
        <f t="shared" si="19"/>
        <v/>
      </c>
      <c r="F457" s="712">
        <f t="shared" si="18"/>
        <v>1</v>
      </c>
    </row>
    <row r="458" spans="1:6" s="414" customFormat="1" x14ac:dyDescent="0.2">
      <c r="A458" s="713" t="s">
        <v>279</v>
      </c>
      <c r="B458" s="713" t="s">
        <v>5766</v>
      </c>
      <c r="C458" s="718">
        <f>IES!M13</f>
        <v>0</v>
      </c>
      <c r="D458" s="719" t="s">
        <v>5324</v>
      </c>
      <c r="E458" s="719" t="str">
        <f t="shared" si="19"/>
        <v/>
      </c>
      <c r="F458" s="712">
        <f t="shared" si="18"/>
        <v>1</v>
      </c>
    </row>
    <row r="459" spans="1:6" s="414" customFormat="1" x14ac:dyDescent="0.2">
      <c r="A459" s="713" t="s">
        <v>279</v>
      </c>
      <c r="B459" s="713" t="s">
        <v>5767</v>
      </c>
      <c r="C459" s="718">
        <f>IES!M14</f>
        <v>0</v>
      </c>
      <c r="D459" s="719" t="s">
        <v>5324</v>
      </c>
      <c r="E459" s="719" t="str">
        <f t="shared" si="19"/>
        <v/>
      </c>
      <c r="F459" s="712">
        <f t="shared" si="18"/>
        <v>1</v>
      </c>
    </row>
    <row r="460" spans="1:6" s="414" customFormat="1" x14ac:dyDescent="0.2">
      <c r="A460" s="713" t="s">
        <v>279</v>
      </c>
      <c r="B460" s="713" t="s">
        <v>5768</v>
      </c>
      <c r="C460" s="718">
        <f>IES!M16</f>
        <v>0</v>
      </c>
      <c r="D460" s="719" t="s">
        <v>5324</v>
      </c>
      <c r="E460" s="719" t="str">
        <f t="shared" si="19"/>
        <v/>
      </c>
      <c r="F460" s="712">
        <f t="shared" si="18"/>
        <v>1</v>
      </c>
    </row>
    <row r="461" spans="1:6" s="414" customFormat="1" x14ac:dyDescent="0.2">
      <c r="A461" s="713" t="s">
        <v>279</v>
      </c>
      <c r="B461" s="713" t="s">
        <v>5769</v>
      </c>
      <c r="C461" s="718">
        <f>IES!M17</f>
        <v>0</v>
      </c>
      <c r="D461" s="719" t="s">
        <v>5324</v>
      </c>
      <c r="E461" s="719" t="str">
        <f t="shared" si="19"/>
        <v/>
      </c>
      <c r="F461" s="712">
        <f t="shared" si="18"/>
        <v>1</v>
      </c>
    </row>
    <row r="462" spans="1:6" s="414" customFormat="1" x14ac:dyDescent="0.2">
      <c r="A462" s="713" t="s">
        <v>279</v>
      </c>
      <c r="B462" s="713" t="s">
        <v>5770</v>
      </c>
      <c r="C462" s="718">
        <f>IES!M18</f>
        <v>0</v>
      </c>
      <c r="D462" s="719" t="s">
        <v>5324</v>
      </c>
      <c r="E462" s="719" t="str">
        <f t="shared" si="19"/>
        <v/>
      </c>
      <c r="F462" s="712">
        <f t="shared" si="18"/>
        <v>1</v>
      </c>
    </row>
    <row r="463" spans="1:6" s="414" customFormat="1" x14ac:dyDescent="0.2">
      <c r="A463" s="713" t="s">
        <v>279</v>
      </c>
      <c r="B463" s="713" t="s">
        <v>5771</v>
      </c>
      <c r="C463" s="718">
        <f>IES!M19</f>
        <v>0</v>
      </c>
      <c r="D463" s="719" t="s">
        <v>5324</v>
      </c>
      <c r="E463" s="719" t="str">
        <f t="shared" si="19"/>
        <v/>
      </c>
      <c r="F463" s="712">
        <f t="shared" si="18"/>
        <v>1</v>
      </c>
    </row>
    <row r="464" spans="1:6" s="414" customFormat="1" x14ac:dyDescent="0.2">
      <c r="A464" s="713" t="s">
        <v>279</v>
      </c>
      <c r="B464" s="713" t="s">
        <v>5772</v>
      </c>
      <c r="C464" s="718">
        <f>IES!M20</f>
        <v>0</v>
      </c>
      <c r="D464" s="719" t="s">
        <v>5324</v>
      </c>
      <c r="E464" s="719" t="str">
        <f t="shared" si="19"/>
        <v/>
      </c>
      <c r="F464" s="712">
        <f t="shared" si="18"/>
        <v>1</v>
      </c>
    </row>
    <row r="465" spans="1:6" s="414" customFormat="1" x14ac:dyDescent="0.2">
      <c r="A465" s="713" t="s">
        <v>279</v>
      </c>
      <c r="B465" s="713" t="s">
        <v>5773</v>
      </c>
      <c r="C465" s="718">
        <f>IES!M22</f>
        <v>0</v>
      </c>
      <c r="D465" s="719" t="s">
        <v>5324</v>
      </c>
      <c r="E465" s="719" t="str">
        <f t="shared" si="19"/>
        <v/>
      </c>
      <c r="F465" s="712">
        <f t="shared" si="18"/>
        <v>1</v>
      </c>
    </row>
    <row r="466" spans="1:6" s="414" customFormat="1" x14ac:dyDescent="0.2">
      <c r="A466" s="713" t="s">
        <v>279</v>
      </c>
      <c r="B466" s="713" t="s">
        <v>5774</v>
      </c>
      <c r="C466" s="718">
        <f>IES!M23</f>
        <v>0</v>
      </c>
      <c r="D466" s="719" t="s">
        <v>5324</v>
      </c>
      <c r="E466" s="719" t="str">
        <f t="shared" si="19"/>
        <v/>
      </c>
      <c r="F466" s="712">
        <f t="shared" si="18"/>
        <v>1</v>
      </c>
    </row>
    <row r="467" spans="1:6" s="414" customFormat="1" x14ac:dyDescent="0.2">
      <c r="A467" s="713" t="s">
        <v>279</v>
      </c>
      <c r="B467" s="713" t="s">
        <v>5775</v>
      </c>
      <c r="C467" s="718">
        <f>IES!M35</f>
        <v>0</v>
      </c>
      <c r="D467" s="719" t="s">
        <v>5324</v>
      </c>
      <c r="E467" s="719" t="str">
        <f t="shared" si="19"/>
        <v/>
      </c>
      <c r="F467" s="712">
        <f t="shared" si="18"/>
        <v>1</v>
      </c>
    </row>
    <row r="468" spans="1:6" s="414" customFormat="1" x14ac:dyDescent="0.2">
      <c r="A468" s="713" t="s">
        <v>279</v>
      </c>
      <c r="B468" s="713" t="s">
        <v>5776</v>
      </c>
      <c r="C468" s="718">
        <f>IES!M36</f>
        <v>0</v>
      </c>
      <c r="D468" s="719" t="s">
        <v>5324</v>
      </c>
      <c r="E468" s="719" t="str">
        <f t="shared" si="19"/>
        <v/>
      </c>
      <c r="F468" s="712">
        <f t="shared" si="18"/>
        <v>1</v>
      </c>
    </row>
    <row r="469" spans="1:6" s="414" customFormat="1" x14ac:dyDescent="0.2">
      <c r="A469" s="713" t="s">
        <v>279</v>
      </c>
      <c r="B469" s="713" t="s">
        <v>5777</v>
      </c>
      <c r="C469" s="718">
        <f>IES!M37</f>
        <v>0</v>
      </c>
      <c r="D469" s="719" t="s">
        <v>5324</v>
      </c>
      <c r="E469" s="719" t="str">
        <f t="shared" si="19"/>
        <v/>
      </c>
      <c r="F469" s="712">
        <f t="shared" si="18"/>
        <v>1</v>
      </c>
    </row>
    <row r="470" spans="1:6" s="414" customFormat="1" x14ac:dyDescent="0.2">
      <c r="A470" s="713" t="s">
        <v>279</v>
      </c>
      <c r="B470" s="713" t="s">
        <v>5778</v>
      </c>
      <c r="C470" s="718">
        <f>IES!M38</f>
        <v>0</v>
      </c>
      <c r="D470" s="719" t="s">
        <v>5324</v>
      </c>
      <c r="E470" s="719" t="str">
        <f t="shared" si="19"/>
        <v/>
      </c>
      <c r="F470" s="712">
        <f t="shared" si="18"/>
        <v>1</v>
      </c>
    </row>
    <row r="471" spans="1:6" s="414" customFormat="1" x14ac:dyDescent="0.2">
      <c r="A471" s="713" t="s">
        <v>279</v>
      </c>
      <c r="B471" s="713" t="s">
        <v>5779</v>
      </c>
      <c r="C471" s="718">
        <f>IES!M40</f>
        <v>0</v>
      </c>
      <c r="D471" s="719" t="s">
        <v>5324</v>
      </c>
      <c r="E471" s="719" t="str">
        <f t="shared" si="19"/>
        <v/>
      </c>
      <c r="F471" s="712">
        <f t="shared" si="18"/>
        <v>1</v>
      </c>
    </row>
    <row r="472" spans="1:6" s="414" customFormat="1" x14ac:dyDescent="0.2">
      <c r="A472" s="713" t="s">
        <v>279</v>
      </c>
      <c r="B472" s="713" t="s">
        <v>5780</v>
      </c>
      <c r="C472" s="718">
        <f>IES!M41</f>
        <v>0</v>
      </c>
      <c r="D472" s="719" t="s">
        <v>5324</v>
      </c>
      <c r="E472" s="719" t="str">
        <f t="shared" si="19"/>
        <v/>
      </c>
      <c r="F472" s="712">
        <f t="shared" si="18"/>
        <v>1</v>
      </c>
    </row>
    <row r="473" spans="1:6" s="414" customFormat="1" x14ac:dyDescent="0.2">
      <c r="A473" s="713" t="s">
        <v>279</v>
      </c>
      <c r="B473" s="713" t="s">
        <v>5781</v>
      </c>
      <c r="C473" s="718">
        <f>IES!M42</f>
        <v>0</v>
      </c>
      <c r="D473" s="719" t="s">
        <v>5324</v>
      </c>
      <c r="E473" s="719" t="str">
        <f t="shared" si="19"/>
        <v/>
      </c>
      <c r="F473" s="712">
        <f t="shared" si="18"/>
        <v>1</v>
      </c>
    </row>
    <row r="474" spans="1:6" s="414" customFormat="1" x14ac:dyDescent="0.2">
      <c r="A474" s="713" t="s">
        <v>279</v>
      </c>
      <c r="B474" s="713" t="s">
        <v>5782</v>
      </c>
      <c r="C474" s="718">
        <f>IES!M44</f>
        <v>0</v>
      </c>
      <c r="D474" s="719" t="s">
        <v>5324</v>
      </c>
      <c r="E474" s="719" t="str">
        <f t="shared" si="19"/>
        <v/>
      </c>
      <c r="F474" s="712">
        <f t="shared" si="18"/>
        <v>1</v>
      </c>
    </row>
    <row r="475" spans="1:6" s="414" customFormat="1" x14ac:dyDescent="0.2">
      <c r="A475" s="713" t="s">
        <v>279</v>
      </c>
      <c r="B475" s="713" t="s">
        <v>5783</v>
      </c>
      <c r="C475" s="718">
        <f>IES!M45</f>
        <v>0</v>
      </c>
      <c r="D475" s="719" t="s">
        <v>5324</v>
      </c>
      <c r="E475" s="719" t="str">
        <f t="shared" si="19"/>
        <v/>
      </c>
      <c r="F475" s="712">
        <f t="shared" si="18"/>
        <v>1</v>
      </c>
    </row>
    <row r="476" spans="1:6" s="414" customFormat="1" x14ac:dyDescent="0.2">
      <c r="A476" s="713" t="s">
        <v>279</v>
      </c>
      <c r="B476" s="713" t="s">
        <v>5784</v>
      </c>
      <c r="C476" s="718">
        <f>IES!M46</f>
        <v>0</v>
      </c>
      <c r="D476" s="719" t="s">
        <v>5324</v>
      </c>
      <c r="E476" s="719" t="str">
        <f t="shared" si="19"/>
        <v/>
      </c>
      <c r="F476" s="712">
        <f t="shared" si="18"/>
        <v>1</v>
      </c>
    </row>
    <row r="477" spans="1:6" s="414" customFormat="1" x14ac:dyDescent="0.2">
      <c r="A477" s="713" t="s">
        <v>279</v>
      </c>
      <c r="B477" s="713" t="s">
        <v>5785</v>
      </c>
      <c r="C477" s="718">
        <f>IES!M73</f>
        <v>0</v>
      </c>
      <c r="D477" s="719" t="s">
        <v>5324</v>
      </c>
      <c r="E477" s="719" t="str">
        <f t="shared" si="19"/>
        <v/>
      </c>
      <c r="F477" s="712">
        <f t="shared" si="18"/>
        <v>1</v>
      </c>
    </row>
    <row r="478" spans="1:6" s="414" customFormat="1" x14ac:dyDescent="0.2">
      <c r="A478" s="713" t="s">
        <v>279</v>
      </c>
      <c r="B478" s="713" t="s">
        <v>5786</v>
      </c>
      <c r="C478" s="718">
        <f>IES!M81</f>
        <v>0</v>
      </c>
      <c r="D478" s="719" t="s">
        <v>5324</v>
      </c>
      <c r="E478" s="719" t="str">
        <f t="shared" si="19"/>
        <v/>
      </c>
      <c r="F478" s="712">
        <f t="shared" si="18"/>
        <v>1</v>
      </c>
    </row>
    <row r="479" spans="1:6" s="414" customFormat="1" x14ac:dyDescent="0.2">
      <c r="A479" s="713" t="s">
        <v>279</v>
      </c>
      <c r="B479" s="713" t="s">
        <v>5787</v>
      </c>
      <c r="C479" s="718">
        <f>IES!M83</f>
        <v>0</v>
      </c>
      <c r="D479" s="719" t="s">
        <v>5324</v>
      </c>
      <c r="E479" s="719" t="str">
        <f t="shared" si="19"/>
        <v/>
      </c>
      <c r="F479" s="712">
        <f t="shared" si="18"/>
        <v>1</v>
      </c>
    </row>
    <row r="480" spans="1:6" s="414" customFormat="1" x14ac:dyDescent="0.2">
      <c r="A480" s="713" t="s">
        <v>279</v>
      </c>
      <c r="B480" s="713" t="s">
        <v>5788</v>
      </c>
      <c r="C480" s="718">
        <f>IES!M89</f>
        <v>0</v>
      </c>
      <c r="D480" s="719" t="s">
        <v>5324</v>
      </c>
      <c r="E480" s="719" t="str">
        <f t="shared" si="19"/>
        <v/>
      </c>
      <c r="F480" s="712">
        <f t="shared" si="18"/>
        <v>1</v>
      </c>
    </row>
    <row r="481" spans="1:6" s="414" customFormat="1" x14ac:dyDescent="0.2">
      <c r="A481" s="713" t="s">
        <v>279</v>
      </c>
      <c r="B481" s="713" t="s">
        <v>5789</v>
      </c>
      <c r="C481" s="718">
        <f>IES!M90</f>
        <v>0</v>
      </c>
      <c r="D481" s="719" t="s">
        <v>5324</v>
      </c>
      <c r="E481" s="719" t="str">
        <f t="shared" si="19"/>
        <v/>
      </c>
      <c r="F481" s="712">
        <f t="shared" si="18"/>
        <v>1</v>
      </c>
    </row>
    <row r="482" spans="1:6" s="414" customFormat="1" x14ac:dyDescent="0.2">
      <c r="A482" s="713" t="s">
        <v>279</v>
      </c>
      <c r="B482" s="713" t="s">
        <v>5790</v>
      </c>
      <c r="C482" s="718">
        <f>IES!M91</f>
        <v>0</v>
      </c>
      <c r="D482" s="719" t="s">
        <v>5324</v>
      </c>
      <c r="E482" s="719" t="str">
        <f t="shared" si="19"/>
        <v/>
      </c>
      <c r="F482" s="712">
        <f t="shared" si="18"/>
        <v>1</v>
      </c>
    </row>
    <row r="483" spans="1:6" s="414" customFormat="1" x14ac:dyDescent="0.2">
      <c r="A483" s="713" t="s">
        <v>279</v>
      </c>
      <c r="B483" s="713" t="s">
        <v>5791</v>
      </c>
      <c r="C483" s="718">
        <f>IES!M92</f>
        <v>0</v>
      </c>
      <c r="D483" s="719" t="s">
        <v>5324</v>
      </c>
      <c r="E483" s="719" t="str">
        <f t="shared" si="19"/>
        <v/>
      </c>
      <c r="F483" s="712">
        <f t="shared" si="18"/>
        <v>1</v>
      </c>
    </row>
    <row r="484" spans="1:6" s="414" customFormat="1" x14ac:dyDescent="0.2">
      <c r="A484" s="713" t="s">
        <v>279</v>
      </c>
      <c r="B484" s="713" t="s">
        <v>5792</v>
      </c>
      <c r="C484" s="718">
        <f>IES!N11</f>
        <v>0</v>
      </c>
      <c r="D484" s="719" t="s">
        <v>5324</v>
      </c>
      <c r="E484" s="719" t="str">
        <f t="shared" si="19"/>
        <v/>
      </c>
      <c r="F484" s="712">
        <f t="shared" si="18"/>
        <v>1</v>
      </c>
    </row>
    <row r="485" spans="1:6" s="414" customFormat="1" x14ac:dyDescent="0.2">
      <c r="A485" s="713" t="s">
        <v>279</v>
      </c>
      <c r="B485" s="713" t="s">
        <v>5793</v>
      </c>
      <c r="C485" s="718">
        <f>IES!N12</f>
        <v>0</v>
      </c>
      <c r="D485" s="719" t="s">
        <v>5324</v>
      </c>
      <c r="E485" s="719" t="str">
        <f t="shared" si="19"/>
        <v/>
      </c>
      <c r="F485" s="712">
        <f t="shared" si="18"/>
        <v>1</v>
      </c>
    </row>
    <row r="486" spans="1:6" s="414" customFormat="1" x14ac:dyDescent="0.2">
      <c r="A486" s="713" t="s">
        <v>279</v>
      </c>
      <c r="B486" s="713" t="s">
        <v>5794</v>
      </c>
      <c r="C486" s="718">
        <f>IES!N13</f>
        <v>0</v>
      </c>
      <c r="D486" s="719" t="s">
        <v>5324</v>
      </c>
      <c r="E486" s="719" t="str">
        <f t="shared" si="19"/>
        <v/>
      </c>
      <c r="F486" s="712">
        <f t="shared" si="18"/>
        <v>1</v>
      </c>
    </row>
    <row r="487" spans="1:6" s="414" customFormat="1" x14ac:dyDescent="0.2">
      <c r="A487" s="713" t="s">
        <v>279</v>
      </c>
      <c r="B487" s="713" t="s">
        <v>5795</v>
      </c>
      <c r="C487" s="718">
        <f>IES!N14</f>
        <v>0</v>
      </c>
      <c r="D487" s="719" t="s">
        <v>5324</v>
      </c>
      <c r="E487" s="719" t="str">
        <f t="shared" si="19"/>
        <v/>
      </c>
      <c r="F487" s="712">
        <f t="shared" si="18"/>
        <v>1</v>
      </c>
    </row>
    <row r="488" spans="1:6" s="414" customFormat="1" x14ac:dyDescent="0.2">
      <c r="A488" s="713" t="s">
        <v>279</v>
      </c>
      <c r="B488" s="713" t="s">
        <v>5796</v>
      </c>
      <c r="C488" s="718">
        <f>IES!N16</f>
        <v>0</v>
      </c>
      <c r="D488" s="719" t="s">
        <v>5324</v>
      </c>
      <c r="E488" s="719" t="str">
        <f t="shared" si="19"/>
        <v/>
      </c>
      <c r="F488" s="712">
        <f t="shared" si="18"/>
        <v>1</v>
      </c>
    </row>
    <row r="489" spans="1:6" s="414" customFormat="1" x14ac:dyDescent="0.2">
      <c r="A489" s="713" t="s">
        <v>279</v>
      </c>
      <c r="B489" s="713" t="s">
        <v>5797</v>
      </c>
      <c r="C489" s="718">
        <f>IES!N17</f>
        <v>0</v>
      </c>
      <c r="D489" s="719" t="s">
        <v>5324</v>
      </c>
      <c r="E489" s="719" t="str">
        <f t="shared" si="19"/>
        <v/>
      </c>
      <c r="F489" s="712">
        <f t="shared" si="18"/>
        <v>1</v>
      </c>
    </row>
    <row r="490" spans="1:6" s="414" customFormat="1" x14ac:dyDescent="0.2">
      <c r="A490" s="713" t="s">
        <v>279</v>
      </c>
      <c r="B490" s="713" t="s">
        <v>5798</v>
      </c>
      <c r="C490" s="718">
        <f>IES!N18</f>
        <v>0</v>
      </c>
      <c r="D490" s="719" t="s">
        <v>5324</v>
      </c>
      <c r="E490" s="719" t="str">
        <f t="shared" si="19"/>
        <v/>
      </c>
      <c r="F490" s="712">
        <f t="shared" si="18"/>
        <v>1</v>
      </c>
    </row>
    <row r="491" spans="1:6" s="414" customFormat="1" x14ac:dyDescent="0.2">
      <c r="A491" s="713" t="s">
        <v>279</v>
      </c>
      <c r="B491" s="713" t="s">
        <v>5799</v>
      </c>
      <c r="C491" s="718">
        <f>IES!N19</f>
        <v>0</v>
      </c>
      <c r="D491" s="719" t="s">
        <v>5324</v>
      </c>
      <c r="E491" s="719" t="str">
        <f t="shared" si="19"/>
        <v/>
      </c>
      <c r="F491" s="712">
        <f t="shared" si="18"/>
        <v>1</v>
      </c>
    </row>
    <row r="492" spans="1:6" s="414" customFormat="1" x14ac:dyDescent="0.2">
      <c r="A492" s="713" t="s">
        <v>279</v>
      </c>
      <c r="B492" s="713" t="s">
        <v>5800</v>
      </c>
      <c r="C492" s="718">
        <f>IES!N23</f>
        <v>0</v>
      </c>
      <c r="D492" s="719" t="s">
        <v>5324</v>
      </c>
      <c r="E492" s="719" t="str">
        <f t="shared" si="19"/>
        <v/>
      </c>
      <c r="F492" s="712">
        <f t="shared" si="18"/>
        <v>1</v>
      </c>
    </row>
    <row r="493" spans="1:6" s="414" customFormat="1" x14ac:dyDescent="0.2">
      <c r="A493" s="713" t="s">
        <v>279</v>
      </c>
      <c r="B493" s="713" t="s">
        <v>5801</v>
      </c>
      <c r="C493" s="718">
        <f>IES!N35</f>
        <v>0</v>
      </c>
      <c r="D493" s="719" t="s">
        <v>5324</v>
      </c>
      <c r="E493" s="719" t="str">
        <f t="shared" si="19"/>
        <v/>
      </c>
      <c r="F493" s="712">
        <f t="shared" si="18"/>
        <v>1</v>
      </c>
    </row>
    <row r="494" spans="1:6" s="414" customFormat="1" x14ac:dyDescent="0.2">
      <c r="A494" s="713" t="s">
        <v>279</v>
      </c>
      <c r="B494" s="713" t="s">
        <v>5802</v>
      </c>
      <c r="C494" s="718">
        <f>IES!N36</f>
        <v>0</v>
      </c>
      <c r="D494" s="719" t="s">
        <v>5324</v>
      </c>
      <c r="E494" s="719" t="str">
        <f t="shared" si="19"/>
        <v/>
      </c>
      <c r="F494" s="712">
        <f t="shared" si="18"/>
        <v>1</v>
      </c>
    </row>
    <row r="495" spans="1:6" s="414" customFormat="1" x14ac:dyDescent="0.2">
      <c r="A495" s="713" t="s">
        <v>279</v>
      </c>
      <c r="B495" s="713" t="s">
        <v>5803</v>
      </c>
      <c r="C495" s="718">
        <f>IES!N37</f>
        <v>0</v>
      </c>
      <c r="D495" s="719" t="s">
        <v>5324</v>
      </c>
      <c r="E495" s="719" t="str">
        <f t="shared" si="19"/>
        <v/>
      </c>
      <c r="F495" s="712">
        <f t="shared" si="18"/>
        <v>1</v>
      </c>
    </row>
    <row r="496" spans="1:6" s="414" customFormat="1" x14ac:dyDescent="0.2">
      <c r="A496" s="713" t="s">
        <v>279</v>
      </c>
      <c r="B496" s="713" t="s">
        <v>5804</v>
      </c>
      <c r="C496" s="718">
        <f>IES!N38</f>
        <v>0</v>
      </c>
      <c r="D496" s="719" t="s">
        <v>5324</v>
      </c>
      <c r="E496" s="719" t="str">
        <f t="shared" si="19"/>
        <v/>
      </c>
      <c r="F496" s="712">
        <f t="shared" si="18"/>
        <v>1</v>
      </c>
    </row>
    <row r="497" spans="1:6" s="414" customFormat="1" x14ac:dyDescent="0.2">
      <c r="A497" s="713" t="s">
        <v>279</v>
      </c>
      <c r="B497" s="713" t="s">
        <v>5805</v>
      </c>
      <c r="C497" s="718">
        <f>IES!N40</f>
        <v>0</v>
      </c>
      <c r="D497" s="719" t="s">
        <v>5324</v>
      </c>
      <c r="E497" s="719" t="str">
        <f t="shared" si="19"/>
        <v/>
      </c>
      <c r="F497" s="712">
        <f t="shared" si="18"/>
        <v>1</v>
      </c>
    </row>
    <row r="498" spans="1:6" s="414" customFormat="1" x14ac:dyDescent="0.2">
      <c r="A498" s="713" t="s">
        <v>279</v>
      </c>
      <c r="B498" s="713" t="s">
        <v>5806</v>
      </c>
      <c r="C498" s="718">
        <f>IES!N41</f>
        <v>0</v>
      </c>
      <c r="D498" s="719" t="s">
        <v>5324</v>
      </c>
      <c r="E498" s="719" t="str">
        <f t="shared" si="19"/>
        <v/>
      </c>
      <c r="F498" s="712">
        <f t="shared" si="18"/>
        <v>1</v>
      </c>
    </row>
    <row r="499" spans="1:6" s="414" customFormat="1" x14ac:dyDescent="0.2">
      <c r="A499" s="713" t="s">
        <v>279</v>
      </c>
      <c r="B499" s="713" t="s">
        <v>5807</v>
      </c>
      <c r="C499" s="718">
        <f>IES!N42</f>
        <v>0</v>
      </c>
      <c r="D499" s="719" t="s">
        <v>5324</v>
      </c>
      <c r="E499" s="719" t="str">
        <f t="shared" si="19"/>
        <v/>
      </c>
      <c r="F499" s="712">
        <f t="shared" si="18"/>
        <v>1</v>
      </c>
    </row>
    <row r="500" spans="1:6" s="414" customFormat="1" x14ac:dyDescent="0.2">
      <c r="A500" s="713" t="s">
        <v>279</v>
      </c>
      <c r="B500" s="713" t="s">
        <v>5808</v>
      </c>
      <c r="C500" s="718">
        <f>IES!N44</f>
        <v>0</v>
      </c>
      <c r="D500" s="719" t="s">
        <v>5324</v>
      </c>
      <c r="E500" s="719" t="str">
        <f t="shared" si="19"/>
        <v/>
      </c>
      <c r="F500" s="712">
        <f t="shared" si="18"/>
        <v>1</v>
      </c>
    </row>
    <row r="501" spans="1:6" s="414" customFormat="1" x14ac:dyDescent="0.2">
      <c r="A501" s="713" t="s">
        <v>279</v>
      </c>
      <c r="B501" s="713" t="s">
        <v>5809</v>
      </c>
      <c r="C501" s="718">
        <f>IES!N45</f>
        <v>0</v>
      </c>
      <c r="D501" s="719" t="s">
        <v>5324</v>
      </c>
      <c r="E501" s="719" t="str">
        <f t="shared" si="19"/>
        <v/>
      </c>
      <c r="F501" s="712">
        <f t="shared" si="18"/>
        <v>1</v>
      </c>
    </row>
    <row r="502" spans="1:6" s="414" customFormat="1" x14ac:dyDescent="0.2">
      <c r="A502" s="713" t="s">
        <v>279</v>
      </c>
      <c r="B502" s="713" t="s">
        <v>5810</v>
      </c>
      <c r="C502" s="718">
        <f>IES!N46</f>
        <v>0</v>
      </c>
      <c r="D502" s="719" t="s">
        <v>5324</v>
      </c>
      <c r="E502" s="719" t="str">
        <f t="shared" si="19"/>
        <v/>
      </c>
      <c r="F502" s="712">
        <f t="shared" si="18"/>
        <v>1</v>
      </c>
    </row>
    <row r="503" spans="1:6" s="414" customFormat="1" x14ac:dyDescent="0.2">
      <c r="A503" s="713" t="s">
        <v>279</v>
      </c>
      <c r="B503" s="713" t="s">
        <v>5811</v>
      </c>
      <c r="C503" s="718">
        <f>IES!N73</f>
        <v>0</v>
      </c>
      <c r="D503" s="719" t="s">
        <v>5324</v>
      </c>
      <c r="E503" s="719" t="str">
        <f t="shared" si="19"/>
        <v/>
      </c>
      <c r="F503" s="712">
        <f t="shared" si="18"/>
        <v>1</v>
      </c>
    </row>
    <row r="504" spans="1:6" s="414" customFormat="1" x14ac:dyDescent="0.2">
      <c r="A504" s="713" t="s">
        <v>279</v>
      </c>
      <c r="B504" s="713" t="s">
        <v>5812</v>
      </c>
      <c r="C504" s="718">
        <f>IES!N81</f>
        <v>0</v>
      </c>
      <c r="D504" s="719" t="s">
        <v>5324</v>
      </c>
      <c r="E504" s="719" t="str">
        <f t="shared" si="19"/>
        <v/>
      </c>
      <c r="F504" s="712">
        <f t="shared" si="18"/>
        <v>1</v>
      </c>
    </row>
    <row r="505" spans="1:6" s="414" customFormat="1" x14ac:dyDescent="0.2">
      <c r="A505" s="713" t="s">
        <v>279</v>
      </c>
      <c r="B505" s="713" t="s">
        <v>5813</v>
      </c>
      <c r="C505" s="718">
        <f>IES!N83</f>
        <v>0</v>
      </c>
      <c r="D505" s="719" t="s">
        <v>5324</v>
      </c>
      <c r="E505" s="719" t="str">
        <f t="shared" si="19"/>
        <v/>
      </c>
      <c r="F505" s="712">
        <f t="shared" si="18"/>
        <v>1</v>
      </c>
    </row>
    <row r="506" spans="1:6" s="414" customFormat="1" x14ac:dyDescent="0.2">
      <c r="A506" s="713" t="s">
        <v>279</v>
      </c>
      <c r="B506" s="713" t="s">
        <v>5814</v>
      </c>
      <c r="C506" s="718">
        <f>IES!N89</f>
        <v>0</v>
      </c>
      <c r="D506" s="719" t="s">
        <v>5324</v>
      </c>
      <c r="E506" s="719" t="str">
        <f t="shared" si="19"/>
        <v/>
      </c>
      <c r="F506" s="712">
        <f t="shared" si="18"/>
        <v>1</v>
      </c>
    </row>
    <row r="507" spans="1:6" s="414" customFormat="1" x14ac:dyDescent="0.2">
      <c r="A507" s="713" t="s">
        <v>279</v>
      </c>
      <c r="B507" s="713" t="s">
        <v>5815</v>
      </c>
      <c r="C507" s="718">
        <f>IES!N90</f>
        <v>0</v>
      </c>
      <c r="D507" s="719" t="s">
        <v>5324</v>
      </c>
      <c r="E507" s="719" t="str">
        <f t="shared" si="19"/>
        <v/>
      </c>
      <c r="F507" s="712">
        <f t="shared" si="18"/>
        <v>1</v>
      </c>
    </row>
    <row r="508" spans="1:6" s="414" customFormat="1" x14ac:dyDescent="0.2">
      <c r="A508" s="713" t="s">
        <v>279</v>
      </c>
      <c r="B508" s="713" t="s">
        <v>5816</v>
      </c>
      <c r="C508" s="718">
        <f>IES!N91</f>
        <v>0</v>
      </c>
      <c r="D508" s="719" t="s">
        <v>5324</v>
      </c>
      <c r="E508" s="719" t="str">
        <f t="shared" si="19"/>
        <v/>
      </c>
      <c r="F508" s="712">
        <f t="shared" si="18"/>
        <v>1</v>
      </c>
    </row>
    <row r="509" spans="1:6" s="414" customFormat="1" x14ac:dyDescent="0.2">
      <c r="A509" s="713" t="s">
        <v>279</v>
      </c>
      <c r="B509" s="713" t="s">
        <v>5817</v>
      </c>
      <c r="C509" s="718">
        <f>IES!N92</f>
        <v>0</v>
      </c>
      <c r="D509" s="719" t="s">
        <v>5324</v>
      </c>
      <c r="E509" s="719" t="str">
        <f t="shared" si="19"/>
        <v/>
      </c>
      <c r="F509" s="712">
        <f t="shared" si="18"/>
        <v>1</v>
      </c>
    </row>
    <row r="510" spans="1:6" s="414" customFormat="1" x14ac:dyDescent="0.2">
      <c r="A510" s="713" t="s">
        <v>279</v>
      </c>
      <c r="B510" s="713" t="s">
        <v>5818</v>
      </c>
      <c r="C510" s="718">
        <f>IES!O11</f>
        <v>0</v>
      </c>
      <c r="D510" s="719" t="s">
        <v>5324</v>
      </c>
      <c r="E510" s="719" t="str">
        <f t="shared" si="19"/>
        <v/>
      </c>
      <c r="F510" s="712">
        <f t="shared" si="18"/>
        <v>1</v>
      </c>
    </row>
    <row r="511" spans="1:6" s="414" customFormat="1" x14ac:dyDescent="0.2">
      <c r="A511" s="713" t="s">
        <v>279</v>
      </c>
      <c r="B511" s="713" t="s">
        <v>5819</v>
      </c>
      <c r="C511" s="718">
        <f>IES!O12</f>
        <v>0</v>
      </c>
      <c r="D511" s="719" t="s">
        <v>5324</v>
      </c>
      <c r="E511" s="719" t="str">
        <f t="shared" si="19"/>
        <v/>
      </c>
      <c r="F511" s="712">
        <f t="shared" si="18"/>
        <v>1</v>
      </c>
    </row>
    <row r="512" spans="1:6" s="414" customFormat="1" x14ac:dyDescent="0.2">
      <c r="A512" s="713" t="s">
        <v>279</v>
      </c>
      <c r="B512" s="713" t="s">
        <v>5820</v>
      </c>
      <c r="C512" s="718">
        <f>IES!O13</f>
        <v>0</v>
      </c>
      <c r="D512" s="719" t="s">
        <v>5324</v>
      </c>
      <c r="E512" s="719" t="str">
        <f t="shared" si="19"/>
        <v/>
      </c>
      <c r="F512" s="712">
        <f t="shared" si="18"/>
        <v>1</v>
      </c>
    </row>
    <row r="513" spans="1:6" s="414" customFormat="1" x14ac:dyDescent="0.2">
      <c r="A513" s="713" t="s">
        <v>279</v>
      </c>
      <c r="B513" s="713" t="s">
        <v>5821</v>
      </c>
      <c r="C513" s="718">
        <f>IES!O14</f>
        <v>0</v>
      </c>
      <c r="D513" s="719" t="s">
        <v>5324</v>
      </c>
      <c r="E513" s="719" t="str">
        <f t="shared" si="19"/>
        <v/>
      </c>
      <c r="F513" s="712">
        <f t="shared" ref="F513:F576" si="20">IF(E513="",1,0)</f>
        <v>1</v>
      </c>
    </row>
    <row r="514" spans="1:6" s="414" customFormat="1" x14ac:dyDescent="0.2">
      <c r="A514" s="713" t="s">
        <v>279</v>
      </c>
      <c r="B514" s="713" t="s">
        <v>5822</v>
      </c>
      <c r="C514" s="718">
        <f>IES!O16</f>
        <v>0</v>
      </c>
      <c r="D514" s="719" t="s">
        <v>5324</v>
      </c>
      <c r="E514" s="719" t="str">
        <f t="shared" ref="E514:E577" si="21">IF(C514="","",IF(ISBLANK(C514),"",IF(ISNUMBER(C514),IF(ROUND(C514,0)=C514,IF(C514&gt;=(-9999999999999990),IF(C514&lt;=(9999999999999990),"","Value must be an integer of no more than 16 digits."),"Value must be an integer of no more than 16 digits."),"Value must be an integer of no more than 16 digits."),"Value must be an integer of no more than 16 digits.")))</f>
        <v/>
      </c>
      <c r="F514" s="712">
        <f t="shared" si="20"/>
        <v>1</v>
      </c>
    </row>
    <row r="515" spans="1:6" s="414" customFormat="1" x14ac:dyDescent="0.2">
      <c r="A515" s="713" t="s">
        <v>279</v>
      </c>
      <c r="B515" s="713" t="s">
        <v>5823</v>
      </c>
      <c r="C515" s="718">
        <f>IES!O35</f>
        <v>0</v>
      </c>
      <c r="D515" s="719" t="s">
        <v>5324</v>
      </c>
      <c r="E515" s="719" t="str">
        <f t="shared" si="21"/>
        <v/>
      </c>
      <c r="F515" s="712">
        <f t="shared" si="20"/>
        <v>1</v>
      </c>
    </row>
    <row r="516" spans="1:6" s="414" customFormat="1" x14ac:dyDescent="0.2">
      <c r="A516" s="713" t="s">
        <v>279</v>
      </c>
      <c r="B516" s="713" t="s">
        <v>5824</v>
      </c>
      <c r="C516" s="718">
        <f>IES!O36</f>
        <v>0</v>
      </c>
      <c r="D516" s="719" t="s">
        <v>5324</v>
      </c>
      <c r="E516" s="719" t="str">
        <f t="shared" si="21"/>
        <v/>
      </c>
      <c r="F516" s="712">
        <f t="shared" si="20"/>
        <v>1</v>
      </c>
    </row>
    <row r="517" spans="1:6" s="414" customFormat="1" x14ac:dyDescent="0.2">
      <c r="A517" s="713" t="s">
        <v>279</v>
      </c>
      <c r="B517" s="713" t="s">
        <v>5825</v>
      </c>
      <c r="C517" s="718">
        <f>IES!O40</f>
        <v>0</v>
      </c>
      <c r="D517" s="719" t="s">
        <v>5324</v>
      </c>
      <c r="E517" s="719" t="str">
        <f t="shared" si="21"/>
        <v/>
      </c>
      <c r="F517" s="712">
        <f t="shared" si="20"/>
        <v>1</v>
      </c>
    </row>
    <row r="518" spans="1:6" s="414" customFormat="1" x14ac:dyDescent="0.2">
      <c r="A518" s="713" t="s">
        <v>279</v>
      </c>
      <c r="B518" s="713" t="s">
        <v>5826</v>
      </c>
      <c r="C518" s="718">
        <f>IES!O41</f>
        <v>0</v>
      </c>
      <c r="D518" s="719" t="s">
        <v>5324</v>
      </c>
      <c r="E518" s="719" t="str">
        <f t="shared" si="21"/>
        <v/>
      </c>
      <c r="F518" s="712">
        <f t="shared" si="20"/>
        <v>1</v>
      </c>
    </row>
    <row r="519" spans="1:6" s="414" customFormat="1" x14ac:dyDescent="0.2">
      <c r="A519" s="713" t="s">
        <v>279</v>
      </c>
      <c r="B519" s="713" t="s">
        <v>5827</v>
      </c>
      <c r="C519" s="718">
        <f>IES!O42</f>
        <v>0</v>
      </c>
      <c r="D519" s="719" t="s">
        <v>5324</v>
      </c>
      <c r="E519" s="719" t="str">
        <f t="shared" si="21"/>
        <v/>
      </c>
      <c r="F519" s="712">
        <f t="shared" si="20"/>
        <v>1</v>
      </c>
    </row>
    <row r="520" spans="1:6" s="414" customFormat="1" x14ac:dyDescent="0.2">
      <c r="A520" s="713" t="s">
        <v>279</v>
      </c>
      <c r="B520" s="713" t="s">
        <v>5828</v>
      </c>
      <c r="C520" s="718">
        <f>IES!O44</f>
        <v>0</v>
      </c>
      <c r="D520" s="719" t="s">
        <v>5324</v>
      </c>
      <c r="E520" s="719" t="str">
        <f t="shared" si="21"/>
        <v/>
      </c>
      <c r="F520" s="712">
        <f t="shared" si="20"/>
        <v>1</v>
      </c>
    </row>
    <row r="521" spans="1:6" s="414" customFormat="1" x14ac:dyDescent="0.2">
      <c r="A521" s="713" t="s">
        <v>279</v>
      </c>
      <c r="B521" s="713" t="s">
        <v>5829</v>
      </c>
      <c r="C521" s="718">
        <f>IES!O45</f>
        <v>0</v>
      </c>
      <c r="D521" s="719" t="s">
        <v>5324</v>
      </c>
      <c r="E521" s="719" t="str">
        <f t="shared" si="21"/>
        <v/>
      </c>
      <c r="F521" s="712">
        <f t="shared" si="20"/>
        <v>1</v>
      </c>
    </row>
    <row r="522" spans="1:6" s="414" customFormat="1" x14ac:dyDescent="0.2">
      <c r="A522" s="713" t="s">
        <v>279</v>
      </c>
      <c r="B522" s="713" t="s">
        <v>5830</v>
      </c>
      <c r="C522" s="718">
        <f>IES!O46</f>
        <v>0</v>
      </c>
      <c r="D522" s="719" t="s">
        <v>5324</v>
      </c>
      <c r="E522" s="719" t="str">
        <f t="shared" si="21"/>
        <v/>
      </c>
      <c r="F522" s="712">
        <f t="shared" si="20"/>
        <v>1</v>
      </c>
    </row>
    <row r="523" spans="1:6" s="414" customFormat="1" x14ac:dyDescent="0.2">
      <c r="A523" s="713" t="s">
        <v>279</v>
      </c>
      <c r="B523" s="713" t="s">
        <v>5831</v>
      </c>
      <c r="C523" s="718">
        <f>IES!O81</f>
        <v>0</v>
      </c>
      <c r="D523" s="719" t="s">
        <v>5324</v>
      </c>
      <c r="E523" s="719" t="str">
        <f t="shared" si="21"/>
        <v/>
      </c>
      <c r="F523" s="712">
        <f t="shared" si="20"/>
        <v>1</v>
      </c>
    </row>
    <row r="524" spans="1:6" s="414" customFormat="1" x14ac:dyDescent="0.2">
      <c r="A524" s="713" t="s">
        <v>279</v>
      </c>
      <c r="B524" s="713" t="s">
        <v>5832</v>
      </c>
      <c r="C524" s="718">
        <f>IES!P46</f>
        <v>0</v>
      </c>
      <c r="D524" s="719" t="s">
        <v>5324</v>
      </c>
      <c r="E524" s="719" t="str">
        <f t="shared" si="21"/>
        <v/>
      </c>
      <c r="F524" s="712">
        <f t="shared" si="20"/>
        <v>1</v>
      </c>
    </row>
    <row r="525" spans="1:6" s="414" customFormat="1" x14ac:dyDescent="0.2">
      <c r="A525" s="713" t="s">
        <v>279</v>
      </c>
      <c r="B525" s="713" t="s">
        <v>5833</v>
      </c>
      <c r="C525" s="718">
        <f>IES!P74</f>
        <v>0</v>
      </c>
      <c r="D525" s="719" t="s">
        <v>5324</v>
      </c>
      <c r="E525" s="719" t="str">
        <f t="shared" si="21"/>
        <v/>
      </c>
      <c r="F525" s="712">
        <f t="shared" si="20"/>
        <v>1</v>
      </c>
    </row>
    <row r="526" spans="1:6" s="414" customFormat="1" x14ac:dyDescent="0.2">
      <c r="A526" s="713" t="s">
        <v>279</v>
      </c>
      <c r="B526" s="713" t="s">
        <v>5834</v>
      </c>
      <c r="C526" s="718">
        <f>IES!Q11</f>
        <v>0</v>
      </c>
      <c r="D526" s="719" t="s">
        <v>5324</v>
      </c>
      <c r="E526" s="719" t="str">
        <f t="shared" si="21"/>
        <v/>
      </c>
      <c r="F526" s="712">
        <f t="shared" si="20"/>
        <v>1</v>
      </c>
    </row>
    <row r="527" spans="1:6" s="414" customFormat="1" x14ac:dyDescent="0.2">
      <c r="A527" s="713" t="s">
        <v>279</v>
      </c>
      <c r="B527" s="713" t="s">
        <v>5835</v>
      </c>
      <c r="C527" s="718">
        <f>IES!Q12</f>
        <v>0</v>
      </c>
      <c r="D527" s="719" t="s">
        <v>5324</v>
      </c>
      <c r="E527" s="719" t="str">
        <f t="shared" si="21"/>
        <v/>
      </c>
      <c r="F527" s="712">
        <f t="shared" si="20"/>
        <v>1</v>
      </c>
    </row>
    <row r="528" spans="1:6" s="414" customFormat="1" x14ac:dyDescent="0.2">
      <c r="A528" s="713" t="s">
        <v>279</v>
      </c>
      <c r="B528" s="713" t="s">
        <v>5836</v>
      </c>
      <c r="C528" s="718">
        <f>IES!Q13</f>
        <v>0</v>
      </c>
      <c r="D528" s="719" t="s">
        <v>5324</v>
      </c>
      <c r="E528" s="719" t="str">
        <f t="shared" si="21"/>
        <v/>
      </c>
      <c r="F528" s="712">
        <f t="shared" si="20"/>
        <v>1</v>
      </c>
    </row>
    <row r="529" spans="1:6" s="414" customFormat="1" x14ac:dyDescent="0.2">
      <c r="A529" s="713" t="s">
        <v>279</v>
      </c>
      <c r="B529" s="713" t="s">
        <v>5837</v>
      </c>
      <c r="C529" s="718">
        <f>IES!Q14</f>
        <v>0</v>
      </c>
      <c r="D529" s="719" t="s">
        <v>5324</v>
      </c>
      <c r="E529" s="719" t="str">
        <f t="shared" si="21"/>
        <v/>
      </c>
      <c r="F529" s="712">
        <f t="shared" si="20"/>
        <v>1</v>
      </c>
    </row>
    <row r="530" spans="1:6" s="414" customFormat="1" x14ac:dyDescent="0.2">
      <c r="A530" s="713" t="s">
        <v>279</v>
      </c>
      <c r="B530" s="713" t="s">
        <v>5838</v>
      </c>
      <c r="C530" s="718">
        <f>IES!Q16</f>
        <v>0</v>
      </c>
      <c r="D530" s="719" t="s">
        <v>5324</v>
      </c>
      <c r="E530" s="719" t="str">
        <f t="shared" si="21"/>
        <v/>
      </c>
      <c r="F530" s="712">
        <f t="shared" si="20"/>
        <v>1</v>
      </c>
    </row>
    <row r="531" spans="1:6" s="414" customFormat="1" x14ac:dyDescent="0.2">
      <c r="A531" s="713" t="s">
        <v>279</v>
      </c>
      <c r="B531" s="713" t="s">
        <v>5839</v>
      </c>
      <c r="C531" s="718">
        <f>IES!Q17</f>
        <v>0</v>
      </c>
      <c r="D531" s="719" t="s">
        <v>5324</v>
      </c>
      <c r="E531" s="719" t="str">
        <f t="shared" si="21"/>
        <v/>
      </c>
      <c r="F531" s="712">
        <f t="shared" si="20"/>
        <v>1</v>
      </c>
    </row>
    <row r="532" spans="1:6" s="414" customFormat="1" x14ac:dyDescent="0.2">
      <c r="A532" s="713" t="s">
        <v>279</v>
      </c>
      <c r="B532" s="713" t="s">
        <v>5840</v>
      </c>
      <c r="C532" s="718">
        <f>IES!Q18</f>
        <v>0</v>
      </c>
      <c r="D532" s="719" t="s">
        <v>5324</v>
      </c>
      <c r="E532" s="719" t="str">
        <f t="shared" si="21"/>
        <v/>
      </c>
      <c r="F532" s="712">
        <f t="shared" si="20"/>
        <v>1</v>
      </c>
    </row>
    <row r="533" spans="1:6" s="414" customFormat="1" x14ac:dyDescent="0.2">
      <c r="A533" s="713" t="s">
        <v>279</v>
      </c>
      <c r="B533" s="713" t="s">
        <v>5841</v>
      </c>
      <c r="C533" s="718">
        <f>IES!Q19</f>
        <v>0</v>
      </c>
      <c r="D533" s="719" t="s">
        <v>5324</v>
      </c>
      <c r="E533" s="719" t="str">
        <f t="shared" si="21"/>
        <v/>
      </c>
      <c r="F533" s="712">
        <f t="shared" si="20"/>
        <v>1</v>
      </c>
    </row>
    <row r="534" spans="1:6" s="414" customFormat="1" x14ac:dyDescent="0.2">
      <c r="A534" s="713" t="s">
        <v>279</v>
      </c>
      <c r="B534" s="713" t="s">
        <v>5842</v>
      </c>
      <c r="C534" s="718">
        <f>IES!Q23</f>
        <v>0</v>
      </c>
      <c r="D534" s="719" t="s">
        <v>5324</v>
      </c>
      <c r="E534" s="719" t="str">
        <f t="shared" si="21"/>
        <v/>
      </c>
      <c r="F534" s="712">
        <f t="shared" si="20"/>
        <v>1</v>
      </c>
    </row>
    <row r="535" spans="1:6" s="414" customFormat="1" x14ac:dyDescent="0.2">
      <c r="A535" s="713" t="s">
        <v>279</v>
      </c>
      <c r="B535" s="713" t="s">
        <v>5843</v>
      </c>
      <c r="C535" s="718">
        <f>IES!Q35</f>
        <v>0</v>
      </c>
      <c r="D535" s="719" t="s">
        <v>5324</v>
      </c>
      <c r="E535" s="719" t="str">
        <f t="shared" si="21"/>
        <v/>
      </c>
      <c r="F535" s="712">
        <f t="shared" si="20"/>
        <v>1</v>
      </c>
    </row>
    <row r="536" spans="1:6" s="414" customFormat="1" x14ac:dyDescent="0.2">
      <c r="A536" s="713" t="s">
        <v>279</v>
      </c>
      <c r="B536" s="713" t="s">
        <v>5844</v>
      </c>
      <c r="C536" s="718">
        <f>IES!Q36</f>
        <v>0</v>
      </c>
      <c r="D536" s="719" t="s">
        <v>5324</v>
      </c>
      <c r="E536" s="719" t="str">
        <f t="shared" si="21"/>
        <v/>
      </c>
      <c r="F536" s="712">
        <f t="shared" si="20"/>
        <v>1</v>
      </c>
    </row>
    <row r="537" spans="1:6" s="414" customFormat="1" x14ac:dyDescent="0.2">
      <c r="A537" s="713" t="s">
        <v>279</v>
      </c>
      <c r="B537" s="713" t="s">
        <v>5845</v>
      </c>
      <c r="C537" s="718">
        <f>IES!Q37</f>
        <v>0</v>
      </c>
      <c r="D537" s="719" t="s">
        <v>5324</v>
      </c>
      <c r="E537" s="719" t="str">
        <f t="shared" si="21"/>
        <v/>
      </c>
      <c r="F537" s="712">
        <f t="shared" si="20"/>
        <v>1</v>
      </c>
    </row>
    <row r="538" spans="1:6" s="414" customFormat="1" x14ac:dyDescent="0.2">
      <c r="A538" s="713" t="s">
        <v>279</v>
      </c>
      <c r="B538" s="713" t="s">
        <v>5846</v>
      </c>
      <c r="C538" s="718">
        <f>IES!Q38</f>
        <v>0</v>
      </c>
      <c r="D538" s="719" t="s">
        <v>5324</v>
      </c>
      <c r="E538" s="719" t="str">
        <f t="shared" si="21"/>
        <v/>
      </c>
      <c r="F538" s="712">
        <f t="shared" si="20"/>
        <v>1</v>
      </c>
    </row>
    <row r="539" spans="1:6" s="414" customFormat="1" x14ac:dyDescent="0.2">
      <c r="A539" s="713" t="s">
        <v>279</v>
      </c>
      <c r="B539" s="713" t="s">
        <v>5847</v>
      </c>
      <c r="C539" s="718">
        <f>IES!Q40</f>
        <v>0</v>
      </c>
      <c r="D539" s="719" t="s">
        <v>5324</v>
      </c>
      <c r="E539" s="719" t="str">
        <f t="shared" si="21"/>
        <v/>
      </c>
      <c r="F539" s="712">
        <f t="shared" si="20"/>
        <v>1</v>
      </c>
    </row>
    <row r="540" spans="1:6" s="414" customFormat="1" x14ac:dyDescent="0.2">
      <c r="A540" s="713" t="s">
        <v>279</v>
      </c>
      <c r="B540" s="713" t="s">
        <v>5848</v>
      </c>
      <c r="C540" s="718">
        <f>IES!Q41</f>
        <v>0</v>
      </c>
      <c r="D540" s="719" t="s">
        <v>5324</v>
      </c>
      <c r="E540" s="719" t="str">
        <f t="shared" si="21"/>
        <v/>
      </c>
      <c r="F540" s="712">
        <f t="shared" si="20"/>
        <v>1</v>
      </c>
    </row>
    <row r="541" spans="1:6" s="414" customFormat="1" x14ac:dyDescent="0.2">
      <c r="A541" s="713" t="s">
        <v>279</v>
      </c>
      <c r="B541" s="713" t="s">
        <v>5849</v>
      </c>
      <c r="C541" s="718">
        <f>IES!Q42</f>
        <v>0</v>
      </c>
      <c r="D541" s="719" t="s">
        <v>5324</v>
      </c>
      <c r="E541" s="719" t="str">
        <f t="shared" si="21"/>
        <v/>
      </c>
      <c r="F541" s="712">
        <f t="shared" si="20"/>
        <v>1</v>
      </c>
    </row>
    <row r="542" spans="1:6" s="414" customFormat="1" x14ac:dyDescent="0.2">
      <c r="A542" s="713" t="s">
        <v>279</v>
      </c>
      <c r="B542" s="713" t="s">
        <v>5850</v>
      </c>
      <c r="C542" s="718">
        <f>IES!Q44</f>
        <v>0</v>
      </c>
      <c r="D542" s="719" t="s">
        <v>5324</v>
      </c>
      <c r="E542" s="719" t="str">
        <f t="shared" si="21"/>
        <v/>
      </c>
      <c r="F542" s="712">
        <f t="shared" si="20"/>
        <v>1</v>
      </c>
    </row>
    <row r="543" spans="1:6" s="414" customFormat="1" x14ac:dyDescent="0.2">
      <c r="A543" s="713" t="s">
        <v>279</v>
      </c>
      <c r="B543" s="713" t="s">
        <v>5851</v>
      </c>
      <c r="C543" s="718">
        <f>IES!Q45</f>
        <v>0</v>
      </c>
      <c r="D543" s="719" t="s">
        <v>5324</v>
      </c>
      <c r="E543" s="719" t="str">
        <f t="shared" si="21"/>
        <v/>
      </c>
      <c r="F543" s="712">
        <f t="shared" si="20"/>
        <v>1</v>
      </c>
    </row>
    <row r="544" spans="1:6" s="414" customFormat="1" x14ac:dyDescent="0.2">
      <c r="A544" s="713" t="s">
        <v>279</v>
      </c>
      <c r="B544" s="713" t="s">
        <v>5852</v>
      </c>
      <c r="C544" s="718">
        <f>IES!Q46</f>
        <v>0</v>
      </c>
      <c r="D544" s="719" t="s">
        <v>5324</v>
      </c>
      <c r="E544" s="719" t="str">
        <f t="shared" si="21"/>
        <v/>
      </c>
      <c r="F544" s="712">
        <f t="shared" si="20"/>
        <v>1</v>
      </c>
    </row>
    <row r="545" spans="1:6" s="414" customFormat="1" x14ac:dyDescent="0.2">
      <c r="A545" s="713" t="s">
        <v>279</v>
      </c>
      <c r="B545" s="713" t="s">
        <v>5853</v>
      </c>
      <c r="C545" s="718">
        <f>IES!Q73</f>
        <v>0</v>
      </c>
      <c r="D545" s="719" t="s">
        <v>5324</v>
      </c>
      <c r="E545" s="719" t="str">
        <f t="shared" si="21"/>
        <v/>
      </c>
      <c r="F545" s="712">
        <f t="shared" si="20"/>
        <v>1</v>
      </c>
    </row>
    <row r="546" spans="1:6" s="414" customFormat="1" x14ac:dyDescent="0.2">
      <c r="A546" s="713" t="s">
        <v>279</v>
      </c>
      <c r="B546" s="713" t="s">
        <v>5854</v>
      </c>
      <c r="C546" s="718">
        <f>IES!Q81</f>
        <v>0</v>
      </c>
      <c r="D546" s="719" t="s">
        <v>5324</v>
      </c>
      <c r="E546" s="719" t="str">
        <f t="shared" si="21"/>
        <v/>
      </c>
      <c r="F546" s="712">
        <f t="shared" si="20"/>
        <v>1</v>
      </c>
    </row>
    <row r="547" spans="1:6" s="414" customFormat="1" x14ac:dyDescent="0.2">
      <c r="A547" s="713" t="s">
        <v>279</v>
      </c>
      <c r="B547" s="713" t="s">
        <v>5855</v>
      </c>
      <c r="C547" s="718">
        <f>IES!Q83</f>
        <v>0</v>
      </c>
      <c r="D547" s="719" t="s">
        <v>5324</v>
      </c>
      <c r="E547" s="719" t="str">
        <f t="shared" si="21"/>
        <v/>
      </c>
      <c r="F547" s="712">
        <f t="shared" si="20"/>
        <v>1</v>
      </c>
    </row>
    <row r="548" spans="1:6" s="414" customFormat="1" x14ac:dyDescent="0.2">
      <c r="A548" s="713" t="s">
        <v>279</v>
      </c>
      <c r="B548" s="713" t="s">
        <v>5856</v>
      </c>
      <c r="C548" s="718">
        <f>IES!Q89</f>
        <v>0</v>
      </c>
      <c r="D548" s="719" t="s">
        <v>5324</v>
      </c>
      <c r="E548" s="719" t="str">
        <f t="shared" si="21"/>
        <v/>
      </c>
      <c r="F548" s="712">
        <f t="shared" si="20"/>
        <v>1</v>
      </c>
    </row>
    <row r="549" spans="1:6" s="414" customFormat="1" x14ac:dyDescent="0.2">
      <c r="A549" s="713" t="s">
        <v>279</v>
      </c>
      <c r="B549" s="713" t="s">
        <v>5857</v>
      </c>
      <c r="C549" s="718">
        <f>IES!Q90</f>
        <v>0</v>
      </c>
      <c r="D549" s="719" t="s">
        <v>5324</v>
      </c>
      <c r="E549" s="719" t="str">
        <f t="shared" si="21"/>
        <v/>
      </c>
      <c r="F549" s="712">
        <f t="shared" si="20"/>
        <v>1</v>
      </c>
    </row>
    <row r="550" spans="1:6" s="414" customFormat="1" x14ac:dyDescent="0.2">
      <c r="A550" s="713" t="s">
        <v>279</v>
      </c>
      <c r="B550" s="713" t="s">
        <v>5858</v>
      </c>
      <c r="C550" s="718">
        <f>IES!Q91</f>
        <v>0</v>
      </c>
      <c r="D550" s="719" t="s">
        <v>5324</v>
      </c>
      <c r="E550" s="719" t="str">
        <f t="shared" si="21"/>
        <v/>
      </c>
      <c r="F550" s="712">
        <f t="shared" si="20"/>
        <v>1</v>
      </c>
    </row>
    <row r="551" spans="1:6" s="414" customFormat="1" x14ac:dyDescent="0.2">
      <c r="A551" s="713" t="s">
        <v>279</v>
      </c>
      <c r="B551" s="713" t="s">
        <v>5859</v>
      </c>
      <c r="C551" s="718">
        <f>IES!Q92</f>
        <v>0</v>
      </c>
      <c r="D551" s="719" t="s">
        <v>5324</v>
      </c>
      <c r="E551" s="719" t="str">
        <f t="shared" si="21"/>
        <v/>
      </c>
      <c r="F551" s="712">
        <f t="shared" si="20"/>
        <v>1</v>
      </c>
    </row>
    <row r="552" spans="1:6" s="414" customFormat="1" x14ac:dyDescent="0.2">
      <c r="A552" s="713" t="s">
        <v>279</v>
      </c>
      <c r="B552" s="713" t="s">
        <v>5860</v>
      </c>
      <c r="C552" s="718">
        <f>IES!R11</f>
        <v>0</v>
      </c>
      <c r="D552" s="719" t="s">
        <v>5324</v>
      </c>
      <c r="E552" s="719" t="str">
        <f t="shared" si="21"/>
        <v/>
      </c>
      <c r="F552" s="712">
        <f t="shared" si="20"/>
        <v>1</v>
      </c>
    </row>
    <row r="553" spans="1:6" s="414" customFormat="1" x14ac:dyDescent="0.2">
      <c r="A553" s="713" t="s">
        <v>279</v>
      </c>
      <c r="B553" s="713" t="s">
        <v>5861</v>
      </c>
      <c r="C553" s="718">
        <f>IES!R12</f>
        <v>0</v>
      </c>
      <c r="D553" s="719" t="s">
        <v>5324</v>
      </c>
      <c r="E553" s="719" t="str">
        <f t="shared" si="21"/>
        <v/>
      </c>
      <c r="F553" s="712">
        <f t="shared" si="20"/>
        <v>1</v>
      </c>
    </row>
    <row r="554" spans="1:6" s="414" customFormat="1" x14ac:dyDescent="0.2">
      <c r="A554" s="713" t="s">
        <v>279</v>
      </c>
      <c r="B554" s="713" t="s">
        <v>5862</v>
      </c>
      <c r="C554" s="718">
        <f>IES!R13</f>
        <v>0</v>
      </c>
      <c r="D554" s="719" t="s">
        <v>5324</v>
      </c>
      <c r="E554" s="719" t="str">
        <f t="shared" si="21"/>
        <v/>
      </c>
      <c r="F554" s="712">
        <f t="shared" si="20"/>
        <v>1</v>
      </c>
    </row>
    <row r="555" spans="1:6" s="414" customFormat="1" x14ac:dyDescent="0.2">
      <c r="A555" s="713" t="s">
        <v>279</v>
      </c>
      <c r="B555" s="713" t="s">
        <v>5863</v>
      </c>
      <c r="C555" s="718">
        <f>IES!R14</f>
        <v>0</v>
      </c>
      <c r="D555" s="719" t="s">
        <v>5324</v>
      </c>
      <c r="E555" s="719" t="str">
        <f t="shared" si="21"/>
        <v/>
      </c>
      <c r="F555" s="712">
        <f t="shared" si="20"/>
        <v>1</v>
      </c>
    </row>
    <row r="556" spans="1:6" s="414" customFormat="1" x14ac:dyDescent="0.2">
      <c r="A556" s="713" t="s">
        <v>279</v>
      </c>
      <c r="B556" s="713" t="s">
        <v>5864</v>
      </c>
      <c r="C556" s="718">
        <f>IES!R16</f>
        <v>0</v>
      </c>
      <c r="D556" s="719" t="s">
        <v>5324</v>
      </c>
      <c r="E556" s="719" t="str">
        <f t="shared" si="21"/>
        <v/>
      </c>
      <c r="F556" s="712">
        <f t="shared" si="20"/>
        <v>1</v>
      </c>
    </row>
    <row r="557" spans="1:6" s="414" customFormat="1" x14ac:dyDescent="0.2">
      <c r="A557" s="713" t="s">
        <v>279</v>
      </c>
      <c r="B557" s="713" t="s">
        <v>5865</v>
      </c>
      <c r="C557" s="718">
        <f>IES!R17</f>
        <v>0</v>
      </c>
      <c r="D557" s="719" t="s">
        <v>5324</v>
      </c>
      <c r="E557" s="719" t="str">
        <f t="shared" si="21"/>
        <v/>
      </c>
      <c r="F557" s="712">
        <f t="shared" si="20"/>
        <v>1</v>
      </c>
    </row>
    <row r="558" spans="1:6" s="414" customFormat="1" x14ac:dyDescent="0.2">
      <c r="A558" s="713" t="s">
        <v>279</v>
      </c>
      <c r="B558" s="713" t="s">
        <v>5866</v>
      </c>
      <c r="C558" s="718">
        <f>IES!R18</f>
        <v>0</v>
      </c>
      <c r="D558" s="719" t="s">
        <v>5324</v>
      </c>
      <c r="E558" s="719" t="str">
        <f t="shared" si="21"/>
        <v/>
      </c>
      <c r="F558" s="712">
        <f t="shared" si="20"/>
        <v>1</v>
      </c>
    </row>
    <row r="559" spans="1:6" s="414" customFormat="1" x14ac:dyDescent="0.2">
      <c r="A559" s="713" t="s">
        <v>279</v>
      </c>
      <c r="B559" s="713" t="s">
        <v>5867</v>
      </c>
      <c r="C559" s="718">
        <f>IES!R19</f>
        <v>0</v>
      </c>
      <c r="D559" s="719" t="s">
        <v>5324</v>
      </c>
      <c r="E559" s="719" t="str">
        <f t="shared" si="21"/>
        <v/>
      </c>
      <c r="F559" s="712">
        <f t="shared" si="20"/>
        <v>1</v>
      </c>
    </row>
    <row r="560" spans="1:6" s="414" customFormat="1" x14ac:dyDescent="0.2">
      <c r="A560" s="713" t="s">
        <v>279</v>
      </c>
      <c r="B560" s="713" t="s">
        <v>5868</v>
      </c>
      <c r="C560" s="718">
        <f>IES!R23</f>
        <v>0</v>
      </c>
      <c r="D560" s="719" t="s">
        <v>5324</v>
      </c>
      <c r="E560" s="719" t="str">
        <f t="shared" si="21"/>
        <v/>
      </c>
      <c r="F560" s="712">
        <f t="shared" si="20"/>
        <v>1</v>
      </c>
    </row>
    <row r="561" spans="1:6" s="414" customFormat="1" x14ac:dyDescent="0.2">
      <c r="A561" s="713" t="s">
        <v>279</v>
      </c>
      <c r="B561" s="713" t="s">
        <v>5869</v>
      </c>
      <c r="C561" s="718">
        <f>IES!R35</f>
        <v>0</v>
      </c>
      <c r="D561" s="719" t="s">
        <v>5324</v>
      </c>
      <c r="E561" s="719" t="str">
        <f t="shared" si="21"/>
        <v/>
      </c>
      <c r="F561" s="712">
        <f t="shared" si="20"/>
        <v>1</v>
      </c>
    </row>
    <row r="562" spans="1:6" s="414" customFormat="1" x14ac:dyDescent="0.2">
      <c r="A562" s="713" t="s">
        <v>279</v>
      </c>
      <c r="B562" s="713" t="s">
        <v>5870</v>
      </c>
      <c r="C562" s="718">
        <f>IES!R36</f>
        <v>0</v>
      </c>
      <c r="D562" s="719" t="s">
        <v>5324</v>
      </c>
      <c r="E562" s="719" t="str">
        <f t="shared" si="21"/>
        <v/>
      </c>
      <c r="F562" s="712">
        <f t="shared" si="20"/>
        <v>1</v>
      </c>
    </row>
    <row r="563" spans="1:6" s="414" customFormat="1" x14ac:dyDescent="0.2">
      <c r="A563" s="713" t="s">
        <v>279</v>
      </c>
      <c r="B563" s="713" t="s">
        <v>5871</v>
      </c>
      <c r="C563" s="718">
        <f>IES!R37</f>
        <v>0</v>
      </c>
      <c r="D563" s="719" t="s">
        <v>5324</v>
      </c>
      <c r="E563" s="719" t="str">
        <f t="shared" si="21"/>
        <v/>
      </c>
      <c r="F563" s="712">
        <f t="shared" si="20"/>
        <v>1</v>
      </c>
    </row>
    <row r="564" spans="1:6" s="414" customFormat="1" x14ac:dyDescent="0.2">
      <c r="A564" s="713" t="s">
        <v>279</v>
      </c>
      <c r="B564" s="713" t="s">
        <v>5872</v>
      </c>
      <c r="C564" s="718">
        <f>IES!R38</f>
        <v>0</v>
      </c>
      <c r="D564" s="719" t="s">
        <v>5324</v>
      </c>
      <c r="E564" s="719" t="str">
        <f t="shared" si="21"/>
        <v/>
      </c>
      <c r="F564" s="712">
        <f t="shared" si="20"/>
        <v>1</v>
      </c>
    </row>
    <row r="565" spans="1:6" s="414" customFormat="1" x14ac:dyDescent="0.2">
      <c r="A565" s="713" t="s">
        <v>279</v>
      </c>
      <c r="B565" s="713" t="s">
        <v>5873</v>
      </c>
      <c r="C565" s="718">
        <f>IES!R40</f>
        <v>0</v>
      </c>
      <c r="D565" s="719" t="s">
        <v>5324</v>
      </c>
      <c r="E565" s="719" t="str">
        <f t="shared" si="21"/>
        <v/>
      </c>
      <c r="F565" s="712">
        <f t="shared" si="20"/>
        <v>1</v>
      </c>
    </row>
    <row r="566" spans="1:6" s="414" customFormat="1" x14ac:dyDescent="0.2">
      <c r="A566" s="713" t="s">
        <v>279</v>
      </c>
      <c r="B566" s="713" t="s">
        <v>5874</v>
      </c>
      <c r="C566" s="718">
        <f>IES!R41</f>
        <v>0</v>
      </c>
      <c r="D566" s="719" t="s">
        <v>5324</v>
      </c>
      <c r="E566" s="719" t="str">
        <f t="shared" si="21"/>
        <v/>
      </c>
      <c r="F566" s="712">
        <f t="shared" si="20"/>
        <v>1</v>
      </c>
    </row>
    <row r="567" spans="1:6" s="414" customFormat="1" x14ac:dyDescent="0.2">
      <c r="A567" s="713" t="s">
        <v>279</v>
      </c>
      <c r="B567" s="713" t="s">
        <v>5875</v>
      </c>
      <c r="C567" s="718">
        <f>IES!R42</f>
        <v>0</v>
      </c>
      <c r="D567" s="719" t="s">
        <v>5324</v>
      </c>
      <c r="E567" s="719" t="str">
        <f t="shared" si="21"/>
        <v/>
      </c>
      <c r="F567" s="712">
        <f t="shared" si="20"/>
        <v>1</v>
      </c>
    </row>
    <row r="568" spans="1:6" s="414" customFormat="1" x14ac:dyDescent="0.2">
      <c r="A568" s="713" t="s">
        <v>279</v>
      </c>
      <c r="B568" s="713" t="s">
        <v>5876</v>
      </c>
      <c r="C568" s="718">
        <f>IES!R44</f>
        <v>0</v>
      </c>
      <c r="D568" s="719" t="s">
        <v>5324</v>
      </c>
      <c r="E568" s="719" t="str">
        <f t="shared" si="21"/>
        <v/>
      </c>
      <c r="F568" s="712">
        <f t="shared" si="20"/>
        <v>1</v>
      </c>
    </row>
    <row r="569" spans="1:6" s="414" customFormat="1" x14ac:dyDescent="0.2">
      <c r="A569" s="713" t="s">
        <v>279</v>
      </c>
      <c r="B569" s="713" t="s">
        <v>5877</v>
      </c>
      <c r="C569" s="718">
        <f>IES!R45</f>
        <v>0</v>
      </c>
      <c r="D569" s="719" t="s">
        <v>5324</v>
      </c>
      <c r="E569" s="719" t="str">
        <f t="shared" si="21"/>
        <v/>
      </c>
      <c r="F569" s="712">
        <f t="shared" si="20"/>
        <v>1</v>
      </c>
    </row>
    <row r="570" spans="1:6" s="414" customFormat="1" x14ac:dyDescent="0.2">
      <c r="A570" s="713" t="s">
        <v>279</v>
      </c>
      <c r="B570" s="713" t="s">
        <v>5878</v>
      </c>
      <c r="C570" s="718">
        <f>IES!R46</f>
        <v>0</v>
      </c>
      <c r="D570" s="719" t="s">
        <v>5324</v>
      </c>
      <c r="E570" s="719" t="str">
        <f t="shared" si="21"/>
        <v/>
      </c>
      <c r="F570" s="712">
        <f t="shared" si="20"/>
        <v>1</v>
      </c>
    </row>
    <row r="571" spans="1:6" s="414" customFormat="1" x14ac:dyDescent="0.2">
      <c r="A571" s="713" t="s">
        <v>279</v>
      </c>
      <c r="B571" s="713" t="s">
        <v>5879</v>
      </c>
      <c r="C571" s="718">
        <f>IES!R73</f>
        <v>0</v>
      </c>
      <c r="D571" s="719" t="s">
        <v>5324</v>
      </c>
      <c r="E571" s="719" t="str">
        <f t="shared" si="21"/>
        <v/>
      </c>
      <c r="F571" s="712">
        <f t="shared" si="20"/>
        <v>1</v>
      </c>
    </row>
    <row r="572" spans="1:6" s="414" customFormat="1" x14ac:dyDescent="0.2">
      <c r="A572" s="713" t="s">
        <v>279</v>
      </c>
      <c r="B572" s="713" t="s">
        <v>5880</v>
      </c>
      <c r="C572" s="718">
        <f>IES!R81</f>
        <v>0</v>
      </c>
      <c r="D572" s="719" t="s">
        <v>5324</v>
      </c>
      <c r="E572" s="719" t="str">
        <f t="shared" si="21"/>
        <v/>
      </c>
      <c r="F572" s="712">
        <f t="shared" si="20"/>
        <v>1</v>
      </c>
    </row>
    <row r="573" spans="1:6" s="414" customFormat="1" x14ac:dyDescent="0.2">
      <c r="A573" s="713" t="s">
        <v>279</v>
      </c>
      <c r="B573" s="713" t="s">
        <v>5881</v>
      </c>
      <c r="C573" s="718">
        <f>IES!R83</f>
        <v>0</v>
      </c>
      <c r="D573" s="719" t="s">
        <v>5324</v>
      </c>
      <c r="E573" s="719" t="str">
        <f t="shared" si="21"/>
        <v/>
      </c>
      <c r="F573" s="712">
        <f t="shared" si="20"/>
        <v>1</v>
      </c>
    </row>
    <row r="574" spans="1:6" s="414" customFormat="1" x14ac:dyDescent="0.2">
      <c r="A574" s="713" t="s">
        <v>279</v>
      </c>
      <c r="B574" s="713" t="s">
        <v>5882</v>
      </c>
      <c r="C574" s="718">
        <f>IES!R89</f>
        <v>0</v>
      </c>
      <c r="D574" s="719" t="s">
        <v>5324</v>
      </c>
      <c r="E574" s="719" t="str">
        <f t="shared" si="21"/>
        <v/>
      </c>
      <c r="F574" s="712">
        <f t="shared" si="20"/>
        <v>1</v>
      </c>
    </row>
    <row r="575" spans="1:6" s="414" customFormat="1" x14ac:dyDescent="0.2">
      <c r="A575" s="713" t="s">
        <v>279</v>
      </c>
      <c r="B575" s="713" t="s">
        <v>5883</v>
      </c>
      <c r="C575" s="718">
        <f>IES!R90</f>
        <v>0</v>
      </c>
      <c r="D575" s="719" t="s">
        <v>5324</v>
      </c>
      <c r="E575" s="719" t="str">
        <f t="shared" si="21"/>
        <v/>
      </c>
      <c r="F575" s="712">
        <f t="shared" si="20"/>
        <v>1</v>
      </c>
    </row>
    <row r="576" spans="1:6" s="414" customFormat="1" x14ac:dyDescent="0.2">
      <c r="A576" s="713" t="s">
        <v>279</v>
      </c>
      <c r="B576" s="713" t="s">
        <v>5884</v>
      </c>
      <c r="C576" s="718">
        <f>IES!R91</f>
        <v>0</v>
      </c>
      <c r="D576" s="719" t="s">
        <v>5324</v>
      </c>
      <c r="E576" s="719" t="str">
        <f t="shared" si="21"/>
        <v/>
      </c>
      <c r="F576" s="712">
        <f t="shared" si="20"/>
        <v>1</v>
      </c>
    </row>
    <row r="577" spans="1:6" s="414" customFormat="1" x14ac:dyDescent="0.2">
      <c r="A577" s="713" t="s">
        <v>279</v>
      </c>
      <c r="B577" s="713" t="s">
        <v>5885</v>
      </c>
      <c r="C577" s="718">
        <f>IES!R92</f>
        <v>0</v>
      </c>
      <c r="D577" s="719" t="s">
        <v>5324</v>
      </c>
      <c r="E577" s="719" t="str">
        <f t="shared" si="21"/>
        <v/>
      </c>
      <c r="F577" s="712">
        <f t="shared" ref="F577:F640" si="22">IF(E577="",1,0)</f>
        <v>1</v>
      </c>
    </row>
    <row r="578" spans="1:6" s="414" customFormat="1" x14ac:dyDescent="0.2">
      <c r="A578" s="713" t="s">
        <v>279</v>
      </c>
      <c r="B578" s="713" t="s">
        <v>5886</v>
      </c>
      <c r="C578" s="718">
        <f>IES!S11</f>
        <v>0</v>
      </c>
      <c r="D578" s="719" t="s">
        <v>5324</v>
      </c>
      <c r="E578" s="719" t="str">
        <f t="shared" ref="E578:E641" si="23">IF(C578="","",IF(ISBLANK(C578),"",IF(ISNUMBER(C578),IF(ROUND(C578,0)=C578,IF(C578&gt;=(-9999999999999990),IF(C578&lt;=(9999999999999990),"","Value must be an integer of no more than 16 digits."),"Value must be an integer of no more than 16 digits."),"Value must be an integer of no more than 16 digits."),"Value must be an integer of no more than 16 digits.")))</f>
        <v/>
      </c>
      <c r="F578" s="712">
        <f t="shared" si="22"/>
        <v>1</v>
      </c>
    </row>
    <row r="579" spans="1:6" s="414" customFormat="1" x14ac:dyDescent="0.2">
      <c r="A579" s="713" t="s">
        <v>279</v>
      </c>
      <c r="B579" s="713" t="s">
        <v>5887</v>
      </c>
      <c r="C579" s="718">
        <f>IES!S12</f>
        <v>0</v>
      </c>
      <c r="D579" s="719" t="s">
        <v>5324</v>
      </c>
      <c r="E579" s="719" t="str">
        <f t="shared" si="23"/>
        <v/>
      </c>
      <c r="F579" s="712">
        <f t="shared" si="22"/>
        <v>1</v>
      </c>
    </row>
    <row r="580" spans="1:6" s="414" customFormat="1" x14ac:dyDescent="0.2">
      <c r="A580" s="713" t="s">
        <v>279</v>
      </c>
      <c r="B580" s="713" t="s">
        <v>5888</v>
      </c>
      <c r="C580" s="718">
        <f>IES!S13</f>
        <v>0</v>
      </c>
      <c r="D580" s="719" t="s">
        <v>5324</v>
      </c>
      <c r="E580" s="719" t="str">
        <f t="shared" si="23"/>
        <v/>
      </c>
      <c r="F580" s="712">
        <f t="shared" si="22"/>
        <v>1</v>
      </c>
    </row>
    <row r="581" spans="1:6" s="414" customFormat="1" x14ac:dyDescent="0.2">
      <c r="A581" s="713" t="s">
        <v>279</v>
      </c>
      <c r="B581" s="713" t="s">
        <v>5889</v>
      </c>
      <c r="C581" s="718">
        <f>IES!S14</f>
        <v>0</v>
      </c>
      <c r="D581" s="719" t="s">
        <v>5324</v>
      </c>
      <c r="E581" s="719" t="str">
        <f t="shared" si="23"/>
        <v/>
      </c>
      <c r="F581" s="712">
        <f t="shared" si="22"/>
        <v>1</v>
      </c>
    </row>
    <row r="582" spans="1:6" s="414" customFormat="1" x14ac:dyDescent="0.2">
      <c r="A582" s="713" t="s">
        <v>279</v>
      </c>
      <c r="B582" s="713" t="s">
        <v>5890</v>
      </c>
      <c r="C582" s="718">
        <f>IES!S16</f>
        <v>0</v>
      </c>
      <c r="D582" s="719" t="s">
        <v>5324</v>
      </c>
      <c r="E582" s="719" t="str">
        <f t="shared" si="23"/>
        <v/>
      </c>
      <c r="F582" s="712">
        <f t="shared" si="22"/>
        <v>1</v>
      </c>
    </row>
    <row r="583" spans="1:6" s="414" customFormat="1" x14ac:dyDescent="0.2">
      <c r="A583" s="713" t="s">
        <v>279</v>
      </c>
      <c r="B583" s="713" t="s">
        <v>5891</v>
      </c>
      <c r="C583" s="718">
        <f>IES!S17</f>
        <v>0</v>
      </c>
      <c r="D583" s="719" t="s">
        <v>5324</v>
      </c>
      <c r="E583" s="719" t="str">
        <f t="shared" si="23"/>
        <v/>
      </c>
      <c r="F583" s="712">
        <f t="shared" si="22"/>
        <v>1</v>
      </c>
    </row>
    <row r="584" spans="1:6" s="414" customFormat="1" x14ac:dyDescent="0.2">
      <c r="A584" s="713" t="s">
        <v>279</v>
      </c>
      <c r="B584" s="713" t="s">
        <v>5892</v>
      </c>
      <c r="C584" s="718">
        <f>IES!S18</f>
        <v>0</v>
      </c>
      <c r="D584" s="719" t="s">
        <v>5324</v>
      </c>
      <c r="E584" s="719" t="str">
        <f t="shared" si="23"/>
        <v/>
      </c>
      <c r="F584" s="712">
        <f t="shared" si="22"/>
        <v>1</v>
      </c>
    </row>
    <row r="585" spans="1:6" s="414" customFormat="1" x14ac:dyDescent="0.2">
      <c r="A585" s="713" t="s">
        <v>279</v>
      </c>
      <c r="B585" s="713" t="s">
        <v>5893</v>
      </c>
      <c r="C585" s="718">
        <f>IES!S19</f>
        <v>0</v>
      </c>
      <c r="D585" s="719" t="s">
        <v>5324</v>
      </c>
      <c r="E585" s="719" t="str">
        <f t="shared" si="23"/>
        <v/>
      </c>
      <c r="F585" s="712">
        <f t="shared" si="22"/>
        <v>1</v>
      </c>
    </row>
    <row r="586" spans="1:6" s="414" customFormat="1" x14ac:dyDescent="0.2">
      <c r="A586" s="713" t="s">
        <v>279</v>
      </c>
      <c r="B586" s="713" t="s">
        <v>5894</v>
      </c>
      <c r="C586" s="718">
        <f>IES!S23</f>
        <v>0</v>
      </c>
      <c r="D586" s="719" t="s">
        <v>5324</v>
      </c>
      <c r="E586" s="719" t="str">
        <f t="shared" si="23"/>
        <v/>
      </c>
      <c r="F586" s="712">
        <f t="shared" si="22"/>
        <v>1</v>
      </c>
    </row>
    <row r="587" spans="1:6" s="414" customFormat="1" x14ac:dyDescent="0.2">
      <c r="A587" s="713" t="s">
        <v>279</v>
      </c>
      <c r="B587" s="713" t="s">
        <v>5895</v>
      </c>
      <c r="C587" s="718">
        <f>IES!S35</f>
        <v>0</v>
      </c>
      <c r="D587" s="719" t="s">
        <v>5324</v>
      </c>
      <c r="E587" s="719" t="str">
        <f t="shared" si="23"/>
        <v/>
      </c>
      <c r="F587" s="712">
        <f t="shared" si="22"/>
        <v>1</v>
      </c>
    </row>
    <row r="588" spans="1:6" s="414" customFormat="1" x14ac:dyDescent="0.2">
      <c r="A588" s="713" t="s">
        <v>279</v>
      </c>
      <c r="B588" s="713" t="s">
        <v>5896</v>
      </c>
      <c r="C588" s="718">
        <f>IES!S36</f>
        <v>0</v>
      </c>
      <c r="D588" s="719" t="s">
        <v>5324</v>
      </c>
      <c r="E588" s="719" t="str">
        <f t="shared" si="23"/>
        <v/>
      </c>
      <c r="F588" s="712">
        <f t="shared" si="22"/>
        <v>1</v>
      </c>
    </row>
    <row r="589" spans="1:6" s="414" customFormat="1" x14ac:dyDescent="0.2">
      <c r="A589" s="713" t="s">
        <v>279</v>
      </c>
      <c r="B589" s="713" t="s">
        <v>5897</v>
      </c>
      <c r="C589" s="718">
        <f>IES!S37</f>
        <v>0</v>
      </c>
      <c r="D589" s="719" t="s">
        <v>5324</v>
      </c>
      <c r="E589" s="719" t="str">
        <f t="shared" si="23"/>
        <v/>
      </c>
      <c r="F589" s="712">
        <f t="shared" si="22"/>
        <v>1</v>
      </c>
    </row>
    <row r="590" spans="1:6" s="414" customFormat="1" x14ac:dyDescent="0.2">
      <c r="A590" s="713" t="s">
        <v>279</v>
      </c>
      <c r="B590" s="713" t="s">
        <v>5898</v>
      </c>
      <c r="C590" s="718">
        <f>IES!S38</f>
        <v>0</v>
      </c>
      <c r="D590" s="719" t="s">
        <v>5324</v>
      </c>
      <c r="E590" s="719" t="str">
        <f t="shared" si="23"/>
        <v/>
      </c>
      <c r="F590" s="712">
        <f t="shared" si="22"/>
        <v>1</v>
      </c>
    </row>
    <row r="591" spans="1:6" s="414" customFormat="1" x14ac:dyDescent="0.2">
      <c r="A591" s="713" t="s">
        <v>279</v>
      </c>
      <c r="B591" s="713" t="s">
        <v>5899</v>
      </c>
      <c r="C591" s="718">
        <f>IES!S40</f>
        <v>0</v>
      </c>
      <c r="D591" s="719" t="s">
        <v>5324</v>
      </c>
      <c r="E591" s="719" t="str">
        <f t="shared" si="23"/>
        <v/>
      </c>
      <c r="F591" s="712">
        <f t="shared" si="22"/>
        <v>1</v>
      </c>
    </row>
    <row r="592" spans="1:6" s="414" customFormat="1" x14ac:dyDescent="0.2">
      <c r="A592" s="713" t="s">
        <v>279</v>
      </c>
      <c r="B592" s="713" t="s">
        <v>5900</v>
      </c>
      <c r="C592" s="718">
        <f>IES!S41</f>
        <v>0</v>
      </c>
      <c r="D592" s="719" t="s">
        <v>5324</v>
      </c>
      <c r="E592" s="719" t="str">
        <f t="shared" si="23"/>
        <v/>
      </c>
      <c r="F592" s="712">
        <f t="shared" si="22"/>
        <v>1</v>
      </c>
    </row>
    <row r="593" spans="1:6" s="414" customFormat="1" x14ac:dyDescent="0.2">
      <c r="A593" s="713" t="s">
        <v>279</v>
      </c>
      <c r="B593" s="713" t="s">
        <v>5901</v>
      </c>
      <c r="C593" s="718">
        <f>IES!S42</f>
        <v>0</v>
      </c>
      <c r="D593" s="719" t="s">
        <v>5324</v>
      </c>
      <c r="E593" s="719" t="str">
        <f t="shared" si="23"/>
        <v/>
      </c>
      <c r="F593" s="712">
        <f t="shared" si="22"/>
        <v>1</v>
      </c>
    </row>
    <row r="594" spans="1:6" s="414" customFormat="1" x14ac:dyDescent="0.2">
      <c r="A594" s="713" t="s">
        <v>279</v>
      </c>
      <c r="B594" s="713" t="s">
        <v>5902</v>
      </c>
      <c r="C594" s="718">
        <f>IES!S44</f>
        <v>0</v>
      </c>
      <c r="D594" s="719" t="s">
        <v>5324</v>
      </c>
      <c r="E594" s="719" t="str">
        <f t="shared" si="23"/>
        <v/>
      </c>
      <c r="F594" s="712">
        <f t="shared" si="22"/>
        <v>1</v>
      </c>
    </row>
    <row r="595" spans="1:6" s="414" customFormat="1" x14ac:dyDescent="0.2">
      <c r="A595" s="713" t="s">
        <v>279</v>
      </c>
      <c r="B595" s="713" t="s">
        <v>5903</v>
      </c>
      <c r="C595" s="718">
        <f>IES!S45</f>
        <v>0</v>
      </c>
      <c r="D595" s="719" t="s">
        <v>5324</v>
      </c>
      <c r="E595" s="719" t="str">
        <f t="shared" si="23"/>
        <v/>
      </c>
      <c r="F595" s="712">
        <f t="shared" si="22"/>
        <v>1</v>
      </c>
    </row>
    <row r="596" spans="1:6" s="414" customFormat="1" x14ac:dyDescent="0.2">
      <c r="A596" s="713" t="s">
        <v>279</v>
      </c>
      <c r="B596" s="713" t="s">
        <v>5904</v>
      </c>
      <c r="C596" s="718">
        <f>IES!S46</f>
        <v>0</v>
      </c>
      <c r="D596" s="719" t="s">
        <v>5324</v>
      </c>
      <c r="E596" s="719" t="str">
        <f t="shared" si="23"/>
        <v/>
      </c>
      <c r="F596" s="712">
        <f t="shared" si="22"/>
        <v>1</v>
      </c>
    </row>
    <row r="597" spans="1:6" s="414" customFormat="1" x14ac:dyDescent="0.2">
      <c r="A597" s="713" t="s">
        <v>279</v>
      </c>
      <c r="B597" s="713" t="s">
        <v>5905</v>
      </c>
      <c r="C597" s="718">
        <f>IES!S67</f>
        <v>0</v>
      </c>
      <c r="D597" s="719" t="s">
        <v>5324</v>
      </c>
      <c r="E597" s="719" t="str">
        <f t="shared" si="23"/>
        <v/>
      </c>
      <c r="F597" s="712">
        <f t="shared" si="22"/>
        <v>1</v>
      </c>
    </row>
    <row r="598" spans="1:6" s="414" customFormat="1" x14ac:dyDescent="0.2">
      <c r="A598" s="713" t="s">
        <v>279</v>
      </c>
      <c r="B598" s="713" t="s">
        <v>5906</v>
      </c>
      <c r="C598" s="718">
        <f>IES!S68</f>
        <v>0</v>
      </c>
      <c r="D598" s="719" t="s">
        <v>5324</v>
      </c>
      <c r="E598" s="719" t="str">
        <f t="shared" si="23"/>
        <v/>
      </c>
      <c r="F598" s="712">
        <f t="shared" si="22"/>
        <v>1</v>
      </c>
    </row>
    <row r="599" spans="1:6" s="414" customFormat="1" x14ac:dyDescent="0.2">
      <c r="A599" s="713" t="s">
        <v>279</v>
      </c>
      <c r="B599" s="713" t="s">
        <v>5907</v>
      </c>
      <c r="C599" s="718">
        <f>IES!S69</f>
        <v>0</v>
      </c>
      <c r="D599" s="719" t="s">
        <v>5324</v>
      </c>
      <c r="E599" s="719" t="str">
        <f t="shared" si="23"/>
        <v/>
      </c>
      <c r="F599" s="712">
        <f t="shared" si="22"/>
        <v>1</v>
      </c>
    </row>
    <row r="600" spans="1:6" s="414" customFormat="1" x14ac:dyDescent="0.2">
      <c r="A600" s="713" t="s">
        <v>279</v>
      </c>
      <c r="B600" s="713" t="s">
        <v>5908</v>
      </c>
      <c r="C600" s="718">
        <f>IES!S70</f>
        <v>0</v>
      </c>
      <c r="D600" s="719" t="s">
        <v>5324</v>
      </c>
      <c r="E600" s="719" t="str">
        <f t="shared" si="23"/>
        <v/>
      </c>
      <c r="F600" s="712">
        <f t="shared" si="22"/>
        <v>1</v>
      </c>
    </row>
    <row r="601" spans="1:6" s="414" customFormat="1" x14ac:dyDescent="0.2">
      <c r="A601" s="713" t="s">
        <v>279</v>
      </c>
      <c r="B601" s="713" t="s">
        <v>5909</v>
      </c>
      <c r="C601" s="718">
        <f>IES!S73</f>
        <v>0</v>
      </c>
      <c r="D601" s="719" t="s">
        <v>5324</v>
      </c>
      <c r="E601" s="719" t="str">
        <f t="shared" si="23"/>
        <v/>
      </c>
      <c r="F601" s="712">
        <f t="shared" si="22"/>
        <v>1</v>
      </c>
    </row>
    <row r="602" spans="1:6" s="414" customFormat="1" x14ac:dyDescent="0.2">
      <c r="A602" s="713" t="s">
        <v>279</v>
      </c>
      <c r="B602" s="713" t="s">
        <v>5910</v>
      </c>
      <c r="C602" s="718">
        <f>IES!S75</f>
        <v>0</v>
      </c>
      <c r="D602" s="719" t="s">
        <v>5324</v>
      </c>
      <c r="E602" s="719" t="str">
        <f t="shared" si="23"/>
        <v/>
      </c>
      <c r="F602" s="712">
        <f t="shared" si="22"/>
        <v>1</v>
      </c>
    </row>
    <row r="603" spans="1:6" s="414" customFormat="1" x14ac:dyDescent="0.2">
      <c r="A603" s="713" t="s">
        <v>279</v>
      </c>
      <c r="B603" s="713" t="s">
        <v>5911</v>
      </c>
      <c r="C603" s="718">
        <f>IES!S76</f>
        <v>0</v>
      </c>
      <c r="D603" s="719" t="s">
        <v>5324</v>
      </c>
      <c r="E603" s="719" t="str">
        <f t="shared" si="23"/>
        <v/>
      </c>
      <c r="F603" s="712">
        <f t="shared" si="22"/>
        <v>1</v>
      </c>
    </row>
    <row r="604" spans="1:6" s="414" customFormat="1" x14ac:dyDescent="0.2">
      <c r="A604" s="713" t="s">
        <v>279</v>
      </c>
      <c r="B604" s="713" t="s">
        <v>5912</v>
      </c>
      <c r="C604" s="718">
        <f>IES!S81</f>
        <v>0</v>
      </c>
      <c r="D604" s="719" t="s">
        <v>5324</v>
      </c>
      <c r="E604" s="719" t="str">
        <f t="shared" si="23"/>
        <v/>
      </c>
      <c r="F604" s="712">
        <f t="shared" si="22"/>
        <v>1</v>
      </c>
    </row>
    <row r="605" spans="1:6" s="414" customFormat="1" x14ac:dyDescent="0.2">
      <c r="A605" s="713" t="s">
        <v>279</v>
      </c>
      <c r="B605" s="713" t="s">
        <v>5913</v>
      </c>
      <c r="C605" s="718">
        <f>IES!S83</f>
        <v>0</v>
      </c>
      <c r="D605" s="719" t="s">
        <v>5324</v>
      </c>
      <c r="E605" s="719" t="str">
        <f t="shared" si="23"/>
        <v/>
      </c>
      <c r="F605" s="712">
        <f t="shared" si="22"/>
        <v>1</v>
      </c>
    </row>
    <row r="606" spans="1:6" s="414" customFormat="1" x14ac:dyDescent="0.2">
      <c r="A606" s="713" t="s">
        <v>279</v>
      </c>
      <c r="B606" s="713" t="s">
        <v>5914</v>
      </c>
      <c r="C606" s="718">
        <f>IES!S89</f>
        <v>0</v>
      </c>
      <c r="D606" s="719" t="s">
        <v>5324</v>
      </c>
      <c r="E606" s="719" t="str">
        <f t="shared" si="23"/>
        <v/>
      </c>
      <c r="F606" s="712">
        <f t="shared" si="22"/>
        <v>1</v>
      </c>
    </row>
    <row r="607" spans="1:6" s="414" customFormat="1" x14ac:dyDescent="0.2">
      <c r="A607" s="713" t="s">
        <v>279</v>
      </c>
      <c r="B607" s="713" t="s">
        <v>5915</v>
      </c>
      <c r="C607" s="718">
        <f>IES!S90</f>
        <v>0</v>
      </c>
      <c r="D607" s="719" t="s">
        <v>5324</v>
      </c>
      <c r="E607" s="719" t="str">
        <f t="shared" si="23"/>
        <v/>
      </c>
      <c r="F607" s="712">
        <f t="shared" si="22"/>
        <v>1</v>
      </c>
    </row>
    <row r="608" spans="1:6" s="414" customFormat="1" x14ac:dyDescent="0.2">
      <c r="A608" s="713" t="s">
        <v>279</v>
      </c>
      <c r="B608" s="713" t="s">
        <v>5916</v>
      </c>
      <c r="C608" s="718">
        <f>IES!S91</f>
        <v>0</v>
      </c>
      <c r="D608" s="719" t="s">
        <v>5324</v>
      </c>
      <c r="E608" s="719" t="str">
        <f t="shared" si="23"/>
        <v/>
      </c>
      <c r="F608" s="712">
        <f t="shared" si="22"/>
        <v>1</v>
      </c>
    </row>
    <row r="609" spans="1:6" s="414" customFormat="1" x14ac:dyDescent="0.2">
      <c r="A609" s="713" t="s">
        <v>279</v>
      </c>
      <c r="B609" s="713" t="s">
        <v>5917</v>
      </c>
      <c r="C609" s="718">
        <f>IES!S92</f>
        <v>0</v>
      </c>
      <c r="D609" s="719" t="s">
        <v>5324</v>
      </c>
      <c r="E609" s="719" t="str">
        <f t="shared" si="23"/>
        <v/>
      </c>
      <c r="F609" s="712">
        <f t="shared" si="22"/>
        <v>1</v>
      </c>
    </row>
    <row r="610" spans="1:6" s="414" customFormat="1" x14ac:dyDescent="0.2">
      <c r="A610" s="713" t="s">
        <v>279</v>
      </c>
      <c r="B610" s="713" t="s">
        <v>5918</v>
      </c>
      <c r="C610" s="718">
        <f>IES!T11</f>
        <v>0</v>
      </c>
      <c r="D610" s="719" t="s">
        <v>5324</v>
      </c>
      <c r="E610" s="719" t="str">
        <f t="shared" si="23"/>
        <v/>
      </c>
      <c r="F610" s="712">
        <f t="shared" si="22"/>
        <v>1</v>
      </c>
    </row>
    <row r="611" spans="1:6" s="414" customFormat="1" x14ac:dyDescent="0.2">
      <c r="A611" s="713" t="s">
        <v>279</v>
      </c>
      <c r="B611" s="713" t="s">
        <v>5919</v>
      </c>
      <c r="C611" s="718">
        <f>IES!U11</f>
        <v>0</v>
      </c>
      <c r="D611" s="719" t="s">
        <v>5324</v>
      </c>
      <c r="E611" s="719" t="str">
        <f t="shared" si="23"/>
        <v/>
      </c>
      <c r="F611" s="712">
        <f t="shared" si="22"/>
        <v>1</v>
      </c>
    </row>
    <row r="612" spans="1:6" s="414" customFormat="1" x14ac:dyDescent="0.2">
      <c r="A612" s="713" t="s">
        <v>279</v>
      </c>
      <c r="B612" s="713" t="s">
        <v>5920</v>
      </c>
      <c r="C612" s="718">
        <f>IES!U12</f>
        <v>0</v>
      </c>
      <c r="D612" s="719" t="s">
        <v>5324</v>
      </c>
      <c r="E612" s="719" t="str">
        <f t="shared" si="23"/>
        <v/>
      </c>
      <c r="F612" s="712">
        <f t="shared" si="22"/>
        <v>1</v>
      </c>
    </row>
    <row r="613" spans="1:6" s="414" customFormat="1" x14ac:dyDescent="0.2">
      <c r="A613" s="713" t="s">
        <v>279</v>
      </c>
      <c r="B613" s="713" t="s">
        <v>5921</v>
      </c>
      <c r="C613" s="718">
        <f>IES!U13</f>
        <v>0</v>
      </c>
      <c r="D613" s="719" t="s">
        <v>5324</v>
      </c>
      <c r="E613" s="719" t="str">
        <f t="shared" si="23"/>
        <v/>
      </c>
      <c r="F613" s="712">
        <f t="shared" si="22"/>
        <v>1</v>
      </c>
    </row>
    <row r="614" spans="1:6" s="414" customFormat="1" x14ac:dyDescent="0.2">
      <c r="A614" s="713" t="s">
        <v>279</v>
      </c>
      <c r="B614" s="713" t="s">
        <v>5922</v>
      </c>
      <c r="C614" s="718">
        <f>IES!U14</f>
        <v>0</v>
      </c>
      <c r="D614" s="719" t="s">
        <v>5324</v>
      </c>
      <c r="E614" s="719" t="str">
        <f t="shared" si="23"/>
        <v/>
      </c>
      <c r="F614" s="712">
        <f t="shared" si="22"/>
        <v>1</v>
      </c>
    </row>
    <row r="615" spans="1:6" s="414" customFormat="1" x14ac:dyDescent="0.2">
      <c r="A615" s="713" t="s">
        <v>279</v>
      </c>
      <c r="B615" s="713" t="s">
        <v>5923</v>
      </c>
      <c r="C615" s="718">
        <f>IES!U16</f>
        <v>0</v>
      </c>
      <c r="D615" s="719" t="s">
        <v>5324</v>
      </c>
      <c r="E615" s="719" t="str">
        <f t="shared" si="23"/>
        <v/>
      </c>
      <c r="F615" s="712">
        <f t="shared" si="22"/>
        <v>1</v>
      </c>
    </row>
    <row r="616" spans="1:6" s="414" customFormat="1" x14ac:dyDescent="0.2">
      <c r="A616" s="713" t="s">
        <v>279</v>
      </c>
      <c r="B616" s="713" t="s">
        <v>5924</v>
      </c>
      <c r="C616" s="718">
        <f>IES!U17</f>
        <v>0</v>
      </c>
      <c r="D616" s="719" t="s">
        <v>5324</v>
      </c>
      <c r="E616" s="719" t="str">
        <f t="shared" si="23"/>
        <v/>
      </c>
      <c r="F616" s="712">
        <f t="shared" si="22"/>
        <v>1</v>
      </c>
    </row>
    <row r="617" spans="1:6" s="414" customFormat="1" x14ac:dyDescent="0.2">
      <c r="A617" s="713" t="s">
        <v>279</v>
      </c>
      <c r="B617" s="713" t="s">
        <v>5925</v>
      </c>
      <c r="C617" s="718">
        <f>IES!U18</f>
        <v>0</v>
      </c>
      <c r="D617" s="719" t="s">
        <v>5324</v>
      </c>
      <c r="E617" s="719" t="str">
        <f t="shared" si="23"/>
        <v/>
      </c>
      <c r="F617" s="712">
        <f t="shared" si="22"/>
        <v>1</v>
      </c>
    </row>
    <row r="618" spans="1:6" s="414" customFormat="1" x14ac:dyDescent="0.2">
      <c r="A618" s="713" t="s">
        <v>279</v>
      </c>
      <c r="B618" s="713" t="s">
        <v>5926</v>
      </c>
      <c r="C618" s="718">
        <f>IES!U19</f>
        <v>0</v>
      </c>
      <c r="D618" s="719" t="s">
        <v>5324</v>
      </c>
      <c r="E618" s="719" t="str">
        <f t="shared" si="23"/>
        <v/>
      </c>
      <c r="F618" s="712">
        <f t="shared" si="22"/>
        <v>1</v>
      </c>
    </row>
    <row r="619" spans="1:6" s="414" customFormat="1" x14ac:dyDescent="0.2">
      <c r="A619" s="713" t="s">
        <v>279</v>
      </c>
      <c r="B619" s="713" t="s">
        <v>5927</v>
      </c>
      <c r="C619" s="718">
        <f>IES!U23</f>
        <v>0</v>
      </c>
      <c r="D619" s="719" t="s">
        <v>5324</v>
      </c>
      <c r="E619" s="719" t="str">
        <f t="shared" si="23"/>
        <v/>
      </c>
      <c r="F619" s="712">
        <f t="shared" si="22"/>
        <v>1</v>
      </c>
    </row>
    <row r="620" spans="1:6" s="414" customFormat="1" x14ac:dyDescent="0.2">
      <c r="A620" s="713" t="s">
        <v>279</v>
      </c>
      <c r="B620" s="713" t="s">
        <v>5928</v>
      </c>
      <c r="C620" s="718">
        <f>IES!U35</f>
        <v>0</v>
      </c>
      <c r="D620" s="719" t="s">
        <v>5324</v>
      </c>
      <c r="E620" s="719" t="str">
        <f t="shared" si="23"/>
        <v/>
      </c>
      <c r="F620" s="712">
        <f t="shared" si="22"/>
        <v>1</v>
      </c>
    </row>
    <row r="621" spans="1:6" s="414" customFormat="1" x14ac:dyDescent="0.2">
      <c r="A621" s="713" t="s">
        <v>279</v>
      </c>
      <c r="B621" s="713" t="s">
        <v>5929</v>
      </c>
      <c r="C621" s="718">
        <f>IES!U36</f>
        <v>0</v>
      </c>
      <c r="D621" s="719" t="s">
        <v>5324</v>
      </c>
      <c r="E621" s="719" t="str">
        <f t="shared" si="23"/>
        <v/>
      </c>
      <c r="F621" s="712">
        <f t="shared" si="22"/>
        <v>1</v>
      </c>
    </row>
    <row r="622" spans="1:6" s="414" customFormat="1" x14ac:dyDescent="0.2">
      <c r="A622" s="713" t="s">
        <v>279</v>
      </c>
      <c r="B622" s="713" t="s">
        <v>5930</v>
      </c>
      <c r="C622" s="718">
        <f>IES!U37</f>
        <v>0</v>
      </c>
      <c r="D622" s="719" t="s">
        <v>5324</v>
      </c>
      <c r="E622" s="719" t="str">
        <f t="shared" si="23"/>
        <v/>
      </c>
      <c r="F622" s="712">
        <f t="shared" si="22"/>
        <v>1</v>
      </c>
    </row>
    <row r="623" spans="1:6" s="414" customFormat="1" x14ac:dyDescent="0.2">
      <c r="A623" s="713" t="s">
        <v>279</v>
      </c>
      <c r="B623" s="713" t="s">
        <v>5931</v>
      </c>
      <c r="C623" s="718">
        <f>IES!U38</f>
        <v>0</v>
      </c>
      <c r="D623" s="719" t="s">
        <v>5324</v>
      </c>
      <c r="E623" s="719" t="str">
        <f t="shared" si="23"/>
        <v/>
      </c>
      <c r="F623" s="712">
        <f t="shared" si="22"/>
        <v>1</v>
      </c>
    </row>
    <row r="624" spans="1:6" s="414" customFormat="1" x14ac:dyDescent="0.2">
      <c r="A624" s="713" t="s">
        <v>279</v>
      </c>
      <c r="B624" s="713" t="s">
        <v>5932</v>
      </c>
      <c r="C624" s="718">
        <f>IES!U40</f>
        <v>0</v>
      </c>
      <c r="D624" s="719" t="s">
        <v>5324</v>
      </c>
      <c r="E624" s="719" t="str">
        <f t="shared" si="23"/>
        <v/>
      </c>
      <c r="F624" s="712">
        <f t="shared" si="22"/>
        <v>1</v>
      </c>
    </row>
    <row r="625" spans="1:6" s="414" customFormat="1" x14ac:dyDescent="0.2">
      <c r="A625" s="713" t="s">
        <v>279</v>
      </c>
      <c r="B625" s="713" t="s">
        <v>5933</v>
      </c>
      <c r="C625" s="718">
        <f>IES!U41</f>
        <v>0</v>
      </c>
      <c r="D625" s="719" t="s">
        <v>5324</v>
      </c>
      <c r="E625" s="719" t="str">
        <f t="shared" si="23"/>
        <v/>
      </c>
      <c r="F625" s="712">
        <f t="shared" si="22"/>
        <v>1</v>
      </c>
    </row>
    <row r="626" spans="1:6" s="414" customFormat="1" x14ac:dyDescent="0.2">
      <c r="A626" s="713" t="s">
        <v>279</v>
      </c>
      <c r="B626" s="713" t="s">
        <v>5934</v>
      </c>
      <c r="C626" s="718">
        <f>IES!U42</f>
        <v>0</v>
      </c>
      <c r="D626" s="719" t="s">
        <v>5324</v>
      </c>
      <c r="E626" s="719" t="str">
        <f t="shared" si="23"/>
        <v/>
      </c>
      <c r="F626" s="712">
        <f t="shared" si="22"/>
        <v>1</v>
      </c>
    </row>
    <row r="627" spans="1:6" s="414" customFormat="1" x14ac:dyDescent="0.2">
      <c r="A627" s="713" t="s">
        <v>279</v>
      </c>
      <c r="B627" s="713" t="s">
        <v>5935</v>
      </c>
      <c r="C627" s="718">
        <f>IES!U44</f>
        <v>0</v>
      </c>
      <c r="D627" s="719" t="s">
        <v>5324</v>
      </c>
      <c r="E627" s="719" t="str">
        <f t="shared" si="23"/>
        <v/>
      </c>
      <c r="F627" s="712">
        <f t="shared" si="22"/>
        <v>1</v>
      </c>
    </row>
    <row r="628" spans="1:6" s="414" customFormat="1" x14ac:dyDescent="0.2">
      <c r="A628" s="713" t="s">
        <v>279</v>
      </c>
      <c r="B628" s="713" t="s">
        <v>5936</v>
      </c>
      <c r="C628" s="718">
        <f>IES!U45</f>
        <v>0</v>
      </c>
      <c r="D628" s="719" t="s">
        <v>5324</v>
      </c>
      <c r="E628" s="719" t="str">
        <f t="shared" si="23"/>
        <v/>
      </c>
      <c r="F628" s="712">
        <f t="shared" si="22"/>
        <v>1</v>
      </c>
    </row>
    <row r="629" spans="1:6" s="414" customFormat="1" x14ac:dyDescent="0.2">
      <c r="A629" s="713" t="s">
        <v>279</v>
      </c>
      <c r="B629" s="713" t="s">
        <v>5937</v>
      </c>
      <c r="C629" s="718">
        <f>IES!U46</f>
        <v>0</v>
      </c>
      <c r="D629" s="719" t="s">
        <v>5324</v>
      </c>
      <c r="E629" s="719" t="str">
        <f t="shared" si="23"/>
        <v/>
      </c>
      <c r="F629" s="712">
        <f t="shared" si="22"/>
        <v>1</v>
      </c>
    </row>
    <row r="630" spans="1:6" s="414" customFormat="1" x14ac:dyDescent="0.2">
      <c r="A630" s="713" t="s">
        <v>279</v>
      </c>
      <c r="B630" s="713" t="s">
        <v>5938</v>
      </c>
      <c r="C630" s="718">
        <f>IES!U68</f>
        <v>0</v>
      </c>
      <c r="D630" s="719" t="s">
        <v>5324</v>
      </c>
      <c r="E630" s="719" t="str">
        <f t="shared" si="23"/>
        <v/>
      </c>
      <c r="F630" s="712">
        <f t="shared" si="22"/>
        <v>1</v>
      </c>
    </row>
    <row r="631" spans="1:6" s="414" customFormat="1" x14ac:dyDescent="0.2">
      <c r="A631" s="713" t="s">
        <v>279</v>
      </c>
      <c r="B631" s="713" t="s">
        <v>5939</v>
      </c>
      <c r="C631" s="718">
        <f>IES!U69</f>
        <v>0</v>
      </c>
      <c r="D631" s="719" t="s">
        <v>5324</v>
      </c>
      <c r="E631" s="719" t="str">
        <f t="shared" si="23"/>
        <v/>
      </c>
      <c r="F631" s="712">
        <f t="shared" si="22"/>
        <v>1</v>
      </c>
    </row>
    <row r="632" spans="1:6" s="414" customFormat="1" x14ac:dyDescent="0.2">
      <c r="A632" s="713" t="s">
        <v>279</v>
      </c>
      <c r="B632" s="713" t="s">
        <v>5940</v>
      </c>
      <c r="C632" s="718">
        <f>IES!U70</f>
        <v>0</v>
      </c>
      <c r="D632" s="719" t="s">
        <v>5324</v>
      </c>
      <c r="E632" s="719" t="str">
        <f t="shared" si="23"/>
        <v/>
      </c>
      <c r="F632" s="712">
        <f t="shared" si="22"/>
        <v>1</v>
      </c>
    </row>
    <row r="633" spans="1:6" s="414" customFormat="1" x14ac:dyDescent="0.2">
      <c r="A633" s="713" t="s">
        <v>279</v>
      </c>
      <c r="B633" s="713" t="s">
        <v>5941</v>
      </c>
      <c r="C633" s="718">
        <f>IES!U75</f>
        <v>0</v>
      </c>
      <c r="D633" s="719" t="s">
        <v>5324</v>
      </c>
      <c r="E633" s="719" t="str">
        <f t="shared" si="23"/>
        <v/>
      </c>
      <c r="F633" s="712">
        <f t="shared" si="22"/>
        <v>1</v>
      </c>
    </row>
    <row r="634" spans="1:6" s="414" customFormat="1" x14ac:dyDescent="0.2">
      <c r="A634" s="713" t="s">
        <v>279</v>
      </c>
      <c r="B634" s="713" t="s">
        <v>5942</v>
      </c>
      <c r="C634" s="718">
        <f>IES!U76</f>
        <v>0</v>
      </c>
      <c r="D634" s="719" t="s">
        <v>5324</v>
      </c>
      <c r="E634" s="719" t="str">
        <f t="shared" si="23"/>
        <v/>
      </c>
      <c r="F634" s="712">
        <f t="shared" si="22"/>
        <v>1</v>
      </c>
    </row>
    <row r="635" spans="1:6" s="414" customFormat="1" x14ac:dyDescent="0.2">
      <c r="A635" s="713" t="s">
        <v>279</v>
      </c>
      <c r="B635" s="713" t="s">
        <v>5943</v>
      </c>
      <c r="C635" s="718">
        <f>IES!U81</f>
        <v>0</v>
      </c>
      <c r="D635" s="719" t="s">
        <v>5324</v>
      </c>
      <c r="E635" s="719" t="str">
        <f t="shared" si="23"/>
        <v/>
      </c>
      <c r="F635" s="712">
        <f t="shared" si="22"/>
        <v>1</v>
      </c>
    </row>
    <row r="636" spans="1:6" s="414" customFormat="1" x14ac:dyDescent="0.2">
      <c r="A636" s="713" t="s">
        <v>279</v>
      </c>
      <c r="B636" s="713" t="s">
        <v>5944</v>
      </c>
      <c r="C636" s="718">
        <f>IES!U89</f>
        <v>0</v>
      </c>
      <c r="D636" s="719" t="s">
        <v>5324</v>
      </c>
      <c r="E636" s="719" t="str">
        <f t="shared" si="23"/>
        <v/>
      </c>
      <c r="F636" s="712">
        <f t="shared" si="22"/>
        <v>1</v>
      </c>
    </row>
    <row r="637" spans="1:6" s="414" customFormat="1" x14ac:dyDescent="0.2">
      <c r="A637" s="713" t="s">
        <v>279</v>
      </c>
      <c r="B637" s="713" t="s">
        <v>5945</v>
      </c>
      <c r="C637" s="718">
        <f>IES!U90</f>
        <v>0</v>
      </c>
      <c r="D637" s="719" t="s">
        <v>5324</v>
      </c>
      <c r="E637" s="719" t="str">
        <f t="shared" si="23"/>
        <v/>
      </c>
      <c r="F637" s="712">
        <f t="shared" si="22"/>
        <v>1</v>
      </c>
    </row>
    <row r="638" spans="1:6" s="414" customFormat="1" x14ac:dyDescent="0.2">
      <c r="A638" s="713" t="s">
        <v>279</v>
      </c>
      <c r="B638" s="713" t="s">
        <v>5946</v>
      </c>
      <c r="C638" s="718">
        <f>IES!U91</f>
        <v>0</v>
      </c>
      <c r="D638" s="719" t="s">
        <v>5324</v>
      </c>
      <c r="E638" s="719" t="str">
        <f t="shared" si="23"/>
        <v/>
      </c>
      <c r="F638" s="712">
        <f t="shared" si="22"/>
        <v>1</v>
      </c>
    </row>
    <row r="639" spans="1:6" s="414" customFormat="1" x14ac:dyDescent="0.2">
      <c r="A639" s="713" t="s">
        <v>279</v>
      </c>
      <c r="B639" s="713" t="s">
        <v>5947</v>
      </c>
      <c r="C639" s="718">
        <f>IES!U92</f>
        <v>0</v>
      </c>
      <c r="D639" s="719" t="s">
        <v>5324</v>
      </c>
      <c r="E639" s="719" t="str">
        <f t="shared" si="23"/>
        <v/>
      </c>
      <c r="F639" s="712">
        <f t="shared" si="22"/>
        <v>1</v>
      </c>
    </row>
    <row r="640" spans="1:6" s="414" customFormat="1" x14ac:dyDescent="0.2">
      <c r="A640" s="713" t="s">
        <v>279</v>
      </c>
      <c r="B640" s="713" t="s">
        <v>5948</v>
      </c>
      <c r="C640" s="718">
        <f>IES!V11</f>
        <v>0</v>
      </c>
      <c r="D640" s="719" t="s">
        <v>5324</v>
      </c>
      <c r="E640" s="719" t="str">
        <f t="shared" si="23"/>
        <v/>
      </c>
      <c r="F640" s="712">
        <f t="shared" si="22"/>
        <v>1</v>
      </c>
    </row>
    <row r="641" spans="1:6" s="414" customFormat="1" x14ac:dyDescent="0.2">
      <c r="A641" s="713" t="s">
        <v>279</v>
      </c>
      <c r="B641" s="713" t="s">
        <v>5949</v>
      </c>
      <c r="C641" s="718">
        <f>IES!V12</f>
        <v>0</v>
      </c>
      <c r="D641" s="719" t="s">
        <v>5324</v>
      </c>
      <c r="E641" s="719" t="str">
        <f t="shared" si="23"/>
        <v/>
      </c>
      <c r="F641" s="712">
        <f t="shared" ref="F641:F704" si="24">IF(E641="",1,0)</f>
        <v>1</v>
      </c>
    </row>
    <row r="642" spans="1:6" s="414" customFormat="1" x14ac:dyDescent="0.2">
      <c r="A642" s="713" t="s">
        <v>279</v>
      </c>
      <c r="B642" s="713" t="s">
        <v>5950</v>
      </c>
      <c r="C642" s="718">
        <f>IES!V13</f>
        <v>0</v>
      </c>
      <c r="D642" s="719" t="s">
        <v>5324</v>
      </c>
      <c r="E642" s="719" t="str">
        <f t="shared" ref="E642:E705" si="25">IF(C642="","",IF(ISBLANK(C642),"",IF(ISNUMBER(C642),IF(ROUND(C642,0)=C642,IF(C642&gt;=(-9999999999999990),IF(C642&lt;=(9999999999999990),"","Value must be an integer of no more than 16 digits."),"Value must be an integer of no more than 16 digits."),"Value must be an integer of no more than 16 digits."),"Value must be an integer of no more than 16 digits.")))</f>
        <v/>
      </c>
      <c r="F642" s="712">
        <f t="shared" si="24"/>
        <v>1</v>
      </c>
    </row>
    <row r="643" spans="1:6" s="414" customFormat="1" x14ac:dyDescent="0.2">
      <c r="A643" s="713" t="s">
        <v>279</v>
      </c>
      <c r="B643" s="713" t="s">
        <v>5951</v>
      </c>
      <c r="C643" s="718">
        <f>IES!V14</f>
        <v>0</v>
      </c>
      <c r="D643" s="719" t="s">
        <v>5324</v>
      </c>
      <c r="E643" s="719" t="str">
        <f t="shared" si="25"/>
        <v/>
      </c>
      <c r="F643" s="712">
        <f t="shared" si="24"/>
        <v>1</v>
      </c>
    </row>
    <row r="644" spans="1:6" s="414" customFormat="1" x14ac:dyDescent="0.2">
      <c r="A644" s="713" t="s">
        <v>279</v>
      </c>
      <c r="B644" s="713" t="s">
        <v>5952</v>
      </c>
      <c r="C644" s="718">
        <f>IES!V75</f>
        <v>0</v>
      </c>
      <c r="D644" s="719" t="s">
        <v>5324</v>
      </c>
      <c r="E644" s="719" t="str">
        <f t="shared" si="25"/>
        <v/>
      </c>
      <c r="F644" s="712">
        <f t="shared" si="24"/>
        <v>1</v>
      </c>
    </row>
    <row r="645" spans="1:6" s="414" customFormat="1" x14ac:dyDescent="0.2">
      <c r="A645" s="713" t="s">
        <v>279</v>
      </c>
      <c r="B645" s="713" t="s">
        <v>5953</v>
      </c>
      <c r="C645" s="718">
        <f>IES!V76</f>
        <v>0</v>
      </c>
      <c r="D645" s="719" t="s">
        <v>5324</v>
      </c>
      <c r="E645" s="719" t="str">
        <f t="shared" si="25"/>
        <v/>
      </c>
      <c r="F645" s="712">
        <f t="shared" si="24"/>
        <v>1</v>
      </c>
    </row>
    <row r="646" spans="1:6" s="414" customFormat="1" x14ac:dyDescent="0.2">
      <c r="A646" s="713" t="s">
        <v>279</v>
      </c>
      <c r="B646" s="713" t="s">
        <v>5954</v>
      </c>
      <c r="C646" s="718">
        <f>IES!W11</f>
        <v>0</v>
      </c>
      <c r="D646" s="719" t="s">
        <v>5324</v>
      </c>
      <c r="E646" s="719" t="str">
        <f t="shared" si="25"/>
        <v/>
      </c>
      <c r="F646" s="712">
        <f t="shared" si="24"/>
        <v>1</v>
      </c>
    </row>
    <row r="647" spans="1:6" s="414" customFormat="1" x14ac:dyDescent="0.2">
      <c r="A647" s="713" t="s">
        <v>279</v>
      </c>
      <c r="B647" s="713" t="s">
        <v>5955</v>
      </c>
      <c r="C647" s="718">
        <f>IES!X11</f>
        <v>0</v>
      </c>
      <c r="D647" s="719" t="s">
        <v>5324</v>
      </c>
      <c r="E647" s="719" t="str">
        <f t="shared" si="25"/>
        <v/>
      </c>
      <c r="F647" s="712">
        <f t="shared" si="24"/>
        <v>1</v>
      </c>
    </row>
    <row r="648" spans="1:6" s="414" customFormat="1" x14ac:dyDescent="0.2">
      <c r="A648" s="713" t="s">
        <v>279</v>
      </c>
      <c r="B648" s="713" t="s">
        <v>5956</v>
      </c>
      <c r="C648" s="718">
        <f>IES!X12</f>
        <v>0</v>
      </c>
      <c r="D648" s="719" t="s">
        <v>5324</v>
      </c>
      <c r="E648" s="719" t="str">
        <f t="shared" si="25"/>
        <v/>
      </c>
      <c r="F648" s="712">
        <f t="shared" si="24"/>
        <v>1</v>
      </c>
    </row>
    <row r="649" spans="1:6" s="414" customFormat="1" x14ac:dyDescent="0.2">
      <c r="A649" s="713" t="s">
        <v>279</v>
      </c>
      <c r="B649" s="713" t="s">
        <v>5957</v>
      </c>
      <c r="C649" s="718">
        <f>IES!X13</f>
        <v>0</v>
      </c>
      <c r="D649" s="719" t="s">
        <v>5324</v>
      </c>
      <c r="E649" s="719" t="str">
        <f t="shared" si="25"/>
        <v/>
      </c>
      <c r="F649" s="712">
        <f t="shared" si="24"/>
        <v>1</v>
      </c>
    </row>
    <row r="650" spans="1:6" s="414" customFormat="1" x14ac:dyDescent="0.2">
      <c r="A650" s="713" t="s">
        <v>279</v>
      </c>
      <c r="B650" s="713" t="s">
        <v>5958</v>
      </c>
      <c r="C650" s="718">
        <f>IES!X14</f>
        <v>0</v>
      </c>
      <c r="D650" s="719" t="s">
        <v>5324</v>
      </c>
      <c r="E650" s="719" t="str">
        <f t="shared" si="25"/>
        <v/>
      </c>
      <c r="F650" s="712">
        <f t="shared" si="24"/>
        <v>1</v>
      </c>
    </row>
    <row r="651" spans="1:6" s="414" customFormat="1" x14ac:dyDescent="0.2">
      <c r="A651" s="713" t="s">
        <v>279</v>
      </c>
      <c r="B651" s="713" t="s">
        <v>5959</v>
      </c>
      <c r="C651" s="718">
        <f>IES!X75</f>
        <v>0</v>
      </c>
      <c r="D651" s="719" t="s">
        <v>5324</v>
      </c>
      <c r="E651" s="719" t="str">
        <f t="shared" si="25"/>
        <v/>
      </c>
      <c r="F651" s="712">
        <f t="shared" si="24"/>
        <v>1</v>
      </c>
    </row>
    <row r="652" spans="1:6" s="414" customFormat="1" x14ac:dyDescent="0.2">
      <c r="A652" s="713" t="s">
        <v>279</v>
      </c>
      <c r="B652" s="713" t="s">
        <v>5960</v>
      </c>
      <c r="C652" s="718">
        <f>IES!X76</f>
        <v>0</v>
      </c>
      <c r="D652" s="719" t="s">
        <v>5324</v>
      </c>
      <c r="E652" s="719" t="str">
        <f t="shared" si="25"/>
        <v/>
      </c>
      <c r="F652" s="712">
        <f t="shared" si="24"/>
        <v>1</v>
      </c>
    </row>
    <row r="653" spans="1:6" s="414" customFormat="1" x14ac:dyDescent="0.2">
      <c r="A653" s="713" t="s">
        <v>279</v>
      </c>
      <c r="B653" s="713" t="s">
        <v>5961</v>
      </c>
      <c r="C653" s="718">
        <f>IES!Y11</f>
        <v>0</v>
      </c>
      <c r="D653" s="719" t="s">
        <v>5324</v>
      </c>
      <c r="E653" s="719" t="str">
        <f t="shared" si="25"/>
        <v/>
      </c>
      <c r="F653" s="712">
        <f t="shared" si="24"/>
        <v>1</v>
      </c>
    </row>
    <row r="654" spans="1:6" s="414" customFormat="1" x14ac:dyDescent="0.2">
      <c r="A654" s="713" t="s">
        <v>279</v>
      </c>
      <c r="B654" s="713" t="s">
        <v>5962</v>
      </c>
      <c r="C654" s="718">
        <f>IES!Y12</f>
        <v>0</v>
      </c>
      <c r="D654" s="719" t="s">
        <v>5324</v>
      </c>
      <c r="E654" s="719" t="str">
        <f t="shared" si="25"/>
        <v/>
      </c>
      <c r="F654" s="712">
        <f t="shared" si="24"/>
        <v>1</v>
      </c>
    </row>
    <row r="655" spans="1:6" s="414" customFormat="1" x14ac:dyDescent="0.2">
      <c r="A655" s="713" t="s">
        <v>279</v>
      </c>
      <c r="B655" s="713" t="s">
        <v>5963</v>
      </c>
      <c r="C655" s="718">
        <f>IES!Y13</f>
        <v>0</v>
      </c>
      <c r="D655" s="719" t="s">
        <v>5324</v>
      </c>
      <c r="E655" s="719" t="str">
        <f t="shared" si="25"/>
        <v/>
      </c>
      <c r="F655" s="712">
        <f t="shared" si="24"/>
        <v>1</v>
      </c>
    </row>
    <row r="656" spans="1:6" s="414" customFormat="1" x14ac:dyDescent="0.2">
      <c r="A656" s="713" t="s">
        <v>279</v>
      </c>
      <c r="B656" s="713" t="s">
        <v>5964</v>
      </c>
      <c r="C656" s="718">
        <f>IES!Y14</f>
        <v>0</v>
      </c>
      <c r="D656" s="719" t="s">
        <v>5324</v>
      </c>
      <c r="E656" s="719" t="str">
        <f t="shared" si="25"/>
        <v/>
      </c>
      <c r="F656" s="712">
        <f t="shared" si="24"/>
        <v>1</v>
      </c>
    </row>
    <row r="657" spans="1:6" s="414" customFormat="1" x14ac:dyDescent="0.2">
      <c r="A657" s="713" t="s">
        <v>279</v>
      </c>
      <c r="B657" s="713" t="s">
        <v>5965</v>
      </c>
      <c r="C657" s="718">
        <f>IES!Z11</f>
        <v>0</v>
      </c>
      <c r="D657" s="719" t="s">
        <v>5324</v>
      </c>
      <c r="E657" s="719" t="str">
        <f t="shared" si="25"/>
        <v/>
      </c>
      <c r="F657" s="712">
        <f t="shared" si="24"/>
        <v>1</v>
      </c>
    </row>
    <row r="658" spans="1:6" s="414" customFormat="1" x14ac:dyDescent="0.2">
      <c r="A658" s="713" t="s">
        <v>279</v>
      </c>
      <c r="B658" s="713" t="s">
        <v>5966</v>
      </c>
      <c r="C658" s="718">
        <f>IES!Z12</f>
        <v>0</v>
      </c>
      <c r="D658" s="719" t="s">
        <v>5324</v>
      </c>
      <c r="E658" s="719" t="str">
        <f t="shared" si="25"/>
        <v/>
      </c>
      <c r="F658" s="712">
        <f t="shared" si="24"/>
        <v>1</v>
      </c>
    </row>
    <row r="659" spans="1:6" s="414" customFormat="1" x14ac:dyDescent="0.2">
      <c r="A659" s="713" t="s">
        <v>279</v>
      </c>
      <c r="B659" s="713" t="s">
        <v>5967</v>
      </c>
      <c r="C659" s="718">
        <f>IES!Z13</f>
        <v>0</v>
      </c>
      <c r="D659" s="719" t="s">
        <v>5324</v>
      </c>
      <c r="E659" s="719" t="str">
        <f t="shared" si="25"/>
        <v/>
      </c>
      <c r="F659" s="712">
        <f t="shared" si="24"/>
        <v>1</v>
      </c>
    </row>
    <row r="660" spans="1:6" s="414" customFormat="1" x14ac:dyDescent="0.2">
      <c r="A660" s="713" t="s">
        <v>279</v>
      </c>
      <c r="B660" s="713" t="s">
        <v>5968</v>
      </c>
      <c r="C660" s="718">
        <f>IES!Z14</f>
        <v>0</v>
      </c>
      <c r="D660" s="719" t="s">
        <v>5324</v>
      </c>
      <c r="E660" s="719" t="str">
        <f t="shared" si="25"/>
        <v/>
      </c>
      <c r="F660" s="712">
        <f t="shared" si="24"/>
        <v>1</v>
      </c>
    </row>
    <row r="661" spans="1:6" s="414" customFormat="1" x14ac:dyDescent="0.2">
      <c r="A661" s="713" t="s">
        <v>279</v>
      </c>
      <c r="B661" s="713" t="s">
        <v>5969</v>
      </c>
      <c r="C661" s="718">
        <f>IES!Z75</f>
        <v>0</v>
      </c>
      <c r="D661" s="719" t="s">
        <v>5324</v>
      </c>
      <c r="E661" s="719" t="str">
        <f t="shared" si="25"/>
        <v/>
      </c>
      <c r="F661" s="712">
        <f t="shared" si="24"/>
        <v>1</v>
      </c>
    </row>
    <row r="662" spans="1:6" s="414" customFormat="1" x14ac:dyDescent="0.2">
      <c r="A662" s="713" t="s">
        <v>279</v>
      </c>
      <c r="B662" s="713" t="s">
        <v>5970</v>
      </c>
      <c r="C662" s="718">
        <f>IES!Z76</f>
        <v>0</v>
      </c>
      <c r="D662" s="719" t="s">
        <v>5324</v>
      </c>
      <c r="E662" s="719" t="str">
        <f t="shared" si="25"/>
        <v/>
      </c>
      <c r="F662" s="712">
        <f t="shared" si="24"/>
        <v>1</v>
      </c>
    </row>
    <row r="663" spans="1:6" s="414" customFormat="1" x14ac:dyDescent="0.2">
      <c r="A663" s="713" t="s">
        <v>279</v>
      </c>
      <c r="B663" s="713" t="s">
        <v>5971</v>
      </c>
      <c r="C663" s="718">
        <f>IES!AA11</f>
        <v>0</v>
      </c>
      <c r="D663" s="719" t="s">
        <v>5324</v>
      </c>
      <c r="E663" s="719" t="str">
        <f t="shared" si="25"/>
        <v/>
      </c>
      <c r="F663" s="712">
        <f t="shared" si="24"/>
        <v>1</v>
      </c>
    </row>
    <row r="664" spans="1:6" s="414" customFormat="1" x14ac:dyDescent="0.2">
      <c r="A664" s="713" t="s">
        <v>280</v>
      </c>
      <c r="B664" s="713" t="s">
        <v>5972</v>
      </c>
      <c r="C664" s="718">
        <f>INS!C11</f>
        <v>0</v>
      </c>
      <c r="D664" s="719" t="s">
        <v>5324</v>
      </c>
      <c r="E664" s="719" t="str">
        <f t="shared" si="25"/>
        <v/>
      </c>
      <c r="F664" s="712">
        <f t="shared" si="24"/>
        <v>1</v>
      </c>
    </row>
    <row r="665" spans="1:6" s="414" customFormat="1" x14ac:dyDescent="0.2">
      <c r="A665" s="713" t="s">
        <v>280</v>
      </c>
      <c r="B665" s="713" t="s">
        <v>5973</v>
      </c>
      <c r="C665" s="718">
        <f>INS!C15</f>
        <v>0</v>
      </c>
      <c r="D665" s="719" t="s">
        <v>5324</v>
      </c>
      <c r="E665" s="719" t="str">
        <f t="shared" si="25"/>
        <v/>
      </c>
      <c r="F665" s="712">
        <f t="shared" si="24"/>
        <v>1</v>
      </c>
    </row>
    <row r="666" spans="1:6" s="414" customFormat="1" x14ac:dyDescent="0.2">
      <c r="A666" s="713" t="s">
        <v>280</v>
      </c>
      <c r="B666" s="713" t="s">
        <v>5974</v>
      </c>
      <c r="C666" s="718">
        <f>INS!C16</f>
        <v>0</v>
      </c>
      <c r="D666" s="719" t="s">
        <v>5324</v>
      </c>
      <c r="E666" s="719" t="str">
        <f t="shared" si="25"/>
        <v/>
      </c>
      <c r="F666" s="712">
        <f t="shared" si="24"/>
        <v>1</v>
      </c>
    </row>
    <row r="667" spans="1:6" s="414" customFormat="1" x14ac:dyDescent="0.2">
      <c r="A667" s="713" t="s">
        <v>280</v>
      </c>
      <c r="B667" s="713" t="s">
        <v>5975</v>
      </c>
      <c r="C667" s="718">
        <f>INS!C17</f>
        <v>0</v>
      </c>
      <c r="D667" s="719" t="s">
        <v>5324</v>
      </c>
      <c r="E667" s="719" t="str">
        <f t="shared" si="25"/>
        <v/>
      </c>
      <c r="F667" s="712">
        <f t="shared" si="24"/>
        <v>1</v>
      </c>
    </row>
    <row r="668" spans="1:6" s="414" customFormat="1" x14ac:dyDescent="0.2">
      <c r="A668" s="713" t="s">
        <v>280</v>
      </c>
      <c r="B668" s="713" t="s">
        <v>5976</v>
      </c>
      <c r="C668" s="718">
        <f>INS!C18</f>
        <v>0</v>
      </c>
      <c r="D668" s="719" t="s">
        <v>5324</v>
      </c>
      <c r="E668" s="719" t="str">
        <f t="shared" si="25"/>
        <v/>
      </c>
      <c r="F668" s="712">
        <f t="shared" si="24"/>
        <v>1</v>
      </c>
    </row>
    <row r="669" spans="1:6" s="414" customFormat="1" x14ac:dyDescent="0.2">
      <c r="A669" s="713" t="s">
        <v>280</v>
      </c>
      <c r="B669" s="713" t="s">
        <v>5977</v>
      </c>
      <c r="C669" s="718">
        <f>INS!C19</f>
        <v>0</v>
      </c>
      <c r="D669" s="719" t="s">
        <v>5324</v>
      </c>
      <c r="E669" s="719" t="str">
        <f t="shared" si="25"/>
        <v/>
      </c>
      <c r="F669" s="712">
        <f t="shared" si="24"/>
        <v>1</v>
      </c>
    </row>
    <row r="670" spans="1:6" s="414" customFormat="1" x14ac:dyDescent="0.2">
      <c r="A670" s="713" t="s">
        <v>280</v>
      </c>
      <c r="B670" s="713" t="s">
        <v>5978</v>
      </c>
      <c r="C670" s="718">
        <f>INS!C20</f>
        <v>0</v>
      </c>
      <c r="D670" s="719" t="s">
        <v>5324</v>
      </c>
      <c r="E670" s="719" t="str">
        <f t="shared" si="25"/>
        <v/>
      </c>
      <c r="F670" s="712">
        <f t="shared" si="24"/>
        <v>1</v>
      </c>
    </row>
    <row r="671" spans="1:6" s="414" customFormat="1" x14ac:dyDescent="0.2">
      <c r="A671" s="713" t="s">
        <v>280</v>
      </c>
      <c r="B671" s="713" t="s">
        <v>5979</v>
      </c>
      <c r="C671" s="718">
        <f>INS!C21</f>
        <v>0</v>
      </c>
      <c r="D671" s="719" t="s">
        <v>5324</v>
      </c>
      <c r="E671" s="719" t="str">
        <f t="shared" si="25"/>
        <v/>
      </c>
      <c r="F671" s="712">
        <f t="shared" si="24"/>
        <v>1</v>
      </c>
    </row>
    <row r="672" spans="1:6" s="414" customFormat="1" x14ac:dyDescent="0.2">
      <c r="A672" s="713" t="s">
        <v>280</v>
      </c>
      <c r="B672" s="713" t="s">
        <v>5980</v>
      </c>
      <c r="C672" s="718">
        <f>INS!C22</f>
        <v>0</v>
      </c>
      <c r="D672" s="719" t="s">
        <v>5324</v>
      </c>
      <c r="E672" s="719" t="str">
        <f t="shared" si="25"/>
        <v/>
      </c>
      <c r="F672" s="712">
        <f t="shared" si="24"/>
        <v>1</v>
      </c>
    </row>
    <row r="673" spans="1:6" s="414" customFormat="1" x14ac:dyDescent="0.2">
      <c r="A673" s="713" t="s">
        <v>280</v>
      </c>
      <c r="B673" s="713" t="s">
        <v>5981</v>
      </c>
      <c r="C673" s="718">
        <f>INS!C23</f>
        <v>0</v>
      </c>
      <c r="D673" s="719" t="s">
        <v>5324</v>
      </c>
      <c r="E673" s="719" t="str">
        <f t="shared" si="25"/>
        <v/>
      </c>
      <c r="F673" s="712">
        <f t="shared" si="24"/>
        <v>1</v>
      </c>
    </row>
    <row r="674" spans="1:6" s="414" customFormat="1" x14ac:dyDescent="0.2">
      <c r="A674" s="713" t="s">
        <v>280</v>
      </c>
      <c r="B674" s="713" t="s">
        <v>5982</v>
      </c>
      <c r="C674" s="718">
        <f>INS!C24</f>
        <v>0</v>
      </c>
      <c r="D674" s="719" t="s">
        <v>5324</v>
      </c>
      <c r="E674" s="719" t="str">
        <f t="shared" si="25"/>
        <v/>
      </c>
      <c r="F674" s="712">
        <f t="shared" si="24"/>
        <v>1</v>
      </c>
    </row>
    <row r="675" spans="1:6" s="414" customFormat="1" x14ac:dyDescent="0.2">
      <c r="A675" s="713" t="s">
        <v>280</v>
      </c>
      <c r="B675" s="713" t="s">
        <v>5983</v>
      </c>
      <c r="C675" s="718">
        <f>INS!C25</f>
        <v>0</v>
      </c>
      <c r="D675" s="719" t="s">
        <v>5324</v>
      </c>
      <c r="E675" s="719" t="str">
        <f t="shared" si="25"/>
        <v/>
      </c>
      <c r="F675" s="712">
        <f t="shared" si="24"/>
        <v>1</v>
      </c>
    </row>
    <row r="676" spans="1:6" s="414" customFormat="1" x14ac:dyDescent="0.2">
      <c r="A676" s="713" t="s">
        <v>280</v>
      </c>
      <c r="B676" s="713" t="s">
        <v>5984</v>
      </c>
      <c r="C676" s="718">
        <f>INS!C26</f>
        <v>0</v>
      </c>
      <c r="D676" s="719" t="s">
        <v>5324</v>
      </c>
      <c r="E676" s="719" t="str">
        <f t="shared" si="25"/>
        <v/>
      </c>
      <c r="F676" s="712">
        <f t="shared" si="24"/>
        <v>1</v>
      </c>
    </row>
    <row r="677" spans="1:6" s="414" customFormat="1" x14ac:dyDescent="0.2">
      <c r="A677" s="713" t="s">
        <v>280</v>
      </c>
      <c r="B677" s="713" t="s">
        <v>5985</v>
      </c>
      <c r="C677" s="718">
        <f>INS!C27</f>
        <v>0</v>
      </c>
      <c r="D677" s="719" t="s">
        <v>5324</v>
      </c>
      <c r="E677" s="719" t="str">
        <f t="shared" si="25"/>
        <v/>
      </c>
      <c r="F677" s="712">
        <f t="shared" si="24"/>
        <v>1</v>
      </c>
    </row>
    <row r="678" spans="1:6" s="414" customFormat="1" x14ac:dyDescent="0.2">
      <c r="A678" s="713" t="s">
        <v>280</v>
      </c>
      <c r="B678" s="713" t="s">
        <v>5986</v>
      </c>
      <c r="C678" s="718">
        <f>INS!C28</f>
        <v>0</v>
      </c>
      <c r="D678" s="719" t="s">
        <v>5324</v>
      </c>
      <c r="E678" s="719" t="str">
        <f t="shared" si="25"/>
        <v/>
      </c>
      <c r="F678" s="712">
        <f t="shared" si="24"/>
        <v>1</v>
      </c>
    </row>
    <row r="679" spans="1:6" s="414" customFormat="1" x14ac:dyDescent="0.2">
      <c r="A679" s="713" t="s">
        <v>280</v>
      </c>
      <c r="B679" s="713" t="s">
        <v>5987</v>
      </c>
      <c r="C679" s="718">
        <f>INS!C29</f>
        <v>0</v>
      </c>
      <c r="D679" s="719" t="s">
        <v>5324</v>
      </c>
      <c r="E679" s="719" t="str">
        <f t="shared" si="25"/>
        <v/>
      </c>
      <c r="F679" s="712">
        <f t="shared" si="24"/>
        <v>1</v>
      </c>
    </row>
    <row r="680" spans="1:6" s="414" customFormat="1" x14ac:dyDescent="0.2">
      <c r="A680" s="713" t="s">
        <v>280</v>
      </c>
      <c r="B680" s="713" t="s">
        <v>5988</v>
      </c>
      <c r="C680" s="718">
        <f>INS!C30</f>
        <v>0</v>
      </c>
      <c r="D680" s="719" t="s">
        <v>5324</v>
      </c>
      <c r="E680" s="719" t="str">
        <f t="shared" si="25"/>
        <v/>
      </c>
      <c r="F680" s="712">
        <f t="shared" si="24"/>
        <v>1</v>
      </c>
    </row>
    <row r="681" spans="1:6" s="414" customFormat="1" x14ac:dyDescent="0.2">
      <c r="A681" s="713" t="s">
        <v>280</v>
      </c>
      <c r="B681" s="713" t="s">
        <v>5989</v>
      </c>
      <c r="C681" s="718">
        <f>INS!C31</f>
        <v>0</v>
      </c>
      <c r="D681" s="719" t="s">
        <v>5324</v>
      </c>
      <c r="E681" s="719" t="str">
        <f t="shared" si="25"/>
        <v/>
      </c>
      <c r="F681" s="712">
        <f t="shared" si="24"/>
        <v>1</v>
      </c>
    </row>
    <row r="682" spans="1:6" s="414" customFormat="1" x14ac:dyDescent="0.2">
      <c r="A682" s="713" t="s">
        <v>280</v>
      </c>
      <c r="B682" s="713" t="s">
        <v>5990</v>
      </c>
      <c r="C682" s="718">
        <f>INS!C32</f>
        <v>0</v>
      </c>
      <c r="D682" s="719" t="s">
        <v>5324</v>
      </c>
      <c r="E682" s="719" t="str">
        <f t="shared" si="25"/>
        <v/>
      </c>
      <c r="F682" s="712">
        <f t="shared" si="24"/>
        <v>1</v>
      </c>
    </row>
    <row r="683" spans="1:6" s="414" customFormat="1" x14ac:dyDescent="0.2">
      <c r="A683" s="713" t="s">
        <v>280</v>
      </c>
      <c r="B683" s="713" t="s">
        <v>5991</v>
      </c>
      <c r="C683" s="718">
        <f>INS!C35</f>
        <v>0</v>
      </c>
      <c r="D683" s="719" t="s">
        <v>5324</v>
      </c>
      <c r="E683" s="719" t="str">
        <f t="shared" si="25"/>
        <v/>
      </c>
      <c r="F683" s="712">
        <f t="shared" si="24"/>
        <v>1</v>
      </c>
    </row>
    <row r="684" spans="1:6" s="414" customFormat="1" x14ac:dyDescent="0.2">
      <c r="A684" s="713" t="s">
        <v>280</v>
      </c>
      <c r="B684" s="713" t="s">
        <v>5992</v>
      </c>
      <c r="C684" s="718">
        <f>INS!C42</f>
        <v>0</v>
      </c>
      <c r="D684" s="719" t="s">
        <v>5324</v>
      </c>
      <c r="E684" s="719" t="str">
        <f t="shared" si="25"/>
        <v/>
      </c>
      <c r="F684" s="712">
        <f t="shared" si="24"/>
        <v>1</v>
      </c>
    </row>
    <row r="685" spans="1:6" s="414" customFormat="1" x14ac:dyDescent="0.2">
      <c r="A685" s="713" t="s">
        <v>280</v>
      </c>
      <c r="B685" s="713" t="s">
        <v>5993</v>
      </c>
      <c r="C685" s="718">
        <f>INS!C46</f>
        <v>0</v>
      </c>
      <c r="D685" s="719" t="s">
        <v>5324</v>
      </c>
      <c r="E685" s="719" t="str">
        <f t="shared" si="25"/>
        <v/>
      </c>
      <c r="F685" s="712">
        <f t="shared" si="24"/>
        <v>1</v>
      </c>
    </row>
    <row r="686" spans="1:6" s="414" customFormat="1" x14ac:dyDescent="0.2">
      <c r="A686" s="713" t="s">
        <v>280</v>
      </c>
      <c r="B686" s="713" t="s">
        <v>5994</v>
      </c>
      <c r="C686" s="718">
        <f>INS!C47</f>
        <v>0</v>
      </c>
      <c r="D686" s="719" t="s">
        <v>5324</v>
      </c>
      <c r="E686" s="719" t="str">
        <f t="shared" si="25"/>
        <v/>
      </c>
      <c r="F686" s="712">
        <f t="shared" si="24"/>
        <v>1</v>
      </c>
    </row>
    <row r="687" spans="1:6" s="414" customFormat="1" x14ac:dyDescent="0.2">
      <c r="A687" s="713" t="s">
        <v>280</v>
      </c>
      <c r="B687" s="713" t="s">
        <v>5995</v>
      </c>
      <c r="C687" s="718">
        <f>INS!C48</f>
        <v>0</v>
      </c>
      <c r="D687" s="719" t="s">
        <v>5324</v>
      </c>
      <c r="E687" s="719" t="str">
        <f t="shared" si="25"/>
        <v/>
      </c>
      <c r="F687" s="712">
        <f t="shared" si="24"/>
        <v>1</v>
      </c>
    </row>
    <row r="688" spans="1:6" s="414" customFormat="1" x14ac:dyDescent="0.2">
      <c r="A688" s="713" t="s">
        <v>280</v>
      </c>
      <c r="B688" s="713" t="s">
        <v>5996</v>
      </c>
      <c r="C688" s="718">
        <f>INS!C49</f>
        <v>0</v>
      </c>
      <c r="D688" s="719" t="s">
        <v>5324</v>
      </c>
      <c r="E688" s="719" t="str">
        <f t="shared" si="25"/>
        <v/>
      </c>
      <c r="F688" s="712">
        <f t="shared" si="24"/>
        <v>1</v>
      </c>
    </row>
    <row r="689" spans="1:6" s="414" customFormat="1" x14ac:dyDescent="0.2">
      <c r="A689" s="713" t="s">
        <v>280</v>
      </c>
      <c r="B689" s="713" t="s">
        <v>5997</v>
      </c>
      <c r="C689" s="718">
        <f>INS!C50</f>
        <v>0</v>
      </c>
      <c r="D689" s="719" t="s">
        <v>5324</v>
      </c>
      <c r="E689" s="719" t="str">
        <f t="shared" si="25"/>
        <v/>
      </c>
      <c r="F689" s="712">
        <f t="shared" si="24"/>
        <v>1</v>
      </c>
    </row>
    <row r="690" spans="1:6" s="414" customFormat="1" x14ac:dyDescent="0.2">
      <c r="A690" s="713" t="s">
        <v>280</v>
      </c>
      <c r="B690" s="713" t="s">
        <v>5998</v>
      </c>
      <c r="C690" s="718">
        <f>INS!C51</f>
        <v>0</v>
      </c>
      <c r="D690" s="719" t="s">
        <v>5324</v>
      </c>
      <c r="E690" s="719" t="str">
        <f t="shared" si="25"/>
        <v/>
      </c>
      <c r="F690" s="712">
        <f t="shared" si="24"/>
        <v>1</v>
      </c>
    </row>
    <row r="691" spans="1:6" s="414" customFormat="1" x14ac:dyDescent="0.2">
      <c r="A691" s="713" t="s">
        <v>280</v>
      </c>
      <c r="B691" s="713" t="s">
        <v>5999</v>
      </c>
      <c r="C691" s="718">
        <f>INS!C52</f>
        <v>0</v>
      </c>
      <c r="D691" s="719" t="s">
        <v>5324</v>
      </c>
      <c r="E691" s="719" t="str">
        <f t="shared" si="25"/>
        <v/>
      </c>
      <c r="F691" s="712">
        <f t="shared" si="24"/>
        <v>1</v>
      </c>
    </row>
    <row r="692" spans="1:6" s="414" customFormat="1" x14ac:dyDescent="0.2">
      <c r="A692" s="713" t="s">
        <v>280</v>
      </c>
      <c r="B692" s="713" t="s">
        <v>6000</v>
      </c>
      <c r="C692" s="718">
        <f>INS!C53</f>
        <v>0</v>
      </c>
      <c r="D692" s="719" t="s">
        <v>5324</v>
      </c>
      <c r="E692" s="719" t="str">
        <f t="shared" si="25"/>
        <v/>
      </c>
      <c r="F692" s="712">
        <f t="shared" si="24"/>
        <v>1</v>
      </c>
    </row>
    <row r="693" spans="1:6" s="414" customFormat="1" x14ac:dyDescent="0.2">
      <c r="A693" s="713" t="s">
        <v>280</v>
      </c>
      <c r="B693" s="713" t="s">
        <v>6001</v>
      </c>
      <c r="C693" s="718">
        <f>INS!C54</f>
        <v>0</v>
      </c>
      <c r="D693" s="719" t="s">
        <v>5324</v>
      </c>
      <c r="E693" s="719" t="str">
        <f t="shared" si="25"/>
        <v/>
      </c>
      <c r="F693" s="712">
        <f t="shared" si="24"/>
        <v>1</v>
      </c>
    </row>
    <row r="694" spans="1:6" s="414" customFormat="1" x14ac:dyDescent="0.2">
      <c r="A694" s="713" t="s">
        <v>280</v>
      </c>
      <c r="B694" s="713" t="s">
        <v>6002</v>
      </c>
      <c r="C694" s="718">
        <f>INS!C55</f>
        <v>0</v>
      </c>
      <c r="D694" s="719" t="s">
        <v>5324</v>
      </c>
      <c r="E694" s="719" t="str">
        <f t="shared" si="25"/>
        <v/>
      </c>
      <c r="F694" s="712">
        <f t="shared" si="24"/>
        <v>1</v>
      </c>
    </row>
    <row r="695" spans="1:6" s="414" customFormat="1" x14ac:dyDescent="0.2">
      <c r="A695" s="713" t="s">
        <v>280</v>
      </c>
      <c r="B695" s="713" t="s">
        <v>6003</v>
      </c>
      <c r="C695" s="718">
        <f>INS!C56</f>
        <v>0</v>
      </c>
      <c r="D695" s="719" t="s">
        <v>5324</v>
      </c>
      <c r="E695" s="719" t="str">
        <f t="shared" si="25"/>
        <v/>
      </c>
      <c r="F695" s="712">
        <f t="shared" si="24"/>
        <v>1</v>
      </c>
    </row>
    <row r="696" spans="1:6" s="414" customFormat="1" x14ac:dyDescent="0.2">
      <c r="A696" s="713" t="s">
        <v>280</v>
      </c>
      <c r="B696" s="713" t="s">
        <v>6004</v>
      </c>
      <c r="C696" s="718">
        <f>INS!C57</f>
        <v>0</v>
      </c>
      <c r="D696" s="719" t="s">
        <v>5324</v>
      </c>
      <c r="E696" s="719" t="str">
        <f t="shared" si="25"/>
        <v/>
      </c>
      <c r="F696" s="712">
        <f t="shared" si="24"/>
        <v>1</v>
      </c>
    </row>
    <row r="697" spans="1:6" s="414" customFormat="1" x14ac:dyDescent="0.2">
      <c r="A697" s="713" t="s">
        <v>280</v>
      </c>
      <c r="B697" s="713" t="s">
        <v>6005</v>
      </c>
      <c r="C697" s="718">
        <f>INS!C58</f>
        <v>0</v>
      </c>
      <c r="D697" s="719" t="s">
        <v>5324</v>
      </c>
      <c r="E697" s="719" t="str">
        <f t="shared" si="25"/>
        <v/>
      </c>
      <c r="F697" s="712">
        <f t="shared" si="24"/>
        <v>1</v>
      </c>
    </row>
    <row r="698" spans="1:6" s="414" customFormat="1" x14ac:dyDescent="0.2">
      <c r="A698" s="713" t="s">
        <v>280</v>
      </c>
      <c r="B698" s="713" t="s">
        <v>6006</v>
      </c>
      <c r="C698" s="718">
        <f>INS!C59</f>
        <v>0</v>
      </c>
      <c r="D698" s="719" t="s">
        <v>5324</v>
      </c>
      <c r="E698" s="719" t="str">
        <f t="shared" si="25"/>
        <v/>
      </c>
      <c r="F698" s="712">
        <f t="shared" si="24"/>
        <v>1</v>
      </c>
    </row>
    <row r="699" spans="1:6" s="414" customFormat="1" x14ac:dyDescent="0.2">
      <c r="A699" s="713" t="s">
        <v>280</v>
      </c>
      <c r="B699" s="713" t="s">
        <v>6007</v>
      </c>
      <c r="C699" s="718">
        <f>INS!C60</f>
        <v>0</v>
      </c>
      <c r="D699" s="719" t="s">
        <v>5324</v>
      </c>
      <c r="E699" s="719" t="str">
        <f t="shared" si="25"/>
        <v/>
      </c>
      <c r="F699" s="712">
        <f t="shared" si="24"/>
        <v>1</v>
      </c>
    </row>
    <row r="700" spans="1:6" s="414" customFormat="1" x14ac:dyDescent="0.2">
      <c r="A700" s="713" t="s">
        <v>280</v>
      </c>
      <c r="B700" s="713" t="s">
        <v>6008</v>
      </c>
      <c r="C700" s="718">
        <f>INS!C67</f>
        <v>0</v>
      </c>
      <c r="D700" s="719" t="s">
        <v>5324</v>
      </c>
      <c r="E700" s="719" t="str">
        <f t="shared" si="25"/>
        <v/>
      </c>
      <c r="F700" s="712">
        <f t="shared" si="24"/>
        <v>1</v>
      </c>
    </row>
    <row r="701" spans="1:6" s="414" customFormat="1" x14ac:dyDescent="0.2">
      <c r="A701" s="713" t="s">
        <v>280</v>
      </c>
      <c r="B701" s="713" t="s">
        <v>6009</v>
      </c>
      <c r="C701" s="718">
        <f>INS!C82</f>
        <v>0</v>
      </c>
      <c r="D701" s="719" t="s">
        <v>5324</v>
      </c>
      <c r="E701" s="719" t="str">
        <f t="shared" si="25"/>
        <v/>
      </c>
      <c r="F701" s="712">
        <f t="shared" si="24"/>
        <v>1</v>
      </c>
    </row>
    <row r="702" spans="1:6" s="414" customFormat="1" x14ac:dyDescent="0.2">
      <c r="A702" s="713" t="s">
        <v>280</v>
      </c>
      <c r="B702" s="713" t="s">
        <v>6010</v>
      </c>
      <c r="C702" s="718">
        <f>INS!C86</f>
        <v>0</v>
      </c>
      <c r="D702" s="719" t="s">
        <v>5324</v>
      </c>
      <c r="E702" s="719" t="str">
        <f t="shared" si="25"/>
        <v/>
      </c>
      <c r="F702" s="712">
        <f t="shared" si="24"/>
        <v>1</v>
      </c>
    </row>
    <row r="703" spans="1:6" s="414" customFormat="1" x14ac:dyDescent="0.2">
      <c r="A703" s="713" t="s">
        <v>280</v>
      </c>
      <c r="B703" s="713" t="s">
        <v>6011</v>
      </c>
      <c r="C703" s="718">
        <f>INS!C88</f>
        <v>0</v>
      </c>
      <c r="D703" s="719" t="s">
        <v>5324</v>
      </c>
      <c r="E703" s="719" t="str">
        <f t="shared" si="25"/>
        <v/>
      </c>
      <c r="F703" s="712">
        <f t="shared" si="24"/>
        <v>1</v>
      </c>
    </row>
    <row r="704" spans="1:6" s="414" customFormat="1" x14ac:dyDescent="0.2">
      <c r="A704" s="713" t="s">
        <v>280</v>
      </c>
      <c r="B704" s="713" t="s">
        <v>6012</v>
      </c>
      <c r="C704" s="718">
        <f>INS!C89</f>
        <v>0</v>
      </c>
      <c r="D704" s="719" t="s">
        <v>5324</v>
      </c>
      <c r="E704" s="719" t="str">
        <f t="shared" si="25"/>
        <v/>
      </c>
      <c r="F704" s="712">
        <f t="shared" si="24"/>
        <v>1</v>
      </c>
    </row>
    <row r="705" spans="1:6" s="414" customFormat="1" x14ac:dyDescent="0.2">
      <c r="A705" s="713" t="s">
        <v>280</v>
      </c>
      <c r="B705" s="713" t="s">
        <v>6013</v>
      </c>
      <c r="C705" s="718">
        <f>INS!C90</f>
        <v>0</v>
      </c>
      <c r="D705" s="719" t="s">
        <v>5324</v>
      </c>
      <c r="E705" s="719" t="str">
        <f t="shared" si="25"/>
        <v/>
      </c>
      <c r="F705" s="712">
        <f t="shared" ref="F705:F763" si="26">IF(E705="",1,0)</f>
        <v>1</v>
      </c>
    </row>
    <row r="706" spans="1:6" s="414" customFormat="1" x14ac:dyDescent="0.2">
      <c r="A706" s="713" t="s">
        <v>280</v>
      </c>
      <c r="B706" s="713" t="s">
        <v>6014</v>
      </c>
      <c r="C706" s="718">
        <f>INS!C91</f>
        <v>0</v>
      </c>
      <c r="D706" s="719" t="s">
        <v>5324</v>
      </c>
      <c r="E706" s="719" t="str">
        <f t="shared" ref="E706:E769" si="27">IF(C706="","",IF(ISBLANK(C706),"",IF(ISNUMBER(C706),IF(ROUND(C706,0)=C706,IF(C706&gt;=(-9999999999999990),IF(C706&lt;=(9999999999999990),"","Value must be an integer of no more than 16 digits."),"Value must be an integer of no more than 16 digits."),"Value must be an integer of no more than 16 digits."),"Value must be an integer of no more than 16 digits.")))</f>
        <v/>
      </c>
      <c r="F706" s="712">
        <f t="shared" si="26"/>
        <v>1</v>
      </c>
    </row>
    <row r="707" spans="1:6" s="414" customFormat="1" x14ac:dyDescent="0.2">
      <c r="A707" s="713" t="s">
        <v>280</v>
      </c>
      <c r="B707" s="713" t="s">
        <v>6015</v>
      </c>
      <c r="C707" s="718">
        <f>INS!C92</f>
        <v>0</v>
      </c>
      <c r="D707" s="719" t="s">
        <v>5324</v>
      </c>
      <c r="E707" s="719" t="str">
        <f t="shared" si="27"/>
        <v/>
      </c>
      <c r="F707" s="712">
        <f t="shared" si="26"/>
        <v>1</v>
      </c>
    </row>
    <row r="708" spans="1:6" s="414" customFormat="1" x14ac:dyDescent="0.2">
      <c r="A708" s="713" t="s">
        <v>280</v>
      </c>
      <c r="B708" s="713" t="s">
        <v>6016</v>
      </c>
      <c r="C708" s="718">
        <f>INS!D11</f>
        <v>0</v>
      </c>
      <c r="D708" s="719" t="s">
        <v>5324</v>
      </c>
      <c r="E708" s="719" t="str">
        <f t="shared" si="27"/>
        <v/>
      </c>
      <c r="F708" s="712">
        <f t="shared" si="26"/>
        <v>1</v>
      </c>
    </row>
    <row r="709" spans="1:6" s="414" customFormat="1" x14ac:dyDescent="0.2">
      <c r="A709" s="713" t="s">
        <v>280</v>
      </c>
      <c r="B709" s="713" t="s">
        <v>6017</v>
      </c>
      <c r="C709" s="718">
        <f>INS!D16</f>
        <v>0</v>
      </c>
      <c r="D709" s="719" t="s">
        <v>5324</v>
      </c>
      <c r="E709" s="719" t="str">
        <f t="shared" si="27"/>
        <v/>
      </c>
      <c r="F709" s="712">
        <f t="shared" si="26"/>
        <v>1</v>
      </c>
    </row>
    <row r="710" spans="1:6" s="414" customFormat="1" x14ac:dyDescent="0.2">
      <c r="A710" s="713" t="s">
        <v>280</v>
      </c>
      <c r="B710" s="713" t="s">
        <v>6018</v>
      </c>
      <c r="C710" s="718">
        <f>INS!D17</f>
        <v>0</v>
      </c>
      <c r="D710" s="719" t="s">
        <v>5324</v>
      </c>
      <c r="E710" s="719" t="str">
        <f t="shared" si="27"/>
        <v/>
      </c>
      <c r="F710" s="712">
        <f t="shared" si="26"/>
        <v>1</v>
      </c>
    </row>
    <row r="711" spans="1:6" s="414" customFormat="1" x14ac:dyDescent="0.2">
      <c r="A711" s="713" t="s">
        <v>280</v>
      </c>
      <c r="B711" s="713" t="s">
        <v>6019</v>
      </c>
      <c r="C711" s="718">
        <f>INS!D18</f>
        <v>0</v>
      </c>
      <c r="D711" s="719" t="s">
        <v>5324</v>
      </c>
      <c r="E711" s="719" t="str">
        <f t="shared" si="27"/>
        <v/>
      </c>
      <c r="F711" s="712">
        <f t="shared" si="26"/>
        <v>1</v>
      </c>
    </row>
    <row r="712" spans="1:6" s="414" customFormat="1" x14ac:dyDescent="0.2">
      <c r="A712" s="713" t="s">
        <v>280</v>
      </c>
      <c r="B712" s="713" t="s">
        <v>6020</v>
      </c>
      <c r="C712" s="718">
        <f>INS!D19</f>
        <v>0</v>
      </c>
      <c r="D712" s="719" t="s">
        <v>5324</v>
      </c>
      <c r="E712" s="719" t="str">
        <f t="shared" si="27"/>
        <v/>
      </c>
      <c r="F712" s="712">
        <f t="shared" si="26"/>
        <v>1</v>
      </c>
    </row>
    <row r="713" spans="1:6" s="414" customFormat="1" x14ac:dyDescent="0.2">
      <c r="A713" s="713" t="s">
        <v>280</v>
      </c>
      <c r="B713" s="713" t="s">
        <v>6021</v>
      </c>
      <c r="C713" s="718">
        <f>INS!D20</f>
        <v>0</v>
      </c>
      <c r="D713" s="719" t="s">
        <v>5324</v>
      </c>
      <c r="E713" s="719" t="str">
        <f t="shared" si="27"/>
        <v/>
      </c>
      <c r="F713" s="712">
        <f t="shared" si="26"/>
        <v>1</v>
      </c>
    </row>
    <row r="714" spans="1:6" s="414" customFormat="1" x14ac:dyDescent="0.2">
      <c r="A714" s="713" t="s">
        <v>280</v>
      </c>
      <c r="B714" s="713" t="s">
        <v>6022</v>
      </c>
      <c r="C714" s="718">
        <f>INS!D21</f>
        <v>0</v>
      </c>
      <c r="D714" s="719" t="s">
        <v>5324</v>
      </c>
      <c r="E714" s="719" t="str">
        <f t="shared" si="27"/>
        <v/>
      </c>
      <c r="F714" s="712">
        <f t="shared" si="26"/>
        <v>1</v>
      </c>
    </row>
    <row r="715" spans="1:6" s="414" customFormat="1" x14ac:dyDescent="0.2">
      <c r="A715" s="713" t="s">
        <v>280</v>
      </c>
      <c r="B715" s="713" t="s">
        <v>6023</v>
      </c>
      <c r="C715" s="718">
        <f>INS!D23</f>
        <v>0</v>
      </c>
      <c r="D715" s="719" t="s">
        <v>5324</v>
      </c>
      <c r="E715" s="719" t="str">
        <f t="shared" si="27"/>
        <v/>
      </c>
      <c r="F715" s="712">
        <f t="shared" si="26"/>
        <v>1</v>
      </c>
    </row>
    <row r="716" spans="1:6" s="414" customFormat="1" x14ac:dyDescent="0.2">
      <c r="A716" s="713" t="s">
        <v>280</v>
      </c>
      <c r="B716" s="713" t="s">
        <v>6024</v>
      </c>
      <c r="C716" s="718">
        <f>INS!D25</f>
        <v>0</v>
      </c>
      <c r="D716" s="719" t="s">
        <v>5324</v>
      </c>
      <c r="E716" s="719" t="str">
        <f t="shared" si="27"/>
        <v/>
      </c>
      <c r="F716" s="712">
        <f t="shared" si="26"/>
        <v>1</v>
      </c>
    </row>
    <row r="717" spans="1:6" s="414" customFormat="1" x14ac:dyDescent="0.2">
      <c r="A717" s="713" t="s">
        <v>280</v>
      </c>
      <c r="B717" s="713" t="s">
        <v>6025</v>
      </c>
      <c r="C717" s="718">
        <f>INS!D26</f>
        <v>0</v>
      </c>
      <c r="D717" s="719" t="s">
        <v>5324</v>
      </c>
      <c r="E717" s="719" t="str">
        <f t="shared" si="27"/>
        <v/>
      </c>
      <c r="F717" s="712">
        <f t="shared" si="26"/>
        <v>1</v>
      </c>
    </row>
    <row r="718" spans="1:6" s="414" customFormat="1" x14ac:dyDescent="0.2">
      <c r="A718" s="713" t="s">
        <v>280</v>
      </c>
      <c r="B718" s="713" t="s">
        <v>6026</v>
      </c>
      <c r="C718" s="718">
        <f>INS!D27</f>
        <v>0</v>
      </c>
      <c r="D718" s="719" t="s">
        <v>5324</v>
      </c>
      <c r="E718" s="719" t="str">
        <f t="shared" si="27"/>
        <v/>
      </c>
      <c r="F718" s="712">
        <f t="shared" si="26"/>
        <v>1</v>
      </c>
    </row>
    <row r="719" spans="1:6" s="414" customFormat="1" x14ac:dyDescent="0.2">
      <c r="A719" s="713" t="s">
        <v>280</v>
      </c>
      <c r="B719" s="713" t="s">
        <v>6027</v>
      </c>
      <c r="C719" s="718">
        <f>INS!D28</f>
        <v>0</v>
      </c>
      <c r="D719" s="719" t="s">
        <v>5324</v>
      </c>
      <c r="E719" s="719" t="str">
        <f t="shared" si="27"/>
        <v/>
      </c>
      <c r="F719" s="712">
        <f t="shared" si="26"/>
        <v>1</v>
      </c>
    </row>
    <row r="720" spans="1:6" s="414" customFormat="1" x14ac:dyDescent="0.2">
      <c r="A720" s="713" t="s">
        <v>280</v>
      </c>
      <c r="B720" s="713" t="s">
        <v>6028</v>
      </c>
      <c r="C720" s="718">
        <f>INS!D35</f>
        <v>0</v>
      </c>
      <c r="D720" s="719" t="s">
        <v>5324</v>
      </c>
      <c r="E720" s="719" t="str">
        <f t="shared" si="27"/>
        <v/>
      </c>
      <c r="F720" s="712">
        <f t="shared" si="26"/>
        <v>1</v>
      </c>
    </row>
    <row r="721" spans="1:6" s="414" customFormat="1" x14ac:dyDescent="0.2">
      <c r="A721" s="713" t="s">
        <v>280</v>
      </c>
      <c r="B721" s="721" t="s">
        <v>10206</v>
      </c>
      <c r="C721" s="718">
        <f>INS!D36</f>
        <v>0</v>
      </c>
      <c r="D721" s="719" t="s">
        <v>5324</v>
      </c>
      <c r="E721" s="719" t="str">
        <f t="shared" si="27"/>
        <v/>
      </c>
      <c r="F721" s="712">
        <f t="shared" ref="F721" si="28">IF(E721="",1,0)</f>
        <v>1</v>
      </c>
    </row>
    <row r="722" spans="1:6" s="414" customFormat="1" x14ac:dyDescent="0.2">
      <c r="A722" s="713" t="s">
        <v>280</v>
      </c>
      <c r="B722" s="713" t="s">
        <v>6029</v>
      </c>
      <c r="C722" s="718">
        <f>INS!D42</f>
        <v>0</v>
      </c>
      <c r="D722" s="719" t="s">
        <v>5324</v>
      </c>
      <c r="E722" s="719" t="str">
        <f t="shared" si="27"/>
        <v/>
      </c>
      <c r="F722" s="712">
        <f t="shared" si="26"/>
        <v>1</v>
      </c>
    </row>
    <row r="723" spans="1:6" s="414" customFormat="1" x14ac:dyDescent="0.2">
      <c r="A723" s="713" t="s">
        <v>280</v>
      </c>
      <c r="B723" s="713" t="s">
        <v>6030</v>
      </c>
      <c r="C723" s="718">
        <f>INS!D46</f>
        <v>0</v>
      </c>
      <c r="D723" s="719" t="s">
        <v>5324</v>
      </c>
      <c r="E723" s="719" t="str">
        <f t="shared" si="27"/>
        <v/>
      </c>
      <c r="F723" s="712">
        <f t="shared" si="26"/>
        <v>1</v>
      </c>
    </row>
    <row r="724" spans="1:6" s="414" customFormat="1" x14ac:dyDescent="0.2">
      <c r="A724" s="713" t="s">
        <v>280</v>
      </c>
      <c r="B724" s="713" t="s">
        <v>6031</v>
      </c>
      <c r="C724" s="718">
        <f>INS!D48</f>
        <v>0</v>
      </c>
      <c r="D724" s="719" t="s">
        <v>5324</v>
      </c>
      <c r="E724" s="719" t="str">
        <f t="shared" si="27"/>
        <v/>
      </c>
      <c r="F724" s="712">
        <f t="shared" si="26"/>
        <v>1</v>
      </c>
    </row>
    <row r="725" spans="1:6" s="414" customFormat="1" x14ac:dyDescent="0.2">
      <c r="A725" s="713" t="s">
        <v>280</v>
      </c>
      <c r="B725" s="713" t="s">
        <v>6032</v>
      </c>
      <c r="C725" s="718">
        <f>INS!D49</f>
        <v>0</v>
      </c>
      <c r="D725" s="719" t="s">
        <v>5324</v>
      </c>
      <c r="E725" s="719" t="str">
        <f t="shared" si="27"/>
        <v/>
      </c>
      <c r="F725" s="712">
        <f t="shared" si="26"/>
        <v>1</v>
      </c>
    </row>
    <row r="726" spans="1:6" s="414" customFormat="1" x14ac:dyDescent="0.2">
      <c r="A726" s="713" t="s">
        <v>280</v>
      </c>
      <c r="B726" s="713" t="s">
        <v>6033</v>
      </c>
      <c r="C726" s="718">
        <f>INS!D50</f>
        <v>0</v>
      </c>
      <c r="D726" s="719" t="s">
        <v>5324</v>
      </c>
      <c r="E726" s="719" t="str">
        <f t="shared" si="27"/>
        <v/>
      </c>
      <c r="F726" s="712">
        <f t="shared" si="26"/>
        <v>1</v>
      </c>
    </row>
    <row r="727" spans="1:6" s="414" customFormat="1" x14ac:dyDescent="0.2">
      <c r="A727" s="713" t="s">
        <v>280</v>
      </c>
      <c r="B727" s="713" t="s">
        <v>6034</v>
      </c>
      <c r="C727" s="718">
        <f>INS!D51</f>
        <v>0</v>
      </c>
      <c r="D727" s="719" t="s">
        <v>5324</v>
      </c>
      <c r="E727" s="719" t="str">
        <f t="shared" si="27"/>
        <v/>
      </c>
      <c r="F727" s="712">
        <f t="shared" si="26"/>
        <v>1</v>
      </c>
    </row>
    <row r="728" spans="1:6" s="414" customFormat="1" x14ac:dyDescent="0.2">
      <c r="A728" s="713" t="s">
        <v>280</v>
      </c>
      <c r="B728" s="713" t="s">
        <v>6035</v>
      </c>
      <c r="C728" s="718">
        <f>INS!D53</f>
        <v>0</v>
      </c>
      <c r="D728" s="719" t="s">
        <v>5324</v>
      </c>
      <c r="E728" s="719" t="str">
        <f t="shared" si="27"/>
        <v/>
      </c>
      <c r="F728" s="712">
        <f t="shared" si="26"/>
        <v>1</v>
      </c>
    </row>
    <row r="729" spans="1:6" s="414" customFormat="1" x14ac:dyDescent="0.2">
      <c r="A729" s="713" t="s">
        <v>280</v>
      </c>
      <c r="B729" s="713" t="s">
        <v>6036</v>
      </c>
      <c r="C729" s="718">
        <f>INS!D54</f>
        <v>0</v>
      </c>
      <c r="D729" s="719" t="s">
        <v>5324</v>
      </c>
      <c r="E729" s="719" t="str">
        <f t="shared" si="27"/>
        <v/>
      </c>
      <c r="F729" s="712">
        <f t="shared" si="26"/>
        <v>1</v>
      </c>
    </row>
    <row r="730" spans="1:6" s="414" customFormat="1" x14ac:dyDescent="0.2">
      <c r="A730" s="713" t="s">
        <v>280</v>
      </c>
      <c r="B730" s="713" t="s">
        <v>6037</v>
      </c>
      <c r="C730" s="718">
        <f>INS!D55</f>
        <v>0</v>
      </c>
      <c r="D730" s="719" t="s">
        <v>5324</v>
      </c>
      <c r="E730" s="719" t="str">
        <f t="shared" si="27"/>
        <v/>
      </c>
      <c r="F730" s="712">
        <f t="shared" si="26"/>
        <v>1</v>
      </c>
    </row>
    <row r="731" spans="1:6" s="414" customFormat="1" x14ac:dyDescent="0.2">
      <c r="A731" s="713" t="s">
        <v>280</v>
      </c>
      <c r="B731" s="713" t="s">
        <v>6038</v>
      </c>
      <c r="C731" s="718">
        <f>INS!D56</f>
        <v>0</v>
      </c>
      <c r="D731" s="719" t="s">
        <v>5324</v>
      </c>
      <c r="E731" s="719" t="str">
        <f t="shared" si="27"/>
        <v/>
      </c>
      <c r="F731" s="712">
        <f t="shared" si="26"/>
        <v>1</v>
      </c>
    </row>
    <row r="732" spans="1:6" s="414" customFormat="1" x14ac:dyDescent="0.2">
      <c r="A732" s="713" t="s">
        <v>280</v>
      </c>
      <c r="B732" s="713" t="s">
        <v>6039</v>
      </c>
      <c r="C732" s="718">
        <f>INS!D67</f>
        <v>0</v>
      </c>
      <c r="D732" s="719" t="s">
        <v>5324</v>
      </c>
      <c r="E732" s="719" t="str">
        <f t="shared" si="27"/>
        <v/>
      </c>
      <c r="F732" s="712">
        <f t="shared" si="26"/>
        <v>1</v>
      </c>
    </row>
    <row r="733" spans="1:6" s="414" customFormat="1" x14ac:dyDescent="0.2">
      <c r="A733" s="713" t="s">
        <v>280</v>
      </c>
      <c r="B733" s="713" t="s">
        <v>6040</v>
      </c>
      <c r="C733" s="718">
        <f>INS!D71</f>
        <v>0</v>
      </c>
      <c r="D733" s="719" t="s">
        <v>5324</v>
      </c>
      <c r="E733" s="719" t="str">
        <f t="shared" si="27"/>
        <v/>
      </c>
      <c r="F733" s="712">
        <f t="shared" si="26"/>
        <v>1</v>
      </c>
    </row>
    <row r="734" spans="1:6" s="414" customFormat="1" x14ac:dyDescent="0.2">
      <c r="A734" s="713" t="s">
        <v>280</v>
      </c>
      <c r="B734" s="713" t="s">
        <v>6041</v>
      </c>
      <c r="C734" s="718">
        <f>INS!D89</f>
        <v>0</v>
      </c>
      <c r="D734" s="719" t="s">
        <v>5324</v>
      </c>
      <c r="E734" s="719" t="str">
        <f t="shared" si="27"/>
        <v/>
      </c>
      <c r="F734" s="712">
        <f t="shared" si="26"/>
        <v>1</v>
      </c>
    </row>
    <row r="735" spans="1:6" s="414" customFormat="1" x14ac:dyDescent="0.2">
      <c r="A735" s="713" t="s">
        <v>280</v>
      </c>
      <c r="B735" s="713" t="s">
        <v>6042</v>
      </c>
      <c r="C735" s="718">
        <f>INS!D90</f>
        <v>0</v>
      </c>
      <c r="D735" s="719" t="s">
        <v>5324</v>
      </c>
      <c r="E735" s="719" t="str">
        <f t="shared" si="27"/>
        <v/>
      </c>
      <c r="F735" s="712">
        <f t="shared" si="26"/>
        <v>1</v>
      </c>
    </row>
    <row r="736" spans="1:6" s="414" customFormat="1" x14ac:dyDescent="0.2">
      <c r="A736" s="713" t="s">
        <v>280</v>
      </c>
      <c r="B736" s="713" t="s">
        <v>6043</v>
      </c>
      <c r="C736" s="718">
        <f>INS!D91</f>
        <v>0</v>
      </c>
      <c r="D736" s="719" t="s">
        <v>5324</v>
      </c>
      <c r="E736" s="719" t="str">
        <f t="shared" si="27"/>
        <v/>
      </c>
      <c r="F736" s="712">
        <f t="shared" si="26"/>
        <v>1</v>
      </c>
    </row>
    <row r="737" spans="1:6" s="414" customFormat="1" x14ac:dyDescent="0.2">
      <c r="A737" s="713" t="s">
        <v>280</v>
      </c>
      <c r="B737" s="713" t="s">
        <v>6044</v>
      </c>
      <c r="C737" s="718">
        <f>INS!D92</f>
        <v>0</v>
      </c>
      <c r="D737" s="719" t="s">
        <v>5324</v>
      </c>
      <c r="E737" s="719" t="str">
        <f t="shared" si="27"/>
        <v/>
      </c>
      <c r="F737" s="712">
        <f t="shared" si="26"/>
        <v>1</v>
      </c>
    </row>
    <row r="738" spans="1:6" s="414" customFormat="1" x14ac:dyDescent="0.2">
      <c r="A738" s="713" t="s">
        <v>280</v>
      </c>
      <c r="B738" s="713" t="s">
        <v>6045</v>
      </c>
      <c r="C738" s="718">
        <f>INS!E11</f>
        <v>0</v>
      </c>
      <c r="D738" s="719" t="s">
        <v>5324</v>
      </c>
      <c r="E738" s="719" t="str">
        <f t="shared" si="27"/>
        <v/>
      </c>
      <c r="F738" s="712">
        <f t="shared" si="26"/>
        <v>1</v>
      </c>
    </row>
    <row r="739" spans="1:6" s="414" customFormat="1" x14ac:dyDescent="0.2">
      <c r="A739" s="713" t="s">
        <v>280</v>
      </c>
      <c r="B739" s="713" t="s">
        <v>6046</v>
      </c>
      <c r="C739" s="718">
        <f>INS!E16</f>
        <v>0</v>
      </c>
      <c r="D739" s="719" t="s">
        <v>5324</v>
      </c>
      <c r="E739" s="719" t="str">
        <f t="shared" si="27"/>
        <v/>
      </c>
      <c r="F739" s="712">
        <f t="shared" si="26"/>
        <v>1</v>
      </c>
    </row>
    <row r="740" spans="1:6" s="414" customFormat="1" x14ac:dyDescent="0.2">
      <c r="A740" s="713" t="s">
        <v>280</v>
      </c>
      <c r="B740" s="713" t="s">
        <v>6047</v>
      </c>
      <c r="C740" s="718">
        <f>INS!E23</f>
        <v>0</v>
      </c>
      <c r="D740" s="719" t="s">
        <v>5324</v>
      </c>
      <c r="E740" s="719" t="str">
        <f t="shared" si="27"/>
        <v/>
      </c>
      <c r="F740" s="712">
        <f t="shared" si="26"/>
        <v>1</v>
      </c>
    </row>
    <row r="741" spans="1:6" s="414" customFormat="1" x14ac:dyDescent="0.2">
      <c r="A741" s="713" t="s">
        <v>280</v>
      </c>
      <c r="B741" s="713" t="s">
        <v>6048</v>
      </c>
      <c r="C741" s="718">
        <f>INS!E35</f>
        <v>0</v>
      </c>
      <c r="D741" s="719" t="s">
        <v>5324</v>
      </c>
      <c r="E741" s="719" t="str">
        <f t="shared" si="27"/>
        <v/>
      </c>
      <c r="F741" s="712">
        <f t="shared" si="26"/>
        <v>1</v>
      </c>
    </row>
    <row r="742" spans="1:6" s="414" customFormat="1" x14ac:dyDescent="0.2">
      <c r="A742" s="713" t="s">
        <v>280</v>
      </c>
      <c r="B742" s="713" t="s">
        <v>6049</v>
      </c>
      <c r="C742" s="718">
        <f>INS!E36</f>
        <v>0</v>
      </c>
      <c r="D742" s="719" t="s">
        <v>5324</v>
      </c>
      <c r="E742" s="719" t="str">
        <f t="shared" si="27"/>
        <v/>
      </c>
      <c r="F742" s="712">
        <f t="shared" si="26"/>
        <v>1</v>
      </c>
    </row>
    <row r="743" spans="1:6" s="414" customFormat="1" x14ac:dyDescent="0.2">
      <c r="A743" s="713" t="s">
        <v>280</v>
      </c>
      <c r="B743" s="713" t="s">
        <v>6050</v>
      </c>
      <c r="C743" s="718">
        <f>INS!E42</f>
        <v>0</v>
      </c>
      <c r="D743" s="719" t="s">
        <v>5324</v>
      </c>
      <c r="E743" s="719" t="str">
        <f t="shared" si="27"/>
        <v/>
      </c>
      <c r="F743" s="712">
        <f t="shared" si="26"/>
        <v>1</v>
      </c>
    </row>
    <row r="744" spans="1:6" s="414" customFormat="1" x14ac:dyDescent="0.2">
      <c r="A744" s="713" t="s">
        <v>280</v>
      </c>
      <c r="B744" s="713" t="s">
        <v>6051</v>
      </c>
      <c r="C744" s="718">
        <f>INS!E46</f>
        <v>0</v>
      </c>
      <c r="D744" s="719" t="s">
        <v>5324</v>
      </c>
      <c r="E744" s="719" t="str">
        <f t="shared" si="27"/>
        <v/>
      </c>
      <c r="F744" s="712">
        <f t="shared" si="26"/>
        <v>1</v>
      </c>
    </row>
    <row r="745" spans="1:6" s="414" customFormat="1" x14ac:dyDescent="0.2">
      <c r="A745" s="713" t="s">
        <v>280</v>
      </c>
      <c r="B745" s="713" t="s">
        <v>6052</v>
      </c>
      <c r="C745" s="718">
        <f>INS!E81</f>
        <v>0</v>
      </c>
      <c r="D745" s="719" t="s">
        <v>5324</v>
      </c>
      <c r="E745" s="719" t="str">
        <f t="shared" si="27"/>
        <v/>
      </c>
      <c r="F745" s="712">
        <f t="shared" si="26"/>
        <v>1</v>
      </c>
    </row>
    <row r="746" spans="1:6" s="414" customFormat="1" x14ac:dyDescent="0.2">
      <c r="A746" s="713" t="s">
        <v>280</v>
      </c>
      <c r="B746" s="713" t="s">
        <v>6053</v>
      </c>
      <c r="C746" s="718">
        <f>INS!E85</f>
        <v>0</v>
      </c>
      <c r="D746" s="719" t="s">
        <v>5324</v>
      </c>
      <c r="E746" s="719" t="str">
        <f t="shared" si="27"/>
        <v/>
      </c>
      <c r="F746" s="712">
        <f t="shared" si="26"/>
        <v>1</v>
      </c>
    </row>
    <row r="747" spans="1:6" s="414" customFormat="1" x14ac:dyDescent="0.2">
      <c r="A747" s="713" t="s">
        <v>280</v>
      </c>
      <c r="B747" s="713" t="s">
        <v>6054</v>
      </c>
      <c r="C747" s="718">
        <f>INS!F11</f>
        <v>0</v>
      </c>
      <c r="D747" s="719" t="s">
        <v>5324</v>
      </c>
      <c r="E747" s="719" t="str">
        <f t="shared" si="27"/>
        <v/>
      </c>
      <c r="F747" s="712">
        <f t="shared" si="26"/>
        <v>1</v>
      </c>
    </row>
    <row r="748" spans="1:6" s="414" customFormat="1" x14ac:dyDescent="0.2">
      <c r="A748" s="713" t="s">
        <v>280</v>
      </c>
      <c r="B748" s="713" t="s">
        <v>6055</v>
      </c>
      <c r="C748" s="718">
        <f>INS!F16</f>
        <v>0</v>
      </c>
      <c r="D748" s="719" t="s">
        <v>5324</v>
      </c>
      <c r="E748" s="719" t="str">
        <f t="shared" si="27"/>
        <v/>
      </c>
      <c r="F748" s="712">
        <f t="shared" si="26"/>
        <v>1</v>
      </c>
    </row>
    <row r="749" spans="1:6" s="414" customFormat="1" x14ac:dyDescent="0.2">
      <c r="A749" s="713" t="s">
        <v>280</v>
      </c>
      <c r="B749" s="713" t="s">
        <v>6056</v>
      </c>
      <c r="C749" s="718">
        <f>INS!F23</f>
        <v>0</v>
      </c>
      <c r="D749" s="719" t="s">
        <v>5324</v>
      </c>
      <c r="E749" s="719" t="str">
        <f t="shared" si="27"/>
        <v/>
      </c>
      <c r="F749" s="712">
        <f t="shared" si="26"/>
        <v>1</v>
      </c>
    </row>
    <row r="750" spans="1:6" s="414" customFormat="1" x14ac:dyDescent="0.2">
      <c r="A750" s="713" t="s">
        <v>280</v>
      </c>
      <c r="B750" s="713" t="s">
        <v>6057</v>
      </c>
      <c r="C750" s="718">
        <f>INS!F35</f>
        <v>0</v>
      </c>
      <c r="D750" s="719" t="s">
        <v>5324</v>
      </c>
      <c r="E750" s="719" t="str">
        <f t="shared" si="27"/>
        <v/>
      </c>
      <c r="F750" s="712">
        <f t="shared" si="26"/>
        <v>1</v>
      </c>
    </row>
    <row r="751" spans="1:6" s="414" customFormat="1" x14ac:dyDescent="0.2">
      <c r="A751" s="713" t="s">
        <v>280</v>
      </c>
      <c r="B751" s="713" t="s">
        <v>6058</v>
      </c>
      <c r="C751" s="718">
        <f>INS!F36</f>
        <v>0</v>
      </c>
      <c r="D751" s="719" t="s">
        <v>5324</v>
      </c>
      <c r="E751" s="719" t="str">
        <f t="shared" si="27"/>
        <v/>
      </c>
      <c r="F751" s="712">
        <f t="shared" si="26"/>
        <v>1</v>
      </c>
    </row>
    <row r="752" spans="1:6" s="414" customFormat="1" x14ac:dyDescent="0.2">
      <c r="A752" s="713" t="s">
        <v>280</v>
      </c>
      <c r="B752" s="713" t="s">
        <v>6059</v>
      </c>
      <c r="C752" s="718">
        <f>INS!F46</f>
        <v>0</v>
      </c>
      <c r="D752" s="719" t="s">
        <v>5324</v>
      </c>
      <c r="E752" s="719" t="str">
        <f t="shared" si="27"/>
        <v/>
      </c>
      <c r="F752" s="712">
        <f t="shared" si="26"/>
        <v>1</v>
      </c>
    </row>
    <row r="753" spans="1:6" s="414" customFormat="1" x14ac:dyDescent="0.2">
      <c r="A753" s="713" t="s">
        <v>280</v>
      </c>
      <c r="B753" s="713" t="s">
        <v>6060</v>
      </c>
      <c r="C753" s="718">
        <f>INS!F48</f>
        <v>0</v>
      </c>
      <c r="D753" s="719" t="s">
        <v>5324</v>
      </c>
      <c r="E753" s="719" t="str">
        <f t="shared" si="27"/>
        <v/>
      </c>
      <c r="F753" s="712">
        <f t="shared" si="26"/>
        <v>1</v>
      </c>
    </row>
    <row r="754" spans="1:6" s="414" customFormat="1" x14ac:dyDescent="0.2">
      <c r="A754" s="713" t="s">
        <v>280</v>
      </c>
      <c r="B754" s="713" t="s">
        <v>6061</v>
      </c>
      <c r="C754" s="718">
        <f>INS!G11</f>
        <v>0</v>
      </c>
      <c r="D754" s="719" t="s">
        <v>5324</v>
      </c>
      <c r="E754" s="719" t="str">
        <f t="shared" si="27"/>
        <v/>
      </c>
      <c r="F754" s="712">
        <f t="shared" si="26"/>
        <v>1</v>
      </c>
    </row>
    <row r="755" spans="1:6" s="414" customFormat="1" x14ac:dyDescent="0.2">
      <c r="A755" s="713" t="s">
        <v>280</v>
      </c>
      <c r="B755" s="713" t="s">
        <v>6062</v>
      </c>
      <c r="C755" s="718">
        <f>INS!G16</f>
        <v>0</v>
      </c>
      <c r="D755" s="719" t="s">
        <v>5324</v>
      </c>
      <c r="E755" s="719" t="str">
        <f t="shared" si="27"/>
        <v/>
      </c>
      <c r="F755" s="712">
        <f t="shared" si="26"/>
        <v>1</v>
      </c>
    </row>
    <row r="756" spans="1:6" s="414" customFormat="1" x14ac:dyDescent="0.2">
      <c r="A756" s="713" t="s">
        <v>280</v>
      </c>
      <c r="B756" s="713" t="s">
        <v>6063</v>
      </c>
      <c r="C756" s="718">
        <f>INS!G23</f>
        <v>0</v>
      </c>
      <c r="D756" s="719" t="s">
        <v>5324</v>
      </c>
      <c r="E756" s="719" t="str">
        <f t="shared" si="27"/>
        <v/>
      </c>
      <c r="F756" s="712">
        <f t="shared" si="26"/>
        <v>1</v>
      </c>
    </row>
    <row r="757" spans="1:6" s="414" customFormat="1" x14ac:dyDescent="0.2">
      <c r="A757" s="713" t="s">
        <v>280</v>
      </c>
      <c r="B757" s="713" t="s">
        <v>6064</v>
      </c>
      <c r="C757" s="718">
        <f>INS!G35</f>
        <v>0</v>
      </c>
      <c r="D757" s="719" t="s">
        <v>5324</v>
      </c>
      <c r="E757" s="719" t="str">
        <f t="shared" si="27"/>
        <v/>
      </c>
      <c r="F757" s="712">
        <f t="shared" si="26"/>
        <v>1</v>
      </c>
    </row>
    <row r="758" spans="1:6" s="414" customFormat="1" x14ac:dyDescent="0.2">
      <c r="A758" s="713" t="s">
        <v>280</v>
      </c>
      <c r="B758" s="713" t="s">
        <v>6065</v>
      </c>
      <c r="C758" s="718">
        <f>INS!H11</f>
        <v>0</v>
      </c>
      <c r="D758" s="719" t="s">
        <v>5324</v>
      </c>
      <c r="E758" s="719" t="str">
        <f t="shared" si="27"/>
        <v/>
      </c>
      <c r="F758" s="712">
        <f t="shared" si="26"/>
        <v>1</v>
      </c>
    </row>
    <row r="759" spans="1:6" s="414" customFormat="1" x14ac:dyDescent="0.2">
      <c r="A759" s="713" t="s">
        <v>280</v>
      </c>
      <c r="B759" s="713" t="s">
        <v>6066</v>
      </c>
      <c r="C759" s="718">
        <f>INS!H16</f>
        <v>0</v>
      </c>
      <c r="D759" s="719" t="s">
        <v>5324</v>
      </c>
      <c r="E759" s="719" t="str">
        <f t="shared" si="27"/>
        <v/>
      </c>
      <c r="F759" s="712">
        <f t="shared" si="26"/>
        <v>1</v>
      </c>
    </row>
    <row r="760" spans="1:6" s="414" customFormat="1" x14ac:dyDescent="0.2">
      <c r="A760" s="713" t="s">
        <v>280</v>
      </c>
      <c r="B760" s="713" t="s">
        <v>6067</v>
      </c>
      <c r="C760" s="718">
        <f>INS!H23</f>
        <v>0</v>
      </c>
      <c r="D760" s="719" t="s">
        <v>5324</v>
      </c>
      <c r="E760" s="719" t="str">
        <f t="shared" si="27"/>
        <v/>
      </c>
      <c r="F760" s="712">
        <f t="shared" si="26"/>
        <v>1</v>
      </c>
    </row>
    <row r="761" spans="1:6" s="414" customFormat="1" x14ac:dyDescent="0.2">
      <c r="A761" s="713" t="s">
        <v>280</v>
      </c>
      <c r="B761" s="713" t="s">
        <v>6068</v>
      </c>
      <c r="C761" s="718">
        <f>INS!H35</f>
        <v>0</v>
      </c>
      <c r="D761" s="719" t="s">
        <v>5324</v>
      </c>
      <c r="E761" s="719" t="str">
        <f t="shared" si="27"/>
        <v/>
      </c>
      <c r="F761" s="712">
        <f t="shared" si="26"/>
        <v>1</v>
      </c>
    </row>
    <row r="762" spans="1:6" s="414" customFormat="1" x14ac:dyDescent="0.2">
      <c r="A762" s="713" t="s">
        <v>280</v>
      </c>
      <c r="B762" s="713" t="s">
        <v>6069</v>
      </c>
      <c r="C762" s="718">
        <f>INS!I11</f>
        <v>0</v>
      </c>
      <c r="D762" s="719" t="s">
        <v>5324</v>
      </c>
      <c r="E762" s="719" t="str">
        <f t="shared" si="27"/>
        <v/>
      </c>
      <c r="F762" s="712">
        <f t="shared" si="26"/>
        <v>1</v>
      </c>
    </row>
    <row r="763" spans="1:6" s="414" customFormat="1" x14ac:dyDescent="0.2">
      <c r="A763" s="713" t="s">
        <v>280</v>
      </c>
      <c r="B763" s="713" t="s">
        <v>6070</v>
      </c>
      <c r="C763" s="718">
        <f>INS!I12</f>
        <v>0</v>
      </c>
      <c r="D763" s="719" t="s">
        <v>5324</v>
      </c>
      <c r="E763" s="719" t="str">
        <f t="shared" si="27"/>
        <v/>
      </c>
      <c r="F763" s="712">
        <f t="shared" si="26"/>
        <v>1</v>
      </c>
    </row>
    <row r="764" spans="1:6" s="414" customFormat="1" x14ac:dyDescent="0.2">
      <c r="A764" s="713" t="s">
        <v>280</v>
      </c>
      <c r="B764" s="713" t="s">
        <v>6071</v>
      </c>
      <c r="C764" s="718">
        <f>INS!I13</f>
        <v>0</v>
      </c>
      <c r="D764" s="719" t="s">
        <v>5324</v>
      </c>
      <c r="E764" s="719" t="str">
        <f t="shared" si="27"/>
        <v/>
      </c>
      <c r="F764" s="712">
        <f t="shared" ref="F764:F830" si="29">IF(E764="",1,0)</f>
        <v>1</v>
      </c>
    </row>
    <row r="765" spans="1:6" s="414" customFormat="1" x14ac:dyDescent="0.2">
      <c r="A765" s="713" t="s">
        <v>280</v>
      </c>
      <c r="B765" s="713" t="s">
        <v>6072</v>
      </c>
      <c r="C765" s="718">
        <f>INS!I14</f>
        <v>0</v>
      </c>
      <c r="D765" s="719" t="s">
        <v>5324</v>
      </c>
      <c r="E765" s="719" t="str">
        <f t="shared" si="27"/>
        <v/>
      </c>
      <c r="F765" s="712">
        <f t="shared" si="29"/>
        <v>1</v>
      </c>
    </row>
    <row r="766" spans="1:6" s="414" customFormat="1" x14ac:dyDescent="0.2">
      <c r="A766" s="713" t="s">
        <v>280</v>
      </c>
      <c r="B766" s="713" t="s">
        <v>6073</v>
      </c>
      <c r="C766" s="718">
        <f>INS!I16</f>
        <v>0</v>
      </c>
      <c r="D766" s="719" t="s">
        <v>5324</v>
      </c>
      <c r="E766" s="719" t="str">
        <f t="shared" si="27"/>
        <v/>
      </c>
      <c r="F766" s="712">
        <f t="shared" si="29"/>
        <v>1</v>
      </c>
    </row>
    <row r="767" spans="1:6" s="414" customFormat="1" x14ac:dyDescent="0.2">
      <c r="A767" s="713" t="s">
        <v>280</v>
      </c>
      <c r="B767" s="713" t="s">
        <v>6074</v>
      </c>
      <c r="C767" s="718">
        <f>INS!I17</f>
        <v>0</v>
      </c>
      <c r="D767" s="719" t="s">
        <v>5324</v>
      </c>
      <c r="E767" s="719" t="str">
        <f t="shared" si="27"/>
        <v/>
      </c>
      <c r="F767" s="712">
        <f t="shared" si="29"/>
        <v>1</v>
      </c>
    </row>
    <row r="768" spans="1:6" s="414" customFormat="1" x14ac:dyDescent="0.2">
      <c r="A768" s="713" t="s">
        <v>280</v>
      </c>
      <c r="B768" s="713" t="s">
        <v>6075</v>
      </c>
      <c r="C768" s="718">
        <f>INS!I18</f>
        <v>0</v>
      </c>
      <c r="D768" s="719" t="s">
        <v>5324</v>
      </c>
      <c r="E768" s="719" t="str">
        <f t="shared" si="27"/>
        <v/>
      </c>
      <c r="F768" s="712">
        <f t="shared" si="29"/>
        <v>1</v>
      </c>
    </row>
    <row r="769" spans="1:6" s="414" customFormat="1" x14ac:dyDescent="0.2">
      <c r="A769" s="713" t="s">
        <v>280</v>
      </c>
      <c r="B769" s="713" t="s">
        <v>6076</v>
      </c>
      <c r="C769" s="718">
        <f>INS!I19</f>
        <v>0</v>
      </c>
      <c r="D769" s="719" t="s">
        <v>5324</v>
      </c>
      <c r="E769" s="719" t="str">
        <f t="shared" si="27"/>
        <v/>
      </c>
      <c r="F769" s="712">
        <f t="shared" si="29"/>
        <v>1</v>
      </c>
    </row>
    <row r="770" spans="1:6" s="414" customFormat="1" x14ac:dyDescent="0.2">
      <c r="A770" s="713" t="s">
        <v>280</v>
      </c>
      <c r="B770" s="713" t="s">
        <v>6077</v>
      </c>
      <c r="C770" s="718">
        <f>INS!I23</f>
        <v>0</v>
      </c>
      <c r="D770" s="719" t="s">
        <v>5324</v>
      </c>
      <c r="E770" s="719" t="str">
        <f t="shared" ref="E770:E833" si="30">IF(C770="","",IF(ISBLANK(C770),"",IF(ISNUMBER(C770),IF(ROUND(C770,0)=C770,IF(C770&gt;=(-9999999999999990),IF(C770&lt;=(9999999999999990),"","Value must be an integer of no more than 16 digits."),"Value must be an integer of no more than 16 digits."),"Value must be an integer of no more than 16 digits."),"Value must be an integer of no more than 16 digits.")))</f>
        <v/>
      </c>
      <c r="F770" s="712">
        <f t="shared" si="29"/>
        <v>1</v>
      </c>
    </row>
    <row r="771" spans="1:6" s="414" customFormat="1" x14ac:dyDescent="0.2">
      <c r="A771" s="713" t="s">
        <v>280</v>
      </c>
      <c r="B771" s="713" t="s">
        <v>6078</v>
      </c>
      <c r="C771" s="718">
        <f>INS!I27</f>
        <v>0</v>
      </c>
      <c r="D771" s="719" t="s">
        <v>5324</v>
      </c>
      <c r="E771" s="719" t="str">
        <f t="shared" si="30"/>
        <v/>
      </c>
      <c r="F771" s="712">
        <f t="shared" si="29"/>
        <v>1</v>
      </c>
    </row>
    <row r="772" spans="1:6" s="414" customFormat="1" x14ac:dyDescent="0.2">
      <c r="A772" s="713" t="s">
        <v>280</v>
      </c>
      <c r="B772" s="713" t="s">
        <v>6079</v>
      </c>
      <c r="C772" s="718">
        <f>INS!I28</f>
        <v>0</v>
      </c>
      <c r="D772" s="719" t="s">
        <v>5324</v>
      </c>
      <c r="E772" s="719" t="str">
        <f t="shared" si="30"/>
        <v/>
      </c>
      <c r="F772" s="712">
        <f t="shared" si="29"/>
        <v>1</v>
      </c>
    </row>
    <row r="773" spans="1:6" s="414" customFormat="1" x14ac:dyDescent="0.2">
      <c r="A773" s="713" t="s">
        <v>280</v>
      </c>
      <c r="B773" s="713" t="s">
        <v>6080</v>
      </c>
      <c r="C773" s="718">
        <f>INS!I35</f>
        <v>0</v>
      </c>
      <c r="D773" s="719" t="s">
        <v>5324</v>
      </c>
      <c r="E773" s="719" t="str">
        <f t="shared" si="30"/>
        <v/>
      </c>
      <c r="F773" s="712">
        <f t="shared" si="29"/>
        <v>1</v>
      </c>
    </row>
    <row r="774" spans="1:6" s="414" customFormat="1" x14ac:dyDescent="0.2">
      <c r="A774" s="713" t="s">
        <v>280</v>
      </c>
      <c r="B774" s="713" t="s">
        <v>6081</v>
      </c>
      <c r="C774" s="718">
        <f>INS!I36</f>
        <v>0</v>
      </c>
      <c r="D774" s="719" t="s">
        <v>5324</v>
      </c>
      <c r="E774" s="719" t="str">
        <f t="shared" si="30"/>
        <v/>
      </c>
      <c r="F774" s="712">
        <f t="shared" si="29"/>
        <v>1</v>
      </c>
    </row>
    <row r="775" spans="1:6" s="414" customFormat="1" x14ac:dyDescent="0.2">
      <c r="A775" s="713" t="s">
        <v>280</v>
      </c>
      <c r="B775" s="713" t="s">
        <v>6082</v>
      </c>
      <c r="C775" s="718">
        <f>INS!I42</f>
        <v>0</v>
      </c>
      <c r="D775" s="719" t="s">
        <v>5324</v>
      </c>
      <c r="E775" s="719" t="str">
        <f t="shared" si="30"/>
        <v/>
      </c>
      <c r="F775" s="712">
        <f t="shared" si="29"/>
        <v>1</v>
      </c>
    </row>
    <row r="776" spans="1:6" s="414" customFormat="1" x14ac:dyDescent="0.2">
      <c r="A776" s="713" t="s">
        <v>280</v>
      </c>
      <c r="B776" s="713" t="s">
        <v>6083</v>
      </c>
      <c r="C776" s="718">
        <f>INS!I46</f>
        <v>0</v>
      </c>
      <c r="D776" s="719" t="s">
        <v>5324</v>
      </c>
      <c r="E776" s="719" t="str">
        <f t="shared" si="30"/>
        <v/>
      </c>
      <c r="F776" s="712">
        <f t="shared" si="29"/>
        <v>1</v>
      </c>
    </row>
    <row r="777" spans="1:6" s="414" customFormat="1" x14ac:dyDescent="0.2">
      <c r="A777" s="713" t="s">
        <v>280</v>
      </c>
      <c r="B777" s="713" t="s">
        <v>6084</v>
      </c>
      <c r="C777" s="718">
        <f>INS!I48</f>
        <v>0</v>
      </c>
      <c r="D777" s="719" t="s">
        <v>5324</v>
      </c>
      <c r="E777" s="719" t="str">
        <f t="shared" si="30"/>
        <v/>
      </c>
      <c r="F777" s="712">
        <f t="shared" si="29"/>
        <v>1</v>
      </c>
    </row>
    <row r="778" spans="1:6" s="414" customFormat="1" x14ac:dyDescent="0.2">
      <c r="A778" s="713" t="s">
        <v>280</v>
      </c>
      <c r="B778" s="713" t="s">
        <v>6085</v>
      </c>
      <c r="C778" s="718">
        <f>INS!I49</f>
        <v>0</v>
      </c>
      <c r="D778" s="719" t="s">
        <v>5324</v>
      </c>
      <c r="E778" s="719" t="str">
        <f t="shared" si="30"/>
        <v/>
      </c>
      <c r="F778" s="712">
        <f t="shared" si="29"/>
        <v>1</v>
      </c>
    </row>
    <row r="779" spans="1:6" s="414" customFormat="1" x14ac:dyDescent="0.2">
      <c r="A779" s="713" t="s">
        <v>280</v>
      </c>
      <c r="B779" s="713" t="s">
        <v>6086</v>
      </c>
      <c r="C779" s="718">
        <f>INS!I50</f>
        <v>0</v>
      </c>
      <c r="D779" s="719" t="s">
        <v>5324</v>
      </c>
      <c r="E779" s="719" t="str">
        <f t="shared" si="30"/>
        <v/>
      </c>
      <c r="F779" s="712">
        <f t="shared" si="29"/>
        <v>1</v>
      </c>
    </row>
    <row r="780" spans="1:6" s="414" customFormat="1" x14ac:dyDescent="0.2">
      <c r="A780" s="713" t="s">
        <v>280</v>
      </c>
      <c r="B780" s="713" t="s">
        <v>6087</v>
      </c>
      <c r="C780" s="718">
        <f>INS!I51</f>
        <v>0</v>
      </c>
      <c r="D780" s="719" t="s">
        <v>5324</v>
      </c>
      <c r="E780" s="719" t="str">
        <f t="shared" si="30"/>
        <v/>
      </c>
      <c r="F780" s="712">
        <f t="shared" si="29"/>
        <v>1</v>
      </c>
    </row>
    <row r="781" spans="1:6" s="414" customFormat="1" x14ac:dyDescent="0.2">
      <c r="A781" s="713" t="s">
        <v>280</v>
      </c>
      <c r="B781" s="713" t="s">
        <v>6088</v>
      </c>
      <c r="C781" s="718">
        <f>INS!I55</f>
        <v>0</v>
      </c>
      <c r="D781" s="719" t="s">
        <v>5324</v>
      </c>
      <c r="E781" s="719" t="str">
        <f t="shared" si="30"/>
        <v/>
      </c>
      <c r="F781" s="712">
        <f t="shared" si="29"/>
        <v>1</v>
      </c>
    </row>
    <row r="782" spans="1:6" s="414" customFormat="1" x14ac:dyDescent="0.2">
      <c r="A782" s="713" t="s">
        <v>280</v>
      </c>
      <c r="B782" s="713" t="s">
        <v>6089</v>
      </c>
      <c r="C782" s="718">
        <f>INS!I56</f>
        <v>0</v>
      </c>
      <c r="D782" s="719" t="s">
        <v>5324</v>
      </c>
      <c r="E782" s="719" t="str">
        <f t="shared" si="30"/>
        <v/>
      </c>
      <c r="F782" s="712">
        <f t="shared" si="29"/>
        <v>1</v>
      </c>
    </row>
    <row r="783" spans="1:6" s="414" customFormat="1" x14ac:dyDescent="0.2">
      <c r="A783" s="713" t="s">
        <v>280</v>
      </c>
      <c r="B783" s="713" t="s">
        <v>6090</v>
      </c>
      <c r="C783" s="718">
        <f>INS!I67</f>
        <v>0</v>
      </c>
      <c r="D783" s="719" t="s">
        <v>5324</v>
      </c>
      <c r="E783" s="719" t="str">
        <f t="shared" si="30"/>
        <v/>
      </c>
      <c r="F783" s="712">
        <f t="shared" si="29"/>
        <v>1</v>
      </c>
    </row>
    <row r="784" spans="1:6" s="414" customFormat="1" x14ac:dyDescent="0.2">
      <c r="A784" s="713" t="s">
        <v>280</v>
      </c>
      <c r="B784" s="713" t="s">
        <v>6091</v>
      </c>
      <c r="C784" s="718">
        <f>INS!I81</f>
        <v>0</v>
      </c>
      <c r="D784" s="719" t="s">
        <v>5324</v>
      </c>
      <c r="E784" s="719" t="str">
        <f t="shared" si="30"/>
        <v/>
      </c>
      <c r="F784" s="712">
        <f t="shared" si="29"/>
        <v>1</v>
      </c>
    </row>
    <row r="785" spans="1:6" s="414" customFormat="1" x14ac:dyDescent="0.2">
      <c r="A785" s="713" t="s">
        <v>280</v>
      </c>
      <c r="B785" s="713" t="s">
        <v>6092</v>
      </c>
      <c r="C785" s="718">
        <f>INS!I89</f>
        <v>0</v>
      </c>
      <c r="D785" s="719" t="s">
        <v>5324</v>
      </c>
      <c r="E785" s="719" t="str">
        <f t="shared" si="30"/>
        <v/>
      </c>
      <c r="F785" s="712">
        <f t="shared" si="29"/>
        <v>1</v>
      </c>
    </row>
    <row r="786" spans="1:6" s="414" customFormat="1" x14ac:dyDescent="0.2">
      <c r="A786" s="713" t="s">
        <v>280</v>
      </c>
      <c r="B786" s="713" t="s">
        <v>6093</v>
      </c>
      <c r="C786" s="718">
        <f>INS!I90</f>
        <v>0</v>
      </c>
      <c r="D786" s="719" t="s">
        <v>5324</v>
      </c>
      <c r="E786" s="719" t="str">
        <f t="shared" si="30"/>
        <v/>
      </c>
      <c r="F786" s="712">
        <f t="shared" si="29"/>
        <v>1</v>
      </c>
    </row>
    <row r="787" spans="1:6" s="414" customFormat="1" x14ac:dyDescent="0.2">
      <c r="A787" s="713" t="s">
        <v>280</v>
      </c>
      <c r="B787" s="713" t="s">
        <v>6094</v>
      </c>
      <c r="C787" s="718">
        <f>INS!I91</f>
        <v>0</v>
      </c>
      <c r="D787" s="719" t="s">
        <v>5324</v>
      </c>
      <c r="E787" s="719" t="str">
        <f t="shared" si="30"/>
        <v/>
      </c>
      <c r="F787" s="712">
        <f t="shared" si="29"/>
        <v>1</v>
      </c>
    </row>
    <row r="788" spans="1:6" s="414" customFormat="1" x14ac:dyDescent="0.2">
      <c r="A788" s="713" t="s">
        <v>280</v>
      </c>
      <c r="B788" s="713" t="s">
        <v>6095</v>
      </c>
      <c r="C788" s="718">
        <f>INS!I92</f>
        <v>0</v>
      </c>
      <c r="D788" s="719" t="s">
        <v>5324</v>
      </c>
      <c r="E788" s="719" t="str">
        <f t="shared" si="30"/>
        <v/>
      </c>
      <c r="F788" s="712">
        <f t="shared" si="29"/>
        <v>1</v>
      </c>
    </row>
    <row r="789" spans="1:6" s="414" customFormat="1" x14ac:dyDescent="0.2">
      <c r="A789" s="713" t="s">
        <v>280</v>
      </c>
      <c r="B789" s="713" t="s">
        <v>6096</v>
      </c>
      <c r="C789" s="718">
        <f>INS!J11</f>
        <v>0</v>
      </c>
      <c r="D789" s="719" t="s">
        <v>5324</v>
      </c>
      <c r="E789" s="719" t="str">
        <f t="shared" si="30"/>
        <v/>
      </c>
      <c r="F789" s="712">
        <f t="shared" si="29"/>
        <v>1</v>
      </c>
    </row>
    <row r="790" spans="1:6" s="414" customFormat="1" x14ac:dyDescent="0.2">
      <c r="A790" s="713" t="s">
        <v>280</v>
      </c>
      <c r="B790" s="713" t="s">
        <v>6097</v>
      </c>
      <c r="C790" s="718">
        <f>INS!J16</f>
        <v>0</v>
      </c>
      <c r="D790" s="719" t="s">
        <v>5324</v>
      </c>
      <c r="E790" s="719" t="str">
        <f t="shared" si="30"/>
        <v/>
      </c>
      <c r="F790" s="712">
        <f t="shared" si="29"/>
        <v>1</v>
      </c>
    </row>
    <row r="791" spans="1:6" s="414" customFormat="1" x14ac:dyDescent="0.2">
      <c r="A791" s="713" t="s">
        <v>280</v>
      </c>
      <c r="B791" s="713" t="s">
        <v>6098</v>
      </c>
      <c r="C791" s="718">
        <f>INS!J27</f>
        <v>0</v>
      </c>
      <c r="D791" s="719" t="s">
        <v>5324</v>
      </c>
      <c r="E791" s="719" t="str">
        <f t="shared" si="30"/>
        <v/>
      </c>
      <c r="F791" s="712">
        <f t="shared" si="29"/>
        <v>1</v>
      </c>
    </row>
    <row r="792" spans="1:6" s="414" customFormat="1" x14ac:dyDescent="0.2">
      <c r="A792" s="713" t="s">
        <v>280</v>
      </c>
      <c r="B792" s="713" t="s">
        <v>6099</v>
      </c>
      <c r="C792" s="718">
        <f>INS!J28</f>
        <v>0</v>
      </c>
      <c r="D792" s="719" t="s">
        <v>5324</v>
      </c>
      <c r="E792" s="719" t="str">
        <f t="shared" si="30"/>
        <v/>
      </c>
      <c r="F792" s="712">
        <f t="shared" si="29"/>
        <v>1</v>
      </c>
    </row>
    <row r="793" spans="1:6" s="414" customFormat="1" x14ac:dyDescent="0.2">
      <c r="A793" s="713" t="s">
        <v>280</v>
      </c>
      <c r="B793" s="713" t="s">
        <v>6100</v>
      </c>
      <c r="C793" s="718">
        <f>INS!J35</f>
        <v>0</v>
      </c>
      <c r="D793" s="719" t="s">
        <v>5324</v>
      </c>
      <c r="E793" s="719" t="str">
        <f t="shared" si="30"/>
        <v/>
      </c>
      <c r="F793" s="712">
        <f t="shared" si="29"/>
        <v>1</v>
      </c>
    </row>
    <row r="794" spans="1:6" s="414" customFormat="1" x14ac:dyDescent="0.2">
      <c r="A794" s="713" t="s">
        <v>280</v>
      </c>
      <c r="B794" s="713" t="s">
        <v>6101</v>
      </c>
      <c r="C794" s="718">
        <f>INS!J36</f>
        <v>0</v>
      </c>
      <c r="D794" s="719" t="s">
        <v>5324</v>
      </c>
      <c r="E794" s="719" t="str">
        <f t="shared" si="30"/>
        <v/>
      </c>
      <c r="F794" s="712">
        <f t="shared" si="29"/>
        <v>1</v>
      </c>
    </row>
    <row r="795" spans="1:6" s="414" customFormat="1" x14ac:dyDescent="0.2">
      <c r="A795" s="713" t="s">
        <v>280</v>
      </c>
      <c r="B795" s="713" t="s">
        <v>6102</v>
      </c>
      <c r="C795" s="718">
        <f>INS!J42</f>
        <v>0</v>
      </c>
      <c r="D795" s="719" t="s">
        <v>5324</v>
      </c>
      <c r="E795" s="719" t="str">
        <f t="shared" si="30"/>
        <v/>
      </c>
      <c r="F795" s="712">
        <f t="shared" si="29"/>
        <v>1</v>
      </c>
    </row>
    <row r="796" spans="1:6" s="414" customFormat="1" x14ac:dyDescent="0.2">
      <c r="A796" s="713" t="s">
        <v>280</v>
      </c>
      <c r="B796" s="713" t="s">
        <v>6103</v>
      </c>
      <c r="C796" s="718">
        <f>INS!J46</f>
        <v>0</v>
      </c>
      <c r="D796" s="719" t="s">
        <v>5324</v>
      </c>
      <c r="E796" s="719" t="str">
        <f t="shared" si="30"/>
        <v/>
      </c>
      <c r="F796" s="712">
        <f t="shared" si="29"/>
        <v>1</v>
      </c>
    </row>
    <row r="797" spans="1:6" s="414" customFormat="1" x14ac:dyDescent="0.2">
      <c r="A797" s="713" t="s">
        <v>280</v>
      </c>
      <c r="B797" s="713" t="s">
        <v>6104</v>
      </c>
      <c r="C797" s="718">
        <f>INS!J48</f>
        <v>0</v>
      </c>
      <c r="D797" s="719" t="s">
        <v>5324</v>
      </c>
      <c r="E797" s="719" t="str">
        <f t="shared" si="30"/>
        <v/>
      </c>
      <c r="F797" s="712">
        <f t="shared" si="29"/>
        <v>1</v>
      </c>
    </row>
    <row r="798" spans="1:6" s="414" customFormat="1" x14ac:dyDescent="0.2">
      <c r="A798" s="713" t="s">
        <v>280</v>
      </c>
      <c r="B798" s="713" t="s">
        <v>6105</v>
      </c>
      <c r="C798" s="718">
        <f>INS!J49</f>
        <v>0</v>
      </c>
      <c r="D798" s="719" t="s">
        <v>5324</v>
      </c>
      <c r="E798" s="719" t="str">
        <f t="shared" si="30"/>
        <v/>
      </c>
      <c r="F798" s="712">
        <f t="shared" si="29"/>
        <v>1</v>
      </c>
    </row>
    <row r="799" spans="1:6" s="414" customFormat="1" x14ac:dyDescent="0.2">
      <c r="A799" s="713" t="s">
        <v>280</v>
      </c>
      <c r="B799" s="713" t="s">
        <v>6106</v>
      </c>
      <c r="C799" s="718">
        <f>INS!J50</f>
        <v>0</v>
      </c>
      <c r="D799" s="719" t="s">
        <v>5324</v>
      </c>
      <c r="E799" s="719" t="str">
        <f t="shared" si="30"/>
        <v/>
      </c>
      <c r="F799" s="712">
        <f t="shared" si="29"/>
        <v>1</v>
      </c>
    </row>
    <row r="800" spans="1:6" s="414" customFormat="1" x14ac:dyDescent="0.2">
      <c r="A800" s="713" t="s">
        <v>280</v>
      </c>
      <c r="B800" s="713" t="s">
        <v>6107</v>
      </c>
      <c r="C800" s="718">
        <f>INS!J51</f>
        <v>0</v>
      </c>
      <c r="D800" s="719" t="s">
        <v>5324</v>
      </c>
      <c r="E800" s="719" t="str">
        <f t="shared" si="30"/>
        <v/>
      </c>
      <c r="F800" s="712">
        <f t="shared" si="29"/>
        <v>1</v>
      </c>
    </row>
    <row r="801" spans="1:6" s="414" customFormat="1" x14ac:dyDescent="0.2">
      <c r="A801" s="713" t="s">
        <v>280</v>
      </c>
      <c r="B801" s="713" t="s">
        <v>6108</v>
      </c>
      <c r="C801" s="718">
        <f>INS!J55</f>
        <v>0</v>
      </c>
      <c r="D801" s="719" t="s">
        <v>5324</v>
      </c>
      <c r="E801" s="719" t="str">
        <f t="shared" si="30"/>
        <v/>
      </c>
      <c r="F801" s="712">
        <f t="shared" si="29"/>
        <v>1</v>
      </c>
    </row>
    <row r="802" spans="1:6" s="414" customFormat="1" x14ac:dyDescent="0.2">
      <c r="A802" s="713" t="s">
        <v>280</v>
      </c>
      <c r="B802" s="713" t="s">
        <v>6109</v>
      </c>
      <c r="C802" s="718">
        <f>INS!J56</f>
        <v>0</v>
      </c>
      <c r="D802" s="719" t="s">
        <v>5324</v>
      </c>
      <c r="E802" s="719" t="str">
        <f t="shared" si="30"/>
        <v/>
      </c>
      <c r="F802" s="712">
        <f t="shared" si="29"/>
        <v>1</v>
      </c>
    </row>
    <row r="803" spans="1:6" s="414" customFormat="1" x14ac:dyDescent="0.2">
      <c r="A803" s="713" t="s">
        <v>280</v>
      </c>
      <c r="B803" s="713" t="s">
        <v>6110</v>
      </c>
      <c r="C803" s="718">
        <f>INS!J81</f>
        <v>0</v>
      </c>
      <c r="D803" s="719" t="s">
        <v>5324</v>
      </c>
      <c r="E803" s="719" t="str">
        <f t="shared" si="30"/>
        <v/>
      </c>
      <c r="F803" s="712">
        <f t="shared" si="29"/>
        <v>1</v>
      </c>
    </row>
    <row r="804" spans="1:6" s="414" customFormat="1" x14ac:dyDescent="0.2">
      <c r="A804" s="713" t="s">
        <v>280</v>
      </c>
      <c r="B804" s="713" t="s">
        <v>6111</v>
      </c>
      <c r="C804" s="718">
        <f>INS!K11</f>
        <v>0</v>
      </c>
      <c r="D804" s="719" t="s">
        <v>5324</v>
      </c>
      <c r="E804" s="719" t="str">
        <f t="shared" si="30"/>
        <v/>
      </c>
      <c r="F804" s="712">
        <f t="shared" si="29"/>
        <v>1</v>
      </c>
    </row>
    <row r="805" spans="1:6" s="414" customFormat="1" x14ac:dyDescent="0.2">
      <c r="A805" s="713" t="s">
        <v>280</v>
      </c>
      <c r="B805" s="721" t="s">
        <v>10207</v>
      </c>
      <c r="C805" s="720">
        <f>INS!K16</f>
        <v>0</v>
      </c>
      <c r="D805" s="719" t="s">
        <v>5324</v>
      </c>
      <c r="E805" s="719" t="str">
        <f t="shared" si="30"/>
        <v/>
      </c>
      <c r="F805" s="712">
        <f t="shared" ref="F805" si="31">IF(E805="",1,0)</f>
        <v>1</v>
      </c>
    </row>
    <row r="806" spans="1:6" s="414" customFormat="1" x14ac:dyDescent="0.2">
      <c r="A806" s="713" t="s">
        <v>280</v>
      </c>
      <c r="B806" s="713" t="s">
        <v>6112</v>
      </c>
      <c r="C806" s="718">
        <f>INS!K27</f>
        <v>0</v>
      </c>
      <c r="D806" s="719" t="s">
        <v>5324</v>
      </c>
      <c r="E806" s="719" t="str">
        <f t="shared" si="30"/>
        <v/>
      </c>
      <c r="F806" s="712">
        <f t="shared" si="29"/>
        <v>1</v>
      </c>
    </row>
    <row r="807" spans="1:6" s="414" customFormat="1" x14ac:dyDescent="0.2">
      <c r="A807" s="713" t="s">
        <v>280</v>
      </c>
      <c r="B807" s="713" t="s">
        <v>6113</v>
      </c>
      <c r="C807" s="718">
        <f>INS!K28</f>
        <v>0</v>
      </c>
      <c r="D807" s="719" t="s">
        <v>5324</v>
      </c>
      <c r="E807" s="719" t="str">
        <f t="shared" si="30"/>
        <v/>
      </c>
      <c r="F807" s="712">
        <f t="shared" si="29"/>
        <v>1</v>
      </c>
    </row>
    <row r="808" spans="1:6" s="414" customFormat="1" x14ac:dyDescent="0.2">
      <c r="A808" s="713" t="s">
        <v>280</v>
      </c>
      <c r="B808" s="713" t="s">
        <v>6114</v>
      </c>
      <c r="C808" s="718">
        <f>INS!K35</f>
        <v>0</v>
      </c>
      <c r="D808" s="719" t="s">
        <v>5324</v>
      </c>
      <c r="E808" s="719" t="str">
        <f t="shared" si="30"/>
        <v/>
      </c>
      <c r="F808" s="712">
        <f t="shared" si="29"/>
        <v>1</v>
      </c>
    </row>
    <row r="809" spans="1:6" s="414" customFormat="1" x14ac:dyDescent="0.2">
      <c r="A809" s="713" t="s">
        <v>280</v>
      </c>
      <c r="B809" s="713" t="s">
        <v>6115</v>
      </c>
      <c r="C809" s="718">
        <f>INS!K36</f>
        <v>0</v>
      </c>
      <c r="D809" s="719" t="s">
        <v>5324</v>
      </c>
      <c r="E809" s="719" t="str">
        <f t="shared" si="30"/>
        <v/>
      </c>
      <c r="F809" s="712">
        <f t="shared" si="29"/>
        <v>1</v>
      </c>
    </row>
    <row r="810" spans="1:6" s="414" customFormat="1" x14ac:dyDescent="0.2">
      <c r="A810" s="713" t="s">
        <v>280</v>
      </c>
      <c r="B810" s="713" t="s">
        <v>6116</v>
      </c>
      <c r="C810" s="718">
        <f>INS!K40</f>
        <v>0</v>
      </c>
      <c r="D810" s="719" t="s">
        <v>5324</v>
      </c>
      <c r="E810" s="719" t="str">
        <f t="shared" si="30"/>
        <v/>
      </c>
      <c r="F810" s="712">
        <f t="shared" si="29"/>
        <v>1</v>
      </c>
    </row>
    <row r="811" spans="1:6" s="414" customFormat="1" x14ac:dyDescent="0.2">
      <c r="A811" s="713" t="s">
        <v>280</v>
      </c>
      <c r="B811" s="713" t="s">
        <v>6117</v>
      </c>
      <c r="C811" s="718">
        <f>INS!K41</f>
        <v>0</v>
      </c>
      <c r="D811" s="719" t="s">
        <v>5324</v>
      </c>
      <c r="E811" s="719" t="str">
        <f t="shared" si="30"/>
        <v/>
      </c>
      <c r="F811" s="712">
        <f t="shared" si="29"/>
        <v>1</v>
      </c>
    </row>
    <row r="812" spans="1:6" s="414" customFormat="1" x14ac:dyDescent="0.2">
      <c r="A812" s="713" t="s">
        <v>280</v>
      </c>
      <c r="B812" s="713" t="s">
        <v>6118</v>
      </c>
      <c r="C812" s="718">
        <f>INS!K42</f>
        <v>0</v>
      </c>
      <c r="D812" s="719" t="s">
        <v>5324</v>
      </c>
      <c r="E812" s="719" t="str">
        <f t="shared" si="30"/>
        <v/>
      </c>
      <c r="F812" s="712">
        <f t="shared" si="29"/>
        <v>1</v>
      </c>
    </row>
    <row r="813" spans="1:6" s="414" customFormat="1" x14ac:dyDescent="0.2">
      <c r="A813" s="713" t="s">
        <v>280</v>
      </c>
      <c r="B813" s="713" t="s">
        <v>6119</v>
      </c>
      <c r="C813" s="718">
        <f>INS!K44</f>
        <v>0</v>
      </c>
      <c r="D813" s="719" t="s">
        <v>5324</v>
      </c>
      <c r="E813" s="719" t="str">
        <f t="shared" si="30"/>
        <v/>
      </c>
      <c r="F813" s="712">
        <f t="shared" si="29"/>
        <v>1</v>
      </c>
    </row>
    <row r="814" spans="1:6" s="414" customFormat="1" x14ac:dyDescent="0.2">
      <c r="A814" s="713" t="s">
        <v>280</v>
      </c>
      <c r="B814" s="713" t="s">
        <v>6120</v>
      </c>
      <c r="C814" s="718">
        <f>INS!K45</f>
        <v>0</v>
      </c>
      <c r="D814" s="719" t="s">
        <v>5324</v>
      </c>
      <c r="E814" s="719" t="str">
        <f t="shared" si="30"/>
        <v/>
      </c>
      <c r="F814" s="712">
        <f t="shared" si="29"/>
        <v>1</v>
      </c>
    </row>
    <row r="815" spans="1:6" s="414" customFormat="1" x14ac:dyDescent="0.2">
      <c r="A815" s="713" t="s">
        <v>280</v>
      </c>
      <c r="B815" s="713" t="s">
        <v>6121</v>
      </c>
      <c r="C815" s="718">
        <f>INS!K46</f>
        <v>0</v>
      </c>
      <c r="D815" s="719" t="s">
        <v>5324</v>
      </c>
      <c r="E815" s="719" t="str">
        <f t="shared" si="30"/>
        <v/>
      </c>
      <c r="F815" s="712">
        <f t="shared" si="29"/>
        <v>1</v>
      </c>
    </row>
    <row r="816" spans="1:6" s="414" customFormat="1" x14ac:dyDescent="0.2">
      <c r="A816" s="713" t="s">
        <v>280</v>
      </c>
      <c r="B816" s="713" t="s">
        <v>6122</v>
      </c>
      <c r="C816" s="718">
        <f>INS!K48</f>
        <v>0</v>
      </c>
      <c r="D816" s="719" t="s">
        <v>5324</v>
      </c>
      <c r="E816" s="719" t="str">
        <f t="shared" si="30"/>
        <v/>
      </c>
      <c r="F816" s="712">
        <f t="shared" si="29"/>
        <v>1</v>
      </c>
    </row>
    <row r="817" spans="1:6" s="414" customFormat="1" x14ac:dyDescent="0.2">
      <c r="A817" s="713" t="s">
        <v>280</v>
      </c>
      <c r="B817" s="713" t="s">
        <v>6123</v>
      </c>
      <c r="C817" s="718">
        <f>INS!K49</f>
        <v>0</v>
      </c>
      <c r="D817" s="719" t="s">
        <v>5324</v>
      </c>
      <c r="E817" s="719" t="str">
        <f t="shared" si="30"/>
        <v/>
      </c>
      <c r="F817" s="712">
        <f t="shared" si="29"/>
        <v>1</v>
      </c>
    </row>
    <row r="818" spans="1:6" s="414" customFormat="1" x14ac:dyDescent="0.2">
      <c r="A818" s="713" t="s">
        <v>280</v>
      </c>
      <c r="B818" s="713" t="s">
        <v>6124</v>
      </c>
      <c r="C818" s="718">
        <f>INS!K50</f>
        <v>0</v>
      </c>
      <c r="D818" s="719" t="s">
        <v>5324</v>
      </c>
      <c r="E818" s="719" t="str">
        <f t="shared" si="30"/>
        <v/>
      </c>
      <c r="F818" s="712">
        <f t="shared" si="29"/>
        <v>1</v>
      </c>
    </row>
    <row r="819" spans="1:6" s="414" customFormat="1" x14ac:dyDescent="0.2">
      <c r="A819" s="713" t="s">
        <v>280</v>
      </c>
      <c r="B819" s="713" t="s">
        <v>6125</v>
      </c>
      <c r="C819" s="718">
        <f>INS!K51</f>
        <v>0</v>
      </c>
      <c r="D819" s="719" t="s">
        <v>5324</v>
      </c>
      <c r="E819" s="719" t="str">
        <f t="shared" si="30"/>
        <v/>
      </c>
      <c r="F819" s="712">
        <f t="shared" si="29"/>
        <v>1</v>
      </c>
    </row>
    <row r="820" spans="1:6" s="414" customFormat="1" x14ac:dyDescent="0.2">
      <c r="A820" s="713" t="s">
        <v>280</v>
      </c>
      <c r="B820" s="721" t="s">
        <v>10208</v>
      </c>
      <c r="C820" s="720">
        <f>INS!K55</f>
        <v>0</v>
      </c>
      <c r="D820" s="719" t="s">
        <v>5324</v>
      </c>
      <c r="E820" s="719" t="str">
        <f t="shared" si="30"/>
        <v/>
      </c>
      <c r="F820" s="712">
        <f t="shared" ref="F820" si="32">IF(E820="",1,0)</f>
        <v>1</v>
      </c>
    </row>
    <row r="821" spans="1:6" s="414" customFormat="1" x14ac:dyDescent="0.2">
      <c r="A821" s="713" t="s">
        <v>280</v>
      </c>
      <c r="B821" s="721" t="s">
        <v>10209</v>
      </c>
      <c r="C821" s="720">
        <f>INS!K56</f>
        <v>0</v>
      </c>
      <c r="D821" s="719" t="s">
        <v>5324</v>
      </c>
      <c r="E821" s="719" t="str">
        <f t="shared" si="30"/>
        <v/>
      </c>
      <c r="F821" s="712">
        <f t="shared" ref="F821" si="33">IF(E821="",1,0)</f>
        <v>1</v>
      </c>
    </row>
    <row r="822" spans="1:6" s="414" customFormat="1" x14ac:dyDescent="0.2">
      <c r="A822" s="713" t="s">
        <v>280</v>
      </c>
      <c r="B822" s="713" t="s">
        <v>6126</v>
      </c>
      <c r="C822" s="718">
        <f>INS!K81</f>
        <v>0</v>
      </c>
      <c r="D822" s="719" t="s">
        <v>5324</v>
      </c>
      <c r="E822" s="719" t="str">
        <f t="shared" si="30"/>
        <v/>
      </c>
      <c r="F822" s="712">
        <f t="shared" si="29"/>
        <v>1</v>
      </c>
    </row>
    <row r="823" spans="1:6" s="414" customFormat="1" x14ac:dyDescent="0.2">
      <c r="A823" s="713" t="s">
        <v>280</v>
      </c>
      <c r="B823" s="713" t="s">
        <v>6127</v>
      </c>
      <c r="C823" s="718">
        <f>INS!L11</f>
        <v>0</v>
      </c>
      <c r="D823" s="719" t="s">
        <v>5324</v>
      </c>
      <c r="E823" s="719" t="str">
        <f t="shared" si="30"/>
        <v/>
      </c>
      <c r="F823" s="712">
        <f t="shared" si="29"/>
        <v>1</v>
      </c>
    </row>
    <row r="824" spans="1:6" s="414" customFormat="1" x14ac:dyDescent="0.2">
      <c r="A824" s="713" t="s">
        <v>280</v>
      </c>
      <c r="B824" s="713" t="s">
        <v>6128</v>
      </c>
      <c r="C824" s="718">
        <f>INS!L12</f>
        <v>0</v>
      </c>
      <c r="D824" s="719" t="s">
        <v>5324</v>
      </c>
      <c r="E824" s="719" t="str">
        <f t="shared" si="30"/>
        <v/>
      </c>
      <c r="F824" s="712">
        <f t="shared" si="29"/>
        <v>1</v>
      </c>
    </row>
    <row r="825" spans="1:6" s="414" customFormat="1" x14ac:dyDescent="0.2">
      <c r="A825" s="713" t="s">
        <v>280</v>
      </c>
      <c r="B825" s="713" t="s">
        <v>6129</v>
      </c>
      <c r="C825" s="718">
        <f>INS!L13</f>
        <v>0</v>
      </c>
      <c r="D825" s="719" t="s">
        <v>5324</v>
      </c>
      <c r="E825" s="719" t="str">
        <f t="shared" si="30"/>
        <v/>
      </c>
      <c r="F825" s="712">
        <f t="shared" si="29"/>
        <v>1</v>
      </c>
    </row>
    <row r="826" spans="1:6" s="414" customFormat="1" x14ac:dyDescent="0.2">
      <c r="A826" s="713" t="s">
        <v>280</v>
      </c>
      <c r="B826" s="713" t="s">
        <v>6130</v>
      </c>
      <c r="C826" s="718">
        <f>INS!L14</f>
        <v>0</v>
      </c>
      <c r="D826" s="719" t="s">
        <v>5324</v>
      </c>
      <c r="E826" s="719" t="str">
        <f t="shared" si="30"/>
        <v/>
      </c>
      <c r="F826" s="712">
        <f t="shared" si="29"/>
        <v>1</v>
      </c>
    </row>
    <row r="827" spans="1:6" s="414" customFormat="1" x14ac:dyDescent="0.2">
      <c r="A827" s="713" t="s">
        <v>280</v>
      </c>
      <c r="B827" s="713" t="s">
        <v>6131</v>
      </c>
      <c r="C827" s="718">
        <f>INS!L16</f>
        <v>0</v>
      </c>
      <c r="D827" s="719" t="s">
        <v>5324</v>
      </c>
      <c r="E827" s="719" t="str">
        <f t="shared" si="30"/>
        <v/>
      </c>
      <c r="F827" s="712">
        <f t="shared" si="29"/>
        <v>1</v>
      </c>
    </row>
    <row r="828" spans="1:6" s="414" customFormat="1" x14ac:dyDescent="0.2">
      <c r="A828" s="713" t="s">
        <v>280</v>
      </c>
      <c r="B828" s="713" t="s">
        <v>6132</v>
      </c>
      <c r="C828" s="718">
        <f>INS!L17</f>
        <v>0</v>
      </c>
      <c r="D828" s="719" t="s">
        <v>5324</v>
      </c>
      <c r="E828" s="719" t="str">
        <f t="shared" si="30"/>
        <v/>
      </c>
      <c r="F828" s="712">
        <f t="shared" si="29"/>
        <v>1</v>
      </c>
    </row>
    <row r="829" spans="1:6" s="414" customFormat="1" x14ac:dyDescent="0.2">
      <c r="A829" s="713" t="s">
        <v>280</v>
      </c>
      <c r="B829" s="713" t="s">
        <v>6133</v>
      </c>
      <c r="C829" s="718">
        <f>INS!L18</f>
        <v>0</v>
      </c>
      <c r="D829" s="719" t="s">
        <v>5324</v>
      </c>
      <c r="E829" s="719" t="str">
        <f t="shared" si="30"/>
        <v/>
      </c>
      <c r="F829" s="712">
        <f t="shared" si="29"/>
        <v>1</v>
      </c>
    </row>
    <row r="830" spans="1:6" s="414" customFormat="1" x14ac:dyDescent="0.2">
      <c r="A830" s="713" t="s">
        <v>280</v>
      </c>
      <c r="B830" s="713" t="s">
        <v>6134</v>
      </c>
      <c r="C830" s="718">
        <f>INS!L19</f>
        <v>0</v>
      </c>
      <c r="D830" s="719" t="s">
        <v>5324</v>
      </c>
      <c r="E830" s="719" t="str">
        <f t="shared" si="30"/>
        <v/>
      </c>
      <c r="F830" s="712">
        <f t="shared" si="29"/>
        <v>1</v>
      </c>
    </row>
    <row r="831" spans="1:6" s="414" customFormat="1" x14ac:dyDescent="0.2">
      <c r="A831" s="713" t="s">
        <v>280</v>
      </c>
      <c r="B831" s="713" t="s">
        <v>6135</v>
      </c>
      <c r="C831" s="718">
        <f>INS!L20</f>
        <v>0</v>
      </c>
      <c r="D831" s="719" t="s">
        <v>5324</v>
      </c>
      <c r="E831" s="719" t="str">
        <f t="shared" si="30"/>
        <v/>
      </c>
      <c r="F831" s="712">
        <f t="shared" ref="F831:F894" si="34">IF(E831="",1,0)</f>
        <v>1</v>
      </c>
    </row>
    <row r="832" spans="1:6" s="414" customFormat="1" x14ac:dyDescent="0.2">
      <c r="A832" s="713" t="s">
        <v>280</v>
      </c>
      <c r="B832" s="713" t="s">
        <v>6136</v>
      </c>
      <c r="C832" s="718">
        <f>INS!L22</f>
        <v>0</v>
      </c>
      <c r="D832" s="719" t="s">
        <v>5324</v>
      </c>
      <c r="E832" s="719" t="str">
        <f t="shared" si="30"/>
        <v/>
      </c>
      <c r="F832" s="712">
        <f t="shared" si="34"/>
        <v>1</v>
      </c>
    </row>
    <row r="833" spans="1:6" s="414" customFormat="1" x14ac:dyDescent="0.2">
      <c r="A833" s="713" t="s">
        <v>280</v>
      </c>
      <c r="B833" s="713" t="s">
        <v>6137</v>
      </c>
      <c r="C833" s="718">
        <f>INS!L23</f>
        <v>0</v>
      </c>
      <c r="D833" s="719" t="s">
        <v>5324</v>
      </c>
      <c r="E833" s="719" t="str">
        <f t="shared" si="30"/>
        <v/>
      </c>
      <c r="F833" s="712">
        <f t="shared" si="34"/>
        <v>1</v>
      </c>
    </row>
    <row r="834" spans="1:6" s="414" customFormat="1" x14ac:dyDescent="0.2">
      <c r="A834" s="713" t="s">
        <v>280</v>
      </c>
      <c r="B834" s="713" t="s">
        <v>6138</v>
      </c>
      <c r="C834" s="718">
        <f>INS!L27</f>
        <v>0</v>
      </c>
      <c r="D834" s="719" t="s">
        <v>5324</v>
      </c>
      <c r="E834" s="719" t="str">
        <f t="shared" ref="E834:E897" si="35">IF(C834="","",IF(ISBLANK(C834),"",IF(ISNUMBER(C834),IF(ROUND(C834,0)=C834,IF(C834&gt;=(-9999999999999990),IF(C834&lt;=(9999999999999990),"","Value must be an integer of no more than 16 digits."),"Value must be an integer of no more than 16 digits."),"Value must be an integer of no more than 16 digits."),"Value must be an integer of no more than 16 digits.")))</f>
        <v/>
      </c>
      <c r="F834" s="712">
        <f t="shared" si="34"/>
        <v>1</v>
      </c>
    </row>
    <row r="835" spans="1:6" s="414" customFormat="1" x14ac:dyDescent="0.2">
      <c r="A835" s="713" t="s">
        <v>280</v>
      </c>
      <c r="B835" s="713" t="s">
        <v>6139</v>
      </c>
      <c r="C835" s="718">
        <f>INS!L28</f>
        <v>0</v>
      </c>
      <c r="D835" s="719" t="s">
        <v>5324</v>
      </c>
      <c r="E835" s="719" t="str">
        <f t="shared" si="35"/>
        <v/>
      </c>
      <c r="F835" s="712">
        <f t="shared" si="34"/>
        <v>1</v>
      </c>
    </row>
    <row r="836" spans="1:6" s="414" customFormat="1" x14ac:dyDescent="0.2">
      <c r="A836" s="713" t="s">
        <v>280</v>
      </c>
      <c r="B836" s="713" t="s">
        <v>6140</v>
      </c>
      <c r="C836" s="718">
        <f>INS!L35</f>
        <v>0</v>
      </c>
      <c r="D836" s="719" t="s">
        <v>5324</v>
      </c>
      <c r="E836" s="719" t="str">
        <f t="shared" si="35"/>
        <v/>
      </c>
      <c r="F836" s="712">
        <f t="shared" si="34"/>
        <v>1</v>
      </c>
    </row>
    <row r="837" spans="1:6" s="414" customFormat="1" x14ac:dyDescent="0.2">
      <c r="A837" s="713" t="s">
        <v>280</v>
      </c>
      <c r="B837" s="713" t="s">
        <v>6141</v>
      </c>
      <c r="C837" s="718">
        <f>INS!L36</f>
        <v>0</v>
      </c>
      <c r="D837" s="719" t="s">
        <v>5324</v>
      </c>
      <c r="E837" s="719" t="str">
        <f t="shared" si="35"/>
        <v/>
      </c>
      <c r="F837" s="712">
        <f t="shared" si="34"/>
        <v>1</v>
      </c>
    </row>
    <row r="838" spans="1:6" s="414" customFormat="1" x14ac:dyDescent="0.2">
      <c r="A838" s="713" t="s">
        <v>280</v>
      </c>
      <c r="B838" s="713" t="s">
        <v>6142</v>
      </c>
      <c r="C838" s="718">
        <f>INS!L37</f>
        <v>0</v>
      </c>
      <c r="D838" s="719" t="s">
        <v>5324</v>
      </c>
      <c r="E838" s="719" t="str">
        <f t="shared" si="35"/>
        <v/>
      </c>
      <c r="F838" s="712">
        <f t="shared" si="34"/>
        <v>1</v>
      </c>
    </row>
    <row r="839" spans="1:6" s="414" customFormat="1" x14ac:dyDescent="0.2">
      <c r="A839" s="713" t="s">
        <v>280</v>
      </c>
      <c r="B839" s="713" t="s">
        <v>6143</v>
      </c>
      <c r="C839" s="718">
        <f>INS!L38</f>
        <v>0</v>
      </c>
      <c r="D839" s="719" t="s">
        <v>5324</v>
      </c>
      <c r="E839" s="719" t="str">
        <f t="shared" si="35"/>
        <v/>
      </c>
      <c r="F839" s="712">
        <f t="shared" si="34"/>
        <v>1</v>
      </c>
    </row>
    <row r="840" spans="1:6" s="414" customFormat="1" x14ac:dyDescent="0.2">
      <c r="A840" s="713" t="s">
        <v>280</v>
      </c>
      <c r="B840" s="713" t="s">
        <v>6144</v>
      </c>
      <c r="C840" s="718">
        <f>INS!L40</f>
        <v>0</v>
      </c>
      <c r="D840" s="719" t="s">
        <v>5324</v>
      </c>
      <c r="E840" s="719" t="str">
        <f t="shared" si="35"/>
        <v/>
      </c>
      <c r="F840" s="712">
        <f t="shared" si="34"/>
        <v>1</v>
      </c>
    </row>
    <row r="841" spans="1:6" s="414" customFormat="1" x14ac:dyDescent="0.2">
      <c r="A841" s="713" t="s">
        <v>280</v>
      </c>
      <c r="B841" s="713" t="s">
        <v>6145</v>
      </c>
      <c r="C841" s="718">
        <f>INS!L41</f>
        <v>0</v>
      </c>
      <c r="D841" s="719" t="s">
        <v>5324</v>
      </c>
      <c r="E841" s="719" t="str">
        <f t="shared" si="35"/>
        <v/>
      </c>
      <c r="F841" s="712">
        <f t="shared" si="34"/>
        <v>1</v>
      </c>
    </row>
    <row r="842" spans="1:6" s="414" customFormat="1" x14ac:dyDescent="0.2">
      <c r="A842" s="713" t="s">
        <v>280</v>
      </c>
      <c r="B842" s="713" t="s">
        <v>6146</v>
      </c>
      <c r="C842" s="718">
        <f>INS!L42</f>
        <v>0</v>
      </c>
      <c r="D842" s="719" t="s">
        <v>5324</v>
      </c>
      <c r="E842" s="719" t="str">
        <f t="shared" si="35"/>
        <v/>
      </c>
      <c r="F842" s="712">
        <f t="shared" si="34"/>
        <v>1</v>
      </c>
    </row>
    <row r="843" spans="1:6" s="414" customFormat="1" x14ac:dyDescent="0.2">
      <c r="A843" s="713" t="s">
        <v>280</v>
      </c>
      <c r="B843" s="713" t="s">
        <v>6147</v>
      </c>
      <c r="C843" s="718">
        <f>INS!L44</f>
        <v>0</v>
      </c>
      <c r="D843" s="719" t="s">
        <v>5324</v>
      </c>
      <c r="E843" s="719" t="str">
        <f t="shared" si="35"/>
        <v/>
      </c>
      <c r="F843" s="712">
        <f t="shared" si="34"/>
        <v>1</v>
      </c>
    </row>
    <row r="844" spans="1:6" s="414" customFormat="1" x14ac:dyDescent="0.2">
      <c r="A844" s="713" t="s">
        <v>280</v>
      </c>
      <c r="B844" s="713" t="s">
        <v>6148</v>
      </c>
      <c r="C844" s="718">
        <f>INS!L45</f>
        <v>0</v>
      </c>
      <c r="D844" s="719" t="s">
        <v>5324</v>
      </c>
      <c r="E844" s="719" t="str">
        <f t="shared" si="35"/>
        <v/>
      </c>
      <c r="F844" s="712">
        <f t="shared" si="34"/>
        <v>1</v>
      </c>
    </row>
    <row r="845" spans="1:6" s="414" customFormat="1" x14ac:dyDescent="0.2">
      <c r="A845" s="713" t="s">
        <v>280</v>
      </c>
      <c r="B845" s="713" t="s">
        <v>6149</v>
      </c>
      <c r="C845" s="718">
        <f>INS!L46</f>
        <v>0</v>
      </c>
      <c r="D845" s="719" t="s">
        <v>5324</v>
      </c>
      <c r="E845" s="719" t="str">
        <f t="shared" si="35"/>
        <v/>
      </c>
      <c r="F845" s="712">
        <f t="shared" si="34"/>
        <v>1</v>
      </c>
    </row>
    <row r="846" spans="1:6" s="414" customFormat="1" x14ac:dyDescent="0.2">
      <c r="A846" s="713" t="s">
        <v>280</v>
      </c>
      <c r="B846" s="713" t="s">
        <v>6150</v>
      </c>
      <c r="C846" s="718">
        <f>INS!L48</f>
        <v>0</v>
      </c>
      <c r="D846" s="719" t="s">
        <v>5324</v>
      </c>
      <c r="E846" s="719" t="str">
        <f t="shared" si="35"/>
        <v/>
      </c>
      <c r="F846" s="712">
        <f t="shared" si="34"/>
        <v>1</v>
      </c>
    </row>
    <row r="847" spans="1:6" s="414" customFormat="1" x14ac:dyDescent="0.2">
      <c r="A847" s="713" t="s">
        <v>280</v>
      </c>
      <c r="B847" s="713" t="s">
        <v>6151</v>
      </c>
      <c r="C847" s="718">
        <f>INS!L49</f>
        <v>0</v>
      </c>
      <c r="D847" s="719" t="s">
        <v>5324</v>
      </c>
      <c r="E847" s="719" t="str">
        <f t="shared" si="35"/>
        <v/>
      </c>
      <c r="F847" s="712">
        <f t="shared" si="34"/>
        <v>1</v>
      </c>
    </row>
    <row r="848" spans="1:6" s="414" customFormat="1" x14ac:dyDescent="0.2">
      <c r="A848" s="713" t="s">
        <v>280</v>
      </c>
      <c r="B848" s="713" t="s">
        <v>6152</v>
      </c>
      <c r="C848" s="718">
        <f>INS!L50</f>
        <v>0</v>
      </c>
      <c r="D848" s="719" t="s">
        <v>5324</v>
      </c>
      <c r="E848" s="719" t="str">
        <f t="shared" si="35"/>
        <v/>
      </c>
      <c r="F848" s="712">
        <f t="shared" si="34"/>
        <v>1</v>
      </c>
    </row>
    <row r="849" spans="1:6" s="414" customFormat="1" x14ac:dyDescent="0.2">
      <c r="A849" s="713" t="s">
        <v>280</v>
      </c>
      <c r="B849" s="713" t="s">
        <v>6153</v>
      </c>
      <c r="C849" s="718">
        <f>INS!L51</f>
        <v>0</v>
      </c>
      <c r="D849" s="719" t="s">
        <v>5324</v>
      </c>
      <c r="E849" s="719" t="str">
        <f t="shared" si="35"/>
        <v/>
      </c>
      <c r="F849" s="712">
        <f t="shared" si="34"/>
        <v>1</v>
      </c>
    </row>
    <row r="850" spans="1:6" s="414" customFormat="1" x14ac:dyDescent="0.2">
      <c r="A850" s="713" t="s">
        <v>280</v>
      </c>
      <c r="B850" s="713" t="s">
        <v>6154</v>
      </c>
      <c r="C850" s="718">
        <f>INS!L55</f>
        <v>0</v>
      </c>
      <c r="D850" s="719" t="s">
        <v>5324</v>
      </c>
      <c r="E850" s="719" t="str">
        <f t="shared" si="35"/>
        <v/>
      </c>
      <c r="F850" s="712">
        <f t="shared" si="34"/>
        <v>1</v>
      </c>
    </row>
    <row r="851" spans="1:6" s="414" customFormat="1" x14ac:dyDescent="0.2">
      <c r="A851" s="713" t="s">
        <v>280</v>
      </c>
      <c r="B851" s="713" t="s">
        <v>6155</v>
      </c>
      <c r="C851" s="718">
        <f>INS!L56</f>
        <v>0</v>
      </c>
      <c r="D851" s="719" t="s">
        <v>5324</v>
      </c>
      <c r="E851" s="719" t="str">
        <f t="shared" si="35"/>
        <v/>
      </c>
      <c r="F851" s="712">
        <f t="shared" si="34"/>
        <v>1</v>
      </c>
    </row>
    <row r="852" spans="1:6" s="414" customFormat="1" x14ac:dyDescent="0.2">
      <c r="A852" s="713" t="s">
        <v>280</v>
      </c>
      <c r="B852" s="713" t="s">
        <v>6156</v>
      </c>
      <c r="C852" s="718">
        <f>INS!L67</f>
        <v>0</v>
      </c>
      <c r="D852" s="719" t="s">
        <v>5324</v>
      </c>
      <c r="E852" s="719" t="str">
        <f t="shared" si="35"/>
        <v/>
      </c>
      <c r="F852" s="712">
        <f t="shared" si="34"/>
        <v>1</v>
      </c>
    </row>
    <row r="853" spans="1:6" s="414" customFormat="1" x14ac:dyDescent="0.2">
      <c r="A853" s="713" t="s">
        <v>280</v>
      </c>
      <c r="B853" s="713" t="s">
        <v>6157</v>
      </c>
      <c r="C853" s="718">
        <f>INS!L72</f>
        <v>0</v>
      </c>
      <c r="D853" s="719" t="s">
        <v>5324</v>
      </c>
      <c r="E853" s="719" t="str">
        <f t="shared" si="35"/>
        <v/>
      </c>
      <c r="F853" s="712">
        <f t="shared" si="34"/>
        <v>1</v>
      </c>
    </row>
    <row r="854" spans="1:6" s="414" customFormat="1" x14ac:dyDescent="0.2">
      <c r="A854" s="713" t="s">
        <v>280</v>
      </c>
      <c r="B854" s="713" t="s">
        <v>6158</v>
      </c>
      <c r="C854" s="718">
        <f>INS!L73</f>
        <v>0</v>
      </c>
      <c r="D854" s="719" t="s">
        <v>5324</v>
      </c>
      <c r="E854" s="719" t="str">
        <f t="shared" si="35"/>
        <v/>
      </c>
      <c r="F854" s="712">
        <f t="shared" si="34"/>
        <v>1</v>
      </c>
    </row>
    <row r="855" spans="1:6" s="414" customFormat="1" x14ac:dyDescent="0.2">
      <c r="A855" s="713" t="s">
        <v>280</v>
      </c>
      <c r="B855" s="713" t="s">
        <v>6159</v>
      </c>
      <c r="C855" s="718">
        <f>INS!L81</f>
        <v>0</v>
      </c>
      <c r="D855" s="719" t="s">
        <v>5324</v>
      </c>
      <c r="E855" s="719" t="str">
        <f t="shared" si="35"/>
        <v/>
      </c>
      <c r="F855" s="712">
        <f t="shared" si="34"/>
        <v>1</v>
      </c>
    </row>
    <row r="856" spans="1:6" s="414" customFormat="1" x14ac:dyDescent="0.2">
      <c r="A856" s="713" t="s">
        <v>280</v>
      </c>
      <c r="B856" s="713" t="s">
        <v>6160</v>
      </c>
      <c r="C856" s="718">
        <f>INS!L83</f>
        <v>0</v>
      </c>
      <c r="D856" s="719" t="s">
        <v>5324</v>
      </c>
      <c r="E856" s="719" t="str">
        <f t="shared" si="35"/>
        <v/>
      </c>
      <c r="F856" s="712">
        <f t="shared" si="34"/>
        <v>1</v>
      </c>
    </row>
    <row r="857" spans="1:6" s="414" customFormat="1" x14ac:dyDescent="0.2">
      <c r="A857" s="713" t="s">
        <v>280</v>
      </c>
      <c r="B857" s="713" t="s">
        <v>6161</v>
      </c>
      <c r="C857" s="718">
        <f>INS!L89</f>
        <v>0</v>
      </c>
      <c r="D857" s="719" t="s">
        <v>5324</v>
      </c>
      <c r="E857" s="719" t="str">
        <f t="shared" si="35"/>
        <v/>
      </c>
      <c r="F857" s="712">
        <f t="shared" si="34"/>
        <v>1</v>
      </c>
    </row>
    <row r="858" spans="1:6" s="414" customFormat="1" x14ac:dyDescent="0.2">
      <c r="A858" s="713" t="s">
        <v>280</v>
      </c>
      <c r="B858" s="713" t="s">
        <v>6162</v>
      </c>
      <c r="C858" s="718">
        <f>INS!L90</f>
        <v>0</v>
      </c>
      <c r="D858" s="719" t="s">
        <v>5324</v>
      </c>
      <c r="E858" s="719" t="str">
        <f t="shared" si="35"/>
        <v/>
      </c>
      <c r="F858" s="712">
        <f t="shared" si="34"/>
        <v>1</v>
      </c>
    </row>
    <row r="859" spans="1:6" s="414" customFormat="1" x14ac:dyDescent="0.2">
      <c r="A859" s="713" t="s">
        <v>280</v>
      </c>
      <c r="B859" s="713" t="s">
        <v>6163</v>
      </c>
      <c r="C859" s="718">
        <f>INS!L91</f>
        <v>0</v>
      </c>
      <c r="D859" s="719" t="s">
        <v>5324</v>
      </c>
      <c r="E859" s="719" t="str">
        <f t="shared" si="35"/>
        <v/>
      </c>
      <c r="F859" s="712">
        <f t="shared" si="34"/>
        <v>1</v>
      </c>
    </row>
    <row r="860" spans="1:6" s="414" customFormat="1" x14ac:dyDescent="0.2">
      <c r="A860" s="713" t="s">
        <v>280</v>
      </c>
      <c r="B860" s="713" t="s">
        <v>6164</v>
      </c>
      <c r="C860" s="718">
        <f>INS!L92</f>
        <v>0</v>
      </c>
      <c r="D860" s="719" t="s">
        <v>5324</v>
      </c>
      <c r="E860" s="719" t="str">
        <f t="shared" si="35"/>
        <v/>
      </c>
      <c r="F860" s="712">
        <f t="shared" si="34"/>
        <v>1</v>
      </c>
    </row>
    <row r="861" spans="1:6" s="414" customFormat="1" x14ac:dyDescent="0.2">
      <c r="A861" s="713" t="s">
        <v>280</v>
      </c>
      <c r="B861" s="713" t="s">
        <v>6165</v>
      </c>
      <c r="C861" s="718">
        <f>INS!M11</f>
        <v>0</v>
      </c>
      <c r="D861" s="719" t="s">
        <v>5324</v>
      </c>
      <c r="E861" s="719" t="str">
        <f t="shared" si="35"/>
        <v/>
      </c>
      <c r="F861" s="712">
        <f t="shared" si="34"/>
        <v>1</v>
      </c>
    </row>
    <row r="862" spans="1:6" s="414" customFormat="1" x14ac:dyDescent="0.2">
      <c r="A862" s="713" t="s">
        <v>280</v>
      </c>
      <c r="B862" s="713" t="s">
        <v>6166</v>
      </c>
      <c r="C862" s="718">
        <f>INS!M12</f>
        <v>0</v>
      </c>
      <c r="D862" s="719" t="s">
        <v>5324</v>
      </c>
      <c r="E862" s="719" t="str">
        <f t="shared" si="35"/>
        <v/>
      </c>
      <c r="F862" s="712">
        <f t="shared" si="34"/>
        <v>1</v>
      </c>
    </row>
    <row r="863" spans="1:6" s="414" customFormat="1" x14ac:dyDescent="0.2">
      <c r="A863" s="713" t="s">
        <v>280</v>
      </c>
      <c r="B863" s="713" t="s">
        <v>6167</v>
      </c>
      <c r="C863" s="718">
        <f>INS!M13</f>
        <v>0</v>
      </c>
      <c r="D863" s="719" t="s">
        <v>5324</v>
      </c>
      <c r="E863" s="719" t="str">
        <f t="shared" si="35"/>
        <v/>
      </c>
      <c r="F863" s="712">
        <f t="shared" si="34"/>
        <v>1</v>
      </c>
    </row>
    <row r="864" spans="1:6" s="414" customFormat="1" x14ac:dyDescent="0.2">
      <c r="A864" s="713" t="s">
        <v>280</v>
      </c>
      <c r="B864" s="713" t="s">
        <v>6168</v>
      </c>
      <c r="C864" s="718">
        <f>INS!M14</f>
        <v>0</v>
      </c>
      <c r="D864" s="719" t="s">
        <v>5324</v>
      </c>
      <c r="E864" s="719" t="str">
        <f t="shared" si="35"/>
        <v/>
      </c>
      <c r="F864" s="712">
        <f t="shared" si="34"/>
        <v>1</v>
      </c>
    </row>
    <row r="865" spans="1:6" s="414" customFormat="1" x14ac:dyDescent="0.2">
      <c r="A865" s="713" t="s">
        <v>280</v>
      </c>
      <c r="B865" s="713" t="s">
        <v>6169</v>
      </c>
      <c r="C865" s="718">
        <f>INS!M16</f>
        <v>0</v>
      </c>
      <c r="D865" s="719" t="s">
        <v>5324</v>
      </c>
      <c r="E865" s="719" t="str">
        <f t="shared" si="35"/>
        <v/>
      </c>
      <c r="F865" s="712">
        <f t="shared" si="34"/>
        <v>1</v>
      </c>
    </row>
    <row r="866" spans="1:6" s="414" customFormat="1" x14ac:dyDescent="0.2">
      <c r="A866" s="713" t="s">
        <v>280</v>
      </c>
      <c r="B866" s="713" t="s">
        <v>6170</v>
      </c>
      <c r="C866" s="718">
        <f>INS!M17</f>
        <v>0</v>
      </c>
      <c r="D866" s="719" t="s">
        <v>5324</v>
      </c>
      <c r="E866" s="719" t="str">
        <f t="shared" si="35"/>
        <v/>
      </c>
      <c r="F866" s="712">
        <f t="shared" si="34"/>
        <v>1</v>
      </c>
    </row>
    <row r="867" spans="1:6" s="414" customFormat="1" x14ac:dyDescent="0.2">
      <c r="A867" s="713" t="s">
        <v>280</v>
      </c>
      <c r="B867" s="713" t="s">
        <v>6171</v>
      </c>
      <c r="C867" s="718">
        <f>INS!M18</f>
        <v>0</v>
      </c>
      <c r="D867" s="719" t="s">
        <v>5324</v>
      </c>
      <c r="E867" s="719" t="str">
        <f t="shared" si="35"/>
        <v/>
      </c>
      <c r="F867" s="712">
        <f t="shared" si="34"/>
        <v>1</v>
      </c>
    </row>
    <row r="868" spans="1:6" s="414" customFormat="1" x14ac:dyDescent="0.2">
      <c r="A868" s="713" t="s">
        <v>280</v>
      </c>
      <c r="B868" s="713" t="s">
        <v>6172</v>
      </c>
      <c r="C868" s="718">
        <f>INS!M19</f>
        <v>0</v>
      </c>
      <c r="D868" s="719" t="s">
        <v>5324</v>
      </c>
      <c r="E868" s="719" t="str">
        <f t="shared" si="35"/>
        <v/>
      </c>
      <c r="F868" s="712">
        <f t="shared" si="34"/>
        <v>1</v>
      </c>
    </row>
    <row r="869" spans="1:6" s="414" customFormat="1" x14ac:dyDescent="0.2">
      <c r="A869" s="713" t="s">
        <v>280</v>
      </c>
      <c r="B869" s="713" t="s">
        <v>6173</v>
      </c>
      <c r="C869" s="718">
        <f>INS!M20</f>
        <v>0</v>
      </c>
      <c r="D869" s="719" t="s">
        <v>5324</v>
      </c>
      <c r="E869" s="719" t="str">
        <f t="shared" si="35"/>
        <v/>
      </c>
      <c r="F869" s="712">
        <f t="shared" si="34"/>
        <v>1</v>
      </c>
    </row>
    <row r="870" spans="1:6" s="414" customFormat="1" x14ac:dyDescent="0.2">
      <c r="A870" s="713" t="s">
        <v>280</v>
      </c>
      <c r="B870" s="713" t="s">
        <v>6174</v>
      </c>
      <c r="C870" s="718">
        <f>INS!M22</f>
        <v>0</v>
      </c>
      <c r="D870" s="719" t="s">
        <v>5324</v>
      </c>
      <c r="E870" s="719" t="str">
        <f t="shared" si="35"/>
        <v/>
      </c>
      <c r="F870" s="712">
        <f t="shared" si="34"/>
        <v>1</v>
      </c>
    </row>
    <row r="871" spans="1:6" s="414" customFormat="1" x14ac:dyDescent="0.2">
      <c r="A871" s="713" t="s">
        <v>280</v>
      </c>
      <c r="B871" s="713" t="s">
        <v>6175</v>
      </c>
      <c r="C871" s="718">
        <f>INS!M23</f>
        <v>0</v>
      </c>
      <c r="D871" s="719" t="s">
        <v>5324</v>
      </c>
      <c r="E871" s="719" t="str">
        <f t="shared" si="35"/>
        <v/>
      </c>
      <c r="F871" s="712">
        <f t="shared" si="34"/>
        <v>1</v>
      </c>
    </row>
    <row r="872" spans="1:6" s="414" customFormat="1" x14ac:dyDescent="0.2">
      <c r="A872" s="713" t="s">
        <v>280</v>
      </c>
      <c r="B872" s="713" t="s">
        <v>6176</v>
      </c>
      <c r="C872" s="718">
        <f>INS!M35</f>
        <v>0</v>
      </c>
      <c r="D872" s="719" t="s">
        <v>5324</v>
      </c>
      <c r="E872" s="719" t="str">
        <f t="shared" si="35"/>
        <v/>
      </c>
      <c r="F872" s="712">
        <f t="shared" si="34"/>
        <v>1</v>
      </c>
    </row>
    <row r="873" spans="1:6" s="414" customFormat="1" x14ac:dyDescent="0.2">
      <c r="A873" s="713" t="s">
        <v>280</v>
      </c>
      <c r="B873" s="713" t="s">
        <v>6177</v>
      </c>
      <c r="C873" s="718">
        <f>INS!M36</f>
        <v>0</v>
      </c>
      <c r="D873" s="719" t="s">
        <v>5324</v>
      </c>
      <c r="E873" s="719" t="str">
        <f t="shared" si="35"/>
        <v/>
      </c>
      <c r="F873" s="712">
        <f t="shared" si="34"/>
        <v>1</v>
      </c>
    </row>
    <row r="874" spans="1:6" s="414" customFormat="1" x14ac:dyDescent="0.2">
      <c r="A874" s="713" t="s">
        <v>280</v>
      </c>
      <c r="B874" s="713" t="s">
        <v>6178</v>
      </c>
      <c r="C874" s="718">
        <f>INS!M37</f>
        <v>0</v>
      </c>
      <c r="D874" s="719" t="s">
        <v>5324</v>
      </c>
      <c r="E874" s="719" t="str">
        <f t="shared" si="35"/>
        <v/>
      </c>
      <c r="F874" s="712">
        <f t="shared" si="34"/>
        <v>1</v>
      </c>
    </row>
    <row r="875" spans="1:6" s="414" customFormat="1" x14ac:dyDescent="0.2">
      <c r="A875" s="713" t="s">
        <v>280</v>
      </c>
      <c r="B875" s="713" t="s">
        <v>6179</v>
      </c>
      <c r="C875" s="718">
        <f>INS!M38</f>
        <v>0</v>
      </c>
      <c r="D875" s="719" t="s">
        <v>5324</v>
      </c>
      <c r="E875" s="719" t="str">
        <f t="shared" si="35"/>
        <v/>
      </c>
      <c r="F875" s="712">
        <f t="shared" si="34"/>
        <v>1</v>
      </c>
    </row>
    <row r="876" spans="1:6" s="414" customFormat="1" x14ac:dyDescent="0.2">
      <c r="A876" s="713" t="s">
        <v>280</v>
      </c>
      <c r="B876" s="713" t="s">
        <v>6180</v>
      </c>
      <c r="C876" s="718">
        <f>INS!M40</f>
        <v>0</v>
      </c>
      <c r="D876" s="719" t="s">
        <v>5324</v>
      </c>
      <c r="E876" s="719" t="str">
        <f t="shared" si="35"/>
        <v/>
      </c>
      <c r="F876" s="712">
        <f t="shared" si="34"/>
        <v>1</v>
      </c>
    </row>
    <row r="877" spans="1:6" s="414" customFormat="1" x14ac:dyDescent="0.2">
      <c r="A877" s="713" t="s">
        <v>280</v>
      </c>
      <c r="B877" s="713" t="s">
        <v>6181</v>
      </c>
      <c r="C877" s="718">
        <f>INS!M41</f>
        <v>0</v>
      </c>
      <c r="D877" s="719" t="s">
        <v>5324</v>
      </c>
      <c r="E877" s="719" t="str">
        <f t="shared" si="35"/>
        <v/>
      </c>
      <c r="F877" s="712">
        <f t="shared" si="34"/>
        <v>1</v>
      </c>
    </row>
    <row r="878" spans="1:6" s="414" customFormat="1" x14ac:dyDescent="0.2">
      <c r="A878" s="713" t="s">
        <v>280</v>
      </c>
      <c r="B878" s="713" t="s">
        <v>6182</v>
      </c>
      <c r="C878" s="718">
        <f>INS!M42</f>
        <v>0</v>
      </c>
      <c r="D878" s="719" t="s">
        <v>5324</v>
      </c>
      <c r="E878" s="719" t="str">
        <f t="shared" si="35"/>
        <v/>
      </c>
      <c r="F878" s="712">
        <f t="shared" si="34"/>
        <v>1</v>
      </c>
    </row>
    <row r="879" spans="1:6" s="414" customFormat="1" x14ac:dyDescent="0.2">
      <c r="A879" s="713" t="s">
        <v>280</v>
      </c>
      <c r="B879" s="713" t="s">
        <v>6183</v>
      </c>
      <c r="C879" s="718">
        <f>INS!M44</f>
        <v>0</v>
      </c>
      <c r="D879" s="719" t="s">
        <v>5324</v>
      </c>
      <c r="E879" s="719" t="str">
        <f t="shared" si="35"/>
        <v/>
      </c>
      <c r="F879" s="712">
        <f t="shared" si="34"/>
        <v>1</v>
      </c>
    </row>
    <row r="880" spans="1:6" s="414" customFormat="1" x14ac:dyDescent="0.2">
      <c r="A880" s="713" t="s">
        <v>280</v>
      </c>
      <c r="B880" s="713" t="s">
        <v>6184</v>
      </c>
      <c r="C880" s="718">
        <f>INS!M45</f>
        <v>0</v>
      </c>
      <c r="D880" s="719" t="s">
        <v>5324</v>
      </c>
      <c r="E880" s="719" t="str">
        <f t="shared" si="35"/>
        <v/>
      </c>
      <c r="F880" s="712">
        <f t="shared" si="34"/>
        <v>1</v>
      </c>
    </row>
    <row r="881" spans="1:6" s="414" customFormat="1" x14ac:dyDescent="0.2">
      <c r="A881" s="713" t="s">
        <v>280</v>
      </c>
      <c r="B881" s="713" t="s">
        <v>6185</v>
      </c>
      <c r="C881" s="718">
        <f>INS!M46</f>
        <v>0</v>
      </c>
      <c r="D881" s="719" t="s">
        <v>5324</v>
      </c>
      <c r="E881" s="719" t="str">
        <f t="shared" si="35"/>
        <v/>
      </c>
      <c r="F881" s="712">
        <f t="shared" si="34"/>
        <v>1</v>
      </c>
    </row>
    <row r="882" spans="1:6" s="414" customFormat="1" x14ac:dyDescent="0.2">
      <c r="A882" s="713" t="s">
        <v>280</v>
      </c>
      <c r="B882" s="713" t="s">
        <v>6186</v>
      </c>
      <c r="C882" s="718">
        <f>INS!M73</f>
        <v>0</v>
      </c>
      <c r="D882" s="719" t="s">
        <v>5324</v>
      </c>
      <c r="E882" s="719" t="str">
        <f t="shared" si="35"/>
        <v/>
      </c>
      <c r="F882" s="712">
        <f t="shared" si="34"/>
        <v>1</v>
      </c>
    </row>
    <row r="883" spans="1:6" s="414" customFormat="1" x14ac:dyDescent="0.2">
      <c r="A883" s="713" t="s">
        <v>280</v>
      </c>
      <c r="B883" s="713" t="s">
        <v>6187</v>
      </c>
      <c r="C883" s="718">
        <f>INS!M81</f>
        <v>0</v>
      </c>
      <c r="D883" s="719" t="s">
        <v>5324</v>
      </c>
      <c r="E883" s="719" t="str">
        <f t="shared" si="35"/>
        <v/>
      </c>
      <c r="F883" s="712">
        <f t="shared" si="34"/>
        <v>1</v>
      </c>
    </row>
    <row r="884" spans="1:6" s="414" customFormat="1" x14ac:dyDescent="0.2">
      <c r="A884" s="713" t="s">
        <v>280</v>
      </c>
      <c r="B884" s="713" t="s">
        <v>6188</v>
      </c>
      <c r="C884" s="718">
        <f>INS!M83</f>
        <v>0</v>
      </c>
      <c r="D884" s="719" t="s">
        <v>5324</v>
      </c>
      <c r="E884" s="719" t="str">
        <f t="shared" si="35"/>
        <v/>
      </c>
      <c r="F884" s="712">
        <f t="shared" si="34"/>
        <v>1</v>
      </c>
    </row>
    <row r="885" spans="1:6" s="414" customFormat="1" x14ac:dyDescent="0.2">
      <c r="A885" s="713" t="s">
        <v>280</v>
      </c>
      <c r="B885" s="713" t="s">
        <v>6189</v>
      </c>
      <c r="C885" s="718">
        <f>INS!M89</f>
        <v>0</v>
      </c>
      <c r="D885" s="719" t="s">
        <v>5324</v>
      </c>
      <c r="E885" s="719" t="str">
        <f t="shared" si="35"/>
        <v/>
      </c>
      <c r="F885" s="712">
        <f t="shared" si="34"/>
        <v>1</v>
      </c>
    </row>
    <row r="886" spans="1:6" s="414" customFormat="1" x14ac:dyDescent="0.2">
      <c r="A886" s="713" t="s">
        <v>280</v>
      </c>
      <c r="B886" s="713" t="s">
        <v>6190</v>
      </c>
      <c r="C886" s="718">
        <f>INS!M90</f>
        <v>0</v>
      </c>
      <c r="D886" s="719" t="s">
        <v>5324</v>
      </c>
      <c r="E886" s="719" t="str">
        <f t="shared" si="35"/>
        <v/>
      </c>
      <c r="F886" s="712">
        <f t="shared" si="34"/>
        <v>1</v>
      </c>
    </row>
    <row r="887" spans="1:6" s="414" customFormat="1" x14ac:dyDescent="0.2">
      <c r="A887" s="713" t="s">
        <v>280</v>
      </c>
      <c r="B887" s="713" t="s">
        <v>6191</v>
      </c>
      <c r="C887" s="718">
        <f>INS!M91</f>
        <v>0</v>
      </c>
      <c r="D887" s="719" t="s">
        <v>5324</v>
      </c>
      <c r="E887" s="719" t="str">
        <f t="shared" si="35"/>
        <v/>
      </c>
      <c r="F887" s="712">
        <f t="shared" si="34"/>
        <v>1</v>
      </c>
    </row>
    <row r="888" spans="1:6" s="414" customFormat="1" x14ac:dyDescent="0.2">
      <c r="A888" s="713" t="s">
        <v>280</v>
      </c>
      <c r="B888" s="713" t="s">
        <v>6192</v>
      </c>
      <c r="C888" s="718">
        <f>INS!M92</f>
        <v>0</v>
      </c>
      <c r="D888" s="719" t="s">
        <v>5324</v>
      </c>
      <c r="E888" s="719" t="str">
        <f t="shared" si="35"/>
        <v/>
      </c>
      <c r="F888" s="712">
        <f t="shared" si="34"/>
        <v>1</v>
      </c>
    </row>
    <row r="889" spans="1:6" s="414" customFormat="1" x14ac:dyDescent="0.2">
      <c r="A889" s="713" t="s">
        <v>280</v>
      </c>
      <c r="B889" s="713" t="s">
        <v>6193</v>
      </c>
      <c r="C889" s="718">
        <f>INS!N11</f>
        <v>0</v>
      </c>
      <c r="D889" s="719" t="s">
        <v>5324</v>
      </c>
      <c r="E889" s="719" t="str">
        <f t="shared" si="35"/>
        <v/>
      </c>
      <c r="F889" s="712">
        <f t="shared" si="34"/>
        <v>1</v>
      </c>
    </row>
    <row r="890" spans="1:6" s="414" customFormat="1" x14ac:dyDescent="0.2">
      <c r="A890" s="713" t="s">
        <v>280</v>
      </c>
      <c r="B890" s="713" t="s">
        <v>6194</v>
      </c>
      <c r="C890" s="718">
        <f>INS!N12</f>
        <v>0</v>
      </c>
      <c r="D890" s="719" t="s">
        <v>5324</v>
      </c>
      <c r="E890" s="719" t="str">
        <f t="shared" si="35"/>
        <v/>
      </c>
      <c r="F890" s="712">
        <f t="shared" si="34"/>
        <v>1</v>
      </c>
    </row>
    <row r="891" spans="1:6" s="414" customFormat="1" x14ac:dyDescent="0.2">
      <c r="A891" s="713" t="s">
        <v>280</v>
      </c>
      <c r="B891" s="713" t="s">
        <v>6195</v>
      </c>
      <c r="C891" s="718">
        <f>INS!N13</f>
        <v>0</v>
      </c>
      <c r="D891" s="719" t="s">
        <v>5324</v>
      </c>
      <c r="E891" s="719" t="str">
        <f t="shared" si="35"/>
        <v/>
      </c>
      <c r="F891" s="712">
        <f t="shared" si="34"/>
        <v>1</v>
      </c>
    </row>
    <row r="892" spans="1:6" s="414" customFormat="1" x14ac:dyDescent="0.2">
      <c r="A892" s="713" t="s">
        <v>280</v>
      </c>
      <c r="B892" s="713" t="s">
        <v>6196</v>
      </c>
      <c r="C892" s="718">
        <f>INS!N14</f>
        <v>0</v>
      </c>
      <c r="D892" s="719" t="s">
        <v>5324</v>
      </c>
      <c r="E892" s="719" t="str">
        <f t="shared" si="35"/>
        <v/>
      </c>
      <c r="F892" s="712">
        <f t="shared" si="34"/>
        <v>1</v>
      </c>
    </row>
    <row r="893" spans="1:6" s="414" customFormat="1" x14ac:dyDescent="0.2">
      <c r="A893" s="713" t="s">
        <v>280</v>
      </c>
      <c r="B893" s="713" t="s">
        <v>6197</v>
      </c>
      <c r="C893" s="718">
        <f>INS!N16</f>
        <v>0</v>
      </c>
      <c r="D893" s="719" t="s">
        <v>5324</v>
      </c>
      <c r="E893" s="719" t="str">
        <f t="shared" si="35"/>
        <v/>
      </c>
      <c r="F893" s="712">
        <f t="shared" si="34"/>
        <v>1</v>
      </c>
    </row>
    <row r="894" spans="1:6" s="414" customFormat="1" x14ac:dyDescent="0.2">
      <c r="A894" s="713" t="s">
        <v>280</v>
      </c>
      <c r="B894" s="713" t="s">
        <v>6198</v>
      </c>
      <c r="C894" s="718">
        <f>INS!N17</f>
        <v>0</v>
      </c>
      <c r="D894" s="719" t="s">
        <v>5324</v>
      </c>
      <c r="E894" s="719" t="str">
        <f t="shared" si="35"/>
        <v/>
      </c>
      <c r="F894" s="712">
        <f t="shared" si="34"/>
        <v>1</v>
      </c>
    </row>
    <row r="895" spans="1:6" s="414" customFormat="1" x14ac:dyDescent="0.2">
      <c r="A895" s="713" t="s">
        <v>280</v>
      </c>
      <c r="B895" s="713" t="s">
        <v>6199</v>
      </c>
      <c r="C895" s="718">
        <f>INS!N18</f>
        <v>0</v>
      </c>
      <c r="D895" s="719" t="s">
        <v>5324</v>
      </c>
      <c r="E895" s="719" t="str">
        <f t="shared" si="35"/>
        <v/>
      </c>
      <c r="F895" s="712">
        <f t="shared" ref="F895:F958" si="36">IF(E895="",1,0)</f>
        <v>1</v>
      </c>
    </row>
    <row r="896" spans="1:6" s="414" customFormat="1" x14ac:dyDescent="0.2">
      <c r="A896" s="713" t="s">
        <v>280</v>
      </c>
      <c r="B896" s="713" t="s">
        <v>6200</v>
      </c>
      <c r="C896" s="718">
        <f>INS!N19</f>
        <v>0</v>
      </c>
      <c r="D896" s="719" t="s">
        <v>5324</v>
      </c>
      <c r="E896" s="719" t="str">
        <f t="shared" si="35"/>
        <v/>
      </c>
      <c r="F896" s="712">
        <f t="shared" si="36"/>
        <v>1</v>
      </c>
    </row>
    <row r="897" spans="1:6" s="414" customFormat="1" x14ac:dyDescent="0.2">
      <c r="A897" s="713" t="s">
        <v>280</v>
      </c>
      <c r="B897" s="713" t="s">
        <v>6201</v>
      </c>
      <c r="C897" s="718">
        <f>INS!N23</f>
        <v>0</v>
      </c>
      <c r="D897" s="719" t="s">
        <v>5324</v>
      </c>
      <c r="E897" s="719" t="str">
        <f t="shared" si="35"/>
        <v/>
      </c>
      <c r="F897" s="712">
        <f t="shared" si="36"/>
        <v>1</v>
      </c>
    </row>
    <row r="898" spans="1:6" s="414" customFormat="1" x14ac:dyDescent="0.2">
      <c r="A898" s="713" t="s">
        <v>280</v>
      </c>
      <c r="B898" s="713" t="s">
        <v>6202</v>
      </c>
      <c r="C898" s="718">
        <f>INS!N35</f>
        <v>0</v>
      </c>
      <c r="D898" s="719" t="s">
        <v>5324</v>
      </c>
      <c r="E898" s="719" t="str">
        <f t="shared" ref="E898:E961" si="37">IF(C898="","",IF(ISBLANK(C898),"",IF(ISNUMBER(C898),IF(ROUND(C898,0)=C898,IF(C898&gt;=(-9999999999999990),IF(C898&lt;=(9999999999999990),"","Value must be an integer of no more than 16 digits."),"Value must be an integer of no more than 16 digits."),"Value must be an integer of no more than 16 digits."),"Value must be an integer of no more than 16 digits.")))</f>
        <v/>
      </c>
      <c r="F898" s="712">
        <f t="shared" si="36"/>
        <v>1</v>
      </c>
    </row>
    <row r="899" spans="1:6" s="414" customFormat="1" x14ac:dyDescent="0.2">
      <c r="A899" s="713" t="s">
        <v>280</v>
      </c>
      <c r="B899" s="713" t="s">
        <v>6203</v>
      </c>
      <c r="C899" s="718">
        <f>INS!N36</f>
        <v>0</v>
      </c>
      <c r="D899" s="719" t="s">
        <v>5324</v>
      </c>
      <c r="E899" s="719" t="str">
        <f t="shared" si="37"/>
        <v/>
      </c>
      <c r="F899" s="712">
        <f t="shared" si="36"/>
        <v>1</v>
      </c>
    </row>
    <row r="900" spans="1:6" s="414" customFormat="1" x14ac:dyDescent="0.2">
      <c r="A900" s="713" t="s">
        <v>280</v>
      </c>
      <c r="B900" s="713" t="s">
        <v>6204</v>
      </c>
      <c r="C900" s="718">
        <f>INS!N37</f>
        <v>0</v>
      </c>
      <c r="D900" s="719" t="s">
        <v>5324</v>
      </c>
      <c r="E900" s="719" t="str">
        <f t="shared" si="37"/>
        <v/>
      </c>
      <c r="F900" s="712">
        <f t="shared" si="36"/>
        <v>1</v>
      </c>
    </row>
    <row r="901" spans="1:6" s="414" customFormat="1" x14ac:dyDescent="0.2">
      <c r="A901" s="713" t="s">
        <v>280</v>
      </c>
      <c r="B901" s="713" t="s">
        <v>6205</v>
      </c>
      <c r="C901" s="718">
        <f>INS!N38</f>
        <v>0</v>
      </c>
      <c r="D901" s="719" t="s">
        <v>5324</v>
      </c>
      <c r="E901" s="719" t="str">
        <f t="shared" si="37"/>
        <v/>
      </c>
      <c r="F901" s="712">
        <f t="shared" si="36"/>
        <v>1</v>
      </c>
    </row>
    <row r="902" spans="1:6" s="414" customFormat="1" x14ac:dyDescent="0.2">
      <c r="A902" s="713" t="s">
        <v>280</v>
      </c>
      <c r="B902" s="713" t="s">
        <v>6206</v>
      </c>
      <c r="C902" s="718">
        <f>INS!N40</f>
        <v>0</v>
      </c>
      <c r="D902" s="719" t="s">
        <v>5324</v>
      </c>
      <c r="E902" s="719" t="str">
        <f t="shared" si="37"/>
        <v/>
      </c>
      <c r="F902" s="712">
        <f t="shared" si="36"/>
        <v>1</v>
      </c>
    </row>
    <row r="903" spans="1:6" s="414" customFormat="1" x14ac:dyDescent="0.2">
      <c r="A903" s="713" t="s">
        <v>280</v>
      </c>
      <c r="B903" s="713" t="s">
        <v>6207</v>
      </c>
      <c r="C903" s="718">
        <f>INS!N41</f>
        <v>0</v>
      </c>
      <c r="D903" s="719" t="s">
        <v>5324</v>
      </c>
      <c r="E903" s="719" t="str">
        <f t="shared" si="37"/>
        <v/>
      </c>
      <c r="F903" s="712">
        <f t="shared" si="36"/>
        <v>1</v>
      </c>
    </row>
    <row r="904" spans="1:6" s="414" customFormat="1" x14ac:dyDescent="0.2">
      <c r="A904" s="713" t="s">
        <v>280</v>
      </c>
      <c r="B904" s="713" t="s">
        <v>6208</v>
      </c>
      <c r="C904" s="718">
        <f>INS!N42</f>
        <v>0</v>
      </c>
      <c r="D904" s="719" t="s">
        <v>5324</v>
      </c>
      <c r="E904" s="719" t="str">
        <f t="shared" si="37"/>
        <v/>
      </c>
      <c r="F904" s="712">
        <f t="shared" si="36"/>
        <v>1</v>
      </c>
    </row>
    <row r="905" spans="1:6" s="414" customFormat="1" x14ac:dyDescent="0.2">
      <c r="A905" s="713" t="s">
        <v>280</v>
      </c>
      <c r="B905" s="713" t="s">
        <v>6209</v>
      </c>
      <c r="C905" s="718">
        <f>INS!N44</f>
        <v>0</v>
      </c>
      <c r="D905" s="719" t="s">
        <v>5324</v>
      </c>
      <c r="E905" s="719" t="str">
        <f t="shared" si="37"/>
        <v/>
      </c>
      <c r="F905" s="712">
        <f t="shared" si="36"/>
        <v>1</v>
      </c>
    </row>
    <row r="906" spans="1:6" s="414" customFormat="1" x14ac:dyDescent="0.2">
      <c r="A906" s="713" t="s">
        <v>280</v>
      </c>
      <c r="B906" s="713" t="s">
        <v>6210</v>
      </c>
      <c r="C906" s="718">
        <f>INS!N45</f>
        <v>0</v>
      </c>
      <c r="D906" s="719" t="s">
        <v>5324</v>
      </c>
      <c r="E906" s="719" t="str">
        <f t="shared" si="37"/>
        <v/>
      </c>
      <c r="F906" s="712">
        <f t="shared" si="36"/>
        <v>1</v>
      </c>
    </row>
    <row r="907" spans="1:6" s="414" customFormat="1" x14ac:dyDescent="0.2">
      <c r="A907" s="713" t="s">
        <v>280</v>
      </c>
      <c r="B907" s="713" t="s">
        <v>6211</v>
      </c>
      <c r="C907" s="718">
        <f>INS!N46</f>
        <v>0</v>
      </c>
      <c r="D907" s="719" t="s">
        <v>5324</v>
      </c>
      <c r="E907" s="719" t="str">
        <f t="shared" si="37"/>
        <v/>
      </c>
      <c r="F907" s="712">
        <f t="shared" si="36"/>
        <v>1</v>
      </c>
    </row>
    <row r="908" spans="1:6" s="414" customFormat="1" x14ac:dyDescent="0.2">
      <c r="A908" s="713" t="s">
        <v>280</v>
      </c>
      <c r="B908" s="713" t="s">
        <v>6212</v>
      </c>
      <c r="C908" s="718">
        <f>INS!N73</f>
        <v>0</v>
      </c>
      <c r="D908" s="719" t="s">
        <v>5324</v>
      </c>
      <c r="E908" s="719" t="str">
        <f t="shared" si="37"/>
        <v/>
      </c>
      <c r="F908" s="712">
        <f t="shared" si="36"/>
        <v>1</v>
      </c>
    </row>
    <row r="909" spans="1:6" s="414" customFormat="1" x14ac:dyDescent="0.2">
      <c r="A909" s="713" t="s">
        <v>280</v>
      </c>
      <c r="B909" s="713" t="s">
        <v>6213</v>
      </c>
      <c r="C909" s="718">
        <f>INS!N81</f>
        <v>0</v>
      </c>
      <c r="D909" s="719" t="s">
        <v>5324</v>
      </c>
      <c r="E909" s="719" t="str">
        <f t="shared" si="37"/>
        <v/>
      </c>
      <c r="F909" s="712">
        <f t="shared" si="36"/>
        <v>1</v>
      </c>
    </row>
    <row r="910" spans="1:6" s="414" customFormat="1" x14ac:dyDescent="0.2">
      <c r="A910" s="713" t="s">
        <v>280</v>
      </c>
      <c r="B910" s="713" t="s">
        <v>6214</v>
      </c>
      <c r="C910" s="718">
        <f>INS!N83</f>
        <v>0</v>
      </c>
      <c r="D910" s="719" t="s">
        <v>5324</v>
      </c>
      <c r="E910" s="719" t="str">
        <f t="shared" si="37"/>
        <v/>
      </c>
      <c r="F910" s="712">
        <f t="shared" si="36"/>
        <v>1</v>
      </c>
    </row>
    <row r="911" spans="1:6" s="414" customFormat="1" x14ac:dyDescent="0.2">
      <c r="A911" s="713" t="s">
        <v>280</v>
      </c>
      <c r="B911" s="713" t="s">
        <v>6215</v>
      </c>
      <c r="C911" s="718">
        <f>INS!N89</f>
        <v>0</v>
      </c>
      <c r="D911" s="719" t="s">
        <v>5324</v>
      </c>
      <c r="E911" s="719" t="str">
        <f t="shared" si="37"/>
        <v/>
      </c>
      <c r="F911" s="712">
        <f t="shared" si="36"/>
        <v>1</v>
      </c>
    </row>
    <row r="912" spans="1:6" s="414" customFormat="1" x14ac:dyDescent="0.2">
      <c r="A912" s="713" t="s">
        <v>280</v>
      </c>
      <c r="B912" s="713" t="s">
        <v>6216</v>
      </c>
      <c r="C912" s="718">
        <f>INS!N90</f>
        <v>0</v>
      </c>
      <c r="D912" s="719" t="s">
        <v>5324</v>
      </c>
      <c r="E912" s="719" t="str">
        <f t="shared" si="37"/>
        <v/>
      </c>
      <c r="F912" s="712">
        <f t="shared" si="36"/>
        <v>1</v>
      </c>
    </row>
    <row r="913" spans="1:6" s="414" customFormat="1" x14ac:dyDescent="0.2">
      <c r="A913" s="713" t="s">
        <v>280</v>
      </c>
      <c r="B913" s="713" t="s">
        <v>6217</v>
      </c>
      <c r="C913" s="718">
        <f>INS!N91</f>
        <v>0</v>
      </c>
      <c r="D913" s="719" t="s">
        <v>5324</v>
      </c>
      <c r="E913" s="719" t="str">
        <f t="shared" si="37"/>
        <v/>
      </c>
      <c r="F913" s="712">
        <f t="shared" si="36"/>
        <v>1</v>
      </c>
    </row>
    <row r="914" spans="1:6" s="414" customFormat="1" x14ac:dyDescent="0.2">
      <c r="A914" s="713" t="s">
        <v>280</v>
      </c>
      <c r="B914" s="713" t="s">
        <v>6218</v>
      </c>
      <c r="C914" s="718">
        <f>INS!N92</f>
        <v>0</v>
      </c>
      <c r="D914" s="719" t="s">
        <v>5324</v>
      </c>
      <c r="E914" s="719" t="str">
        <f t="shared" si="37"/>
        <v/>
      </c>
      <c r="F914" s="712">
        <f t="shared" si="36"/>
        <v>1</v>
      </c>
    </row>
    <row r="915" spans="1:6" s="414" customFormat="1" x14ac:dyDescent="0.2">
      <c r="A915" s="713" t="s">
        <v>280</v>
      </c>
      <c r="B915" s="713" t="s">
        <v>6219</v>
      </c>
      <c r="C915" s="718">
        <f>INS!O11</f>
        <v>0</v>
      </c>
      <c r="D915" s="719" t="s">
        <v>5324</v>
      </c>
      <c r="E915" s="719" t="str">
        <f t="shared" si="37"/>
        <v/>
      </c>
      <c r="F915" s="712">
        <f t="shared" si="36"/>
        <v>1</v>
      </c>
    </row>
    <row r="916" spans="1:6" s="414" customFormat="1" x14ac:dyDescent="0.2">
      <c r="A916" s="713" t="s">
        <v>280</v>
      </c>
      <c r="B916" s="713" t="s">
        <v>6220</v>
      </c>
      <c r="C916" s="718">
        <f>INS!O12</f>
        <v>0</v>
      </c>
      <c r="D916" s="719" t="s">
        <v>5324</v>
      </c>
      <c r="E916" s="719" t="str">
        <f t="shared" si="37"/>
        <v/>
      </c>
      <c r="F916" s="712">
        <f t="shared" si="36"/>
        <v>1</v>
      </c>
    </row>
    <row r="917" spans="1:6" s="414" customFormat="1" x14ac:dyDescent="0.2">
      <c r="A917" s="713" t="s">
        <v>280</v>
      </c>
      <c r="B917" s="713" t="s">
        <v>6221</v>
      </c>
      <c r="C917" s="718">
        <f>INS!O13</f>
        <v>0</v>
      </c>
      <c r="D917" s="719" t="s">
        <v>5324</v>
      </c>
      <c r="E917" s="719" t="str">
        <f t="shared" si="37"/>
        <v/>
      </c>
      <c r="F917" s="712">
        <f t="shared" si="36"/>
        <v>1</v>
      </c>
    </row>
    <row r="918" spans="1:6" s="414" customFormat="1" x14ac:dyDescent="0.2">
      <c r="A918" s="713" t="s">
        <v>280</v>
      </c>
      <c r="B918" s="713" t="s">
        <v>6222</v>
      </c>
      <c r="C918" s="718">
        <f>INS!O14</f>
        <v>0</v>
      </c>
      <c r="D918" s="719" t="s">
        <v>5324</v>
      </c>
      <c r="E918" s="719" t="str">
        <f t="shared" si="37"/>
        <v/>
      </c>
      <c r="F918" s="712">
        <f t="shared" si="36"/>
        <v>1</v>
      </c>
    </row>
    <row r="919" spans="1:6" s="414" customFormat="1" x14ac:dyDescent="0.2">
      <c r="A919" s="713" t="s">
        <v>280</v>
      </c>
      <c r="B919" s="713" t="s">
        <v>6223</v>
      </c>
      <c r="C919" s="718">
        <f>INS!O16</f>
        <v>0</v>
      </c>
      <c r="D919" s="719" t="s">
        <v>5324</v>
      </c>
      <c r="E919" s="719" t="str">
        <f t="shared" si="37"/>
        <v/>
      </c>
      <c r="F919" s="712">
        <f t="shared" si="36"/>
        <v>1</v>
      </c>
    </row>
    <row r="920" spans="1:6" s="414" customFormat="1" x14ac:dyDescent="0.2">
      <c r="A920" s="713" t="s">
        <v>280</v>
      </c>
      <c r="B920" s="713" t="s">
        <v>6224</v>
      </c>
      <c r="C920" s="718">
        <f>INS!O35</f>
        <v>0</v>
      </c>
      <c r="D920" s="719" t="s">
        <v>5324</v>
      </c>
      <c r="E920" s="719" t="str">
        <f t="shared" si="37"/>
        <v/>
      </c>
      <c r="F920" s="712">
        <f t="shared" si="36"/>
        <v>1</v>
      </c>
    </row>
    <row r="921" spans="1:6" s="414" customFormat="1" x14ac:dyDescent="0.2">
      <c r="A921" s="713" t="s">
        <v>280</v>
      </c>
      <c r="B921" s="713" t="s">
        <v>6225</v>
      </c>
      <c r="C921" s="718">
        <f>INS!O36</f>
        <v>0</v>
      </c>
      <c r="D921" s="719" t="s">
        <v>5324</v>
      </c>
      <c r="E921" s="719" t="str">
        <f t="shared" si="37"/>
        <v/>
      </c>
      <c r="F921" s="712">
        <f t="shared" si="36"/>
        <v>1</v>
      </c>
    </row>
    <row r="922" spans="1:6" s="414" customFormat="1" x14ac:dyDescent="0.2">
      <c r="A922" s="713" t="s">
        <v>280</v>
      </c>
      <c r="B922" s="713" t="s">
        <v>6226</v>
      </c>
      <c r="C922" s="718">
        <f>INS!O40</f>
        <v>0</v>
      </c>
      <c r="D922" s="719" t="s">
        <v>5324</v>
      </c>
      <c r="E922" s="719" t="str">
        <f t="shared" si="37"/>
        <v/>
      </c>
      <c r="F922" s="712">
        <f t="shared" si="36"/>
        <v>1</v>
      </c>
    </row>
    <row r="923" spans="1:6" s="414" customFormat="1" x14ac:dyDescent="0.2">
      <c r="A923" s="713" t="s">
        <v>280</v>
      </c>
      <c r="B923" s="713" t="s">
        <v>6227</v>
      </c>
      <c r="C923" s="718">
        <f>INS!O41</f>
        <v>0</v>
      </c>
      <c r="D923" s="719" t="s">
        <v>5324</v>
      </c>
      <c r="E923" s="719" t="str">
        <f t="shared" si="37"/>
        <v/>
      </c>
      <c r="F923" s="712">
        <f t="shared" si="36"/>
        <v>1</v>
      </c>
    </row>
    <row r="924" spans="1:6" s="414" customFormat="1" x14ac:dyDescent="0.2">
      <c r="A924" s="713" t="s">
        <v>280</v>
      </c>
      <c r="B924" s="713" t="s">
        <v>6228</v>
      </c>
      <c r="C924" s="718">
        <f>INS!O42</f>
        <v>0</v>
      </c>
      <c r="D924" s="719" t="s">
        <v>5324</v>
      </c>
      <c r="E924" s="719" t="str">
        <f t="shared" si="37"/>
        <v/>
      </c>
      <c r="F924" s="712">
        <f t="shared" si="36"/>
        <v>1</v>
      </c>
    </row>
    <row r="925" spans="1:6" s="414" customFormat="1" x14ac:dyDescent="0.2">
      <c r="A925" s="713" t="s">
        <v>280</v>
      </c>
      <c r="B925" s="713" t="s">
        <v>6229</v>
      </c>
      <c r="C925" s="718">
        <f>INS!O44</f>
        <v>0</v>
      </c>
      <c r="D925" s="719" t="s">
        <v>5324</v>
      </c>
      <c r="E925" s="719" t="str">
        <f t="shared" si="37"/>
        <v/>
      </c>
      <c r="F925" s="712">
        <f t="shared" si="36"/>
        <v>1</v>
      </c>
    </row>
    <row r="926" spans="1:6" s="414" customFormat="1" x14ac:dyDescent="0.2">
      <c r="A926" s="713" t="s">
        <v>280</v>
      </c>
      <c r="B926" s="713" t="s">
        <v>6230</v>
      </c>
      <c r="C926" s="718">
        <f>INS!O45</f>
        <v>0</v>
      </c>
      <c r="D926" s="719" t="s">
        <v>5324</v>
      </c>
      <c r="E926" s="719" t="str">
        <f t="shared" si="37"/>
        <v/>
      </c>
      <c r="F926" s="712">
        <f t="shared" si="36"/>
        <v>1</v>
      </c>
    </row>
    <row r="927" spans="1:6" s="414" customFormat="1" x14ac:dyDescent="0.2">
      <c r="A927" s="713" t="s">
        <v>280</v>
      </c>
      <c r="B927" s="713" t="s">
        <v>6231</v>
      </c>
      <c r="C927" s="718">
        <f>INS!O46</f>
        <v>0</v>
      </c>
      <c r="D927" s="719" t="s">
        <v>5324</v>
      </c>
      <c r="E927" s="719" t="str">
        <f t="shared" si="37"/>
        <v/>
      </c>
      <c r="F927" s="712">
        <f t="shared" si="36"/>
        <v>1</v>
      </c>
    </row>
    <row r="928" spans="1:6" s="414" customFormat="1" x14ac:dyDescent="0.2">
      <c r="A928" s="713" t="s">
        <v>280</v>
      </c>
      <c r="B928" s="713" t="s">
        <v>6232</v>
      </c>
      <c r="C928" s="718">
        <f>INS!O81</f>
        <v>0</v>
      </c>
      <c r="D928" s="719" t="s">
        <v>5324</v>
      </c>
      <c r="E928" s="719" t="str">
        <f t="shared" si="37"/>
        <v/>
      </c>
      <c r="F928" s="712">
        <f t="shared" si="36"/>
        <v>1</v>
      </c>
    </row>
    <row r="929" spans="1:6" s="414" customFormat="1" x14ac:dyDescent="0.2">
      <c r="A929" s="713" t="s">
        <v>280</v>
      </c>
      <c r="B929" s="713" t="s">
        <v>6233</v>
      </c>
      <c r="C929" s="718">
        <f>INS!P46</f>
        <v>0</v>
      </c>
      <c r="D929" s="719" t="s">
        <v>5324</v>
      </c>
      <c r="E929" s="719" t="str">
        <f t="shared" si="37"/>
        <v/>
      </c>
      <c r="F929" s="712">
        <f t="shared" si="36"/>
        <v>1</v>
      </c>
    </row>
    <row r="930" spans="1:6" s="414" customFormat="1" x14ac:dyDescent="0.2">
      <c r="A930" s="713" t="s">
        <v>280</v>
      </c>
      <c r="B930" s="713" t="s">
        <v>6234</v>
      </c>
      <c r="C930" s="718">
        <f>INS!P74</f>
        <v>0</v>
      </c>
      <c r="D930" s="719" t="s">
        <v>5324</v>
      </c>
      <c r="E930" s="719" t="str">
        <f t="shared" si="37"/>
        <v/>
      </c>
      <c r="F930" s="712">
        <f t="shared" si="36"/>
        <v>1</v>
      </c>
    </row>
    <row r="931" spans="1:6" s="414" customFormat="1" x14ac:dyDescent="0.2">
      <c r="A931" s="713" t="s">
        <v>280</v>
      </c>
      <c r="B931" s="713" t="s">
        <v>6235</v>
      </c>
      <c r="C931" s="718">
        <f>INS!Q11</f>
        <v>0</v>
      </c>
      <c r="D931" s="719" t="s">
        <v>5324</v>
      </c>
      <c r="E931" s="719" t="str">
        <f t="shared" si="37"/>
        <v/>
      </c>
      <c r="F931" s="712">
        <f t="shared" si="36"/>
        <v>1</v>
      </c>
    </row>
    <row r="932" spans="1:6" s="414" customFormat="1" x14ac:dyDescent="0.2">
      <c r="A932" s="713" t="s">
        <v>280</v>
      </c>
      <c r="B932" s="713" t="s">
        <v>6236</v>
      </c>
      <c r="C932" s="718">
        <f>INS!Q12</f>
        <v>0</v>
      </c>
      <c r="D932" s="719" t="s">
        <v>5324</v>
      </c>
      <c r="E932" s="719" t="str">
        <f t="shared" si="37"/>
        <v/>
      </c>
      <c r="F932" s="712">
        <f t="shared" si="36"/>
        <v>1</v>
      </c>
    </row>
    <row r="933" spans="1:6" s="414" customFormat="1" x14ac:dyDescent="0.2">
      <c r="A933" s="713" t="s">
        <v>280</v>
      </c>
      <c r="B933" s="713" t="s">
        <v>6237</v>
      </c>
      <c r="C933" s="718">
        <f>INS!Q13</f>
        <v>0</v>
      </c>
      <c r="D933" s="719" t="s">
        <v>5324</v>
      </c>
      <c r="E933" s="719" t="str">
        <f t="shared" si="37"/>
        <v/>
      </c>
      <c r="F933" s="712">
        <f t="shared" si="36"/>
        <v>1</v>
      </c>
    </row>
    <row r="934" spans="1:6" s="414" customFormat="1" x14ac:dyDescent="0.2">
      <c r="A934" s="713" t="s">
        <v>280</v>
      </c>
      <c r="B934" s="713" t="s">
        <v>6238</v>
      </c>
      <c r="C934" s="718">
        <f>INS!Q14</f>
        <v>0</v>
      </c>
      <c r="D934" s="719" t="s">
        <v>5324</v>
      </c>
      <c r="E934" s="719" t="str">
        <f t="shared" si="37"/>
        <v/>
      </c>
      <c r="F934" s="712">
        <f t="shared" si="36"/>
        <v>1</v>
      </c>
    </row>
    <row r="935" spans="1:6" s="414" customFormat="1" x14ac:dyDescent="0.2">
      <c r="A935" s="713" t="s">
        <v>280</v>
      </c>
      <c r="B935" s="713" t="s">
        <v>6239</v>
      </c>
      <c r="C935" s="718">
        <f>INS!Q16</f>
        <v>0</v>
      </c>
      <c r="D935" s="719" t="s">
        <v>5324</v>
      </c>
      <c r="E935" s="719" t="str">
        <f t="shared" si="37"/>
        <v/>
      </c>
      <c r="F935" s="712">
        <f t="shared" si="36"/>
        <v>1</v>
      </c>
    </row>
    <row r="936" spans="1:6" s="414" customFormat="1" x14ac:dyDescent="0.2">
      <c r="A936" s="713" t="s">
        <v>280</v>
      </c>
      <c r="B936" s="713" t="s">
        <v>6240</v>
      </c>
      <c r="C936" s="718">
        <f>INS!Q17</f>
        <v>0</v>
      </c>
      <c r="D936" s="719" t="s">
        <v>5324</v>
      </c>
      <c r="E936" s="719" t="str">
        <f t="shared" si="37"/>
        <v/>
      </c>
      <c r="F936" s="712">
        <f t="shared" si="36"/>
        <v>1</v>
      </c>
    </row>
    <row r="937" spans="1:6" s="414" customFormat="1" x14ac:dyDescent="0.2">
      <c r="A937" s="713" t="s">
        <v>280</v>
      </c>
      <c r="B937" s="713" t="s">
        <v>6241</v>
      </c>
      <c r="C937" s="718">
        <f>INS!Q18</f>
        <v>0</v>
      </c>
      <c r="D937" s="719" t="s">
        <v>5324</v>
      </c>
      <c r="E937" s="719" t="str">
        <f t="shared" si="37"/>
        <v/>
      </c>
      <c r="F937" s="712">
        <f t="shared" si="36"/>
        <v>1</v>
      </c>
    </row>
    <row r="938" spans="1:6" s="414" customFormat="1" x14ac:dyDescent="0.2">
      <c r="A938" s="713" t="s">
        <v>280</v>
      </c>
      <c r="B938" s="713" t="s">
        <v>6242</v>
      </c>
      <c r="C938" s="718">
        <f>INS!Q19</f>
        <v>0</v>
      </c>
      <c r="D938" s="719" t="s">
        <v>5324</v>
      </c>
      <c r="E938" s="719" t="str">
        <f t="shared" si="37"/>
        <v/>
      </c>
      <c r="F938" s="712">
        <f t="shared" si="36"/>
        <v>1</v>
      </c>
    </row>
    <row r="939" spans="1:6" s="414" customFormat="1" x14ac:dyDescent="0.2">
      <c r="A939" s="713" t="s">
        <v>280</v>
      </c>
      <c r="B939" s="713" t="s">
        <v>6243</v>
      </c>
      <c r="C939" s="718">
        <f>INS!Q23</f>
        <v>0</v>
      </c>
      <c r="D939" s="719" t="s">
        <v>5324</v>
      </c>
      <c r="E939" s="719" t="str">
        <f t="shared" si="37"/>
        <v/>
      </c>
      <c r="F939" s="712">
        <f t="shared" si="36"/>
        <v>1</v>
      </c>
    </row>
    <row r="940" spans="1:6" s="414" customFormat="1" x14ac:dyDescent="0.2">
      <c r="A940" s="713" t="s">
        <v>280</v>
      </c>
      <c r="B940" s="713" t="s">
        <v>6244</v>
      </c>
      <c r="C940" s="718">
        <f>INS!Q35</f>
        <v>0</v>
      </c>
      <c r="D940" s="719" t="s">
        <v>5324</v>
      </c>
      <c r="E940" s="719" t="str">
        <f t="shared" si="37"/>
        <v/>
      </c>
      <c r="F940" s="712">
        <f t="shared" si="36"/>
        <v>1</v>
      </c>
    </row>
    <row r="941" spans="1:6" s="414" customFormat="1" x14ac:dyDescent="0.2">
      <c r="A941" s="713" t="s">
        <v>280</v>
      </c>
      <c r="B941" s="713" t="s">
        <v>6245</v>
      </c>
      <c r="C941" s="718">
        <f>INS!Q36</f>
        <v>0</v>
      </c>
      <c r="D941" s="719" t="s">
        <v>5324</v>
      </c>
      <c r="E941" s="719" t="str">
        <f t="shared" si="37"/>
        <v/>
      </c>
      <c r="F941" s="712">
        <f t="shared" si="36"/>
        <v>1</v>
      </c>
    </row>
    <row r="942" spans="1:6" s="414" customFormat="1" x14ac:dyDescent="0.2">
      <c r="A942" s="713" t="s">
        <v>280</v>
      </c>
      <c r="B942" s="713" t="s">
        <v>6246</v>
      </c>
      <c r="C942" s="718">
        <f>INS!Q37</f>
        <v>0</v>
      </c>
      <c r="D942" s="719" t="s">
        <v>5324</v>
      </c>
      <c r="E942" s="719" t="str">
        <f t="shared" si="37"/>
        <v/>
      </c>
      <c r="F942" s="712">
        <f t="shared" si="36"/>
        <v>1</v>
      </c>
    </row>
    <row r="943" spans="1:6" s="414" customFormat="1" x14ac:dyDescent="0.2">
      <c r="A943" s="713" t="s">
        <v>280</v>
      </c>
      <c r="B943" s="713" t="s">
        <v>6247</v>
      </c>
      <c r="C943" s="718">
        <f>INS!Q38</f>
        <v>0</v>
      </c>
      <c r="D943" s="719" t="s">
        <v>5324</v>
      </c>
      <c r="E943" s="719" t="str">
        <f t="shared" si="37"/>
        <v/>
      </c>
      <c r="F943" s="712">
        <f t="shared" si="36"/>
        <v>1</v>
      </c>
    </row>
    <row r="944" spans="1:6" s="414" customFormat="1" x14ac:dyDescent="0.2">
      <c r="A944" s="713" t="s">
        <v>280</v>
      </c>
      <c r="B944" s="713" t="s">
        <v>6248</v>
      </c>
      <c r="C944" s="718">
        <f>INS!Q40</f>
        <v>0</v>
      </c>
      <c r="D944" s="719" t="s">
        <v>5324</v>
      </c>
      <c r="E944" s="719" t="str">
        <f t="shared" si="37"/>
        <v/>
      </c>
      <c r="F944" s="712">
        <f t="shared" si="36"/>
        <v>1</v>
      </c>
    </row>
    <row r="945" spans="1:6" s="414" customFormat="1" x14ac:dyDescent="0.2">
      <c r="A945" s="713" t="s">
        <v>280</v>
      </c>
      <c r="B945" s="713" t="s">
        <v>6249</v>
      </c>
      <c r="C945" s="718">
        <f>INS!Q41</f>
        <v>0</v>
      </c>
      <c r="D945" s="719" t="s">
        <v>5324</v>
      </c>
      <c r="E945" s="719" t="str">
        <f t="shared" si="37"/>
        <v/>
      </c>
      <c r="F945" s="712">
        <f t="shared" si="36"/>
        <v>1</v>
      </c>
    </row>
    <row r="946" spans="1:6" s="414" customFormat="1" x14ac:dyDescent="0.2">
      <c r="A946" s="713" t="s">
        <v>280</v>
      </c>
      <c r="B946" s="713" t="s">
        <v>6250</v>
      </c>
      <c r="C946" s="718">
        <f>INS!Q42</f>
        <v>0</v>
      </c>
      <c r="D946" s="719" t="s">
        <v>5324</v>
      </c>
      <c r="E946" s="719" t="str">
        <f t="shared" si="37"/>
        <v/>
      </c>
      <c r="F946" s="712">
        <f t="shared" si="36"/>
        <v>1</v>
      </c>
    </row>
    <row r="947" spans="1:6" s="414" customFormat="1" x14ac:dyDescent="0.2">
      <c r="A947" s="713" t="s">
        <v>280</v>
      </c>
      <c r="B947" s="713" t="s">
        <v>6251</v>
      </c>
      <c r="C947" s="718">
        <f>INS!Q44</f>
        <v>0</v>
      </c>
      <c r="D947" s="719" t="s">
        <v>5324</v>
      </c>
      <c r="E947" s="719" t="str">
        <f t="shared" si="37"/>
        <v/>
      </c>
      <c r="F947" s="712">
        <f t="shared" si="36"/>
        <v>1</v>
      </c>
    </row>
    <row r="948" spans="1:6" s="414" customFormat="1" x14ac:dyDescent="0.2">
      <c r="A948" s="713" t="s">
        <v>280</v>
      </c>
      <c r="B948" s="713" t="s">
        <v>6252</v>
      </c>
      <c r="C948" s="718">
        <f>INS!Q45</f>
        <v>0</v>
      </c>
      <c r="D948" s="719" t="s">
        <v>5324</v>
      </c>
      <c r="E948" s="719" t="str">
        <f t="shared" si="37"/>
        <v/>
      </c>
      <c r="F948" s="712">
        <f t="shared" si="36"/>
        <v>1</v>
      </c>
    </row>
    <row r="949" spans="1:6" s="414" customFormat="1" x14ac:dyDescent="0.2">
      <c r="A949" s="713" t="s">
        <v>280</v>
      </c>
      <c r="B949" s="713" t="s">
        <v>6253</v>
      </c>
      <c r="C949" s="718">
        <f>INS!Q46</f>
        <v>0</v>
      </c>
      <c r="D949" s="719" t="s">
        <v>5324</v>
      </c>
      <c r="E949" s="719" t="str">
        <f t="shared" si="37"/>
        <v/>
      </c>
      <c r="F949" s="712">
        <f t="shared" si="36"/>
        <v>1</v>
      </c>
    </row>
    <row r="950" spans="1:6" s="414" customFormat="1" x14ac:dyDescent="0.2">
      <c r="A950" s="713" t="s">
        <v>280</v>
      </c>
      <c r="B950" s="713" t="s">
        <v>6254</v>
      </c>
      <c r="C950" s="718">
        <f>INS!Q73</f>
        <v>0</v>
      </c>
      <c r="D950" s="719" t="s">
        <v>5324</v>
      </c>
      <c r="E950" s="719" t="str">
        <f t="shared" si="37"/>
        <v/>
      </c>
      <c r="F950" s="712">
        <f t="shared" si="36"/>
        <v>1</v>
      </c>
    </row>
    <row r="951" spans="1:6" s="414" customFormat="1" x14ac:dyDescent="0.2">
      <c r="A951" s="713" t="s">
        <v>280</v>
      </c>
      <c r="B951" s="713" t="s">
        <v>6255</v>
      </c>
      <c r="C951" s="718">
        <f>INS!Q81</f>
        <v>0</v>
      </c>
      <c r="D951" s="719" t="s">
        <v>5324</v>
      </c>
      <c r="E951" s="719" t="str">
        <f t="shared" si="37"/>
        <v/>
      </c>
      <c r="F951" s="712">
        <f t="shared" si="36"/>
        <v>1</v>
      </c>
    </row>
    <row r="952" spans="1:6" s="414" customFormat="1" x14ac:dyDescent="0.2">
      <c r="A952" s="713" t="s">
        <v>280</v>
      </c>
      <c r="B952" s="713" t="s">
        <v>6256</v>
      </c>
      <c r="C952" s="718">
        <f>INS!Q83</f>
        <v>0</v>
      </c>
      <c r="D952" s="719" t="s">
        <v>5324</v>
      </c>
      <c r="E952" s="719" t="str">
        <f t="shared" si="37"/>
        <v/>
      </c>
      <c r="F952" s="712">
        <f t="shared" si="36"/>
        <v>1</v>
      </c>
    </row>
    <row r="953" spans="1:6" s="414" customFormat="1" x14ac:dyDescent="0.2">
      <c r="A953" s="713" t="s">
        <v>280</v>
      </c>
      <c r="B953" s="713" t="s">
        <v>6257</v>
      </c>
      <c r="C953" s="718">
        <f>INS!Q89</f>
        <v>0</v>
      </c>
      <c r="D953" s="719" t="s">
        <v>5324</v>
      </c>
      <c r="E953" s="719" t="str">
        <f t="shared" si="37"/>
        <v/>
      </c>
      <c r="F953" s="712">
        <f t="shared" si="36"/>
        <v>1</v>
      </c>
    </row>
    <row r="954" spans="1:6" s="414" customFormat="1" x14ac:dyDescent="0.2">
      <c r="A954" s="713" t="s">
        <v>280</v>
      </c>
      <c r="B954" s="713" t="s">
        <v>6258</v>
      </c>
      <c r="C954" s="718">
        <f>INS!Q90</f>
        <v>0</v>
      </c>
      <c r="D954" s="719" t="s">
        <v>5324</v>
      </c>
      <c r="E954" s="719" t="str">
        <f t="shared" si="37"/>
        <v/>
      </c>
      <c r="F954" s="712">
        <f t="shared" si="36"/>
        <v>1</v>
      </c>
    </row>
    <row r="955" spans="1:6" s="414" customFormat="1" x14ac:dyDescent="0.2">
      <c r="A955" s="713" t="s">
        <v>280</v>
      </c>
      <c r="B955" s="713" t="s">
        <v>6259</v>
      </c>
      <c r="C955" s="718">
        <f>INS!Q91</f>
        <v>0</v>
      </c>
      <c r="D955" s="719" t="s">
        <v>5324</v>
      </c>
      <c r="E955" s="719" t="str">
        <f t="shared" si="37"/>
        <v/>
      </c>
      <c r="F955" s="712">
        <f t="shared" si="36"/>
        <v>1</v>
      </c>
    </row>
    <row r="956" spans="1:6" s="414" customFormat="1" x14ac:dyDescent="0.2">
      <c r="A956" s="713" t="s">
        <v>280</v>
      </c>
      <c r="B956" s="713" t="s">
        <v>6260</v>
      </c>
      <c r="C956" s="718">
        <f>INS!Q92</f>
        <v>0</v>
      </c>
      <c r="D956" s="719" t="s">
        <v>5324</v>
      </c>
      <c r="E956" s="719" t="str">
        <f t="shared" si="37"/>
        <v/>
      </c>
      <c r="F956" s="712">
        <f t="shared" si="36"/>
        <v>1</v>
      </c>
    </row>
    <row r="957" spans="1:6" s="414" customFormat="1" x14ac:dyDescent="0.2">
      <c r="A957" s="713" t="s">
        <v>280</v>
      </c>
      <c r="B957" s="713" t="s">
        <v>6261</v>
      </c>
      <c r="C957" s="718">
        <f>INS!R11</f>
        <v>0</v>
      </c>
      <c r="D957" s="719" t="s">
        <v>5324</v>
      </c>
      <c r="E957" s="719" t="str">
        <f t="shared" si="37"/>
        <v/>
      </c>
      <c r="F957" s="712">
        <f t="shared" si="36"/>
        <v>1</v>
      </c>
    </row>
    <row r="958" spans="1:6" s="414" customFormat="1" x14ac:dyDescent="0.2">
      <c r="A958" s="713" t="s">
        <v>280</v>
      </c>
      <c r="B958" s="713" t="s">
        <v>6262</v>
      </c>
      <c r="C958" s="718">
        <f>INS!R12</f>
        <v>0</v>
      </c>
      <c r="D958" s="719" t="s">
        <v>5324</v>
      </c>
      <c r="E958" s="719" t="str">
        <f t="shared" si="37"/>
        <v/>
      </c>
      <c r="F958" s="712">
        <f t="shared" si="36"/>
        <v>1</v>
      </c>
    </row>
    <row r="959" spans="1:6" s="414" customFormat="1" x14ac:dyDescent="0.2">
      <c r="A959" s="713" t="s">
        <v>280</v>
      </c>
      <c r="B959" s="713" t="s">
        <v>6263</v>
      </c>
      <c r="C959" s="718">
        <f>INS!R13</f>
        <v>0</v>
      </c>
      <c r="D959" s="719" t="s">
        <v>5324</v>
      </c>
      <c r="E959" s="719" t="str">
        <f t="shared" si="37"/>
        <v/>
      </c>
      <c r="F959" s="712">
        <f t="shared" ref="F959:F1022" si="38">IF(E959="",1,0)</f>
        <v>1</v>
      </c>
    </row>
    <row r="960" spans="1:6" s="414" customFormat="1" x14ac:dyDescent="0.2">
      <c r="A960" s="713" t="s">
        <v>280</v>
      </c>
      <c r="B960" s="713" t="s">
        <v>6264</v>
      </c>
      <c r="C960" s="718">
        <f>INS!R14</f>
        <v>0</v>
      </c>
      <c r="D960" s="719" t="s">
        <v>5324</v>
      </c>
      <c r="E960" s="719" t="str">
        <f t="shared" si="37"/>
        <v/>
      </c>
      <c r="F960" s="712">
        <f t="shared" si="38"/>
        <v>1</v>
      </c>
    </row>
    <row r="961" spans="1:6" s="414" customFormat="1" x14ac:dyDescent="0.2">
      <c r="A961" s="713" t="s">
        <v>280</v>
      </c>
      <c r="B961" s="713" t="s">
        <v>6265</v>
      </c>
      <c r="C961" s="718">
        <f>INS!R16</f>
        <v>0</v>
      </c>
      <c r="D961" s="719" t="s">
        <v>5324</v>
      </c>
      <c r="E961" s="719" t="str">
        <f t="shared" si="37"/>
        <v/>
      </c>
      <c r="F961" s="712">
        <f t="shared" si="38"/>
        <v>1</v>
      </c>
    </row>
    <row r="962" spans="1:6" s="414" customFormat="1" x14ac:dyDescent="0.2">
      <c r="A962" s="713" t="s">
        <v>280</v>
      </c>
      <c r="B962" s="713" t="s">
        <v>6266</v>
      </c>
      <c r="C962" s="718">
        <f>INS!R17</f>
        <v>0</v>
      </c>
      <c r="D962" s="719" t="s">
        <v>5324</v>
      </c>
      <c r="E962" s="719" t="str">
        <f t="shared" ref="E962:E1025" si="39">IF(C962="","",IF(ISBLANK(C962),"",IF(ISNUMBER(C962),IF(ROUND(C962,0)=C962,IF(C962&gt;=(-9999999999999990),IF(C962&lt;=(9999999999999990),"","Value must be an integer of no more than 16 digits."),"Value must be an integer of no more than 16 digits."),"Value must be an integer of no more than 16 digits."),"Value must be an integer of no more than 16 digits.")))</f>
        <v/>
      </c>
      <c r="F962" s="712">
        <f t="shared" si="38"/>
        <v>1</v>
      </c>
    </row>
    <row r="963" spans="1:6" s="414" customFormat="1" x14ac:dyDescent="0.2">
      <c r="A963" s="713" t="s">
        <v>280</v>
      </c>
      <c r="B963" s="713" t="s">
        <v>6267</v>
      </c>
      <c r="C963" s="718">
        <f>INS!R18</f>
        <v>0</v>
      </c>
      <c r="D963" s="719" t="s">
        <v>5324</v>
      </c>
      <c r="E963" s="719" t="str">
        <f t="shared" si="39"/>
        <v/>
      </c>
      <c r="F963" s="712">
        <f t="shared" si="38"/>
        <v>1</v>
      </c>
    </row>
    <row r="964" spans="1:6" s="414" customFormat="1" x14ac:dyDescent="0.2">
      <c r="A964" s="713" t="s">
        <v>280</v>
      </c>
      <c r="B964" s="713" t="s">
        <v>6268</v>
      </c>
      <c r="C964" s="718">
        <f>INS!R19</f>
        <v>0</v>
      </c>
      <c r="D964" s="719" t="s">
        <v>5324</v>
      </c>
      <c r="E964" s="719" t="str">
        <f t="shared" si="39"/>
        <v/>
      </c>
      <c r="F964" s="712">
        <f t="shared" si="38"/>
        <v>1</v>
      </c>
    </row>
    <row r="965" spans="1:6" s="414" customFormat="1" x14ac:dyDescent="0.2">
      <c r="A965" s="713" t="s">
        <v>280</v>
      </c>
      <c r="B965" s="713" t="s">
        <v>6269</v>
      </c>
      <c r="C965" s="718">
        <f>INS!R23</f>
        <v>0</v>
      </c>
      <c r="D965" s="719" t="s">
        <v>5324</v>
      </c>
      <c r="E965" s="719" t="str">
        <f t="shared" si="39"/>
        <v/>
      </c>
      <c r="F965" s="712">
        <f t="shared" si="38"/>
        <v>1</v>
      </c>
    </row>
    <row r="966" spans="1:6" s="414" customFormat="1" x14ac:dyDescent="0.2">
      <c r="A966" s="713" t="s">
        <v>280</v>
      </c>
      <c r="B966" s="713" t="s">
        <v>6270</v>
      </c>
      <c r="C966" s="718">
        <f>INS!R35</f>
        <v>0</v>
      </c>
      <c r="D966" s="719" t="s">
        <v>5324</v>
      </c>
      <c r="E966" s="719" t="str">
        <f t="shared" si="39"/>
        <v/>
      </c>
      <c r="F966" s="712">
        <f t="shared" si="38"/>
        <v>1</v>
      </c>
    </row>
    <row r="967" spans="1:6" s="414" customFormat="1" x14ac:dyDescent="0.2">
      <c r="A967" s="713" t="s">
        <v>280</v>
      </c>
      <c r="B967" s="713" t="s">
        <v>6271</v>
      </c>
      <c r="C967" s="718">
        <f>INS!R36</f>
        <v>0</v>
      </c>
      <c r="D967" s="719" t="s">
        <v>5324</v>
      </c>
      <c r="E967" s="719" t="str">
        <f t="shared" si="39"/>
        <v/>
      </c>
      <c r="F967" s="712">
        <f t="shared" si="38"/>
        <v>1</v>
      </c>
    </row>
    <row r="968" spans="1:6" s="414" customFormat="1" x14ac:dyDescent="0.2">
      <c r="A968" s="713" t="s">
        <v>280</v>
      </c>
      <c r="B968" s="713" t="s">
        <v>6272</v>
      </c>
      <c r="C968" s="718">
        <f>INS!R37</f>
        <v>0</v>
      </c>
      <c r="D968" s="719" t="s">
        <v>5324</v>
      </c>
      <c r="E968" s="719" t="str">
        <f t="shared" si="39"/>
        <v/>
      </c>
      <c r="F968" s="712">
        <f t="shared" si="38"/>
        <v>1</v>
      </c>
    </row>
    <row r="969" spans="1:6" s="414" customFormat="1" x14ac:dyDescent="0.2">
      <c r="A969" s="713" t="s">
        <v>280</v>
      </c>
      <c r="B969" s="713" t="s">
        <v>6273</v>
      </c>
      <c r="C969" s="718">
        <f>INS!R38</f>
        <v>0</v>
      </c>
      <c r="D969" s="719" t="s">
        <v>5324</v>
      </c>
      <c r="E969" s="719" t="str">
        <f t="shared" si="39"/>
        <v/>
      </c>
      <c r="F969" s="712">
        <f t="shared" si="38"/>
        <v>1</v>
      </c>
    </row>
    <row r="970" spans="1:6" s="414" customFormat="1" x14ac:dyDescent="0.2">
      <c r="A970" s="713" t="s">
        <v>280</v>
      </c>
      <c r="B970" s="713" t="s">
        <v>6274</v>
      </c>
      <c r="C970" s="718">
        <f>INS!R40</f>
        <v>0</v>
      </c>
      <c r="D970" s="719" t="s">
        <v>5324</v>
      </c>
      <c r="E970" s="719" t="str">
        <f t="shared" si="39"/>
        <v/>
      </c>
      <c r="F970" s="712">
        <f t="shared" si="38"/>
        <v>1</v>
      </c>
    </row>
    <row r="971" spans="1:6" s="414" customFormat="1" x14ac:dyDescent="0.2">
      <c r="A971" s="713" t="s">
        <v>280</v>
      </c>
      <c r="B971" s="713" t="s">
        <v>6275</v>
      </c>
      <c r="C971" s="718">
        <f>INS!R41</f>
        <v>0</v>
      </c>
      <c r="D971" s="719" t="s">
        <v>5324</v>
      </c>
      <c r="E971" s="719" t="str">
        <f t="shared" si="39"/>
        <v/>
      </c>
      <c r="F971" s="712">
        <f t="shared" si="38"/>
        <v>1</v>
      </c>
    </row>
    <row r="972" spans="1:6" s="414" customFormat="1" x14ac:dyDescent="0.2">
      <c r="A972" s="713" t="s">
        <v>280</v>
      </c>
      <c r="B972" s="713" t="s">
        <v>6276</v>
      </c>
      <c r="C972" s="718">
        <f>INS!R42</f>
        <v>0</v>
      </c>
      <c r="D972" s="719" t="s">
        <v>5324</v>
      </c>
      <c r="E972" s="719" t="str">
        <f t="shared" si="39"/>
        <v/>
      </c>
      <c r="F972" s="712">
        <f t="shared" si="38"/>
        <v>1</v>
      </c>
    </row>
    <row r="973" spans="1:6" s="414" customFormat="1" x14ac:dyDescent="0.2">
      <c r="A973" s="713" t="s">
        <v>280</v>
      </c>
      <c r="B973" s="713" t="s">
        <v>6277</v>
      </c>
      <c r="C973" s="718">
        <f>INS!R44</f>
        <v>0</v>
      </c>
      <c r="D973" s="719" t="s">
        <v>5324</v>
      </c>
      <c r="E973" s="719" t="str">
        <f t="shared" si="39"/>
        <v/>
      </c>
      <c r="F973" s="712">
        <f t="shared" si="38"/>
        <v>1</v>
      </c>
    </row>
    <row r="974" spans="1:6" s="414" customFormat="1" x14ac:dyDescent="0.2">
      <c r="A974" s="713" t="s">
        <v>280</v>
      </c>
      <c r="B974" s="713" t="s">
        <v>6278</v>
      </c>
      <c r="C974" s="718">
        <f>INS!R45</f>
        <v>0</v>
      </c>
      <c r="D974" s="719" t="s">
        <v>5324</v>
      </c>
      <c r="E974" s="719" t="str">
        <f t="shared" si="39"/>
        <v/>
      </c>
      <c r="F974" s="712">
        <f t="shared" si="38"/>
        <v>1</v>
      </c>
    </row>
    <row r="975" spans="1:6" s="414" customFormat="1" x14ac:dyDescent="0.2">
      <c r="A975" s="713" t="s">
        <v>280</v>
      </c>
      <c r="B975" s="713" t="s">
        <v>6279</v>
      </c>
      <c r="C975" s="718">
        <f>INS!R46</f>
        <v>0</v>
      </c>
      <c r="D975" s="719" t="s">
        <v>5324</v>
      </c>
      <c r="E975" s="719" t="str">
        <f t="shared" si="39"/>
        <v/>
      </c>
      <c r="F975" s="712">
        <f t="shared" si="38"/>
        <v>1</v>
      </c>
    </row>
    <row r="976" spans="1:6" s="414" customFormat="1" x14ac:dyDescent="0.2">
      <c r="A976" s="713" t="s">
        <v>280</v>
      </c>
      <c r="B976" s="713" t="s">
        <v>6280</v>
      </c>
      <c r="C976" s="718">
        <f>INS!R73</f>
        <v>0</v>
      </c>
      <c r="D976" s="719" t="s">
        <v>5324</v>
      </c>
      <c r="E976" s="719" t="str">
        <f t="shared" si="39"/>
        <v/>
      </c>
      <c r="F976" s="712">
        <f t="shared" si="38"/>
        <v>1</v>
      </c>
    </row>
    <row r="977" spans="1:6" s="414" customFormat="1" x14ac:dyDescent="0.2">
      <c r="A977" s="713" t="s">
        <v>280</v>
      </c>
      <c r="B977" s="713" t="s">
        <v>6281</v>
      </c>
      <c r="C977" s="718">
        <f>INS!R81</f>
        <v>0</v>
      </c>
      <c r="D977" s="719" t="s">
        <v>5324</v>
      </c>
      <c r="E977" s="719" t="str">
        <f t="shared" si="39"/>
        <v/>
      </c>
      <c r="F977" s="712">
        <f t="shared" si="38"/>
        <v>1</v>
      </c>
    </row>
    <row r="978" spans="1:6" s="414" customFormat="1" x14ac:dyDescent="0.2">
      <c r="A978" s="713" t="s">
        <v>280</v>
      </c>
      <c r="B978" s="713" t="s">
        <v>6282</v>
      </c>
      <c r="C978" s="718">
        <f>INS!R83</f>
        <v>0</v>
      </c>
      <c r="D978" s="719" t="s">
        <v>5324</v>
      </c>
      <c r="E978" s="719" t="str">
        <f t="shared" si="39"/>
        <v/>
      </c>
      <c r="F978" s="712">
        <f t="shared" si="38"/>
        <v>1</v>
      </c>
    </row>
    <row r="979" spans="1:6" s="414" customFormat="1" x14ac:dyDescent="0.2">
      <c r="A979" s="713" t="s">
        <v>280</v>
      </c>
      <c r="B979" s="713" t="s">
        <v>6283</v>
      </c>
      <c r="C979" s="718">
        <f>INS!R89</f>
        <v>0</v>
      </c>
      <c r="D979" s="719" t="s">
        <v>5324</v>
      </c>
      <c r="E979" s="719" t="str">
        <f t="shared" si="39"/>
        <v/>
      </c>
      <c r="F979" s="712">
        <f t="shared" si="38"/>
        <v>1</v>
      </c>
    </row>
    <row r="980" spans="1:6" s="414" customFormat="1" x14ac:dyDescent="0.2">
      <c r="A980" s="713" t="s">
        <v>280</v>
      </c>
      <c r="B980" s="713" t="s">
        <v>6284</v>
      </c>
      <c r="C980" s="718">
        <f>INS!R90</f>
        <v>0</v>
      </c>
      <c r="D980" s="719" t="s">
        <v>5324</v>
      </c>
      <c r="E980" s="719" t="str">
        <f t="shared" si="39"/>
        <v/>
      </c>
      <c r="F980" s="712">
        <f t="shared" si="38"/>
        <v>1</v>
      </c>
    </row>
    <row r="981" spans="1:6" s="414" customFormat="1" x14ac:dyDescent="0.2">
      <c r="A981" s="713" t="s">
        <v>280</v>
      </c>
      <c r="B981" s="713" t="s">
        <v>6285</v>
      </c>
      <c r="C981" s="718">
        <f>INS!R91</f>
        <v>0</v>
      </c>
      <c r="D981" s="719" t="s">
        <v>5324</v>
      </c>
      <c r="E981" s="719" t="str">
        <f t="shared" si="39"/>
        <v/>
      </c>
      <c r="F981" s="712">
        <f t="shared" si="38"/>
        <v>1</v>
      </c>
    </row>
    <row r="982" spans="1:6" s="414" customFormat="1" x14ac:dyDescent="0.2">
      <c r="A982" s="713" t="s">
        <v>280</v>
      </c>
      <c r="B982" s="713" t="s">
        <v>6286</v>
      </c>
      <c r="C982" s="718">
        <f>INS!R92</f>
        <v>0</v>
      </c>
      <c r="D982" s="719" t="s">
        <v>5324</v>
      </c>
      <c r="E982" s="719" t="str">
        <f t="shared" si="39"/>
        <v/>
      </c>
      <c r="F982" s="712">
        <f t="shared" si="38"/>
        <v>1</v>
      </c>
    </row>
    <row r="983" spans="1:6" s="414" customFormat="1" x14ac:dyDescent="0.2">
      <c r="A983" s="713" t="s">
        <v>280</v>
      </c>
      <c r="B983" s="713" t="s">
        <v>6287</v>
      </c>
      <c r="C983" s="718">
        <f>INS!S11</f>
        <v>0</v>
      </c>
      <c r="D983" s="719" t="s">
        <v>5324</v>
      </c>
      <c r="E983" s="719" t="str">
        <f t="shared" si="39"/>
        <v/>
      </c>
      <c r="F983" s="712">
        <f t="shared" si="38"/>
        <v>1</v>
      </c>
    </row>
    <row r="984" spans="1:6" s="414" customFormat="1" x14ac:dyDescent="0.2">
      <c r="A984" s="713" t="s">
        <v>280</v>
      </c>
      <c r="B984" s="713" t="s">
        <v>6288</v>
      </c>
      <c r="C984" s="718">
        <f>INS!S12</f>
        <v>0</v>
      </c>
      <c r="D984" s="719" t="s">
        <v>5324</v>
      </c>
      <c r="E984" s="719" t="str">
        <f t="shared" si="39"/>
        <v/>
      </c>
      <c r="F984" s="712">
        <f t="shared" si="38"/>
        <v>1</v>
      </c>
    </row>
    <row r="985" spans="1:6" s="414" customFormat="1" x14ac:dyDescent="0.2">
      <c r="A985" s="713" t="s">
        <v>280</v>
      </c>
      <c r="B985" s="713" t="s">
        <v>6289</v>
      </c>
      <c r="C985" s="718">
        <f>INS!S13</f>
        <v>0</v>
      </c>
      <c r="D985" s="719" t="s">
        <v>5324</v>
      </c>
      <c r="E985" s="719" t="str">
        <f t="shared" si="39"/>
        <v/>
      </c>
      <c r="F985" s="712">
        <f t="shared" si="38"/>
        <v>1</v>
      </c>
    </row>
    <row r="986" spans="1:6" s="414" customFormat="1" x14ac:dyDescent="0.2">
      <c r="A986" s="713" t="s">
        <v>280</v>
      </c>
      <c r="B986" s="713" t="s">
        <v>6290</v>
      </c>
      <c r="C986" s="718">
        <f>INS!S14</f>
        <v>0</v>
      </c>
      <c r="D986" s="719" t="s">
        <v>5324</v>
      </c>
      <c r="E986" s="719" t="str">
        <f t="shared" si="39"/>
        <v/>
      </c>
      <c r="F986" s="712">
        <f t="shared" si="38"/>
        <v>1</v>
      </c>
    </row>
    <row r="987" spans="1:6" s="414" customFormat="1" x14ac:dyDescent="0.2">
      <c r="A987" s="713" t="s">
        <v>280</v>
      </c>
      <c r="B987" s="713" t="s">
        <v>6291</v>
      </c>
      <c r="C987" s="718">
        <f>INS!S16</f>
        <v>0</v>
      </c>
      <c r="D987" s="719" t="s">
        <v>5324</v>
      </c>
      <c r="E987" s="719" t="str">
        <f t="shared" si="39"/>
        <v/>
      </c>
      <c r="F987" s="712">
        <f t="shared" si="38"/>
        <v>1</v>
      </c>
    </row>
    <row r="988" spans="1:6" s="414" customFormat="1" x14ac:dyDescent="0.2">
      <c r="A988" s="713" t="s">
        <v>280</v>
      </c>
      <c r="B988" s="713" t="s">
        <v>6292</v>
      </c>
      <c r="C988" s="718">
        <f>INS!S17</f>
        <v>0</v>
      </c>
      <c r="D988" s="719" t="s">
        <v>5324</v>
      </c>
      <c r="E988" s="719" t="str">
        <f t="shared" si="39"/>
        <v/>
      </c>
      <c r="F988" s="712">
        <f t="shared" si="38"/>
        <v>1</v>
      </c>
    </row>
    <row r="989" spans="1:6" s="414" customFormat="1" x14ac:dyDescent="0.2">
      <c r="A989" s="713" t="s">
        <v>280</v>
      </c>
      <c r="B989" s="713" t="s">
        <v>6293</v>
      </c>
      <c r="C989" s="718">
        <f>INS!S18</f>
        <v>0</v>
      </c>
      <c r="D989" s="719" t="s">
        <v>5324</v>
      </c>
      <c r="E989" s="719" t="str">
        <f t="shared" si="39"/>
        <v/>
      </c>
      <c r="F989" s="712">
        <f t="shared" si="38"/>
        <v>1</v>
      </c>
    </row>
    <row r="990" spans="1:6" s="414" customFormat="1" x14ac:dyDescent="0.2">
      <c r="A990" s="713" t="s">
        <v>280</v>
      </c>
      <c r="B990" s="713" t="s">
        <v>6294</v>
      </c>
      <c r="C990" s="718">
        <f>INS!S19</f>
        <v>0</v>
      </c>
      <c r="D990" s="719" t="s">
        <v>5324</v>
      </c>
      <c r="E990" s="719" t="str">
        <f t="shared" si="39"/>
        <v/>
      </c>
      <c r="F990" s="712">
        <f t="shared" si="38"/>
        <v>1</v>
      </c>
    </row>
    <row r="991" spans="1:6" s="414" customFormat="1" x14ac:dyDescent="0.2">
      <c r="A991" s="713" t="s">
        <v>280</v>
      </c>
      <c r="B991" s="713" t="s">
        <v>6295</v>
      </c>
      <c r="C991" s="718">
        <f>INS!S23</f>
        <v>0</v>
      </c>
      <c r="D991" s="719" t="s">
        <v>5324</v>
      </c>
      <c r="E991" s="719" t="str">
        <f t="shared" si="39"/>
        <v/>
      </c>
      <c r="F991" s="712">
        <f t="shared" si="38"/>
        <v>1</v>
      </c>
    </row>
    <row r="992" spans="1:6" s="414" customFormat="1" x14ac:dyDescent="0.2">
      <c r="A992" s="713" t="s">
        <v>280</v>
      </c>
      <c r="B992" s="713" t="s">
        <v>6296</v>
      </c>
      <c r="C992" s="718">
        <f>INS!S35</f>
        <v>0</v>
      </c>
      <c r="D992" s="719" t="s">
        <v>5324</v>
      </c>
      <c r="E992" s="719" t="str">
        <f t="shared" si="39"/>
        <v/>
      </c>
      <c r="F992" s="712">
        <f t="shared" si="38"/>
        <v>1</v>
      </c>
    </row>
    <row r="993" spans="1:6" s="414" customFormat="1" x14ac:dyDescent="0.2">
      <c r="A993" s="713" t="s">
        <v>280</v>
      </c>
      <c r="B993" s="713" t="s">
        <v>6297</v>
      </c>
      <c r="C993" s="718">
        <f>INS!S36</f>
        <v>0</v>
      </c>
      <c r="D993" s="719" t="s">
        <v>5324</v>
      </c>
      <c r="E993" s="719" t="str">
        <f t="shared" si="39"/>
        <v/>
      </c>
      <c r="F993" s="712">
        <f t="shared" si="38"/>
        <v>1</v>
      </c>
    </row>
    <row r="994" spans="1:6" s="414" customFormat="1" x14ac:dyDescent="0.2">
      <c r="A994" s="713" t="s">
        <v>280</v>
      </c>
      <c r="B994" s="713" t="s">
        <v>6298</v>
      </c>
      <c r="C994" s="718">
        <f>INS!S37</f>
        <v>0</v>
      </c>
      <c r="D994" s="719" t="s">
        <v>5324</v>
      </c>
      <c r="E994" s="719" t="str">
        <f t="shared" si="39"/>
        <v/>
      </c>
      <c r="F994" s="712">
        <f t="shared" si="38"/>
        <v>1</v>
      </c>
    </row>
    <row r="995" spans="1:6" s="414" customFormat="1" x14ac:dyDescent="0.2">
      <c r="A995" s="713" t="s">
        <v>280</v>
      </c>
      <c r="B995" s="713" t="s">
        <v>6299</v>
      </c>
      <c r="C995" s="718">
        <f>INS!S38</f>
        <v>0</v>
      </c>
      <c r="D995" s="719" t="s">
        <v>5324</v>
      </c>
      <c r="E995" s="719" t="str">
        <f t="shared" si="39"/>
        <v/>
      </c>
      <c r="F995" s="712">
        <f t="shared" si="38"/>
        <v>1</v>
      </c>
    </row>
    <row r="996" spans="1:6" s="414" customFormat="1" x14ac:dyDescent="0.2">
      <c r="A996" s="713" t="s">
        <v>280</v>
      </c>
      <c r="B996" s="713" t="s">
        <v>6300</v>
      </c>
      <c r="C996" s="718">
        <f>INS!S40</f>
        <v>0</v>
      </c>
      <c r="D996" s="719" t="s">
        <v>5324</v>
      </c>
      <c r="E996" s="719" t="str">
        <f t="shared" si="39"/>
        <v/>
      </c>
      <c r="F996" s="712">
        <f t="shared" si="38"/>
        <v>1</v>
      </c>
    </row>
    <row r="997" spans="1:6" s="414" customFormat="1" x14ac:dyDescent="0.2">
      <c r="A997" s="713" t="s">
        <v>280</v>
      </c>
      <c r="B997" s="713" t="s">
        <v>6301</v>
      </c>
      <c r="C997" s="718">
        <f>INS!S41</f>
        <v>0</v>
      </c>
      <c r="D997" s="719" t="s">
        <v>5324</v>
      </c>
      <c r="E997" s="719" t="str">
        <f t="shared" si="39"/>
        <v/>
      </c>
      <c r="F997" s="712">
        <f t="shared" si="38"/>
        <v>1</v>
      </c>
    </row>
    <row r="998" spans="1:6" s="414" customFormat="1" x14ac:dyDescent="0.2">
      <c r="A998" s="713" t="s">
        <v>280</v>
      </c>
      <c r="B998" s="713" t="s">
        <v>6302</v>
      </c>
      <c r="C998" s="718">
        <f>INS!S42</f>
        <v>0</v>
      </c>
      <c r="D998" s="719" t="s">
        <v>5324</v>
      </c>
      <c r="E998" s="719" t="str">
        <f t="shared" si="39"/>
        <v/>
      </c>
      <c r="F998" s="712">
        <f t="shared" si="38"/>
        <v>1</v>
      </c>
    </row>
    <row r="999" spans="1:6" s="414" customFormat="1" x14ac:dyDescent="0.2">
      <c r="A999" s="713" t="s">
        <v>280</v>
      </c>
      <c r="B999" s="713" t="s">
        <v>6303</v>
      </c>
      <c r="C999" s="718">
        <f>INS!S44</f>
        <v>0</v>
      </c>
      <c r="D999" s="719" t="s">
        <v>5324</v>
      </c>
      <c r="E999" s="719" t="str">
        <f t="shared" si="39"/>
        <v/>
      </c>
      <c r="F999" s="712">
        <f t="shared" si="38"/>
        <v>1</v>
      </c>
    </row>
    <row r="1000" spans="1:6" s="414" customFormat="1" x14ac:dyDescent="0.2">
      <c r="A1000" s="713" t="s">
        <v>280</v>
      </c>
      <c r="B1000" s="713" t="s">
        <v>6304</v>
      </c>
      <c r="C1000" s="718">
        <f>INS!S45</f>
        <v>0</v>
      </c>
      <c r="D1000" s="719" t="s">
        <v>5324</v>
      </c>
      <c r="E1000" s="719" t="str">
        <f t="shared" si="39"/>
        <v/>
      </c>
      <c r="F1000" s="712">
        <f t="shared" si="38"/>
        <v>1</v>
      </c>
    </row>
    <row r="1001" spans="1:6" s="414" customFormat="1" x14ac:dyDescent="0.2">
      <c r="A1001" s="713" t="s">
        <v>280</v>
      </c>
      <c r="B1001" s="713" t="s">
        <v>6305</v>
      </c>
      <c r="C1001" s="718">
        <f>INS!S46</f>
        <v>0</v>
      </c>
      <c r="D1001" s="719" t="s">
        <v>5324</v>
      </c>
      <c r="E1001" s="719" t="str">
        <f t="shared" si="39"/>
        <v/>
      </c>
      <c r="F1001" s="712">
        <f t="shared" si="38"/>
        <v>1</v>
      </c>
    </row>
    <row r="1002" spans="1:6" s="414" customFormat="1" x14ac:dyDescent="0.2">
      <c r="A1002" s="713" t="s">
        <v>280</v>
      </c>
      <c r="B1002" s="713" t="s">
        <v>6306</v>
      </c>
      <c r="C1002" s="718">
        <f>INS!S67</f>
        <v>0</v>
      </c>
      <c r="D1002" s="719" t="s">
        <v>5324</v>
      </c>
      <c r="E1002" s="719" t="str">
        <f t="shared" si="39"/>
        <v/>
      </c>
      <c r="F1002" s="712">
        <f t="shared" si="38"/>
        <v>1</v>
      </c>
    </row>
    <row r="1003" spans="1:6" s="414" customFormat="1" x14ac:dyDescent="0.2">
      <c r="A1003" s="713" t="s">
        <v>280</v>
      </c>
      <c r="B1003" s="713" t="s">
        <v>6307</v>
      </c>
      <c r="C1003" s="718">
        <f>INS!S68</f>
        <v>0</v>
      </c>
      <c r="D1003" s="719" t="s">
        <v>5324</v>
      </c>
      <c r="E1003" s="719" t="str">
        <f t="shared" si="39"/>
        <v/>
      </c>
      <c r="F1003" s="712">
        <f t="shared" si="38"/>
        <v>1</v>
      </c>
    </row>
    <row r="1004" spans="1:6" s="414" customFormat="1" x14ac:dyDescent="0.2">
      <c r="A1004" s="713" t="s">
        <v>280</v>
      </c>
      <c r="B1004" s="713" t="s">
        <v>6308</v>
      </c>
      <c r="C1004" s="718">
        <f>INS!S69</f>
        <v>0</v>
      </c>
      <c r="D1004" s="719" t="s">
        <v>5324</v>
      </c>
      <c r="E1004" s="719" t="str">
        <f t="shared" si="39"/>
        <v/>
      </c>
      <c r="F1004" s="712">
        <f t="shared" si="38"/>
        <v>1</v>
      </c>
    </row>
    <row r="1005" spans="1:6" s="414" customFormat="1" x14ac:dyDescent="0.2">
      <c r="A1005" s="713" t="s">
        <v>280</v>
      </c>
      <c r="B1005" s="713" t="s">
        <v>6309</v>
      </c>
      <c r="C1005" s="718">
        <f>INS!S70</f>
        <v>0</v>
      </c>
      <c r="D1005" s="719" t="s">
        <v>5324</v>
      </c>
      <c r="E1005" s="719" t="str">
        <f t="shared" si="39"/>
        <v/>
      </c>
      <c r="F1005" s="712">
        <f t="shared" si="38"/>
        <v>1</v>
      </c>
    </row>
    <row r="1006" spans="1:6" s="414" customFormat="1" x14ac:dyDescent="0.2">
      <c r="A1006" s="713" t="s">
        <v>280</v>
      </c>
      <c r="B1006" s="713" t="s">
        <v>6310</v>
      </c>
      <c r="C1006" s="718">
        <f>INS!S73</f>
        <v>0</v>
      </c>
      <c r="D1006" s="719" t="s">
        <v>5324</v>
      </c>
      <c r="E1006" s="719" t="str">
        <f t="shared" si="39"/>
        <v/>
      </c>
      <c r="F1006" s="712">
        <f t="shared" si="38"/>
        <v>1</v>
      </c>
    </row>
    <row r="1007" spans="1:6" s="414" customFormat="1" x14ac:dyDescent="0.2">
      <c r="A1007" s="713" t="s">
        <v>280</v>
      </c>
      <c r="B1007" s="713" t="s">
        <v>6311</v>
      </c>
      <c r="C1007" s="718">
        <f>INS!S75</f>
        <v>0</v>
      </c>
      <c r="D1007" s="719" t="s">
        <v>5324</v>
      </c>
      <c r="E1007" s="719" t="str">
        <f t="shared" si="39"/>
        <v/>
      </c>
      <c r="F1007" s="712">
        <f t="shared" si="38"/>
        <v>1</v>
      </c>
    </row>
    <row r="1008" spans="1:6" s="414" customFormat="1" x14ac:dyDescent="0.2">
      <c r="A1008" s="713" t="s">
        <v>280</v>
      </c>
      <c r="B1008" s="713" t="s">
        <v>6312</v>
      </c>
      <c r="C1008" s="718">
        <f>INS!S76</f>
        <v>0</v>
      </c>
      <c r="D1008" s="719" t="s">
        <v>5324</v>
      </c>
      <c r="E1008" s="719" t="str">
        <f t="shared" si="39"/>
        <v/>
      </c>
      <c r="F1008" s="712">
        <f t="shared" si="38"/>
        <v>1</v>
      </c>
    </row>
    <row r="1009" spans="1:6" s="414" customFormat="1" x14ac:dyDescent="0.2">
      <c r="A1009" s="713" t="s">
        <v>280</v>
      </c>
      <c r="B1009" s="713" t="s">
        <v>6313</v>
      </c>
      <c r="C1009" s="718">
        <f>INS!S81</f>
        <v>0</v>
      </c>
      <c r="D1009" s="719" t="s">
        <v>5324</v>
      </c>
      <c r="E1009" s="719" t="str">
        <f t="shared" si="39"/>
        <v/>
      </c>
      <c r="F1009" s="712">
        <f t="shared" si="38"/>
        <v>1</v>
      </c>
    </row>
    <row r="1010" spans="1:6" s="414" customFormat="1" x14ac:dyDescent="0.2">
      <c r="A1010" s="713" t="s">
        <v>280</v>
      </c>
      <c r="B1010" s="713" t="s">
        <v>6314</v>
      </c>
      <c r="C1010" s="718">
        <f>INS!S83</f>
        <v>0</v>
      </c>
      <c r="D1010" s="719" t="s">
        <v>5324</v>
      </c>
      <c r="E1010" s="719" t="str">
        <f t="shared" si="39"/>
        <v/>
      </c>
      <c r="F1010" s="712">
        <f t="shared" si="38"/>
        <v>1</v>
      </c>
    </row>
    <row r="1011" spans="1:6" s="414" customFormat="1" x14ac:dyDescent="0.2">
      <c r="A1011" s="713" t="s">
        <v>280</v>
      </c>
      <c r="B1011" s="713" t="s">
        <v>6315</v>
      </c>
      <c r="C1011" s="718">
        <f>INS!S89</f>
        <v>0</v>
      </c>
      <c r="D1011" s="719" t="s">
        <v>5324</v>
      </c>
      <c r="E1011" s="719" t="str">
        <f t="shared" si="39"/>
        <v/>
      </c>
      <c r="F1011" s="712">
        <f t="shared" si="38"/>
        <v>1</v>
      </c>
    </row>
    <row r="1012" spans="1:6" s="414" customFormat="1" x14ac:dyDescent="0.2">
      <c r="A1012" s="713" t="s">
        <v>280</v>
      </c>
      <c r="B1012" s="713" t="s">
        <v>6316</v>
      </c>
      <c r="C1012" s="718">
        <f>INS!S90</f>
        <v>0</v>
      </c>
      <c r="D1012" s="719" t="s">
        <v>5324</v>
      </c>
      <c r="E1012" s="719" t="str">
        <f t="shared" si="39"/>
        <v/>
      </c>
      <c r="F1012" s="712">
        <f t="shared" si="38"/>
        <v>1</v>
      </c>
    </row>
    <row r="1013" spans="1:6" s="414" customFormat="1" x14ac:dyDescent="0.2">
      <c r="A1013" s="713" t="s">
        <v>280</v>
      </c>
      <c r="B1013" s="713" t="s">
        <v>6317</v>
      </c>
      <c r="C1013" s="718">
        <f>INS!S91</f>
        <v>0</v>
      </c>
      <c r="D1013" s="719" t="s">
        <v>5324</v>
      </c>
      <c r="E1013" s="719" t="str">
        <f t="shared" si="39"/>
        <v/>
      </c>
      <c r="F1013" s="712">
        <f t="shared" si="38"/>
        <v>1</v>
      </c>
    </row>
    <row r="1014" spans="1:6" s="414" customFormat="1" x14ac:dyDescent="0.2">
      <c r="A1014" s="713" t="s">
        <v>280</v>
      </c>
      <c r="B1014" s="713" t="s">
        <v>6318</v>
      </c>
      <c r="C1014" s="718">
        <f>INS!S92</f>
        <v>0</v>
      </c>
      <c r="D1014" s="719" t="s">
        <v>5324</v>
      </c>
      <c r="E1014" s="719" t="str">
        <f t="shared" si="39"/>
        <v/>
      </c>
      <c r="F1014" s="712">
        <f t="shared" si="38"/>
        <v>1</v>
      </c>
    </row>
    <row r="1015" spans="1:6" s="414" customFormat="1" x14ac:dyDescent="0.2">
      <c r="A1015" s="713" t="s">
        <v>280</v>
      </c>
      <c r="B1015" s="713" t="s">
        <v>6319</v>
      </c>
      <c r="C1015" s="718">
        <f>INS!T11</f>
        <v>0</v>
      </c>
      <c r="D1015" s="719" t="s">
        <v>5324</v>
      </c>
      <c r="E1015" s="719" t="str">
        <f t="shared" si="39"/>
        <v/>
      </c>
      <c r="F1015" s="712">
        <f t="shared" si="38"/>
        <v>1</v>
      </c>
    </row>
    <row r="1016" spans="1:6" s="414" customFormat="1" x14ac:dyDescent="0.2">
      <c r="A1016" s="713" t="s">
        <v>280</v>
      </c>
      <c r="B1016" s="713" t="s">
        <v>6320</v>
      </c>
      <c r="C1016" s="718">
        <f>INS!U11</f>
        <v>0</v>
      </c>
      <c r="D1016" s="719" t="s">
        <v>5324</v>
      </c>
      <c r="E1016" s="719" t="str">
        <f t="shared" si="39"/>
        <v/>
      </c>
      <c r="F1016" s="712">
        <f t="shared" si="38"/>
        <v>1</v>
      </c>
    </row>
    <row r="1017" spans="1:6" s="414" customFormat="1" x14ac:dyDescent="0.2">
      <c r="A1017" s="713" t="s">
        <v>280</v>
      </c>
      <c r="B1017" s="713" t="s">
        <v>6321</v>
      </c>
      <c r="C1017" s="718">
        <f>INS!U12</f>
        <v>0</v>
      </c>
      <c r="D1017" s="719" t="s">
        <v>5324</v>
      </c>
      <c r="E1017" s="719" t="str">
        <f t="shared" si="39"/>
        <v/>
      </c>
      <c r="F1017" s="712">
        <f t="shared" si="38"/>
        <v>1</v>
      </c>
    </row>
    <row r="1018" spans="1:6" s="414" customFormat="1" x14ac:dyDescent="0.2">
      <c r="A1018" s="713" t="s">
        <v>280</v>
      </c>
      <c r="B1018" s="713" t="s">
        <v>6322</v>
      </c>
      <c r="C1018" s="718">
        <f>INS!U13</f>
        <v>0</v>
      </c>
      <c r="D1018" s="719" t="s">
        <v>5324</v>
      </c>
      <c r="E1018" s="719" t="str">
        <f t="shared" si="39"/>
        <v/>
      </c>
      <c r="F1018" s="712">
        <f t="shared" si="38"/>
        <v>1</v>
      </c>
    </row>
    <row r="1019" spans="1:6" s="414" customFormat="1" x14ac:dyDescent="0.2">
      <c r="A1019" s="713" t="s">
        <v>280</v>
      </c>
      <c r="B1019" s="713" t="s">
        <v>6323</v>
      </c>
      <c r="C1019" s="718">
        <f>INS!U14</f>
        <v>0</v>
      </c>
      <c r="D1019" s="719" t="s">
        <v>5324</v>
      </c>
      <c r="E1019" s="719" t="str">
        <f t="shared" si="39"/>
        <v/>
      </c>
      <c r="F1019" s="712">
        <f t="shared" si="38"/>
        <v>1</v>
      </c>
    </row>
    <row r="1020" spans="1:6" s="414" customFormat="1" x14ac:dyDescent="0.2">
      <c r="A1020" s="713" t="s">
        <v>280</v>
      </c>
      <c r="B1020" s="713" t="s">
        <v>6324</v>
      </c>
      <c r="C1020" s="718">
        <f>INS!U16</f>
        <v>0</v>
      </c>
      <c r="D1020" s="719" t="s">
        <v>5324</v>
      </c>
      <c r="E1020" s="719" t="str">
        <f t="shared" si="39"/>
        <v/>
      </c>
      <c r="F1020" s="712">
        <f t="shared" si="38"/>
        <v>1</v>
      </c>
    </row>
    <row r="1021" spans="1:6" s="414" customFormat="1" x14ac:dyDescent="0.2">
      <c r="A1021" s="713" t="s">
        <v>280</v>
      </c>
      <c r="B1021" s="713" t="s">
        <v>6325</v>
      </c>
      <c r="C1021" s="718">
        <f>INS!U17</f>
        <v>0</v>
      </c>
      <c r="D1021" s="719" t="s">
        <v>5324</v>
      </c>
      <c r="E1021" s="719" t="str">
        <f t="shared" si="39"/>
        <v/>
      </c>
      <c r="F1021" s="712">
        <f t="shared" si="38"/>
        <v>1</v>
      </c>
    </row>
    <row r="1022" spans="1:6" s="414" customFormat="1" x14ac:dyDescent="0.2">
      <c r="A1022" s="713" t="s">
        <v>280</v>
      </c>
      <c r="B1022" s="713" t="s">
        <v>6326</v>
      </c>
      <c r="C1022" s="718">
        <f>INS!U18</f>
        <v>0</v>
      </c>
      <c r="D1022" s="719" t="s">
        <v>5324</v>
      </c>
      <c r="E1022" s="719" t="str">
        <f t="shared" si="39"/>
        <v/>
      </c>
      <c r="F1022" s="712">
        <f t="shared" si="38"/>
        <v>1</v>
      </c>
    </row>
    <row r="1023" spans="1:6" s="414" customFormat="1" x14ac:dyDescent="0.2">
      <c r="A1023" s="713" t="s">
        <v>280</v>
      </c>
      <c r="B1023" s="713" t="s">
        <v>6327</v>
      </c>
      <c r="C1023" s="718">
        <f>INS!U19</f>
        <v>0</v>
      </c>
      <c r="D1023" s="719" t="s">
        <v>5324</v>
      </c>
      <c r="E1023" s="719" t="str">
        <f t="shared" si="39"/>
        <v/>
      </c>
      <c r="F1023" s="712">
        <f t="shared" ref="F1023:F1086" si="40">IF(E1023="",1,0)</f>
        <v>1</v>
      </c>
    </row>
    <row r="1024" spans="1:6" s="414" customFormat="1" x14ac:dyDescent="0.2">
      <c r="A1024" s="713" t="s">
        <v>280</v>
      </c>
      <c r="B1024" s="713" t="s">
        <v>6328</v>
      </c>
      <c r="C1024" s="718">
        <f>INS!U23</f>
        <v>0</v>
      </c>
      <c r="D1024" s="719" t="s">
        <v>5324</v>
      </c>
      <c r="E1024" s="719" t="str">
        <f t="shared" si="39"/>
        <v/>
      </c>
      <c r="F1024" s="712">
        <f t="shared" si="40"/>
        <v>1</v>
      </c>
    </row>
    <row r="1025" spans="1:6" s="414" customFormat="1" x14ac:dyDescent="0.2">
      <c r="A1025" s="713" t="s">
        <v>280</v>
      </c>
      <c r="B1025" s="713" t="s">
        <v>6329</v>
      </c>
      <c r="C1025" s="718">
        <f>INS!U35</f>
        <v>0</v>
      </c>
      <c r="D1025" s="719" t="s">
        <v>5324</v>
      </c>
      <c r="E1025" s="719" t="str">
        <f t="shared" si="39"/>
        <v/>
      </c>
      <c r="F1025" s="712">
        <f t="shared" si="40"/>
        <v>1</v>
      </c>
    </row>
    <row r="1026" spans="1:6" s="414" customFormat="1" x14ac:dyDescent="0.2">
      <c r="A1026" s="713" t="s">
        <v>280</v>
      </c>
      <c r="B1026" s="713" t="s">
        <v>6330</v>
      </c>
      <c r="C1026" s="718">
        <f>INS!U36</f>
        <v>0</v>
      </c>
      <c r="D1026" s="719" t="s">
        <v>5324</v>
      </c>
      <c r="E1026" s="719" t="str">
        <f t="shared" ref="E1026:E1089" si="41">IF(C1026="","",IF(ISBLANK(C1026),"",IF(ISNUMBER(C1026),IF(ROUND(C1026,0)=C1026,IF(C1026&gt;=(-9999999999999990),IF(C1026&lt;=(9999999999999990),"","Value must be an integer of no more than 16 digits."),"Value must be an integer of no more than 16 digits."),"Value must be an integer of no more than 16 digits."),"Value must be an integer of no more than 16 digits.")))</f>
        <v/>
      </c>
      <c r="F1026" s="712">
        <f t="shared" si="40"/>
        <v>1</v>
      </c>
    </row>
    <row r="1027" spans="1:6" s="414" customFormat="1" x14ac:dyDescent="0.2">
      <c r="A1027" s="713" t="s">
        <v>280</v>
      </c>
      <c r="B1027" s="713" t="s">
        <v>6331</v>
      </c>
      <c r="C1027" s="718">
        <f>INS!U37</f>
        <v>0</v>
      </c>
      <c r="D1027" s="719" t="s">
        <v>5324</v>
      </c>
      <c r="E1027" s="719" t="str">
        <f t="shared" si="41"/>
        <v/>
      </c>
      <c r="F1027" s="712">
        <f t="shared" si="40"/>
        <v>1</v>
      </c>
    </row>
    <row r="1028" spans="1:6" s="414" customFormat="1" x14ac:dyDescent="0.2">
      <c r="A1028" s="713" t="s">
        <v>280</v>
      </c>
      <c r="B1028" s="713" t="s">
        <v>6332</v>
      </c>
      <c r="C1028" s="718">
        <f>INS!U38</f>
        <v>0</v>
      </c>
      <c r="D1028" s="719" t="s">
        <v>5324</v>
      </c>
      <c r="E1028" s="719" t="str">
        <f t="shared" si="41"/>
        <v/>
      </c>
      <c r="F1028" s="712">
        <f t="shared" si="40"/>
        <v>1</v>
      </c>
    </row>
    <row r="1029" spans="1:6" s="414" customFormat="1" x14ac:dyDescent="0.2">
      <c r="A1029" s="713" t="s">
        <v>280</v>
      </c>
      <c r="B1029" s="713" t="s">
        <v>6333</v>
      </c>
      <c r="C1029" s="718">
        <f>INS!U40</f>
        <v>0</v>
      </c>
      <c r="D1029" s="719" t="s">
        <v>5324</v>
      </c>
      <c r="E1029" s="719" t="str">
        <f t="shared" si="41"/>
        <v/>
      </c>
      <c r="F1029" s="712">
        <f t="shared" si="40"/>
        <v>1</v>
      </c>
    </row>
    <row r="1030" spans="1:6" s="414" customFormat="1" x14ac:dyDescent="0.2">
      <c r="A1030" s="713" t="s">
        <v>280</v>
      </c>
      <c r="B1030" s="713" t="s">
        <v>6334</v>
      </c>
      <c r="C1030" s="718">
        <f>INS!U41</f>
        <v>0</v>
      </c>
      <c r="D1030" s="719" t="s">
        <v>5324</v>
      </c>
      <c r="E1030" s="719" t="str">
        <f t="shared" si="41"/>
        <v/>
      </c>
      <c r="F1030" s="712">
        <f t="shared" si="40"/>
        <v>1</v>
      </c>
    </row>
    <row r="1031" spans="1:6" s="414" customFormat="1" x14ac:dyDescent="0.2">
      <c r="A1031" s="713" t="s">
        <v>280</v>
      </c>
      <c r="B1031" s="713" t="s">
        <v>6335</v>
      </c>
      <c r="C1031" s="718">
        <f>INS!U42</f>
        <v>0</v>
      </c>
      <c r="D1031" s="719" t="s">
        <v>5324</v>
      </c>
      <c r="E1031" s="719" t="str">
        <f t="shared" si="41"/>
        <v/>
      </c>
      <c r="F1031" s="712">
        <f t="shared" si="40"/>
        <v>1</v>
      </c>
    </row>
    <row r="1032" spans="1:6" s="414" customFormat="1" x14ac:dyDescent="0.2">
      <c r="A1032" s="713" t="s">
        <v>280</v>
      </c>
      <c r="B1032" s="713" t="s">
        <v>6336</v>
      </c>
      <c r="C1032" s="718">
        <f>INS!U44</f>
        <v>0</v>
      </c>
      <c r="D1032" s="719" t="s">
        <v>5324</v>
      </c>
      <c r="E1032" s="719" t="str">
        <f t="shared" si="41"/>
        <v/>
      </c>
      <c r="F1032" s="712">
        <f t="shared" si="40"/>
        <v>1</v>
      </c>
    </row>
    <row r="1033" spans="1:6" s="414" customFormat="1" x14ac:dyDescent="0.2">
      <c r="A1033" s="713" t="s">
        <v>280</v>
      </c>
      <c r="B1033" s="713" t="s">
        <v>6337</v>
      </c>
      <c r="C1033" s="718">
        <f>INS!U45</f>
        <v>0</v>
      </c>
      <c r="D1033" s="719" t="s">
        <v>5324</v>
      </c>
      <c r="E1033" s="719" t="str">
        <f t="shared" si="41"/>
        <v/>
      </c>
      <c r="F1033" s="712">
        <f t="shared" si="40"/>
        <v>1</v>
      </c>
    </row>
    <row r="1034" spans="1:6" s="414" customFormat="1" x14ac:dyDescent="0.2">
      <c r="A1034" s="713" t="s">
        <v>280</v>
      </c>
      <c r="B1034" s="713" t="s">
        <v>6338</v>
      </c>
      <c r="C1034" s="718">
        <f>INS!U46</f>
        <v>0</v>
      </c>
      <c r="D1034" s="719" t="s">
        <v>5324</v>
      </c>
      <c r="E1034" s="719" t="str">
        <f t="shared" si="41"/>
        <v/>
      </c>
      <c r="F1034" s="712">
        <f t="shared" si="40"/>
        <v>1</v>
      </c>
    </row>
    <row r="1035" spans="1:6" s="414" customFormat="1" x14ac:dyDescent="0.2">
      <c r="A1035" s="713" t="s">
        <v>280</v>
      </c>
      <c r="B1035" s="713" t="s">
        <v>6339</v>
      </c>
      <c r="C1035" s="718">
        <f>INS!U68</f>
        <v>0</v>
      </c>
      <c r="D1035" s="719" t="s">
        <v>5324</v>
      </c>
      <c r="E1035" s="719" t="str">
        <f t="shared" si="41"/>
        <v/>
      </c>
      <c r="F1035" s="712">
        <f t="shared" si="40"/>
        <v>1</v>
      </c>
    </row>
    <row r="1036" spans="1:6" s="414" customFormat="1" x14ac:dyDescent="0.2">
      <c r="A1036" s="713" t="s">
        <v>280</v>
      </c>
      <c r="B1036" s="713" t="s">
        <v>6340</v>
      </c>
      <c r="C1036" s="718">
        <f>INS!U69</f>
        <v>0</v>
      </c>
      <c r="D1036" s="719" t="s">
        <v>5324</v>
      </c>
      <c r="E1036" s="719" t="str">
        <f t="shared" si="41"/>
        <v/>
      </c>
      <c r="F1036" s="712">
        <f t="shared" si="40"/>
        <v>1</v>
      </c>
    </row>
    <row r="1037" spans="1:6" s="414" customFormat="1" x14ac:dyDescent="0.2">
      <c r="A1037" s="713" t="s">
        <v>280</v>
      </c>
      <c r="B1037" s="713" t="s">
        <v>6341</v>
      </c>
      <c r="C1037" s="718">
        <f>INS!U70</f>
        <v>0</v>
      </c>
      <c r="D1037" s="719" t="s">
        <v>5324</v>
      </c>
      <c r="E1037" s="719" t="str">
        <f t="shared" si="41"/>
        <v/>
      </c>
      <c r="F1037" s="712">
        <f t="shared" si="40"/>
        <v>1</v>
      </c>
    </row>
    <row r="1038" spans="1:6" s="414" customFormat="1" x14ac:dyDescent="0.2">
      <c r="A1038" s="713" t="s">
        <v>280</v>
      </c>
      <c r="B1038" s="713" t="s">
        <v>6342</v>
      </c>
      <c r="C1038" s="718">
        <f>INS!U75</f>
        <v>0</v>
      </c>
      <c r="D1038" s="719" t="s">
        <v>5324</v>
      </c>
      <c r="E1038" s="719" t="str">
        <f t="shared" si="41"/>
        <v/>
      </c>
      <c r="F1038" s="712">
        <f t="shared" si="40"/>
        <v>1</v>
      </c>
    </row>
    <row r="1039" spans="1:6" s="414" customFormat="1" x14ac:dyDescent="0.2">
      <c r="A1039" s="713" t="s">
        <v>280</v>
      </c>
      <c r="B1039" s="713" t="s">
        <v>6343</v>
      </c>
      <c r="C1039" s="718">
        <f>INS!U76</f>
        <v>0</v>
      </c>
      <c r="D1039" s="719" t="s">
        <v>5324</v>
      </c>
      <c r="E1039" s="719" t="str">
        <f t="shared" si="41"/>
        <v/>
      </c>
      <c r="F1039" s="712">
        <f t="shared" si="40"/>
        <v>1</v>
      </c>
    </row>
    <row r="1040" spans="1:6" s="414" customFormat="1" x14ac:dyDescent="0.2">
      <c r="A1040" s="713" t="s">
        <v>280</v>
      </c>
      <c r="B1040" s="713" t="s">
        <v>6344</v>
      </c>
      <c r="C1040" s="718">
        <f>INS!U81</f>
        <v>0</v>
      </c>
      <c r="D1040" s="719" t="s">
        <v>5324</v>
      </c>
      <c r="E1040" s="719" t="str">
        <f t="shared" si="41"/>
        <v/>
      </c>
      <c r="F1040" s="712">
        <f t="shared" si="40"/>
        <v>1</v>
      </c>
    </row>
    <row r="1041" spans="1:6" s="414" customFormat="1" x14ac:dyDescent="0.2">
      <c r="A1041" s="713" t="s">
        <v>280</v>
      </c>
      <c r="B1041" s="713" t="s">
        <v>6345</v>
      </c>
      <c r="C1041" s="718">
        <f>INS!U89</f>
        <v>0</v>
      </c>
      <c r="D1041" s="719" t="s">
        <v>5324</v>
      </c>
      <c r="E1041" s="719" t="str">
        <f t="shared" si="41"/>
        <v/>
      </c>
      <c r="F1041" s="712">
        <f t="shared" si="40"/>
        <v>1</v>
      </c>
    </row>
    <row r="1042" spans="1:6" s="414" customFormat="1" x14ac:dyDescent="0.2">
      <c r="A1042" s="713" t="s">
        <v>280</v>
      </c>
      <c r="B1042" s="713" t="s">
        <v>6346</v>
      </c>
      <c r="C1042" s="718">
        <f>INS!U90</f>
        <v>0</v>
      </c>
      <c r="D1042" s="719" t="s">
        <v>5324</v>
      </c>
      <c r="E1042" s="719" t="str">
        <f t="shared" si="41"/>
        <v/>
      </c>
      <c r="F1042" s="712">
        <f t="shared" si="40"/>
        <v>1</v>
      </c>
    </row>
    <row r="1043" spans="1:6" s="414" customFormat="1" x14ac:dyDescent="0.2">
      <c r="A1043" s="713" t="s">
        <v>280</v>
      </c>
      <c r="B1043" s="713" t="s">
        <v>6347</v>
      </c>
      <c r="C1043" s="718">
        <f>INS!U91</f>
        <v>0</v>
      </c>
      <c r="D1043" s="719" t="s">
        <v>5324</v>
      </c>
      <c r="E1043" s="719" t="str">
        <f t="shared" si="41"/>
        <v/>
      </c>
      <c r="F1043" s="712">
        <f t="shared" si="40"/>
        <v>1</v>
      </c>
    </row>
    <row r="1044" spans="1:6" s="414" customFormat="1" x14ac:dyDescent="0.2">
      <c r="A1044" s="713" t="s">
        <v>280</v>
      </c>
      <c r="B1044" s="713" t="s">
        <v>6348</v>
      </c>
      <c r="C1044" s="718">
        <f>INS!U92</f>
        <v>0</v>
      </c>
      <c r="D1044" s="719" t="s">
        <v>5324</v>
      </c>
      <c r="E1044" s="719" t="str">
        <f t="shared" si="41"/>
        <v/>
      </c>
      <c r="F1044" s="712">
        <f t="shared" si="40"/>
        <v>1</v>
      </c>
    </row>
    <row r="1045" spans="1:6" s="414" customFormat="1" x14ac:dyDescent="0.2">
      <c r="A1045" s="713" t="s">
        <v>280</v>
      </c>
      <c r="B1045" s="713" t="s">
        <v>6349</v>
      </c>
      <c r="C1045" s="718">
        <f>INS!V11</f>
        <v>0</v>
      </c>
      <c r="D1045" s="719" t="s">
        <v>5324</v>
      </c>
      <c r="E1045" s="719" t="str">
        <f t="shared" si="41"/>
        <v/>
      </c>
      <c r="F1045" s="712">
        <f t="shared" si="40"/>
        <v>1</v>
      </c>
    </row>
    <row r="1046" spans="1:6" s="414" customFormat="1" x14ac:dyDescent="0.2">
      <c r="A1046" s="713" t="s">
        <v>280</v>
      </c>
      <c r="B1046" s="713" t="s">
        <v>6350</v>
      </c>
      <c r="C1046" s="718">
        <f>INS!V12</f>
        <v>0</v>
      </c>
      <c r="D1046" s="719" t="s">
        <v>5324</v>
      </c>
      <c r="E1046" s="719" t="str">
        <f t="shared" si="41"/>
        <v/>
      </c>
      <c r="F1046" s="712">
        <f t="shared" si="40"/>
        <v>1</v>
      </c>
    </row>
    <row r="1047" spans="1:6" s="414" customFormat="1" x14ac:dyDescent="0.2">
      <c r="A1047" s="713" t="s">
        <v>280</v>
      </c>
      <c r="B1047" s="713" t="s">
        <v>6351</v>
      </c>
      <c r="C1047" s="718">
        <f>INS!V13</f>
        <v>0</v>
      </c>
      <c r="D1047" s="719" t="s">
        <v>5324</v>
      </c>
      <c r="E1047" s="719" t="str">
        <f t="shared" si="41"/>
        <v/>
      </c>
      <c r="F1047" s="712">
        <f t="shared" si="40"/>
        <v>1</v>
      </c>
    </row>
    <row r="1048" spans="1:6" s="414" customFormat="1" x14ac:dyDescent="0.2">
      <c r="A1048" s="713" t="s">
        <v>280</v>
      </c>
      <c r="B1048" s="713" t="s">
        <v>6352</v>
      </c>
      <c r="C1048" s="718">
        <f>INS!V14</f>
        <v>0</v>
      </c>
      <c r="D1048" s="719" t="s">
        <v>5324</v>
      </c>
      <c r="E1048" s="719" t="str">
        <f t="shared" si="41"/>
        <v/>
      </c>
      <c r="F1048" s="712">
        <f t="shared" si="40"/>
        <v>1</v>
      </c>
    </row>
    <row r="1049" spans="1:6" s="414" customFormat="1" x14ac:dyDescent="0.2">
      <c r="A1049" s="713" t="s">
        <v>280</v>
      </c>
      <c r="B1049" s="713" t="s">
        <v>6353</v>
      </c>
      <c r="C1049" s="718">
        <f>INS!V75</f>
        <v>0</v>
      </c>
      <c r="D1049" s="719" t="s">
        <v>5324</v>
      </c>
      <c r="E1049" s="719" t="str">
        <f t="shared" si="41"/>
        <v/>
      </c>
      <c r="F1049" s="712">
        <f t="shared" si="40"/>
        <v>1</v>
      </c>
    </row>
    <row r="1050" spans="1:6" s="414" customFormat="1" x14ac:dyDescent="0.2">
      <c r="A1050" s="713" t="s">
        <v>280</v>
      </c>
      <c r="B1050" s="713" t="s">
        <v>6354</v>
      </c>
      <c r="C1050" s="718">
        <f>INS!V76</f>
        <v>0</v>
      </c>
      <c r="D1050" s="719" t="s">
        <v>5324</v>
      </c>
      <c r="E1050" s="719" t="str">
        <f t="shared" si="41"/>
        <v/>
      </c>
      <c r="F1050" s="712">
        <f t="shared" si="40"/>
        <v>1</v>
      </c>
    </row>
    <row r="1051" spans="1:6" s="414" customFormat="1" x14ac:dyDescent="0.2">
      <c r="A1051" s="713" t="s">
        <v>280</v>
      </c>
      <c r="B1051" s="713" t="s">
        <v>6355</v>
      </c>
      <c r="C1051" s="718">
        <f>INS!W11</f>
        <v>0</v>
      </c>
      <c r="D1051" s="719" t="s">
        <v>5324</v>
      </c>
      <c r="E1051" s="719" t="str">
        <f t="shared" si="41"/>
        <v/>
      </c>
      <c r="F1051" s="712">
        <f t="shared" si="40"/>
        <v>1</v>
      </c>
    </row>
    <row r="1052" spans="1:6" s="414" customFormat="1" x14ac:dyDescent="0.2">
      <c r="A1052" s="713" t="s">
        <v>280</v>
      </c>
      <c r="B1052" s="713" t="s">
        <v>6356</v>
      </c>
      <c r="C1052" s="718">
        <f>INS!X11</f>
        <v>0</v>
      </c>
      <c r="D1052" s="719" t="s">
        <v>5324</v>
      </c>
      <c r="E1052" s="719" t="str">
        <f t="shared" si="41"/>
        <v/>
      </c>
      <c r="F1052" s="712">
        <f t="shared" si="40"/>
        <v>1</v>
      </c>
    </row>
    <row r="1053" spans="1:6" s="414" customFormat="1" x14ac:dyDescent="0.2">
      <c r="A1053" s="713" t="s">
        <v>280</v>
      </c>
      <c r="B1053" s="713" t="s">
        <v>6357</v>
      </c>
      <c r="C1053" s="718">
        <f>INS!X12</f>
        <v>0</v>
      </c>
      <c r="D1053" s="719" t="s">
        <v>5324</v>
      </c>
      <c r="E1053" s="719" t="str">
        <f t="shared" si="41"/>
        <v/>
      </c>
      <c r="F1053" s="712">
        <f t="shared" si="40"/>
        <v>1</v>
      </c>
    </row>
    <row r="1054" spans="1:6" s="414" customFormat="1" x14ac:dyDescent="0.2">
      <c r="A1054" s="713" t="s">
        <v>280</v>
      </c>
      <c r="B1054" s="713" t="s">
        <v>6358</v>
      </c>
      <c r="C1054" s="718">
        <f>INS!X13</f>
        <v>0</v>
      </c>
      <c r="D1054" s="719" t="s">
        <v>5324</v>
      </c>
      <c r="E1054" s="719" t="str">
        <f t="shared" si="41"/>
        <v/>
      </c>
      <c r="F1054" s="712">
        <f t="shared" si="40"/>
        <v>1</v>
      </c>
    </row>
    <row r="1055" spans="1:6" s="414" customFormat="1" x14ac:dyDescent="0.2">
      <c r="A1055" s="713" t="s">
        <v>280</v>
      </c>
      <c r="B1055" s="713" t="s">
        <v>6359</v>
      </c>
      <c r="C1055" s="718">
        <f>INS!X14</f>
        <v>0</v>
      </c>
      <c r="D1055" s="719" t="s">
        <v>5324</v>
      </c>
      <c r="E1055" s="719" t="str">
        <f t="shared" si="41"/>
        <v/>
      </c>
      <c r="F1055" s="712">
        <f t="shared" si="40"/>
        <v>1</v>
      </c>
    </row>
    <row r="1056" spans="1:6" s="414" customFormat="1" x14ac:dyDescent="0.2">
      <c r="A1056" s="713" t="s">
        <v>280</v>
      </c>
      <c r="B1056" s="713" t="s">
        <v>6360</v>
      </c>
      <c r="C1056" s="718">
        <f>INS!X75</f>
        <v>0</v>
      </c>
      <c r="D1056" s="719" t="s">
        <v>5324</v>
      </c>
      <c r="E1056" s="719" t="str">
        <f t="shared" si="41"/>
        <v/>
      </c>
      <c r="F1056" s="712">
        <f t="shared" si="40"/>
        <v>1</v>
      </c>
    </row>
    <row r="1057" spans="1:6" s="414" customFormat="1" x14ac:dyDescent="0.2">
      <c r="A1057" s="713" t="s">
        <v>280</v>
      </c>
      <c r="B1057" s="713" t="s">
        <v>6361</v>
      </c>
      <c r="C1057" s="718">
        <f>INS!X76</f>
        <v>0</v>
      </c>
      <c r="D1057" s="719" t="s">
        <v>5324</v>
      </c>
      <c r="E1057" s="719" t="str">
        <f t="shared" si="41"/>
        <v/>
      </c>
      <c r="F1057" s="712">
        <f t="shared" si="40"/>
        <v>1</v>
      </c>
    </row>
    <row r="1058" spans="1:6" s="414" customFormat="1" x14ac:dyDescent="0.2">
      <c r="A1058" s="713" t="s">
        <v>280</v>
      </c>
      <c r="B1058" s="713" t="s">
        <v>6362</v>
      </c>
      <c r="C1058" s="718">
        <f>INS!Y11</f>
        <v>0</v>
      </c>
      <c r="D1058" s="719" t="s">
        <v>5324</v>
      </c>
      <c r="E1058" s="719" t="str">
        <f t="shared" si="41"/>
        <v/>
      </c>
      <c r="F1058" s="712">
        <f t="shared" si="40"/>
        <v>1</v>
      </c>
    </row>
    <row r="1059" spans="1:6" s="414" customFormat="1" x14ac:dyDescent="0.2">
      <c r="A1059" s="713" t="s">
        <v>280</v>
      </c>
      <c r="B1059" s="713" t="s">
        <v>6363</v>
      </c>
      <c r="C1059" s="718">
        <f>INS!Y12</f>
        <v>0</v>
      </c>
      <c r="D1059" s="719" t="s">
        <v>5324</v>
      </c>
      <c r="E1059" s="719" t="str">
        <f t="shared" si="41"/>
        <v/>
      </c>
      <c r="F1059" s="712">
        <f t="shared" si="40"/>
        <v>1</v>
      </c>
    </row>
    <row r="1060" spans="1:6" s="414" customFormat="1" x14ac:dyDescent="0.2">
      <c r="A1060" s="713" t="s">
        <v>280</v>
      </c>
      <c r="B1060" s="713" t="s">
        <v>6364</v>
      </c>
      <c r="C1060" s="718">
        <f>INS!Y13</f>
        <v>0</v>
      </c>
      <c r="D1060" s="719" t="s">
        <v>5324</v>
      </c>
      <c r="E1060" s="719" t="str">
        <f t="shared" si="41"/>
        <v/>
      </c>
      <c r="F1060" s="712">
        <f t="shared" si="40"/>
        <v>1</v>
      </c>
    </row>
    <row r="1061" spans="1:6" s="414" customFormat="1" x14ac:dyDescent="0.2">
      <c r="A1061" s="713" t="s">
        <v>280</v>
      </c>
      <c r="B1061" s="713" t="s">
        <v>6365</v>
      </c>
      <c r="C1061" s="718">
        <f>INS!Y14</f>
        <v>0</v>
      </c>
      <c r="D1061" s="719" t="s">
        <v>5324</v>
      </c>
      <c r="E1061" s="719" t="str">
        <f t="shared" si="41"/>
        <v/>
      </c>
      <c r="F1061" s="712">
        <f t="shared" si="40"/>
        <v>1</v>
      </c>
    </row>
    <row r="1062" spans="1:6" s="414" customFormat="1" x14ac:dyDescent="0.2">
      <c r="A1062" s="713" t="s">
        <v>280</v>
      </c>
      <c r="B1062" s="713" t="s">
        <v>6366</v>
      </c>
      <c r="C1062" s="718">
        <f>INS!Z11</f>
        <v>0</v>
      </c>
      <c r="D1062" s="719" t="s">
        <v>5324</v>
      </c>
      <c r="E1062" s="719" t="str">
        <f t="shared" si="41"/>
        <v/>
      </c>
      <c r="F1062" s="712">
        <f t="shared" si="40"/>
        <v>1</v>
      </c>
    </row>
    <row r="1063" spans="1:6" s="414" customFormat="1" x14ac:dyDescent="0.2">
      <c r="A1063" s="713" t="s">
        <v>280</v>
      </c>
      <c r="B1063" s="713" t="s">
        <v>6367</v>
      </c>
      <c r="C1063" s="718">
        <f>INS!Z12</f>
        <v>0</v>
      </c>
      <c r="D1063" s="719" t="s">
        <v>5324</v>
      </c>
      <c r="E1063" s="719" t="str">
        <f t="shared" si="41"/>
        <v/>
      </c>
      <c r="F1063" s="712">
        <f t="shared" si="40"/>
        <v>1</v>
      </c>
    </row>
    <row r="1064" spans="1:6" s="414" customFormat="1" x14ac:dyDescent="0.2">
      <c r="A1064" s="713" t="s">
        <v>280</v>
      </c>
      <c r="B1064" s="713" t="s">
        <v>6368</v>
      </c>
      <c r="C1064" s="718">
        <f>INS!Z13</f>
        <v>0</v>
      </c>
      <c r="D1064" s="719" t="s">
        <v>5324</v>
      </c>
      <c r="E1064" s="719" t="str">
        <f t="shared" si="41"/>
        <v/>
      </c>
      <c r="F1064" s="712">
        <f t="shared" si="40"/>
        <v>1</v>
      </c>
    </row>
    <row r="1065" spans="1:6" s="414" customFormat="1" x14ac:dyDescent="0.2">
      <c r="A1065" s="713" t="s">
        <v>280</v>
      </c>
      <c r="B1065" s="713" t="s">
        <v>6369</v>
      </c>
      <c r="C1065" s="718">
        <f>INS!Z14</f>
        <v>0</v>
      </c>
      <c r="D1065" s="719" t="s">
        <v>5324</v>
      </c>
      <c r="E1065" s="719" t="str">
        <f t="shared" si="41"/>
        <v/>
      </c>
      <c r="F1065" s="712">
        <f t="shared" si="40"/>
        <v>1</v>
      </c>
    </row>
    <row r="1066" spans="1:6" s="414" customFormat="1" x14ac:dyDescent="0.2">
      <c r="A1066" s="713" t="s">
        <v>280</v>
      </c>
      <c r="B1066" s="713" t="s">
        <v>6370</v>
      </c>
      <c r="C1066" s="718">
        <f>INS!Z75</f>
        <v>0</v>
      </c>
      <c r="D1066" s="719" t="s">
        <v>5324</v>
      </c>
      <c r="E1066" s="719" t="str">
        <f t="shared" si="41"/>
        <v/>
      </c>
      <c r="F1066" s="712">
        <f t="shared" si="40"/>
        <v>1</v>
      </c>
    </row>
    <row r="1067" spans="1:6" s="414" customFormat="1" x14ac:dyDescent="0.2">
      <c r="A1067" s="713" t="s">
        <v>280</v>
      </c>
      <c r="B1067" s="713" t="s">
        <v>6371</v>
      </c>
      <c r="C1067" s="718">
        <f>INS!Z76</f>
        <v>0</v>
      </c>
      <c r="D1067" s="719" t="s">
        <v>5324</v>
      </c>
      <c r="E1067" s="719" t="str">
        <f t="shared" si="41"/>
        <v/>
      </c>
      <c r="F1067" s="712">
        <f t="shared" si="40"/>
        <v>1</v>
      </c>
    </row>
    <row r="1068" spans="1:6" s="414" customFormat="1" x14ac:dyDescent="0.2">
      <c r="A1068" s="713" t="s">
        <v>280</v>
      </c>
      <c r="B1068" s="713" t="s">
        <v>6372</v>
      </c>
      <c r="C1068" s="718">
        <f>INS!AA11</f>
        <v>0</v>
      </c>
      <c r="D1068" s="719" t="s">
        <v>5324</v>
      </c>
      <c r="E1068" s="719" t="str">
        <f t="shared" si="41"/>
        <v/>
      </c>
      <c r="F1068" s="712">
        <f t="shared" si="40"/>
        <v>1</v>
      </c>
    </row>
    <row r="1069" spans="1:6" s="414" customFormat="1" x14ac:dyDescent="0.2">
      <c r="A1069" s="713" t="s">
        <v>281</v>
      </c>
      <c r="B1069" s="713" t="s">
        <v>6373</v>
      </c>
      <c r="C1069" s="718">
        <f>OES!C11</f>
        <v>0</v>
      </c>
      <c r="D1069" s="719" t="s">
        <v>5324</v>
      </c>
      <c r="E1069" s="719" t="str">
        <f t="shared" si="41"/>
        <v/>
      </c>
      <c r="F1069" s="712">
        <f t="shared" si="40"/>
        <v>1</v>
      </c>
    </row>
    <row r="1070" spans="1:6" s="414" customFormat="1" x14ac:dyDescent="0.2">
      <c r="A1070" s="713" t="s">
        <v>281</v>
      </c>
      <c r="B1070" s="713" t="s">
        <v>6374</v>
      </c>
      <c r="C1070" s="718">
        <f>OES!C15</f>
        <v>0</v>
      </c>
      <c r="D1070" s="719" t="s">
        <v>5324</v>
      </c>
      <c r="E1070" s="719" t="str">
        <f t="shared" si="41"/>
        <v/>
      </c>
      <c r="F1070" s="712">
        <f t="shared" si="40"/>
        <v>1</v>
      </c>
    </row>
    <row r="1071" spans="1:6" s="414" customFormat="1" x14ac:dyDescent="0.2">
      <c r="A1071" s="713" t="s">
        <v>281</v>
      </c>
      <c r="B1071" s="713" t="s">
        <v>6375</v>
      </c>
      <c r="C1071" s="718">
        <f>OES!C16</f>
        <v>0</v>
      </c>
      <c r="D1071" s="719" t="s">
        <v>5324</v>
      </c>
      <c r="E1071" s="719" t="str">
        <f t="shared" si="41"/>
        <v/>
      </c>
      <c r="F1071" s="712">
        <f t="shared" si="40"/>
        <v>1</v>
      </c>
    </row>
    <row r="1072" spans="1:6" s="414" customFormat="1" x14ac:dyDescent="0.2">
      <c r="A1072" s="713" t="s">
        <v>281</v>
      </c>
      <c r="B1072" s="713" t="s">
        <v>6376</v>
      </c>
      <c r="C1072" s="718">
        <f>OES!C17</f>
        <v>0</v>
      </c>
      <c r="D1072" s="719" t="s">
        <v>5324</v>
      </c>
      <c r="E1072" s="719" t="str">
        <f t="shared" si="41"/>
        <v/>
      </c>
      <c r="F1072" s="712">
        <f t="shared" si="40"/>
        <v>1</v>
      </c>
    </row>
    <row r="1073" spans="1:6" s="414" customFormat="1" x14ac:dyDescent="0.2">
      <c r="A1073" s="713" t="s">
        <v>281</v>
      </c>
      <c r="B1073" s="713" t="s">
        <v>6377</v>
      </c>
      <c r="C1073" s="718">
        <f>OES!C18</f>
        <v>0</v>
      </c>
      <c r="D1073" s="719" t="s">
        <v>5324</v>
      </c>
      <c r="E1073" s="719" t="str">
        <f t="shared" si="41"/>
        <v/>
      </c>
      <c r="F1073" s="712">
        <f t="shared" si="40"/>
        <v>1</v>
      </c>
    </row>
    <row r="1074" spans="1:6" s="414" customFormat="1" x14ac:dyDescent="0.2">
      <c r="A1074" s="713" t="s">
        <v>281</v>
      </c>
      <c r="B1074" s="713" t="s">
        <v>6378</v>
      </c>
      <c r="C1074" s="718">
        <f>OES!C19</f>
        <v>0</v>
      </c>
      <c r="D1074" s="719" t="s">
        <v>5324</v>
      </c>
      <c r="E1074" s="719" t="str">
        <f t="shared" si="41"/>
        <v/>
      </c>
      <c r="F1074" s="712">
        <f t="shared" si="40"/>
        <v>1</v>
      </c>
    </row>
    <row r="1075" spans="1:6" s="414" customFormat="1" x14ac:dyDescent="0.2">
      <c r="A1075" s="713" t="s">
        <v>281</v>
      </c>
      <c r="B1075" s="713" t="s">
        <v>6379</v>
      </c>
      <c r="C1075" s="718">
        <f>OES!C20</f>
        <v>0</v>
      </c>
      <c r="D1075" s="719" t="s">
        <v>5324</v>
      </c>
      <c r="E1075" s="719" t="str">
        <f t="shared" si="41"/>
        <v/>
      </c>
      <c r="F1075" s="712">
        <f t="shared" si="40"/>
        <v>1</v>
      </c>
    </row>
    <row r="1076" spans="1:6" s="414" customFormat="1" x14ac:dyDescent="0.2">
      <c r="A1076" s="713" t="s">
        <v>281</v>
      </c>
      <c r="B1076" s="713" t="s">
        <v>6380</v>
      </c>
      <c r="C1076" s="718">
        <f>OES!C21</f>
        <v>0</v>
      </c>
      <c r="D1076" s="719" t="s">
        <v>5324</v>
      </c>
      <c r="E1076" s="719" t="str">
        <f t="shared" si="41"/>
        <v/>
      </c>
      <c r="F1076" s="712">
        <f t="shared" si="40"/>
        <v>1</v>
      </c>
    </row>
    <row r="1077" spans="1:6" s="414" customFormat="1" x14ac:dyDescent="0.2">
      <c r="A1077" s="713" t="s">
        <v>281</v>
      </c>
      <c r="B1077" s="713" t="s">
        <v>6381</v>
      </c>
      <c r="C1077" s="718">
        <f>OES!C22</f>
        <v>0</v>
      </c>
      <c r="D1077" s="719" t="s">
        <v>5324</v>
      </c>
      <c r="E1077" s="719" t="str">
        <f t="shared" si="41"/>
        <v/>
      </c>
      <c r="F1077" s="712">
        <f t="shared" si="40"/>
        <v>1</v>
      </c>
    </row>
    <row r="1078" spans="1:6" s="414" customFormat="1" x14ac:dyDescent="0.2">
      <c r="A1078" s="713" t="s">
        <v>281</v>
      </c>
      <c r="B1078" s="713" t="s">
        <v>6382</v>
      </c>
      <c r="C1078" s="718">
        <f>OES!C23</f>
        <v>0</v>
      </c>
      <c r="D1078" s="719" t="s">
        <v>5324</v>
      </c>
      <c r="E1078" s="719" t="str">
        <f t="shared" si="41"/>
        <v/>
      </c>
      <c r="F1078" s="712">
        <f t="shared" si="40"/>
        <v>1</v>
      </c>
    </row>
    <row r="1079" spans="1:6" s="414" customFormat="1" x14ac:dyDescent="0.2">
      <c r="A1079" s="713" t="s">
        <v>281</v>
      </c>
      <c r="B1079" s="713" t="s">
        <v>6383</v>
      </c>
      <c r="C1079" s="718">
        <f>OES!C24</f>
        <v>0</v>
      </c>
      <c r="D1079" s="719" t="s">
        <v>5324</v>
      </c>
      <c r="E1079" s="719" t="str">
        <f t="shared" si="41"/>
        <v/>
      </c>
      <c r="F1079" s="712">
        <f t="shared" si="40"/>
        <v>1</v>
      </c>
    </row>
    <row r="1080" spans="1:6" s="414" customFormat="1" x14ac:dyDescent="0.2">
      <c r="A1080" s="713" t="s">
        <v>281</v>
      </c>
      <c r="B1080" s="713" t="s">
        <v>6384</v>
      </c>
      <c r="C1080" s="718">
        <f>OES!C25</f>
        <v>0</v>
      </c>
      <c r="D1080" s="719" t="s">
        <v>5324</v>
      </c>
      <c r="E1080" s="719" t="str">
        <f t="shared" si="41"/>
        <v/>
      </c>
      <c r="F1080" s="712">
        <f t="shared" si="40"/>
        <v>1</v>
      </c>
    </row>
    <row r="1081" spans="1:6" s="414" customFormat="1" x14ac:dyDescent="0.2">
      <c r="A1081" s="713" t="s">
        <v>281</v>
      </c>
      <c r="B1081" s="713" t="s">
        <v>6385</v>
      </c>
      <c r="C1081" s="718">
        <f>OES!C26</f>
        <v>0</v>
      </c>
      <c r="D1081" s="719" t="s">
        <v>5324</v>
      </c>
      <c r="E1081" s="719" t="str">
        <f t="shared" si="41"/>
        <v/>
      </c>
      <c r="F1081" s="712">
        <f t="shared" si="40"/>
        <v>1</v>
      </c>
    </row>
    <row r="1082" spans="1:6" s="414" customFormat="1" x14ac:dyDescent="0.2">
      <c r="A1082" s="713" t="s">
        <v>281</v>
      </c>
      <c r="B1082" s="713" t="s">
        <v>6386</v>
      </c>
      <c r="C1082" s="718">
        <f>OES!C27</f>
        <v>0</v>
      </c>
      <c r="D1082" s="719" t="s">
        <v>5324</v>
      </c>
      <c r="E1082" s="719" t="str">
        <f t="shared" si="41"/>
        <v/>
      </c>
      <c r="F1082" s="712">
        <f t="shared" si="40"/>
        <v>1</v>
      </c>
    </row>
    <row r="1083" spans="1:6" s="414" customFormat="1" x14ac:dyDescent="0.2">
      <c r="A1083" s="713" t="s">
        <v>281</v>
      </c>
      <c r="B1083" s="713" t="s">
        <v>6387</v>
      </c>
      <c r="C1083" s="718">
        <f>OES!C28</f>
        <v>0</v>
      </c>
      <c r="D1083" s="719" t="s">
        <v>5324</v>
      </c>
      <c r="E1083" s="719" t="str">
        <f t="shared" si="41"/>
        <v/>
      </c>
      <c r="F1083" s="712">
        <f t="shared" si="40"/>
        <v>1</v>
      </c>
    </row>
    <row r="1084" spans="1:6" s="414" customFormat="1" x14ac:dyDescent="0.2">
      <c r="A1084" s="713" t="s">
        <v>281</v>
      </c>
      <c r="B1084" s="713" t="s">
        <v>6388</v>
      </c>
      <c r="C1084" s="718">
        <f>OES!C29</f>
        <v>0</v>
      </c>
      <c r="D1084" s="719" t="s">
        <v>5324</v>
      </c>
      <c r="E1084" s="719" t="str">
        <f t="shared" si="41"/>
        <v/>
      </c>
      <c r="F1084" s="712">
        <f t="shared" si="40"/>
        <v>1</v>
      </c>
    </row>
    <row r="1085" spans="1:6" s="414" customFormat="1" x14ac:dyDescent="0.2">
      <c r="A1085" s="713" t="s">
        <v>281</v>
      </c>
      <c r="B1085" s="713" t="s">
        <v>6389</v>
      </c>
      <c r="C1085" s="718">
        <f>OES!C30</f>
        <v>0</v>
      </c>
      <c r="D1085" s="719" t="s">
        <v>5324</v>
      </c>
      <c r="E1085" s="719" t="str">
        <f t="shared" si="41"/>
        <v/>
      </c>
      <c r="F1085" s="712">
        <f t="shared" si="40"/>
        <v>1</v>
      </c>
    </row>
    <row r="1086" spans="1:6" s="414" customFormat="1" x14ac:dyDescent="0.2">
      <c r="A1086" s="713" t="s">
        <v>281</v>
      </c>
      <c r="B1086" s="713" t="s">
        <v>6390</v>
      </c>
      <c r="C1086" s="718">
        <f>OES!C31</f>
        <v>0</v>
      </c>
      <c r="D1086" s="719" t="s">
        <v>5324</v>
      </c>
      <c r="E1086" s="719" t="str">
        <f t="shared" si="41"/>
        <v/>
      </c>
      <c r="F1086" s="712">
        <f t="shared" si="40"/>
        <v>1</v>
      </c>
    </row>
    <row r="1087" spans="1:6" s="414" customFormat="1" x14ac:dyDescent="0.2">
      <c r="A1087" s="713" t="s">
        <v>281</v>
      </c>
      <c r="B1087" s="713" t="s">
        <v>6391</v>
      </c>
      <c r="C1087" s="718">
        <f>OES!C32</f>
        <v>0</v>
      </c>
      <c r="D1087" s="719" t="s">
        <v>5324</v>
      </c>
      <c r="E1087" s="719" t="str">
        <f t="shared" si="41"/>
        <v/>
      </c>
      <c r="F1087" s="712">
        <f t="shared" ref="F1087:F1145" si="42">IF(E1087="",1,0)</f>
        <v>1</v>
      </c>
    </row>
    <row r="1088" spans="1:6" s="414" customFormat="1" x14ac:dyDescent="0.2">
      <c r="A1088" s="713" t="s">
        <v>281</v>
      </c>
      <c r="B1088" s="713" t="s">
        <v>6392</v>
      </c>
      <c r="C1088" s="718">
        <f>OES!C35</f>
        <v>0</v>
      </c>
      <c r="D1088" s="719" t="s">
        <v>5324</v>
      </c>
      <c r="E1088" s="719" t="str">
        <f t="shared" si="41"/>
        <v/>
      </c>
      <c r="F1088" s="712">
        <f t="shared" si="42"/>
        <v>1</v>
      </c>
    </row>
    <row r="1089" spans="1:6" s="414" customFormat="1" x14ac:dyDescent="0.2">
      <c r="A1089" s="713" t="s">
        <v>281</v>
      </c>
      <c r="B1089" s="713" t="s">
        <v>6393</v>
      </c>
      <c r="C1089" s="718">
        <f>OES!C42</f>
        <v>0</v>
      </c>
      <c r="D1089" s="719" t="s">
        <v>5324</v>
      </c>
      <c r="E1089" s="719" t="str">
        <f t="shared" si="41"/>
        <v/>
      </c>
      <c r="F1089" s="712">
        <f t="shared" si="42"/>
        <v>1</v>
      </c>
    </row>
    <row r="1090" spans="1:6" s="414" customFormat="1" x14ac:dyDescent="0.2">
      <c r="A1090" s="713" t="s">
        <v>281</v>
      </c>
      <c r="B1090" s="713" t="s">
        <v>6394</v>
      </c>
      <c r="C1090" s="718">
        <f>OES!C46</f>
        <v>0</v>
      </c>
      <c r="D1090" s="719" t="s">
        <v>5324</v>
      </c>
      <c r="E1090" s="719" t="str">
        <f t="shared" ref="E1090:E1153" si="43">IF(C1090="","",IF(ISBLANK(C1090),"",IF(ISNUMBER(C1090),IF(ROUND(C1090,0)=C1090,IF(C1090&gt;=(-9999999999999990),IF(C1090&lt;=(9999999999999990),"","Value must be an integer of no more than 16 digits."),"Value must be an integer of no more than 16 digits."),"Value must be an integer of no more than 16 digits."),"Value must be an integer of no more than 16 digits.")))</f>
        <v/>
      </c>
      <c r="F1090" s="712">
        <f t="shared" si="42"/>
        <v>1</v>
      </c>
    </row>
    <row r="1091" spans="1:6" s="414" customFormat="1" x14ac:dyDescent="0.2">
      <c r="A1091" s="713" t="s">
        <v>281</v>
      </c>
      <c r="B1091" s="713" t="s">
        <v>6395</v>
      </c>
      <c r="C1091" s="718">
        <f>OES!C47</f>
        <v>0</v>
      </c>
      <c r="D1091" s="719" t="s">
        <v>5324</v>
      </c>
      <c r="E1091" s="719" t="str">
        <f t="shared" si="43"/>
        <v/>
      </c>
      <c r="F1091" s="712">
        <f t="shared" si="42"/>
        <v>1</v>
      </c>
    </row>
    <row r="1092" spans="1:6" s="414" customFormat="1" x14ac:dyDescent="0.2">
      <c r="A1092" s="713" t="s">
        <v>281</v>
      </c>
      <c r="B1092" s="713" t="s">
        <v>6396</v>
      </c>
      <c r="C1092" s="718">
        <f>OES!C48</f>
        <v>0</v>
      </c>
      <c r="D1092" s="719" t="s">
        <v>5324</v>
      </c>
      <c r="E1092" s="719" t="str">
        <f t="shared" si="43"/>
        <v/>
      </c>
      <c r="F1092" s="712">
        <f t="shared" si="42"/>
        <v>1</v>
      </c>
    </row>
    <row r="1093" spans="1:6" s="414" customFormat="1" x14ac:dyDescent="0.2">
      <c r="A1093" s="713" t="s">
        <v>281</v>
      </c>
      <c r="B1093" s="713" t="s">
        <v>6397</v>
      </c>
      <c r="C1093" s="718">
        <f>OES!C49</f>
        <v>0</v>
      </c>
      <c r="D1093" s="719" t="s">
        <v>5324</v>
      </c>
      <c r="E1093" s="719" t="str">
        <f t="shared" si="43"/>
        <v/>
      </c>
      <c r="F1093" s="712">
        <f t="shared" si="42"/>
        <v>1</v>
      </c>
    </row>
    <row r="1094" spans="1:6" s="414" customFormat="1" x14ac:dyDescent="0.2">
      <c r="A1094" s="713" t="s">
        <v>281</v>
      </c>
      <c r="B1094" s="713" t="s">
        <v>6398</v>
      </c>
      <c r="C1094" s="718">
        <f>OES!C50</f>
        <v>0</v>
      </c>
      <c r="D1094" s="719" t="s">
        <v>5324</v>
      </c>
      <c r="E1094" s="719" t="str">
        <f t="shared" si="43"/>
        <v/>
      </c>
      <c r="F1094" s="712">
        <f t="shared" si="42"/>
        <v>1</v>
      </c>
    </row>
    <row r="1095" spans="1:6" s="414" customFormat="1" x14ac:dyDescent="0.2">
      <c r="A1095" s="713" t="s">
        <v>281</v>
      </c>
      <c r="B1095" s="713" t="s">
        <v>6399</v>
      </c>
      <c r="C1095" s="718">
        <f>OES!C51</f>
        <v>0</v>
      </c>
      <c r="D1095" s="719" t="s">
        <v>5324</v>
      </c>
      <c r="E1095" s="719" t="str">
        <f t="shared" si="43"/>
        <v/>
      </c>
      <c r="F1095" s="712">
        <f t="shared" si="42"/>
        <v>1</v>
      </c>
    </row>
    <row r="1096" spans="1:6" s="414" customFormat="1" x14ac:dyDescent="0.2">
      <c r="A1096" s="713" t="s">
        <v>281</v>
      </c>
      <c r="B1096" s="713" t="s">
        <v>6400</v>
      </c>
      <c r="C1096" s="718">
        <f>OES!C52</f>
        <v>0</v>
      </c>
      <c r="D1096" s="719" t="s">
        <v>5324</v>
      </c>
      <c r="E1096" s="719" t="str">
        <f t="shared" si="43"/>
        <v/>
      </c>
      <c r="F1096" s="712">
        <f t="shared" si="42"/>
        <v>1</v>
      </c>
    </row>
    <row r="1097" spans="1:6" s="414" customFormat="1" x14ac:dyDescent="0.2">
      <c r="A1097" s="713" t="s">
        <v>281</v>
      </c>
      <c r="B1097" s="713" t="s">
        <v>6401</v>
      </c>
      <c r="C1097" s="718">
        <f>OES!C53</f>
        <v>0</v>
      </c>
      <c r="D1097" s="719" t="s">
        <v>5324</v>
      </c>
      <c r="E1097" s="719" t="str">
        <f t="shared" si="43"/>
        <v/>
      </c>
      <c r="F1097" s="712">
        <f t="shared" si="42"/>
        <v>1</v>
      </c>
    </row>
    <row r="1098" spans="1:6" s="414" customFormat="1" x14ac:dyDescent="0.2">
      <c r="A1098" s="713" t="s">
        <v>281</v>
      </c>
      <c r="B1098" s="713" t="s">
        <v>6402</v>
      </c>
      <c r="C1098" s="718">
        <f>OES!C54</f>
        <v>0</v>
      </c>
      <c r="D1098" s="719" t="s">
        <v>5324</v>
      </c>
      <c r="E1098" s="719" t="str">
        <f t="shared" si="43"/>
        <v/>
      </c>
      <c r="F1098" s="712">
        <f t="shared" si="42"/>
        <v>1</v>
      </c>
    </row>
    <row r="1099" spans="1:6" s="414" customFormat="1" x14ac:dyDescent="0.2">
      <c r="A1099" s="713" t="s">
        <v>281</v>
      </c>
      <c r="B1099" s="713" t="s">
        <v>6403</v>
      </c>
      <c r="C1099" s="718">
        <f>OES!C55</f>
        <v>0</v>
      </c>
      <c r="D1099" s="719" t="s">
        <v>5324</v>
      </c>
      <c r="E1099" s="719" t="str">
        <f t="shared" si="43"/>
        <v/>
      </c>
      <c r="F1099" s="712">
        <f t="shared" si="42"/>
        <v>1</v>
      </c>
    </row>
    <row r="1100" spans="1:6" s="414" customFormat="1" x14ac:dyDescent="0.2">
      <c r="A1100" s="713" t="s">
        <v>281</v>
      </c>
      <c r="B1100" s="713" t="s">
        <v>6404</v>
      </c>
      <c r="C1100" s="718">
        <f>OES!C56</f>
        <v>0</v>
      </c>
      <c r="D1100" s="719" t="s">
        <v>5324</v>
      </c>
      <c r="E1100" s="719" t="str">
        <f t="shared" si="43"/>
        <v/>
      </c>
      <c r="F1100" s="712">
        <f t="shared" si="42"/>
        <v>1</v>
      </c>
    </row>
    <row r="1101" spans="1:6" s="414" customFormat="1" x14ac:dyDescent="0.2">
      <c r="A1101" s="713" t="s">
        <v>281</v>
      </c>
      <c r="B1101" s="713" t="s">
        <v>6405</v>
      </c>
      <c r="C1101" s="718">
        <f>OES!C57</f>
        <v>0</v>
      </c>
      <c r="D1101" s="719" t="s">
        <v>5324</v>
      </c>
      <c r="E1101" s="719" t="str">
        <f t="shared" si="43"/>
        <v/>
      </c>
      <c r="F1101" s="712">
        <f t="shared" si="42"/>
        <v>1</v>
      </c>
    </row>
    <row r="1102" spans="1:6" s="414" customFormat="1" x14ac:dyDescent="0.2">
      <c r="A1102" s="713" t="s">
        <v>281</v>
      </c>
      <c r="B1102" s="713" t="s">
        <v>6406</v>
      </c>
      <c r="C1102" s="718">
        <f>OES!C58</f>
        <v>0</v>
      </c>
      <c r="D1102" s="719" t="s">
        <v>5324</v>
      </c>
      <c r="E1102" s="719" t="str">
        <f t="shared" si="43"/>
        <v/>
      </c>
      <c r="F1102" s="712">
        <f t="shared" si="42"/>
        <v>1</v>
      </c>
    </row>
    <row r="1103" spans="1:6" s="414" customFormat="1" x14ac:dyDescent="0.2">
      <c r="A1103" s="713" t="s">
        <v>281</v>
      </c>
      <c r="B1103" s="713" t="s">
        <v>6407</v>
      </c>
      <c r="C1103" s="718">
        <f>OES!C59</f>
        <v>0</v>
      </c>
      <c r="D1103" s="719" t="s">
        <v>5324</v>
      </c>
      <c r="E1103" s="719" t="str">
        <f t="shared" si="43"/>
        <v/>
      </c>
      <c r="F1103" s="712">
        <f t="shared" si="42"/>
        <v>1</v>
      </c>
    </row>
    <row r="1104" spans="1:6" s="414" customFormat="1" x14ac:dyDescent="0.2">
      <c r="A1104" s="713" t="s">
        <v>281</v>
      </c>
      <c r="B1104" s="713" t="s">
        <v>6408</v>
      </c>
      <c r="C1104" s="718">
        <f>OES!C60</f>
        <v>0</v>
      </c>
      <c r="D1104" s="719" t="s">
        <v>5324</v>
      </c>
      <c r="E1104" s="719" t="str">
        <f t="shared" si="43"/>
        <v/>
      </c>
      <c r="F1104" s="712">
        <f t="shared" si="42"/>
        <v>1</v>
      </c>
    </row>
    <row r="1105" spans="1:6" s="414" customFormat="1" x14ac:dyDescent="0.2">
      <c r="A1105" s="713" t="s">
        <v>281</v>
      </c>
      <c r="B1105" s="713" t="s">
        <v>6409</v>
      </c>
      <c r="C1105" s="718">
        <f>OES!C67</f>
        <v>0</v>
      </c>
      <c r="D1105" s="719" t="s">
        <v>5324</v>
      </c>
      <c r="E1105" s="719" t="str">
        <f t="shared" si="43"/>
        <v/>
      </c>
      <c r="F1105" s="712">
        <f t="shared" si="42"/>
        <v>1</v>
      </c>
    </row>
    <row r="1106" spans="1:6" s="414" customFormat="1" x14ac:dyDescent="0.2">
      <c r="A1106" s="713" t="s">
        <v>281</v>
      </c>
      <c r="B1106" s="713" t="s">
        <v>6410</v>
      </c>
      <c r="C1106" s="718">
        <f>OES!C82</f>
        <v>0</v>
      </c>
      <c r="D1106" s="719" t="s">
        <v>5324</v>
      </c>
      <c r="E1106" s="719" t="str">
        <f t="shared" si="43"/>
        <v/>
      </c>
      <c r="F1106" s="712">
        <f t="shared" si="42"/>
        <v>1</v>
      </c>
    </row>
    <row r="1107" spans="1:6" s="414" customFormat="1" x14ac:dyDescent="0.2">
      <c r="A1107" s="713" t="s">
        <v>281</v>
      </c>
      <c r="B1107" s="713" t="s">
        <v>6411</v>
      </c>
      <c r="C1107" s="718">
        <f>OES!C86</f>
        <v>0</v>
      </c>
      <c r="D1107" s="719" t="s">
        <v>5324</v>
      </c>
      <c r="E1107" s="719" t="str">
        <f t="shared" si="43"/>
        <v/>
      </c>
      <c r="F1107" s="712">
        <f t="shared" si="42"/>
        <v>1</v>
      </c>
    </row>
    <row r="1108" spans="1:6" s="414" customFormat="1" x14ac:dyDescent="0.2">
      <c r="A1108" s="713" t="s">
        <v>281</v>
      </c>
      <c r="B1108" s="713" t="s">
        <v>6412</v>
      </c>
      <c r="C1108" s="718">
        <f>OES!C88</f>
        <v>0</v>
      </c>
      <c r="D1108" s="719" t="s">
        <v>5324</v>
      </c>
      <c r="E1108" s="719" t="str">
        <f t="shared" si="43"/>
        <v/>
      </c>
      <c r="F1108" s="712">
        <f t="shared" si="42"/>
        <v>1</v>
      </c>
    </row>
    <row r="1109" spans="1:6" s="414" customFormat="1" x14ac:dyDescent="0.2">
      <c r="A1109" s="713" t="s">
        <v>281</v>
      </c>
      <c r="B1109" s="713" t="s">
        <v>6413</v>
      </c>
      <c r="C1109" s="718">
        <f>OES!C89</f>
        <v>0</v>
      </c>
      <c r="D1109" s="719" t="s">
        <v>5324</v>
      </c>
      <c r="E1109" s="719" t="str">
        <f t="shared" si="43"/>
        <v/>
      </c>
      <c r="F1109" s="712">
        <f t="shared" si="42"/>
        <v>1</v>
      </c>
    </row>
    <row r="1110" spans="1:6" s="414" customFormat="1" x14ac:dyDescent="0.2">
      <c r="A1110" s="713" t="s">
        <v>281</v>
      </c>
      <c r="B1110" s="713" t="s">
        <v>6414</v>
      </c>
      <c r="C1110" s="718">
        <f>OES!C90</f>
        <v>0</v>
      </c>
      <c r="D1110" s="719" t="s">
        <v>5324</v>
      </c>
      <c r="E1110" s="719" t="str">
        <f t="shared" si="43"/>
        <v/>
      </c>
      <c r="F1110" s="712">
        <f t="shared" si="42"/>
        <v>1</v>
      </c>
    </row>
    <row r="1111" spans="1:6" s="414" customFormat="1" x14ac:dyDescent="0.2">
      <c r="A1111" s="713" t="s">
        <v>281</v>
      </c>
      <c r="B1111" s="713" t="s">
        <v>6415</v>
      </c>
      <c r="C1111" s="718">
        <f>OES!C91</f>
        <v>0</v>
      </c>
      <c r="D1111" s="719" t="s">
        <v>5324</v>
      </c>
      <c r="E1111" s="719" t="str">
        <f t="shared" si="43"/>
        <v/>
      </c>
      <c r="F1111" s="712">
        <f t="shared" si="42"/>
        <v>1</v>
      </c>
    </row>
    <row r="1112" spans="1:6" s="414" customFormat="1" x14ac:dyDescent="0.2">
      <c r="A1112" s="713" t="s">
        <v>281</v>
      </c>
      <c r="B1112" s="713" t="s">
        <v>6416</v>
      </c>
      <c r="C1112" s="718">
        <f>OES!C92</f>
        <v>0</v>
      </c>
      <c r="D1112" s="719" t="s">
        <v>5324</v>
      </c>
      <c r="E1112" s="719" t="str">
        <f t="shared" si="43"/>
        <v/>
      </c>
      <c r="F1112" s="712">
        <f t="shared" si="42"/>
        <v>1</v>
      </c>
    </row>
    <row r="1113" spans="1:6" s="414" customFormat="1" x14ac:dyDescent="0.2">
      <c r="A1113" s="713" t="s">
        <v>281</v>
      </c>
      <c r="B1113" s="713" t="s">
        <v>6417</v>
      </c>
      <c r="C1113" s="718">
        <f>OES!D11</f>
        <v>0</v>
      </c>
      <c r="D1113" s="719" t="s">
        <v>5324</v>
      </c>
      <c r="E1113" s="719" t="str">
        <f t="shared" si="43"/>
        <v/>
      </c>
      <c r="F1113" s="712">
        <f t="shared" si="42"/>
        <v>1</v>
      </c>
    </row>
    <row r="1114" spans="1:6" s="414" customFormat="1" x14ac:dyDescent="0.2">
      <c r="A1114" s="713" t="s">
        <v>281</v>
      </c>
      <c r="B1114" s="713" t="s">
        <v>6418</v>
      </c>
      <c r="C1114" s="718">
        <f>OES!D16</f>
        <v>0</v>
      </c>
      <c r="D1114" s="719" t="s">
        <v>5324</v>
      </c>
      <c r="E1114" s="719" t="str">
        <f t="shared" si="43"/>
        <v/>
      </c>
      <c r="F1114" s="712">
        <f t="shared" si="42"/>
        <v>1</v>
      </c>
    </row>
    <row r="1115" spans="1:6" s="414" customFormat="1" x14ac:dyDescent="0.2">
      <c r="A1115" s="713" t="s">
        <v>281</v>
      </c>
      <c r="B1115" s="713" t="s">
        <v>6419</v>
      </c>
      <c r="C1115" s="718">
        <f>OES!D17</f>
        <v>0</v>
      </c>
      <c r="D1115" s="719" t="s">
        <v>5324</v>
      </c>
      <c r="E1115" s="719" t="str">
        <f t="shared" si="43"/>
        <v/>
      </c>
      <c r="F1115" s="712">
        <f t="shared" si="42"/>
        <v>1</v>
      </c>
    </row>
    <row r="1116" spans="1:6" s="414" customFormat="1" x14ac:dyDescent="0.2">
      <c r="A1116" s="713" t="s">
        <v>281</v>
      </c>
      <c r="B1116" s="713" t="s">
        <v>6420</v>
      </c>
      <c r="C1116" s="718">
        <f>OES!D18</f>
        <v>0</v>
      </c>
      <c r="D1116" s="719" t="s">
        <v>5324</v>
      </c>
      <c r="E1116" s="719" t="str">
        <f t="shared" si="43"/>
        <v/>
      </c>
      <c r="F1116" s="712">
        <f t="shared" si="42"/>
        <v>1</v>
      </c>
    </row>
    <row r="1117" spans="1:6" s="414" customFormat="1" x14ac:dyDescent="0.2">
      <c r="A1117" s="713" t="s">
        <v>281</v>
      </c>
      <c r="B1117" s="713" t="s">
        <v>6421</v>
      </c>
      <c r="C1117" s="718">
        <f>OES!D19</f>
        <v>0</v>
      </c>
      <c r="D1117" s="719" t="s">
        <v>5324</v>
      </c>
      <c r="E1117" s="719" t="str">
        <f t="shared" si="43"/>
        <v/>
      </c>
      <c r="F1117" s="712">
        <f t="shared" si="42"/>
        <v>1</v>
      </c>
    </row>
    <row r="1118" spans="1:6" s="414" customFormat="1" x14ac:dyDescent="0.2">
      <c r="A1118" s="713" t="s">
        <v>281</v>
      </c>
      <c r="B1118" s="713" t="s">
        <v>6422</v>
      </c>
      <c r="C1118" s="718">
        <f>OES!D20</f>
        <v>0</v>
      </c>
      <c r="D1118" s="719" t="s">
        <v>5324</v>
      </c>
      <c r="E1118" s="719" t="str">
        <f t="shared" si="43"/>
        <v/>
      </c>
      <c r="F1118" s="712">
        <f t="shared" si="42"/>
        <v>1</v>
      </c>
    </row>
    <row r="1119" spans="1:6" s="414" customFormat="1" x14ac:dyDescent="0.2">
      <c r="A1119" s="713" t="s">
        <v>281</v>
      </c>
      <c r="B1119" s="713" t="s">
        <v>6423</v>
      </c>
      <c r="C1119" s="718">
        <f>OES!D21</f>
        <v>0</v>
      </c>
      <c r="D1119" s="719" t="s">
        <v>5324</v>
      </c>
      <c r="E1119" s="719" t="str">
        <f t="shared" si="43"/>
        <v/>
      </c>
      <c r="F1119" s="712">
        <f t="shared" si="42"/>
        <v>1</v>
      </c>
    </row>
    <row r="1120" spans="1:6" s="414" customFormat="1" x14ac:dyDescent="0.2">
      <c r="A1120" s="713" t="s">
        <v>281</v>
      </c>
      <c r="B1120" s="713" t="s">
        <v>6424</v>
      </c>
      <c r="C1120" s="718">
        <f>OES!D23</f>
        <v>0</v>
      </c>
      <c r="D1120" s="719" t="s">
        <v>5324</v>
      </c>
      <c r="E1120" s="719" t="str">
        <f t="shared" si="43"/>
        <v/>
      </c>
      <c r="F1120" s="712">
        <f t="shared" si="42"/>
        <v>1</v>
      </c>
    </row>
    <row r="1121" spans="1:6" s="414" customFormat="1" x14ac:dyDescent="0.2">
      <c r="A1121" s="713" t="s">
        <v>281</v>
      </c>
      <c r="B1121" s="713" t="s">
        <v>6425</v>
      </c>
      <c r="C1121" s="718">
        <f>OES!D25</f>
        <v>0</v>
      </c>
      <c r="D1121" s="719" t="s">
        <v>5324</v>
      </c>
      <c r="E1121" s="719" t="str">
        <f t="shared" si="43"/>
        <v/>
      </c>
      <c r="F1121" s="712">
        <f t="shared" si="42"/>
        <v>1</v>
      </c>
    </row>
    <row r="1122" spans="1:6" s="414" customFormat="1" x14ac:dyDescent="0.2">
      <c r="A1122" s="713" t="s">
        <v>281</v>
      </c>
      <c r="B1122" s="713" t="s">
        <v>6426</v>
      </c>
      <c r="C1122" s="718">
        <f>OES!D26</f>
        <v>0</v>
      </c>
      <c r="D1122" s="719" t="s">
        <v>5324</v>
      </c>
      <c r="E1122" s="719" t="str">
        <f t="shared" si="43"/>
        <v/>
      </c>
      <c r="F1122" s="712">
        <f t="shared" si="42"/>
        <v>1</v>
      </c>
    </row>
    <row r="1123" spans="1:6" s="414" customFormat="1" x14ac:dyDescent="0.2">
      <c r="A1123" s="713" t="s">
        <v>281</v>
      </c>
      <c r="B1123" s="713" t="s">
        <v>6427</v>
      </c>
      <c r="C1123" s="718">
        <f>OES!D27</f>
        <v>0</v>
      </c>
      <c r="D1123" s="719" t="s">
        <v>5324</v>
      </c>
      <c r="E1123" s="719" t="str">
        <f t="shared" si="43"/>
        <v/>
      </c>
      <c r="F1123" s="712">
        <f t="shared" si="42"/>
        <v>1</v>
      </c>
    </row>
    <row r="1124" spans="1:6" s="414" customFormat="1" x14ac:dyDescent="0.2">
      <c r="A1124" s="713" t="s">
        <v>281</v>
      </c>
      <c r="B1124" s="713" t="s">
        <v>6428</v>
      </c>
      <c r="C1124" s="718">
        <f>OES!D28</f>
        <v>0</v>
      </c>
      <c r="D1124" s="719" t="s">
        <v>5324</v>
      </c>
      <c r="E1124" s="719" t="str">
        <f t="shared" si="43"/>
        <v/>
      </c>
      <c r="F1124" s="712">
        <f t="shared" si="42"/>
        <v>1</v>
      </c>
    </row>
    <row r="1125" spans="1:6" s="414" customFormat="1" x14ac:dyDescent="0.2">
      <c r="A1125" s="713" t="s">
        <v>281</v>
      </c>
      <c r="B1125" s="713" t="s">
        <v>6429</v>
      </c>
      <c r="C1125" s="718">
        <f>OES!D35</f>
        <v>0</v>
      </c>
      <c r="D1125" s="719" t="s">
        <v>5324</v>
      </c>
      <c r="E1125" s="719" t="str">
        <f t="shared" si="43"/>
        <v/>
      </c>
      <c r="F1125" s="712">
        <f t="shared" si="42"/>
        <v>1</v>
      </c>
    </row>
    <row r="1126" spans="1:6" s="414" customFormat="1" x14ac:dyDescent="0.2">
      <c r="A1126" s="713" t="s">
        <v>281</v>
      </c>
      <c r="B1126" s="721" t="s">
        <v>10210</v>
      </c>
      <c r="C1126" s="718">
        <f>OES!D36</f>
        <v>0</v>
      </c>
      <c r="D1126" s="719" t="s">
        <v>5324</v>
      </c>
      <c r="E1126" s="719" t="str">
        <f t="shared" si="43"/>
        <v/>
      </c>
      <c r="F1126" s="712">
        <f t="shared" ref="F1126" si="44">IF(E1126="",1,0)</f>
        <v>1</v>
      </c>
    </row>
    <row r="1127" spans="1:6" s="414" customFormat="1" x14ac:dyDescent="0.2">
      <c r="A1127" s="713" t="s">
        <v>281</v>
      </c>
      <c r="B1127" s="713" t="s">
        <v>6430</v>
      </c>
      <c r="C1127" s="718">
        <f>OES!D42</f>
        <v>0</v>
      </c>
      <c r="D1127" s="719" t="s">
        <v>5324</v>
      </c>
      <c r="E1127" s="719" t="str">
        <f t="shared" si="43"/>
        <v/>
      </c>
      <c r="F1127" s="712">
        <f t="shared" si="42"/>
        <v>1</v>
      </c>
    </row>
    <row r="1128" spans="1:6" s="414" customFormat="1" x14ac:dyDescent="0.2">
      <c r="A1128" s="713" t="s">
        <v>281</v>
      </c>
      <c r="B1128" s="713" t="s">
        <v>6431</v>
      </c>
      <c r="C1128" s="718">
        <f>OES!D46</f>
        <v>0</v>
      </c>
      <c r="D1128" s="719" t="s">
        <v>5324</v>
      </c>
      <c r="E1128" s="719" t="str">
        <f t="shared" si="43"/>
        <v/>
      </c>
      <c r="F1128" s="712">
        <f t="shared" si="42"/>
        <v>1</v>
      </c>
    </row>
    <row r="1129" spans="1:6" s="414" customFormat="1" x14ac:dyDescent="0.2">
      <c r="A1129" s="713" t="s">
        <v>281</v>
      </c>
      <c r="B1129" s="713" t="s">
        <v>6432</v>
      </c>
      <c r="C1129" s="718">
        <f>OES!D48</f>
        <v>0</v>
      </c>
      <c r="D1129" s="719" t="s">
        <v>5324</v>
      </c>
      <c r="E1129" s="719" t="str">
        <f t="shared" si="43"/>
        <v/>
      </c>
      <c r="F1129" s="712">
        <f t="shared" si="42"/>
        <v>1</v>
      </c>
    </row>
    <row r="1130" spans="1:6" s="414" customFormat="1" x14ac:dyDescent="0.2">
      <c r="A1130" s="713" t="s">
        <v>281</v>
      </c>
      <c r="B1130" s="713" t="s">
        <v>6433</v>
      </c>
      <c r="C1130" s="718">
        <f>OES!D49</f>
        <v>0</v>
      </c>
      <c r="D1130" s="719" t="s">
        <v>5324</v>
      </c>
      <c r="E1130" s="719" t="str">
        <f t="shared" si="43"/>
        <v/>
      </c>
      <c r="F1130" s="712">
        <f t="shared" si="42"/>
        <v>1</v>
      </c>
    </row>
    <row r="1131" spans="1:6" s="414" customFormat="1" x14ac:dyDescent="0.2">
      <c r="A1131" s="713" t="s">
        <v>281</v>
      </c>
      <c r="B1131" s="713" t="s">
        <v>6434</v>
      </c>
      <c r="C1131" s="718">
        <f>OES!D50</f>
        <v>0</v>
      </c>
      <c r="D1131" s="719" t="s">
        <v>5324</v>
      </c>
      <c r="E1131" s="719" t="str">
        <f t="shared" si="43"/>
        <v/>
      </c>
      <c r="F1131" s="712">
        <f t="shared" si="42"/>
        <v>1</v>
      </c>
    </row>
    <row r="1132" spans="1:6" s="414" customFormat="1" x14ac:dyDescent="0.2">
      <c r="A1132" s="713" t="s">
        <v>281</v>
      </c>
      <c r="B1132" s="713" t="s">
        <v>6435</v>
      </c>
      <c r="C1132" s="718">
        <f>OES!D51</f>
        <v>0</v>
      </c>
      <c r="D1132" s="719" t="s">
        <v>5324</v>
      </c>
      <c r="E1132" s="719" t="str">
        <f t="shared" si="43"/>
        <v/>
      </c>
      <c r="F1132" s="712">
        <f t="shared" si="42"/>
        <v>1</v>
      </c>
    </row>
    <row r="1133" spans="1:6" s="414" customFormat="1" x14ac:dyDescent="0.2">
      <c r="A1133" s="713" t="s">
        <v>281</v>
      </c>
      <c r="B1133" s="713" t="s">
        <v>6436</v>
      </c>
      <c r="C1133" s="718">
        <f>OES!D53</f>
        <v>0</v>
      </c>
      <c r="D1133" s="719" t="s">
        <v>5324</v>
      </c>
      <c r="E1133" s="719" t="str">
        <f t="shared" si="43"/>
        <v/>
      </c>
      <c r="F1133" s="712">
        <f t="shared" si="42"/>
        <v>1</v>
      </c>
    </row>
    <row r="1134" spans="1:6" s="414" customFormat="1" x14ac:dyDescent="0.2">
      <c r="A1134" s="713" t="s">
        <v>281</v>
      </c>
      <c r="B1134" s="713" t="s">
        <v>6437</v>
      </c>
      <c r="C1134" s="718">
        <f>OES!D54</f>
        <v>0</v>
      </c>
      <c r="D1134" s="719" t="s">
        <v>5324</v>
      </c>
      <c r="E1134" s="719" t="str">
        <f t="shared" si="43"/>
        <v/>
      </c>
      <c r="F1134" s="712">
        <f t="shared" si="42"/>
        <v>1</v>
      </c>
    </row>
    <row r="1135" spans="1:6" s="414" customFormat="1" x14ac:dyDescent="0.2">
      <c r="A1135" s="713" t="s">
        <v>281</v>
      </c>
      <c r="B1135" s="713" t="s">
        <v>6438</v>
      </c>
      <c r="C1135" s="718">
        <f>OES!D55</f>
        <v>0</v>
      </c>
      <c r="D1135" s="719" t="s">
        <v>5324</v>
      </c>
      <c r="E1135" s="719" t="str">
        <f t="shared" si="43"/>
        <v/>
      </c>
      <c r="F1135" s="712">
        <f t="shared" si="42"/>
        <v>1</v>
      </c>
    </row>
    <row r="1136" spans="1:6" s="414" customFormat="1" x14ac:dyDescent="0.2">
      <c r="A1136" s="713" t="s">
        <v>281</v>
      </c>
      <c r="B1136" s="713" t="s">
        <v>6439</v>
      </c>
      <c r="C1136" s="718">
        <f>OES!D56</f>
        <v>0</v>
      </c>
      <c r="D1136" s="719" t="s">
        <v>5324</v>
      </c>
      <c r="E1136" s="719" t="str">
        <f t="shared" si="43"/>
        <v/>
      </c>
      <c r="F1136" s="712">
        <f t="shared" si="42"/>
        <v>1</v>
      </c>
    </row>
    <row r="1137" spans="1:6" s="414" customFormat="1" x14ac:dyDescent="0.2">
      <c r="A1137" s="713" t="s">
        <v>281</v>
      </c>
      <c r="B1137" s="713" t="s">
        <v>6440</v>
      </c>
      <c r="C1137" s="718">
        <f>OES!D67</f>
        <v>0</v>
      </c>
      <c r="D1137" s="719" t="s">
        <v>5324</v>
      </c>
      <c r="E1137" s="719" t="str">
        <f t="shared" si="43"/>
        <v/>
      </c>
      <c r="F1137" s="712">
        <f t="shared" si="42"/>
        <v>1</v>
      </c>
    </row>
    <row r="1138" spans="1:6" s="414" customFormat="1" x14ac:dyDescent="0.2">
      <c r="A1138" s="713" t="s">
        <v>281</v>
      </c>
      <c r="B1138" s="713" t="s">
        <v>6441</v>
      </c>
      <c r="C1138" s="718">
        <f>OES!D89</f>
        <v>0</v>
      </c>
      <c r="D1138" s="719" t="s">
        <v>5324</v>
      </c>
      <c r="E1138" s="719" t="str">
        <f t="shared" si="43"/>
        <v/>
      </c>
      <c r="F1138" s="712">
        <f t="shared" si="42"/>
        <v>1</v>
      </c>
    </row>
    <row r="1139" spans="1:6" s="414" customFormat="1" x14ac:dyDescent="0.2">
      <c r="A1139" s="713" t="s">
        <v>281</v>
      </c>
      <c r="B1139" s="713" t="s">
        <v>6442</v>
      </c>
      <c r="C1139" s="718">
        <f>OES!D90</f>
        <v>0</v>
      </c>
      <c r="D1139" s="719" t="s">
        <v>5324</v>
      </c>
      <c r="E1139" s="719" t="str">
        <f t="shared" si="43"/>
        <v/>
      </c>
      <c r="F1139" s="712">
        <f t="shared" si="42"/>
        <v>1</v>
      </c>
    </row>
    <row r="1140" spans="1:6" s="414" customFormat="1" x14ac:dyDescent="0.2">
      <c r="A1140" s="713" t="s">
        <v>281</v>
      </c>
      <c r="B1140" s="713" t="s">
        <v>6443</v>
      </c>
      <c r="C1140" s="718">
        <f>OES!D91</f>
        <v>0</v>
      </c>
      <c r="D1140" s="719" t="s">
        <v>5324</v>
      </c>
      <c r="E1140" s="719" t="str">
        <f t="shared" si="43"/>
        <v/>
      </c>
      <c r="F1140" s="712">
        <f t="shared" si="42"/>
        <v>1</v>
      </c>
    </row>
    <row r="1141" spans="1:6" s="414" customFormat="1" x14ac:dyDescent="0.2">
      <c r="A1141" s="713" t="s">
        <v>281</v>
      </c>
      <c r="B1141" s="713" t="s">
        <v>6444</v>
      </c>
      <c r="C1141" s="718">
        <f>OES!D92</f>
        <v>0</v>
      </c>
      <c r="D1141" s="719" t="s">
        <v>5324</v>
      </c>
      <c r="E1141" s="719" t="str">
        <f t="shared" si="43"/>
        <v/>
      </c>
      <c r="F1141" s="712">
        <f t="shared" si="42"/>
        <v>1</v>
      </c>
    </row>
    <row r="1142" spans="1:6" s="414" customFormat="1" x14ac:dyDescent="0.2">
      <c r="A1142" s="713" t="s">
        <v>281</v>
      </c>
      <c r="B1142" s="713" t="s">
        <v>6445</v>
      </c>
      <c r="C1142" s="718">
        <f>OES!E11</f>
        <v>0</v>
      </c>
      <c r="D1142" s="719" t="s">
        <v>5324</v>
      </c>
      <c r="E1142" s="719" t="str">
        <f t="shared" si="43"/>
        <v/>
      </c>
      <c r="F1142" s="712">
        <f t="shared" si="42"/>
        <v>1</v>
      </c>
    </row>
    <row r="1143" spans="1:6" s="414" customFormat="1" x14ac:dyDescent="0.2">
      <c r="A1143" s="713" t="s">
        <v>281</v>
      </c>
      <c r="B1143" s="713" t="s">
        <v>6446</v>
      </c>
      <c r="C1143" s="718">
        <f>OES!E16</f>
        <v>0</v>
      </c>
      <c r="D1143" s="719" t="s">
        <v>5324</v>
      </c>
      <c r="E1143" s="719" t="str">
        <f t="shared" si="43"/>
        <v/>
      </c>
      <c r="F1143" s="712">
        <f t="shared" si="42"/>
        <v>1</v>
      </c>
    </row>
    <row r="1144" spans="1:6" s="414" customFormat="1" x14ac:dyDescent="0.2">
      <c r="A1144" s="713" t="s">
        <v>281</v>
      </c>
      <c r="B1144" s="713" t="s">
        <v>6447</v>
      </c>
      <c r="C1144" s="718">
        <f>OES!E23</f>
        <v>0</v>
      </c>
      <c r="D1144" s="719" t="s">
        <v>5324</v>
      </c>
      <c r="E1144" s="719" t="str">
        <f t="shared" si="43"/>
        <v/>
      </c>
      <c r="F1144" s="712">
        <f t="shared" si="42"/>
        <v>1</v>
      </c>
    </row>
    <row r="1145" spans="1:6" s="414" customFormat="1" x14ac:dyDescent="0.2">
      <c r="A1145" s="713" t="s">
        <v>281</v>
      </c>
      <c r="B1145" s="713" t="s">
        <v>6448</v>
      </c>
      <c r="C1145" s="718">
        <f>OES!E35</f>
        <v>0</v>
      </c>
      <c r="D1145" s="719" t="s">
        <v>5324</v>
      </c>
      <c r="E1145" s="719" t="str">
        <f t="shared" si="43"/>
        <v/>
      </c>
      <c r="F1145" s="712">
        <f t="shared" si="42"/>
        <v>1</v>
      </c>
    </row>
    <row r="1146" spans="1:6" s="414" customFormat="1" x14ac:dyDescent="0.2">
      <c r="A1146" s="713" t="s">
        <v>281</v>
      </c>
      <c r="B1146" s="713" t="s">
        <v>6449</v>
      </c>
      <c r="C1146" s="718">
        <f>OES!E36</f>
        <v>0</v>
      </c>
      <c r="D1146" s="719" t="s">
        <v>5324</v>
      </c>
      <c r="E1146" s="719" t="str">
        <f t="shared" si="43"/>
        <v/>
      </c>
      <c r="F1146" s="712">
        <f t="shared" ref="F1146:F1210" si="45">IF(E1146="",1,0)</f>
        <v>1</v>
      </c>
    </row>
    <row r="1147" spans="1:6" s="414" customFormat="1" x14ac:dyDescent="0.2">
      <c r="A1147" s="713" t="s">
        <v>281</v>
      </c>
      <c r="B1147" s="713" t="s">
        <v>6450</v>
      </c>
      <c r="C1147" s="718">
        <f>OES!E42</f>
        <v>0</v>
      </c>
      <c r="D1147" s="719" t="s">
        <v>5324</v>
      </c>
      <c r="E1147" s="719" t="str">
        <f t="shared" si="43"/>
        <v/>
      </c>
      <c r="F1147" s="712">
        <f t="shared" si="45"/>
        <v>1</v>
      </c>
    </row>
    <row r="1148" spans="1:6" s="414" customFormat="1" x14ac:dyDescent="0.2">
      <c r="A1148" s="713" t="s">
        <v>281</v>
      </c>
      <c r="B1148" s="713" t="s">
        <v>6451</v>
      </c>
      <c r="C1148" s="718">
        <f>OES!E46</f>
        <v>0</v>
      </c>
      <c r="D1148" s="719" t="s">
        <v>5324</v>
      </c>
      <c r="E1148" s="719" t="str">
        <f t="shared" si="43"/>
        <v/>
      </c>
      <c r="F1148" s="712">
        <f t="shared" si="45"/>
        <v>1</v>
      </c>
    </row>
    <row r="1149" spans="1:6" s="414" customFormat="1" x14ac:dyDescent="0.2">
      <c r="A1149" s="713" t="s">
        <v>281</v>
      </c>
      <c r="B1149" s="713" t="s">
        <v>6452</v>
      </c>
      <c r="C1149" s="718">
        <f>OES!E81</f>
        <v>0</v>
      </c>
      <c r="D1149" s="719" t="s">
        <v>5324</v>
      </c>
      <c r="E1149" s="719" t="str">
        <f t="shared" si="43"/>
        <v/>
      </c>
      <c r="F1149" s="712">
        <f t="shared" si="45"/>
        <v>1</v>
      </c>
    </row>
    <row r="1150" spans="1:6" s="414" customFormat="1" x14ac:dyDescent="0.2">
      <c r="A1150" s="713" t="s">
        <v>281</v>
      </c>
      <c r="B1150" s="713" t="s">
        <v>6453</v>
      </c>
      <c r="C1150" s="718">
        <f>OES!E85</f>
        <v>0</v>
      </c>
      <c r="D1150" s="719" t="s">
        <v>5324</v>
      </c>
      <c r="E1150" s="719" t="str">
        <f t="shared" si="43"/>
        <v/>
      </c>
      <c r="F1150" s="712">
        <f t="shared" si="45"/>
        <v>1</v>
      </c>
    </row>
    <row r="1151" spans="1:6" s="414" customFormat="1" x14ac:dyDescent="0.2">
      <c r="A1151" s="713" t="s">
        <v>281</v>
      </c>
      <c r="B1151" s="713" t="s">
        <v>6454</v>
      </c>
      <c r="C1151" s="718">
        <f>OES!F11</f>
        <v>0</v>
      </c>
      <c r="D1151" s="719" t="s">
        <v>5324</v>
      </c>
      <c r="E1151" s="719" t="str">
        <f t="shared" si="43"/>
        <v/>
      </c>
      <c r="F1151" s="712">
        <f t="shared" si="45"/>
        <v>1</v>
      </c>
    </row>
    <row r="1152" spans="1:6" s="414" customFormat="1" x14ac:dyDescent="0.2">
      <c r="A1152" s="713" t="s">
        <v>281</v>
      </c>
      <c r="B1152" s="713" t="s">
        <v>6455</v>
      </c>
      <c r="C1152" s="718">
        <f>OES!F16</f>
        <v>0</v>
      </c>
      <c r="D1152" s="719" t="s">
        <v>5324</v>
      </c>
      <c r="E1152" s="719" t="str">
        <f t="shared" si="43"/>
        <v/>
      </c>
      <c r="F1152" s="712">
        <f t="shared" si="45"/>
        <v>1</v>
      </c>
    </row>
    <row r="1153" spans="1:6" s="414" customFormat="1" x14ac:dyDescent="0.2">
      <c r="A1153" s="713" t="s">
        <v>281</v>
      </c>
      <c r="B1153" s="713" t="s">
        <v>6456</v>
      </c>
      <c r="C1153" s="718">
        <f>OES!F23</f>
        <v>0</v>
      </c>
      <c r="D1153" s="719" t="s">
        <v>5324</v>
      </c>
      <c r="E1153" s="719" t="str">
        <f t="shared" si="43"/>
        <v/>
      </c>
      <c r="F1153" s="712">
        <f t="shared" si="45"/>
        <v>1</v>
      </c>
    </row>
    <row r="1154" spans="1:6" s="414" customFormat="1" x14ac:dyDescent="0.2">
      <c r="A1154" s="713" t="s">
        <v>281</v>
      </c>
      <c r="B1154" s="713" t="s">
        <v>6457</v>
      </c>
      <c r="C1154" s="718">
        <f>OES!F35</f>
        <v>0</v>
      </c>
      <c r="D1154" s="719" t="s">
        <v>5324</v>
      </c>
      <c r="E1154" s="719" t="str">
        <f t="shared" ref="E1154:E1217" si="46">IF(C1154="","",IF(ISBLANK(C1154),"",IF(ISNUMBER(C1154),IF(ROUND(C1154,0)=C1154,IF(C1154&gt;=(-9999999999999990),IF(C1154&lt;=(9999999999999990),"","Value must be an integer of no more than 16 digits."),"Value must be an integer of no more than 16 digits."),"Value must be an integer of no more than 16 digits."),"Value must be an integer of no more than 16 digits.")))</f>
        <v/>
      </c>
      <c r="F1154" s="712">
        <f t="shared" si="45"/>
        <v>1</v>
      </c>
    </row>
    <row r="1155" spans="1:6" s="414" customFormat="1" x14ac:dyDescent="0.2">
      <c r="A1155" s="713" t="s">
        <v>281</v>
      </c>
      <c r="B1155" s="713" t="s">
        <v>6458</v>
      </c>
      <c r="C1155" s="718">
        <f>OES!F36</f>
        <v>0</v>
      </c>
      <c r="D1155" s="719" t="s">
        <v>5324</v>
      </c>
      <c r="E1155" s="719" t="str">
        <f t="shared" si="46"/>
        <v/>
      </c>
      <c r="F1155" s="712">
        <f t="shared" si="45"/>
        <v>1</v>
      </c>
    </row>
    <row r="1156" spans="1:6" s="414" customFormat="1" x14ac:dyDescent="0.2">
      <c r="A1156" s="713" t="s">
        <v>281</v>
      </c>
      <c r="B1156" s="713" t="s">
        <v>6459</v>
      </c>
      <c r="C1156" s="718">
        <f>OES!F46</f>
        <v>0</v>
      </c>
      <c r="D1156" s="719" t="s">
        <v>5324</v>
      </c>
      <c r="E1156" s="719" t="str">
        <f t="shared" si="46"/>
        <v/>
      </c>
      <c r="F1156" s="712">
        <f t="shared" si="45"/>
        <v>1</v>
      </c>
    </row>
    <row r="1157" spans="1:6" s="414" customFormat="1" x14ac:dyDescent="0.2">
      <c r="A1157" s="713" t="s">
        <v>281</v>
      </c>
      <c r="B1157" s="713" t="s">
        <v>6460</v>
      </c>
      <c r="C1157" s="718">
        <f>OES!F48</f>
        <v>0</v>
      </c>
      <c r="D1157" s="719" t="s">
        <v>5324</v>
      </c>
      <c r="E1157" s="719" t="str">
        <f t="shared" si="46"/>
        <v/>
      </c>
      <c r="F1157" s="712">
        <f t="shared" si="45"/>
        <v>1</v>
      </c>
    </row>
    <row r="1158" spans="1:6" s="414" customFormat="1" x14ac:dyDescent="0.2">
      <c r="A1158" s="713" t="s">
        <v>281</v>
      </c>
      <c r="B1158" s="713" t="s">
        <v>6461</v>
      </c>
      <c r="C1158" s="718">
        <f>OES!G11</f>
        <v>0</v>
      </c>
      <c r="D1158" s="719" t="s">
        <v>5324</v>
      </c>
      <c r="E1158" s="719" t="str">
        <f t="shared" si="46"/>
        <v/>
      </c>
      <c r="F1158" s="712">
        <f t="shared" si="45"/>
        <v>1</v>
      </c>
    </row>
    <row r="1159" spans="1:6" s="414" customFormat="1" x14ac:dyDescent="0.2">
      <c r="A1159" s="713" t="s">
        <v>281</v>
      </c>
      <c r="B1159" s="713" t="s">
        <v>6462</v>
      </c>
      <c r="C1159" s="718">
        <f>OES!G16</f>
        <v>0</v>
      </c>
      <c r="D1159" s="719" t="s">
        <v>5324</v>
      </c>
      <c r="E1159" s="719" t="str">
        <f t="shared" si="46"/>
        <v/>
      </c>
      <c r="F1159" s="712">
        <f t="shared" si="45"/>
        <v>1</v>
      </c>
    </row>
    <row r="1160" spans="1:6" s="414" customFormat="1" x14ac:dyDescent="0.2">
      <c r="A1160" s="713" t="s">
        <v>281</v>
      </c>
      <c r="B1160" s="713" t="s">
        <v>6463</v>
      </c>
      <c r="C1160" s="718">
        <f>OES!G23</f>
        <v>0</v>
      </c>
      <c r="D1160" s="719" t="s">
        <v>5324</v>
      </c>
      <c r="E1160" s="719" t="str">
        <f t="shared" si="46"/>
        <v/>
      </c>
      <c r="F1160" s="712">
        <f t="shared" si="45"/>
        <v>1</v>
      </c>
    </row>
    <row r="1161" spans="1:6" s="414" customFormat="1" x14ac:dyDescent="0.2">
      <c r="A1161" s="713" t="s">
        <v>281</v>
      </c>
      <c r="B1161" s="713" t="s">
        <v>6464</v>
      </c>
      <c r="C1161" s="718">
        <f>OES!G35</f>
        <v>0</v>
      </c>
      <c r="D1161" s="719" t="s">
        <v>5324</v>
      </c>
      <c r="E1161" s="719" t="str">
        <f t="shared" si="46"/>
        <v/>
      </c>
      <c r="F1161" s="712">
        <f t="shared" si="45"/>
        <v>1</v>
      </c>
    </row>
    <row r="1162" spans="1:6" s="414" customFormat="1" x14ac:dyDescent="0.2">
      <c r="A1162" s="713" t="s">
        <v>281</v>
      </c>
      <c r="B1162" s="713" t="s">
        <v>6465</v>
      </c>
      <c r="C1162" s="718">
        <f>OES!H11</f>
        <v>0</v>
      </c>
      <c r="D1162" s="719" t="s">
        <v>5324</v>
      </c>
      <c r="E1162" s="719" t="str">
        <f t="shared" si="46"/>
        <v/>
      </c>
      <c r="F1162" s="712">
        <f t="shared" si="45"/>
        <v>1</v>
      </c>
    </row>
    <row r="1163" spans="1:6" s="414" customFormat="1" x14ac:dyDescent="0.2">
      <c r="A1163" s="713" t="s">
        <v>281</v>
      </c>
      <c r="B1163" s="713" t="s">
        <v>6466</v>
      </c>
      <c r="C1163" s="718">
        <f>OES!H16</f>
        <v>0</v>
      </c>
      <c r="D1163" s="719" t="s">
        <v>5324</v>
      </c>
      <c r="E1163" s="719" t="str">
        <f t="shared" si="46"/>
        <v/>
      </c>
      <c r="F1163" s="712">
        <f t="shared" si="45"/>
        <v>1</v>
      </c>
    </row>
    <row r="1164" spans="1:6" s="414" customFormat="1" x14ac:dyDescent="0.2">
      <c r="A1164" s="713" t="s">
        <v>281</v>
      </c>
      <c r="B1164" s="713" t="s">
        <v>6467</v>
      </c>
      <c r="C1164" s="718">
        <f>OES!H23</f>
        <v>0</v>
      </c>
      <c r="D1164" s="719" t="s">
        <v>5324</v>
      </c>
      <c r="E1164" s="719" t="str">
        <f t="shared" si="46"/>
        <v/>
      </c>
      <c r="F1164" s="712">
        <f t="shared" si="45"/>
        <v>1</v>
      </c>
    </row>
    <row r="1165" spans="1:6" s="414" customFormat="1" x14ac:dyDescent="0.2">
      <c r="A1165" s="713" t="s">
        <v>281</v>
      </c>
      <c r="B1165" s="713" t="s">
        <v>6468</v>
      </c>
      <c r="C1165" s="718">
        <f>OES!H35</f>
        <v>0</v>
      </c>
      <c r="D1165" s="719" t="s">
        <v>5324</v>
      </c>
      <c r="E1165" s="719" t="str">
        <f t="shared" si="46"/>
        <v/>
      </c>
      <c r="F1165" s="712">
        <f t="shared" si="45"/>
        <v>1</v>
      </c>
    </row>
    <row r="1166" spans="1:6" s="414" customFormat="1" x14ac:dyDescent="0.2">
      <c r="A1166" s="713" t="s">
        <v>281</v>
      </c>
      <c r="B1166" s="713" t="s">
        <v>6469</v>
      </c>
      <c r="C1166" s="718">
        <f>OES!I11</f>
        <v>0</v>
      </c>
      <c r="D1166" s="719" t="s">
        <v>5324</v>
      </c>
      <c r="E1166" s="719" t="str">
        <f t="shared" si="46"/>
        <v/>
      </c>
      <c r="F1166" s="712">
        <f t="shared" si="45"/>
        <v>1</v>
      </c>
    </row>
    <row r="1167" spans="1:6" s="414" customFormat="1" x14ac:dyDescent="0.2">
      <c r="A1167" s="713" t="s">
        <v>281</v>
      </c>
      <c r="B1167" s="713" t="s">
        <v>6470</v>
      </c>
      <c r="C1167" s="718">
        <f>OES!I12</f>
        <v>0</v>
      </c>
      <c r="D1167" s="719" t="s">
        <v>5324</v>
      </c>
      <c r="E1167" s="719" t="str">
        <f t="shared" si="46"/>
        <v/>
      </c>
      <c r="F1167" s="712">
        <f t="shared" si="45"/>
        <v>1</v>
      </c>
    </row>
    <row r="1168" spans="1:6" s="414" customFormat="1" x14ac:dyDescent="0.2">
      <c r="A1168" s="713" t="s">
        <v>281</v>
      </c>
      <c r="B1168" s="713" t="s">
        <v>6471</v>
      </c>
      <c r="C1168" s="718">
        <f>OES!I13</f>
        <v>0</v>
      </c>
      <c r="D1168" s="719" t="s">
        <v>5324</v>
      </c>
      <c r="E1168" s="719" t="str">
        <f t="shared" si="46"/>
        <v/>
      </c>
      <c r="F1168" s="712">
        <f t="shared" si="45"/>
        <v>1</v>
      </c>
    </row>
    <row r="1169" spans="1:6" s="414" customFormat="1" x14ac:dyDescent="0.2">
      <c r="A1169" s="713" t="s">
        <v>281</v>
      </c>
      <c r="B1169" s="713" t="s">
        <v>6472</v>
      </c>
      <c r="C1169" s="718">
        <f>OES!I14</f>
        <v>0</v>
      </c>
      <c r="D1169" s="719" t="s">
        <v>5324</v>
      </c>
      <c r="E1169" s="719" t="str">
        <f t="shared" si="46"/>
        <v/>
      </c>
      <c r="F1169" s="712">
        <f t="shared" si="45"/>
        <v>1</v>
      </c>
    </row>
    <row r="1170" spans="1:6" s="414" customFormat="1" x14ac:dyDescent="0.2">
      <c r="A1170" s="713" t="s">
        <v>281</v>
      </c>
      <c r="B1170" s="713" t="s">
        <v>6473</v>
      </c>
      <c r="C1170" s="718">
        <f>OES!I16</f>
        <v>0</v>
      </c>
      <c r="D1170" s="719" t="s">
        <v>5324</v>
      </c>
      <c r="E1170" s="719" t="str">
        <f t="shared" si="46"/>
        <v/>
      </c>
      <c r="F1170" s="712">
        <f t="shared" si="45"/>
        <v>1</v>
      </c>
    </row>
    <row r="1171" spans="1:6" s="414" customFormat="1" x14ac:dyDescent="0.2">
      <c r="A1171" s="713" t="s">
        <v>281</v>
      </c>
      <c r="B1171" s="713" t="s">
        <v>6474</v>
      </c>
      <c r="C1171" s="718">
        <f>OES!I17</f>
        <v>0</v>
      </c>
      <c r="D1171" s="719" t="s">
        <v>5324</v>
      </c>
      <c r="E1171" s="719" t="str">
        <f t="shared" si="46"/>
        <v/>
      </c>
      <c r="F1171" s="712">
        <f t="shared" si="45"/>
        <v>1</v>
      </c>
    </row>
    <row r="1172" spans="1:6" s="414" customFormat="1" x14ac:dyDescent="0.2">
      <c r="A1172" s="713" t="s">
        <v>281</v>
      </c>
      <c r="B1172" s="713" t="s">
        <v>6475</v>
      </c>
      <c r="C1172" s="718">
        <f>OES!I18</f>
        <v>0</v>
      </c>
      <c r="D1172" s="719" t="s">
        <v>5324</v>
      </c>
      <c r="E1172" s="719" t="str">
        <f t="shared" si="46"/>
        <v/>
      </c>
      <c r="F1172" s="712">
        <f t="shared" si="45"/>
        <v>1</v>
      </c>
    </row>
    <row r="1173" spans="1:6" s="414" customFormat="1" x14ac:dyDescent="0.2">
      <c r="A1173" s="713" t="s">
        <v>281</v>
      </c>
      <c r="B1173" s="713" t="s">
        <v>6476</v>
      </c>
      <c r="C1173" s="718">
        <f>OES!I19</f>
        <v>0</v>
      </c>
      <c r="D1173" s="719" t="s">
        <v>5324</v>
      </c>
      <c r="E1173" s="719" t="str">
        <f t="shared" si="46"/>
        <v/>
      </c>
      <c r="F1173" s="712">
        <f t="shared" si="45"/>
        <v>1</v>
      </c>
    </row>
    <row r="1174" spans="1:6" s="414" customFormat="1" x14ac:dyDescent="0.2">
      <c r="A1174" s="713" t="s">
        <v>281</v>
      </c>
      <c r="B1174" s="713" t="s">
        <v>6477</v>
      </c>
      <c r="C1174" s="718">
        <f>OES!I23</f>
        <v>0</v>
      </c>
      <c r="D1174" s="719" t="s">
        <v>5324</v>
      </c>
      <c r="E1174" s="719" t="str">
        <f t="shared" si="46"/>
        <v/>
      </c>
      <c r="F1174" s="712">
        <f t="shared" si="45"/>
        <v>1</v>
      </c>
    </row>
    <row r="1175" spans="1:6" s="414" customFormat="1" x14ac:dyDescent="0.2">
      <c r="A1175" s="713" t="s">
        <v>281</v>
      </c>
      <c r="B1175" s="713" t="s">
        <v>6478</v>
      </c>
      <c r="C1175" s="718">
        <f>OES!I27</f>
        <v>0</v>
      </c>
      <c r="D1175" s="719" t="s">
        <v>5324</v>
      </c>
      <c r="E1175" s="719" t="str">
        <f t="shared" si="46"/>
        <v/>
      </c>
      <c r="F1175" s="712">
        <f t="shared" si="45"/>
        <v>1</v>
      </c>
    </row>
    <row r="1176" spans="1:6" s="414" customFormat="1" x14ac:dyDescent="0.2">
      <c r="A1176" s="713" t="s">
        <v>281</v>
      </c>
      <c r="B1176" s="713" t="s">
        <v>6479</v>
      </c>
      <c r="C1176" s="718">
        <f>OES!I28</f>
        <v>0</v>
      </c>
      <c r="D1176" s="719" t="s">
        <v>5324</v>
      </c>
      <c r="E1176" s="719" t="str">
        <f t="shared" si="46"/>
        <v/>
      </c>
      <c r="F1176" s="712">
        <f t="shared" si="45"/>
        <v>1</v>
      </c>
    </row>
    <row r="1177" spans="1:6" s="414" customFormat="1" x14ac:dyDescent="0.2">
      <c r="A1177" s="713" t="s">
        <v>281</v>
      </c>
      <c r="B1177" s="713" t="s">
        <v>6480</v>
      </c>
      <c r="C1177" s="718">
        <f>OES!I35</f>
        <v>0</v>
      </c>
      <c r="D1177" s="719" t="s">
        <v>5324</v>
      </c>
      <c r="E1177" s="719" t="str">
        <f t="shared" si="46"/>
        <v/>
      </c>
      <c r="F1177" s="712">
        <f t="shared" si="45"/>
        <v>1</v>
      </c>
    </row>
    <row r="1178" spans="1:6" s="414" customFormat="1" x14ac:dyDescent="0.2">
      <c r="A1178" s="713" t="s">
        <v>281</v>
      </c>
      <c r="B1178" s="713" t="s">
        <v>6481</v>
      </c>
      <c r="C1178" s="718">
        <f>OES!I36</f>
        <v>0</v>
      </c>
      <c r="D1178" s="719" t="s">
        <v>5324</v>
      </c>
      <c r="E1178" s="719" t="str">
        <f t="shared" si="46"/>
        <v/>
      </c>
      <c r="F1178" s="712">
        <f t="shared" si="45"/>
        <v>1</v>
      </c>
    </row>
    <row r="1179" spans="1:6" s="414" customFormat="1" x14ac:dyDescent="0.2">
      <c r="A1179" s="713" t="s">
        <v>281</v>
      </c>
      <c r="B1179" s="713" t="s">
        <v>6482</v>
      </c>
      <c r="C1179" s="718">
        <f>OES!I42</f>
        <v>0</v>
      </c>
      <c r="D1179" s="719" t="s">
        <v>5324</v>
      </c>
      <c r="E1179" s="719" t="str">
        <f t="shared" si="46"/>
        <v/>
      </c>
      <c r="F1179" s="712">
        <f t="shared" si="45"/>
        <v>1</v>
      </c>
    </row>
    <row r="1180" spans="1:6" s="414" customFormat="1" x14ac:dyDescent="0.2">
      <c r="A1180" s="713" t="s">
        <v>281</v>
      </c>
      <c r="B1180" s="713" t="s">
        <v>6483</v>
      </c>
      <c r="C1180" s="718">
        <f>OES!I46</f>
        <v>0</v>
      </c>
      <c r="D1180" s="719" t="s">
        <v>5324</v>
      </c>
      <c r="E1180" s="719" t="str">
        <f t="shared" si="46"/>
        <v/>
      </c>
      <c r="F1180" s="712">
        <f t="shared" si="45"/>
        <v>1</v>
      </c>
    </row>
    <row r="1181" spans="1:6" s="414" customFormat="1" x14ac:dyDescent="0.2">
      <c r="A1181" s="713" t="s">
        <v>281</v>
      </c>
      <c r="B1181" s="713" t="s">
        <v>6484</v>
      </c>
      <c r="C1181" s="718">
        <f>OES!I48</f>
        <v>0</v>
      </c>
      <c r="D1181" s="719" t="s">
        <v>5324</v>
      </c>
      <c r="E1181" s="719" t="str">
        <f t="shared" si="46"/>
        <v/>
      </c>
      <c r="F1181" s="712">
        <f t="shared" si="45"/>
        <v>1</v>
      </c>
    </row>
    <row r="1182" spans="1:6" s="414" customFormat="1" x14ac:dyDescent="0.2">
      <c r="A1182" s="713" t="s">
        <v>281</v>
      </c>
      <c r="B1182" s="713" t="s">
        <v>6485</v>
      </c>
      <c r="C1182" s="718">
        <f>OES!I49</f>
        <v>0</v>
      </c>
      <c r="D1182" s="719" t="s">
        <v>5324</v>
      </c>
      <c r="E1182" s="719" t="str">
        <f t="shared" si="46"/>
        <v/>
      </c>
      <c r="F1182" s="712">
        <f t="shared" si="45"/>
        <v>1</v>
      </c>
    </row>
    <row r="1183" spans="1:6" s="414" customFormat="1" x14ac:dyDescent="0.2">
      <c r="A1183" s="713" t="s">
        <v>281</v>
      </c>
      <c r="B1183" s="713" t="s">
        <v>6486</v>
      </c>
      <c r="C1183" s="718">
        <f>OES!I50</f>
        <v>0</v>
      </c>
      <c r="D1183" s="719" t="s">
        <v>5324</v>
      </c>
      <c r="E1183" s="719" t="str">
        <f t="shared" si="46"/>
        <v/>
      </c>
      <c r="F1183" s="712">
        <f t="shared" si="45"/>
        <v>1</v>
      </c>
    </row>
    <row r="1184" spans="1:6" s="414" customFormat="1" x14ac:dyDescent="0.2">
      <c r="A1184" s="713" t="s">
        <v>281</v>
      </c>
      <c r="B1184" s="713" t="s">
        <v>6487</v>
      </c>
      <c r="C1184" s="718">
        <f>OES!I51</f>
        <v>0</v>
      </c>
      <c r="D1184" s="719" t="s">
        <v>5324</v>
      </c>
      <c r="E1184" s="719" t="str">
        <f t="shared" si="46"/>
        <v/>
      </c>
      <c r="F1184" s="712">
        <f t="shared" si="45"/>
        <v>1</v>
      </c>
    </row>
    <row r="1185" spans="1:6" s="414" customFormat="1" x14ac:dyDescent="0.2">
      <c r="A1185" s="713" t="s">
        <v>281</v>
      </c>
      <c r="B1185" s="713" t="s">
        <v>6488</v>
      </c>
      <c r="C1185" s="718">
        <f>OES!I55</f>
        <v>0</v>
      </c>
      <c r="D1185" s="719" t="s">
        <v>5324</v>
      </c>
      <c r="E1185" s="719" t="str">
        <f t="shared" si="46"/>
        <v/>
      </c>
      <c r="F1185" s="712">
        <f t="shared" si="45"/>
        <v>1</v>
      </c>
    </row>
    <row r="1186" spans="1:6" s="414" customFormat="1" x14ac:dyDescent="0.2">
      <c r="A1186" s="713" t="s">
        <v>281</v>
      </c>
      <c r="B1186" s="713" t="s">
        <v>6489</v>
      </c>
      <c r="C1186" s="718">
        <f>OES!I56</f>
        <v>0</v>
      </c>
      <c r="D1186" s="719" t="s">
        <v>5324</v>
      </c>
      <c r="E1186" s="719" t="str">
        <f t="shared" si="46"/>
        <v/>
      </c>
      <c r="F1186" s="712">
        <f t="shared" si="45"/>
        <v>1</v>
      </c>
    </row>
    <row r="1187" spans="1:6" s="414" customFormat="1" x14ac:dyDescent="0.2">
      <c r="A1187" s="713" t="s">
        <v>281</v>
      </c>
      <c r="B1187" s="713" t="s">
        <v>6490</v>
      </c>
      <c r="C1187" s="718">
        <f>OES!I67</f>
        <v>0</v>
      </c>
      <c r="D1187" s="719" t="s">
        <v>5324</v>
      </c>
      <c r="E1187" s="719" t="str">
        <f t="shared" si="46"/>
        <v/>
      </c>
      <c r="F1187" s="712">
        <f t="shared" si="45"/>
        <v>1</v>
      </c>
    </row>
    <row r="1188" spans="1:6" s="414" customFormat="1" x14ac:dyDescent="0.2">
      <c r="A1188" s="713" t="s">
        <v>281</v>
      </c>
      <c r="B1188" s="713" t="s">
        <v>6491</v>
      </c>
      <c r="C1188" s="718">
        <f>OES!I81</f>
        <v>0</v>
      </c>
      <c r="D1188" s="719" t="s">
        <v>5324</v>
      </c>
      <c r="E1188" s="719" t="str">
        <f t="shared" si="46"/>
        <v/>
      </c>
      <c r="F1188" s="712">
        <f t="shared" si="45"/>
        <v>1</v>
      </c>
    </row>
    <row r="1189" spans="1:6" s="414" customFormat="1" x14ac:dyDescent="0.2">
      <c r="A1189" s="713" t="s">
        <v>281</v>
      </c>
      <c r="B1189" s="713" t="s">
        <v>6492</v>
      </c>
      <c r="C1189" s="718">
        <f>OES!I89</f>
        <v>0</v>
      </c>
      <c r="D1189" s="719" t="s">
        <v>5324</v>
      </c>
      <c r="E1189" s="719" t="str">
        <f t="shared" si="46"/>
        <v/>
      </c>
      <c r="F1189" s="712">
        <f t="shared" si="45"/>
        <v>1</v>
      </c>
    </row>
    <row r="1190" spans="1:6" s="414" customFormat="1" x14ac:dyDescent="0.2">
      <c r="A1190" s="713" t="s">
        <v>281</v>
      </c>
      <c r="B1190" s="713" t="s">
        <v>6493</v>
      </c>
      <c r="C1190" s="718">
        <f>OES!I90</f>
        <v>0</v>
      </c>
      <c r="D1190" s="719" t="s">
        <v>5324</v>
      </c>
      <c r="E1190" s="719" t="str">
        <f t="shared" si="46"/>
        <v/>
      </c>
      <c r="F1190" s="712">
        <f t="shared" si="45"/>
        <v>1</v>
      </c>
    </row>
    <row r="1191" spans="1:6" s="414" customFormat="1" x14ac:dyDescent="0.2">
      <c r="A1191" s="713" t="s">
        <v>281</v>
      </c>
      <c r="B1191" s="713" t="s">
        <v>6494</v>
      </c>
      <c r="C1191" s="718">
        <f>OES!I91</f>
        <v>0</v>
      </c>
      <c r="D1191" s="719" t="s">
        <v>5324</v>
      </c>
      <c r="E1191" s="719" t="str">
        <f t="shared" si="46"/>
        <v/>
      </c>
      <c r="F1191" s="712">
        <f t="shared" si="45"/>
        <v>1</v>
      </c>
    </row>
    <row r="1192" spans="1:6" s="414" customFormat="1" x14ac:dyDescent="0.2">
      <c r="A1192" s="713" t="s">
        <v>281</v>
      </c>
      <c r="B1192" s="713" t="s">
        <v>6495</v>
      </c>
      <c r="C1192" s="718">
        <f>OES!I92</f>
        <v>0</v>
      </c>
      <c r="D1192" s="719" t="s">
        <v>5324</v>
      </c>
      <c r="E1192" s="719" t="str">
        <f t="shared" si="46"/>
        <v/>
      </c>
      <c r="F1192" s="712">
        <f t="shared" si="45"/>
        <v>1</v>
      </c>
    </row>
    <row r="1193" spans="1:6" s="414" customFormat="1" x14ac:dyDescent="0.2">
      <c r="A1193" s="713" t="s">
        <v>281</v>
      </c>
      <c r="B1193" s="713" t="s">
        <v>6496</v>
      </c>
      <c r="C1193" s="718">
        <f>OES!J11</f>
        <v>0</v>
      </c>
      <c r="D1193" s="719" t="s">
        <v>5324</v>
      </c>
      <c r="E1193" s="719" t="str">
        <f t="shared" si="46"/>
        <v/>
      </c>
      <c r="F1193" s="712">
        <f t="shared" si="45"/>
        <v>1</v>
      </c>
    </row>
    <row r="1194" spans="1:6" s="414" customFormat="1" x14ac:dyDescent="0.2">
      <c r="A1194" s="713" t="s">
        <v>281</v>
      </c>
      <c r="B1194" s="713" t="s">
        <v>6497</v>
      </c>
      <c r="C1194" s="718">
        <f>OES!J16</f>
        <v>0</v>
      </c>
      <c r="D1194" s="719" t="s">
        <v>5324</v>
      </c>
      <c r="E1194" s="719" t="str">
        <f t="shared" si="46"/>
        <v/>
      </c>
      <c r="F1194" s="712">
        <f t="shared" si="45"/>
        <v>1</v>
      </c>
    </row>
    <row r="1195" spans="1:6" s="414" customFormat="1" x14ac:dyDescent="0.2">
      <c r="A1195" s="713" t="s">
        <v>281</v>
      </c>
      <c r="B1195" s="713" t="s">
        <v>6498</v>
      </c>
      <c r="C1195" s="718">
        <f>OES!J27</f>
        <v>0</v>
      </c>
      <c r="D1195" s="719" t="s">
        <v>5324</v>
      </c>
      <c r="E1195" s="719" t="str">
        <f t="shared" si="46"/>
        <v/>
      </c>
      <c r="F1195" s="712">
        <f t="shared" si="45"/>
        <v>1</v>
      </c>
    </row>
    <row r="1196" spans="1:6" s="414" customFormat="1" x14ac:dyDescent="0.2">
      <c r="A1196" s="713" t="s">
        <v>281</v>
      </c>
      <c r="B1196" s="713" t="s">
        <v>6499</v>
      </c>
      <c r="C1196" s="718">
        <f>OES!J28</f>
        <v>0</v>
      </c>
      <c r="D1196" s="719" t="s">
        <v>5324</v>
      </c>
      <c r="E1196" s="719" t="str">
        <f t="shared" si="46"/>
        <v/>
      </c>
      <c r="F1196" s="712">
        <f t="shared" si="45"/>
        <v>1</v>
      </c>
    </row>
    <row r="1197" spans="1:6" s="414" customFormat="1" x14ac:dyDescent="0.2">
      <c r="A1197" s="713" t="s">
        <v>281</v>
      </c>
      <c r="B1197" s="713" t="s">
        <v>6500</v>
      </c>
      <c r="C1197" s="718">
        <f>OES!J35</f>
        <v>0</v>
      </c>
      <c r="D1197" s="719" t="s">
        <v>5324</v>
      </c>
      <c r="E1197" s="719" t="str">
        <f t="shared" si="46"/>
        <v/>
      </c>
      <c r="F1197" s="712">
        <f t="shared" si="45"/>
        <v>1</v>
      </c>
    </row>
    <row r="1198" spans="1:6" s="414" customFormat="1" x14ac:dyDescent="0.2">
      <c r="A1198" s="713" t="s">
        <v>281</v>
      </c>
      <c r="B1198" s="713" t="s">
        <v>6501</v>
      </c>
      <c r="C1198" s="718">
        <f>OES!J36</f>
        <v>0</v>
      </c>
      <c r="D1198" s="719" t="s">
        <v>5324</v>
      </c>
      <c r="E1198" s="719" t="str">
        <f t="shared" si="46"/>
        <v/>
      </c>
      <c r="F1198" s="712">
        <f t="shared" si="45"/>
        <v>1</v>
      </c>
    </row>
    <row r="1199" spans="1:6" s="414" customFormat="1" x14ac:dyDescent="0.2">
      <c r="A1199" s="713" t="s">
        <v>281</v>
      </c>
      <c r="B1199" s="713" t="s">
        <v>6502</v>
      </c>
      <c r="C1199" s="718">
        <f>OES!J42</f>
        <v>0</v>
      </c>
      <c r="D1199" s="719" t="s">
        <v>5324</v>
      </c>
      <c r="E1199" s="719" t="str">
        <f t="shared" si="46"/>
        <v/>
      </c>
      <c r="F1199" s="712">
        <f t="shared" si="45"/>
        <v>1</v>
      </c>
    </row>
    <row r="1200" spans="1:6" s="414" customFormat="1" x14ac:dyDescent="0.2">
      <c r="A1200" s="713" t="s">
        <v>281</v>
      </c>
      <c r="B1200" s="713" t="s">
        <v>6503</v>
      </c>
      <c r="C1200" s="718">
        <f>OES!J46</f>
        <v>0</v>
      </c>
      <c r="D1200" s="719" t="s">
        <v>5324</v>
      </c>
      <c r="E1200" s="719" t="str">
        <f t="shared" si="46"/>
        <v/>
      </c>
      <c r="F1200" s="712">
        <f t="shared" si="45"/>
        <v>1</v>
      </c>
    </row>
    <row r="1201" spans="1:6" s="414" customFormat="1" x14ac:dyDescent="0.2">
      <c r="A1201" s="713" t="s">
        <v>281</v>
      </c>
      <c r="B1201" s="713" t="s">
        <v>6504</v>
      </c>
      <c r="C1201" s="718">
        <f>OES!J48</f>
        <v>0</v>
      </c>
      <c r="D1201" s="719" t="s">
        <v>5324</v>
      </c>
      <c r="E1201" s="719" t="str">
        <f t="shared" si="46"/>
        <v/>
      </c>
      <c r="F1201" s="712">
        <f t="shared" si="45"/>
        <v>1</v>
      </c>
    </row>
    <row r="1202" spans="1:6" s="414" customFormat="1" x14ac:dyDescent="0.2">
      <c r="A1202" s="713" t="s">
        <v>281</v>
      </c>
      <c r="B1202" s="713" t="s">
        <v>6505</v>
      </c>
      <c r="C1202" s="718">
        <f>OES!J49</f>
        <v>0</v>
      </c>
      <c r="D1202" s="719" t="s">
        <v>5324</v>
      </c>
      <c r="E1202" s="719" t="str">
        <f t="shared" si="46"/>
        <v/>
      </c>
      <c r="F1202" s="712">
        <f t="shared" si="45"/>
        <v>1</v>
      </c>
    </row>
    <row r="1203" spans="1:6" s="414" customFormat="1" x14ac:dyDescent="0.2">
      <c r="A1203" s="713" t="s">
        <v>281</v>
      </c>
      <c r="B1203" s="713" t="s">
        <v>6506</v>
      </c>
      <c r="C1203" s="718">
        <f>OES!J50</f>
        <v>0</v>
      </c>
      <c r="D1203" s="719" t="s">
        <v>5324</v>
      </c>
      <c r="E1203" s="719" t="str">
        <f t="shared" si="46"/>
        <v/>
      </c>
      <c r="F1203" s="712">
        <f t="shared" si="45"/>
        <v>1</v>
      </c>
    </row>
    <row r="1204" spans="1:6" s="414" customFormat="1" x14ac:dyDescent="0.2">
      <c r="A1204" s="713" t="s">
        <v>281</v>
      </c>
      <c r="B1204" s="713" t="s">
        <v>6507</v>
      </c>
      <c r="C1204" s="718">
        <f>OES!J51</f>
        <v>0</v>
      </c>
      <c r="D1204" s="719" t="s">
        <v>5324</v>
      </c>
      <c r="E1204" s="719" t="str">
        <f t="shared" si="46"/>
        <v/>
      </c>
      <c r="F1204" s="712">
        <f t="shared" si="45"/>
        <v>1</v>
      </c>
    </row>
    <row r="1205" spans="1:6" s="414" customFormat="1" x14ac:dyDescent="0.2">
      <c r="A1205" s="713" t="s">
        <v>281</v>
      </c>
      <c r="B1205" s="713" t="s">
        <v>6508</v>
      </c>
      <c r="C1205" s="718">
        <f>OES!J55</f>
        <v>0</v>
      </c>
      <c r="D1205" s="719" t="s">
        <v>5324</v>
      </c>
      <c r="E1205" s="719" t="str">
        <f t="shared" si="46"/>
        <v/>
      </c>
      <c r="F1205" s="712">
        <f t="shared" si="45"/>
        <v>1</v>
      </c>
    </row>
    <row r="1206" spans="1:6" s="414" customFormat="1" x14ac:dyDescent="0.2">
      <c r="A1206" s="713" t="s">
        <v>281</v>
      </c>
      <c r="B1206" s="713" t="s">
        <v>6509</v>
      </c>
      <c r="C1206" s="718">
        <f>OES!J56</f>
        <v>0</v>
      </c>
      <c r="D1206" s="719" t="s">
        <v>5324</v>
      </c>
      <c r="E1206" s="719" t="str">
        <f t="shared" si="46"/>
        <v/>
      </c>
      <c r="F1206" s="712">
        <f t="shared" si="45"/>
        <v>1</v>
      </c>
    </row>
    <row r="1207" spans="1:6" s="414" customFormat="1" x14ac:dyDescent="0.2">
      <c r="A1207" s="713" t="s">
        <v>281</v>
      </c>
      <c r="B1207" s="713" t="s">
        <v>6510</v>
      </c>
      <c r="C1207" s="718">
        <f>OES!J81</f>
        <v>0</v>
      </c>
      <c r="D1207" s="719" t="s">
        <v>5324</v>
      </c>
      <c r="E1207" s="719" t="str">
        <f t="shared" si="46"/>
        <v/>
      </c>
      <c r="F1207" s="712">
        <f t="shared" si="45"/>
        <v>1</v>
      </c>
    </row>
    <row r="1208" spans="1:6" s="414" customFormat="1" x14ac:dyDescent="0.2">
      <c r="A1208" s="713" t="s">
        <v>281</v>
      </c>
      <c r="B1208" s="713" t="s">
        <v>6511</v>
      </c>
      <c r="C1208" s="718">
        <f>OES!K11</f>
        <v>0</v>
      </c>
      <c r="D1208" s="719" t="s">
        <v>5324</v>
      </c>
      <c r="E1208" s="719" t="str">
        <f t="shared" si="46"/>
        <v/>
      </c>
      <c r="F1208" s="712">
        <f t="shared" si="45"/>
        <v>1</v>
      </c>
    </row>
    <row r="1209" spans="1:6" s="414" customFormat="1" x14ac:dyDescent="0.2">
      <c r="A1209" s="713" t="s">
        <v>281</v>
      </c>
      <c r="B1209" s="721" t="s">
        <v>10211</v>
      </c>
      <c r="C1209" s="720">
        <f>OES!K16</f>
        <v>0</v>
      </c>
      <c r="D1209" s="719" t="s">
        <v>5324</v>
      </c>
      <c r="E1209" s="719" t="str">
        <f t="shared" si="46"/>
        <v/>
      </c>
      <c r="F1209" s="712">
        <f t="shared" ref="F1209" si="47">IF(E1209="",1,0)</f>
        <v>1</v>
      </c>
    </row>
    <row r="1210" spans="1:6" s="414" customFormat="1" x14ac:dyDescent="0.2">
      <c r="A1210" s="713" t="s">
        <v>281</v>
      </c>
      <c r="B1210" s="713" t="s">
        <v>6512</v>
      </c>
      <c r="C1210" s="718">
        <f>OES!K27</f>
        <v>0</v>
      </c>
      <c r="D1210" s="719" t="s">
        <v>5324</v>
      </c>
      <c r="E1210" s="719" t="str">
        <f t="shared" si="46"/>
        <v/>
      </c>
      <c r="F1210" s="712">
        <f t="shared" si="45"/>
        <v>1</v>
      </c>
    </row>
    <row r="1211" spans="1:6" s="414" customFormat="1" x14ac:dyDescent="0.2">
      <c r="A1211" s="713" t="s">
        <v>281</v>
      </c>
      <c r="B1211" s="713" t="s">
        <v>6513</v>
      </c>
      <c r="C1211" s="718">
        <f>OES!K28</f>
        <v>0</v>
      </c>
      <c r="D1211" s="719" t="s">
        <v>5324</v>
      </c>
      <c r="E1211" s="719" t="str">
        <f t="shared" si="46"/>
        <v/>
      </c>
      <c r="F1211" s="712">
        <f t="shared" ref="F1211:F1276" si="48">IF(E1211="",1,0)</f>
        <v>1</v>
      </c>
    </row>
    <row r="1212" spans="1:6" s="414" customFormat="1" x14ac:dyDescent="0.2">
      <c r="A1212" s="713" t="s">
        <v>281</v>
      </c>
      <c r="B1212" s="713" t="s">
        <v>6514</v>
      </c>
      <c r="C1212" s="718">
        <f>OES!K35</f>
        <v>0</v>
      </c>
      <c r="D1212" s="719" t="s">
        <v>5324</v>
      </c>
      <c r="E1212" s="719" t="str">
        <f t="shared" si="46"/>
        <v/>
      </c>
      <c r="F1212" s="712">
        <f t="shared" si="48"/>
        <v>1</v>
      </c>
    </row>
    <row r="1213" spans="1:6" s="414" customFormat="1" x14ac:dyDescent="0.2">
      <c r="A1213" s="713" t="s">
        <v>281</v>
      </c>
      <c r="B1213" s="713" t="s">
        <v>6515</v>
      </c>
      <c r="C1213" s="718">
        <f>OES!K36</f>
        <v>0</v>
      </c>
      <c r="D1213" s="719" t="s">
        <v>5324</v>
      </c>
      <c r="E1213" s="719" t="str">
        <f t="shared" si="46"/>
        <v/>
      </c>
      <c r="F1213" s="712">
        <f t="shared" si="48"/>
        <v>1</v>
      </c>
    </row>
    <row r="1214" spans="1:6" s="414" customFormat="1" x14ac:dyDescent="0.2">
      <c r="A1214" s="713" t="s">
        <v>281</v>
      </c>
      <c r="B1214" s="713" t="s">
        <v>6516</v>
      </c>
      <c r="C1214" s="718">
        <f>OES!K40</f>
        <v>0</v>
      </c>
      <c r="D1214" s="719" t="s">
        <v>5324</v>
      </c>
      <c r="E1214" s="719" t="str">
        <f t="shared" si="46"/>
        <v/>
      </c>
      <c r="F1214" s="712">
        <f t="shared" si="48"/>
        <v>1</v>
      </c>
    </row>
    <row r="1215" spans="1:6" s="414" customFormat="1" x14ac:dyDescent="0.2">
      <c r="A1215" s="713" t="s">
        <v>281</v>
      </c>
      <c r="B1215" s="713" t="s">
        <v>6517</v>
      </c>
      <c r="C1215" s="718">
        <f>OES!K41</f>
        <v>0</v>
      </c>
      <c r="D1215" s="719" t="s">
        <v>5324</v>
      </c>
      <c r="E1215" s="719" t="str">
        <f t="shared" si="46"/>
        <v/>
      </c>
      <c r="F1215" s="712">
        <f t="shared" si="48"/>
        <v>1</v>
      </c>
    </row>
    <row r="1216" spans="1:6" s="414" customFormat="1" x14ac:dyDescent="0.2">
      <c r="A1216" s="713" t="s">
        <v>281</v>
      </c>
      <c r="B1216" s="713" t="s">
        <v>6518</v>
      </c>
      <c r="C1216" s="718">
        <f>OES!K42</f>
        <v>0</v>
      </c>
      <c r="D1216" s="719" t="s">
        <v>5324</v>
      </c>
      <c r="E1216" s="719" t="str">
        <f t="shared" si="46"/>
        <v/>
      </c>
      <c r="F1216" s="712">
        <f t="shared" si="48"/>
        <v>1</v>
      </c>
    </row>
    <row r="1217" spans="1:6" s="414" customFormat="1" x14ac:dyDescent="0.2">
      <c r="A1217" s="713" t="s">
        <v>281</v>
      </c>
      <c r="B1217" s="713" t="s">
        <v>6519</v>
      </c>
      <c r="C1217" s="718">
        <f>OES!K44</f>
        <v>0</v>
      </c>
      <c r="D1217" s="719" t="s">
        <v>5324</v>
      </c>
      <c r="E1217" s="719" t="str">
        <f t="shared" si="46"/>
        <v/>
      </c>
      <c r="F1217" s="712">
        <f t="shared" si="48"/>
        <v>1</v>
      </c>
    </row>
    <row r="1218" spans="1:6" s="414" customFormat="1" x14ac:dyDescent="0.2">
      <c r="A1218" s="713" t="s">
        <v>281</v>
      </c>
      <c r="B1218" s="713" t="s">
        <v>6520</v>
      </c>
      <c r="C1218" s="718">
        <f>OES!K45</f>
        <v>0</v>
      </c>
      <c r="D1218" s="719" t="s">
        <v>5324</v>
      </c>
      <c r="E1218" s="719" t="str">
        <f t="shared" ref="E1218:E1281" si="49">IF(C1218="","",IF(ISBLANK(C1218),"",IF(ISNUMBER(C1218),IF(ROUND(C1218,0)=C1218,IF(C1218&gt;=(-9999999999999990),IF(C1218&lt;=(9999999999999990),"","Value must be an integer of no more than 16 digits."),"Value must be an integer of no more than 16 digits."),"Value must be an integer of no more than 16 digits."),"Value must be an integer of no more than 16 digits.")))</f>
        <v/>
      </c>
      <c r="F1218" s="712">
        <f t="shared" si="48"/>
        <v>1</v>
      </c>
    </row>
    <row r="1219" spans="1:6" s="414" customFormat="1" x14ac:dyDescent="0.2">
      <c r="A1219" s="713" t="s">
        <v>281</v>
      </c>
      <c r="B1219" s="713" t="s">
        <v>6521</v>
      </c>
      <c r="C1219" s="718">
        <f>OES!K46</f>
        <v>0</v>
      </c>
      <c r="D1219" s="719" t="s">
        <v>5324</v>
      </c>
      <c r="E1219" s="719" t="str">
        <f t="shared" si="49"/>
        <v/>
      </c>
      <c r="F1219" s="712">
        <f t="shared" si="48"/>
        <v>1</v>
      </c>
    </row>
    <row r="1220" spans="1:6" s="414" customFormat="1" x14ac:dyDescent="0.2">
      <c r="A1220" s="713" t="s">
        <v>281</v>
      </c>
      <c r="B1220" s="713" t="s">
        <v>6522</v>
      </c>
      <c r="C1220" s="718">
        <f>OES!K48</f>
        <v>0</v>
      </c>
      <c r="D1220" s="719" t="s">
        <v>5324</v>
      </c>
      <c r="E1220" s="719" t="str">
        <f t="shared" si="49"/>
        <v/>
      </c>
      <c r="F1220" s="712">
        <f t="shared" si="48"/>
        <v>1</v>
      </c>
    </row>
    <row r="1221" spans="1:6" s="414" customFormat="1" x14ac:dyDescent="0.2">
      <c r="A1221" s="713" t="s">
        <v>281</v>
      </c>
      <c r="B1221" s="713" t="s">
        <v>6523</v>
      </c>
      <c r="C1221" s="718">
        <f>OES!K49</f>
        <v>0</v>
      </c>
      <c r="D1221" s="719" t="s">
        <v>5324</v>
      </c>
      <c r="E1221" s="719" t="str">
        <f t="shared" si="49"/>
        <v/>
      </c>
      <c r="F1221" s="712">
        <f t="shared" si="48"/>
        <v>1</v>
      </c>
    </row>
    <row r="1222" spans="1:6" s="414" customFormat="1" x14ac:dyDescent="0.2">
      <c r="A1222" s="713" t="s">
        <v>281</v>
      </c>
      <c r="B1222" s="713" t="s">
        <v>6524</v>
      </c>
      <c r="C1222" s="718">
        <f>OES!K50</f>
        <v>0</v>
      </c>
      <c r="D1222" s="719" t="s">
        <v>5324</v>
      </c>
      <c r="E1222" s="719" t="str">
        <f t="shared" si="49"/>
        <v/>
      </c>
      <c r="F1222" s="712">
        <f t="shared" si="48"/>
        <v>1</v>
      </c>
    </row>
    <row r="1223" spans="1:6" s="414" customFormat="1" x14ac:dyDescent="0.2">
      <c r="A1223" s="713" t="s">
        <v>281</v>
      </c>
      <c r="B1223" s="713" t="s">
        <v>6525</v>
      </c>
      <c r="C1223" s="718">
        <f>OES!K51</f>
        <v>0</v>
      </c>
      <c r="D1223" s="719" t="s">
        <v>5324</v>
      </c>
      <c r="E1223" s="719" t="str">
        <f t="shared" si="49"/>
        <v/>
      </c>
      <c r="F1223" s="712">
        <f t="shared" si="48"/>
        <v>1</v>
      </c>
    </row>
    <row r="1224" spans="1:6" s="414" customFormat="1" x14ac:dyDescent="0.2">
      <c r="A1224" s="713" t="s">
        <v>281</v>
      </c>
      <c r="B1224" s="721" t="s">
        <v>10212</v>
      </c>
      <c r="C1224" s="720">
        <f>OES!K55</f>
        <v>0</v>
      </c>
      <c r="D1224" s="719" t="s">
        <v>5324</v>
      </c>
      <c r="E1224" s="719" t="str">
        <f t="shared" si="49"/>
        <v/>
      </c>
      <c r="F1224" s="712">
        <f t="shared" ref="F1224" si="50">IF(E1224="",1,0)</f>
        <v>1</v>
      </c>
    </row>
    <row r="1225" spans="1:6" s="414" customFormat="1" x14ac:dyDescent="0.2">
      <c r="A1225" s="713" t="s">
        <v>281</v>
      </c>
      <c r="B1225" s="721" t="s">
        <v>10213</v>
      </c>
      <c r="C1225" s="720">
        <f>OES!K56</f>
        <v>0</v>
      </c>
      <c r="D1225" s="719" t="s">
        <v>5324</v>
      </c>
      <c r="E1225" s="719" t="str">
        <f t="shared" si="49"/>
        <v/>
      </c>
      <c r="F1225" s="712">
        <f t="shared" ref="F1225" si="51">IF(E1225="",1,0)</f>
        <v>1</v>
      </c>
    </row>
    <row r="1226" spans="1:6" s="414" customFormat="1" x14ac:dyDescent="0.2">
      <c r="A1226" s="713" t="s">
        <v>281</v>
      </c>
      <c r="B1226" s="713" t="s">
        <v>6526</v>
      </c>
      <c r="C1226" s="718">
        <f>OES!K81</f>
        <v>0</v>
      </c>
      <c r="D1226" s="719" t="s">
        <v>5324</v>
      </c>
      <c r="E1226" s="719" t="str">
        <f t="shared" si="49"/>
        <v/>
      </c>
      <c r="F1226" s="712">
        <f t="shared" si="48"/>
        <v>1</v>
      </c>
    </row>
    <row r="1227" spans="1:6" s="414" customFormat="1" x14ac:dyDescent="0.2">
      <c r="A1227" s="713" t="s">
        <v>281</v>
      </c>
      <c r="B1227" s="713" t="s">
        <v>6527</v>
      </c>
      <c r="C1227" s="718">
        <f>OES!L11</f>
        <v>0</v>
      </c>
      <c r="D1227" s="719" t="s">
        <v>5324</v>
      </c>
      <c r="E1227" s="719" t="str">
        <f t="shared" si="49"/>
        <v/>
      </c>
      <c r="F1227" s="712">
        <f t="shared" si="48"/>
        <v>1</v>
      </c>
    </row>
    <row r="1228" spans="1:6" s="414" customFormat="1" x14ac:dyDescent="0.2">
      <c r="A1228" s="713" t="s">
        <v>281</v>
      </c>
      <c r="B1228" s="713" t="s">
        <v>6528</v>
      </c>
      <c r="C1228" s="718">
        <f>OES!L12</f>
        <v>0</v>
      </c>
      <c r="D1228" s="719" t="s">
        <v>5324</v>
      </c>
      <c r="E1228" s="719" t="str">
        <f t="shared" si="49"/>
        <v/>
      </c>
      <c r="F1228" s="712">
        <f t="shared" si="48"/>
        <v>1</v>
      </c>
    </row>
    <row r="1229" spans="1:6" s="414" customFormat="1" x14ac:dyDescent="0.2">
      <c r="A1229" s="713" t="s">
        <v>281</v>
      </c>
      <c r="B1229" s="713" t="s">
        <v>6529</v>
      </c>
      <c r="C1229" s="718">
        <f>OES!L13</f>
        <v>0</v>
      </c>
      <c r="D1229" s="719" t="s">
        <v>5324</v>
      </c>
      <c r="E1229" s="719" t="str">
        <f t="shared" si="49"/>
        <v/>
      </c>
      <c r="F1229" s="712">
        <f t="shared" si="48"/>
        <v>1</v>
      </c>
    </row>
    <row r="1230" spans="1:6" s="414" customFormat="1" x14ac:dyDescent="0.2">
      <c r="A1230" s="713" t="s">
        <v>281</v>
      </c>
      <c r="B1230" s="713" t="s">
        <v>6530</v>
      </c>
      <c r="C1230" s="718">
        <f>OES!L14</f>
        <v>0</v>
      </c>
      <c r="D1230" s="719" t="s">
        <v>5324</v>
      </c>
      <c r="E1230" s="719" t="str">
        <f t="shared" si="49"/>
        <v/>
      </c>
      <c r="F1230" s="712">
        <f t="shared" si="48"/>
        <v>1</v>
      </c>
    </row>
    <row r="1231" spans="1:6" s="414" customFormat="1" x14ac:dyDescent="0.2">
      <c r="A1231" s="713" t="s">
        <v>281</v>
      </c>
      <c r="B1231" s="713" t="s">
        <v>6531</v>
      </c>
      <c r="C1231" s="718">
        <f>OES!L16</f>
        <v>0</v>
      </c>
      <c r="D1231" s="719" t="s">
        <v>5324</v>
      </c>
      <c r="E1231" s="719" t="str">
        <f t="shared" si="49"/>
        <v/>
      </c>
      <c r="F1231" s="712">
        <f t="shared" si="48"/>
        <v>1</v>
      </c>
    </row>
    <row r="1232" spans="1:6" s="414" customFormat="1" x14ac:dyDescent="0.2">
      <c r="A1232" s="713" t="s">
        <v>281</v>
      </c>
      <c r="B1232" s="713" t="s">
        <v>6532</v>
      </c>
      <c r="C1232" s="718">
        <f>OES!L17</f>
        <v>0</v>
      </c>
      <c r="D1232" s="719" t="s">
        <v>5324</v>
      </c>
      <c r="E1232" s="719" t="str">
        <f t="shared" si="49"/>
        <v/>
      </c>
      <c r="F1232" s="712">
        <f t="shared" si="48"/>
        <v>1</v>
      </c>
    </row>
    <row r="1233" spans="1:6" s="414" customFormat="1" x14ac:dyDescent="0.2">
      <c r="A1233" s="713" t="s">
        <v>281</v>
      </c>
      <c r="B1233" s="713" t="s">
        <v>6533</v>
      </c>
      <c r="C1233" s="718">
        <f>OES!L18</f>
        <v>0</v>
      </c>
      <c r="D1233" s="719" t="s">
        <v>5324</v>
      </c>
      <c r="E1233" s="719" t="str">
        <f t="shared" si="49"/>
        <v/>
      </c>
      <c r="F1233" s="712">
        <f t="shared" si="48"/>
        <v>1</v>
      </c>
    </row>
    <row r="1234" spans="1:6" s="414" customFormat="1" x14ac:dyDescent="0.2">
      <c r="A1234" s="713" t="s">
        <v>281</v>
      </c>
      <c r="B1234" s="713" t="s">
        <v>6534</v>
      </c>
      <c r="C1234" s="718">
        <f>OES!L19</f>
        <v>0</v>
      </c>
      <c r="D1234" s="719" t="s">
        <v>5324</v>
      </c>
      <c r="E1234" s="719" t="str">
        <f t="shared" si="49"/>
        <v/>
      </c>
      <c r="F1234" s="712">
        <f t="shared" si="48"/>
        <v>1</v>
      </c>
    </row>
    <row r="1235" spans="1:6" s="414" customFormat="1" x14ac:dyDescent="0.2">
      <c r="A1235" s="713" t="s">
        <v>281</v>
      </c>
      <c r="B1235" s="713" t="s">
        <v>6535</v>
      </c>
      <c r="C1235" s="718">
        <f>OES!L20</f>
        <v>0</v>
      </c>
      <c r="D1235" s="719" t="s">
        <v>5324</v>
      </c>
      <c r="E1235" s="719" t="str">
        <f t="shared" si="49"/>
        <v/>
      </c>
      <c r="F1235" s="712">
        <f t="shared" si="48"/>
        <v>1</v>
      </c>
    </row>
    <row r="1236" spans="1:6" s="414" customFormat="1" x14ac:dyDescent="0.2">
      <c r="A1236" s="713" t="s">
        <v>281</v>
      </c>
      <c r="B1236" s="713" t="s">
        <v>6536</v>
      </c>
      <c r="C1236" s="718">
        <f>OES!L22</f>
        <v>0</v>
      </c>
      <c r="D1236" s="719" t="s">
        <v>5324</v>
      </c>
      <c r="E1236" s="719" t="str">
        <f t="shared" si="49"/>
        <v/>
      </c>
      <c r="F1236" s="712">
        <f t="shared" si="48"/>
        <v>1</v>
      </c>
    </row>
    <row r="1237" spans="1:6" s="414" customFormat="1" x14ac:dyDescent="0.2">
      <c r="A1237" s="713" t="s">
        <v>281</v>
      </c>
      <c r="B1237" s="713" t="s">
        <v>6537</v>
      </c>
      <c r="C1237" s="718">
        <f>OES!L23</f>
        <v>0</v>
      </c>
      <c r="D1237" s="719" t="s">
        <v>5324</v>
      </c>
      <c r="E1237" s="719" t="str">
        <f t="shared" si="49"/>
        <v/>
      </c>
      <c r="F1237" s="712">
        <f t="shared" si="48"/>
        <v>1</v>
      </c>
    </row>
    <row r="1238" spans="1:6" s="414" customFormat="1" x14ac:dyDescent="0.2">
      <c r="A1238" s="713" t="s">
        <v>281</v>
      </c>
      <c r="B1238" s="713" t="s">
        <v>6538</v>
      </c>
      <c r="C1238" s="718">
        <f>OES!L27</f>
        <v>0</v>
      </c>
      <c r="D1238" s="719" t="s">
        <v>5324</v>
      </c>
      <c r="E1238" s="719" t="str">
        <f t="shared" si="49"/>
        <v/>
      </c>
      <c r="F1238" s="712">
        <f t="shared" si="48"/>
        <v>1</v>
      </c>
    </row>
    <row r="1239" spans="1:6" s="414" customFormat="1" x14ac:dyDescent="0.2">
      <c r="A1239" s="713" t="s">
        <v>281</v>
      </c>
      <c r="B1239" s="713" t="s">
        <v>6539</v>
      </c>
      <c r="C1239" s="718">
        <f>OES!L28</f>
        <v>0</v>
      </c>
      <c r="D1239" s="719" t="s">
        <v>5324</v>
      </c>
      <c r="E1239" s="719" t="str">
        <f t="shared" si="49"/>
        <v/>
      </c>
      <c r="F1239" s="712">
        <f t="shared" si="48"/>
        <v>1</v>
      </c>
    </row>
    <row r="1240" spans="1:6" s="414" customFormat="1" x14ac:dyDescent="0.2">
      <c r="A1240" s="713" t="s">
        <v>281</v>
      </c>
      <c r="B1240" s="713" t="s">
        <v>6540</v>
      </c>
      <c r="C1240" s="718">
        <f>OES!L35</f>
        <v>0</v>
      </c>
      <c r="D1240" s="719" t="s">
        <v>5324</v>
      </c>
      <c r="E1240" s="719" t="str">
        <f t="shared" si="49"/>
        <v/>
      </c>
      <c r="F1240" s="712">
        <f t="shared" si="48"/>
        <v>1</v>
      </c>
    </row>
    <row r="1241" spans="1:6" s="414" customFormat="1" x14ac:dyDescent="0.2">
      <c r="A1241" s="713" t="s">
        <v>281</v>
      </c>
      <c r="B1241" s="713" t="s">
        <v>6541</v>
      </c>
      <c r="C1241" s="718">
        <f>OES!L36</f>
        <v>0</v>
      </c>
      <c r="D1241" s="719" t="s">
        <v>5324</v>
      </c>
      <c r="E1241" s="719" t="str">
        <f t="shared" si="49"/>
        <v/>
      </c>
      <c r="F1241" s="712">
        <f t="shared" si="48"/>
        <v>1</v>
      </c>
    </row>
    <row r="1242" spans="1:6" s="414" customFormat="1" x14ac:dyDescent="0.2">
      <c r="A1242" s="713" t="s">
        <v>281</v>
      </c>
      <c r="B1242" s="713" t="s">
        <v>6542</v>
      </c>
      <c r="C1242" s="718">
        <f>OES!L37</f>
        <v>0</v>
      </c>
      <c r="D1242" s="719" t="s">
        <v>5324</v>
      </c>
      <c r="E1242" s="719" t="str">
        <f t="shared" si="49"/>
        <v/>
      </c>
      <c r="F1242" s="712">
        <f t="shared" si="48"/>
        <v>1</v>
      </c>
    </row>
    <row r="1243" spans="1:6" s="414" customFormat="1" x14ac:dyDescent="0.2">
      <c r="A1243" s="713" t="s">
        <v>281</v>
      </c>
      <c r="B1243" s="713" t="s">
        <v>6543</v>
      </c>
      <c r="C1243" s="718">
        <f>OES!L38</f>
        <v>0</v>
      </c>
      <c r="D1243" s="719" t="s">
        <v>5324</v>
      </c>
      <c r="E1243" s="719" t="str">
        <f t="shared" si="49"/>
        <v/>
      </c>
      <c r="F1243" s="712">
        <f t="shared" si="48"/>
        <v>1</v>
      </c>
    </row>
    <row r="1244" spans="1:6" s="414" customFormat="1" x14ac:dyDescent="0.2">
      <c r="A1244" s="713" t="s">
        <v>281</v>
      </c>
      <c r="B1244" s="713" t="s">
        <v>6544</v>
      </c>
      <c r="C1244" s="718">
        <f>OES!L40</f>
        <v>0</v>
      </c>
      <c r="D1244" s="719" t="s">
        <v>5324</v>
      </c>
      <c r="E1244" s="719" t="str">
        <f t="shared" si="49"/>
        <v/>
      </c>
      <c r="F1244" s="712">
        <f t="shared" si="48"/>
        <v>1</v>
      </c>
    </row>
    <row r="1245" spans="1:6" s="414" customFormat="1" x14ac:dyDescent="0.2">
      <c r="A1245" s="713" t="s">
        <v>281</v>
      </c>
      <c r="B1245" s="713" t="s">
        <v>6545</v>
      </c>
      <c r="C1245" s="718">
        <f>OES!L41</f>
        <v>0</v>
      </c>
      <c r="D1245" s="719" t="s">
        <v>5324</v>
      </c>
      <c r="E1245" s="719" t="str">
        <f t="shared" si="49"/>
        <v/>
      </c>
      <c r="F1245" s="712">
        <f t="shared" si="48"/>
        <v>1</v>
      </c>
    </row>
    <row r="1246" spans="1:6" s="414" customFormat="1" x14ac:dyDescent="0.2">
      <c r="A1246" s="713" t="s">
        <v>281</v>
      </c>
      <c r="B1246" s="713" t="s">
        <v>6546</v>
      </c>
      <c r="C1246" s="718">
        <f>OES!L42</f>
        <v>0</v>
      </c>
      <c r="D1246" s="719" t="s">
        <v>5324</v>
      </c>
      <c r="E1246" s="719" t="str">
        <f t="shared" si="49"/>
        <v/>
      </c>
      <c r="F1246" s="712">
        <f t="shared" si="48"/>
        <v>1</v>
      </c>
    </row>
    <row r="1247" spans="1:6" s="414" customFormat="1" x14ac:dyDescent="0.2">
      <c r="A1247" s="713" t="s">
        <v>281</v>
      </c>
      <c r="B1247" s="713" t="s">
        <v>6547</v>
      </c>
      <c r="C1247" s="718">
        <f>OES!L44</f>
        <v>0</v>
      </c>
      <c r="D1247" s="719" t="s">
        <v>5324</v>
      </c>
      <c r="E1247" s="719" t="str">
        <f t="shared" si="49"/>
        <v/>
      </c>
      <c r="F1247" s="712">
        <f t="shared" si="48"/>
        <v>1</v>
      </c>
    </row>
    <row r="1248" spans="1:6" s="414" customFormat="1" x14ac:dyDescent="0.2">
      <c r="A1248" s="713" t="s">
        <v>281</v>
      </c>
      <c r="B1248" s="713" t="s">
        <v>6548</v>
      </c>
      <c r="C1248" s="718">
        <f>OES!L45</f>
        <v>0</v>
      </c>
      <c r="D1248" s="719" t="s">
        <v>5324</v>
      </c>
      <c r="E1248" s="719" t="str">
        <f t="shared" si="49"/>
        <v/>
      </c>
      <c r="F1248" s="712">
        <f t="shared" si="48"/>
        <v>1</v>
      </c>
    </row>
    <row r="1249" spans="1:6" s="414" customFormat="1" x14ac:dyDescent="0.2">
      <c r="A1249" s="713" t="s">
        <v>281</v>
      </c>
      <c r="B1249" s="713" t="s">
        <v>6549</v>
      </c>
      <c r="C1249" s="718">
        <f>OES!L46</f>
        <v>0</v>
      </c>
      <c r="D1249" s="719" t="s">
        <v>5324</v>
      </c>
      <c r="E1249" s="719" t="str">
        <f t="shared" si="49"/>
        <v/>
      </c>
      <c r="F1249" s="712">
        <f t="shared" si="48"/>
        <v>1</v>
      </c>
    </row>
    <row r="1250" spans="1:6" s="414" customFormat="1" x14ac:dyDescent="0.2">
      <c r="A1250" s="713" t="s">
        <v>281</v>
      </c>
      <c r="B1250" s="713" t="s">
        <v>6550</v>
      </c>
      <c r="C1250" s="718">
        <f>OES!L48</f>
        <v>0</v>
      </c>
      <c r="D1250" s="719" t="s">
        <v>5324</v>
      </c>
      <c r="E1250" s="719" t="str">
        <f t="shared" si="49"/>
        <v/>
      </c>
      <c r="F1250" s="712">
        <f t="shared" si="48"/>
        <v>1</v>
      </c>
    </row>
    <row r="1251" spans="1:6" s="414" customFormat="1" x14ac:dyDescent="0.2">
      <c r="A1251" s="713" t="s">
        <v>281</v>
      </c>
      <c r="B1251" s="713" t="s">
        <v>6551</v>
      </c>
      <c r="C1251" s="718">
        <f>OES!L49</f>
        <v>0</v>
      </c>
      <c r="D1251" s="719" t="s">
        <v>5324</v>
      </c>
      <c r="E1251" s="719" t="str">
        <f t="shared" si="49"/>
        <v/>
      </c>
      <c r="F1251" s="712">
        <f t="shared" si="48"/>
        <v>1</v>
      </c>
    </row>
    <row r="1252" spans="1:6" s="414" customFormat="1" x14ac:dyDescent="0.2">
      <c r="A1252" s="713" t="s">
        <v>281</v>
      </c>
      <c r="B1252" s="713" t="s">
        <v>6552</v>
      </c>
      <c r="C1252" s="718">
        <f>OES!L50</f>
        <v>0</v>
      </c>
      <c r="D1252" s="719" t="s">
        <v>5324</v>
      </c>
      <c r="E1252" s="719" t="str">
        <f t="shared" si="49"/>
        <v/>
      </c>
      <c r="F1252" s="712">
        <f t="shared" si="48"/>
        <v>1</v>
      </c>
    </row>
    <row r="1253" spans="1:6" s="414" customFormat="1" x14ac:dyDescent="0.2">
      <c r="A1253" s="713" t="s">
        <v>281</v>
      </c>
      <c r="B1253" s="713" t="s">
        <v>6553</v>
      </c>
      <c r="C1253" s="718">
        <f>OES!L51</f>
        <v>0</v>
      </c>
      <c r="D1253" s="719" t="s">
        <v>5324</v>
      </c>
      <c r="E1253" s="719" t="str">
        <f t="shared" si="49"/>
        <v/>
      </c>
      <c r="F1253" s="712">
        <f t="shared" si="48"/>
        <v>1</v>
      </c>
    </row>
    <row r="1254" spans="1:6" s="414" customFormat="1" x14ac:dyDescent="0.2">
      <c r="A1254" s="713" t="s">
        <v>281</v>
      </c>
      <c r="B1254" s="713" t="s">
        <v>6554</v>
      </c>
      <c r="C1254" s="718">
        <f>OES!L55</f>
        <v>0</v>
      </c>
      <c r="D1254" s="719" t="s">
        <v>5324</v>
      </c>
      <c r="E1254" s="719" t="str">
        <f t="shared" si="49"/>
        <v/>
      </c>
      <c r="F1254" s="712">
        <f t="shared" si="48"/>
        <v>1</v>
      </c>
    </row>
    <row r="1255" spans="1:6" s="414" customFormat="1" x14ac:dyDescent="0.2">
      <c r="A1255" s="713" t="s">
        <v>281</v>
      </c>
      <c r="B1255" s="713" t="s">
        <v>6555</v>
      </c>
      <c r="C1255" s="718">
        <f>OES!L56</f>
        <v>0</v>
      </c>
      <c r="D1255" s="719" t="s">
        <v>5324</v>
      </c>
      <c r="E1255" s="719" t="str">
        <f t="shared" si="49"/>
        <v/>
      </c>
      <c r="F1255" s="712">
        <f t="shared" si="48"/>
        <v>1</v>
      </c>
    </row>
    <row r="1256" spans="1:6" s="414" customFormat="1" x14ac:dyDescent="0.2">
      <c r="A1256" s="713" t="s">
        <v>281</v>
      </c>
      <c r="B1256" s="713" t="s">
        <v>6556</v>
      </c>
      <c r="C1256" s="718">
        <f>OES!L67</f>
        <v>0</v>
      </c>
      <c r="D1256" s="719" t="s">
        <v>5324</v>
      </c>
      <c r="E1256" s="719" t="str">
        <f t="shared" si="49"/>
        <v/>
      </c>
      <c r="F1256" s="712">
        <f t="shared" si="48"/>
        <v>1</v>
      </c>
    </row>
    <row r="1257" spans="1:6" s="414" customFormat="1" x14ac:dyDescent="0.2">
      <c r="A1257" s="713" t="s">
        <v>281</v>
      </c>
      <c r="B1257" s="713" t="s">
        <v>6557</v>
      </c>
      <c r="C1257" s="718">
        <f>OES!L73</f>
        <v>0</v>
      </c>
      <c r="D1257" s="719" t="s">
        <v>5324</v>
      </c>
      <c r="E1257" s="719" t="str">
        <f t="shared" si="49"/>
        <v/>
      </c>
      <c r="F1257" s="712">
        <f t="shared" si="48"/>
        <v>1</v>
      </c>
    </row>
    <row r="1258" spans="1:6" s="414" customFormat="1" x14ac:dyDescent="0.2">
      <c r="A1258" s="713" t="s">
        <v>281</v>
      </c>
      <c r="B1258" s="713" t="s">
        <v>6558</v>
      </c>
      <c r="C1258" s="718">
        <f>OES!L81</f>
        <v>0</v>
      </c>
      <c r="D1258" s="719" t="s">
        <v>5324</v>
      </c>
      <c r="E1258" s="719" t="str">
        <f t="shared" si="49"/>
        <v/>
      </c>
      <c r="F1258" s="712">
        <f t="shared" si="48"/>
        <v>1</v>
      </c>
    </row>
    <row r="1259" spans="1:6" s="414" customFormat="1" x14ac:dyDescent="0.2">
      <c r="A1259" s="713" t="s">
        <v>281</v>
      </c>
      <c r="B1259" s="713" t="s">
        <v>6559</v>
      </c>
      <c r="C1259" s="718">
        <f>OES!L83</f>
        <v>0</v>
      </c>
      <c r="D1259" s="719" t="s">
        <v>5324</v>
      </c>
      <c r="E1259" s="719" t="str">
        <f t="shared" si="49"/>
        <v/>
      </c>
      <c r="F1259" s="712">
        <f t="shared" si="48"/>
        <v>1</v>
      </c>
    </row>
    <row r="1260" spans="1:6" s="414" customFormat="1" x14ac:dyDescent="0.2">
      <c r="A1260" s="713" t="s">
        <v>281</v>
      </c>
      <c r="B1260" s="713" t="s">
        <v>6560</v>
      </c>
      <c r="C1260" s="718">
        <f>OES!L89</f>
        <v>0</v>
      </c>
      <c r="D1260" s="719" t="s">
        <v>5324</v>
      </c>
      <c r="E1260" s="719" t="str">
        <f t="shared" si="49"/>
        <v/>
      </c>
      <c r="F1260" s="712">
        <f t="shared" si="48"/>
        <v>1</v>
      </c>
    </row>
    <row r="1261" spans="1:6" s="414" customFormat="1" x14ac:dyDescent="0.2">
      <c r="A1261" s="713" t="s">
        <v>281</v>
      </c>
      <c r="B1261" s="713" t="s">
        <v>6561</v>
      </c>
      <c r="C1261" s="718">
        <f>OES!L90</f>
        <v>0</v>
      </c>
      <c r="D1261" s="719" t="s">
        <v>5324</v>
      </c>
      <c r="E1261" s="719" t="str">
        <f t="shared" si="49"/>
        <v/>
      </c>
      <c r="F1261" s="712">
        <f t="shared" si="48"/>
        <v>1</v>
      </c>
    </row>
    <row r="1262" spans="1:6" s="414" customFormat="1" x14ac:dyDescent="0.2">
      <c r="A1262" s="713" t="s">
        <v>281</v>
      </c>
      <c r="B1262" s="713" t="s">
        <v>6562</v>
      </c>
      <c r="C1262" s="718">
        <f>OES!L91</f>
        <v>0</v>
      </c>
      <c r="D1262" s="719" t="s">
        <v>5324</v>
      </c>
      <c r="E1262" s="719" t="str">
        <f t="shared" si="49"/>
        <v/>
      </c>
      <c r="F1262" s="712">
        <f t="shared" si="48"/>
        <v>1</v>
      </c>
    </row>
    <row r="1263" spans="1:6" s="414" customFormat="1" x14ac:dyDescent="0.2">
      <c r="A1263" s="713" t="s">
        <v>281</v>
      </c>
      <c r="B1263" s="713" t="s">
        <v>6563</v>
      </c>
      <c r="C1263" s="718">
        <f>OES!L92</f>
        <v>0</v>
      </c>
      <c r="D1263" s="719" t="s">
        <v>5324</v>
      </c>
      <c r="E1263" s="719" t="str">
        <f t="shared" si="49"/>
        <v/>
      </c>
      <c r="F1263" s="712">
        <f t="shared" si="48"/>
        <v>1</v>
      </c>
    </row>
    <row r="1264" spans="1:6" s="414" customFormat="1" x14ac:dyDescent="0.2">
      <c r="A1264" s="713" t="s">
        <v>281</v>
      </c>
      <c r="B1264" s="713" t="s">
        <v>6564</v>
      </c>
      <c r="C1264" s="718">
        <f>OES!M11</f>
        <v>0</v>
      </c>
      <c r="D1264" s="719" t="s">
        <v>5324</v>
      </c>
      <c r="E1264" s="719" t="str">
        <f t="shared" si="49"/>
        <v/>
      </c>
      <c r="F1264" s="712">
        <f t="shared" si="48"/>
        <v>1</v>
      </c>
    </row>
    <row r="1265" spans="1:6" s="414" customFormat="1" x14ac:dyDescent="0.2">
      <c r="A1265" s="713" t="s">
        <v>281</v>
      </c>
      <c r="B1265" s="713" t="s">
        <v>6565</v>
      </c>
      <c r="C1265" s="718">
        <f>OES!M12</f>
        <v>0</v>
      </c>
      <c r="D1265" s="719" t="s">
        <v>5324</v>
      </c>
      <c r="E1265" s="719" t="str">
        <f t="shared" si="49"/>
        <v/>
      </c>
      <c r="F1265" s="712">
        <f t="shared" si="48"/>
        <v>1</v>
      </c>
    </row>
    <row r="1266" spans="1:6" s="414" customFormat="1" x14ac:dyDescent="0.2">
      <c r="A1266" s="713" t="s">
        <v>281</v>
      </c>
      <c r="B1266" s="713" t="s">
        <v>6566</v>
      </c>
      <c r="C1266" s="718">
        <f>OES!M13</f>
        <v>0</v>
      </c>
      <c r="D1266" s="719" t="s">
        <v>5324</v>
      </c>
      <c r="E1266" s="719" t="str">
        <f t="shared" si="49"/>
        <v/>
      </c>
      <c r="F1266" s="712">
        <f t="shared" si="48"/>
        <v>1</v>
      </c>
    </row>
    <row r="1267" spans="1:6" s="414" customFormat="1" x14ac:dyDescent="0.2">
      <c r="A1267" s="713" t="s">
        <v>281</v>
      </c>
      <c r="B1267" s="713" t="s">
        <v>6567</v>
      </c>
      <c r="C1267" s="718">
        <f>OES!M14</f>
        <v>0</v>
      </c>
      <c r="D1267" s="719" t="s">
        <v>5324</v>
      </c>
      <c r="E1267" s="719" t="str">
        <f t="shared" si="49"/>
        <v/>
      </c>
      <c r="F1267" s="712">
        <f t="shared" si="48"/>
        <v>1</v>
      </c>
    </row>
    <row r="1268" spans="1:6" s="414" customFormat="1" x14ac:dyDescent="0.2">
      <c r="A1268" s="713" t="s">
        <v>281</v>
      </c>
      <c r="B1268" s="713" t="s">
        <v>6568</v>
      </c>
      <c r="C1268" s="718">
        <f>OES!M16</f>
        <v>0</v>
      </c>
      <c r="D1268" s="719" t="s">
        <v>5324</v>
      </c>
      <c r="E1268" s="719" t="str">
        <f t="shared" si="49"/>
        <v/>
      </c>
      <c r="F1268" s="712">
        <f t="shared" si="48"/>
        <v>1</v>
      </c>
    </row>
    <row r="1269" spans="1:6" s="414" customFormat="1" x14ac:dyDescent="0.2">
      <c r="A1269" s="713" t="s">
        <v>281</v>
      </c>
      <c r="B1269" s="713" t="s">
        <v>6569</v>
      </c>
      <c r="C1269" s="718">
        <f>OES!M17</f>
        <v>0</v>
      </c>
      <c r="D1269" s="719" t="s">
        <v>5324</v>
      </c>
      <c r="E1269" s="719" t="str">
        <f t="shared" si="49"/>
        <v/>
      </c>
      <c r="F1269" s="712">
        <f t="shared" si="48"/>
        <v>1</v>
      </c>
    </row>
    <row r="1270" spans="1:6" s="414" customFormat="1" x14ac:dyDescent="0.2">
      <c r="A1270" s="713" t="s">
        <v>281</v>
      </c>
      <c r="B1270" s="713" t="s">
        <v>6570</v>
      </c>
      <c r="C1270" s="718">
        <f>OES!M18</f>
        <v>0</v>
      </c>
      <c r="D1270" s="719" t="s">
        <v>5324</v>
      </c>
      <c r="E1270" s="719" t="str">
        <f t="shared" si="49"/>
        <v/>
      </c>
      <c r="F1270" s="712">
        <f t="shared" si="48"/>
        <v>1</v>
      </c>
    </row>
    <row r="1271" spans="1:6" s="414" customFormat="1" x14ac:dyDescent="0.2">
      <c r="A1271" s="713" t="s">
        <v>281</v>
      </c>
      <c r="B1271" s="713" t="s">
        <v>6571</v>
      </c>
      <c r="C1271" s="718">
        <f>OES!M19</f>
        <v>0</v>
      </c>
      <c r="D1271" s="719" t="s">
        <v>5324</v>
      </c>
      <c r="E1271" s="719" t="str">
        <f t="shared" si="49"/>
        <v/>
      </c>
      <c r="F1271" s="712">
        <f t="shared" si="48"/>
        <v>1</v>
      </c>
    </row>
    <row r="1272" spans="1:6" s="414" customFormat="1" x14ac:dyDescent="0.2">
      <c r="A1272" s="713" t="s">
        <v>281</v>
      </c>
      <c r="B1272" s="713" t="s">
        <v>6572</v>
      </c>
      <c r="C1272" s="718">
        <f>OES!M20</f>
        <v>0</v>
      </c>
      <c r="D1272" s="719" t="s">
        <v>5324</v>
      </c>
      <c r="E1272" s="719" t="str">
        <f t="shared" si="49"/>
        <v/>
      </c>
      <c r="F1272" s="712">
        <f t="shared" si="48"/>
        <v>1</v>
      </c>
    </row>
    <row r="1273" spans="1:6" s="414" customFormat="1" x14ac:dyDescent="0.2">
      <c r="A1273" s="713" t="s">
        <v>281</v>
      </c>
      <c r="B1273" s="713" t="s">
        <v>6573</v>
      </c>
      <c r="C1273" s="718">
        <f>OES!M22</f>
        <v>0</v>
      </c>
      <c r="D1273" s="719" t="s">
        <v>5324</v>
      </c>
      <c r="E1273" s="719" t="str">
        <f t="shared" si="49"/>
        <v/>
      </c>
      <c r="F1273" s="712">
        <f t="shared" si="48"/>
        <v>1</v>
      </c>
    </row>
    <row r="1274" spans="1:6" s="414" customFormat="1" x14ac:dyDescent="0.2">
      <c r="A1274" s="713" t="s">
        <v>281</v>
      </c>
      <c r="B1274" s="713" t="s">
        <v>6574</v>
      </c>
      <c r="C1274" s="718">
        <f>OES!M23</f>
        <v>0</v>
      </c>
      <c r="D1274" s="719" t="s">
        <v>5324</v>
      </c>
      <c r="E1274" s="719" t="str">
        <f t="shared" si="49"/>
        <v/>
      </c>
      <c r="F1274" s="712">
        <f t="shared" si="48"/>
        <v>1</v>
      </c>
    </row>
    <row r="1275" spans="1:6" s="414" customFormat="1" x14ac:dyDescent="0.2">
      <c r="A1275" s="713" t="s">
        <v>281</v>
      </c>
      <c r="B1275" s="713" t="s">
        <v>6575</v>
      </c>
      <c r="C1275" s="718">
        <f>OES!M35</f>
        <v>0</v>
      </c>
      <c r="D1275" s="719" t="s">
        <v>5324</v>
      </c>
      <c r="E1275" s="719" t="str">
        <f t="shared" si="49"/>
        <v/>
      </c>
      <c r="F1275" s="712">
        <f t="shared" si="48"/>
        <v>1</v>
      </c>
    </row>
    <row r="1276" spans="1:6" s="414" customFormat="1" x14ac:dyDescent="0.2">
      <c r="A1276" s="713" t="s">
        <v>281</v>
      </c>
      <c r="B1276" s="713" t="s">
        <v>6576</v>
      </c>
      <c r="C1276" s="718">
        <f>OES!M36</f>
        <v>0</v>
      </c>
      <c r="D1276" s="719" t="s">
        <v>5324</v>
      </c>
      <c r="E1276" s="719" t="str">
        <f t="shared" si="49"/>
        <v/>
      </c>
      <c r="F1276" s="712">
        <f t="shared" si="48"/>
        <v>1</v>
      </c>
    </row>
    <row r="1277" spans="1:6" s="414" customFormat="1" x14ac:dyDescent="0.2">
      <c r="A1277" s="713" t="s">
        <v>281</v>
      </c>
      <c r="B1277" s="713" t="s">
        <v>6577</v>
      </c>
      <c r="C1277" s="718">
        <f>OES!M37</f>
        <v>0</v>
      </c>
      <c r="D1277" s="719" t="s">
        <v>5324</v>
      </c>
      <c r="E1277" s="719" t="str">
        <f t="shared" si="49"/>
        <v/>
      </c>
      <c r="F1277" s="712">
        <f t="shared" ref="F1277:F1340" si="52">IF(E1277="",1,0)</f>
        <v>1</v>
      </c>
    </row>
    <row r="1278" spans="1:6" s="414" customFormat="1" x14ac:dyDescent="0.2">
      <c r="A1278" s="713" t="s">
        <v>281</v>
      </c>
      <c r="B1278" s="713" t="s">
        <v>6578</v>
      </c>
      <c r="C1278" s="718">
        <f>OES!M38</f>
        <v>0</v>
      </c>
      <c r="D1278" s="719" t="s">
        <v>5324</v>
      </c>
      <c r="E1278" s="719" t="str">
        <f t="shared" si="49"/>
        <v/>
      </c>
      <c r="F1278" s="712">
        <f t="shared" si="52"/>
        <v>1</v>
      </c>
    </row>
    <row r="1279" spans="1:6" s="414" customFormat="1" x14ac:dyDescent="0.2">
      <c r="A1279" s="713" t="s">
        <v>281</v>
      </c>
      <c r="B1279" s="713" t="s">
        <v>6579</v>
      </c>
      <c r="C1279" s="718">
        <f>OES!M40</f>
        <v>0</v>
      </c>
      <c r="D1279" s="719" t="s">
        <v>5324</v>
      </c>
      <c r="E1279" s="719" t="str">
        <f t="shared" si="49"/>
        <v/>
      </c>
      <c r="F1279" s="712">
        <f t="shared" si="52"/>
        <v>1</v>
      </c>
    </row>
    <row r="1280" spans="1:6" s="414" customFormat="1" x14ac:dyDescent="0.2">
      <c r="A1280" s="713" t="s">
        <v>281</v>
      </c>
      <c r="B1280" s="713" t="s">
        <v>6580</v>
      </c>
      <c r="C1280" s="718">
        <f>OES!M41</f>
        <v>0</v>
      </c>
      <c r="D1280" s="719" t="s">
        <v>5324</v>
      </c>
      <c r="E1280" s="719" t="str">
        <f t="shared" si="49"/>
        <v/>
      </c>
      <c r="F1280" s="712">
        <f t="shared" si="52"/>
        <v>1</v>
      </c>
    </row>
    <row r="1281" spans="1:6" s="414" customFormat="1" x14ac:dyDescent="0.2">
      <c r="A1281" s="713" t="s">
        <v>281</v>
      </c>
      <c r="B1281" s="713" t="s">
        <v>6581</v>
      </c>
      <c r="C1281" s="718">
        <f>OES!M42</f>
        <v>0</v>
      </c>
      <c r="D1281" s="719" t="s">
        <v>5324</v>
      </c>
      <c r="E1281" s="719" t="str">
        <f t="shared" si="49"/>
        <v/>
      </c>
      <c r="F1281" s="712">
        <f t="shared" si="52"/>
        <v>1</v>
      </c>
    </row>
    <row r="1282" spans="1:6" s="414" customFormat="1" x14ac:dyDescent="0.2">
      <c r="A1282" s="713" t="s">
        <v>281</v>
      </c>
      <c r="B1282" s="713" t="s">
        <v>6582</v>
      </c>
      <c r="C1282" s="718">
        <f>OES!M44</f>
        <v>0</v>
      </c>
      <c r="D1282" s="719" t="s">
        <v>5324</v>
      </c>
      <c r="E1282" s="719" t="str">
        <f t="shared" ref="E1282:E1345" si="53">IF(C1282="","",IF(ISBLANK(C1282),"",IF(ISNUMBER(C1282),IF(ROUND(C1282,0)=C1282,IF(C1282&gt;=(-9999999999999990),IF(C1282&lt;=(9999999999999990),"","Value must be an integer of no more than 16 digits."),"Value must be an integer of no more than 16 digits."),"Value must be an integer of no more than 16 digits."),"Value must be an integer of no more than 16 digits.")))</f>
        <v/>
      </c>
      <c r="F1282" s="712">
        <f t="shared" si="52"/>
        <v>1</v>
      </c>
    </row>
    <row r="1283" spans="1:6" s="414" customFormat="1" x14ac:dyDescent="0.2">
      <c r="A1283" s="713" t="s">
        <v>281</v>
      </c>
      <c r="B1283" s="713" t="s">
        <v>6583</v>
      </c>
      <c r="C1283" s="718">
        <f>OES!M45</f>
        <v>0</v>
      </c>
      <c r="D1283" s="719" t="s">
        <v>5324</v>
      </c>
      <c r="E1283" s="719" t="str">
        <f t="shared" si="53"/>
        <v/>
      </c>
      <c r="F1283" s="712">
        <f t="shared" si="52"/>
        <v>1</v>
      </c>
    </row>
    <row r="1284" spans="1:6" s="414" customFormat="1" x14ac:dyDescent="0.2">
      <c r="A1284" s="713" t="s">
        <v>281</v>
      </c>
      <c r="B1284" s="713" t="s">
        <v>6584</v>
      </c>
      <c r="C1284" s="718">
        <f>OES!M46</f>
        <v>0</v>
      </c>
      <c r="D1284" s="719" t="s">
        <v>5324</v>
      </c>
      <c r="E1284" s="719" t="str">
        <f t="shared" si="53"/>
        <v/>
      </c>
      <c r="F1284" s="712">
        <f t="shared" si="52"/>
        <v>1</v>
      </c>
    </row>
    <row r="1285" spans="1:6" s="414" customFormat="1" x14ac:dyDescent="0.2">
      <c r="A1285" s="713" t="s">
        <v>281</v>
      </c>
      <c r="B1285" s="713" t="s">
        <v>6585</v>
      </c>
      <c r="C1285" s="718">
        <f>OES!M73</f>
        <v>0</v>
      </c>
      <c r="D1285" s="719" t="s">
        <v>5324</v>
      </c>
      <c r="E1285" s="719" t="str">
        <f t="shared" si="53"/>
        <v/>
      </c>
      <c r="F1285" s="712">
        <f t="shared" si="52"/>
        <v>1</v>
      </c>
    </row>
    <row r="1286" spans="1:6" s="414" customFormat="1" x14ac:dyDescent="0.2">
      <c r="A1286" s="713" t="s">
        <v>281</v>
      </c>
      <c r="B1286" s="713" t="s">
        <v>6586</v>
      </c>
      <c r="C1286" s="718">
        <f>OES!M81</f>
        <v>0</v>
      </c>
      <c r="D1286" s="719" t="s">
        <v>5324</v>
      </c>
      <c r="E1286" s="719" t="str">
        <f t="shared" si="53"/>
        <v/>
      </c>
      <c r="F1286" s="712">
        <f t="shared" si="52"/>
        <v>1</v>
      </c>
    </row>
    <row r="1287" spans="1:6" s="414" customFormat="1" x14ac:dyDescent="0.2">
      <c r="A1287" s="713" t="s">
        <v>281</v>
      </c>
      <c r="B1287" s="713" t="s">
        <v>6587</v>
      </c>
      <c r="C1287" s="718">
        <f>OES!M83</f>
        <v>0</v>
      </c>
      <c r="D1287" s="719" t="s">
        <v>5324</v>
      </c>
      <c r="E1287" s="719" t="str">
        <f t="shared" si="53"/>
        <v/>
      </c>
      <c r="F1287" s="712">
        <f t="shared" si="52"/>
        <v>1</v>
      </c>
    </row>
    <row r="1288" spans="1:6" s="414" customFormat="1" x14ac:dyDescent="0.2">
      <c r="A1288" s="713" t="s">
        <v>281</v>
      </c>
      <c r="B1288" s="713" t="s">
        <v>6588</v>
      </c>
      <c r="C1288" s="718">
        <f>OES!M89</f>
        <v>0</v>
      </c>
      <c r="D1288" s="719" t="s">
        <v>5324</v>
      </c>
      <c r="E1288" s="719" t="str">
        <f t="shared" si="53"/>
        <v/>
      </c>
      <c r="F1288" s="712">
        <f t="shared" si="52"/>
        <v>1</v>
      </c>
    </row>
    <row r="1289" spans="1:6" s="414" customFormat="1" x14ac:dyDescent="0.2">
      <c r="A1289" s="713" t="s">
        <v>281</v>
      </c>
      <c r="B1289" s="713" t="s">
        <v>6589</v>
      </c>
      <c r="C1289" s="718">
        <f>OES!M90</f>
        <v>0</v>
      </c>
      <c r="D1289" s="719" t="s">
        <v>5324</v>
      </c>
      <c r="E1289" s="719" t="str">
        <f t="shared" si="53"/>
        <v/>
      </c>
      <c r="F1289" s="712">
        <f t="shared" si="52"/>
        <v>1</v>
      </c>
    </row>
    <row r="1290" spans="1:6" s="414" customFormat="1" x14ac:dyDescent="0.2">
      <c r="A1290" s="713" t="s">
        <v>281</v>
      </c>
      <c r="B1290" s="713" t="s">
        <v>6590</v>
      </c>
      <c r="C1290" s="718">
        <f>OES!M91</f>
        <v>0</v>
      </c>
      <c r="D1290" s="719" t="s">
        <v>5324</v>
      </c>
      <c r="E1290" s="719" t="str">
        <f t="shared" si="53"/>
        <v/>
      </c>
      <c r="F1290" s="712">
        <f t="shared" si="52"/>
        <v>1</v>
      </c>
    </row>
    <row r="1291" spans="1:6" s="414" customFormat="1" x14ac:dyDescent="0.2">
      <c r="A1291" s="713" t="s">
        <v>281</v>
      </c>
      <c r="B1291" s="713" t="s">
        <v>6591</v>
      </c>
      <c r="C1291" s="718">
        <f>OES!M92</f>
        <v>0</v>
      </c>
      <c r="D1291" s="719" t="s">
        <v>5324</v>
      </c>
      <c r="E1291" s="719" t="str">
        <f t="shared" si="53"/>
        <v/>
      </c>
      <c r="F1291" s="712">
        <f t="shared" si="52"/>
        <v>1</v>
      </c>
    </row>
    <row r="1292" spans="1:6" s="414" customFormat="1" x14ac:dyDescent="0.2">
      <c r="A1292" s="713" t="s">
        <v>281</v>
      </c>
      <c r="B1292" s="713" t="s">
        <v>6592</v>
      </c>
      <c r="C1292" s="718">
        <f>OES!N11</f>
        <v>0</v>
      </c>
      <c r="D1292" s="719" t="s">
        <v>5324</v>
      </c>
      <c r="E1292" s="719" t="str">
        <f t="shared" si="53"/>
        <v/>
      </c>
      <c r="F1292" s="712">
        <f t="shared" si="52"/>
        <v>1</v>
      </c>
    </row>
    <row r="1293" spans="1:6" s="414" customFormat="1" x14ac:dyDescent="0.2">
      <c r="A1293" s="713" t="s">
        <v>281</v>
      </c>
      <c r="B1293" s="713" t="s">
        <v>6593</v>
      </c>
      <c r="C1293" s="718">
        <f>OES!N12</f>
        <v>0</v>
      </c>
      <c r="D1293" s="719" t="s">
        <v>5324</v>
      </c>
      <c r="E1293" s="719" t="str">
        <f t="shared" si="53"/>
        <v/>
      </c>
      <c r="F1293" s="712">
        <f t="shared" si="52"/>
        <v>1</v>
      </c>
    </row>
    <row r="1294" spans="1:6" s="414" customFormat="1" x14ac:dyDescent="0.2">
      <c r="A1294" s="713" t="s">
        <v>281</v>
      </c>
      <c r="B1294" s="713" t="s">
        <v>6594</v>
      </c>
      <c r="C1294" s="718">
        <f>OES!N13</f>
        <v>0</v>
      </c>
      <c r="D1294" s="719" t="s">
        <v>5324</v>
      </c>
      <c r="E1294" s="719" t="str">
        <f t="shared" si="53"/>
        <v/>
      </c>
      <c r="F1294" s="712">
        <f t="shared" si="52"/>
        <v>1</v>
      </c>
    </row>
    <row r="1295" spans="1:6" s="414" customFormat="1" x14ac:dyDescent="0.2">
      <c r="A1295" s="713" t="s">
        <v>281</v>
      </c>
      <c r="B1295" s="713" t="s">
        <v>6595</v>
      </c>
      <c r="C1295" s="718">
        <f>OES!N14</f>
        <v>0</v>
      </c>
      <c r="D1295" s="719" t="s">
        <v>5324</v>
      </c>
      <c r="E1295" s="719" t="str">
        <f t="shared" si="53"/>
        <v/>
      </c>
      <c r="F1295" s="712">
        <f t="shared" si="52"/>
        <v>1</v>
      </c>
    </row>
    <row r="1296" spans="1:6" s="414" customFormat="1" x14ac:dyDescent="0.2">
      <c r="A1296" s="713" t="s">
        <v>281</v>
      </c>
      <c r="B1296" s="713" t="s">
        <v>6596</v>
      </c>
      <c r="C1296" s="718">
        <f>OES!N16</f>
        <v>0</v>
      </c>
      <c r="D1296" s="719" t="s">
        <v>5324</v>
      </c>
      <c r="E1296" s="719" t="str">
        <f t="shared" si="53"/>
        <v/>
      </c>
      <c r="F1296" s="712">
        <f t="shared" si="52"/>
        <v>1</v>
      </c>
    </row>
    <row r="1297" spans="1:6" s="414" customFormat="1" x14ac:dyDescent="0.2">
      <c r="A1297" s="713" t="s">
        <v>281</v>
      </c>
      <c r="B1297" s="713" t="s">
        <v>6597</v>
      </c>
      <c r="C1297" s="718">
        <f>OES!N17</f>
        <v>0</v>
      </c>
      <c r="D1297" s="719" t="s">
        <v>5324</v>
      </c>
      <c r="E1297" s="719" t="str">
        <f t="shared" si="53"/>
        <v/>
      </c>
      <c r="F1297" s="712">
        <f t="shared" si="52"/>
        <v>1</v>
      </c>
    </row>
    <row r="1298" spans="1:6" s="414" customFormat="1" x14ac:dyDescent="0.2">
      <c r="A1298" s="713" t="s">
        <v>281</v>
      </c>
      <c r="B1298" s="713" t="s">
        <v>6598</v>
      </c>
      <c r="C1298" s="718">
        <f>OES!N18</f>
        <v>0</v>
      </c>
      <c r="D1298" s="719" t="s">
        <v>5324</v>
      </c>
      <c r="E1298" s="719" t="str">
        <f t="shared" si="53"/>
        <v/>
      </c>
      <c r="F1298" s="712">
        <f t="shared" si="52"/>
        <v>1</v>
      </c>
    </row>
    <row r="1299" spans="1:6" s="414" customFormat="1" x14ac:dyDescent="0.2">
      <c r="A1299" s="713" t="s">
        <v>281</v>
      </c>
      <c r="B1299" s="713" t="s">
        <v>6599</v>
      </c>
      <c r="C1299" s="718">
        <f>OES!N19</f>
        <v>0</v>
      </c>
      <c r="D1299" s="719" t="s">
        <v>5324</v>
      </c>
      <c r="E1299" s="719" t="str">
        <f t="shared" si="53"/>
        <v/>
      </c>
      <c r="F1299" s="712">
        <f t="shared" si="52"/>
        <v>1</v>
      </c>
    </row>
    <row r="1300" spans="1:6" s="414" customFormat="1" x14ac:dyDescent="0.2">
      <c r="A1300" s="713" t="s">
        <v>281</v>
      </c>
      <c r="B1300" s="713" t="s">
        <v>6600</v>
      </c>
      <c r="C1300" s="718">
        <f>OES!N23</f>
        <v>0</v>
      </c>
      <c r="D1300" s="719" t="s">
        <v>5324</v>
      </c>
      <c r="E1300" s="719" t="str">
        <f t="shared" si="53"/>
        <v/>
      </c>
      <c r="F1300" s="712">
        <f t="shared" si="52"/>
        <v>1</v>
      </c>
    </row>
    <row r="1301" spans="1:6" s="414" customFormat="1" x14ac:dyDescent="0.2">
      <c r="A1301" s="713" t="s">
        <v>281</v>
      </c>
      <c r="B1301" s="713" t="s">
        <v>6601</v>
      </c>
      <c r="C1301" s="718">
        <f>OES!N35</f>
        <v>0</v>
      </c>
      <c r="D1301" s="719" t="s">
        <v>5324</v>
      </c>
      <c r="E1301" s="719" t="str">
        <f t="shared" si="53"/>
        <v/>
      </c>
      <c r="F1301" s="712">
        <f t="shared" si="52"/>
        <v>1</v>
      </c>
    </row>
    <row r="1302" spans="1:6" s="414" customFormat="1" x14ac:dyDescent="0.2">
      <c r="A1302" s="713" t="s">
        <v>281</v>
      </c>
      <c r="B1302" s="713" t="s">
        <v>6602</v>
      </c>
      <c r="C1302" s="718">
        <f>OES!N36</f>
        <v>0</v>
      </c>
      <c r="D1302" s="719" t="s">
        <v>5324</v>
      </c>
      <c r="E1302" s="719" t="str">
        <f t="shared" si="53"/>
        <v/>
      </c>
      <c r="F1302" s="712">
        <f t="shared" si="52"/>
        <v>1</v>
      </c>
    </row>
    <row r="1303" spans="1:6" s="414" customFormat="1" x14ac:dyDescent="0.2">
      <c r="A1303" s="713" t="s">
        <v>281</v>
      </c>
      <c r="B1303" s="713" t="s">
        <v>6603</v>
      </c>
      <c r="C1303" s="718">
        <f>OES!N37</f>
        <v>0</v>
      </c>
      <c r="D1303" s="719" t="s">
        <v>5324</v>
      </c>
      <c r="E1303" s="719" t="str">
        <f t="shared" si="53"/>
        <v/>
      </c>
      <c r="F1303" s="712">
        <f t="shared" si="52"/>
        <v>1</v>
      </c>
    </row>
    <row r="1304" spans="1:6" s="414" customFormat="1" x14ac:dyDescent="0.2">
      <c r="A1304" s="713" t="s">
        <v>281</v>
      </c>
      <c r="B1304" s="713" t="s">
        <v>6604</v>
      </c>
      <c r="C1304" s="718">
        <f>OES!N38</f>
        <v>0</v>
      </c>
      <c r="D1304" s="719" t="s">
        <v>5324</v>
      </c>
      <c r="E1304" s="719" t="str">
        <f t="shared" si="53"/>
        <v/>
      </c>
      <c r="F1304" s="712">
        <f t="shared" si="52"/>
        <v>1</v>
      </c>
    </row>
    <row r="1305" spans="1:6" s="414" customFormat="1" x14ac:dyDescent="0.2">
      <c r="A1305" s="713" t="s">
        <v>281</v>
      </c>
      <c r="B1305" s="713" t="s">
        <v>6605</v>
      </c>
      <c r="C1305" s="718">
        <f>OES!N40</f>
        <v>0</v>
      </c>
      <c r="D1305" s="719" t="s">
        <v>5324</v>
      </c>
      <c r="E1305" s="719" t="str">
        <f t="shared" si="53"/>
        <v/>
      </c>
      <c r="F1305" s="712">
        <f t="shared" si="52"/>
        <v>1</v>
      </c>
    </row>
    <row r="1306" spans="1:6" s="414" customFormat="1" x14ac:dyDescent="0.2">
      <c r="A1306" s="713" t="s">
        <v>281</v>
      </c>
      <c r="B1306" s="713" t="s">
        <v>6606</v>
      </c>
      <c r="C1306" s="718">
        <f>OES!N41</f>
        <v>0</v>
      </c>
      <c r="D1306" s="719" t="s">
        <v>5324</v>
      </c>
      <c r="E1306" s="719" t="str">
        <f t="shared" si="53"/>
        <v/>
      </c>
      <c r="F1306" s="712">
        <f t="shared" si="52"/>
        <v>1</v>
      </c>
    </row>
    <row r="1307" spans="1:6" s="414" customFormat="1" x14ac:dyDescent="0.2">
      <c r="A1307" s="713" t="s">
        <v>281</v>
      </c>
      <c r="B1307" s="713" t="s">
        <v>6607</v>
      </c>
      <c r="C1307" s="718">
        <f>OES!N42</f>
        <v>0</v>
      </c>
      <c r="D1307" s="719" t="s">
        <v>5324</v>
      </c>
      <c r="E1307" s="719" t="str">
        <f t="shared" si="53"/>
        <v/>
      </c>
      <c r="F1307" s="712">
        <f t="shared" si="52"/>
        <v>1</v>
      </c>
    </row>
    <row r="1308" spans="1:6" s="414" customFormat="1" x14ac:dyDescent="0.2">
      <c r="A1308" s="713" t="s">
        <v>281</v>
      </c>
      <c r="B1308" s="713" t="s">
        <v>6608</v>
      </c>
      <c r="C1308" s="718">
        <f>OES!N44</f>
        <v>0</v>
      </c>
      <c r="D1308" s="719" t="s">
        <v>5324</v>
      </c>
      <c r="E1308" s="719" t="str">
        <f t="shared" si="53"/>
        <v/>
      </c>
      <c r="F1308" s="712">
        <f t="shared" si="52"/>
        <v>1</v>
      </c>
    </row>
    <row r="1309" spans="1:6" s="414" customFormat="1" x14ac:dyDescent="0.2">
      <c r="A1309" s="713" t="s">
        <v>281</v>
      </c>
      <c r="B1309" s="713" t="s">
        <v>6609</v>
      </c>
      <c r="C1309" s="718">
        <f>OES!N45</f>
        <v>0</v>
      </c>
      <c r="D1309" s="719" t="s">
        <v>5324</v>
      </c>
      <c r="E1309" s="719" t="str">
        <f t="shared" si="53"/>
        <v/>
      </c>
      <c r="F1309" s="712">
        <f t="shared" si="52"/>
        <v>1</v>
      </c>
    </row>
    <row r="1310" spans="1:6" s="414" customFormat="1" x14ac:dyDescent="0.2">
      <c r="A1310" s="713" t="s">
        <v>281</v>
      </c>
      <c r="B1310" s="713" t="s">
        <v>6610</v>
      </c>
      <c r="C1310" s="718">
        <f>OES!N46</f>
        <v>0</v>
      </c>
      <c r="D1310" s="719" t="s">
        <v>5324</v>
      </c>
      <c r="E1310" s="719" t="str">
        <f t="shared" si="53"/>
        <v/>
      </c>
      <c r="F1310" s="712">
        <f t="shared" si="52"/>
        <v>1</v>
      </c>
    </row>
    <row r="1311" spans="1:6" s="414" customFormat="1" x14ac:dyDescent="0.2">
      <c r="A1311" s="713" t="s">
        <v>281</v>
      </c>
      <c r="B1311" s="713" t="s">
        <v>6611</v>
      </c>
      <c r="C1311" s="718">
        <f>OES!N73</f>
        <v>0</v>
      </c>
      <c r="D1311" s="719" t="s">
        <v>5324</v>
      </c>
      <c r="E1311" s="719" t="str">
        <f t="shared" si="53"/>
        <v/>
      </c>
      <c r="F1311" s="712">
        <f t="shared" si="52"/>
        <v>1</v>
      </c>
    </row>
    <row r="1312" spans="1:6" s="414" customFormat="1" x14ac:dyDescent="0.2">
      <c r="A1312" s="713" t="s">
        <v>281</v>
      </c>
      <c r="B1312" s="713" t="s">
        <v>6612</v>
      </c>
      <c r="C1312" s="718">
        <f>OES!N81</f>
        <v>0</v>
      </c>
      <c r="D1312" s="719" t="s">
        <v>5324</v>
      </c>
      <c r="E1312" s="719" t="str">
        <f t="shared" si="53"/>
        <v/>
      </c>
      <c r="F1312" s="712">
        <f t="shared" si="52"/>
        <v>1</v>
      </c>
    </row>
    <row r="1313" spans="1:6" s="414" customFormat="1" x14ac:dyDescent="0.2">
      <c r="A1313" s="713" t="s">
        <v>281</v>
      </c>
      <c r="B1313" s="713" t="s">
        <v>6613</v>
      </c>
      <c r="C1313" s="718">
        <f>OES!N83</f>
        <v>0</v>
      </c>
      <c r="D1313" s="719" t="s">
        <v>5324</v>
      </c>
      <c r="E1313" s="719" t="str">
        <f t="shared" si="53"/>
        <v/>
      </c>
      <c r="F1313" s="712">
        <f t="shared" si="52"/>
        <v>1</v>
      </c>
    </row>
    <row r="1314" spans="1:6" s="414" customFormat="1" x14ac:dyDescent="0.2">
      <c r="A1314" s="713" t="s">
        <v>281</v>
      </c>
      <c r="B1314" s="713" t="s">
        <v>6614</v>
      </c>
      <c r="C1314" s="718">
        <f>OES!N89</f>
        <v>0</v>
      </c>
      <c r="D1314" s="719" t="s">
        <v>5324</v>
      </c>
      <c r="E1314" s="719" t="str">
        <f t="shared" si="53"/>
        <v/>
      </c>
      <c r="F1314" s="712">
        <f t="shared" si="52"/>
        <v>1</v>
      </c>
    </row>
    <row r="1315" spans="1:6" s="414" customFormat="1" x14ac:dyDescent="0.2">
      <c r="A1315" s="713" t="s">
        <v>281</v>
      </c>
      <c r="B1315" s="713" t="s">
        <v>6615</v>
      </c>
      <c r="C1315" s="718">
        <f>OES!N90</f>
        <v>0</v>
      </c>
      <c r="D1315" s="719" t="s">
        <v>5324</v>
      </c>
      <c r="E1315" s="719" t="str">
        <f t="shared" si="53"/>
        <v/>
      </c>
      <c r="F1315" s="712">
        <f t="shared" si="52"/>
        <v>1</v>
      </c>
    </row>
    <row r="1316" spans="1:6" s="414" customFormat="1" x14ac:dyDescent="0.2">
      <c r="A1316" s="713" t="s">
        <v>281</v>
      </c>
      <c r="B1316" s="713" t="s">
        <v>6616</v>
      </c>
      <c r="C1316" s="718">
        <f>OES!N91</f>
        <v>0</v>
      </c>
      <c r="D1316" s="719" t="s">
        <v>5324</v>
      </c>
      <c r="E1316" s="719" t="str">
        <f t="shared" si="53"/>
        <v/>
      </c>
      <c r="F1316" s="712">
        <f t="shared" si="52"/>
        <v>1</v>
      </c>
    </row>
    <row r="1317" spans="1:6" s="414" customFormat="1" x14ac:dyDescent="0.2">
      <c r="A1317" s="713" t="s">
        <v>281</v>
      </c>
      <c r="B1317" s="713" t="s">
        <v>6617</v>
      </c>
      <c r="C1317" s="718">
        <f>OES!N92</f>
        <v>0</v>
      </c>
      <c r="D1317" s="719" t="s">
        <v>5324</v>
      </c>
      <c r="E1317" s="719" t="str">
        <f t="shared" si="53"/>
        <v/>
      </c>
      <c r="F1317" s="712">
        <f t="shared" si="52"/>
        <v>1</v>
      </c>
    </row>
    <row r="1318" spans="1:6" s="414" customFormat="1" x14ac:dyDescent="0.2">
      <c r="A1318" s="713" t="s">
        <v>281</v>
      </c>
      <c r="B1318" s="713" t="s">
        <v>6618</v>
      </c>
      <c r="C1318" s="718">
        <f>OES!O11</f>
        <v>0</v>
      </c>
      <c r="D1318" s="719" t="s">
        <v>5324</v>
      </c>
      <c r="E1318" s="719" t="str">
        <f t="shared" si="53"/>
        <v/>
      </c>
      <c r="F1318" s="712">
        <f t="shared" si="52"/>
        <v>1</v>
      </c>
    </row>
    <row r="1319" spans="1:6" s="414" customFormat="1" x14ac:dyDescent="0.2">
      <c r="A1319" s="713" t="s">
        <v>281</v>
      </c>
      <c r="B1319" s="713" t="s">
        <v>6619</v>
      </c>
      <c r="C1319" s="718">
        <f>OES!O12</f>
        <v>0</v>
      </c>
      <c r="D1319" s="719" t="s">
        <v>5324</v>
      </c>
      <c r="E1319" s="719" t="str">
        <f t="shared" si="53"/>
        <v/>
      </c>
      <c r="F1319" s="712">
        <f t="shared" si="52"/>
        <v>1</v>
      </c>
    </row>
    <row r="1320" spans="1:6" s="414" customFormat="1" x14ac:dyDescent="0.2">
      <c r="A1320" s="713" t="s">
        <v>281</v>
      </c>
      <c r="B1320" s="713" t="s">
        <v>6620</v>
      </c>
      <c r="C1320" s="718">
        <f>OES!O13</f>
        <v>0</v>
      </c>
      <c r="D1320" s="719" t="s">
        <v>5324</v>
      </c>
      <c r="E1320" s="719" t="str">
        <f t="shared" si="53"/>
        <v/>
      </c>
      <c r="F1320" s="712">
        <f t="shared" si="52"/>
        <v>1</v>
      </c>
    </row>
    <row r="1321" spans="1:6" s="414" customFormat="1" x14ac:dyDescent="0.2">
      <c r="A1321" s="713" t="s">
        <v>281</v>
      </c>
      <c r="B1321" s="713" t="s">
        <v>6621</v>
      </c>
      <c r="C1321" s="718">
        <f>OES!O14</f>
        <v>0</v>
      </c>
      <c r="D1321" s="719" t="s">
        <v>5324</v>
      </c>
      <c r="E1321" s="719" t="str">
        <f t="shared" si="53"/>
        <v/>
      </c>
      <c r="F1321" s="712">
        <f t="shared" si="52"/>
        <v>1</v>
      </c>
    </row>
    <row r="1322" spans="1:6" s="414" customFormat="1" x14ac:dyDescent="0.2">
      <c r="A1322" s="713" t="s">
        <v>281</v>
      </c>
      <c r="B1322" s="713" t="s">
        <v>6622</v>
      </c>
      <c r="C1322" s="718">
        <f>OES!O16</f>
        <v>0</v>
      </c>
      <c r="D1322" s="719" t="s">
        <v>5324</v>
      </c>
      <c r="E1322" s="719" t="str">
        <f t="shared" si="53"/>
        <v/>
      </c>
      <c r="F1322" s="712">
        <f t="shared" si="52"/>
        <v>1</v>
      </c>
    </row>
    <row r="1323" spans="1:6" s="414" customFormat="1" x14ac:dyDescent="0.2">
      <c r="A1323" s="713" t="s">
        <v>281</v>
      </c>
      <c r="B1323" s="713" t="s">
        <v>6623</v>
      </c>
      <c r="C1323" s="718">
        <f>OES!O35</f>
        <v>0</v>
      </c>
      <c r="D1323" s="719" t="s">
        <v>5324</v>
      </c>
      <c r="E1323" s="719" t="str">
        <f t="shared" si="53"/>
        <v/>
      </c>
      <c r="F1323" s="712">
        <f t="shared" si="52"/>
        <v>1</v>
      </c>
    </row>
    <row r="1324" spans="1:6" s="414" customFormat="1" x14ac:dyDescent="0.2">
      <c r="A1324" s="713" t="s">
        <v>281</v>
      </c>
      <c r="B1324" s="713" t="s">
        <v>6624</v>
      </c>
      <c r="C1324" s="718">
        <f>OES!O36</f>
        <v>0</v>
      </c>
      <c r="D1324" s="719" t="s">
        <v>5324</v>
      </c>
      <c r="E1324" s="719" t="str">
        <f t="shared" si="53"/>
        <v/>
      </c>
      <c r="F1324" s="712">
        <f t="shared" si="52"/>
        <v>1</v>
      </c>
    </row>
    <row r="1325" spans="1:6" s="414" customFormat="1" x14ac:dyDescent="0.2">
      <c r="A1325" s="713" t="s">
        <v>281</v>
      </c>
      <c r="B1325" s="713" t="s">
        <v>6625</v>
      </c>
      <c r="C1325" s="718">
        <f>OES!O40</f>
        <v>0</v>
      </c>
      <c r="D1325" s="719" t="s">
        <v>5324</v>
      </c>
      <c r="E1325" s="719" t="str">
        <f t="shared" si="53"/>
        <v/>
      </c>
      <c r="F1325" s="712">
        <f t="shared" si="52"/>
        <v>1</v>
      </c>
    </row>
    <row r="1326" spans="1:6" s="414" customFormat="1" x14ac:dyDescent="0.2">
      <c r="A1326" s="713" t="s">
        <v>281</v>
      </c>
      <c r="B1326" s="713" t="s">
        <v>6626</v>
      </c>
      <c r="C1326" s="718">
        <f>OES!O41</f>
        <v>0</v>
      </c>
      <c r="D1326" s="719" t="s">
        <v>5324</v>
      </c>
      <c r="E1326" s="719" t="str">
        <f t="shared" si="53"/>
        <v/>
      </c>
      <c r="F1326" s="712">
        <f t="shared" si="52"/>
        <v>1</v>
      </c>
    </row>
    <row r="1327" spans="1:6" s="414" customFormat="1" x14ac:dyDescent="0.2">
      <c r="A1327" s="713" t="s">
        <v>281</v>
      </c>
      <c r="B1327" s="713" t="s">
        <v>6627</v>
      </c>
      <c r="C1327" s="718">
        <f>OES!O42</f>
        <v>0</v>
      </c>
      <c r="D1327" s="719" t="s">
        <v>5324</v>
      </c>
      <c r="E1327" s="719" t="str">
        <f t="shared" si="53"/>
        <v/>
      </c>
      <c r="F1327" s="712">
        <f t="shared" si="52"/>
        <v>1</v>
      </c>
    </row>
    <row r="1328" spans="1:6" s="414" customFormat="1" x14ac:dyDescent="0.2">
      <c r="A1328" s="713" t="s">
        <v>281</v>
      </c>
      <c r="B1328" s="713" t="s">
        <v>6628</v>
      </c>
      <c r="C1328" s="718">
        <f>OES!O44</f>
        <v>0</v>
      </c>
      <c r="D1328" s="719" t="s">
        <v>5324</v>
      </c>
      <c r="E1328" s="719" t="str">
        <f t="shared" si="53"/>
        <v/>
      </c>
      <c r="F1328" s="712">
        <f t="shared" si="52"/>
        <v>1</v>
      </c>
    </row>
    <row r="1329" spans="1:6" s="414" customFormat="1" x14ac:dyDescent="0.2">
      <c r="A1329" s="713" t="s">
        <v>281</v>
      </c>
      <c r="B1329" s="713" t="s">
        <v>6629</v>
      </c>
      <c r="C1329" s="718">
        <f>OES!O45</f>
        <v>0</v>
      </c>
      <c r="D1329" s="719" t="s">
        <v>5324</v>
      </c>
      <c r="E1329" s="719" t="str">
        <f t="shared" si="53"/>
        <v/>
      </c>
      <c r="F1329" s="712">
        <f t="shared" si="52"/>
        <v>1</v>
      </c>
    </row>
    <row r="1330" spans="1:6" s="414" customFormat="1" x14ac:dyDescent="0.2">
      <c r="A1330" s="713" t="s">
        <v>281</v>
      </c>
      <c r="B1330" s="713" t="s">
        <v>6630</v>
      </c>
      <c r="C1330" s="718">
        <f>OES!O46</f>
        <v>0</v>
      </c>
      <c r="D1330" s="719" t="s">
        <v>5324</v>
      </c>
      <c r="E1330" s="719" t="str">
        <f t="shared" si="53"/>
        <v/>
      </c>
      <c r="F1330" s="712">
        <f t="shared" si="52"/>
        <v>1</v>
      </c>
    </row>
    <row r="1331" spans="1:6" s="414" customFormat="1" x14ac:dyDescent="0.2">
      <c r="A1331" s="713" t="s">
        <v>281</v>
      </c>
      <c r="B1331" s="713" t="s">
        <v>6631</v>
      </c>
      <c r="C1331" s="718">
        <f>OES!O81</f>
        <v>0</v>
      </c>
      <c r="D1331" s="719" t="s">
        <v>5324</v>
      </c>
      <c r="E1331" s="719" t="str">
        <f t="shared" si="53"/>
        <v/>
      </c>
      <c r="F1331" s="712">
        <f t="shared" si="52"/>
        <v>1</v>
      </c>
    </row>
    <row r="1332" spans="1:6" s="414" customFormat="1" x14ac:dyDescent="0.2">
      <c r="A1332" s="713" t="s">
        <v>281</v>
      </c>
      <c r="B1332" s="713" t="s">
        <v>6632</v>
      </c>
      <c r="C1332" s="718">
        <f>OES!P46</f>
        <v>0</v>
      </c>
      <c r="D1332" s="719" t="s">
        <v>5324</v>
      </c>
      <c r="E1332" s="719" t="str">
        <f t="shared" si="53"/>
        <v/>
      </c>
      <c r="F1332" s="712">
        <f t="shared" si="52"/>
        <v>1</v>
      </c>
    </row>
    <row r="1333" spans="1:6" s="414" customFormat="1" x14ac:dyDescent="0.2">
      <c r="A1333" s="713" t="s">
        <v>281</v>
      </c>
      <c r="B1333" s="713" t="s">
        <v>6633</v>
      </c>
      <c r="C1333" s="718">
        <f>OES!P74</f>
        <v>0</v>
      </c>
      <c r="D1333" s="719" t="s">
        <v>5324</v>
      </c>
      <c r="E1333" s="719" t="str">
        <f t="shared" si="53"/>
        <v/>
      </c>
      <c r="F1333" s="712">
        <f t="shared" si="52"/>
        <v>1</v>
      </c>
    </row>
    <row r="1334" spans="1:6" s="414" customFormat="1" x14ac:dyDescent="0.2">
      <c r="A1334" s="713" t="s">
        <v>281</v>
      </c>
      <c r="B1334" s="713" t="s">
        <v>6634</v>
      </c>
      <c r="C1334" s="718">
        <f>OES!Q11</f>
        <v>0</v>
      </c>
      <c r="D1334" s="719" t="s">
        <v>5324</v>
      </c>
      <c r="E1334" s="719" t="str">
        <f t="shared" si="53"/>
        <v/>
      </c>
      <c r="F1334" s="712">
        <f t="shared" si="52"/>
        <v>1</v>
      </c>
    </row>
    <row r="1335" spans="1:6" s="414" customFormat="1" x14ac:dyDescent="0.2">
      <c r="A1335" s="713" t="s">
        <v>281</v>
      </c>
      <c r="B1335" s="713" t="s">
        <v>6635</v>
      </c>
      <c r="C1335" s="718">
        <f>OES!Q12</f>
        <v>0</v>
      </c>
      <c r="D1335" s="719" t="s">
        <v>5324</v>
      </c>
      <c r="E1335" s="719" t="str">
        <f t="shared" si="53"/>
        <v/>
      </c>
      <c r="F1335" s="712">
        <f t="shared" si="52"/>
        <v>1</v>
      </c>
    </row>
    <row r="1336" spans="1:6" s="414" customFormat="1" x14ac:dyDescent="0.2">
      <c r="A1336" s="713" t="s">
        <v>281</v>
      </c>
      <c r="B1336" s="713" t="s">
        <v>6636</v>
      </c>
      <c r="C1336" s="718">
        <f>OES!Q13</f>
        <v>0</v>
      </c>
      <c r="D1336" s="719" t="s">
        <v>5324</v>
      </c>
      <c r="E1336" s="719" t="str">
        <f t="shared" si="53"/>
        <v/>
      </c>
      <c r="F1336" s="712">
        <f t="shared" si="52"/>
        <v>1</v>
      </c>
    </row>
    <row r="1337" spans="1:6" s="414" customFormat="1" x14ac:dyDescent="0.2">
      <c r="A1337" s="713" t="s">
        <v>281</v>
      </c>
      <c r="B1337" s="713" t="s">
        <v>6637</v>
      </c>
      <c r="C1337" s="718">
        <f>OES!Q14</f>
        <v>0</v>
      </c>
      <c r="D1337" s="719" t="s">
        <v>5324</v>
      </c>
      <c r="E1337" s="719" t="str">
        <f t="shared" si="53"/>
        <v/>
      </c>
      <c r="F1337" s="712">
        <f t="shared" si="52"/>
        <v>1</v>
      </c>
    </row>
    <row r="1338" spans="1:6" s="414" customFormat="1" x14ac:dyDescent="0.2">
      <c r="A1338" s="713" t="s">
        <v>281</v>
      </c>
      <c r="B1338" s="713" t="s">
        <v>6638</v>
      </c>
      <c r="C1338" s="718">
        <f>OES!Q16</f>
        <v>0</v>
      </c>
      <c r="D1338" s="719" t="s">
        <v>5324</v>
      </c>
      <c r="E1338" s="719" t="str">
        <f t="shared" si="53"/>
        <v/>
      </c>
      <c r="F1338" s="712">
        <f t="shared" si="52"/>
        <v>1</v>
      </c>
    </row>
    <row r="1339" spans="1:6" s="414" customFormat="1" x14ac:dyDescent="0.2">
      <c r="A1339" s="713" t="s">
        <v>281</v>
      </c>
      <c r="B1339" s="713" t="s">
        <v>6639</v>
      </c>
      <c r="C1339" s="718">
        <f>OES!Q17</f>
        <v>0</v>
      </c>
      <c r="D1339" s="719" t="s">
        <v>5324</v>
      </c>
      <c r="E1339" s="719" t="str">
        <f t="shared" si="53"/>
        <v/>
      </c>
      <c r="F1339" s="712">
        <f t="shared" si="52"/>
        <v>1</v>
      </c>
    </row>
    <row r="1340" spans="1:6" s="414" customFormat="1" x14ac:dyDescent="0.2">
      <c r="A1340" s="713" t="s">
        <v>281</v>
      </c>
      <c r="B1340" s="713" t="s">
        <v>6640</v>
      </c>
      <c r="C1340" s="718">
        <f>OES!Q18</f>
        <v>0</v>
      </c>
      <c r="D1340" s="719" t="s">
        <v>5324</v>
      </c>
      <c r="E1340" s="719" t="str">
        <f t="shared" si="53"/>
        <v/>
      </c>
      <c r="F1340" s="712">
        <f t="shared" si="52"/>
        <v>1</v>
      </c>
    </row>
    <row r="1341" spans="1:6" s="414" customFormat="1" x14ac:dyDescent="0.2">
      <c r="A1341" s="713" t="s">
        <v>281</v>
      </c>
      <c r="B1341" s="713" t="s">
        <v>6641</v>
      </c>
      <c r="C1341" s="718">
        <f>OES!Q19</f>
        <v>0</v>
      </c>
      <c r="D1341" s="719" t="s">
        <v>5324</v>
      </c>
      <c r="E1341" s="719" t="str">
        <f t="shared" si="53"/>
        <v/>
      </c>
      <c r="F1341" s="712">
        <f t="shared" ref="F1341:F1404" si="54">IF(E1341="",1,0)</f>
        <v>1</v>
      </c>
    </row>
    <row r="1342" spans="1:6" s="414" customFormat="1" x14ac:dyDescent="0.2">
      <c r="A1342" s="713" t="s">
        <v>281</v>
      </c>
      <c r="B1342" s="713" t="s">
        <v>6642</v>
      </c>
      <c r="C1342" s="718">
        <f>OES!Q23</f>
        <v>0</v>
      </c>
      <c r="D1342" s="719" t="s">
        <v>5324</v>
      </c>
      <c r="E1342" s="719" t="str">
        <f t="shared" si="53"/>
        <v/>
      </c>
      <c r="F1342" s="712">
        <f t="shared" si="54"/>
        <v>1</v>
      </c>
    </row>
    <row r="1343" spans="1:6" s="414" customFormat="1" x14ac:dyDescent="0.2">
      <c r="A1343" s="713" t="s">
        <v>281</v>
      </c>
      <c r="B1343" s="713" t="s">
        <v>6643</v>
      </c>
      <c r="C1343" s="718">
        <f>OES!Q35</f>
        <v>0</v>
      </c>
      <c r="D1343" s="719" t="s">
        <v>5324</v>
      </c>
      <c r="E1343" s="719" t="str">
        <f t="shared" si="53"/>
        <v/>
      </c>
      <c r="F1343" s="712">
        <f t="shared" si="54"/>
        <v>1</v>
      </c>
    </row>
    <row r="1344" spans="1:6" s="414" customFormat="1" x14ac:dyDescent="0.2">
      <c r="A1344" s="713" t="s">
        <v>281</v>
      </c>
      <c r="B1344" s="713" t="s">
        <v>6644</v>
      </c>
      <c r="C1344" s="718">
        <f>OES!Q36</f>
        <v>0</v>
      </c>
      <c r="D1344" s="719" t="s">
        <v>5324</v>
      </c>
      <c r="E1344" s="719" t="str">
        <f t="shared" si="53"/>
        <v/>
      </c>
      <c r="F1344" s="712">
        <f t="shared" si="54"/>
        <v>1</v>
      </c>
    </row>
    <row r="1345" spans="1:6" s="414" customFormat="1" x14ac:dyDescent="0.2">
      <c r="A1345" s="713" t="s">
        <v>281</v>
      </c>
      <c r="B1345" s="713" t="s">
        <v>6645</v>
      </c>
      <c r="C1345" s="718">
        <f>OES!Q37</f>
        <v>0</v>
      </c>
      <c r="D1345" s="719" t="s">
        <v>5324</v>
      </c>
      <c r="E1345" s="719" t="str">
        <f t="shared" si="53"/>
        <v/>
      </c>
      <c r="F1345" s="712">
        <f t="shared" si="54"/>
        <v>1</v>
      </c>
    </row>
    <row r="1346" spans="1:6" s="414" customFormat="1" x14ac:dyDescent="0.2">
      <c r="A1346" s="713" t="s">
        <v>281</v>
      </c>
      <c r="B1346" s="713" t="s">
        <v>6646</v>
      </c>
      <c r="C1346" s="718">
        <f>OES!Q38</f>
        <v>0</v>
      </c>
      <c r="D1346" s="719" t="s">
        <v>5324</v>
      </c>
      <c r="E1346" s="719" t="str">
        <f t="shared" ref="E1346:E1409" si="55">IF(C1346="","",IF(ISBLANK(C1346),"",IF(ISNUMBER(C1346),IF(ROUND(C1346,0)=C1346,IF(C1346&gt;=(-9999999999999990),IF(C1346&lt;=(9999999999999990),"","Value must be an integer of no more than 16 digits."),"Value must be an integer of no more than 16 digits."),"Value must be an integer of no more than 16 digits."),"Value must be an integer of no more than 16 digits.")))</f>
        <v/>
      </c>
      <c r="F1346" s="712">
        <f t="shared" si="54"/>
        <v>1</v>
      </c>
    </row>
    <row r="1347" spans="1:6" s="414" customFormat="1" x14ac:dyDescent="0.2">
      <c r="A1347" s="713" t="s">
        <v>281</v>
      </c>
      <c r="B1347" s="713" t="s">
        <v>6647</v>
      </c>
      <c r="C1347" s="718">
        <f>OES!Q40</f>
        <v>0</v>
      </c>
      <c r="D1347" s="719" t="s">
        <v>5324</v>
      </c>
      <c r="E1347" s="719" t="str">
        <f t="shared" si="55"/>
        <v/>
      </c>
      <c r="F1347" s="712">
        <f t="shared" si="54"/>
        <v>1</v>
      </c>
    </row>
    <row r="1348" spans="1:6" s="414" customFormat="1" x14ac:dyDescent="0.2">
      <c r="A1348" s="713" t="s">
        <v>281</v>
      </c>
      <c r="B1348" s="713" t="s">
        <v>6648</v>
      </c>
      <c r="C1348" s="718">
        <f>OES!Q41</f>
        <v>0</v>
      </c>
      <c r="D1348" s="719" t="s">
        <v>5324</v>
      </c>
      <c r="E1348" s="719" t="str">
        <f t="shared" si="55"/>
        <v/>
      </c>
      <c r="F1348" s="712">
        <f t="shared" si="54"/>
        <v>1</v>
      </c>
    </row>
    <row r="1349" spans="1:6" s="414" customFormat="1" x14ac:dyDescent="0.2">
      <c r="A1349" s="713" t="s">
        <v>281</v>
      </c>
      <c r="B1349" s="713" t="s">
        <v>6649</v>
      </c>
      <c r="C1349" s="718">
        <f>OES!Q42</f>
        <v>0</v>
      </c>
      <c r="D1349" s="719" t="s">
        <v>5324</v>
      </c>
      <c r="E1349" s="719" t="str">
        <f t="shared" si="55"/>
        <v/>
      </c>
      <c r="F1349" s="712">
        <f t="shared" si="54"/>
        <v>1</v>
      </c>
    </row>
    <row r="1350" spans="1:6" s="414" customFormat="1" x14ac:dyDescent="0.2">
      <c r="A1350" s="713" t="s">
        <v>281</v>
      </c>
      <c r="B1350" s="713" t="s">
        <v>6650</v>
      </c>
      <c r="C1350" s="718">
        <f>OES!Q44</f>
        <v>0</v>
      </c>
      <c r="D1350" s="719" t="s">
        <v>5324</v>
      </c>
      <c r="E1350" s="719" t="str">
        <f t="shared" si="55"/>
        <v/>
      </c>
      <c r="F1350" s="712">
        <f t="shared" si="54"/>
        <v>1</v>
      </c>
    </row>
    <row r="1351" spans="1:6" s="414" customFormat="1" x14ac:dyDescent="0.2">
      <c r="A1351" s="713" t="s">
        <v>281</v>
      </c>
      <c r="B1351" s="713" t="s">
        <v>6651</v>
      </c>
      <c r="C1351" s="718">
        <f>OES!Q45</f>
        <v>0</v>
      </c>
      <c r="D1351" s="719" t="s">
        <v>5324</v>
      </c>
      <c r="E1351" s="719" t="str">
        <f t="shared" si="55"/>
        <v/>
      </c>
      <c r="F1351" s="712">
        <f t="shared" si="54"/>
        <v>1</v>
      </c>
    </row>
    <row r="1352" spans="1:6" s="414" customFormat="1" x14ac:dyDescent="0.2">
      <c r="A1352" s="713" t="s">
        <v>281</v>
      </c>
      <c r="B1352" s="713" t="s">
        <v>6652</v>
      </c>
      <c r="C1352" s="718">
        <f>OES!Q46</f>
        <v>0</v>
      </c>
      <c r="D1352" s="719" t="s">
        <v>5324</v>
      </c>
      <c r="E1352" s="719" t="str">
        <f t="shared" si="55"/>
        <v/>
      </c>
      <c r="F1352" s="712">
        <f t="shared" si="54"/>
        <v>1</v>
      </c>
    </row>
    <row r="1353" spans="1:6" s="414" customFormat="1" x14ac:dyDescent="0.2">
      <c r="A1353" s="713" t="s">
        <v>281</v>
      </c>
      <c r="B1353" s="713" t="s">
        <v>6653</v>
      </c>
      <c r="C1353" s="718">
        <f>OES!Q73</f>
        <v>0</v>
      </c>
      <c r="D1353" s="719" t="s">
        <v>5324</v>
      </c>
      <c r="E1353" s="719" t="str">
        <f t="shared" si="55"/>
        <v/>
      </c>
      <c r="F1353" s="712">
        <f t="shared" si="54"/>
        <v>1</v>
      </c>
    </row>
    <row r="1354" spans="1:6" s="414" customFormat="1" x14ac:dyDescent="0.2">
      <c r="A1354" s="713" t="s">
        <v>281</v>
      </c>
      <c r="B1354" s="713" t="s">
        <v>6654</v>
      </c>
      <c r="C1354" s="718">
        <f>OES!Q81</f>
        <v>0</v>
      </c>
      <c r="D1354" s="719" t="s">
        <v>5324</v>
      </c>
      <c r="E1354" s="719" t="str">
        <f t="shared" si="55"/>
        <v/>
      </c>
      <c r="F1354" s="712">
        <f t="shared" si="54"/>
        <v>1</v>
      </c>
    </row>
    <row r="1355" spans="1:6" s="414" customFormat="1" x14ac:dyDescent="0.2">
      <c r="A1355" s="713" t="s">
        <v>281</v>
      </c>
      <c r="B1355" s="713" t="s">
        <v>6655</v>
      </c>
      <c r="C1355" s="718">
        <f>OES!Q83</f>
        <v>0</v>
      </c>
      <c r="D1355" s="719" t="s">
        <v>5324</v>
      </c>
      <c r="E1355" s="719" t="str">
        <f t="shared" si="55"/>
        <v/>
      </c>
      <c r="F1355" s="712">
        <f t="shared" si="54"/>
        <v>1</v>
      </c>
    </row>
    <row r="1356" spans="1:6" s="414" customFormat="1" x14ac:dyDescent="0.2">
      <c r="A1356" s="713" t="s">
        <v>281</v>
      </c>
      <c r="B1356" s="713" t="s">
        <v>6656</v>
      </c>
      <c r="C1356" s="718">
        <f>OES!Q89</f>
        <v>0</v>
      </c>
      <c r="D1356" s="719" t="s">
        <v>5324</v>
      </c>
      <c r="E1356" s="719" t="str">
        <f t="shared" si="55"/>
        <v/>
      </c>
      <c r="F1356" s="712">
        <f t="shared" si="54"/>
        <v>1</v>
      </c>
    </row>
    <row r="1357" spans="1:6" s="414" customFormat="1" x14ac:dyDescent="0.2">
      <c r="A1357" s="713" t="s">
        <v>281</v>
      </c>
      <c r="B1357" s="713" t="s">
        <v>6657</v>
      </c>
      <c r="C1357" s="718">
        <f>OES!Q90</f>
        <v>0</v>
      </c>
      <c r="D1357" s="719" t="s">
        <v>5324</v>
      </c>
      <c r="E1357" s="719" t="str">
        <f t="shared" si="55"/>
        <v/>
      </c>
      <c r="F1357" s="712">
        <f t="shared" si="54"/>
        <v>1</v>
      </c>
    </row>
    <row r="1358" spans="1:6" s="414" customFormat="1" x14ac:dyDescent="0.2">
      <c r="A1358" s="713" t="s">
        <v>281</v>
      </c>
      <c r="B1358" s="713" t="s">
        <v>6658</v>
      </c>
      <c r="C1358" s="718">
        <f>OES!Q91</f>
        <v>0</v>
      </c>
      <c r="D1358" s="719" t="s">
        <v>5324</v>
      </c>
      <c r="E1358" s="719" t="str">
        <f t="shared" si="55"/>
        <v/>
      </c>
      <c r="F1358" s="712">
        <f t="shared" si="54"/>
        <v>1</v>
      </c>
    </row>
    <row r="1359" spans="1:6" s="414" customFormat="1" x14ac:dyDescent="0.2">
      <c r="A1359" s="713" t="s">
        <v>281</v>
      </c>
      <c r="B1359" s="713" t="s">
        <v>6659</v>
      </c>
      <c r="C1359" s="718">
        <f>OES!Q92</f>
        <v>0</v>
      </c>
      <c r="D1359" s="719" t="s">
        <v>5324</v>
      </c>
      <c r="E1359" s="719" t="str">
        <f t="shared" si="55"/>
        <v/>
      </c>
      <c r="F1359" s="712">
        <f t="shared" si="54"/>
        <v>1</v>
      </c>
    </row>
    <row r="1360" spans="1:6" s="414" customFormat="1" x14ac:dyDescent="0.2">
      <c r="A1360" s="713" t="s">
        <v>281</v>
      </c>
      <c r="B1360" s="713" t="s">
        <v>6660</v>
      </c>
      <c r="C1360" s="718">
        <f>OES!R11</f>
        <v>0</v>
      </c>
      <c r="D1360" s="719" t="s">
        <v>5324</v>
      </c>
      <c r="E1360" s="719" t="str">
        <f t="shared" si="55"/>
        <v/>
      </c>
      <c r="F1360" s="712">
        <f t="shared" si="54"/>
        <v>1</v>
      </c>
    </row>
    <row r="1361" spans="1:6" s="414" customFormat="1" x14ac:dyDescent="0.2">
      <c r="A1361" s="713" t="s">
        <v>281</v>
      </c>
      <c r="B1361" s="713" t="s">
        <v>6661</v>
      </c>
      <c r="C1361" s="718">
        <f>OES!R12</f>
        <v>0</v>
      </c>
      <c r="D1361" s="719" t="s">
        <v>5324</v>
      </c>
      <c r="E1361" s="719" t="str">
        <f t="shared" si="55"/>
        <v/>
      </c>
      <c r="F1361" s="712">
        <f t="shared" si="54"/>
        <v>1</v>
      </c>
    </row>
    <row r="1362" spans="1:6" s="414" customFormat="1" x14ac:dyDescent="0.2">
      <c r="A1362" s="713" t="s">
        <v>281</v>
      </c>
      <c r="B1362" s="713" t="s">
        <v>6662</v>
      </c>
      <c r="C1362" s="718">
        <f>OES!R13</f>
        <v>0</v>
      </c>
      <c r="D1362" s="719" t="s">
        <v>5324</v>
      </c>
      <c r="E1362" s="719" t="str">
        <f t="shared" si="55"/>
        <v/>
      </c>
      <c r="F1362" s="712">
        <f t="shared" si="54"/>
        <v>1</v>
      </c>
    </row>
    <row r="1363" spans="1:6" s="414" customFormat="1" x14ac:dyDescent="0.2">
      <c r="A1363" s="713" t="s">
        <v>281</v>
      </c>
      <c r="B1363" s="713" t="s">
        <v>6663</v>
      </c>
      <c r="C1363" s="718">
        <f>OES!R14</f>
        <v>0</v>
      </c>
      <c r="D1363" s="719" t="s">
        <v>5324</v>
      </c>
      <c r="E1363" s="719" t="str">
        <f t="shared" si="55"/>
        <v/>
      </c>
      <c r="F1363" s="712">
        <f t="shared" si="54"/>
        <v>1</v>
      </c>
    </row>
    <row r="1364" spans="1:6" s="414" customFormat="1" x14ac:dyDescent="0.2">
      <c r="A1364" s="713" t="s">
        <v>281</v>
      </c>
      <c r="B1364" s="713" t="s">
        <v>6664</v>
      </c>
      <c r="C1364" s="718">
        <f>OES!R16</f>
        <v>0</v>
      </c>
      <c r="D1364" s="719" t="s">
        <v>5324</v>
      </c>
      <c r="E1364" s="719" t="str">
        <f t="shared" si="55"/>
        <v/>
      </c>
      <c r="F1364" s="712">
        <f t="shared" si="54"/>
        <v>1</v>
      </c>
    </row>
    <row r="1365" spans="1:6" s="414" customFormat="1" x14ac:dyDescent="0.2">
      <c r="A1365" s="713" t="s">
        <v>281</v>
      </c>
      <c r="B1365" s="713" t="s">
        <v>6665</v>
      </c>
      <c r="C1365" s="718">
        <f>OES!R17</f>
        <v>0</v>
      </c>
      <c r="D1365" s="719" t="s">
        <v>5324</v>
      </c>
      <c r="E1365" s="719" t="str">
        <f t="shared" si="55"/>
        <v/>
      </c>
      <c r="F1365" s="712">
        <f t="shared" si="54"/>
        <v>1</v>
      </c>
    </row>
    <row r="1366" spans="1:6" s="414" customFormat="1" x14ac:dyDescent="0.2">
      <c r="A1366" s="713" t="s">
        <v>281</v>
      </c>
      <c r="B1366" s="713" t="s">
        <v>6666</v>
      </c>
      <c r="C1366" s="718">
        <f>OES!R18</f>
        <v>0</v>
      </c>
      <c r="D1366" s="719" t="s">
        <v>5324</v>
      </c>
      <c r="E1366" s="719" t="str">
        <f t="shared" si="55"/>
        <v/>
      </c>
      <c r="F1366" s="712">
        <f t="shared" si="54"/>
        <v>1</v>
      </c>
    </row>
    <row r="1367" spans="1:6" s="414" customFormat="1" x14ac:dyDescent="0.2">
      <c r="A1367" s="713" t="s">
        <v>281</v>
      </c>
      <c r="B1367" s="713" t="s">
        <v>6667</v>
      </c>
      <c r="C1367" s="718">
        <f>OES!R19</f>
        <v>0</v>
      </c>
      <c r="D1367" s="719" t="s">
        <v>5324</v>
      </c>
      <c r="E1367" s="719" t="str">
        <f t="shared" si="55"/>
        <v/>
      </c>
      <c r="F1367" s="712">
        <f t="shared" si="54"/>
        <v>1</v>
      </c>
    </row>
    <row r="1368" spans="1:6" s="414" customFormat="1" x14ac:dyDescent="0.2">
      <c r="A1368" s="713" t="s">
        <v>281</v>
      </c>
      <c r="B1368" s="713" t="s">
        <v>6668</v>
      </c>
      <c r="C1368" s="718">
        <f>OES!R23</f>
        <v>0</v>
      </c>
      <c r="D1368" s="719" t="s">
        <v>5324</v>
      </c>
      <c r="E1368" s="719" t="str">
        <f t="shared" si="55"/>
        <v/>
      </c>
      <c r="F1368" s="712">
        <f t="shared" si="54"/>
        <v>1</v>
      </c>
    </row>
    <row r="1369" spans="1:6" s="414" customFormat="1" x14ac:dyDescent="0.2">
      <c r="A1369" s="713" t="s">
        <v>281</v>
      </c>
      <c r="B1369" s="713" t="s">
        <v>6669</v>
      </c>
      <c r="C1369" s="718">
        <f>OES!R35</f>
        <v>0</v>
      </c>
      <c r="D1369" s="719" t="s">
        <v>5324</v>
      </c>
      <c r="E1369" s="719" t="str">
        <f t="shared" si="55"/>
        <v/>
      </c>
      <c r="F1369" s="712">
        <f t="shared" si="54"/>
        <v>1</v>
      </c>
    </row>
    <row r="1370" spans="1:6" s="414" customFormat="1" x14ac:dyDescent="0.2">
      <c r="A1370" s="713" t="s">
        <v>281</v>
      </c>
      <c r="B1370" s="713" t="s">
        <v>6670</v>
      </c>
      <c r="C1370" s="718">
        <f>OES!R36</f>
        <v>0</v>
      </c>
      <c r="D1370" s="719" t="s">
        <v>5324</v>
      </c>
      <c r="E1370" s="719" t="str">
        <f t="shared" si="55"/>
        <v/>
      </c>
      <c r="F1370" s="712">
        <f t="shared" si="54"/>
        <v>1</v>
      </c>
    </row>
    <row r="1371" spans="1:6" s="414" customFormat="1" x14ac:dyDescent="0.2">
      <c r="A1371" s="713" t="s">
        <v>281</v>
      </c>
      <c r="B1371" s="713" t="s">
        <v>6671</v>
      </c>
      <c r="C1371" s="718">
        <f>OES!R37</f>
        <v>0</v>
      </c>
      <c r="D1371" s="719" t="s">
        <v>5324</v>
      </c>
      <c r="E1371" s="719" t="str">
        <f t="shared" si="55"/>
        <v/>
      </c>
      <c r="F1371" s="712">
        <f t="shared" si="54"/>
        <v>1</v>
      </c>
    </row>
    <row r="1372" spans="1:6" s="414" customFormat="1" x14ac:dyDescent="0.2">
      <c r="A1372" s="713" t="s">
        <v>281</v>
      </c>
      <c r="B1372" s="713" t="s">
        <v>6672</v>
      </c>
      <c r="C1372" s="718">
        <f>OES!R38</f>
        <v>0</v>
      </c>
      <c r="D1372" s="719" t="s">
        <v>5324</v>
      </c>
      <c r="E1372" s="719" t="str">
        <f t="shared" si="55"/>
        <v/>
      </c>
      <c r="F1372" s="712">
        <f t="shared" si="54"/>
        <v>1</v>
      </c>
    </row>
    <row r="1373" spans="1:6" s="414" customFormat="1" x14ac:dyDescent="0.2">
      <c r="A1373" s="713" t="s">
        <v>281</v>
      </c>
      <c r="B1373" s="713" t="s">
        <v>6673</v>
      </c>
      <c r="C1373" s="718">
        <f>OES!R40</f>
        <v>0</v>
      </c>
      <c r="D1373" s="719" t="s">
        <v>5324</v>
      </c>
      <c r="E1373" s="719" t="str">
        <f t="shared" si="55"/>
        <v/>
      </c>
      <c r="F1373" s="712">
        <f t="shared" si="54"/>
        <v>1</v>
      </c>
    </row>
    <row r="1374" spans="1:6" s="414" customFormat="1" x14ac:dyDescent="0.2">
      <c r="A1374" s="713" t="s">
        <v>281</v>
      </c>
      <c r="B1374" s="713" t="s">
        <v>6674</v>
      </c>
      <c r="C1374" s="718">
        <f>OES!R41</f>
        <v>0</v>
      </c>
      <c r="D1374" s="719" t="s">
        <v>5324</v>
      </c>
      <c r="E1374" s="719" t="str">
        <f t="shared" si="55"/>
        <v/>
      </c>
      <c r="F1374" s="712">
        <f t="shared" si="54"/>
        <v>1</v>
      </c>
    </row>
    <row r="1375" spans="1:6" s="414" customFormat="1" x14ac:dyDescent="0.2">
      <c r="A1375" s="713" t="s">
        <v>281</v>
      </c>
      <c r="B1375" s="713" t="s">
        <v>6675</v>
      </c>
      <c r="C1375" s="718">
        <f>OES!R42</f>
        <v>0</v>
      </c>
      <c r="D1375" s="719" t="s">
        <v>5324</v>
      </c>
      <c r="E1375" s="719" t="str">
        <f t="shared" si="55"/>
        <v/>
      </c>
      <c r="F1375" s="712">
        <f t="shared" si="54"/>
        <v>1</v>
      </c>
    </row>
    <row r="1376" spans="1:6" s="414" customFormat="1" x14ac:dyDescent="0.2">
      <c r="A1376" s="713" t="s">
        <v>281</v>
      </c>
      <c r="B1376" s="713" t="s">
        <v>6676</v>
      </c>
      <c r="C1376" s="718">
        <f>OES!R44</f>
        <v>0</v>
      </c>
      <c r="D1376" s="719" t="s">
        <v>5324</v>
      </c>
      <c r="E1376" s="719" t="str">
        <f t="shared" si="55"/>
        <v/>
      </c>
      <c r="F1376" s="712">
        <f t="shared" si="54"/>
        <v>1</v>
      </c>
    </row>
    <row r="1377" spans="1:6" s="414" customFormat="1" x14ac:dyDescent="0.2">
      <c r="A1377" s="713" t="s">
        <v>281</v>
      </c>
      <c r="B1377" s="713" t="s">
        <v>6677</v>
      </c>
      <c r="C1377" s="718">
        <f>OES!R45</f>
        <v>0</v>
      </c>
      <c r="D1377" s="719" t="s">
        <v>5324</v>
      </c>
      <c r="E1377" s="719" t="str">
        <f t="shared" si="55"/>
        <v/>
      </c>
      <c r="F1377" s="712">
        <f t="shared" si="54"/>
        <v>1</v>
      </c>
    </row>
    <row r="1378" spans="1:6" s="414" customFormat="1" x14ac:dyDescent="0.2">
      <c r="A1378" s="713" t="s">
        <v>281</v>
      </c>
      <c r="B1378" s="713" t="s">
        <v>6678</v>
      </c>
      <c r="C1378" s="718">
        <f>OES!R46</f>
        <v>0</v>
      </c>
      <c r="D1378" s="719" t="s">
        <v>5324</v>
      </c>
      <c r="E1378" s="719" t="str">
        <f t="shared" si="55"/>
        <v/>
      </c>
      <c r="F1378" s="712">
        <f t="shared" si="54"/>
        <v>1</v>
      </c>
    </row>
    <row r="1379" spans="1:6" s="414" customFormat="1" x14ac:dyDescent="0.2">
      <c r="A1379" s="713" t="s">
        <v>281</v>
      </c>
      <c r="B1379" s="713" t="s">
        <v>6679</v>
      </c>
      <c r="C1379" s="718">
        <f>OES!R73</f>
        <v>0</v>
      </c>
      <c r="D1379" s="719" t="s">
        <v>5324</v>
      </c>
      <c r="E1379" s="719" t="str">
        <f t="shared" si="55"/>
        <v/>
      </c>
      <c r="F1379" s="712">
        <f t="shared" si="54"/>
        <v>1</v>
      </c>
    </row>
    <row r="1380" spans="1:6" s="414" customFormat="1" x14ac:dyDescent="0.2">
      <c r="A1380" s="713" t="s">
        <v>281</v>
      </c>
      <c r="B1380" s="713" t="s">
        <v>6680</v>
      </c>
      <c r="C1380" s="718">
        <f>OES!R81</f>
        <v>0</v>
      </c>
      <c r="D1380" s="719" t="s">
        <v>5324</v>
      </c>
      <c r="E1380" s="719" t="str">
        <f t="shared" si="55"/>
        <v/>
      </c>
      <c r="F1380" s="712">
        <f t="shared" si="54"/>
        <v>1</v>
      </c>
    </row>
    <row r="1381" spans="1:6" s="414" customFormat="1" x14ac:dyDescent="0.2">
      <c r="A1381" s="713" t="s">
        <v>281</v>
      </c>
      <c r="B1381" s="713" t="s">
        <v>6681</v>
      </c>
      <c r="C1381" s="718">
        <f>OES!R83</f>
        <v>0</v>
      </c>
      <c r="D1381" s="719" t="s">
        <v>5324</v>
      </c>
      <c r="E1381" s="719" t="str">
        <f t="shared" si="55"/>
        <v/>
      </c>
      <c r="F1381" s="712">
        <f t="shared" si="54"/>
        <v>1</v>
      </c>
    </row>
    <row r="1382" spans="1:6" s="414" customFormat="1" x14ac:dyDescent="0.2">
      <c r="A1382" s="713" t="s">
        <v>281</v>
      </c>
      <c r="B1382" s="713" t="s">
        <v>6682</v>
      </c>
      <c r="C1382" s="718">
        <f>OES!R89</f>
        <v>0</v>
      </c>
      <c r="D1382" s="719" t="s">
        <v>5324</v>
      </c>
      <c r="E1382" s="719" t="str">
        <f t="shared" si="55"/>
        <v/>
      </c>
      <c r="F1382" s="712">
        <f t="shared" si="54"/>
        <v>1</v>
      </c>
    </row>
    <row r="1383" spans="1:6" s="414" customFormat="1" x14ac:dyDescent="0.2">
      <c r="A1383" s="713" t="s">
        <v>281</v>
      </c>
      <c r="B1383" s="713" t="s">
        <v>6683</v>
      </c>
      <c r="C1383" s="718">
        <f>OES!R90</f>
        <v>0</v>
      </c>
      <c r="D1383" s="719" t="s">
        <v>5324</v>
      </c>
      <c r="E1383" s="719" t="str">
        <f t="shared" si="55"/>
        <v/>
      </c>
      <c r="F1383" s="712">
        <f t="shared" si="54"/>
        <v>1</v>
      </c>
    </row>
    <row r="1384" spans="1:6" s="414" customFormat="1" x14ac:dyDescent="0.2">
      <c r="A1384" s="713" t="s">
        <v>281</v>
      </c>
      <c r="B1384" s="713" t="s">
        <v>6684</v>
      </c>
      <c r="C1384" s="718">
        <f>OES!R91</f>
        <v>0</v>
      </c>
      <c r="D1384" s="719" t="s">
        <v>5324</v>
      </c>
      <c r="E1384" s="719" t="str">
        <f t="shared" si="55"/>
        <v/>
      </c>
      <c r="F1384" s="712">
        <f t="shared" si="54"/>
        <v>1</v>
      </c>
    </row>
    <row r="1385" spans="1:6" s="414" customFormat="1" x14ac:dyDescent="0.2">
      <c r="A1385" s="713" t="s">
        <v>281</v>
      </c>
      <c r="B1385" s="713" t="s">
        <v>6685</v>
      </c>
      <c r="C1385" s="718">
        <f>OES!R92</f>
        <v>0</v>
      </c>
      <c r="D1385" s="719" t="s">
        <v>5324</v>
      </c>
      <c r="E1385" s="719" t="str">
        <f t="shared" si="55"/>
        <v/>
      </c>
      <c r="F1385" s="712">
        <f t="shared" si="54"/>
        <v>1</v>
      </c>
    </row>
    <row r="1386" spans="1:6" s="414" customFormat="1" x14ac:dyDescent="0.2">
      <c r="A1386" s="713" t="s">
        <v>281</v>
      </c>
      <c r="B1386" s="713" t="s">
        <v>6686</v>
      </c>
      <c r="C1386" s="718">
        <f>OES!S11</f>
        <v>0</v>
      </c>
      <c r="D1386" s="719" t="s">
        <v>5324</v>
      </c>
      <c r="E1386" s="719" t="str">
        <f t="shared" si="55"/>
        <v/>
      </c>
      <c r="F1386" s="712">
        <f t="shared" si="54"/>
        <v>1</v>
      </c>
    </row>
    <row r="1387" spans="1:6" s="414" customFormat="1" x14ac:dyDescent="0.2">
      <c r="A1387" s="713" t="s">
        <v>281</v>
      </c>
      <c r="B1387" s="713" t="s">
        <v>6687</v>
      </c>
      <c r="C1387" s="718">
        <f>OES!S12</f>
        <v>0</v>
      </c>
      <c r="D1387" s="719" t="s">
        <v>5324</v>
      </c>
      <c r="E1387" s="719" t="str">
        <f t="shared" si="55"/>
        <v/>
      </c>
      <c r="F1387" s="712">
        <f t="shared" si="54"/>
        <v>1</v>
      </c>
    </row>
    <row r="1388" spans="1:6" s="414" customFormat="1" x14ac:dyDescent="0.2">
      <c r="A1388" s="713" t="s">
        <v>281</v>
      </c>
      <c r="B1388" s="713" t="s">
        <v>6688</v>
      </c>
      <c r="C1388" s="718">
        <f>OES!S13</f>
        <v>0</v>
      </c>
      <c r="D1388" s="719" t="s">
        <v>5324</v>
      </c>
      <c r="E1388" s="719" t="str">
        <f t="shared" si="55"/>
        <v/>
      </c>
      <c r="F1388" s="712">
        <f t="shared" si="54"/>
        <v>1</v>
      </c>
    </row>
    <row r="1389" spans="1:6" s="414" customFormat="1" x14ac:dyDescent="0.2">
      <c r="A1389" s="713" t="s">
        <v>281</v>
      </c>
      <c r="B1389" s="713" t="s">
        <v>6689</v>
      </c>
      <c r="C1389" s="718">
        <f>OES!S14</f>
        <v>0</v>
      </c>
      <c r="D1389" s="719" t="s">
        <v>5324</v>
      </c>
      <c r="E1389" s="719" t="str">
        <f t="shared" si="55"/>
        <v/>
      </c>
      <c r="F1389" s="712">
        <f t="shared" si="54"/>
        <v>1</v>
      </c>
    </row>
    <row r="1390" spans="1:6" s="414" customFormat="1" x14ac:dyDescent="0.2">
      <c r="A1390" s="713" t="s">
        <v>281</v>
      </c>
      <c r="B1390" s="713" t="s">
        <v>6690</v>
      </c>
      <c r="C1390" s="718">
        <f>OES!S16</f>
        <v>0</v>
      </c>
      <c r="D1390" s="719" t="s">
        <v>5324</v>
      </c>
      <c r="E1390" s="719" t="str">
        <f t="shared" si="55"/>
        <v/>
      </c>
      <c r="F1390" s="712">
        <f t="shared" si="54"/>
        <v>1</v>
      </c>
    </row>
    <row r="1391" spans="1:6" s="414" customFormat="1" x14ac:dyDescent="0.2">
      <c r="A1391" s="713" t="s">
        <v>281</v>
      </c>
      <c r="B1391" s="713" t="s">
        <v>6691</v>
      </c>
      <c r="C1391" s="718">
        <f>OES!S17</f>
        <v>0</v>
      </c>
      <c r="D1391" s="719" t="s">
        <v>5324</v>
      </c>
      <c r="E1391" s="719" t="str">
        <f t="shared" si="55"/>
        <v/>
      </c>
      <c r="F1391" s="712">
        <f t="shared" si="54"/>
        <v>1</v>
      </c>
    </row>
    <row r="1392" spans="1:6" s="414" customFormat="1" x14ac:dyDescent="0.2">
      <c r="A1392" s="713" t="s">
        <v>281</v>
      </c>
      <c r="B1392" s="713" t="s">
        <v>6692</v>
      </c>
      <c r="C1392" s="718">
        <f>OES!S18</f>
        <v>0</v>
      </c>
      <c r="D1392" s="719" t="s">
        <v>5324</v>
      </c>
      <c r="E1392" s="719" t="str">
        <f t="shared" si="55"/>
        <v/>
      </c>
      <c r="F1392" s="712">
        <f t="shared" si="54"/>
        <v>1</v>
      </c>
    </row>
    <row r="1393" spans="1:6" s="414" customFormat="1" x14ac:dyDescent="0.2">
      <c r="A1393" s="713" t="s">
        <v>281</v>
      </c>
      <c r="B1393" s="713" t="s">
        <v>6693</v>
      </c>
      <c r="C1393" s="718">
        <f>OES!S19</f>
        <v>0</v>
      </c>
      <c r="D1393" s="719" t="s">
        <v>5324</v>
      </c>
      <c r="E1393" s="719" t="str">
        <f t="shared" si="55"/>
        <v/>
      </c>
      <c r="F1393" s="712">
        <f t="shared" si="54"/>
        <v>1</v>
      </c>
    </row>
    <row r="1394" spans="1:6" s="414" customFormat="1" x14ac:dyDescent="0.2">
      <c r="A1394" s="713" t="s">
        <v>281</v>
      </c>
      <c r="B1394" s="713" t="s">
        <v>6694</v>
      </c>
      <c r="C1394" s="718">
        <f>OES!S23</f>
        <v>0</v>
      </c>
      <c r="D1394" s="719" t="s">
        <v>5324</v>
      </c>
      <c r="E1394" s="719" t="str">
        <f t="shared" si="55"/>
        <v/>
      </c>
      <c r="F1394" s="712">
        <f t="shared" si="54"/>
        <v>1</v>
      </c>
    </row>
    <row r="1395" spans="1:6" s="414" customFormat="1" x14ac:dyDescent="0.2">
      <c r="A1395" s="713" t="s">
        <v>281</v>
      </c>
      <c r="B1395" s="713" t="s">
        <v>6695</v>
      </c>
      <c r="C1395" s="718">
        <f>OES!S35</f>
        <v>0</v>
      </c>
      <c r="D1395" s="719" t="s">
        <v>5324</v>
      </c>
      <c r="E1395" s="719" t="str">
        <f t="shared" si="55"/>
        <v/>
      </c>
      <c r="F1395" s="712">
        <f t="shared" si="54"/>
        <v>1</v>
      </c>
    </row>
    <row r="1396" spans="1:6" s="414" customFormat="1" x14ac:dyDescent="0.2">
      <c r="A1396" s="713" t="s">
        <v>281</v>
      </c>
      <c r="B1396" s="713" t="s">
        <v>6696</v>
      </c>
      <c r="C1396" s="718">
        <f>OES!S36</f>
        <v>0</v>
      </c>
      <c r="D1396" s="719" t="s">
        <v>5324</v>
      </c>
      <c r="E1396" s="719" t="str">
        <f t="shared" si="55"/>
        <v/>
      </c>
      <c r="F1396" s="712">
        <f t="shared" si="54"/>
        <v>1</v>
      </c>
    </row>
    <row r="1397" spans="1:6" s="414" customFormat="1" x14ac:dyDescent="0.2">
      <c r="A1397" s="713" t="s">
        <v>281</v>
      </c>
      <c r="B1397" s="713" t="s">
        <v>6697</v>
      </c>
      <c r="C1397" s="718">
        <f>OES!S37</f>
        <v>0</v>
      </c>
      <c r="D1397" s="719" t="s">
        <v>5324</v>
      </c>
      <c r="E1397" s="719" t="str">
        <f t="shared" si="55"/>
        <v/>
      </c>
      <c r="F1397" s="712">
        <f t="shared" si="54"/>
        <v>1</v>
      </c>
    </row>
    <row r="1398" spans="1:6" s="414" customFormat="1" x14ac:dyDescent="0.2">
      <c r="A1398" s="713" t="s">
        <v>281</v>
      </c>
      <c r="B1398" s="713" t="s">
        <v>6698</v>
      </c>
      <c r="C1398" s="718">
        <f>OES!S38</f>
        <v>0</v>
      </c>
      <c r="D1398" s="719" t="s">
        <v>5324</v>
      </c>
      <c r="E1398" s="719" t="str">
        <f t="shared" si="55"/>
        <v/>
      </c>
      <c r="F1398" s="712">
        <f t="shared" si="54"/>
        <v>1</v>
      </c>
    </row>
    <row r="1399" spans="1:6" s="414" customFormat="1" x14ac:dyDescent="0.2">
      <c r="A1399" s="713" t="s">
        <v>281</v>
      </c>
      <c r="B1399" s="713" t="s">
        <v>6699</v>
      </c>
      <c r="C1399" s="718">
        <f>OES!S40</f>
        <v>0</v>
      </c>
      <c r="D1399" s="719" t="s">
        <v>5324</v>
      </c>
      <c r="E1399" s="719" t="str">
        <f t="shared" si="55"/>
        <v/>
      </c>
      <c r="F1399" s="712">
        <f t="shared" si="54"/>
        <v>1</v>
      </c>
    </row>
    <row r="1400" spans="1:6" s="414" customFormat="1" x14ac:dyDescent="0.2">
      <c r="A1400" s="713" t="s">
        <v>281</v>
      </c>
      <c r="B1400" s="713" t="s">
        <v>6700</v>
      </c>
      <c r="C1400" s="718">
        <f>OES!S41</f>
        <v>0</v>
      </c>
      <c r="D1400" s="719" t="s">
        <v>5324</v>
      </c>
      <c r="E1400" s="719" t="str">
        <f t="shared" si="55"/>
        <v/>
      </c>
      <c r="F1400" s="712">
        <f t="shared" si="54"/>
        <v>1</v>
      </c>
    </row>
    <row r="1401" spans="1:6" s="414" customFormat="1" x14ac:dyDescent="0.2">
      <c r="A1401" s="713" t="s">
        <v>281</v>
      </c>
      <c r="B1401" s="713" t="s">
        <v>6701</v>
      </c>
      <c r="C1401" s="718">
        <f>OES!S42</f>
        <v>0</v>
      </c>
      <c r="D1401" s="719" t="s">
        <v>5324</v>
      </c>
      <c r="E1401" s="719" t="str">
        <f t="shared" si="55"/>
        <v/>
      </c>
      <c r="F1401" s="712">
        <f t="shared" si="54"/>
        <v>1</v>
      </c>
    </row>
    <row r="1402" spans="1:6" s="414" customFormat="1" x14ac:dyDescent="0.2">
      <c r="A1402" s="713" t="s">
        <v>281</v>
      </c>
      <c r="B1402" s="713" t="s">
        <v>6702</v>
      </c>
      <c r="C1402" s="718">
        <f>OES!S44</f>
        <v>0</v>
      </c>
      <c r="D1402" s="719" t="s">
        <v>5324</v>
      </c>
      <c r="E1402" s="719" t="str">
        <f t="shared" si="55"/>
        <v/>
      </c>
      <c r="F1402" s="712">
        <f t="shared" si="54"/>
        <v>1</v>
      </c>
    </row>
    <row r="1403" spans="1:6" s="414" customFormat="1" x14ac:dyDescent="0.2">
      <c r="A1403" s="713" t="s">
        <v>281</v>
      </c>
      <c r="B1403" s="713" t="s">
        <v>6703</v>
      </c>
      <c r="C1403" s="718">
        <f>OES!S45</f>
        <v>0</v>
      </c>
      <c r="D1403" s="719" t="s">
        <v>5324</v>
      </c>
      <c r="E1403" s="719" t="str">
        <f t="shared" si="55"/>
        <v/>
      </c>
      <c r="F1403" s="712">
        <f t="shared" si="54"/>
        <v>1</v>
      </c>
    </row>
    <row r="1404" spans="1:6" s="414" customFormat="1" x14ac:dyDescent="0.2">
      <c r="A1404" s="713" t="s">
        <v>281</v>
      </c>
      <c r="B1404" s="713" t="s">
        <v>6704</v>
      </c>
      <c r="C1404" s="718">
        <f>OES!S46</f>
        <v>0</v>
      </c>
      <c r="D1404" s="719" t="s">
        <v>5324</v>
      </c>
      <c r="E1404" s="719" t="str">
        <f t="shared" si="55"/>
        <v/>
      </c>
      <c r="F1404" s="712">
        <f t="shared" si="54"/>
        <v>1</v>
      </c>
    </row>
    <row r="1405" spans="1:6" s="414" customFormat="1" x14ac:dyDescent="0.2">
      <c r="A1405" s="713" t="s">
        <v>281</v>
      </c>
      <c r="B1405" s="713" t="s">
        <v>6705</v>
      </c>
      <c r="C1405" s="718">
        <f>OES!S67</f>
        <v>0</v>
      </c>
      <c r="D1405" s="719" t="s">
        <v>5324</v>
      </c>
      <c r="E1405" s="719" t="str">
        <f t="shared" si="55"/>
        <v/>
      </c>
      <c r="F1405" s="712">
        <f t="shared" ref="F1405:F1468" si="56">IF(E1405="",1,0)</f>
        <v>1</v>
      </c>
    </row>
    <row r="1406" spans="1:6" s="414" customFormat="1" x14ac:dyDescent="0.2">
      <c r="A1406" s="713" t="s">
        <v>281</v>
      </c>
      <c r="B1406" s="713" t="s">
        <v>6706</v>
      </c>
      <c r="C1406" s="718">
        <f>OES!S68</f>
        <v>0</v>
      </c>
      <c r="D1406" s="719" t="s">
        <v>5324</v>
      </c>
      <c r="E1406" s="719" t="str">
        <f t="shared" si="55"/>
        <v/>
      </c>
      <c r="F1406" s="712">
        <f t="shared" si="56"/>
        <v>1</v>
      </c>
    </row>
    <row r="1407" spans="1:6" s="414" customFormat="1" x14ac:dyDescent="0.2">
      <c r="A1407" s="713" t="s">
        <v>281</v>
      </c>
      <c r="B1407" s="713" t="s">
        <v>6707</v>
      </c>
      <c r="C1407" s="718">
        <f>OES!S69</f>
        <v>0</v>
      </c>
      <c r="D1407" s="719" t="s">
        <v>5324</v>
      </c>
      <c r="E1407" s="719" t="str">
        <f t="shared" si="55"/>
        <v/>
      </c>
      <c r="F1407" s="712">
        <f t="shared" si="56"/>
        <v>1</v>
      </c>
    </row>
    <row r="1408" spans="1:6" s="414" customFormat="1" x14ac:dyDescent="0.2">
      <c r="A1408" s="713" t="s">
        <v>281</v>
      </c>
      <c r="B1408" s="713" t="s">
        <v>6708</v>
      </c>
      <c r="C1408" s="718">
        <f>OES!S70</f>
        <v>0</v>
      </c>
      <c r="D1408" s="719" t="s">
        <v>5324</v>
      </c>
      <c r="E1408" s="719" t="str">
        <f t="shared" si="55"/>
        <v/>
      </c>
      <c r="F1408" s="712">
        <f t="shared" si="56"/>
        <v>1</v>
      </c>
    </row>
    <row r="1409" spans="1:6" s="414" customFormat="1" x14ac:dyDescent="0.2">
      <c r="A1409" s="713" t="s">
        <v>281</v>
      </c>
      <c r="B1409" s="713" t="s">
        <v>6709</v>
      </c>
      <c r="C1409" s="718">
        <f>OES!S73</f>
        <v>0</v>
      </c>
      <c r="D1409" s="719" t="s">
        <v>5324</v>
      </c>
      <c r="E1409" s="719" t="str">
        <f t="shared" si="55"/>
        <v/>
      </c>
      <c r="F1409" s="712">
        <f t="shared" si="56"/>
        <v>1</v>
      </c>
    </row>
    <row r="1410" spans="1:6" s="414" customFormat="1" x14ac:dyDescent="0.2">
      <c r="A1410" s="713" t="s">
        <v>281</v>
      </c>
      <c r="B1410" s="713" t="s">
        <v>6710</v>
      </c>
      <c r="C1410" s="718">
        <f>OES!S75</f>
        <v>0</v>
      </c>
      <c r="D1410" s="719" t="s">
        <v>5324</v>
      </c>
      <c r="E1410" s="719" t="str">
        <f t="shared" ref="E1410:E1473" si="57">IF(C1410="","",IF(ISBLANK(C1410),"",IF(ISNUMBER(C1410),IF(ROUND(C1410,0)=C1410,IF(C1410&gt;=(-9999999999999990),IF(C1410&lt;=(9999999999999990),"","Value must be an integer of no more than 16 digits."),"Value must be an integer of no more than 16 digits."),"Value must be an integer of no more than 16 digits."),"Value must be an integer of no more than 16 digits.")))</f>
        <v/>
      </c>
      <c r="F1410" s="712">
        <f t="shared" si="56"/>
        <v>1</v>
      </c>
    </row>
    <row r="1411" spans="1:6" s="414" customFormat="1" x14ac:dyDescent="0.2">
      <c r="A1411" s="713" t="s">
        <v>281</v>
      </c>
      <c r="B1411" s="713" t="s">
        <v>6711</v>
      </c>
      <c r="C1411" s="718">
        <f>OES!S76</f>
        <v>0</v>
      </c>
      <c r="D1411" s="719" t="s">
        <v>5324</v>
      </c>
      <c r="E1411" s="719" t="str">
        <f t="shared" si="57"/>
        <v/>
      </c>
      <c r="F1411" s="712">
        <f t="shared" si="56"/>
        <v>1</v>
      </c>
    </row>
    <row r="1412" spans="1:6" s="414" customFormat="1" x14ac:dyDescent="0.2">
      <c r="A1412" s="713" t="s">
        <v>281</v>
      </c>
      <c r="B1412" s="713" t="s">
        <v>6712</v>
      </c>
      <c r="C1412" s="718">
        <f>OES!S81</f>
        <v>0</v>
      </c>
      <c r="D1412" s="719" t="s">
        <v>5324</v>
      </c>
      <c r="E1412" s="719" t="str">
        <f t="shared" si="57"/>
        <v/>
      </c>
      <c r="F1412" s="712">
        <f t="shared" si="56"/>
        <v>1</v>
      </c>
    </row>
    <row r="1413" spans="1:6" s="414" customFormat="1" x14ac:dyDescent="0.2">
      <c r="A1413" s="713" t="s">
        <v>281</v>
      </c>
      <c r="B1413" s="713" t="s">
        <v>6713</v>
      </c>
      <c r="C1413" s="718">
        <f>OES!S83</f>
        <v>0</v>
      </c>
      <c r="D1413" s="719" t="s">
        <v>5324</v>
      </c>
      <c r="E1413" s="719" t="str">
        <f t="shared" si="57"/>
        <v/>
      </c>
      <c r="F1413" s="712">
        <f t="shared" si="56"/>
        <v>1</v>
      </c>
    </row>
    <row r="1414" spans="1:6" s="414" customFormat="1" x14ac:dyDescent="0.2">
      <c r="A1414" s="713" t="s">
        <v>281</v>
      </c>
      <c r="B1414" s="713" t="s">
        <v>6714</v>
      </c>
      <c r="C1414" s="718">
        <f>OES!S89</f>
        <v>0</v>
      </c>
      <c r="D1414" s="719" t="s">
        <v>5324</v>
      </c>
      <c r="E1414" s="719" t="str">
        <f t="shared" si="57"/>
        <v/>
      </c>
      <c r="F1414" s="712">
        <f t="shared" si="56"/>
        <v>1</v>
      </c>
    </row>
    <row r="1415" spans="1:6" s="414" customFormat="1" x14ac:dyDescent="0.2">
      <c r="A1415" s="713" t="s">
        <v>281</v>
      </c>
      <c r="B1415" s="713" t="s">
        <v>6715</v>
      </c>
      <c r="C1415" s="718">
        <f>OES!S90</f>
        <v>0</v>
      </c>
      <c r="D1415" s="719" t="s">
        <v>5324</v>
      </c>
      <c r="E1415" s="719" t="str">
        <f t="shared" si="57"/>
        <v/>
      </c>
      <c r="F1415" s="712">
        <f t="shared" si="56"/>
        <v>1</v>
      </c>
    </row>
    <row r="1416" spans="1:6" s="414" customFormat="1" x14ac:dyDescent="0.2">
      <c r="A1416" s="713" t="s">
        <v>281</v>
      </c>
      <c r="B1416" s="713" t="s">
        <v>6716</v>
      </c>
      <c r="C1416" s="718">
        <f>OES!S91</f>
        <v>0</v>
      </c>
      <c r="D1416" s="719" t="s">
        <v>5324</v>
      </c>
      <c r="E1416" s="719" t="str">
        <f t="shared" si="57"/>
        <v/>
      </c>
      <c r="F1416" s="712">
        <f t="shared" si="56"/>
        <v>1</v>
      </c>
    </row>
    <row r="1417" spans="1:6" s="414" customFormat="1" x14ac:dyDescent="0.2">
      <c r="A1417" s="713" t="s">
        <v>281</v>
      </c>
      <c r="B1417" s="713" t="s">
        <v>6717</v>
      </c>
      <c r="C1417" s="718">
        <f>OES!S92</f>
        <v>0</v>
      </c>
      <c r="D1417" s="719" t="s">
        <v>5324</v>
      </c>
      <c r="E1417" s="719" t="str">
        <f t="shared" si="57"/>
        <v/>
      </c>
      <c r="F1417" s="712">
        <f t="shared" si="56"/>
        <v>1</v>
      </c>
    </row>
    <row r="1418" spans="1:6" s="414" customFormat="1" x14ac:dyDescent="0.2">
      <c r="A1418" s="713" t="s">
        <v>281</v>
      </c>
      <c r="B1418" s="713" t="s">
        <v>6718</v>
      </c>
      <c r="C1418" s="718">
        <f>OES!T11</f>
        <v>0</v>
      </c>
      <c r="D1418" s="719" t="s">
        <v>5324</v>
      </c>
      <c r="E1418" s="719" t="str">
        <f t="shared" si="57"/>
        <v/>
      </c>
      <c r="F1418" s="712">
        <f t="shared" si="56"/>
        <v>1</v>
      </c>
    </row>
    <row r="1419" spans="1:6" s="414" customFormat="1" x14ac:dyDescent="0.2">
      <c r="A1419" s="713" t="s">
        <v>281</v>
      </c>
      <c r="B1419" s="713" t="s">
        <v>6719</v>
      </c>
      <c r="C1419" s="718">
        <f>OES!U11</f>
        <v>0</v>
      </c>
      <c r="D1419" s="719" t="s">
        <v>5324</v>
      </c>
      <c r="E1419" s="719" t="str">
        <f t="shared" si="57"/>
        <v/>
      </c>
      <c r="F1419" s="712">
        <f t="shared" si="56"/>
        <v>1</v>
      </c>
    </row>
    <row r="1420" spans="1:6" s="414" customFormat="1" x14ac:dyDescent="0.2">
      <c r="A1420" s="713" t="s">
        <v>281</v>
      </c>
      <c r="B1420" s="713" t="s">
        <v>6720</v>
      </c>
      <c r="C1420" s="718">
        <f>OES!U12</f>
        <v>0</v>
      </c>
      <c r="D1420" s="719" t="s">
        <v>5324</v>
      </c>
      <c r="E1420" s="719" t="str">
        <f t="shared" si="57"/>
        <v/>
      </c>
      <c r="F1420" s="712">
        <f t="shared" si="56"/>
        <v>1</v>
      </c>
    </row>
    <row r="1421" spans="1:6" s="414" customFormat="1" x14ac:dyDescent="0.2">
      <c r="A1421" s="713" t="s">
        <v>281</v>
      </c>
      <c r="B1421" s="713" t="s">
        <v>6721</v>
      </c>
      <c r="C1421" s="718">
        <f>OES!U13</f>
        <v>0</v>
      </c>
      <c r="D1421" s="719" t="s">
        <v>5324</v>
      </c>
      <c r="E1421" s="719" t="str">
        <f t="shared" si="57"/>
        <v/>
      </c>
      <c r="F1421" s="712">
        <f t="shared" si="56"/>
        <v>1</v>
      </c>
    </row>
    <row r="1422" spans="1:6" s="414" customFormat="1" x14ac:dyDescent="0.2">
      <c r="A1422" s="713" t="s">
        <v>281</v>
      </c>
      <c r="B1422" s="713" t="s">
        <v>6722</v>
      </c>
      <c r="C1422" s="718">
        <f>OES!U14</f>
        <v>0</v>
      </c>
      <c r="D1422" s="719" t="s">
        <v>5324</v>
      </c>
      <c r="E1422" s="719" t="str">
        <f t="shared" si="57"/>
        <v/>
      </c>
      <c r="F1422" s="712">
        <f t="shared" si="56"/>
        <v>1</v>
      </c>
    </row>
    <row r="1423" spans="1:6" s="414" customFormat="1" x14ac:dyDescent="0.2">
      <c r="A1423" s="713" t="s">
        <v>281</v>
      </c>
      <c r="B1423" s="713" t="s">
        <v>6723</v>
      </c>
      <c r="C1423" s="718">
        <f>OES!U16</f>
        <v>0</v>
      </c>
      <c r="D1423" s="719" t="s">
        <v>5324</v>
      </c>
      <c r="E1423" s="719" t="str">
        <f t="shared" si="57"/>
        <v/>
      </c>
      <c r="F1423" s="712">
        <f t="shared" si="56"/>
        <v>1</v>
      </c>
    </row>
    <row r="1424" spans="1:6" s="414" customFormat="1" x14ac:dyDescent="0.2">
      <c r="A1424" s="713" t="s">
        <v>281</v>
      </c>
      <c r="B1424" s="713" t="s">
        <v>6724</v>
      </c>
      <c r="C1424" s="718">
        <f>OES!U17</f>
        <v>0</v>
      </c>
      <c r="D1424" s="719" t="s">
        <v>5324</v>
      </c>
      <c r="E1424" s="719" t="str">
        <f t="shared" si="57"/>
        <v/>
      </c>
      <c r="F1424" s="712">
        <f t="shared" si="56"/>
        <v>1</v>
      </c>
    </row>
    <row r="1425" spans="1:6" s="414" customFormat="1" x14ac:dyDescent="0.2">
      <c r="A1425" s="713" t="s">
        <v>281</v>
      </c>
      <c r="B1425" s="713" t="s">
        <v>6725</v>
      </c>
      <c r="C1425" s="718">
        <f>OES!U18</f>
        <v>0</v>
      </c>
      <c r="D1425" s="719" t="s">
        <v>5324</v>
      </c>
      <c r="E1425" s="719" t="str">
        <f t="shared" si="57"/>
        <v/>
      </c>
      <c r="F1425" s="712">
        <f t="shared" si="56"/>
        <v>1</v>
      </c>
    </row>
    <row r="1426" spans="1:6" s="414" customFormat="1" x14ac:dyDescent="0.2">
      <c r="A1426" s="713" t="s">
        <v>281</v>
      </c>
      <c r="B1426" s="713" t="s">
        <v>6726</v>
      </c>
      <c r="C1426" s="718">
        <f>OES!U19</f>
        <v>0</v>
      </c>
      <c r="D1426" s="719" t="s">
        <v>5324</v>
      </c>
      <c r="E1426" s="719" t="str">
        <f t="shared" si="57"/>
        <v/>
      </c>
      <c r="F1426" s="712">
        <f t="shared" si="56"/>
        <v>1</v>
      </c>
    </row>
    <row r="1427" spans="1:6" s="414" customFormat="1" x14ac:dyDescent="0.2">
      <c r="A1427" s="713" t="s">
        <v>281</v>
      </c>
      <c r="B1427" s="713" t="s">
        <v>6727</v>
      </c>
      <c r="C1427" s="718">
        <f>OES!U23</f>
        <v>0</v>
      </c>
      <c r="D1427" s="719" t="s">
        <v>5324</v>
      </c>
      <c r="E1427" s="719" t="str">
        <f t="shared" si="57"/>
        <v/>
      </c>
      <c r="F1427" s="712">
        <f t="shared" si="56"/>
        <v>1</v>
      </c>
    </row>
    <row r="1428" spans="1:6" s="414" customFormat="1" x14ac:dyDescent="0.2">
      <c r="A1428" s="713" t="s">
        <v>281</v>
      </c>
      <c r="B1428" s="713" t="s">
        <v>6728</v>
      </c>
      <c r="C1428" s="718">
        <f>OES!U35</f>
        <v>0</v>
      </c>
      <c r="D1428" s="719" t="s">
        <v>5324</v>
      </c>
      <c r="E1428" s="719" t="str">
        <f t="shared" si="57"/>
        <v/>
      </c>
      <c r="F1428" s="712">
        <f t="shared" si="56"/>
        <v>1</v>
      </c>
    </row>
    <row r="1429" spans="1:6" s="414" customFormat="1" x14ac:dyDescent="0.2">
      <c r="A1429" s="713" t="s">
        <v>281</v>
      </c>
      <c r="B1429" s="713" t="s">
        <v>6729</v>
      </c>
      <c r="C1429" s="718">
        <f>OES!U36</f>
        <v>0</v>
      </c>
      <c r="D1429" s="719" t="s">
        <v>5324</v>
      </c>
      <c r="E1429" s="719" t="str">
        <f t="shared" si="57"/>
        <v/>
      </c>
      <c r="F1429" s="712">
        <f t="shared" si="56"/>
        <v>1</v>
      </c>
    </row>
    <row r="1430" spans="1:6" s="414" customFormat="1" x14ac:dyDescent="0.2">
      <c r="A1430" s="713" t="s">
        <v>281</v>
      </c>
      <c r="B1430" s="713" t="s">
        <v>6730</v>
      </c>
      <c r="C1430" s="718">
        <f>OES!U37</f>
        <v>0</v>
      </c>
      <c r="D1430" s="719" t="s">
        <v>5324</v>
      </c>
      <c r="E1430" s="719" t="str">
        <f t="shared" si="57"/>
        <v/>
      </c>
      <c r="F1430" s="712">
        <f t="shared" si="56"/>
        <v>1</v>
      </c>
    </row>
    <row r="1431" spans="1:6" s="414" customFormat="1" x14ac:dyDescent="0.2">
      <c r="A1431" s="713" t="s">
        <v>281</v>
      </c>
      <c r="B1431" s="713" t="s">
        <v>6731</v>
      </c>
      <c r="C1431" s="718">
        <f>OES!U38</f>
        <v>0</v>
      </c>
      <c r="D1431" s="719" t="s">
        <v>5324</v>
      </c>
      <c r="E1431" s="719" t="str">
        <f t="shared" si="57"/>
        <v/>
      </c>
      <c r="F1431" s="712">
        <f t="shared" si="56"/>
        <v>1</v>
      </c>
    </row>
    <row r="1432" spans="1:6" s="414" customFormat="1" x14ac:dyDescent="0.2">
      <c r="A1432" s="713" t="s">
        <v>281</v>
      </c>
      <c r="B1432" s="713" t="s">
        <v>6732</v>
      </c>
      <c r="C1432" s="718">
        <f>OES!U40</f>
        <v>0</v>
      </c>
      <c r="D1432" s="719" t="s">
        <v>5324</v>
      </c>
      <c r="E1432" s="719" t="str">
        <f t="shared" si="57"/>
        <v/>
      </c>
      <c r="F1432" s="712">
        <f t="shared" si="56"/>
        <v>1</v>
      </c>
    </row>
    <row r="1433" spans="1:6" s="414" customFormat="1" x14ac:dyDescent="0.2">
      <c r="A1433" s="713" t="s">
        <v>281</v>
      </c>
      <c r="B1433" s="713" t="s">
        <v>6733</v>
      </c>
      <c r="C1433" s="718">
        <f>OES!U41</f>
        <v>0</v>
      </c>
      <c r="D1433" s="719" t="s">
        <v>5324</v>
      </c>
      <c r="E1433" s="719" t="str">
        <f t="shared" si="57"/>
        <v/>
      </c>
      <c r="F1433" s="712">
        <f t="shared" si="56"/>
        <v>1</v>
      </c>
    </row>
    <row r="1434" spans="1:6" s="414" customFormat="1" x14ac:dyDescent="0.2">
      <c r="A1434" s="713" t="s">
        <v>281</v>
      </c>
      <c r="B1434" s="713" t="s">
        <v>6734</v>
      </c>
      <c r="C1434" s="718">
        <f>OES!U42</f>
        <v>0</v>
      </c>
      <c r="D1434" s="719" t="s">
        <v>5324</v>
      </c>
      <c r="E1434" s="719" t="str">
        <f t="shared" si="57"/>
        <v/>
      </c>
      <c r="F1434" s="712">
        <f t="shared" si="56"/>
        <v>1</v>
      </c>
    </row>
    <row r="1435" spans="1:6" s="414" customFormat="1" x14ac:dyDescent="0.2">
      <c r="A1435" s="713" t="s">
        <v>281</v>
      </c>
      <c r="B1435" s="713" t="s">
        <v>6735</v>
      </c>
      <c r="C1435" s="718">
        <f>OES!U44</f>
        <v>0</v>
      </c>
      <c r="D1435" s="719" t="s">
        <v>5324</v>
      </c>
      <c r="E1435" s="719" t="str">
        <f t="shared" si="57"/>
        <v/>
      </c>
      <c r="F1435" s="712">
        <f t="shared" si="56"/>
        <v>1</v>
      </c>
    </row>
    <row r="1436" spans="1:6" s="414" customFormat="1" x14ac:dyDescent="0.2">
      <c r="A1436" s="713" t="s">
        <v>281</v>
      </c>
      <c r="B1436" s="713" t="s">
        <v>6736</v>
      </c>
      <c r="C1436" s="718">
        <f>OES!U45</f>
        <v>0</v>
      </c>
      <c r="D1436" s="719" t="s">
        <v>5324</v>
      </c>
      <c r="E1436" s="719" t="str">
        <f t="shared" si="57"/>
        <v/>
      </c>
      <c r="F1436" s="712">
        <f t="shared" si="56"/>
        <v>1</v>
      </c>
    </row>
    <row r="1437" spans="1:6" s="414" customFormat="1" x14ac:dyDescent="0.2">
      <c r="A1437" s="713" t="s">
        <v>281</v>
      </c>
      <c r="B1437" s="713" t="s">
        <v>6737</v>
      </c>
      <c r="C1437" s="718">
        <f>OES!U46</f>
        <v>0</v>
      </c>
      <c r="D1437" s="719" t="s">
        <v>5324</v>
      </c>
      <c r="E1437" s="719" t="str">
        <f t="shared" si="57"/>
        <v/>
      </c>
      <c r="F1437" s="712">
        <f t="shared" si="56"/>
        <v>1</v>
      </c>
    </row>
    <row r="1438" spans="1:6" s="414" customFormat="1" x14ac:dyDescent="0.2">
      <c r="A1438" s="713" t="s">
        <v>281</v>
      </c>
      <c r="B1438" s="713" t="s">
        <v>6738</v>
      </c>
      <c r="C1438" s="718">
        <f>OES!U68</f>
        <v>0</v>
      </c>
      <c r="D1438" s="719" t="s">
        <v>5324</v>
      </c>
      <c r="E1438" s="719" t="str">
        <f t="shared" si="57"/>
        <v/>
      </c>
      <c r="F1438" s="712">
        <f t="shared" si="56"/>
        <v>1</v>
      </c>
    </row>
    <row r="1439" spans="1:6" s="414" customFormat="1" x14ac:dyDescent="0.2">
      <c r="A1439" s="713" t="s">
        <v>281</v>
      </c>
      <c r="B1439" s="713" t="s">
        <v>6739</v>
      </c>
      <c r="C1439" s="718">
        <f>OES!U69</f>
        <v>0</v>
      </c>
      <c r="D1439" s="719" t="s">
        <v>5324</v>
      </c>
      <c r="E1439" s="719" t="str">
        <f t="shared" si="57"/>
        <v/>
      </c>
      <c r="F1439" s="712">
        <f t="shared" si="56"/>
        <v>1</v>
      </c>
    </row>
    <row r="1440" spans="1:6" s="414" customFormat="1" x14ac:dyDescent="0.2">
      <c r="A1440" s="713" t="s">
        <v>281</v>
      </c>
      <c r="B1440" s="713" t="s">
        <v>6740</v>
      </c>
      <c r="C1440" s="718">
        <f>OES!U70</f>
        <v>0</v>
      </c>
      <c r="D1440" s="719" t="s">
        <v>5324</v>
      </c>
      <c r="E1440" s="719" t="str">
        <f t="shared" si="57"/>
        <v/>
      </c>
      <c r="F1440" s="712">
        <f t="shared" si="56"/>
        <v>1</v>
      </c>
    </row>
    <row r="1441" spans="1:6" s="414" customFormat="1" x14ac:dyDescent="0.2">
      <c r="A1441" s="713" t="s">
        <v>281</v>
      </c>
      <c r="B1441" s="713" t="s">
        <v>6741</v>
      </c>
      <c r="C1441" s="718">
        <f>OES!U75</f>
        <v>0</v>
      </c>
      <c r="D1441" s="719" t="s">
        <v>5324</v>
      </c>
      <c r="E1441" s="719" t="str">
        <f t="shared" si="57"/>
        <v/>
      </c>
      <c r="F1441" s="712">
        <f t="shared" si="56"/>
        <v>1</v>
      </c>
    </row>
    <row r="1442" spans="1:6" s="414" customFormat="1" x14ac:dyDescent="0.2">
      <c r="A1442" s="713" t="s">
        <v>281</v>
      </c>
      <c r="B1442" s="713" t="s">
        <v>6742</v>
      </c>
      <c r="C1442" s="718">
        <f>OES!U76</f>
        <v>0</v>
      </c>
      <c r="D1442" s="719" t="s">
        <v>5324</v>
      </c>
      <c r="E1442" s="719" t="str">
        <f t="shared" si="57"/>
        <v/>
      </c>
      <c r="F1442" s="712">
        <f t="shared" si="56"/>
        <v>1</v>
      </c>
    </row>
    <row r="1443" spans="1:6" s="414" customFormat="1" x14ac:dyDescent="0.2">
      <c r="A1443" s="713" t="s">
        <v>281</v>
      </c>
      <c r="B1443" s="713" t="s">
        <v>6743</v>
      </c>
      <c r="C1443" s="718">
        <f>OES!U81</f>
        <v>0</v>
      </c>
      <c r="D1443" s="719" t="s">
        <v>5324</v>
      </c>
      <c r="E1443" s="719" t="str">
        <f t="shared" si="57"/>
        <v/>
      </c>
      <c r="F1443" s="712">
        <f t="shared" si="56"/>
        <v>1</v>
      </c>
    </row>
    <row r="1444" spans="1:6" s="414" customFormat="1" x14ac:dyDescent="0.2">
      <c r="A1444" s="713" t="s">
        <v>281</v>
      </c>
      <c r="B1444" s="713" t="s">
        <v>6744</v>
      </c>
      <c r="C1444" s="718">
        <f>OES!U89</f>
        <v>0</v>
      </c>
      <c r="D1444" s="719" t="s">
        <v>5324</v>
      </c>
      <c r="E1444" s="719" t="str">
        <f t="shared" si="57"/>
        <v/>
      </c>
      <c r="F1444" s="712">
        <f t="shared" si="56"/>
        <v>1</v>
      </c>
    </row>
    <row r="1445" spans="1:6" s="414" customFormat="1" x14ac:dyDescent="0.2">
      <c r="A1445" s="713" t="s">
        <v>281</v>
      </c>
      <c r="B1445" s="713" t="s">
        <v>6745</v>
      </c>
      <c r="C1445" s="718">
        <f>OES!U90</f>
        <v>0</v>
      </c>
      <c r="D1445" s="719" t="s">
        <v>5324</v>
      </c>
      <c r="E1445" s="719" t="str">
        <f t="shared" si="57"/>
        <v/>
      </c>
      <c r="F1445" s="712">
        <f t="shared" si="56"/>
        <v>1</v>
      </c>
    </row>
    <row r="1446" spans="1:6" s="414" customFormat="1" x14ac:dyDescent="0.2">
      <c r="A1446" s="713" t="s">
        <v>281</v>
      </c>
      <c r="B1446" s="713" t="s">
        <v>6746</v>
      </c>
      <c r="C1446" s="718">
        <f>OES!U91</f>
        <v>0</v>
      </c>
      <c r="D1446" s="719" t="s">
        <v>5324</v>
      </c>
      <c r="E1446" s="719" t="str">
        <f t="shared" si="57"/>
        <v/>
      </c>
      <c r="F1446" s="712">
        <f t="shared" si="56"/>
        <v>1</v>
      </c>
    </row>
    <row r="1447" spans="1:6" s="414" customFormat="1" x14ac:dyDescent="0.2">
      <c r="A1447" s="713" t="s">
        <v>281</v>
      </c>
      <c r="B1447" s="713" t="s">
        <v>6747</v>
      </c>
      <c r="C1447" s="718">
        <f>OES!U92</f>
        <v>0</v>
      </c>
      <c r="D1447" s="719" t="s">
        <v>5324</v>
      </c>
      <c r="E1447" s="719" t="str">
        <f t="shared" si="57"/>
        <v/>
      </c>
      <c r="F1447" s="712">
        <f t="shared" si="56"/>
        <v>1</v>
      </c>
    </row>
    <row r="1448" spans="1:6" s="414" customFormat="1" x14ac:dyDescent="0.2">
      <c r="A1448" s="713" t="s">
        <v>281</v>
      </c>
      <c r="B1448" s="713" t="s">
        <v>6748</v>
      </c>
      <c r="C1448" s="718">
        <f>OES!V11</f>
        <v>0</v>
      </c>
      <c r="D1448" s="719" t="s">
        <v>5324</v>
      </c>
      <c r="E1448" s="719" t="str">
        <f t="shared" si="57"/>
        <v/>
      </c>
      <c r="F1448" s="712">
        <f t="shared" si="56"/>
        <v>1</v>
      </c>
    </row>
    <row r="1449" spans="1:6" s="414" customFormat="1" x14ac:dyDescent="0.2">
      <c r="A1449" s="713" t="s">
        <v>281</v>
      </c>
      <c r="B1449" s="713" t="s">
        <v>6749</v>
      </c>
      <c r="C1449" s="718">
        <f>OES!V12</f>
        <v>0</v>
      </c>
      <c r="D1449" s="719" t="s">
        <v>5324</v>
      </c>
      <c r="E1449" s="719" t="str">
        <f t="shared" si="57"/>
        <v/>
      </c>
      <c r="F1449" s="712">
        <f t="shared" si="56"/>
        <v>1</v>
      </c>
    </row>
    <row r="1450" spans="1:6" s="414" customFormat="1" x14ac:dyDescent="0.2">
      <c r="A1450" s="713" t="s">
        <v>281</v>
      </c>
      <c r="B1450" s="713" t="s">
        <v>6750</v>
      </c>
      <c r="C1450" s="718">
        <f>OES!V13</f>
        <v>0</v>
      </c>
      <c r="D1450" s="719" t="s">
        <v>5324</v>
      </c>
      <c r="E1450" s="719" t="str">
        <f t="shared" si="57"/>
        <v/>
      </c>
      <c r="F1450" s="712">
        <f t="shared" si="56"/>
        <v>1</v>
      </c>
    </row>
    <row r="1451" spans="1:6" s="414" customFormat="1" x14ac:dyDescent="0.2">
      <c r="A1451" s="713" t="s">
        <v>281</v>
      </c>
      <c r="B1451" s="713" t="s">
        <v>6751</v>
      </c>
      <c r="C1451" s="718">
        <f>OES!V14</f>
        <v>0</v>
      </c>
      <c r="D1451" s="719" t="s">
        <v>5324</v>
      </c>
      <c r="E1451" s="719" t="str">
        <f t="shared" si="57"/>
        <v/>
      </c>
      <c r="F1451" s="712">
        <f t="shared" si="56"/>
        <v>1</v>
      </c>
    </row>
    <row r="1452" spans="1:6" s="414" customFormat="1" x14ac:dyDescent="0.2">
      <c r="A1452" s="713" t="s">
        <v>281</v>
      </c>
      <c r="B1452" s="713" t="s">
        <v>6752</v>
      </c>
      <c r="C1452" s="718">
        <f>OES!V75</f>
        <v>0</v>
      </c>
      <c r="D1452" s="719" t="s">
        <v>5324</v>
      </c>
      <c r="E1452" s="719" t="str">
        <f t="shared" si="57"/>
        <v/>
      </c>
      <c r="F1452" s="712">
        <f t="shared" si="56"/>
        <v>1</v>
      </c>
    </row>
    <row r="1453" spans="1:6" s="414" customFormat="1" x14ac:dyDescent="0.2">
      <c r="A1453" s="713" t="s">
        <v>281</v>
      </c>
      <c r="B1453" s="713" t="s">
        <v>6753</v>
      </c>
      <c r="C1453" s="718">
        <f>OES!V76</f>
        <v>0</v>
      </c>
      <c r="D1453" s="719" t="s">
        <v>5324</v>
      </c>
      <c r="E1453" s="719" t="str">
        <f t="shared" si="57"/>
        <v/>
      </c>
      <c r="F1453" s="712">
        <f t="shared" si="56"/>
        <v>1</v>
      </c>
    </row>
    <row r="1454" spans="1:6" s="414" customFormat="1" x14ac:dyDescent="0.2">
      <c r="A1454" s="713" t="s">
        <v>281</v>
      </c>
      <c r="B1454" s="713" t="s">
        <v>6754</v>
      </c>
      <c r="C1454" s="718">
        <f>OES!W11</f>
        <v>0</v>
      </c>
      <c r="D1454" s="719" t="s">
        <v>5324</v>
      </c>
      <c r="E1454" s="719" t="str">
        <f t="shared" si="57"/>
        <v/>
      </c>
      <c r="F1454" s="712">
        <f t="shared" si="56"/>
        <v>1</v>
      </c>
    </row>
    <row r="1455" spans="1:6" s="414" customFormat="1" x14ac:dyDescent="0.2">
      <c r="A1455" s="713" t="s">
        <v>281</v>
      </c>
      <c r="B1455" s="713" t="s">
        <v>6755</v>
      </c>
      <c r="C1455" s="718">
        <f>OES!X11</f>
        <v>0</v>
      </c>
      <c r="D1455" s="719" t="s">
        <v>5324</v>
      </c>
      <c r="E1455" s="719" t="str">
        <f t="shared" si="57"/>
        <v/>
      </c>
      <c r="F1455" s="712">
        <f t="shared" si="56"/>
        <v>1</v>
      </c>
    </row>
    <row r="1456" spans="1:6" s="414" customFormat="1" x14ac:dyDescent="0.2">
      <c r="A1456" s="713" t="s">
        <v>281</v>
      </c>
      <c r="B1456" s="713" t="s">
        <v>6756</v>
      </c>
      <c r="C1456" s="718">
        <f>OES!X12</f>
        <v>0</v>
      </c>
      <c r="D1456" s="719" t="s">
        <v>5324</v>
      </c>
      <c r="E1456" s="719" t="str">
        <f t="shared" si="57"/>
        <v/>
      </c>
      <c r="F1456" s="712">
        <f t="shared" si="56"/>
        <v>1</v>
      </c>
    </row>
    <row r="1457" spans="1:6" s="414" customFormat="1" x14ac:dyDescent="0.2">
      <c r="A1457" s="713" t="s">
        <v>281</v>
      </c>
      <c r="B1457" s="713" t="s">
        <v>6757</v>
      </c>
      <c r="C1457" s="718">
        <f>OES!X13</f>
        <v>0</v>
      </c>
      <c r="D1457" s="719" t="s">
        <v>5324</v>
      </c>
      <c r="E1457" s="719" t="str">
        <f t="shared" si="57"/>
        <v/>
      </c>
      <c r="F1457" s="712">
        <f t="shared" si="56"/>
        <v>1</v>
      </c>
    </row>
    <row r="1458" spans="1:6" s="414" customFormat="1" x14ac:dyDescent="0.2">
      <c r="A1458" s="713" t="s">
        <v>281</v>
      </c>
      <c r="B1458" s="713" t="s">
        <v>6758</v>
      </c>
      <c r="C1458" s="718">
        <f>OES!X14</f>
        <v>0</v>
      </c>
      <c r="D1458" s="719" t="s">
        <v>5324</v>
      </c>
      <c r="E1458" s="719" t="str">
        <f t="shared" si="57"/>
        <v/>
      </c>
      <c r="F1458" s="712">
        <f t="shared" si="56"/>
        <v>1</v>
      </c>
    </row>
    <row r="1459" spans="1:6" s="414" customFormat="1" x14ac:dyDescent="0.2">
      <c r="A1459" s="713" t="s">
        <v>281</v>
      </c>
      <c r="B1459" s="713" t="s">
        <v>6759</v>
      </c>
      <c r="C1459" s="718">
        <f>OES!X75</f>
        <v>0</v>
      </c>
      <c r="D1459" s="719" t="s">
        <v>5324</v>
      </c>
      <c r="E1459" s="719" t="str">
        <f t="shared" si="57"/>
        <v/>
      </c>
      <c r="F1459" s="712">
        <f t="shared" si="56"/>
        <v>1</v>
      </c>
    </row>
    <row r="1460" spans="1:6" s="414" customFormat="1" x14ac:dyDescent="0.2">
      <c r="A1460" s="713" t="s">
        <v>281</v>
      </c>
      <c r="B1460" s="713" t="s">
        <v>6760</v>
      </c>
      <c r="C1460" s="718">
        <f>OES!X76</f>
        <v>0</v>
      </c>
      <c r="D1460" s="719" t="s">
        <v>5324</v>
      </c>
      <c r="E1460" s="719" t="str">
        <f t="shared" si="57"/>
        <v/>
      </c>
      <c r="F1460" s="712">
        <f t="shared" si="56"/>
        <v>1</v>
      </c>
    </row>
    <row r="1461" spans="1:6" s="414" customFormat="1" x14ac:dyDescent="0.2">
      <c r="A1461" s="713" t="s">
        <v>281</v>
      </c>
      <c r="B1461" s="713" t="s">
        <v>6761</v>
      </c>
      <c r="C1461" s="718">
        <f>OES!Y11</f>
        <v>0</v>
      </c>
      <c r="D1461" s="719" t="s">
        <v>5324</v>
      </c>
      <c r="E1461" s="719" t="str">
        <f t="shared" si="57"/>
        <v/>
      </c>
      <c r="F1461" s="712">
        <f t="shared" si="56"/>
        <v>1</v>
      </c>
    </row>
    <row r="1462" spans="1:6" s="414" customFormat="1" x14ac:dyDescent="0.2">
      <c r="A1462" s="713" t="s">
        <v>281</v>
      </c>
      <c r="B1462" s="713" t="s">
        <v>6762</v>
      </c>
      <c r="C1462" s="718">
        <f>OES!Y12</f>
        <v>0</v>
      </c>
      <c r="D1462" s="719" t="s">
        <v>5324</v>
      </c>
      <c r="E1462" s="719" t="str">
        <f t="shared" si="57"/>
        <v/>
      </c>
      <c r="F1462" s="712">
        <f t="shared" si="56"/>
        <v>1</v>
      </c>
    </row>
    <row r="1463" spans="1:6" s="414" customFormat="1" x14ac:dyDescent="0.2">
      <c r="A1463" s="713" t="s">
        <v>281</v>
      </c>
      <c r="B1463" s="713" t="s">
        <v>6763</v>
      </c>
      <c r="C1463" s="718">
        <f>OES!Y13</f>
        <v>0</v>
      </c>
      <c r="D1463" s="719" t="s">
        <v>5324</v>
      </c>
      <c r="E1463" s="719" t="str">
        <f t="shared" si="57"/>
        <v/>
      </c>
      <c r="F1463" s="712">
        <f t="shared" si="56"/>
        <v>1</v>
      </c>
    </row>
    <row r="1464" spans="1:6" s="414" customFormat="1" x14ac:dyDescent="0.2">
      <c r="A1464" s="713" t="s">
        <v>281</v>
      </c>
      <c r="B1464" s="713" t="s">
        <v>6764</v>
      </c>
      <c r="C1464" s="718">
        <f>OES!Y14</f>
        <v>0</v>
      </c>
      <c r="D1464" s="719" t="s">
        <v>5324</v>
      </c>
      <c r="E1464" s="719" t="str">
        <f t="shared" si="57"/>
        <v/>
      </c>
      <c r="F1464" s="712">
        <f t="shared" si="56"/>
        <v>1</v>
      </c>
    </row>
    <row r="1465" spans="1:6" s="414" customFormat="1" x14ac:dyDescent="0.2">
      <c r="A1465" s="713" t="s">
        <v>281</v>
      </c>
      <c r="B1465" s="713" t="s">
        <v>6765</v>
      </c>
      <c r="C1465" s="718">
        <f>OES!Z11</f>
        <v>0</v>
      </c>
      <c r="D1465" s="719" t="s">
        <v>5324</v>
      </c>
      <c r="E1465" s="719" t="str">
        <f t="shared" si="57"/>
        <v/>
      </c>
      <c r="F1465" s="712">
        <f t="shared" si="56"/>
        <v>1</v>
      </c>
    </row>
    <row r="1466" spans="1:6" s="414" customFormat="1" x14ac:dyDescent="0.2">
      <c r="A1466" s="713" t="s">
        <v>281</v>
      </c>
      <c r="B1466" s="713" t="s">
        <v>6766</v>
      </c>
      <c r="C1466" s="718">
        <f>OES!Z12</f>
        <v>0</v>
      </c>
      <c r="D1466" s="719" t="s">
        <v>5324</v>
      </c>
      <c r="E1466" s="719" t="str">
        <f t="shared" si="57"/>
        <v/>
      </c>
      <c r="F1466" s="712">
        <f t="shared" si="56"/>
        <v>1</v>
      </c>
    </row>
    <row r="1467" spans="1:6" s="414" customFormat="1" x14ac:dyDescent="0.2">
      <c r="A1467" s="713" t="s">
        <v>281</v>
      </c>
      <c r="B1467" s="713" t="s">
        <v>6767</v>
      </c>
      <c r="C1467" s="718">
        <f>OES!Z13</f>
        <v>0</v>
      </c>
      <c r="D1467" s="719" t="s">
        <v>5324</v>
      </c>
      <c r="E1467" s="719" t="str">
        <f t="shared" si="57"/>
        <v/>
      </c>
      <c r="F1467" s="712">
        <f t="shared" si="56"/>
        <v>1</v>
      </c>
    </row>
    <row r="1468" spans="1:6" s="414" customFormat="1" x14ac:dyDescent="0.2">
      <c r="A1468" s="713" t="s">
        <v>281</v>
      </c>
      <c r="B1468" s="713" t="s">
        <v>6768</v>
      </c>
      <c r="C1468" s="718">
        <f>OES!Z14</f>
        <v>0</v>
      </c>
      <c r="D1468" s="719" t="s">
        <v>5324</v>
      </c>
      <c r="E1468" s="719" t="str">
        <f t="shared" si="57"/>
        <v/>
      </c>
      <c r="F1468" s="712">
        <f t="shared" si="56"/>
        <v>1</v>
      </c>
    </row>
    <row r="1469" spans="1:6" s="414" customFormat="1" x14ac:dyDescent="0.2">
      <c r="A1469" s="713" t="s">
        <v>281</v>
      </c>
      <c r="B1469" s="713" t="s">
        <v>6769</v>
      </c>
      <c r="C1469" s="718">
        <f>OES!Z75</f>
        <v>0</v>
      </c>
      <c r="D1469" s="719" t="s">
        <v>5324</v>
      </c>
      <c r="E1469" s="719" t="str">
        <f t="shared" si="57"/>
        <v/>
      </c>
      <c r="F1469" s="712">
        <f t="shared" ref="F1469:F1532" si="58">IF(E1469="",1,0)</f>
        <v>1</v>
      </c>
    </row>
    <row r="1470" spans="1:6" s="414" customFormat="1" x14ac:dyDescent="0.2">
      <c r="A1470" s="713" t="s">
        <v>281</v>
      </c>
      <c r="B1470" s="713" t="s">
        <v>6770</v>
      </c>
      <c r="C1470" s="718">
        <f>OES!Z76</f>
        <v>0</v>
      </c>
      <c r="D1470" s="719" t="s">
        <v>5324</v>
      </c>
      <c r="E1470" s="719" t="str">
        <f t="shared" si="57"/>
        <v/>
      </c>
      <c r="F1470" s="712">
        <f t="shared" si="58"/>
        <v>1</v>
      </c>
    </row>
    <row r="1471" spans="1:6" s="414" customFormat="1" x14ac:dyDescent="0.2">
      <c r="A1471" s="713" t="s">
        <v>281</v>
      </c>
      <c r="B1471" s="713" t="s">
        <v>6771</v>
      </c>
      <c r="C1471" s="718">
        <f>OES!AA11</f>
        <v>0</v>
      </c>
      <c r="D1471" s="719" t="s">
        <v>5324</v>
      </c>
      <c r="E1471" s="719" t="str">
        <f t="shared" si="57"/>
        <v/>
      </c>
      <c r="F1471" s="712">
        <f t="shared" si="58"/>
        <v>1</v>
      </c>
    </row>
    <row r="1472" spans="1:6" s="414" customFormat="1" x14ac:dyDescent="0.2">
      <c r="A1472" s="713" t="s">
        <v>282</v>
      </c>
      <c r="B1472" s="713" t="s">
        <v>6772</v>
      </c>
      <c r="C1472" s="718">
        <f>ONS!C11</f>
        <v>0</v>
      </c>
      <c r="D1472" s="719" t="s">
        <v>5324</v>
      </c>
      <c r="E1472" s="719" t="str">
        <f t="shared" si="57"/>
        <v/>
      </c>
      <c r="F1472" s="712">
        <f t="shared" si="58"/>
        <v>1</v>
      </c>
    </row>
    <row r="1473" spans="1:6" s="414" customFormat="1" x14ac:dyDescent="0.2">
      <c r="A1473" s="713" t="s">
        <v>282</v>
      </c>
      <c r="B1473" s="713" t="s">
        <v>6773</v>
      </c>
      <c r="C1473" s="718">
        <f>ONS!C15</f>
        <v>0</v>
      </c>
      <c r="D1473" s="719" t="s">
        <v>5324</v>
      </c>
      <c r="E1473" s="719" t="str">
        <f t="shared" si="57"/>
        <v/>
      </c>
      <c r="F1473" s="712">
        <f t="shared" si="58"/>
        <v>1</v>
      </c>
    </row>
    <row r="1474" spans="1:6" s="414" customFormat="1" x14ac:dyDescent="0.2">
      <c r="A1474" s="713" t="s">
        <v>282</v>
      </c>
      <c r="B1474" s="713" t="s">
        <v>6774</v>
      </c>
      <c r="C1474" s="718">
        <f>ONS!C16</f>
        <v>0</v>
      </c>
      <c r="D1474" s="719" t="s">
        <v>5324</v>
      </c>
      <c r="E1474" s="719" t="str">
        <f t="shared" ref="E1474:E1537" si="59">IF(C1474="","",IF(ISBLANK(C1474),"",IF(ISNUMBER(C1474),IF(ROUND(C1474,0)=C1474,IF(C1474&gt;=(-9999999999999990),IF(C1474&lt;=(9999999999999990),"","Value must be an integer of no more than 16 digits."),"Value must be an integer of no more than 16 digits."),"Value must be an integer of no more than 16 digits."),"Value must be an integer of no more than 16 digits.")))</f>
        <v/>
      </c>
      <c r="F1474" s="712">
        <f t="shared" si="58"/>
        <v>1</v>
      </c>
    </row>
    <row r="1475" spans="1:6" s="414" customFormat="1" x14ac:dyDescent="0.2">
      <c r="A1475" s="713" t="s">
        <v>282</v>
      </c>
      <c r="B1475" s="713" t="s">
        <v>6775</v>
      </c>
      <c r="C1475" s="718">
        <f>ONS!C17</f>
        <v>0</v>
      </c>
      <c r="D1475" s="719" t="s">
        <v>5324</v>
      </c>
      <c r="E1475" s="719" t="str">
        <f t="shared" si="59"/>
        <v/>
      </c>
      <c r="F1475" s="712">
        <f t="shared" si="58"/>
        <v>1</v>
      </c>
    </row>
    <row r="1476" spans="1:6" s="414" customFormat="1" x14ac:dyDescent="0.2">
      <c r="A1476" s="713" t="s">
        <v>282</v>
      </c>
      <c r="B1476" s="713" t="s">
        <v>6776</v>
      </c>
      <c r="C1476" s="718">
        <f>ONS!C18</f>
        <v>0</v>
      </c>
      <c r="D1476" s="719" t="s">
        <v>5324</v>
      </c>
      <c r="E1476" s="719" t="str">
        <f t="shared" si="59"/>
        <v/>
      </c>
      <c r="F1476" s="712">
        <f t="shared" si="58"/>
        <v>1</v>
      </c>
    </row>
    <row r="1477" spans="1:6" s="414" customFormat="1" x14ac:dyDescent="0.2">
      <c r="A1477" s="713" t="s">
        <v>282</v>
      </c>
      <c r="B1477" s="713" t="s">
        <v>6777</v>
      </c>
      <c r="C1477" s="718">
        <f>ONS!C19</f>
        <v>0</v>
      </c>
      <c r="D1477" s="719" t="s">
        <v>5324</v>
      </c>
      <c r="E1477" s="719" t="str">
        <f t="shared" si="59"/>
        <v/>
      </c>
      <c r="F1477" s="712">
        <f t="shared" si="58"/>
        <v>1</v>
      </c>
    </row>
    <row r="1478" spans="1:6" s="414" customFormat="1" x14ac:dyDescent="0.2">
      <c r="A1478" s="713" t="s">
        <v>282</v>
      </c>
      <c r="B1478" s="713" t="s">
        <v>6778</v>
      </c>
      <c r="C1478" s="718">
        <f>ONS!C20</f>
        <v>0</v>
      </c>
      <c r="D1478" s="719" t="s">
        <v>5324</v>
      </c>
      <c r="E1478" s="719" t="str">
        <f t="shared" si="59"/>
        <v/>
      </c>
      <c r="F1478" s="712">
        <f t="shared" si="58"/>
        <v>1</v>
      </c>
    </row>
    <row r="1479" spans="1:6" s="414" customFormat="1" x14ac:dyDescent="0.2">
      <c r="A1479" s="713" t="s">
        <v>282</v>
      </c>
      <c r="B1479" s="713" t="s">
        <v>6779</v>
      </c>
      <c r="C1479" s="718">
        <f>ONS!C21</f>
        <v>0</v>
      </c>
      <c r="D1479" s="719" t="s">
        <v>5324</v>
      </c>
      <c r="E1479" s="719" t="str">
        <f t="shared" si="59"/>
        <v/>
      </c>
      <c r="F1479" s="712">
        <f t="shared" si="58"/>
        <v>1</v>
      </c>
    </row>
    <row r="1480" spans="1:6" s="414" customFormat="1" x14ac:dyDescent="0.2">
      <c r="A1480" s="713" t="s">
        <v>282</v>
      </c>
      <c r="B1480" s="713" t="s">
        <v>6780</v>
      </c>
      <c r="C1480" s="718">
        <f>ONS!C22</f>
        <v>0</v>
      </c>
      <c r="D1480" s="719" t="s">
        <v>5324</v>
      </c>
      <c r="E1480" s="719" t="str">
        <f t="shared" si="59"/>
        <v/>
      </c>
      <c r="F1480" s="712">
        <f t="shared" si="58"/>
        <v>1</v>
      </c>
    </row>
    <row r="1481" spans="1:6" s="414" customFormat="1" x14ac:dyDescent="0.2">
      <c r="A1481" s="713" t="s">
        <v>282</v>
      </c>
      <c r="B1481" s="713" t="s">
        <v>6781</v>
      </c>
      <c r="C1481" s="718">
        <f>ONS!C23</f>
        <v>0</v>
      </c>
      <c r="D1481" s="719" t="s">
        <v>5324</v>
      </c>
      <c r="E1481" s="719" t="str">
        <f t="shared" si="59"/>
        <v/>
      </c>
      <c r="F1481" s="712">
        <f t="shared" si="58"/>
        <v>1</v>
      </c>
    </row>
    <row r="1482" spans="1:6" s="414" customFormat="1" x14ac:dyDescent="0.2">
      <c r="A1482" s="713" t="s">
        <v>282</v>
      </c>
      <c r="B1482" s="713" t="s">
        <v>6782</v>
      </c>
      <c r="C1482" s="718">
        <f>ONS!C24</f>
        <v>0</v>
      </c>
      <c r="D1482" s="719" t="s">
        <v>5324</v>
      </c>
      <c r="E1482" s="719" t="str">
        <f t="shared" si="59"/>
        <v/>
      </c>
      <c r="F1482" s="712">
        <f t="shared" si="58"/>
        <v>1</v>
      </c>
    </row>
    <row r="1483" spans="1:6" s="414" customFormat="1" x14ac:dyDescent="0.2">
      <c r="A1483" s="713" t="s">
        <v>282</v>
      </c>
      <c r="B1483" s="713" t="s">
        <v>6783</v>
      </c>
      <c r="C1483" s="718">
        <f>ONS!C25</f>
        <v>0</v>
      </c>
      <c r="D1483" s="719" t="s">
        <v>5324</v>
      </c>
      <c r="E1483" s="719" t="str">
        <f t="shared" si="59"/>
        <v/>
      </c>
      <c r="F1483" s="712">
        <f t="shared" si="58"/>
        <v>1</v>
      </c>
    </row>
    <row r="1484" spans="1:6" s="414" customFormat="1" x14ac:dyDescent="0.2">
      <c r="A1484" s="713" t="s">
        <v>282</v>
      </c>
      <c r="B1484" s="713" t="s">
        <v>6784</v>
      </c>
      <c r="C1484" s="718">
        <f>ONS!C26</f>
        <v>0</v>
      </c>
      <c r="D1484" s="719" t="s">
        <v>5324</v>
      </c>
      <c r="E1484" s="719" t="str">
        <f t="shared" si="59"/>
        <v/>
      </c>
      <c r="F1484" s="712">
        <f t="shared" si="58"/>
        <v>1</v>
      </c>
    </row>
    <row r="1485" spans="1:6" s="414" customFormat="1" x14ac:dyDescent="0.2">
      <c r="A1485" s="713" t="s">
        <v>282</v>
      </c>
      <c r="B1485" s="713" t="s">
        <v>6785</v>
      </c>
      <c r="C1485" s="718">
        <f>ONS!C27</f>
        <v>0</v>
      </c>
      <c r="D1485" s="719" t="s">
        <v>5324</v>
      </c>
      <c r="E1485" s="719" t="str">
        <f t="shared" si="59"/>
        <v/>
      </c>
      <c r="F1485" s="712">
        <f t="shared" si="58"/>
        <v>1</v>
      </c>
    </row>
    <row r="1486" spans="1:6" s="414" customFormat="1" x14ac:dyDescent="0.2">
      <c r="A1486" s="713" t="s">
        <v>282</v>
      </c>
      <c r="B1486" s="713" t="s">
        <v>6786</v>
      </c>
      <c r="C1486" s="718">
        <f>ONS!C28</f>
        <v>0</v>
      </c>
      <c r="D1486" s="719" t="s">
        <v>5324</v>
      </c>
      <c r="E1486" s="719" t="str">
        <f t="shared" si="59"/>
        <v/>
      </c>
      <c r="F1486" s="712">
        <f t="shared" si="58"/>
        <v>1</v>
      </c>
    </row>
    <row r="1487" spans="1:6" s="414" customFormat="1" x14ac:dyDescent="0.2">
      <c r="A1487" s="713" t="s">
        <v>282</v>
      </c>
      <c r="B1487" s="713" t="s">
        <v>6787</v>
      </c>
      <c r="C1487" s="718">
        <f>ONS!C29</f>
        <v>0</v>
      </c>
      <c r="D1487" s="719" t="s">
        <v>5324</v>
      </c>
      <c r="E1487" s="719" t="str">
        <f t="shared" si="59"/>
        <v/>
      </c>
      <c r="F1487" s="712">
        <f t="shared" si="58"/>
        <v>1</v>
      </c>
    </row>
    <row r="1488" spans="1:6" s="414" customFormat="1" x14ac:dyDescent="0.2">
      <c r="A1488" s="713" t="s">
        <v>282</v>
      </c>
      <c r="B1488" s="713" t="s">
        <v>6788</v>
      </c>
      <c r="C1488" s="718">
        <f>ONS!C30</f>
        <v>0</v>
      </c>
      <c r="D1488" s="719" t="s">
        <v>5324</v>
      </c>
      <c r="E1488" s="719" t="str">
        <f t="shared" si="59"/>
        <v/>
      </c>
      <c r="F1488" s="712">
        <f t="shared" si="58"/>
        <v>1</v>
      </c>
    </row>
    <row r="1489" spans="1:6" s="414" customFormat="1" x14ac:dyDescent="0.2">
      <c r="A1489" s="713" t="s">
        <v>282</v>
      </c>
      <c r="B1489" s="713" t="s">
        <v>6789</v>
      </c>
      <c r="C1489" s="718">
        <f>ONS!C31</f>
        <v>0</v>
      </c>
      <c r="D1489" s="719" t="s">
        <v>5324</v>
      </c>
      <c r="E1489" s="719" t="str">
        <f t="shared" si="59"/>
        <v/>
      </c>
      <c r="F1489" s="712">
        <f t="shared" si="58"/>
        <v>1</v>
      </c>
    </row>
    <row r="1490" spans="1:6" s="414" customFormat="1" x14ac:dyDescent="0.2">
      <c r="A1490" s="713" t="s">
        <v>282</v>
      </c>
      <c r="B1490" s="713" t="s">
        <v>6790</v>
      </c>
      <c r="C1490" s="718">
        <f>ONS!C32</f>
        <v>0</v>
      </c>
      <c r="D1490" s="719" t="s">
        <v>5324</v>
      </c>
      <c r="E1490" s="719" t="str">
        <f t="shared" si="59"/>
        <v/>
      </c>
      <c r="F1490" s="712">
        <f t="shared" si="58"/>
        <v>1</v>
      </c>
    </row>
    <row r="1491" spans="1:6" s="414" customFormat="1" x14ac:dyDescent="0.2">
      <c r="A1491" s="713" t="s">
        <v>282</v>
      </c>
      <c r="B1491" s="713" t="s">
        <v>6791</v>
      </c>
      <c r="C1491" s="718">
        <f>ONS!C35</f>
        <v>0</v>
      </c>
      <c r="D1491" s="719" t="s">
        <v>5324</v>
      </c>
      <c r="E1491" s="719" t="str">
        <f t="shared" si="59"/>
        <v/>
      </c>
      <c r="F1491" s="712">
        <f t="shared" si="58"/>
        <v>1</v>
      </c>
    </row>
    <row r="1492" spans="1:6" s="414" customFormat="1" x14ac:dyDescent="0.2">
      <c r="A1492" s="713" t="s">
        <v>282</v>
      </c>
      <c r="B1492" s="713" t="s">
        <v>6792</v>
      </c>
      <c r="C1492" s="718">
        <f>ONS!C42</f>
        <v>0</v>
      </c>
      <c r="D1492" s="719" t="s">
        <v>5324</v>
      </c>
      <c r="E1492" s="719" t="str">
        <f t="shared" si="59"/>
        <v/>
      </c>
      <c r="F1492" s="712">
        <f t="shared" si="58"/>
        <v>1</v>
      </c>
    </row>
    <row r="1493" spans="1:6" s="414" customFormat="1" x14ac:dyDescent="0.2">
      <c r="A1493" s="713" t="s">
        <v>282</v>
      </c>
      <c r="B1493" s="713" t="s">
        <v>6793</v>
      </c>
      <c r="C1493" s="718">
        <f>ONS!C46</f>
        <v>0</v>
      </c>
      <c r="D1493" s="719" t="s">
        <v>5324</v>
      </c>
      <c r="E1493" s="719" t="str">
        <f t="shared" si="59"/>
        <v/>
      </c>
      <c r="F1493" s="712">
        <f t="shared" si="58"/>
        <v>1</v>
      </c>
    </row>
    <row r="1494" spans="1:6" s="414" customFormat="1" x14ac:dyDescent="0.2">
      <c r="A1494" s="713" t="s">
        <v>282</v>
      </c>
      <c r="B1494" s="713" t="s">
        <v>6794</v>
      </c>
      <c r="C1494" s="718">
        <f>ONS!C47</f>
        <v>0</v>
      </c>
      <c r="D1494" s="719" t="s">
        <v>5324</v>
      </c>
      <c r="E1494" s="719" t="str">
        <f t="shared" si="59"/>
        <v/>
      </c>
      <c r="F1494" s="712">
        <f t="shared" si="58"/>
        <v>1</v>
      </c>
    </row>
    <row r="1495" spans="1:6" s="414" customFormat="1" x14ac:dyDescent="0.2">
      <c r="A1495" s="713" t="s">
        <v>282</v>
      </c>
      <c r="B1495" s="713" t="s">
        <v>6795</v>
      </c>
      <c r="C1495" s="718">
        <f>ONS!C48</f>
        <v>0</v>
      </c>
      <c r="D1495" s="719" t="s">
        <v>5324</v>
      </c>
      <c r="E1495" s="719" t="str">
        <f t="shared" si="59"/>
        <v/>
      </c>
      <c r="F1495" s="712">
        <f t="shared" si="58"/>
        <v>1</v>
      </c>
    </row>
    <row r="1496" spans="1:6" s="414" customFormat="1" x14ac:dyDescent="0.2">
      <c r="A1496" s="713" t="s">
        <v>282</v>
      </c>
      <c r="B1496" s="713" t="s">
        <v>6796</v>
      </c>
      <c r="C1496" s="718">
        <f>ONS!C49</f>
        <v>0</v>
      </c>
      <c r="D1496" s="719" t="s">
        <v>5324</v>
      </c>
      <c r="E1496" s="719" t="str">
        <f t="shared" si="59"/>
        <v/>
      </c>
      <c r="F1496" s="712">
        <f t="shared" si="58"/>
        <v>1</v>
      </c>
    </row>
    <row r="1497" spans="1:6" s="414" customFormat="1" x14ac:dyDescent="0.2">
      <c r="A1497" s="713" t="s">
        <v>282</v>
      </c>
      <c r="B1497" s="713" t="s">
        <v>6797</v>
      </c>
      <c r="C1497" s="718">
        <f>ONS!C50</f>
        <v>0</v>
      </c>
      <c r="D1497" s="719" t="s">
        <v>5324</v>
      </c>
      <c r="E1497" s="719" t="str">
        <f t="shared" si="59"/>
        <v/>
      </c>
      <c r="F1497" s="712">
        <f t="shared" si="58"/>
        <v>1</v>
      </c>
    </row>
    <row r="1498" spans="1:6" s="414" customFormat="1" x14ac:dyDescent="0.2">
      <c r="A1498" s="713" t="s">
        <v>282</v>
      </c>
      <c r="B1498" s="713" t="s">
        <v>6798</v>
      </c>
      <c r="C1498" s="718">
        <f>ONS!C51</f>
        <v>0</v>
      </c>
      <c r="D1498" s="719" t="s">
        <v>5324</v>
      </c>
      <c r="E1498" s="719" t="str">
        <f t="shared" si="59"/>
        <v/>
      </c>
      <c r="F1498" s="712">
        <f t="shared" si="58"/>
        <v>1</v>
      </c>
    </row>
    <row r="1499" spans="1:6" s="414" customFormat="1" x14ac:dyDescent="0.2">
      <c r="A1499" s="713" t="s">
        <v>282</v>
      </c>
      <c r="B1499" s="713" t="s">
        <v>6799</v>
      </c>
      <c r="C1499" s="718">
        <f>ONS!C52</f>
        <v>0</v>
      </c>
      <c r="D1499" s="719" t="s">
        <v>5324</v>
      </c>
      <c r="E1499" s="719" t="str">
        <f t="shared" si="59"/>
        <v/>
      </c>
      <c r="F1499" s="712">
        <f t="shared" si="58"/>
        <v>1</v>
      </c>
    </row>
    <row r="1500" spans="1:6" s="414" customFormat="1" x14ac:dyDescent="0.2">
      <c r="A1500" s="713" t="s">
        <v>282</v>
      </c>
      <c r="B1500" s="713" t="s">
        <v>6800</v>
      </c>
      <c r="C1500" s="718">
        <f>ONS!C53</f>
        <v>0</v>
      </c>
      <c r="D1500" s="719" t="s">
        <v>5324</v>
      </c>
      <c r="E1500" s="719" t="str">
        <f t="shared" si="59"/>
        <v/>
      </c>
      <c r="F1500" s="712">
        <f t="shared" si="58"/>
        <v>1</v>
      </c>
    </row>
    <row r="1501" spans="1:6" s="414" customFormat="1" x14ac:dyDescent="0.2">
      <c r="A1501" s="713" t="s">
        <v>282</v>
      </c>
      <c r="B1501" s="713" t="s">
        <v>6801</v>
      </c>
      <c r="C1501" s="718">
        <f>ONS!C54</f>
        <v>0</v>
      </c>
      <c r="D1501" s="719" t="s">
        <v>5324</v>
      </c>
      <c r="E1501" s="719" t="str">
        <f t="shared" si="59"/>
        <v/>
      </c>
      <c r="F1501" s="712">
        <f t="shared" si="58"/>
        <v>1</v>
      </c>
    </row>
    <row r="1502" spans="1:6" s="414" customFormat="1" x14ac:dyDescent="0.2">
      <c r="A1502" s="713" t="s">
        <v>282</v>
      </c>
      <c r="B1502" s="713" t="s">
        <v>6802</v>
      </c>
      <c r="C1502" s="718">
        <f>ONS!C55</f>
        <v>0</v>
      </c>
      <c r="D1502" s="719" t="s">
        <v>5324</v>
      </c>
      <c r="E1502" s="719" t="str">
        <f t="shared" si="59"/>
        <v/>
      </c>
      <c r="F1502" s="712">
        <f t="shared" si="58"/>
        <v>1</v>
      </c>
    </row>
    <row r="1503" spans="1:6" s="414" customFormat="1" x14ac:dyDescent="0.2">
      <c r="A1503" s="713" t="s">
        <v>282</v>
      </c>
      <c r="B1503" s="713" t="s">
        <v>6803</v>
      </c>
      <c r="C1503" s="718">
        <f>ONS!C56</f>
        <v>0</v>
      </c>
      <c r="D1503" s="719" t="s">
        <v>5324</v>
      </c>
      <c r="E1503" s="719" t="str">
        <f t="shared" si="59"/>
        <v/>
      </c>
      <c r="F1503" s="712">
        <f t="shared" si="58"/>
        <v>1</v>
      </c>
    </row>
    <row r="1504" spans="1:6" s="414" customFormat="1" x14ac:dyDescent="0.2">
      <c r="A1504" s="713" t="s">
        <v>282</v>
      </c>
      <c r="B1504" s="713" t="s">
        <v>6804</v>
      </c>
      <c r="C1504" s="718">
        <f>ONS!C57</f>
        <v>0</v>
      </c>
      <c r="D1504" s="719" t="s">
        <v>5324</v>
      </c>
      <c r="E1504" s="719" t="str">
        <f t="shared" si="59"/>
        <v/>
      </c>
      <c r="F1504" s="712">
        <f t="shared" si="58"/>
        <v>1</v>
      </c>
    </row>
    <row r="1505" spans="1:6" s="414" customFormat="1" x14ac:dyDescent="0.2">
      <c r="A1505" s="713" t="s">
        <v>282</v>
      </c>
      <c r="B1505" s="713" t="s">
        <v>6805</v>
      </c>
      <c r="C1505" s="718">
        <f>ONS!C58</f>
        <v>0</v>
      </c>
      <c r="D1505" s="719" t="s">
        <v>5324</v>
      </c>
      <c r="E1505" s="719" t="str">
        <f t="shared" si="59"/>
        <v/>
      </c>
      <c r="F1505" s="712">
        <f t="shared" si="58"/>
        <v>1</v>
      </c>
    </row>
    <row r="1506" spans="1:6" s="414" customFormat="1" x14ac:dyDescent="0.2">
      <c r="A1506" s="713" t="s">
        <v>282</v>
      </c>
      <c r="B1506" s="713" t="s">
        <v>6806</v>
      </c>
      <c r="C1506" s="718">
        <f>ONS!C59</f>
        <v>0</v>
      </c>
      <c r="D1506" s="719" t="s">
        <v>5324</v>
      </c>
      <c r="E1506" s="719" t="str">
        <f t="shared" si="59"/>
        <v/>
      </c>
      <c r="F1506" s="712">
        <f t="shared" si="58"/>
        <v>1</v>
      </c>
    </row>
    <row r="1507" spans="1:6" s="414" customFormat="1" x14ac:dyDescent="0.2">
      <c r="A1507" s="713" t="s">
        <v>282</v>
      </c>
      <c r="B1507" s="713" t="s">
        <v>6807</v>
      </c>
      <c r="C1507" s="718">
        <f>ONS!C60</f>
        <v>0</v>
      </c>
      <c r="D1507" s="719" t="s">
        <v>5324</v>
      </c>
      <c r="E1507" s="719" t="str">
        <f t="shared" si="59"/>
        <v/>
      </c>
      <c r="F1507" s="712">
        <f t="shared" si="58"/>
        <v>1</v>
      </c>
    </row>
    <row r="1508" spans="1:6" s="414" customFormat="1" x14ac:dyDescent="0.2">
      <c r="A1508" s="713" t="s">
        <v>282</v>
      </c>
      <c r="B1508" s="713" t="s">
        <v>6808</v>
      </c>
      <c r="C1508" s="718">
        <f>ONS!C67</f>
        <v>0</v>
      </c>
      <c r="D1508" s="719" t="s">
        <v>5324</v>
      </c>
      <c r="E1508" s="719" t="str">
        <f t="shared" si="59"/>
        <v/>
      </c>
      <c r="F1508" s="712">
        <f t="shared" si="58"/>
        <v>1</v>
      </c>
    </row>
    <row r="1509" spans="1:6" s="414" customFormat="1" x14ac:dyDescent="0.2">
      <c r="A1509" s="713" t="s">
        <v>282</v>
      </c>
      <c r="B1509" s="713" t="s">
        <v>6809</v>
      </c>
      <c r="C1509" s="718">
        <f>ONS!C82</f>
        <v>0</v>
      </c>
      <c r="D1509" s="719" t="s">
        <v>5324</v>
      </c>
      <c r="E1509" s="719" t="str">
        <f t="shared" si="59"/>
        <v/>
      </c>
      <c r="F1509" s="712">
        <f t="shared" si="58"/>
        <v>1</v>
      </c>
    </row>
    <row r="1510" spans="1:6" s="414" customFormat="1" x14ac:dyDescent="0.2">
      <c r="A1510" s="713" t="s">
        <v>282</v>
      </c>
      <c r="B1510" s="713" t="s">
        <v>6810</v>
      </c>
      <c r="C1510" s="718">
        <f>ONS!C86</f>
        <v>0</v>
      </c>
      <c r="D1510" s="719" t="s">
        <v>5324</v>
      </c>
      <c r="E1510" s="719" t="str">
        <f t="shared" si="59"/>
        <v/>
      </c>
      <c r="F1510" s="712">
        <f t="shared" si="58"/>
        <v>1</v>
      </c>
    </row>
    <row r="1511" spans="1:6" s="414" customFormat="1" x14ac:dyDescent="0.2">
      <c r="A1511" s="713" t="s">
        <v>282</v>
      </c>
      <c r="B1511" s="713" t="s">
        <v>6811</v>
      </c>
      <c r="C1511" s="718">
        <f>ONS!C88</f>
        <v>0</v>
      </c>
      <c r="D1511" s="719" t="s">
        <v>5324</v>
      </c>
      <c r="E1511" s="719" t="str">
        <f t="shared" si="59"/>
        <v/>
      </c>
      <c r="F1511" s="712">
        <f t="shared" si="58"/>
        <v>1</v>
      </c>
    </row>
    <row r="1512" spans="1:6" s="414" customFormat="1" x14ac:dyDescent="0.2">
      <c r="A1512" s="713" t="s">
        <v>282</v>
      </c>
      <c r="B1512" s="713" t="s">
        <v>6812</v>
      </c>
      <c r="C1512" s="718">
        <f>ONS!C89</f>
        <v>0</v>
      </c>
      <c r="D1512" s="719" t="s">
        <v>5324</v>
      </c>
      <c r="E1512" s="719" t="str">
        <f t="shared" si="59"/>
        <v/>
      </c>
      <c r="F1512" s="712">
        <f t="shared" si="58"/>
        <v>1</v>
      </c>
    </row>
    <row r="1513" spans="1:6" s="414" customFormat="1" x14ac:dyDescent="0.2">
      <c r="A1513" s="713" t="s">
        <v>282</v>
      </c>
      <c r="B1513" s="713" t="s">
        <v>6813</v>
      </c>
      <c r="C1513" s="718">
        <f>ONS!C90</f>
        <v>0</v>
      </c>
      <c r="D1513" s="719" t="s">
        <v>5324</v>
      </c>
      <c r="E1513" s="719" t="str">
        <f t="shared" si="59"/>
        <v/>
      </c>
      <c r="F1513" s="712">
        <f t="shared" si="58"/>
        <v>1</v>
      </c>
    </row>
    <row r="1514" spans="1:6" s="414" customFormat="1" x14ac:dyDescent="0.2">
      <c r="A1514" s="713" t="s">
        <v>282</v>
      </c>
      <c r="B1514" s="713" t="s">
        <v>6814</v>
      </c>
      <c r="C1514" s="718">
        <f>ONS!C91</f>
        <v>0</v>
      </c>
      <c r="D1514" s="719" t="s">
        <v>5324</v>
      </c>
      <c r="E1514" s="719" t="str">
        <f t="shared" si="59"/>
        <v/>
      </c>
      <c r="F1514" s="712">
        <f t="shared" si="58"/>
        <v>1</v>
      </c>
    </row>
    <row r="1515" spans="1:6" s="414" customFormat="1" x14ac:dyDescent="0.2">
      <c r="A1515" s="713" t="s">
        <v>282</v>
      </c>
      <c r="B1515" s="713" t="s">
        <v>6815</v>
      </c>
      <c r="C1515" s="718">
        <f>ONS!C92</f>
        <v>0</v>
      </c>
      <c r="D1515" s="719" t="s">
        <v>5324</v>
      </c>
      <c r="E1515" s="719" t="str">
        <f t="shared" si="59"/>
        <v/>
      </c>
      <c r="F1515" s="712">
        <f t="shared" si="58"/>
        <v>1</v>
      </c>
    </row>
    <row r="1516" spans="1:6" s="414" customFormat="1" x14ac:dyDescent="0.2">
      <c r="A1516" s="713" t="s">
        <v>282</v>
      </c>
      <c r="B1516" s="713" t="s">
        <v>6816</v>
      </c>
      <c r="C1516" s="718">
        <f>ONS!D11</f>
        <v>0</v>
      </c>
      <c r="D1516" s="719" t="s">
        <v>5324</v>
      </c>
      <c r="E1516" s="719" t="str">
        <f t="shared" si="59"/>
        <v/>
      </c>
      <c r="F1516" s="712">
        <f t="shared" si="58"/>
        <v>1</v>
      </c>
    </row>
    <row r="1517" spans="1:6" s="414" customFormat="1" x14ac:dyDescent="0.2">
      <c r="A1517" s="713" t="s">
        <v>282</v>
      </c>
      <c r="B1517" s="713" t="s">
        <v>6817</v>
      </c>
      <c r="C1517" s="718">
        <f>ONS!D16</f>
        <v>0</v>
      </c>
      <c r="D1517" s="719" t="s">
        <v>5324</v>
      </c>
      <c r="E1517" s="719" t="str">
        <f t="shared" si="59"/>
        <v/>
      </c>
      <c r="F1517" s="712">
        <f t="shared" si="58"/>
        <v>1</v>
      </c>
    </row>
    <row r="1518" spans="1:6" s="414" customFormat="1" x14ac:dyDescent="0.2">
      <c r="A1518" s="713" t="s">
        <v>282</v>
      </c>
      <c r="B1518" s="713" t="s">
        <v>6818</v>
      </c>
      <c r="C1518" s="718">
        <f>ONS!D17</f>
        <v>0</v>
      </c>
      <c r="D1518" s="719" t="s">
        <v>5324</v>
      </c>
      <c r="E1518" s="719" t="str">
        <f t="shared" si="59"/>
        <v/>
      </c>
      <c r="F1518" s="712">
        <f t="shared" si="58"/>
        <v>1</v>
      </c>
    </row>
    <row r="1519" spans="1:6" s="414" customFormat="1" x14ac:dyDescent="0.2">
      <c r="A1519" s="713" t="s">
        <v>282</v>
      </c>
      <c r="B1519" s="713" t="s">
        <v>6819</v>
      </c>
      <c r="C1519" s="718">
        <f>ONS!D18</f>
        <v>0</v>
      </c>
      <c r="D1519" s="719" t="s">
        <v>5324</v>
      </c>
      <c r="E1519" s="719" t="str">
        <f t="shared" si="59"/>
        <v/>
      </c>
      <c r="F1519" s="712">
        <f t="shared" si="58"/>
        <v>1</v>
      </c>
    </row>
    <row r="1520" spans="1:6" s="414" customFormat="1" x14ac:dyDescent="0.2">
      <c r="A1520" s="713" t="s">
        <v>282</v>
      </c>
      <c r="B1520" s="713" t="s">
        <v>6820</v>
      </c>
      <c r="C1520" s="718">
        <f>ONS!D19</f>
        <v>0</v>
      </c>
      <c r="D1520" s="719" t="s">
        <v>5324</v>
      </c>
      <c r="E1520" s="719" t="str">
        <f t="shared" si="59"/>
        <v/>
      </c>
      <c r="F1520" s="712">
        <f t="shared" si="58"/>
        <v>1</v>
      </c>
    </row>
    <row r="1521" spans="1:6" s="414" customFormat="1" x14ac:dyDescent="0.2">
      <c r="A1521" s="713" t="s">
        <v>282</v>
      </c>
      <c r="B1521" s="713" t="s">
        <v>6821</v>
      </c>
      <c r="C1521" s="718">
        <f>ONS!D20</f>
        <v>0</v>
      </c>
      <c r="D1521" s="719" t="s">
        <v>5324</v>
      </c>
      <c r="E1521" s="719" t="str">
        <f t="shared" si="59"/>
        <v/>
      </c>
      <c r="F1521" s="712">
        <f t="shared" si="58"/>
        <v>1</v>
      </c>
    </row>
    <row r="1522" spans="1:6" s="414" customFormat="1" x14ac:dyDescent="0.2">
      <c r="A1522" s="713" t="s">
        <v>282</v>
      </c>
      <c r="B1522" s="713" t="s">
        <v>6822</v>
      </c>
      <c r="C1522" s="718">
        <f>ONS!D21</f>
        <v>0</v>
      </c>
      <c r="D1522" s="719" t="s">
        <v>5324</v>
      </c>
      <c r="E1522" s="719" t="str">
        <f t="shared" si="59"/>
        <v/>
      </c>
      <c r="F1522" s="712">
        <f t="shared" si="58"/>
        <v>1</v>
      </c>
    </row>
    <row r="1523" spans="1:6" s="414" customFormat="1" x14ac:dyDescent="0.2">
      <c r="A1523" s="713" t="s">
        <v>282</v>
      </c>
      <c r="B1523" s="713" t="s">
        <v>6823</v>
      </c>
      <c r="C1523" s="718">
        <f>ONS!D23</f>
        <v>0</v>
      </c>
      <c r="D1523" s="719" t="s">
        <v>5324</v>
      </c>
      <c r="E1523" s="719" t="str">
        <f t="shared" si="59"/>
        <v/>
      </c>
      <c r="F1523" s="712">
        <f t="shared" si="58"/>
        <v>1</v>
      </c>
    </row>
    <row r="1524" spans="1:6" s="414" customFormat="1" x14ac:dyDescent="0.2">
      <c r="A1524" s="713" t="s">
        <v>282</v>
      </c>
      <c r="B1524" s="713" t="s">
        <v>6824</v>
      </c>
      <c r="C1524" s="718">
        <f>ONS!D25</f>
        <v>0</v>
      </c>
      <c r="D1524" s="719" t="s">
        <v>5324</v>
      </c>
      <c r="E1524" s="719" t="str">
        <f t="shared" si="59"/>
        <v/>
      </c>
      <c r="F1524" s="712">
        <f t="shared" si="58"/>
        <v>1</v>
      </c>
    </row>
    <row r="1525" spans="1:6" s="414" customFormat="1" x14ac:dyDescent="0.2">
      <c r="A1525" s="713" t="s">
        <v>282</v>
      </c>
      <c r="B1525" s="713" t="s">
        <v>6825</v>
      </c>
      <c r="C1525" s="718">
        <f>ONS!D26</f>
        <v>0</v>
      </c>
      <c r="D1525" s="719" t="s">
        <v>5324</v>
      </c>
      <c r="E1525" s="719" t="str">
        <f t="shared" si="59"/>
        <v/>
      </c>
      <c r="F1525" s="712">
        <f t="shared" si="58"/>
        <v>1</v>
      </c>
    </row>
    <row r="1526" spans="1:6" s="414" customFormat="1" x14ac:dyDescent="0.2">
      <c r="A1526" s="713" t="s">
        <v>282</v>
      </c>
      <c r="B1526" s="713" t="s">
        <v>6826</v>
      </c>
      <c r="C1526" s="718">
        <f>ONS!D27</f>
        <v>0</v>
      </c>
      <c r="D1526" s="719" t="s">
        <v>5324</v>
      </c>
      <c r="E1526" s="719" t="str">
        <f t="shared" si="59"/>
        <v/>
      </c>
      <c r="F1526" s="712">
        <f t="shared" si="58"/>
        <v>1</v>
      </c>
    </row>
    <row r="1527" spans="1:6" s="414" customFormat="1" x14ac:dyDescent="0.2">
      <c r="A1527" s="713" t="s">
        <v>282</v>
      </c>
      <c r="B1527" s="713" t="s">
        <v>6827</v>
      </c>
      <c r="C1527" s="718">
        <f>ONS!D28</f>
        <v>0</v>
      </c>
      <c r="D1527" s="719" t="s">
        <v>5324</v>
      </c>
      <c r="E1527" s="719" t="str">
        <f t="shared" si="59"/>
        <v/>
      </c>
      <c r="F1527" s="712">
        <f t="shared" si="58"/>
        <v>1</v>
      </c>
    </row>
    <row r="1528" spans="1:6" s="414" customFormat="1" x14ac:dyDescent="0.2">
      <c r="A1528" s="713" t="s">
        <v>282</v>
      </c>
      <c r="B1528" s="713" t="s">
        <v>6828</v>
      </c>
      <c r="C1528" s="718">
        <f>ONS!D35</f>
        <v>0</v>
      </c>
      <c r="D1528" s="719" t="s">
        <v>5324</v>
      </c>
      <c r="E1528" s="719" t="str">
        <f t="shared" si="59"/>
        <v/>
      </c>
      <c r="F1528" s="712">
        <f t="shared" si="58"/>
        <v>1</v>
      </c>
    </row>
    <row r="1529" spans="1:6" s="414" customFormat="1" x14ac:dyDescent="0.2">
      <c r="A1529" s="713" t="s">
        <v>282</v>
      </c>
      <c r="B1529" s="721" t="s">
        <v>10214</v>
      </c>
      <c r="C1529" s="718">
        <f>ONS!D36</f>
        <v>0</v>
      </c>
      <c r="D1529" s="719" t="s">
        <v>5324</v>
      </c>
      <c r="E1529" s="719" t="str">
        <f t="shared" si="59"/>
        <v/>
      </c>
      <c r="F1529" s="712">
        <f t="shared" ref="F1529" si="60">IF(E1529="",1,0)</f>
        <v>1</v>
      </c>
    </row>
    <row r="1530" spans="1:6" s="414" customFormat="1" x14ac:dyDescent="0.2">
      <c r="A1530" s="713" t="s">
        <v>282</v>
      </c>
      <c r="B1530" s="713" t="s">
        <v>6829</v>
      </c>
      <c r="C1530" s="718">
        <f>ONS!D42</f>
        <v>0</v>
      </c>
      <c r="D1530" s="719" t="s">
        <v>5324</v>
      </c>
      <c r="E1530" s="719" t="str">
        <f t="shared" si="59"/>
        <v/>
      </c>
      <c r="F1530" s="712">
        <f t="shared" si="58"/>
        <v>1</v>
      </c>
    </row>
    <row r="1531" spans="1:6" s="414" customFormat="1" x14ac:dyDescent="0.2">
      <c r="A1531" s="713" t="s">
        <v>282</v>
      </c>
      <c r="B1531" s="713" t="s">
        <v>6830</v>
      </c>
      <c r="C1531" s="718">
        <f>ONS!D46</f>
        <v>0</v>
      </c>
      <c r="D1531" s="719" t="s">
        <v>5324</v>
      </c>
      <c r="E1531" s="719" t="str">
        <f t="shared" si="59"/>
        <v/>
      </c>
      <c r="F1531" s="712">
        <f t="shared" si="58"/>
        <v>1</v>
      </c>
    </row>
    <row r="1532" spans="1:6" s="414" customFormat="1" x14ac:dyDescent="0.2">
      <c r="A1532" s="713" t="s">
        <v>282</v>
      </c>
      <c r="B1532" s="713" t="s">
        <v>6831</v>
      </c>
      <c r="C1532" s="718">
        <f>ONS!D48</f>
        <v>0</v>
      </c>
      <c r="D1532" s="719" t="s">
        <v>5324</v>
      </c>
      <c r="E1532" s="719" t="str">
        <f t="shared" si="59"/>
        <v/>
      </c>
      <c r="F1532" s="712">
        <f t="shared" si="58"/>
        <v>1</v>
      </c>
    </row>
    <row r="1533" spans="1:6" s="414" customFormat="1" x14ac:dyDescent="0.2">
      <c r="A1533" s="713" t="s">
        <v>282</v>
      </c>
      <c r="B1533" s="713" t="s">
        <v>6832</v>
      </c>
      <c r="C1533" s="718">
        <f>ONS!D49</f>
        <v>0</v>
      </c>
      <c r="D1533" s="719" t="s">
        <v>5324</v>
      </c>
      <c r="E1533" s="719" t="str">
        <f t="shared" si="59"/>
        <v/>
      </c>
      <c r="F1533" s="712">
        <f t="shared" ref="F1533:F1591" si="61">IF(E1533="",1,0)</f>
        <v>1</v>
      </c>
    </row>
    <row r="1534" spans="1:6" s="414" customFormat="1" x14ac:dyDescent="0.2">
      <c r="A1534" s="713" t="s">
        <v>282</v>
      </c>
      <c r="B1534" s="713" t="s">
        <v>6833</v>
      </c>
      <c r="C1534" s="718">
        <f>ONS!D50</f>
        <v>0</v>
      </c>
      <c r="D1534" s="719" t="s">
        <v>5324</v>
      </c>
      <c r="E1534" s="719" t="str">
        <f t="shared" si="59"/>
        <v/>
      </c>
      <c r="F1534" s="712">
        <f t="shared" si="61"/>
        <v>1</v>
      </c>
    </row>
    <row r="1535" spans="1:6" s="414" customFormat="1" x14ac:dyDescent="0.2">
      <c r="A1535" s="713" t="s">
        <v>282</v>
      </c>
      <c r="B1535" s="713" t="s">
        <v>6834</v>
      </c>
      <c r="C1535" s="718">
        <f>ONS!D51</f>
        <v>0</v>
      </c>
      <c r="D1535" s="719" t="s">
        <v>5324</v>
      </c>
      <c r="E1535" s="719" t="str">
        <f t="shared" si="59"/>
        <v/>
      </c>
      <c r="F1535" s="712">
        <f t="shared" si="61"/>
        <v>1</v>
      </c>
    </row>
    <row r="1536" spans="1:6" s="414" customFormat="1" x14ac:dyDescent="0.2">
      <c r="A1536" s="713" t="s">
        <v>282</v>
      </c>
      <c r="B1536" s="713" t="s">
        <v>6835</v>
      </c>
      <c r="C1536" s="718">
        <f>ONS!D53</f>
        <v>0</v>
      </c>
      <c r="D1536" s="719" t="s">
        <v>5324</v>
      </c>
      <c r="E1536" s="719" t="str">
        <f t="shared" si="59"/>
        <v/>
      </c>
      <c r="F1536" s="712">
        <f t="shared" si="61"/>
        <v>1</v>
      </c>
    </row>
    <row r="1537" spans="1:6" s="414" customFormat="1" x14ac:dyDescent="0.2">
      <c r="A1537" s="713" t="s">
        <v>282</v>
      </c>
      <c r="B1537" s="713" t="s">
        <v>6836</v>
      </c>
      <c r="C1537" s="718">
        <f>ONS!D54</f>
        <v>0</v>
      </c>
      <c r="D1537" s="719" t="s">
        <v>5324</v>
      </c>
      <c r="E1537" s="719" t="str">
        <f t="shared" si="59"/>
        <v/>
      </c>
      <c r="F1537" s="712">
        <f t="shared" si="61"/>
        <v>1</v>
      </c>
    </row>
    <row r="1538" spans="1:6" s="414" customFormat="1" x14ac:dyDescent="0.2">
      <c r="A1538" s="713" t="s">
        <v>282</v>
      </c>
      <c r="B1538" s="713" t="s">
        <v>6837</v>
      </c>
      <c r="C1538" s="718">
        <f>ONS!D55</f>
        <v>0</v>
      </c>
      <c r="D1538" s="719" t="s">
        <v>5324</v>
      </c>
      <c r="E1538" s="719" t="str">
        <f t="shared" ref="E1538:E1601" si="62">IF(C1538="","",IF(ISBLANK(C1538),"",IF(ISNUMBER(C1538),IF(ROUND(C1538,0)=C1538,IF(C1538&gt;=(-9999999999999990),IF(C1538&lt;=(9999999999999990),"","Value must be an integer of no more than 16 digits."),"Value must be an integer of no more than 16 digits."),"Value must be an integer of no more than 16 digits."),"Value must be an integer of no more than 16 digits.")))</f>
        <v/>
      </c>
      <c r="F1538" s="712">
        <f t="shared" si="61"/>
        <v>1</v>
      </c>
    </row>
    <row r="1539" spans="1:6" s="414" customFormat="1" x14ac:dyDescent="0.2">
      <c r="A1539" s="713" t="s">
        <v>282</v>
      </c>
      <c r="B1539" s="713" t="s">
        <v>6838</v>
      </c>
      <c r="C1539" s="718">
        <f>ONS!D56</f>
        <v>0</v>
      </c>
      <c r="D1539" s="719" t="s">
        <v>5324</v>
      </c>
      <c r="E1539" s="719" t="str">
        <f t="shared" si="62"/>
        <v/>
      </c>
      <c r="F1539" s="712">
        <f t="shared" si="61"/>
        <v>1</v>
      </c>
    </row>
    <row r="1540" spans="1:6" s="414" customFormat="1" x14ac:dyDescent="0.2">
      <c r="A1540" s="713" t="s">
        <v>282</v>
      </c>
      <c r="B1540" s="713" t="s">
        <v>6839</v>
      </c>
      <c r="C1540" s="718">
        <f>ONS!D67</f>
        <v>0</v>
      </c>
      <c r="D1540" s="719" t="s">
        <v>5324</v>
      </c>
      <c r="E1540" s="719" t="str">
        <f t="shared" si="62"/>
        <v/>
      </c>
      <c r="F1540" s="712">
        <f t="shared" si="61"/>
        <v>1</v>
      </c>
    </row>
    <row r="1541" spans="1:6" s="414" customFormat="1" x14ac:dyDescent="0.2">
      <c r="A1541" s="713" t="s">
        <v>282</v>
      </c>
      <c r="B1541" s="713" t="s">
        <v>6840</v>
      </c>
      <c r="C1541" s="718">
        <f>ONS!D89</f>
        <v>0</v>
      </c>
      <c r="D1541" s="719" t="s">
        <v>5324</v>
      </c>
      <c r="E1541" s="719" t="str">
        <f t="shared" si="62"/>
        <v/>
      </c>
      <c r="F1541" s="712">
        <f t="shared" si="61"/>
        <v>1</v>
      </c>
    </row>
    <row r="1542" spans="1:6" s="414" customFormat="1" x14ac:dyDescent="0.2">
      <c r="A1542" s="713" t="s">
        <v>282</v>
      </c>
      <c r="B1542" s="713" t="s">
        <v>6841</v>
      </c>
      <c r="C1542" s="718">
        <f>ONS!D90</f>
        <v>0</v>
      </c>
      <c r="D1542" s="719" t="s">
        <v>5324</v>
      </c>
      <c r="E1542" s="719" t="str">
        <f t="shared" si="62"/>
        <v/>
      </c>
      <c r="F1542" s="712">
        <f t="shared" si="61"/>
        <v>1</v>
      </c>
    </row>
    <row r="1543" spans="1:6" s="414" customFormat="1" x14ac:dyDescent="0.2">
      <c r="A1543" s="713" t="s">
        <v>282</v>
      </c>
      <c r="B1543" s="713" t="s">
        <v>6842</v>
      </c>
      <c r="C1543" s="718">
        <f>ONS!D91</f>
        <v>0</v>
      </c>
      <c r="D1543" s="719" t="s">
        <v>5324</v>
      </c>
      <c r="E1543" s="719" t="str">
        <f t="shared" si="62"/>
        <v/>
      </c>
      <c r="F1543" s="712">
        <f t="shared" si="61"/>
        <v>1</v>
      </c>
    </row>
    <row r="1544" spans="1:6" s="414" customFormat="1" x14ac:dyDescent="0.2">
      <c r="A1544" s="713" t="s">
        <v>282</v>
      </c>
      <c r="B1544" s="713" t="s">
        <v>6843</v>
      </c>
      <c r="C1544" s="718">
        <f>ONS!D92</f>
        <v>0</v>
      </c>
      <c r="D1544" s="719" t="s">
        <v>5324</v>
      </c>
      <c r="E1544" s="719" t="str">
        <f t="shared" si="62"/>
        <v/>
      </c>
      <c r="F1544" s="712">
        <f t="shared" si="61"/>
        <v>1</v>
      </c>
    </row>
    <row r="1545" spans="1:6" s="414" customFormat="1" x14ac:dyDescent="0.2">
      <c r="A1545" s="713" t="s">
        <v>282</v>
      </c>
      <c r="B1545" s="713" t="s">
        <v>6844</v>
      </c>
      <c r="C1545" s="718">
        <f>ONS!E11</f>
        <v>0</v>
      </c>
      <c r="D1545" s="719" t="s">
        <v>5324</v>
      </c>
      <c r="E1545" s="719" t="str">
        <f t="shared" si="62"/>
        <v/>
      </c>
      <c r="F1545" s="712">
        <f t="shared" si="61"/>
        <v>1</v>
      </c>
    </row>
    <row r="1546" spans="1:6" s="414" customFormat="1" x14ac:dyDescent="0.2">
      <c r="A1546" s="713" t="s">
        <v>282</v>
      </c>
      <c r="B1546" s="713" t="s">
        <v>6845</v>
      </c>
      <c r="C1546" s="718">
        <f>ONS!E16</f>
        <v>0</v>
      </c>
      <c r="D1546" s="719" t="s">
        <v>5324</v>
      </c>
      <c r="E1546" s="719" t="str">
        <f t="shared" si="62"/>
        <v/>
      </c>
      <c r="F1546" s="712">
        <f t="shared" si="61"/>
        <v>1</v>
      </c>
    </row>
    <row r="1547" spans="1:6" s="414" customFormat="1" x14ac:dyDescent="0.2">
      <c r="A1547" s="713" t="s">
        <v>282</v>
      </c>
      <c r="B1547" s="713" t="s">
        <v>6846</v>
      </c>
      <c r="C1547" s="718">
        <f>ONS!E23</f>
        <v>0</v>
      </c>
      <c r="D1547" s="719" t="s">
        <v>5324</v>
      </c>
      <c r="E1547" s="719" t="str">
        <f t="shared" si="62"/>
        <v/>
      </c>
      <c r="F1547" s="712">
        <f t="shared" si="61"/>
        <v>1</v>
      </c>
    </row>
    <row r="1548" spans="1:6" s="414" customFormat="1" x14ac:dyDescent="0.2">
      <c r="A1548" s="713" t="s">
        <v>282</v>
      </c>
      <c r="B1548" s="713" t="s">
        <v>6847</v>
      </c>
      <c r="C1548" s="718">
        <f>ONS!E35</f>
        <v>0</v>
      </c>
      <c r="D1548" s="719" t="s">
        <v>5324</v>
      </c>
      <c r="E1548" s="719" t="str">
        <f t="shared" si="62"/>
        <v/>
      </c>
      <c r="F1548" s="712">
        <f t="shared" si="61"/>
        <v>1</v>
      </c>
    </row>
    <row r="1549" spans="1:6" s="414" customFormat="1" x14ac:dyDescent="0.2">
      <c r="A1549" s="713" t="s">
        <v>282</v>
      </c>
      <c r="B1549" s="713" t="s">
        <v>6848</v>
      </c>
      <c r="C1549" s="718">
        <f>ONS!E36</f>
        <v>0</v>
      </c>
      <c r="D1549" s="719" t="s">
        <v>5324</v>
      </c>
      <c r="E1549" s="719" t="str">
        <f t="shared" si="62"/>
        <v/>
      </c>
      <c r="F1549" s="712">
        <f t="shared" si="61"/>
        <v>1</v>
      </c>
    </row>
    <row r="1550" spans="1:6" s="414" customFormat="1" x14ac:dyDescent="0.2">
      <c r="A1550" s="713" t="s">
        <v>282</v>
      </c>
      <c r="B1550" s="713" t="s">
        <v>6849</v>
      </c>
      <c r="C1550" s="718">
        <f>ONS!E42</f>
        <v>0</v>
      </c>
      <c r="D1550" s="719" t="s">
        <v>5324</v>
      </c>
      <c r="E1550" s="719" t="str">
        <f t="shared" si="62"/>
        <v/>
      </c>
      <c r="F1550" s="712">
        <f t="shared" si="61"/>
        <v>1</v>
      </c>
    </row>
    <row r="1551" spans="1:6" s="414" customFormat="1" x14ac:dyDescent="0.2">
      <c r="A1551" s="713" t="s">
        <v>282</v>
      </c>
      <c r="B1551" s="713" t="s">
        <v>6850</v>
      </c>
      <c r="C1551" s="718">
        <f>ONS!E46</f>
        <v>0</v>
      </c>
      <c r="D1551" s="719" t="s">
        <v>5324</v>
      </c>
      <c r="E1551" s="719" t="str">
        <f t="shared" si="62"/>
        <v/>
      </c>
      <c r="F1551" s="712">
        <f t="shared" si="61"/>
        <v>1</v>
      </c>
    </row>
    <row r="1552" spans="1:6" s="414" customFormat="1" x14ac:dyDescent="0.2">
      <c r="A1552" s="713" t="s">
        <v>282</v>
      </c>
      <c r="B1552" s="713" t="s">
        <v>6851</v>
      </c>
      <c r="C1552" s="718">
        <f>ONS!E81</f>
        <v>0</v>
      </c>
      <c r="D1552" s="719" t="s">
        <v>5324</v>
      </c>
      <c r="E1552" s="719" t="str">
        <f t="shared" si="62"/>
        <v/>
      </c>
      <c r="F1552" s="712">
        <f t="shared" si="61"/>
        <v>1</v>
      </c>
    </row>
    <row r="1553" spans="1:6" s="414" customFormat="1" x14ac:dyDescent="0.2">
      <c r="A1553" s="713" t="s">
        <v>282</v>
      </c>
      <c r="B1553" s="713" t="s">
        <v>6852</v>
      </c>
      <c r="C1553" s="718">
        <f>ONS!E85</f>
        <v>0</v>
      </c>
      <c r="D1553" s="719" t="s">
        <v>5324</v>
      </c>
      <c r="E1553" s="719" t="str">
        <f t="shared" si="62"/>
        <v/>
      </c>
      <c r="F1553" s="712">
        <f t="shared" si="61"/>
        <v>1</v>
      </c>
    </row>
    <row r="1554" spans="1:6" s="414" customFormat="1" x14ac:dyDescent="0.2">
      <c r="A1554" s="713" t="s">
        <v>282</v>
      </c>
      <c r="B1554" s="713" t="s">
        <v>6853</v>
      </c>
      <c r="C1554" s="718">
        <f>ONS!F11</f>
        <v>0</v>
      </c>
      <c r="D1554" s="719" t="s">
        <v>5324</v>
      </c>
      <c r="E1554" s="719" t="str">
        <f t="shared" si="62"/>
        <v/>
      </c>
      <c r="F1554" s="712">
        <f t="shared" si="61"/>
        <v>1</v>
      </c>
    </row>
    <row r="1555" spans="1:6" s="414" customFormat="1" x14ac:dyDescent="0.2">
      <c r="A1555" s="713" t="s">
        <v>282</v>
      </c>
      <c r="B1555" s="713" t="s">
        <v>6854</v>
      </c>
      <c r="C1555" s="718">
        <f>ONS!F16</f>
        <v>0</v>
      </c>
      <c r="D1555" s="719" t="s">
        <v>5324</v>
      </c>
      <c r="E1555" s="719" t="str">
        <f t="shared" si="62"/>
        <v/>
      </c>
      <c r="F1555" s="712">
        <f t="shared" si="61"/>
        <v>1</v>
      </c>
    </row>
    <row r="1556" spans="1:6" s="414" customFormat="1" x14ac:dyDescent="0.2">
      <c r="A1556" s="713" t="s">
        <v>282</v>
      </c>
      <c r="B1556" s="713" t="s">
        <v>6855</v>
      </c>
      <c r="C1556" s="718">
        <f>ONS!F23</f>
        <v>0</v>
      </c>
      <c r="D1556" s="719" t="s">
        <v>5324</v>
      </c>
      <c r="E1556" s="719" t="str">
        <f t="shared" si="62"/>
        <v/>
      </c>
      <c r="F1556" s="712">
        <f t="shared" si="61"/>
        <v>1</v>
      </c>
    </row>
    <row r="1557" spans="1:6" s="414" customFormat="1" x14ac:dyDescent="0.2">
      <c r="A1557" s="713" t="s">
        <v>282</v>
      </c>
      <c r="B1557" s="713" t="s">
        <v>6856</v>
      </c>
      <c r="C1557" s="718">
        <f>ONS!F35</f>
        <v>0</v>
      </c>
      <c r="D1557" s="719" t="s">
        <v>5324</v>
      </c>
      <c r="E1557" s="719" t="str">
        <f t="shared" si="62"/>
        <v/>
      </c>
      <c r="F1557" s="712">
        <f t="shared" si="61"/>
        <v>1</v>
      </c>
    </row>
    <row r="1558" spans="1:6" s="414" customFormat="1" x14ac:dyDescent="0.2">
      <c r="A1558" s="713" t="s">
        <v>282</v>
      </c>
      <c r="B1558" s="713" t="s">
        <v>6857</v>
      </c>
      <c r="C1558" s="718">
        <f>ONS!F36</f>
        <v>0</v>
      </c>
      <c r="D1558" s="719" t="s">
        <v>5324</v>
      </c>
      <c r="E1558" s="719" t="str">
        <f t="shared" si="62"/>
        <v/>
      </c>
      <c r="F1558" s="712">
        <f t="shared" si="61"/>
        <v>1</v>
      </c>
    </row>
    <row r="1559" spans="1:6" s="414" customFormat="1" x14ac:dyDescent="0.2">
      <c r="A1559" s="713" t="s">
        <v>282</v>
      </c>
      <c r="B1559" s="713" t="s">
        <v>6858</v>
      </c>
      <c r="C1559" s="718">
        <f>ONS!F46</f>
        <v>0</v>
      </c>
      <c r="D1559" s="719" t="s">
        <v>5324</v>
      </c>
      <c r="E1559" s="719" t="str">
        <f t="shared" si="62"/>
        <v/>
      </c>
      <c r="F1559" s="712">
        <f t="shared" si="61"/>
        <v>1</v>
      </c>
    </row>
    <row r="1560" spans="1:6" s="414" customFormat="1" x14ac:dyDescent="0.2">
      <c r="A1560" s="713" t="s">
        <v>282</v>
      </c>
      <c r="B1560" s="713" t="s">
        <v>6859</v>
      </c>
      <c r="C1560" s="718">
        <f>ONS!F48</f>
        <v>0</v>
      </c>
      <c r="D1560" s="719" t="s">
        <v>5324</v>
      </c>
      <c r="E1560" s="719" t="str">
        <f t="shared" si="62"/>
        <v/>
      </c>
      <c r="F1560" s="712">
        <f t="shared" si="61"/>
        <v>1</v>
      </c>
    </row>
    <row r="1561" spans="1:6" s="414" customFormat="1" x14ac:dyDescent="0.2">
      <c r="A1561" s="713" t="s">
        <v>282</v>
      </c>
      <c r="B1561" s="713" t="s">
        <v>6860</v>
      </c>
      <c r="C1561" s="718">
        <f>ONS!G11</f>
        <v>0</v>
      </c>
      <c r="D1561" s="719" t="s">
        <v>5324</v>
      </c>
      <c r="E1561" s="719" t="str">
        <f t="shared" si="62"/>
        <v/>
      </c>
      <c r="F1561" s="712">
        <f t="shared" si="61"/>
        <v>1</v>
      </c>
    </row>
    <row r="1562" spans="1:6" s="414" customFormat="1" x14ac:dyDescent="0.2">
      <c r="A1562" s="713" t="s">
        <v>282</v>
      </c>
      <c r="B1562" s="713" t="s">
        <v>6861</v>
      </c>
      <c r="C1562" s="718">
        <f>ONS!G16</f>
        <v>0</v>
      </c>
      <c r="D1562" s="719" t="s">
        <v>5324</v>
      </c>
      <c r="E1562" s="719" t="str">
        <f t="shared" si="62"/>
        <v/>
      </c>
      <c r="F1562" s="712">
        <f t="shared" si="61"/>
        <v>1</v>
      </c>
    </row>
    <row r="1563" spans="1:6" s="414" customFormat="1" x14ac:dyDescent="0.2">
      <c r="A1563" s="713" t="s">
        <v>282</v>
      </c>
      <c r="B1563" s="713" t="s">
        <v>6862</v>
      </c>
      <c r="C1563" s="718">
        <f>ONS!G23</f>
        <v>0</v>
      </c>
      <c r="D1563" s="719" t="s">
        <v>5324</v>
      </c>
      <c r="E1563" s="719" t="str">
        <f t="shared" si="62"/>
        <v/>
      </c>
      <c r="F1563" s="712">
        <f t="shared" si="61"/>
        <v>1</v>
      </c>
    </row>
    <row r="1564" spans="1:6" s="414" customFormat="1" x14ac:dyDescent="0.2">
      <c r="A1564" s="713" t="s">
        <v>282</v>
      </c>
      <c r="B1564" s="713" t="s">
        <v>6863</v>
      </c>
      <c r="C1564" s="718">
        <f>ONS!G35</f>
        <v>0</v>
      </c>
      <c r="D1564" s="719" t="s">
        <v>5324</v>
      </c>
      <c r="E1564" s="719" t="str">
        <f t="shared" si="62"/>
        <v/>
      </c>
      <c r="F1564" s="712">
        <f t="shared" si="61"/>
        <v>1</v>
      </c>
    </row>
    <row r="1565" spans="1:6" s="414" customFormat="1" x14ac:dyDescent="0.2">
      <c r="A1565" s="713" t="s">
        <v>282</v>
      </c>
      <c r="B1565" s="713" t="s">
        <v>6864</v>
      </c>
      <c r="C1565" s="718">
        <f>ONS!H11</f>
        <v>0</v>
      </c>
      <c r="D1565" s="719" t="s">
        <v>5324</v>
      </c>
      <c r="E1565" s="719" t="str">
        <f t="shared" si="62"/>
        <v/>
      </c>
      <c r="F1565" s="712">
        <f t="shared" si="61"/>
        <v>1</v>
      </c>
    </row>
    <row r="1566" spans="1:6" s="414" customFormat="1" x14ac:dyDescent="0.2">
      <c r="A1566" s="713" t="s">
        <v>282</v>
      </c>
      <c r="B1566" s="713" t="s">
        <v>6865</v>
      </c>
      <c r="C1566" s="718">
        <f>ONS!H16</f>
        <v>0</v>
      </c>
      <c r="D1566" s="719" t="s">
        <v>5324</v>
      </c>
      <c r="E1566" s="719" t="str">
        <f t="shared" si="62"/>
        <v/>
      </c>
      <c r="F1566" s="712">
        <f t="shared" si="61"/>
        <v>1</v>
      </c>
    </row>
    <row r="1567" spans="1:6" s="414" customFormat="1" x14ac:dyDescent="0.2">
      <c r="A1567" s="713" t="s">
        <v>282</v>
      </c>
      <c r="B1567" s="713" t="s">
        <v>6866</v>
      </c>
      <c r="C1567" s="718">
        <f>ONS!H23</f>
        <v>0</v>
      </c>
      <c r="D1567" s="719" t="s">
        <v>5324</v>
      </c>
      <c r="E1567" s="719" t="str">
        <f t="shared" si="62"/>
        <v/>
      </c>
      <c r="F1567" s="712">
        <f t="shared" si="61"/>
        <v>1</v>
      </c>
    </row>
    <row r="1568" spans="1:6" s="414" customFormat="1" x14ac:dyDescent="0.2">
      <c r="A1568" s="713" t="s">
        <v>282</v>
      </c>
      <c r="B1568" s="713" t="s">
        <v>6867</v>
      </c>
      <c r="C1568" s="718">
        <f>ONS!H35</f>
        <v>0</v>
      </c>
      <c r="D1568" s="719" t="s">
        <v>5324</v>
      </c>
      <c r="E1568" s="719" t="str">
        <f t="shared" si="62"/>
        <v/>
      </c>
      <c r="F1568" s="712">
        <f t="shared" si="61"/>
        <v>1</v>
      </c>
    </row>
    <row r="1569" spans="1:6" s="414" customFormat="1" x14ac:dyDescent="0.2">
      <c r="A1569" s="713" t="s">
        <v>282</v>
      </c>
      <c r="B1569" s="713" t="s">
        <v>6868</v>
      </c>
      <c r="C1569" s="718">
        <f>ONS!I11</f>
        <v>0</v>
      </c>
      <c r="D1569" s="719" t="s">
        <v>5324</v>
      </c>
      <c r="E1569" s="719" t="str">
        <f t="shared" si="62"/>
        <v/>
      </c>
      <c r="F1569" s="712">
        <f t="shared" si="61"/>
        <v>1</v>
      </c>
    </row>
    <row r="1570" spans="1:6" s="414" customFormat="1" x14ac:dyDescent="0.2">
      <c r="A1570" s="713" t="s">
        <v>282</v>
      </c>
      <c r="B1570" s="713" t="s">
        <v>6869</v>
      </c>
      <c r="C1570" s="718">
        <f>ONS!I12</f>
        <v>0</v>
      </c>
      <c r="D1570" s="719" t="s">
        <v>5324</v>
      </c>
      <c r="E1570" s="719" t="str">
        <f t="shared" si="62"/>
        <v/>
      </c>
      <c r="F1570" s="712">
        <f t="shared" si="61"/>
        <v>1</v>
      </c>
    </row>
    <row r="1571" spans="1:6" s="414" customFormat="1" x14ac:dyDescent="0.2">
      <c r="A1571" s="713" t="s">
        <v>282</v>
      </c>
      <c r="B1571" s="713" t="s">
        <v>6870</v>
      </c>
      <c r="C1571" s="718">
        <f>ONS!I13</f>
        <v>0</v>
      </c>
      <c r="D1571" s="719" t="s">
        <v>5324</v>
      </c>
      <c r="E1571" s="719" t="str">
        <f t="shared" si="62"/>
        <v/>
      </c>
      <c r="F1571" s="712">
        <f t="shared" si="61"/>
        <v>1</v>
      </c>
    </row>
    <row r="1572" spans="1:6" s="414" customFormat="1" x14ac:dyDescent="0.2">
      <c r="A1572" s="713" t="s">
        <v>282</v>
      </c>
      <c r="B1572" s="713" t="s">
        <v>6871</v>
      </c>
      <c r="C1572" s="718">
        <f>ONS!I14</f>
        <v>0</v>
      </c>
      <c r="D1572" s="719" t="s">
        <v>5324</v>
      </c>
      <c r="E1572" s="719" t="str">
        <f t="shared" si="62"/>
        <v/>
      </c>
      <c r="F1572" s="712">
        <f t="shared" si="61"/>
        <v>1</v>
      </c>
    </row>
    <row r="1573" spans="1:6" s="414" customFormat="1" x14ac:dyDescent="0.2">
      <c r="A1573" s="713" t="s">
        <v>282</v>
      </c>
      <c r="B1573" s="713" t="s">
        <v>6872</v>
      </c>
      <c r="C1573" s="718">
        <f>ONS!I16</f>
        <v>0</v>
      </c>
      <c r="D1573" s="719" t="s">
        <v>5324</v>
      </c>
      <c r="E1573" s="719" t="str">
        <f t="shared" si="62"/>
        <v/>
      </c>
      <c r="F1573" s="712">
        <f t="shared" si="61"/>
        <v>1</v>
      </c>
    </row>
    <row r="1574" spans="1:6" s="414" customFormat="1" x14ac:dyDescent="0.2">
      <c r="A1574" s="713" t="s">
        <v>282</v>
      </c>
      <c r="B1574" s="713" t="s">
        <v>6873</v>
      </c>
      <c r="C1574" s="718">
        <f>ONS!I17</f>
        <v>0</v>
      </c>
      <c r="D1574" s="719" t="s">
        <v>5324</v>
      </c>
      <c r="E1574" s="719" t="str">
        <f t="shared" si="62"/>
        <v/>
      </c>
      <c r="F1574" s="712">
        <f t="shared" si="61"/>
        <v>1</v>
      </c>
    </row>
    <row r="1575" spans="1:6" s="414" customFormat="1" x14ac:dyDescent="0.2">
      <c r="A1575" s="713" t="s">
        <v>282</v>
      </c>
      <c r="B1575" s="713" t="s">
        <v>6874</v>
      </c>
      <c r="C1575" s="718">
        <f>ONS!I18</f>
        <v>0</v>
      </c>
      <c r="D1575" s="719" t="s">
        <v>5324</v>
      </c>
      <c r="E1575" s="719" t="str">
        <f t="shared" si="62"/>
        <v/>
      </c>
      <c r="F1575" s="712">
        <f t="shared" si="61"/>
        <v>1</v>
      </c>
    </row>
    <row r="1576" spans="1:6" s="414" customFormat="1" x14ac:dyDescent="0.2">
      <c r="A1576" s="713" t="s">
        <v>282</v>
      </c>
      <c r="B1576" s="713" t="s">
        <v>6875</v>
      </c>
      <c r="C1576" s="718">
        <f>ONS!I19</f>
        <v>0</v>
      </c>
      <c r="D1576" s="719" t="s">
        <v>5324</v>
      </c>
      <c r="E1576" s="719" t="str">
        <f t="shared" si="62"/>
        <v/>
      </c>
      <c r="F1576" s="712">
        <f t="shared" si="61"/>
        <v>1</v>
      </c>
    </row>
    <row r="1577" spans="1:6" s="414" customFormat="1" x14ac:dyDescent="0.2">
      <c r="A1577" s="713" t="s">
        <v>282</v>
      </c>
      <c r="B1577" s="713" t="s">
        <v>6876</v>
      </c>
      <c r="C1577" s="718">
        <f>ONS!I23</f>
        <v>0</v>
      </c>
      <c r="D1577" s="719" t="s">
        <v>5324</v>
      </c>
      <c r="E1577" s="719" t="str">
        <f t="shared" si="62"/>
        <v/>
      </c>
      <c r="F1577" s="712">
        <f t="shared" si="61"/>
        <v>1</v>
      </c>
    </row>
    <row r="1578" spans="1:6" s="414" customFormat="1" x14ac:dyDescent="0.2">
      <c r="A1578" s="713" t="s">
        <v>282</v>
      </c>
      <c r="B1578" s="713" t="s">
        <v>6877</v>
      </c>
      <c r="C1578" s="718">
        <f>ONS!I27</f>
        <v>0</v>
      </c>
      <c r="D1578" s="719" t="s">
        <v>5324</v>
      </c>
      <c r="E1578" s="719" t="str">
        <f t="shared" si="62"/>
        <v/>
      </c>
      <c r="F1578" s="712">
        <f t="shared" si="61"/>
        <v>1</v>
      </c>
    </row>
    <row r="1579" spans="1:6" s="414" customFormat="1" x14ac:dyDescent="0.2">
      <c r="A1579" s="713" t="s">
        <v>282</v>
      </c>
      <c r="B1579" s="713" t="s">
        <v>6878</v>
      </c>
      <c r="C1579" s="718">
        <f>ONS!I28</f>
        <v>0</v>
      </c>
      <c r="D1579" s="719" t="s">
        <v>5324</v>
      </c>
      <c r="E1579" s="719" t="str">
        <f t="shared" si="62"/>
        <v/>
      </c>
      <c r="F1579" s="712">
        <f t="shared" si="61"/>
        <v>1</v>
      </c>
    </row>
    <row r="1580" spans="1:6" s="414" customFormat="1" x14ac:dyDescent="0.2">
      <c r="A1580" s="713" t="s">
        <v>282</v>
      </c>
      <c r="B1580" s="713" t="s">
        <v>6879</v>
      </c>
      <c r="C1580" s="718">
        <f>ONS!I35</f>
        <v>0</v>
      </c>
      <c r="D1580" s="719" t="s">
        <v>5324</v>
      </c>
      <c r="E1580" s="719" t="str">
        <f t="shared" si="62"/>
        <v/>
      </c>
      <c r="F1580" s="712">
        <f t="shared" si="61"/>
        <v>1</v>
      </c>
    </row>
    <row r="1581" spans="1:6" s="414" customFormat="1" x14ac:dyDescent="0.2">
      <c r="A1581" s="713" t="s">
        <v>282</v>
      </c>
      <c r="B1581" s="713" t="s">
        <v>6880</v>
      </c>
      <c r="C1581" s="718">
        <f>ONS!I36</f>
        <v>0</v>
      </c>
      <c r="D1581" s="719" t="s">
        <v>5324</v>
      </c>
      <c r="E1581" s="719" t="str">
        <f t="shared" si="62"/>
        <v/>
      </c>
      <c r="F1581" s="712">
        <f t="shared" si="61"/>
        <v>1</v>
      </c>
    </row>
    <row r="1582" spans="1:6" s="414" customFormat="1" x14ac:dyDescent="0.2">
      <c r="A1582" s="713" t="s">
        <v>282</v>
      </c>
      <c r="B1582" s="713" t="s">
        <v>6881</v>
      </c>
      <c r="C1582" s="718">
        <f>ONS!I42</f>
        <v>0</v>
      </c>
      <c r="D1582" s="719" t="s">
        <v>5324</v>
      </c>
      <c r="E1582" s="719" t="str">
        <f t="shared" si="62"/>
        <v/>
      </c>
      <c r="F1582" s="712">
        <f t="shared" si="61"/>
        <v>1</v>
      </c>
    </row>
    <row r="1583" spans="1:6" s="414" customFormat="1" x14ac:dyDescent="0.2">
      <c r="A1583" s="713" t="s">
        <v>282</v>
      </c>
      <c r="B1583" s="713" t="s">
        <v>6882</v>
      </c>
      <c r="C1583" s="718">
        <f>ONS!I46</f>
        <v>0</v>
      </c>
      <c r="D1583" s="719" t="s">
        <v>5324</v>
      </c>
      <c r="E1583" s="719" t="str">
        <f t="shared" si="62"/>
        <v/>
      </c>
      <c r="F1583" s="712">
        <f t="shared" si="61"/>
        <v>1</v>
      </c>
    </row>
    <row r="1584" spans="1:6" s="414" customFormat="1" x14ac:dyDescent="0.2">
      <c r="A1584" s="713" t="s">
        <v>282</v>
      </c>
      <c r="B1584" s="713" t="s">
        <v>6883</v>
      </c>
      <c r="C1584" s="718">
        <f>ONS!I48</f>
        <v>0</v>
      </c>
      <c r="D1584" s="719" t="s">
        <v>5324</v>
      </c>
      <c r="E1584" s="719" t="str">
        <f t="shared" si="62"/>
        <v/>
      </c>
      <c r="F1584" s="712">
        <f t="shared" si="61"/>
        <v>1</v>
      </c>
    </row>
    <row r="1585" spans="1:6" s="414" customFormat="1" x14ac:dyDescent="0.2">
      <c r="A1585" s="713" t="s">
        <v>282</v>
      </c>
      <c r="B1585" s="713" t="s">
        <v>6884</v>
      </c>
      <c r="C1585" s="718">
        <f>ONS!I49</f>
        <v>0</v>
      </c>
      <c r="D1585" s="719" t="s">
        <v>5324</v>
      </c>
      <c r="E1585" s="719" t="str">
        <f t="shared" si="62"/>
        <v/>
      </c>
      <c r="F1585" s="712">
        <f t="shared" si="61"/>
        <v>1</v>
      </c>
    </row>
    <row r="1586" spans="1:6" s="414" customFormat="1" x14ac:dyDescent="0.2">
      <c r="A1586" s="713" t="s">
        <v>282</v>
      </c>
      <c r="B1586" s="713" t="s">
        <v>6885</v>
      </c>
      <c r="C1586" s="718">
        <f>ONS!I50</f>
        <v>0</v>
      </c>
      <c r="D1586" s="719" t="s">
        <v>5324</v>
      </c>
      <c r="E1586" s="719" t="str">
        <f t="shared" si="62"/>
        <v/>
      </c>
      <c r="F1586" s="712">
        <f t="shared" si="61"/>
        <v>1</v>
      </c>
    </row>
    <row r="1587" spans="1:6" s="414" customFormat="1" x14ac:dyDescent="0.2">
      <c r="A1587" s="713" t="s">
        <v>282</v>
      </c>
      <c r="B1587" s="713" t="s">
        <v>6886</v>
      </c>
      <c r="C1587" s="718">
        <f>ONS!I51</f>
        <v>0</v>
      </c>
      <c r="D1587" s="719" t="s">
        <v>5324</v>
      </c>
      <c r="E1587" s="719" t="str">
        <f t="shared" si="62"/>
        <v/>
      </c>
      <c r="F1587" s="712">
        <f t="shared" si="61"/>
        <v>1</v>
      </c>
    </row>
    <row r="1588" spans="1:6" s="414" customFormat="1" x14ac:dyDescent="0.2">
      <c r="A1588" s="713" t="s">
        <v>282</v>
      </c>
      <c r="B1588" s="713" t="s">
        <v>6887</v>
      </c>
      <c r="C1588" s="718">
        <f>ONS!I55</f>
        <v>0</v>
      </c>
      <c r="D1588" s="719" t="s">
        <v>5324</v>
      </c>
      <c r="E1588" s="719" t="str">
        <f t="shared" si="62"/>
        <v/>
      </c>
      <c r="F1588" s="712">
        <f t="shared" si="61"/>
        <v>1</v>
      </c>
    </row>
    <row r="1589" spans="1:6" s="414" customFormat="1" x14ac:dyDescent="0.2">
      <c r="A1589" s="713" t="s">
        <v>282</v>
      </c>
      <c r="B1589" s="713" t="s">
        <v>6888</v>
      </c>
      <c r="C1589" s="718">
        <f>ONS!I56</f>
        <v>0</v>
      </c>
      <c r="D1589" s="719" t="s">
        <v>5324</v>
      </c>
      <c r="E1589" s="719" t="str">
        <f t="shared" si="62"/>
        <v/>
      </c>
      <c r="F1589" s="712">
        <f t="shared" si="61"/>
        <v>1</v>
      </c>
    </row>
    <row r="1590" spans="1:6" s="414" customFormat="1" x14ac:dyDescent="0.2">
      <c r="A1590" s="713" t="s">
        <v>282</v>
      </c>
      <c r="B1590" s="713" t="s">
        <v>6889</v>
      </c>
      <c r="C1590" s="718">
        <f>ONS!I67</f>
        <v>0</v>
      </c>
      <c r="D1590" s="719" t="s">
        <v>5324</v>
      </c>
      <c r="E1590" s="719" t="str">
        <f t="shared" si="62"/>
        <v/>
      </c>
      <c r="F1590" s="712">
        <f t="shared" si="61"/>
        <v>1</v>
      </c>
    </row>
    <row r="1591" spans="1:6" s="414" customFormat="1" x14ac:dyDescent="0.2">
      <c r="A1591" s="713" t="s">
        <v>282</v>
      </c>
      <c r="B1591" s="713" t="s">
        <v>6890</v>
      </c>
      <c r="C1591" s="718">
        <f>ONS!I81</f>
        <v>0</v>
      </c>
      <c r="D1591" s="719" t="s">
        <v>5324</v>
      </c>
      <c r="E1591" s="719" t="str">
        <f t="shared" si="62"/>
        <v/>
      </c>
      <c r="F1591" s="712">
        <f t="shared" si="61"/>
        <v>1</v>
      </c>
    </row>
    <row r="1592" spans="1:6" s="414" customFormat="1" x14ac:dyDescent="0.2">
      <c r="A1592" s="713" t="s">
        <v>282</v>
      </c>
      <c r="B1592" s="713" t="s">
        <v>6891</v>
      </c>
      <c r="C1592" s="718">
        <f>ONS!I89</f>
        <v>0</v>
      </c>
      <c r="D1592" s="719" t="s">
        <v>5324</v>
      </c>
      <c r="E1592" s="719" t="str">
        <f t="shared" si="62"/>
        <v/>
      </c>
      <c r="F1592" s="712">
        <f t="shared" ref="F1592:F1658" si="63">IF(E1592="",1,0)</f>
        <v>1</v>
      </c>
    </row>
    <row r="1593" spans="1:6" s="414" customFormat="1" x14ac:dyDescent="0.2">
      <c r="A1593" s="713" t="s">
        <v>282</v>
      </c>
      <c r="B1593" s="713" t="s">
        <v>6892</v>
      </c>
      <c r="C1593" s="718">
        <f>ONS!I90</f>
        <v>0</v>
      </c>
      <c r="D1593" s="719" t="s">
        <v>5324</v>
      </c>
      <c r="E1593" s="719" t="str">
        <f t="shared" si="62"/>
        <v/>
      </c>
      <c r="F1593" s="712">
        <f t="shared" si="63"/>
        <v>1</v>
      </c>
    </row>
    <row r="1594" spans="1:6" s="414" customFormat="1" x14ac:dyDescent="0.2">
      <c r="A1594" s="713" t="s">
        <v>282</v>
      </c>
      <c r="B1594" s="713" t="s">
        <v>6893</v>
      </c>
      <c r="C1594" s="718">
        <f>ONS!I91</f>
        <v>0</v>
      </c>
      <c r="D1594" s="719" t="s">
        <v>5324</v>
      </c>
      <c r="E1594" s="719" t="str">
        <f t="shared" si="62"/>
        <v/>
      </c>
      <c r="F1594" s="712">
        <f t="shared" si="63"/>
        <v>1</v>
      </c>
    </row>
    <row r="1595" spans="1:6" s="414" customFormat="1" x14ac:dyDescent="0.2">
      <c r="A1595" s="713" t="s">
        <v>282</v>
      </c>
      <c r="B1595" s="713" t="s">
        <v>6894</v>
      </c>
      <c r="C1595" s="718">
        <f>ONS!I92</f>
        <v>0</v>
      </c>
      <c r="D1595" s="719" t="s">
        <v>5324</v>
      </c>
      <c r="E1595" s="719" t="str">
        <f t="shared" si="62"/>
        <v/>
      </c>
      <c r="F1595" s="712">
        <f t="shared" si="63"/>
        <v>1</v>
      </c>
    </row>
    <row r="1596" spans="1:6" s="414" customFormat="1" x14ac:dyDescent="0.2">
      <c r="A1596" s="713" t="s">
        <v>282</v>
      </c>
      <c r="B1596" s="713" t="s">
        <v>6895</v>
      </c>
      <c r="C1596" s="718">
        <f>ONS!J11</f>
        <v>0</v>
      </c>
      <c r="D1596" s="719" t="s">
        <v>5324</v>
      </c>
      <c r="E1596" s="719" t="str">
        <f t="shared" si="62"/>
        <v/>
      </c>
      <c r="F1596" s="712">
        <f t="shared" si="63"/>
        <v>1</v>
      </c>
    </row>
    <row r="1597" spans="1:6" s="414" customFormat="1" x14ac:dyDescent="0.2">
      <c r="A1597" s="713" t="s">
        <v>282</v>
      </c>
      <c r="B1597" s="713" t="s">
        <v>6896</v>
      </c>
      <c r="C1597" s="718">
        <f>ONS!J16</f>
        <v>0</v>
      </c>
      <c r="D1597" s="719" t="s">
        <v>5324</v>
      </c>
      <c r="E1597" s="719" t="str">
        <f t="shared" si="62"/>
        <v/>
      </c>
      <c r="F1597" s="712">
        <f t="shared" si="63"/>
        <v>1</v>
      </c>
    </row>
    <row r="1598" spans="1:6" s="414" customFormat="1" x14ac:dyDescent="0.2">
      <c r="A1598" s="713" t="s">
        <v>282</v>
      </c>
      <c r="B1598" s="713" t="s">
        <v>6897</v>
      </c>
      <c r="C1598" s="718">
        <f>ONS!J27</f>
        <v>0</v>
      </c>
      <c r="D1598" s="719" t="s">
        <v>5324</v>
      </c>
      <c r="E1598" s="719" t="str">
        <f t="shared" si="62"/>
        <v/>
      </c>
      <c r="F1598" s="712">
        <f t="shared" si="63"/>
        <v>1</v>
      </c>
    </row>
    <row r="1599" spans="1:6" s="414" customFormat="1" x14ac:dyDescent="0.2">
      <c r="A1599" s="713" t="s">
        <v>282</v>
      </c>
      <c r="B1599" s="713" t="s">
        <v>6898</v>
      </c>
      <c r="C1599" s="718">
        <f>ONS!J28</f>
        <v>0</v>
      </c>
      <c r="D1599" s="719" t="s">
        <v>5324</v>
      </c>
      <c r="E1599" s="719" t="str">
        <f t="shared" si="62"/>
        <v/>
      </c>
      <c r="F1599" s="712">
        <f t="shared" si="63"/>
        <v>1</v>
      </c>
    </row>
    <row r="1600" spans="1:6" s="414" customFormat="1" x14ac:dyDescent="0.2">
      <c r="A1600" s="713" t="s">
        <v>282</v>
      </c>
      <c r="B1600" s="713" t="s">
        <v>6899</v>
      </c>
      <c r="C1600" s="718">
        <f>ONS!J35</f>
        <v>0</v>
      </c>
      <c r="D1600" s="719" t="s">
        <v>5324</v>
      </c>
      <c r="E1600" s="719" t="str">
        <f t="shared" si="62"/>
        <v/>
      </c>
      <c r="F1600" s="712">
        <f t="shared" si="63"/>
        <v>1</v>
      </c>
    </row>
    <row r="1601" spans="1:6" s="414" customFormat="1" x14ac:dyDescent="0.2">
      <c r="A1601" s="713" t="s">
        <v>282</v>
      </c>
      <c r="B1601" s="713" t="s">
        <v>6900</v>
      </c>
      <c r="C1601" s="718">
        <f>ONS!J36</f>
        <v>0</v>
      </c>
      <c r="D1601" s="719" t="s">
        <v>5324</v>
      </c>
      <c r="E1601" s="719" t="str">
        <f t="shared" si="62"/>
        <v/>
      </c>
      <c r="F1601" s="712">
        <f t="shared" si="63"/>
        <v>1</v>
      </c>
    </row>
    <row r="1602" spans="1:6" s="414" customFormat="1" x14ac:dyDescent="0.2">
      <c r="A1602" s="713" t="s">
        <v>282</v>
      </c>
      <c r="B1602" s="713" t="s">
        <v>6901</v>
      </c>
      <c r="C1602" s="718">
        <f>ONS!J42</f>
        <v>0</v>
      </c>
      <c r="D1602" s="719" t="s">
        <v>5324</v>
      </c>
      <c r="E1602" s="719" t="str">
        <f t="shared" ref="E1602:E1665" si="64">IF(C1602="","",IF(ISBLANK(C1602),"",IF(ISNUMBER(C1602),IF(ROUND(C1602,0)=C1602,IF(C1602&gt;=(-9999999999999990),IF(C1602&lt;=(9999999999999990),"","Value must be an integer of no more than 16 digits."),"Value must be an integer of no more than 16 digits."),"Value must be an integer of no more than 16 digits."),"Value must be an integer of no more than 16 digits.")))</f>
        <v/>
      </c>
      <c r="F1602" s="712">
        <f t="shared" si="63"/>
        <v>1</v>
      </c>
    </row>
    <row r="1603" spans="1:6" s="414" customFormat="1" x14ac:dyDescent="0.2">
      <c r="A1603" s="713" t="s">
        <v>282</v>
      </c>
      <c r="B1603" s="713" t="s">
        <v>6902</v>
      </c>
      <c r="C1603" s="718">
        <f>ONS!J46</f>
        <v>0</v>
      </c>
      <c r="D1603" s="719" t="s">
        <v>5324</v>
      </c>
      <c r="E1603" s="719" t="str">
        <f t="shared" si="64"/>
        <v/>
      </c>
      <c r="F1603" s="712">
        <f t="shared" si="63"/>
        <v>1</v>
      </c>
    </row>
    <row r="1604" spans="1:6" s="414" customFormat="1" x14ac:dyDescent="0.2">
      <c r="A1604" s="713" t="s">
        <v>282</v>
      </c>
      <c r="B1604" s="713" t="s">
        <v>6903</v>
      </c>
      <c r="C1604" s="718">
        <f>ONS!J48</f>
        <v>0</v>
      </c>
      <c r="D1604" s="719" t="s">
        <v>5324</v>
      </c>
      <c r="E1604" s="719" t="str">
        <f t="shared" si="64"/>
        <v/>
      </c>
      <c r="F1604" s="712">
        <f t="shared" si="63"/>
        <v>1</v>
      </c>
    </row>
    <row r="1605" spans="1:6" s="414" customFormat="1" x14ac:dyDescent="0.2">
      <c r="A1605" s="713" t="s">
        <v>282</v>
      </c>
      <c r="B1605" s="713" t="s">
        <v>6904</v>
      </c>
      <c r="C1605" s="718">
        <f>ONS!J49</f>
        <v>0</v>
      </c>
      <c r="D1605" s="719" t="s">
        <v>5324</v>
      </c>
      <c r="E1605" s="719" t="str">
        <f t="shared" si="64"/>
        <v/>
      </c>
      <c r="F1605" s="712">
        <f t="shared" si="63"/>
        <v>1</v>
      </c>
    </row>
    <row r="1606" spans="1:6" s="414" customFormat="1" x14ac:dyDescent="0.2">
      <c r="A1606" s="713" t="s">
        <v>282</v>
      </c>
      <c r="B1606" s="713" t="s">
        <v>6905</v>
      </c>
      <c r="C1606" s="718">
        <f>ONS!J50</f>
        <v>0</v>
      </c>
      <c r="D1606" s="719" t="s">
        <v>5324</v>
      </c>
      <c r="E1606" s="719" t="str">
        <f t="shared" si="64"/>
        <v/>
      </c>
      <c r="F1606" s="712">
        <f t="shared" si="63"/>
        <v>1</v>
      </c>
    </row>
    <row r="1607" spans="1:6" s="414" customFormat="1" x14ac:dyDescent="0.2">
      <c r="A1607" s="713" t="s">
        <v>282</v>
      </c>
      <c r="B1607" s="713" t="s">
        <v>6906</v>
      </c>
      <c r="C1607" s="718">
        <f>ONS!J51</f>
        <v>0</v>
      </c>
      <c r="D1607" s="719" t="s">
        <v>5324</v>
      </c>
      <c r="E1607" s="719" t="str">
        <f t="shared" si="64"/>
        <v/>
      </c>
      <c r="F1607" s="712">
        <f t="shared" si="63"/>
        <v>1</v>
      </c>
    </row>
    <row r="1608" spans="1:6" s="414" customFormat="1" x14ac:dyDescent="0.2">
      <c r="A1608" s="713" t="s">
        <v>282</v>
      </c>
      <c r="B1608" s="713" t="s">
        <v>6907</v>
      </c>
      <c r="C1608" s="718">
        <f>ONS!J55</f>
        <v>0</v>
      </c>
      <c r="D1608" s="719" t="s">
        <v>5324</v>
      </c>
      <c r="E1608" s="719" t="str">
        <f t="shared" si="64"/>
        <v/>
      </c>
      <c r="F1608" s="712">
        <f t="shared" si="63"/>
        <v>1</v>
      </c>
    </row>
    <row r="1609" spans="1:6" s="414" customFormat="1" x14ac:dyDescent="0.2">
      <c r="A1609" s="713" t="s">
        <v>282</v>
      </c>
      <c r="B1609" s="713" t="s">
        <v>6908</v>
      </c>
      <c r="C1609" s="718">
        <f>ONS!J56</f>
        <v>0</v>
      </c>
      <c r="D1609" s="719" t="s">
        <v>5324</v>
      </c>
      <c r="E1609" s="719" t="str">
        <f t="shared" si="64"/>
        <v/>
      </c>
      <c r="F1609" s="712">
        <f t="shared" si="63"/>
        <v>1</v>
      </c>
    </row>
    <row r="1610" spans="1:6" s="414" customFormat="1" x14ac:dyDescent="0.2">
      <c r="A1610" s="713" t="s">
        <v>282</v>
      </c>
      <c r="B1610" s="713" t="s">
        <v>6909</v>
      </c>
      <c r="C1610" s="718">
        <f>ONS!J81</f>
        <v>0</v>
      </c>
      <c r="D1610" s="719" t="s">
        <v>5324</v>
      </c>
      <c r="E1610" s="719" t="str">
        <f t="shared" si="64"/>
        <v/>
      </c>
      <c r="F1610" s="712">
        <f t="shared" si="63"/>
        <v>1</v>
      </c>
    </row>
    <row r="1611" spans="1:6" s="414" customFormat="1" x14ac:dyDescent="0.2">
      <c r="A1611" s="713" t="s">
        <v>282</v>
      </c>
      <c r="B1611" s="713" t="s">
        <v>6910</v>
      </c>
      <c r="C1611" s="718">
        <f>ONS!K11</f>
        <v>0</v>
      </c>
      <c r="D1611" s="719" t="s">
        <v>5324</v>
      </c>
      <c r="E1611" s="719" t="str">
        <f t="shared" si="64"/>
        <v/>
      </c>
      <c r="F1611" s="712">
        <f t="shared" si="63"/>
        <v>1</v>
      </c>
    </row>
    <row r="1612" spans="1:6" s="414" customFormat="1" x14ac:dyDescent="0.2">
      <c r="A1612" s="713" t="s">
        <v>282</v>
      </c>
      <c r="B1612" s="721" t="s">
        <v>10215</v>
      </c>
      <c r="C1612" s="720">
        <f>ONS!K16</f>
        <v>0</v>
      </c>
      <c r="D1612" s="719" t="s">
        <v>5324</v>
      </c>
      <c r="E1612" s="719" t="str">
        <f t="shared" si="64"/>
        <v/>
      </c>
      <c r="F1612" s="712">
        <f t="shared" ref="F1612" si="65">IF(E1612="",1,0)</f>
        <v>1</v>
      </c>
    </row>
    <row r="1613" spans="1:6" s="414" customFormat="1" x14ac:dyDescent="0.2">
      <c r="A1613" s="713" t="s">
        <v>282</v>
      </c>
      <c r="B1613" s="713" t="s">
        <v>6911</v>
      </c>
      <c r="C1613" s="718">
        <f>ONS!K27</f>
        <v>0</v>
      </c>
      <c r="D1613" s="719" t="s">
        <v>5324</v>
      </c>
      <c r="E1613" s="719" t="str">
        <f t="shared" si="64"/>
        <v/>
      </c>
      <c r="F1613" s="712">
        <f t="shared" si="63"/>
        <v>1</v>
      </c>
    </row>
    <row r="1614" spans="1:6" s="414" customFormat="1" x14ac:dyDescent="0.2">
      <c r="A1614" s="713" t="s">
        <v>282</v>
      </c>
      <c r="B1614" s="713" t="s">
        <v>6912</v>
      </c>
      <c r="C1614" s="718">
        <f>ONS!K28</f>
        <v>0</v>
      </c>
      <c r="D1614" s="719" t="s">
        <v>5324</v>
      </c>
      <c r="E1614" s="719" t="str">
        <f t="shared" si="64"/>
        <v/>
      </c>
      <c r="F1614" s="712">
        <f t="shared" si="63"/>
        <v>1</v>
      </c>
    </row>
    <row r="1615" spans="1:6" s="414" customFormat="1" x14ac:dyDescent="0.2">
      <c r="A1615" s="713" t="s">
        <v>282</v>
      </c>
      <c r="B1615" s="713" t="s">
        <v>6913</v>
      </c>
      <c r="C1615" s="718">
        <f>ONS!K35</f>
        <v>0</v>
      </c>
      <c r="D1615" s="719" t="s">
        <v>5324</v>
      </c>
      <c r="E1615" s="719" t="str">
        <f t="shared" si="64"/>
        <v/>
      </c>
      <c r="F1615" s="712">
        <f t="shared" si="63"/>
        <v>1</v>
      </c>
    </row>
    <row r="1616" spans="1:6" s="414" customFormat="1" x14ac:dyDescent="0.2">
      <c r="A1616" s="713" t="s">
        <v>282</v>
      </c>
      <c r="B1616" s="713" t="s">
        <v>6914</v>
      </c>
      <c r="C1616" s="718">
        <f>ONS!K36</f>
        <v>0</v>
      </c>
      <c r="D1616" s="719" t="s">
        <v>5324</v>
      </c>
      <c r="E1616" s="719" t="str">
        <f t="shared" si="64"/>
        <v/>
      </c>
      <c r="F1616" s="712">
        <f t="shared" si="63"/>
        <v>1</v>
      </c>
    </row>
    <row r="1617" spans="1:6" s="414" customFormat="1" x14ac:dyDescent="0.2">
      <c r="A1617" s="713" t="s">
        <v>282</v>
      </c>
      <c r="B1617" s="713" t="s">
        <v>6915</v>
      </c>
      <c r="C1617" s="718">
        <f>ONS!K40</f>
        <v>0</v>
      </c>
      <c r="D1617" s="719" t="s">
        <v>5324</v>
      </c>
      <c r="E1617" s="719" t="str">
        <f t="shared" si="64"/>
        <v/>
      </c>
      <c r="F1617" s="712">
        <f t="shared" si="63"/>
        <v>1</v>
      </c>
    </row>
    <row r="1618" spans="1:6" s="414" customFormat="1" x14ac:dyDescent="0.2">
      <c r="A1618" s="713" t="s">
        <v>282</v>
      </c>
      <c r="B1618" s="713" t="s">
        <v>6916</v>
      </c>
      <c r="C1618" s="718">
        <f>ONS!K41</f>
        <v>0</v>
      </c>
      <c r="D1618" s="719" t="s">
        <v>5324</v>
      </c>
      <c r="E1618" s="719" t="str">
        <f t="shared" si="64"/>
        <v/>
      </c>
      <c r="F1618" s="712">
        <f t="shared" si="63"/>
        <v>1</v>
      </c>
    </row>
    <row r="1619" spans="1:6" s="414" customFormat="1" x14ac:dyDescent="0.2">
      <c r="A1619" s="713" t="s">
        <v>282</v>
      </c>
      <c r="B1619" s="713" t="s">
        <v>6917</v>
      </c>
      <c r="C1619" s="718">
        <f>ONS!K42</f>
        <v>0</v>
      </c>
      <c r="D1619" s="719" t="s">
        <v>5324</v>
      </c>
      <c r="E1619" s="719" t="str">
        <f t="shared" si="64"/>
        <v/>
      </c>
      <c r="F1619" s="712">
        <f t="shared" si="63"/>
        <v>1</v>
      </c>
    </row>
    <row r="1620" spans="1:6" s="414" customFormat="1" x14ac:dyDescent="0.2">
      <c r="A1620" s="713" t="s">
        <v>282</v>
      </c>
      <c r="B1620" s="713" t="s">
        <v>6918</v>
      </c>
      <c r="C1620" s="718">
        <f>ONS!K44</f>
        <v>0</v>
      </c>
      <c r="D1620" s="719" t="s">
        <v>5324</v>
      </c>
      <c r="E1620" s="719" t="str">
        <f t="shared" si="64"/>
        <v/>
      </c>
      <c r="F1620" s="712">
        <f t="shared" si="63"/>
        <v>1</v>
      </c>
    </row>
    <row r="1621" spans="1:6" s="414" customFormat="1" x14ac:dyDescent="0.2">
      <c r="A1621" s="713" t="s">
        <v>282</v>
      </c>
      <c r="B1621" s="713" t="s">
        <v>6919</v>
      </c>
      <c r="C1621" s="718">
        <f>ONS!K45</f>
        <v>0</v>
      </c>
      <c r="D1621" s="719" t="s">
        <v>5324</v>
      </c>
      <c r="E1621" s="719" t="str">
        <f t="shared" si="64"/>
        <v/>
      </c>
      <c r="F1621" s="712">
        <f t="shared" si="63"/>
        <v>1</v>
      </c>
    </row>
    <row r="1622" spans="1:6" s="414" customFormat="1" x14ac:dyDescent="0.2">
      <c r="A1622" s="713" t="s">
        <v>282</v>
      </c>
      <c r="B1622" s="713" t="s">
        <v>6920</v>
      </c>
      <c r="C1622" s="718">
        <f>ONS!K46</f>
        <v>0</v>
      </c>
      <c r="D1622" s="719" t="s">
        <v>5324</v>
      </c>
      <c r="E1622" s="719" t="str">
        <f t="shared" si="64"/>
        <v/>
      </c>
      <c r="F1622" s="712">
        <f t="shared" si="63"/>
        <v>1</v>
      </c>
    </row>
    <row r="1623" spans="1:6" s="414" customFormat="1" x14ac:dyDescent="0.2">
      <c r="A1623" s="713" t="s">
        <v>282</v>
      </c>
      <c r="B1623" s="713" t="s">
        <v>6921</v>
      </c>
      <c r="C1623" s="718">
        <f>ONS!K48</f>
        <v>0</v>
      </c>
      <c r="D1623" s="719" t="s">
        <v>5324</v>
      </c>
      <c r="E1623" s="719" t="str">
        <f t="shared" si="64"/>
        <v/>
      </c>
      <c r="F1623" s="712">
        <f t="shared" si="63"/>
        <v>1</v>
      </c>
    </row>
    <row r="1624" spans="1:6" s="414" customFormat="1" x14ac:dyDescent="0.2">
      <c r="A1624" s="713" t="s">
        <v>282</v>
      </c>
      <c r="B1624" s="713" t="s">
        <v>6922</v>
      </c>
      <c r="C1624" s="718">
        <f>ONS!K49</f>
        <v>0</v>
      </c>
      <c r="D1624" s="719" t="s">
        <v>5324</v>
      </c>
      <c r="E1624" s="719" t="str">
        <f t="shared" si="64"/>
        <v/>
      </c>
      <c r="F1624" s="712">
        <f t="shared" si="63"/>
        <v>1</v>
      </c>
    </row>
    <row r="1625" spans="1:6" s="414" customFormat="1" x14ac:dyDescent="0.2">
      <c r="A1625" s="713" t="s">
        <v>282</v>
      </c>
      <c r="B1625" s="713" t="s">
        <v>6923</v>
      </c>
      <c r="C1625" s="718">
        <f>ONS!K50</f>
        <v>0</v>
      </c>
      <c r="D1625" s="719" t="s">
        <v>5324</v>
      </c>
      <c r="E1625" s="719" t="str">
        <f t="shared" si="64"/>
        <v/>
      </c>
      <c r="F1625" s="712">
        <f t="shared" si="63"/>
        <v>1</v>
      </c>
    </row>
    <row r="1626" spans="1:6" s="414" customFormat="1" x14ac:dyDescent="0.2">
      <c r="A1626" s="713" t="s">
        <v>282</v>
      </c>
      <c r="B1626" s="713" t="s">
        <v>6924</v>
      </c>
      <c r="C1626" s="718">
        <f>ONS!K51</f>
        <v>0</v>
      </c>
      <c r="D1626" s="719" t="s">
        <v>5324</v>
      </c>
      <c r="E1626" s="719" t="str">
        <f t="shared" si="64"/>
        <v/>
      </c>
      <c r="F1626" s="712">
        <f t="shared" si="63"/>
        <v>1</v>
      </c>
    </row>
    <row r="1627" spans="1:6" s="414" customFormat="1" x14ac:dyDescent="0.2">
      <c r="A1627" s="713" t="s">
        <v>282</v>
      </c>
      <c r="B1627" s="721" t="s">
        <v>10216</v>
      </c>
      <c r="C1627" s="720">
        <f>ONS!K55</f>
        <v>0</v>
      </c>
      <c r="D1627" s="719" t="s">
        <v>5324</v>
      </c>
      <c r="E1627" s="719" t="str">
        <f t="shared" si="64"/>
        <v/>
      </c>
      <c r="F1627" s="712">
        <f t="shared" ref="F1627" si="66">IF(E1627="",1,0)</f>
        <v>1</v>
      </c>
    </row>
    <row r="1628" spans="1:6" s="414" customFormat="1" x14ac:dyDescent="0.2">
      <c r="A1628" s="713" t="s">
        <v>282</v>
      </c>
      <c r="B1628" s="721" t="s">
        <v>10217</v>
      </c>
      <c r="C1628" s="720">
        <f>ONS!K56</f>
        <v>0</v>
      </c>
      <c r="D1628" s="719" t="s">
        <v>5324</v>
      </c>
      <c r="E1628" s="719" t="str">
        <f t="shared" si="64"/>
        <v/>
      </c>
      <c r="F1628" s="712">
        <f t="shared" ref="F1628" si="67">IF(E1628="",1,0)</f>
        <v>1</v>
      </c>
    </row>
    <row r="1629" spans="1:6" s="414" customFormat="1" x14ac:dyDescent="0.2">
      <c r="A1629" s="713" t="s">
        <v>282</v>
      </c>
      <c r="B1629" s="713" t="s">
        <v>6925</v>
      </c>
      <c r="C1629" s="718">
        <f>ONS!K81</f>
        <v>0</v>
      </c>
      <c r="D1629" s="719" t="s">
        <v>5324</v>
      </c>
      <c r="E1629" s="719" t="str">
        <f t="shared" si="64"/>
        <v/>
      </c>
      <c r="F1629" s="712">
        <f t="shared" si="63"/>
        <v>1</v>
      </c>
    </row>
    <row r="1630" spans="1:6" s="414" customFormat="1" x14ac:dyDescent="0.2">
      <c r="A1630" s="713" t="s">
        <v>282</v>
      </c>
      <c r="B1630" s="713" t="s">
        <v>6926</v>
      </c>
      <c r="C1630" s="718">
        <f>ONS!L11</f>
        <v>0</v>
      </c>
      <c r="D1630" s="719" t="s">
        <v>5324</v>
      </c>
      <c r="E1630" s="719" t="str">
        <f t="shared" si="64"/>
        <v/>
      </c>
      <c r="F1630" s="712">
        <f t="shared" si="63"/>
        <v>1</v>
      </c>
    </row>
    <row r="1631" spans="1:6" s="414" customFormat="1" x14ac:dyDescent="0.2">
      <c r="A1631" s="713" t="s">
        <v>282</v>
      </c>
      <c r="B1631" s="713" t="s">
        <v>6927</v>
      </c>
      <c r="C1631" s="718">
        <f>ONS!L12</f>
        <v>0</v>
      </c>
      <c r="D1631" s="719" t="s">
        <v>5324</v>
      </c>
      <c r="E1631" s="719" t="str">
        <f t="shared" si="64"/>
        <v/>
      </c>
      <c r="F1631" s="712">
        <f t="shared" si="63"/>
        <v>1</v>
      </c>
    </row>
    <row r="1632" spans="1:6" s="414" customFormat="1" x14ac:dyDescent="0.2">
      <c r="A1632" s="713" t="s">
        <v>282</v>
      </c>
      <c r="B1632" s="713" t="s">
        <v>6928</v>
      </c>
      <c r="C1632" s="718">
        <f>ONS!L13</f>
        <v>0</v>
      </c>
      <c r="D1632" s="719" t="s">
        <v>5324</v>
      </c>
      <c r="E1632" s="719" t="str">
        <f t="shared" si="64"/>
        <v/>
      </c>
      <c r="F1632" s="712">
        <f t="shared" si="63"/>
        <v>1</v>
      </c>
    </row>
    <row r="1633" spans="1:6" s="414" customFormat="1" x14ac:dyDescent="0.2">
      <c r="A1633" s="713" t="s">
        <v>282</v>
      </c>
      <c r="B1633" s="713" t="s">
        <v>6929</v>
      </c>
      <c r="C1633" s="718">
        <f>ONS!L14</f>
        <v>0</v>
      </c>
      <c r="D1633" s="719" t="s">
        <v>5324</v>
      </c>
      <c r="E1633" s="719" t="str">
        <f t="shared" si="64"/>
        <v/>
      </c>
      <c r="F1633" s="712">
        <f t="shared" si="63"/>
        <v>1</v>
      </c>
    </row>
    <row r="1634" spans="1:6" s="414" customFormat="1" x14ac:dyDescent="0.2">
      <c r="A1634" s="713" t="s">
        <v>282</v>
      </c>
      <c r="B1634" s="713" t="s">
        <v>6930</v>
      </c>
      <c r="C1634" s="718">
        <f>ONS!L16</f>
        <v>0</v>
      </c>
      <c r="D1634" s="719" t="s">
        <v>5324</v>
      </c>
      <c r="E1634" s="719" t="str">
        <f t="shared" si="64"/>
        <v/>
      </c>
      <c r="F1634" s="712">
        <f t="shared" si="63"/>
        <v>1</v>
      </c>
    </row>
    <row r="1635" spans="1:6" s="414" customFormat="1" x14ac:dyDescent="0.2">
      <c r="A1635" s="713" t="s">
        <v>282</v>
      </c>
      <c r="B1635" s="713" t="s">
        <v>6931</v>
      </c>
      <c r="C1635" s="718">
        <f>ONS!L17</f>
        <v>0</v>
      </c>
      <c r="D1635" s="719" t="s">
        <v>5324</v>
      </c>
      <c r="E1635" s="719" t="str">
        <f t="shared" si="64"/>
        <v/>
      </c>
      <c r="F1635" s="712">
        <f t="shared" si="63"/>
        <v>1</v>
      </c>
    </row>
    <row r="1636" spans="1:6" s="414" customFormat="1" x14ac:dyDescent="0.2">
      <c r="A1636" s="713" t="s">
        <v>282</v>
      </c>
      <c r="B1636" s="713" t="s">
        <v>6932</v>
      </c>
      <c r="C1636" s="718">
        <f>ONS!L18</f>
        <v>0</v>
      </c>
      <c r="D1636" s="719" t="s">
        <v>5324</v>
      </c>
      <c r="E1636" s="719" t="str">
        <f t="shared" si="64"/>
        <v/>
      </c>
      <c r="F1636" s="712">
        <f t="shared" si="63"/>
        <v>1</v>
      </c>
    </row>
    <row r="1637" spans="1:6" s="414" customFormat="1" x14ac:dyDescent="0.2">
      <c r="A1637" s="713" t="s">
        <v>282</v>
      </c>
      <c r="B1637" s="713" t="s">
        <v>6933</v>
      </c>
      <c r="C1637" s="718">
        <f>ONS!L19</f>
        <v>0</v>
      </c>
      <c r="D1637" s="719" t="s">
        <v>5324</v>
      </c>
      <c r="E1637" s="719" t="str">
        <f t="shared" si="64"/>
        <v/>
      </c>
      <c r="F1637" s="712">
        <f t="shared" si="63"/>
        <v>1</v>
      </c>
    </row>
    <row r="1638" spans="1:6" s="414" customFormat="1" x14ac:dyDescent="0.2">
      <c r="A1638" s="713" t="s">
        <v>282</v>
      </c>
      <c r="B1638" s="713" t="s">
        <v>6934</v>
      </c>
      <c r="C1638" s="718">
        <f>ONS!L20</f>
        <v>0</v>
      </c>
      <c r="D1638" s="719" t="s">
        <v>5324</v>
      </c>
      <c r="E1638" s="719" t="str">
        <f t="shared" si="64"/>
        <v/>
      </c>
      <c r="F1638" s="712">
        <f t="shared" si="63"/>
        <v>1</v>
      </c>
    </row>
    <row r="1639" spans="1:6" s="414" customFormat="1" x14ac:dyDescent="0.2">
      <c r="A1639" s="713" t="s">
        <v>282</v>
      </c>
      <c r="B1639" s="713" t="s">
        <v>6935</v>
      </c>
      <c r="C1639" s="718">
        <f>ONS!L22</f>
        <v>0</v>
      </c>
      <c r="D1639" s="719" t="s">
        <v>5324</v>
      </c>
      <c r="E1639" s="719" t="str">
        <f t="shared" si="64"/>
        <v/>
      </c>
      <c r="F1639" s="712">
        <f t="shared" si="63"/>
        <v>1</v>
      </c>
    </row>
    <row r="1640" spans="1:6" s="414" customFormat="1" x14ac:dyDescent="0.2">
      <c r="A1640" s="713" t="s">
        <v>282</v>
      </c>
      <c r="B1640" s="713" t="s">
        <v>6936</v>
      </c>
      <c r="C1640" s="718">
        <f>ONS!L23</f>
        <v>0</v>
      </c>
      <c r="D1640" s="719" t="s">
        <v>5324</v>
      </c>
      <c r="E1640" s="719" t="str">
        <f t="shared" si="64"/>
        <v/>
      </c>
      <c r="F1640" s="712">
        <f t="shared" si="63"/>
        <v>1</v>
      </c>
    </row>
    <row r="1641" spans="1:6" s="414" customFormat="1" x14ac:dyDescent="0.2">
      <c r="A1641" s="713" t="s">
        <v>282</v>
      </c>
      <c r="B1641" s="713" t="s">
        <v>6937</v>
      </c>
      <c r="C1641" s="718">
        <f>ONS!L27</f>
        <v>0</v>
      </c>
      <c r="D1641" s="719" t="s">
        <v>5324</v>
      </c>
      <c r="E1641" s="719" t="str">
        <f t="shared" si="64"/>
        <v/>
      </c>
      <c r="F1641" s="712">
        <f t="shared" si="63"/>
        <v>1</v>
      </c>
    </row>
    <row r="1642" spans="1:6" s="414" customFormat="1" x14ac:dyDescent="0.2">
      <c r="A1642" s="713" t="s">
        <v>282</v>
      </c>
      <c r="B1642" s="713" t="s">
        <v>6938</v>
      </c>
      <c r="C1642" s="718">
        <f>ONS!L28</f>
        <v>0</v>
      </c>
      <c r="D1642" s="719" t="s">
        <v>5324</v>
      </c>
      <c r="E1642" s="719" t="str">
        <f t="shared" si="64"/>
        <v/>
      </c>
      <c r="F1642" s="712">
        <f t="shared" si="63"/>
        <v>1</v>
      </c>
    </row>
    <row r="1643" spans="1:6" s="414" customFormat="1" x14ac:dyDescent="0.2">
      <c r="A1643" s="713" t="s">
        <v>282</v>
      </c>
      <c r="B1643" s="713" t="s">
        <v>6939</v>
      </c>
      <c r="C1643" s="718">
        <f>ONS!L35</f>
        <v>0</v>
      </c>
      <c r="D1643" s="719" t="s">
        <v>5324</v>
      </c>
      <c r="E1643" s="719" t="str">
        <f t="shared" si="64"/>
        <v/>
      </c>
      <c r="F1643" s="712">
        <f t="shared" si="63"/>
        <v>1</v>
      </c>
    </row>
    <row r="1644" spans="1:6" s="414" customFormat="1" x14ac:dyDescent="0.2">
      <c r="A1644" s="713" t="s">
        <v>282</v>
      </c>
      <c r="B1644" s="713" t="s">
        <v>6940</v>
      </c>
      <c r="C1644" s="718">
        <f>ONS!L36</f>
        <v>0</v>
      </c>
      <c r="D1644" s="719" t="s">
        <v>5324</v>
      </c>
      <c r="E1644" s="719" t="str">
        <f t="shared" si="64"/>
        <v/>
      </c>
      <c r="F1644" s="712">
        <f t="shared" si="63"/>
        <v>1</v>
      </c>
    </row>
    <row r="1645" spans="1:6" s="414" customFormat="1" x14ac:dyDescent="0.2">
      <c r="A1645" s="713" t="s">
        <v>282</v>
      </c>
      <c r="B1645" s="713" t="s">
        <v>6941</v>
      </c>
      <c r="C1645" s="718">
        <f>ONS!L37</f>
        <v>0</v>
      </c>
      <c r="D1645" s="719" t="s">
        <v>5324</v>
      </c>
      <c r="E1645" s="719" t="str">
        <f t="shared" si="64"/>
        <v/>
      </c>
      <c r="F1645" s="712">
        <f t="shared" si="63"/>
        <v>1</v>
      </c>
    </row>
    <row r="1646" spans="1:6" s="414" customFormat="1" x14ac:dyDescent="0.2">
      <c r="A1646" s="713" t="s">
        <v>282</v>
      </c>
      <c r="B1646" s="713" t="s">
        <v>6942</v>
      </c>
      <c r="C1646" s="718">
        <f>ONS!L38</f>
        <v>0</v>
      </c>
      <c r="D1646" s="719" t="s">
        <v>5324</v>
      </c>
      <c r="E1646" s="719" t="str">
        <f t="shared" si="64"/>
        <v/>
      </c>
      <c r="F1646" s="712">
        <f t="shared" si="63"/>
        <v>1</v>
      </c>
    </row>
    <row r="1647" spans="1:6" s="414" customFormat="1" x14ac:dyDescent="0.2">
      <c r="A1647" s="713" t="s">
        <v>282</v>
      </c>
      <c r="B1647" s="713" t="s">
        <v>6943</v>
      </c>
      <c r="C1647" s="718">
        <f>ONS!L40</f>
        <v>0</v>
      </c>
      <c r="D1647" s="719" t="s">
        <v>5324</v>
      </c>
      <c r="E1647" s="719" t="str">
        <f t="shared" si="64"/>
        <v/>
      </c>
      <c r="F1647" s="712">
        <f t="shared" si="63"/>
        <v>1</v>
      </c>
    </row>
    <row r="1648" spans="1:6" s="414" customFormat="1" x14ac:dyDescent="0.2">
      <c r="A1648" s="713" t="s">
        <v>282</v>
      </c>
      <c r="B1648" s="713" t="s">
        <v>6944</v>
      </c>
      <c r="C1648" s="718">
        <f>ONS!L41</f>
        <v>0</v>
      </c>
      <c r="D1648" s="719" t="s">
        <v>5324</v>
      </c>
      <c r="E1648" s="719" t="str">
        <f t="shared" si="64"/>
        <v/>
      </c>
      <c r="F1648" s="712">
        <f t="shared" si="63"/>
        <v>1</v>
      </c>
    </row>
    <row r="1649" spans="1:6" s="414" customFormat="1" x14ac:dyDescent="0.2">
      <c r="A1649" s="713" t="s">
        <v>282</v>
      </c>
      <c r="B1649" s="713" t="s">
        <v>6945</v>
      </c>
      <c r="C1649" s="718">
        <f>ONS!L42</f>
        <v>0</v>
      </c>
      <c r="D1649" s="719" t="s">
        <v>5324</v>
      </c>
      <c r="E1649" s="719" t="str">
        <f t="shared" si="64"/>
        <v/>
      </c>
      <c r="F1649" s="712">
        <f t="shared" si="63"/>
        <v>1</v>
      </c>
    </row>
    <row r="1650" spans="1:6" s="414" customFormat="1" x14ac:dyDescent="0.2">
      <c r="A1650" s="713" t="s">
        <v>282</v>
      </c>
      <c r="B1650" s="713" t="s">
        <v>6946</v>
      </c>
      <c r="C1650" s="718">
        <f>ONS!L44</f>
        <v>0</v>
      </c>
      <c r="D1650" s="719" t="s">
        <v>5324</v>
      </c>
      <c r="E1650" s="719" t="str">
        <f t="shared" si="64"/>
        <v/>
      </c>
      <c r="F1650" s="712">
        <f t="shared" si="63"/>
        <v>1</v>
      </c>
    </row>
    <row r="1651" spans="1:6" s="414" customFormat="1" x14ac:dyDescent="0.2">
      <c r="A1651" s="713" t="s">
        <v>282</v>
      </c>
      <c r="B1651" s="713" t="s">
        <v>6947</v>
      </c>
      <c r="C1651" s="718">
        <f>ONS!L45</f>
        <v>0</v>
      </c>
      <c r="D1651" s="719" t="s">
        <v>5324</v>
      </c>
      <c r="E1651" s="719" t="str">
        <f t="shared" si="64"/>
        <v/>
      </c>
      <c r="F1651" s="712">
        <f t="shared" si="63"/>
        <v>1</v>
      </c>
    </row>
    <row r="1652" spans="1:6" s="414" customFormat="1" x14ac:dyDescent="0.2">
      <c r="A1652" s="713" t="s">
        <v>282</v>
      </c>
      <c r="B1652" s="713" t="s">
        <v>6948</v>
      </c>
      <c r="C1652" s="718">
        <f>ONS!L46</f>
        <v>0</v>
      </c>
      <c r="D1652" s="719" t="s">
        <v>5324</v>
      </c>
      <c r="E1652" s="719" t="str">
        <f t="shared" si="64"/>
        <v/>
      </c>
      <c r="F1652" s="712">
        <f t="shared" si="63"/>
        <v>1</v>
      </c>
    </row>
    <row r="1653" spans="1:6" s="414" customFormat="1" x14ac:dyDescent="0.2">
      <c r="A1653" s="713" t="s">
        <v>282</v>
      </c>
      <c r="B1653" s="713" t="s">
        <v>6949</v>
      </c>
      <c r="C1653" s="718">
        <f>ONS!L48</f>
        <v>0</v>
      </c>
      <c r="D1653" s="719" t="s">
        <v>5324</v>
      </c>
      <c r="E1653" s="719" t="str">
        <f t="shared" si="64"/>
        <v/>
      </c>
      <c r="F1653" s="712">
        <f t="shared" si="63"/>
        <v>1</v>
      </c>
    </row>
    <row r="1654" spans="1:6" s="414" customFormat="1" x14ac:dyDescent="0.2">
      <c r="A1654" s="713" t="s">
        <v>282</v>
      </c>
      <c r="B1654" s="713" t="s">
        <v>6950</v>
      </c>
      <c r="C1654" s="718">
        <f>ONS!L49</f>
        <v>0</v>
      </c>
      <c r="D1654" s="719" t="s">
        <v>5324</v>
      </c>
      <c r="E1654" s="719" t="str">
        <f t="shared" si="64"/>
        <v/>
      </c>
      <c r="F1654" s="712">
        <f t="shared" si="63"/>
        <v>1</v>
      </c>
    </row>
    <row r="1655" spans="1:6" s="414" customFormat="1" x14ac:dyDescent="0.2">
      <c r="A1655" s="713" t="s">
        <v>282</v>
      </c>
      <c r="B1655" s="713" t="s">
        <v>6951</v>
      </c>
      <c r="C1655" s="718">
        <f>ONS!L50</f>
        <v>0</v>
      </c>
      <c r="D1655" s="719" t="s">
        <v>5324</v>
      </c>
      <c r="E1655" s="719" t="str">
        <f t="shared" si="64"/>
        <v/>
      </c>
      <c r="F1655" s="712">
        <f t="shared" si="63"/>
        <v>1</v>
      </c>
    </row>
    <row r="1656" spans="1:6" s="414" customFormat="1" x14ac:dyDescent="0.2">
      <c r="A1656" s="713" t="s">
        <v>282</v>
      </c>
      <c r="B1656" s="713" t="s">
        <v>6952</v>
      </c>
      <c r="C1656" s="718">
        <f>ONS!L51</f>
        <v>0</v>
      </c>
      <c r="D1656" s="719" t="s">
        <v>5324</v>
      </c>
      <c r="E1656" s="719" t="str">
        <f t="shared" si="64"/>
        <v/>
      </c>
      <c r="F1656" s="712">
        <f t="shared" si="63"/>
        <v>1</v>
      </c>
    </row>
    <row r="1657" spans="1:6" s="414" customFormat="1" x14ac:dyDescent="0.2">
      <c r="A1657" s="713" t="s">
        <v>282</v>
      </c>
      <c r="B1657" s="713" t="s">
        <v>6953</v>
      </c>
      <c r="C1657" s="718">
        <f>ONS!L55</f>
        <v>0</v>
      </c>
      <c r="D1657" s="719" t="s">
        <v>5324</v>
      </c>
      <c r="E1657" s="719" t="str">
        <f t="shared" si="64"/>
        <v/>
      </c>
      <c r="F1657" s="712">
        <f t="shared" si="63"/>
        <v>1</v>
      </c>
    </row>
    <row r="1658" spans="1:6" s="414" customFormat="1" x14ac:dyDescent="0.2">
      <c r="A1658" s="713" t="s">
        <v>282</v>
      </c>
      <c r="B1658" s="713" t="s">
        <v>6954</v>
      </c>
      <c r="C1658" s="718">
        <f>ONS!L56</f>
        <v>0</v>
      </c>
      <c r="D1658" s="719" t="s">
        <v>5324</v>
      </c>
      <c r="E1658" s="719" t="str">
        <f t="shared" si="64"/>
        <v/>
      </c>
      <c r="F1658" s="712">
        <f t="shared" si="63"/>
        <v>1</v>
      </c>
    </row>
    <row r="1659" spans="1:6" s="414" customFormat="1" x14ac:dyDescent="0.2">
      <c r="A1659" s="713" t="s">
        <v>282</v>
      </c>
      <c r="B1659" s="713" t="s">
        <v>6955</v>
      </c>
      <c r="C1659" s="718">
        <f>ONS!L67</f>
        <v>0</v>
      </c>
      <c r="D1659" s="719" t="s">
        <v>5324</v>
      </c>
      <c r="E1659" s="719" t="str">
        <f t="shared" si="64"/>
        <v/>
      </c>
      <c r="F1659" s="712">
        <f t="shared" ref="F1659:F1722" si="68">IF(E1659="",1,0)</f>
        <v>1</v>
      </c>
    </row>
    <row r="1660" spans="1:6" s="414" customFormat="1" x14ac:dyDescent="0.2">
      <c r="A1660" s="713" t="s">
        <v>282</v>
      </c>
      <c r="B1660" s="713" t="s">
        <v>6956</v>
      </c>
      <c r="C1660" s="718">
        <f>ONS!L73</f>
        <v>0</v>
      </c>
      <c r="D1660" s="719" t="s">
        <v>5324</v>
      </c>
      <c r="E1660" s="719" t="str">
        <f t="shared" si="64"/>
        <v/>
      </c>
      <c r="F1660" s="712">
        <f t="shared" si="68"/>
        <v>1</v>
      </c>
    </row>
    <row r="1661" spans="1:6" s="414" customFormat="1" x14ac:dyDescent="0.2">
      <c r="A1661" s="713" t="s">
        <v>282</v>
      </c>
      <c r="B1661" s="713" t="s">
        <v>6957</v>
      </c>
      <c r="C1661" s="718">
        <f>ONS!L81</f>
        <v>0</v>
      </c>
      <c r="D1661" s="719" t="s">
        <v>5324</v>
      </c>
      <c r="E1661" s="719" t="str">
        <f t="shared" si="64"/>
        <v/>
      </c>
      <c r="F1661" s="712">
        <f t="shared" si="68"/>
        <v>1</v>
      </c>
    </row>
    <row r="1662" spans="1:6" s="414" customFormat="1" x14ac:dyDescent="0.2">
      <c r="A1662" s="713" t="s">
        <v>282</v>
      </c>
      <c r="B1662" s="713" t="s">
        <v>6958</v>
      </c>
      <c r="C1662" s="718">
        <f>ONS!L83</f>
        <v>0</v>
      </c>
      <c r="D1662" s="719" t="s">
        <v>5324</v>
      </c>
      <c r="E1662" s="719" t="str">
        <f t="shared" si="64"/>
        <v/>
      </c>
      <c r="F1662" s="712">
        <f t="shared" si="68"/>
        <v>1</v>
      </c>
    </row>
    <row r="1663" spans="1:6" s="414" customFormat="1" x14ac:dyDescent="0.2">
      <c r="A1663" s="713" t="s">
        <v>282</v>
      </c>
      <c r="B1663" s="713" t="s">
        <v>6959</v>
      </c>
      <c r="C1663" s="718">
        <f>ONS!L89</f>
        <v>0</v>
      </c>
      <c r="D1663" s="719" t="s">
        <v>5324</v>
      </c>
      <c r="E1663" s="719" t="str">
        <f t="shared" si="64"/>
        <v/>
      </c>
      <c r="F1663" s="712">
        <f t="shared" si="68"/>
        <v>1</v>
      </c>
    </row>
    <row r="1664" spans="1:6" s="414" customFormat="1" x14ac:dyDescent="0.2">
      <c r="A1664" s="713" t="s">
        <v>282</v>
      </c>
      <c r="B1664" s="713" t="s">
        <v>6960</v>
      </c>
      <c r="C1664" s="718">
        <f>ONS!L90</f>
        <v>0</v>
      </c>
      <c r="D1664" s="719" t="s">
        <v>5324</v>
      </c>
      <c r="E1664" s="719" t="str">
        <f t="shared" si="64"/>
        <v/>
      </c>
      <c r="F1664" s="712">
        <f t="shared" si="68"/>
        <v>1</v>
      </c>
    </row>
    <row r="1665" spans="1:6" s="414" customFormat="1" x14ac:dyDescent="0.2">
      <c r="A1665" s="713" t="s">
        <v>282</v>
      </c>
      <c r="B1665" s="713" t="s">
        <v>6961</v>
      </c>
      <c r="C1665" s="718">
        <f>ONS!L91</f>
        <v>0</v>
      </c>
      <c r="D1665" s="719" t="s">
        <v>5324</v>
      </c>
      <c r="E1665" s="719" t="str">
        <f t="shared" si="64"/>
        <v/>
      </c>
      <c r="F1665" s="712">
        <f t="shared" si="68"/>
        <v>1</v>
      </c>
    </row>
    <row r="1666" spans="1:6" s="414" customFormat="1" x14ac:dyDescent="0.2">
      <c r="A1666" s="713" t="s">
        <v>282</v>
      </c>
      <c r="B1666" s="713" t="s">
        <v>6962</v>
      </c>
      <c r="C1666" s="718">
        <f>ONS!L92</f>
        <v>0</v>
      </c>
      <c r="D1666" s="719" t="s">
        <v>5324</v>
      </c>
      <c r="E1666" s="719" t="str">
        <f t="shared" ref="E1666:E1729" si="69">IF(C1666="","",IF(ISBLANK(C1666),"",IF(ISNUMBER(C1666),IF(ROUND(C1666,0)=C1666,IF(C1666&gt;=(-9999999999999990),IF(C1666&lt;=(9999999999999990),"","Value must be an integer of no more than 16 digits."),"Value must be an integer of no more than 16 digits."),"Value must be an integer of no more than 16 digits."),"Value must be an integer of no more than 16 digits.")))</f>
        <v/>
      </c>
      <c r="F1666" s="712">
        <f t="shared" si="68"/>
        <v>1</v>
      </c>
    </row>
    <row r="1667" spans="1:6" s="414" customFormat="1" x14ac:dyDescent="0.2">
      <c r="A1667" s="713" t="s">
        <v>282</v>
      </c>
      <c r="B1667" s="713" t="s">
        <v>6963</v>
      </c>
      <c r="C1667" s="718">
        <f>ONS!M11</f>
        <v>0</v>
      </c>
      <c r="D1667" s="719" t="s">
        <v>5324</v>
      </c>
      <c r="E1667" s="719" t="str">
        <f t="shared" si="69"/>
        <v/>
      </c>
      <c r="F1667" s="712">
        <f t="shared" si="68"/>
        <v>1</v>
      </c>
    </row>
    <row r="1668" spans="1:6" s="414" customFormat="1" x14ac:dyDescent="0.2">
      <c r="A1668" s="713" t="s">
        <v>282</v>
      </c>
      <c r="B1668" s="713" t="s">
        <v>6964</v>
      </c>
      <c r="C1668" s="718">
        <f>ONS!M12</f>
        <v>0</v>
      </c>
      <c r="D1668" s="719" t="s">
        <v>5324</v>
      </c>
      <c r="E1668" s="719" t="str">
        <f t="shared" si="69"/>
        <v/>
      </c>
      <c r="F1668" s="712">
        <f t="shared" si="68"/>
        <v>1</v>
      </c>
    </row>
    <row r="1669" spans="1:6" s="414" customFormat="1" x14ac:dyDescent="0.2">
      <c r="A1669" s="713" t="s">
        <v>282</v>
      </c>
      <c r="B1669" s="713" t="s">
        <v>6965</v>
      </c>
      <c r="C1669" s="718">
        <f>ONS!M13</f>
        <v>0</v>
      </c>
      <c r="D1669" s="719" t="s">
        <v>5324</v>
      </c>
      <c r="E1669" s="719" t="str">
        <f t="shared" si="69"/>
        <v/>
      </c>
      <c r="F1669" s="712">
        <f t="shared" si="68"/>
        <v>1</v>
      </c>
    </row>
    <row r="1670" spans="1:6" s="414" customFormat="1" x14ac:dyDescent="0.2">
      <c r="A1670" s="713" t="s">
        <v>282</v>
      </c>
      <c r="B1670" s="713" t="s">
        <v>6966</v>
      </c>
      <c r="C1670" s="718">
        <f>ONS!M14</f>
        <v>0</v>
      </c>
      <c r="D1670" s="719" t="s">
        <v>5324</v>
      </c>
      <c r="E1670" s="719" t="str">
        <f t="shared" si="69"/>
        <v/>
      </c>
      <c r="F1670" s="712">
        <f t="shared" si="68"/>
        <v>1</v>
      </c>
    </row>
    <row r="1671" spans="1:6" s="414" customFormat="1" x14ac:dyDescent="0.2">
      <c r="A1671" s="713" t="s">
        <v>282</v>
      </c>
      <c r="B1671" s="713" t="s">
        <v>6967</v>
      </c>
      <c r="C1671" s="718">
        <f>ONS!M16</f>
        <v>0</v>
      </c>
      <c r="D1671" s="719" t="s">
        <v>5324</v>
      </c>
      <c r="E1671" s="719" t="str">
        <f t="shared" si="69"/>
        <v/>
      </c>
      <c r="F1671" s="712">
        <f t="shared" si="68"/>
        <v>1</v>
      </c>
    </row>
    <row r="1672" spans="1:6" s="414" customFormat="1" x14ac:dyDescent="0.2">
      <c r="A1672" s="713" t="s">
        <v>282</v>
      </c>
      <c r="B1672" s="713" t="s">
        <v>6968</v>
      </c>
      <c r="C1672" s="718">
        <f>ONS!M17</f>
        <v>0</v>
      </c>
      <c r="D1672" s="719" t="s">
        <v>5324</v>
      </c>
      <c r="E1672" s="719" t="str">
        <f t="shared" si="69"/>
        <v/>
      </c>
      <c r="F1672" s="712">
        <f t="shared" si="68"/>
        <v>1</v>
      </c>
    </row>
    <row r="1673" spans="1:6" s="414" customFormat="1" x14ac:dyDescent="0.2">
      <c r="A1673" s="713" t="s">
        <v>282</v>
      </c>
      <c r="B1673" s="713" t="s">
        <v>6969</v>
      </c>
      <c r="C1673" s="718">
        <f>ONS!M18</f>
        <v>0</v>
      </c>
      <c r="D1673" s="719" t="s">
        <v>5324</v>
      </c>
      <c r="E1673" s="719" t="str">
        <f t="shared" si="69"/>
        <v/>
      </c>
      <c r="F1673" s="712">
        <f t="shared" si="68"/>
        <v>1</v>
      </c>
    </row>
    <row r="1674" spans="1:6" s="414" customFormat="1" x14ac:dyDescent="0.2">
      <c r="A1674" s="713" t="s">
        <v>282</v>
      </c>
      <c r="B1674" s="713" t="s">
        <v>6970</v>
      </c>
      <c r="C1674" s="718">
        <f>ONS!M19</f>
        <v>0</v>
      </c>
      <c r="D1674" s="719" t="s">
        <v>5324</v>
      </c>
      <c r="E1674" s="719" t="str">
        <f t="shared" si="69"/>
        <v/>
      </c>
      <c r="F1674" s="712">
        <f t="shared" si="68"/>
        <v>1</v>
      </c>
    </row>
    <row r="1675" spans="1:6" s="414" customFormat="1" x14ac:dyDescent="0.2">
      <c r="A1675" s="713" t="s">
        <v>282</v>
      </c>
      <c r="B1675" s="713" t="s">
        <v>6971</v>
      </c>
      <c r="C1675" s="718">
        <f>ONS!M20</f>
        <v>0</v>
      </c>
      <c r="D1675" s="719" t="s">
        <v>5324</v>
      </c>
      <c r="E1675" s="719" t="str">
        <f t="shared" si="69"/>
        <v/>
      </c>
      <c r="F1675" s="712">
        <f t="shared" si="68"/>
        <v>1</v>
      </c>
    </row>
    <row r="1676" spans="1:6" s="414" customFormat="1" x14ac:dyDescent="0.2">
      <c r="A1676" s="713" t="s">
        <v>282</v>
      </c>
      <c r="B1676" s="713" t="s">
        <v>6972</v>
      </c>
      <c r="C1676" s="718">
        <f>ONS!M22</f>
        <v>0</v>
      </c>
      <c r="D1676" s="719" t="s">
        <v>5324</v>
      </c>
      <c r="E1676" s="719" t="str">
        <f t="shared" si="69"/>
        <v/>
      </c>
      <c r="F1676" s="712">
        <f t="shared" si="68"/>
        <v>1</v>
      </c>
    </row>
    <row r="1677" spans="1:6" s="414" customFormat="1" x14ac:dyDescent="0.2">
      <c r="A1677" s="713" t="s">
        <v>282</v>
      </c>
      <c r="B1677" s="713" t="s">
        <v>6973</v>
      </c>
      <c r="C1677" s="718">
        <f>ONS!M23</f>
        <v>0</v>
      </c>
      <c r="D1677" s="719" t="s">
        <v>5324</v>
      </c>
      <c r="E1677" s="719" t="str">
        <f t="shared" si="69"/>
        <v/>
      </c>
      <c r="F1677" s="712">
        <f t="shared" si="68"/>
        <v>1</v>
      </c>
    </row>
    <row r="1678" spans="1:6" s="414" customFormat="1" x14ac:dyDescent="0.2">
      <c r="A1678" s="713" t="s">
        <v>282</v>
      </c>
      <c r="B1678" s="713" t="s">
        <v>6974</v>
      </c>
      <c r="C1678" s="718">
        <f>ONS!M35</f>
        <v>0</v>
      </c>
      <c r="D1678" s="719" t="s">
        <v>5324</v>
      </c>
      <c r="E1678" s="719" t="str">
        <f t="shared" si="69"/>
        <v/>
      </c>
      <c r="F1678" s="712">
        <f t="shared" si="68"/>
        <v>1</v>
      </c>
    </row>
    <row r="1679" spans="1:6" s="414" customFormat="1" x14ac:dyDescent="0.2">
      <c r="A1679" s="713" t="s">
        <v>282</v>
      </c>
      <c r="B1679" s="713" t="s">
        <v>6975</v>
      </c>
      <c r="C1679" s="718">
        <f>ONS!M36</f>
        <v>0</v>
      </c>
      <c r="D1679" s="719" t="s">
        <v>5324</v>
      </c>
      <c r="E1679" s="719" t="str">
        <f t="shared" si="69"/>
        <v/>
      </c>
      <c r="F1679" s="712">
        <f t="shared" si="68"/>
        <v>1</v>
      </c>
    </row>
    <row r="1680" spans="1:6" s="414" customFormat="1" x14ac:dyDescent="0.2">
      <c r="A1680" s="713" t="s">
        <v>282</v>
      </c>
      <c r="B1680" s="713" t="s">
        <v>6976</v>
      </c>
      <c r="C1680" s="718">
        <f>ONS!M37</f>
        <v>0</v>
      </c>
      <c r="D1680" s="719" t="s">
        <v>5324</v>
      </c>
      <c r="E1680" s="719" t="str">
        <f t="shared" si="69"/>
        <v/>
      </c>
      <c r="F1680" s="712">
        <f t="shared" si="68"/>
        <v>1</v>
      </c>
    </row>
    <row r="1681" spans="1:6" s="414" customFormat="1" x14ac:dyDescent="0.2">
      <c r="A1681" s="713" t="s">
        <v>282</v>
      </c>
      <c r="B1681" s="713" t="s">
        <v>6977</v>
      </c>
      <c r="C1681" s="718">
        <f>ONS!M38</f>
        <v>0</v>
      </c>
      <c r="D1681" s="719" t="s">
        <v>5324</v>
      </c>
      <c r="E1681" s="719" t="str">
        <f t="shared" si="69"/>
        <v/>
      </c>
      <c r="F1681" s="712">
        <f t="shared" si="68"/>
        <v>1</v>
      </c>
    </row>
    <row r="1682" spans="1:6" s="414" customFormat="1" x14ac:dyDescent="0.2">
      <c r="A1682" s="713" t="s">
        <v>282</v>
      </c>
      <c r="B1682" s="713" t="s">
        <v>6978</v>
      </c>
      <c r="C1682" s="718">
        <f>ONS!M40</f>
        <v>0</v>
      </c>
      <c r="D1682" s="719" t="s">
        <v>5324</v>
      </c>
      <c r="E1682" s="719" t="str">
        <f t="shared" si="69"/>
        <v/>
      </c>
      <c r="F1682" s="712">
        <f t="shared" si="68"/>
        <v>1</v>
      </c>
    </row>
    <row r="1683" spans="1:6" s="414" customFormat="1" x14ac:dyDescent="0.2">
      <c r="A1683" s="713" t="s">
        <v>282</v>
      </c>
      <c r="B1683" s="713" t="s">
        <v>6979</v>
      </c>
      <c r="C1683" s="718">
        <f>ONS!M41</f>
        <v>0</v>
      </c>
      <c r="D1683" s="719" t="s">
        <v>5324</v>
      </c>
      <c r="E1683" s="719" t="str">
        <f t="shared" si="69"/>
        <v/>
      </c>
      <c r="F1683" s="712">
        <f t="shared" si="68"/>
        <v>1</v>
      </c>
    </row>
    <row r="1684" spans="1:6" s="414" customFormat="1" x14ac:dyDescent="0.2">
      <c r="A1684" s="713" t="s">
        <v>282</v>
      </c>
      <c r="B1684" s="713" t="s">
        <v>6980</v>
      </c>
      <c r="C1684" s="718">
        <f>ONS!M42</f>
        <v>0</v>
      </c>
      <c r="D1684" s="719" t="s">
        <v>5324</v>
      </c>
      <c r="E1684" s="719" t="str">
        <f t="shared" si="69"/>
        <v/>
      </c>
      <c r="F1684" s="712">
        <f t="shared" si="68"/>
        <v>1</v>
      </c>
    </row>
    <row r="1685" spans="1:6" s="414" customFormat="1" x14ac:dyDescent="0.2">
      <c r="A1685" s="713" t="s">
        <v>282</v>
      </c>
      <c r="B1685" s="713" t="s">
        <v>6981</v>
      </c>
      <c r="C1685" s="718">
        <f>ONS!M44</f>
        <v>0</v>
      </c>
      <c r="D1685" s="719" t="s">
        <v>5324</v>
      </c>
      <c r="E1685" s="719" t="str">
        <f t="shared" si="69"/>
        <v/>
      </c>
      <c r="F1685" s="712">
        <f t="shared" si="68"/>
        <v>1</v>
      </c>
    </row>
    <row r="1686" spans="1:6" s="414" customFormat="1" x14ac:dyDescent="0.2">
      <c r="A1686" s="713" t="s">
        <v>282</v>
      </c>
      <c r="B1686" s="713" t="s">
        <v>6982</v>
      </c>
      <c r="C1686" s="718">
        <f>ONS!M45</f>
        <v>0</v>
      </c>
      <c r="D1686" s="719" t="s">
        <v>5324</v>
      </c>
      <c r="E1686" s="719" t="str">
        <f t="shared" si="69"/>
        <v/>
      </c>
      <c r="F1686" s="712">
        <f t="shared" si="68"/>
        <v>1</v>
      </c>
    </row>
    <row r="1687" spans="1:6" s="414" customFormat="1" x14ac:dyDescent="0.2">
      <c r="A1687" s="713" t="s">
        <v>282</v>
      </c>
      <c r="B1687" s="713" t="s">
        <v>6983</v>
      </c>
      <c r="C1687" s="718">
        <f>ONS!M46</f>
        <v>0</v>
      </c>
      <c r="D1687" s="719" t="s">
        <v>5324</v>
      </c>
      <c r="E1687" s="719" t="str">
        <f t="shared" si="69"/>
        <v/>
      </c>
      <c r="F1687" s="712">
        <f t="shared" si="68"/>
        <v>1</v>
      </c>
    </row>
    <row r="1688" spans="1:6" s="414" customFormat="1" x14ac:dyDescent="0.2">
      <c r="A1688" s="713" t="s">
        <v>282</v>
      </c>
      <c r="B1688" s="713" t="s">
        <v>6984</v>
      </c>
      <c r="C1688" s="718">
        <f>ONS!M73</f>
        <v>0</v>
      </c>
      <c r="D1688" s="719" t="s">
        <v>5324</v>
      </c>
      <c r="E1688" s="719" t="str">
        <f t="shared" si="69"/>
        <v/>
      </c>
      <c r="F1688" s="712">
        <f t="shared" si="68"/>
        <v>1</v>
      </c>
    </row>
    <row r="1689" spans="1:6" s="414" customFormat="1" x14ac:dyDescent="0.2">
      <c r="A1689" s="713" t="s">
        <v>282</v>
      </c>
      <c r="B1689" s="713" t="s">
        <v>6985</v>
      </c>
      <c r="C1689" s="718">
        <f>ONS!M81</f>
        <v>0</v>
      </c>
      <c r="D1689" s="719" t="s">
        <v>5324</v>
      </c>
      <c r="E1689" s="719" t="str">
        <f t="shared" si="69"/>
        <v/>
      </c>
      <c r="F1689" s="712">
        <f t="shared" si="68"/>
        <v>1</v>
      </c>
    </row>
    <row r="1690" spans="1:6" s="414" customFormat="1" x14ac:dyDescent="0.2">
      <c r="A1690" s="713" t="s">
        <v>282</v>
      </c>
      <c r="B1690" s="713" t="s">
        <v>6986</v>
      </c>
      <c r="C1690" s="718">
        <f>ONS!M83</f>
        <v>0</v>
      </c>
      <c r="D1690" s="719" t="s">
        <v>5324</v>
      </c>
      <c r="E1690" s="719" t="str">
        <f t="shared" si="69"/>
        <v/>
      </c>
      <c r="F1690" s="712">
        <f t="shared" si="68"/>
        <v>1</v>
      </c>
    </row>
    <row r="1691" spans="1:6" s="414" customFormat="1" x14ac:dyDescent="0.2">
      <c r="A1691" s="713" t="s">
        <v>282</v>
      </c>
      <c r="B1691" s="713" t="s">
        <v>6987</v>
      </c>
      <c r="C1691" s="718">
        <f>ONS!M89</f>
        <v>0</v>
      </c>
      <c r="D1691" s="719" t="s">
        <v>5324</v>
      </c>
      <c r="E1691" s="719" t="str">
        <f t="shared" si="69"/>
        <v/>
      </c>
      <c r="F1691" s="712">
        <f t="shared" si="68"/>
        <v>1</v>
      </c>
    </row>
    <row r="1692" spans="1:6" s="414" customFormat="1" x14ac:dyDescent="0.2">
      <c r="A1692" s="713" t="s">
        <v>282</v>
      </c>
      <c r="B1692" s="713" t="s">
        <v>6988</v>
      </c>
      <c r="C1692" s="718">
        <f>ONS!M90</f>
        <v>0</v>
      </c>
      <c r="D1692" s="719" t="s">
        <v>5324</v>
      </c>
      <c r="E1692" s="719" t="str">
        <f t="shared" si="69"/>
        <v/>
      </c>
      <c r="F1692" s="712">
        <f t="shared" si="68"/>
        <v>1</v>
      </c>
    </row>
    <row r="1693" spans="1:6" s="414" customFormat="1" x14ac:dyDescent="0.2">
      <c r="A1693" s="713" t="s">
        <v>282</v>
      </c>
      <c r="B1693" s="713" t="s">
        <v>6989</v>
      </c>
      <c r="C1693" s="718">
        <f>ONS!M91</f>
        <v>0</v>
      </c>
      <c r="D1693" s="719" t="s">
        <v>5324</v>
      </c>
      <c r="E1693" s="719" t="str">
        <f t="shared" si="69"/>
        <v/>
      </c>
      <c r="F1693" s="712">
        <f t="shared" si="68"/>
        <v>1</v>
      </c>
    </row>
    <row r="1694" spans="1:6" s="414" customFormat="1" x14ac:dyDescent="0.2">
      <c r="A1694" s="713" t="s">
        <v>282</v>
      </c>
      <c r="B1694" s="713" t="s">
        <v>6990</v>
      </c>
      <c r="C1694" s="718">
        <f>ONS!M92</f>
        <v>0</v>
      </c>
      <c r="D1694" s="719" t="s">
        <v>5324</v>
      </c>
      <c r="E1694" s="719" t="str">
        <f t="shared" si="69"/>
        <v/>
      </c>
      <c r="F1694" s="712">
        <f t="shared" si="68"/>
        <v>1</v>
      </c>
    </row>
    <row r="1695" spans="1:6" s="414" customFormat="1" x14ac:dyDescent="0.2">
      <c r="A1695" s="713" t="s">
        <v>282</v>
      </c>
      <c r="B1695" s="713" t="s">
        <v>6991</v>
      </c>
      <c r="C1695" s="718">
        <f>ONS!N11</f>
        <v>0</v>
      </c>
      <c r="D1695" s="719" t="s">
        <v>5324</v>
      </c>
      <c r="E1695" s="719" t="str">
        <f t="shared" si="69"/>
        <v/>
      </c>
      <c r="F1695" s="712">
        <f t="shared" si="68"/>
        <v>1</v>
      </c>
    </row>
    <row r="1696" spans="1:6" s="414" customFormat="1" x14ac:dyDescent="0.2">
      <c r="A1696" s="713" t="s">
        <v>282</v>
      </c>
      <c r="B1696" s="713" t="s">
        <v>6992</v>
      </c>
      <c r="C1696" s="718">
        <f>ONS!N12</f>
        <v>0</v>
      </c>
      <c r="D1696" s="719" t="s">
        <v>5324</v>
      </c>
      <c r="E1696" s="719" t="str">
        <f t="shared" si="69"/>
        <v/>
      </c>
      <c r="F1696" s="712">
        <f t="shared" si="68"/>
        <v>1</v>
      </c>
    </row>
    <row r="1697" spans="1:6" s="414" customFormat="1" x14ac:dyDescent="0.2">
      <c r="A1697" s="713" t="s">
        <v>282</v>
      </c>
      <c r="B1697" s="713" t="s">
        <v>6993</v>
      </c>
      <c r="C1697" s="718">
        <f>ONS!N13</f>
        <v>0</v>
      </c>
      <c r="D1697" s="719" t="s">
        <v>5324</v>
      </c>
      <c r="E1697" s="719" t="str">
        <f t="shared" si="69"/>
        <v/>
      </c>
      <c r="F1697" s="712">
        <f t="shared" si="68"/>
        <v>1</v>
      </c>
    </row>
    <row r="1698" spans="1:6" s="414" customFormat="1" x14ac:dyDescent="0.2">
      <c r="A1698" s="713" t="s">
        <v>282</v>
      </c>
      <c r="B1698" s="713" t="s">
        <v>6994</v>
      </c>
      <c r="C1698" s="718">
        <f>ONS!N14</f>
        <v>0</v>
      </c>
      <c r="D1698" s="719" t="s">
        <v>5324</v>
      </c>
      <c r="E1698" s="719" t="str">
        <f t="shared" si="69"/>
        <v/>
      </c>
      <c r="F1698" s="712">
        <f t="shared" si="68"/>
        <v>1</v>
      </c>
    </row>
    <row r="1699" spans="1:6" s="414" customFormat="1" x14ac:dyDescent="0.2">
      <c r="A1699" s="713" t="s">
        <v>282</v>
      </c>
      <c r="B1699" s="713" t="s">
        <v>6995</v>
      </c>
      <c r="C1699" s="718">
        <f>ONS!N16</f>
        <v>0</v>
      </c>
      <c r="D1699" s="719" t="s">
        <v>5324</v>
      </c>
      <c r="E1699" s="719" t="str">
        <f t="shared" si="69"/>
        <v/>
      </c>
      <c r="F1699" s="712">
        <f t="shared" si="68"/>
        <v>1</v>
      </c>
    </row>
    <row r="1700" spans="1:6" s="414" customFormat="1" x14ac:dyDescent="0.2">
      <c r="A1700" s="713" t="s">
        <v>282</v>
      </c>
      <c r="B1700" s="713" t="s">
        <v>6996</v>
      </c>
      <c r="C1700" s="718">
        <f>ONS!N17</f>
        <v>0</v>
      </c>
      <c r="D1700" s="719" t="s">
        <v>5324</v>
      </c>
      <c r="E1700" s="719" t="str">
        <f t="shared" si="69"/>
        <v/>
      </c>
      <c r="F1700" s="712">
        <f t="shared" si="68"/>
        <v>1</v>
      </c>
    </row>
    <row r="1701" spans="1:6" s="414" customFormat="1" x14ac:dyDescent="0.2">
      <c r="A1701" s="713" t="s">
        <v>282</v>
      </c>
      <c r="B1701" s="713" t="s">
        <v>6997</v>
      </c>
      <c r="C1701" s="718">
        <f>ONS!N18</f>
        <v>0</v>
      </c>
      <c r="D1701" s="719" t="s">
        <v>5324</v>
      </c>
      <c r="E1701" s="719" t="str">
        <f t="shared" si="69"/>
        <v/>
      </c>
      <c r="F1701" s="712">
        <f t="shared" si="68"/>
        <v>1</v>
      </c>
    </row>
    <row r="1702" spans="1:6" s="414" customFormat="1" x14ac:dyDescent="0.2">
      <c r="A1702" s="713" t="s">
        <v>282</v>
      </c>
      <c r="B1702" s="713" t="s">
        <v>6998</v>
      </c>
      <c r="C1702" s="718">
        <f>ONS!N19</f>
        <v>0</v>
      </c>
      <c r="D1702" s="719" t="s">
        <v>5324</v>
      </c>
      <c r="E1702" s="719" t="str">
        <f t="shared" si="69"/>
        <v/>
      </c>
      <c r="F1702" s="712">
        <f t="shared" si="68"/>
        <v>1</v>
      </c>
    </row>
    <row r="1703" spans="1:6" s="414" customFormat="1" x14ac:dyDescent="0.2">
      <c r="A1703" s="713" t="s">
        <v>282</v>
      </c>
      <c r="B1703" s="713" t="s">
        <v>6999</v>
      </c>
      <c r="C1703" s="718">
        <f>ONS!N23</f>
        <v>0</v>
      </c>
      <c r="D1703" s="719" t="s">
        <v>5324</v>
      </c>
      <c r="E1703" s="719" t="str">
        <f t="shared" si="69"/>
        <v/>
      </c>
      <c r="F1703" s="712">
        <f t="shared" si="68"/>
        <v>1</v>
      </c>
    </row>
    <row r="1704" spans="1:6" s="414" customFormat="1" x14ac:dyDescent="0.2">
      <c r="A1704" s="713" t="s">
        <v>282</v>
      </c>
      <c r="B1704" s="713" t="s">
        <v>7000</v>
      </c>
      <c r="C1704" s="718">
        <f>ONS!N35</f>
        <v>0</v>
      </c>
      <c r="D1704" s="719" t="s">
        <v>5324</v>
      </c>
      <c r="E1704" s="719" t="str">
        <f t="shared" si="69"/>
        <v/>
      </c>
      <c r="F1704" s="712">
        <f t="shared" si="68"/>
        <v>1</v>
      </c>
    </row>
    <row r="1705" spans="1:6" s="414" customFormat="1" x14ac:dyDescent="0.2">
      <c r="A1705" s="713" t="s">
        <v>282</v>
      </c>
      <c r="B1705" s="713" t="s">
        <v>7001</v>
      </c>
      <c r="C1705" s="718">
        <f>ONS!N36</f>
        <v>0</v>
      </c>
      <c r="D1705" s="719" t="s">
        <v>5324</v>
      </c>
      <c r="E1705" s="719" t="str">
        <f t="shared" si="69"/>
        <v/>
      </c>
      <c r="F1705" s="712">
        <f t="shared" si="68"/>
        <v>1</v>
      </c>
    </row>
    <row r="1706" spans="1:6" s="414" customFormat="1" x14ac:dyDescent="0.2">
      <c r="A1706" s="713" t="s">
        <v>282</v>
      </c>
      <c r="B1706" s="713" t="s">
        <v>7002</v>
      </c>
      <c r="C1706" s="718">
        <f>ONS!N37</f>
        <v>0</v>
      </c>
      <c r="D1706" s="719" t="s">
        <v>5324</v>
      </c>
      <c r="E1706" s="719" t="str">
        <f t="shared" si="69"/>
        <v/>
      </c>
      <c r="F1706" s="712">
        <f t="shared" si="68"/>
        <v>1</v>
      </c>
    </row>
    <row r="1707" spans="1:6" s="414" customFormat="1" x14ac:dyDescent="0.2">
      <c r="A1707" s="713" t="s">
        <v>282</v>
      </c>
      <c r="B1707" s="713" t="s">
        <v>7003</v>
      </c>
      <c r="C1707" s="718">
        <f>ONS!N38</f>
        <v>0</v>
      </c>
      <c r="D1707" s="719" t="s">
        <v>5324</v>
      </c>
      <c r="E1707" s="719" t="str">
        <f t="shared" si="69"/>
        <v/>
      </c>
      <c r="F1707" s="712">
        <f t="shared" si="68"/>
        <v>1</v>
      </c>
    </row>
    <row r="1708" spans="1:6" s="414" customFormat="1" x14ac:dyDescent="0.2">
      <c r="A1708" s="713" t="s">
        <v>282</v>
      </c>
      <c r="B1708" s="713" t="s">
        <v>7004</v>
      </c>
      <c r="C1708" s="718">
        <f>ONS!N40</f>
        <v>0</v>
      </c>
      <c r="D1708" s="719" t="s">
        <v>5324</v>
      </c>
      <c r="E1708" s="719" t="str">
        <f t="shared" si="69"/>
        <v/>
      </c>
      <c r="F1708" s="712">
        <f t="shared" si="68"/>
        <v>1</v>
      </c>
    </row>
    <row r="1709" spans="1:6" s="414" customFormat="1" x14ac:dyDescent="0.2">
      <c r="A1709" s="713" t="s">
        <v>282</v>
      </c>
      <c r="B1709" s="713" t="s">
        <v>7005</v>
      </c>
      <c r="C1709" s="718">
        <f>ONS!N41</f>
        <v>0</v>
      </c>
      <c r="D1709" s="719" t="s">
        <v>5324</v>
      </c>
      <c r="E1709" s="719" t="str">
        <f t="shared" si="69"/>
        <v/>
      </c>
      <c r="F1709" s="712">
        <f t="shared" si="68"/>
        <v>1</v>
      </c>
    </row>
    <row r="1710" spans="1:6" s="414" customFormat="1" x14ac:dyDescent="0.2">
      <c r="A1710" s="713" t="s">
        <v>282</v>
      </c>
      <c r="B1710" s="713" t="s">
        <v>7006</v>
      </c>
      <c r="C1710" s="718">
        <f>ONS!N42</f>
        <v>0</v>
      </c>
      <c r="D1710" s="719" t="s">
        <v>5324</v>
      </c>
      <c r="E1710" s="719" t="str">
        <f t="shared" si="69"/>
        <v/>
      </c>
      <c r="F1710" s="712">
        <f t="shared" si="68"/>
        <v>1</v>
      </c>
    </row>
    <row r="1711" spans="1:6" s="414" customFormat="1" x14ac:dyDescent="0.2">
      <c r="A1711" s="713" t="s">
        <v>282</v>
      </c>
      <c r="B1711" s="713" t="s">
        <v>7007</v>
      </c>
      <c r="C1711" s="718">
        <f>ONS!N44</f>
        <v>0</v>
      </c>
      <c r="D1711" s="719" t="s">
        <v>5324</v>
      </c>
      <c r="E1711" s="719" t="str">
        <f t="shared" si="69"/>
        <v/>
      </c>
      <c r="F1711" s="712">
        <f t="shared" si="68"/>
        <v>1</v>
      </c>
    </row>
    <row r="1712" spans="1:6" s="414" customFormat="1" x14ac:dyDescent="0.2">
      <c r="A1712" s="713" t="s">
        <v>282</v>
      </c>
      <c r="B1712" s="713" t="s">
        <v>7008</v>
      </c>
      <c r="C1712" s="718">
        <f>ONS!N45</f>
        <v>0</v>
      </c>
      <c r="D1712" s="719" t="s">
        <v>5324</v>
      </c>
      <c r="E1712" s="719" t="str">
        <f t="shared" si="69"/>
        <v/>
      </c>
      <c r="F1712" s="712">
        <f t="shared" si="68"/>
        <v>1</v>
      </c>
    </row>
    <row r="1713" spans="1:6" s="414" customFormat="1" x14ac:dyDescent="0.2">
      <c r="A1713" s="713" t="s">
        <v>282</v>
      </c>
      <c r="B1713" s="713" t="s">
        <v>7009</v>
      </c>
      <c r="C1713" s="718">
        <f>ONS!N46</f>
        <v>0</v>
      </c>
      <c r="D1713" s="719" t="s">
        <v>5324</v>
      </c>
      <c r="E1713" s="719" t="str">
        <f t="shared" si="69"/>
        <v/>
      </c>
      <c r="F1713" s="712">
        <f t="shared" si="68"/>
        <v>1</v>
      </c>
    </row>
    <row r="1714" spans="1:6" s="414" customFormat="1" x14ac:dyDescent="0.2">
      <c r="A1714" s="713" t="s">
        <v>282</v>
      </c>
      <c r="B1714" s="713" t="s">
        <v>7010</v>
      </c>
      <c r="C1714" s="718">
        <f>ONS!N73</f>
        <v>0</v>
      </c>
      <c r="D1714" s="719" t="s">
        <v>5324</v>
      </c>
      <c r="E1714" s="719" t="str">
        <f t="shared" si="69"/>
        <v/>
      </c>
      <c r="F1714" s="712">
        <f t="shared" si="68"/>
        <v>1</v>
      </c>
    </row>
    <row r="1715" spans="1:6" s="414" customFormat="1" x14ac:dyDescent="0.2">
      <c r="A1715" s="713" t="s">
        <v>282</v>
      </c>
      <c r="B1715" s="713" t="s">
        <v>7011</v>
      </c>
      <c r="C1715" s="718">
        <f>ONS!N81</f>
        <v>0</v>
      </c>
      <c r="D1715" s="719" t="s">
        <v>5324</v>
      </c>
      <c r="E1715" s="719" t="str">
        <f t="shared" si="69"/>
        <v/>
      </c>
      <c r="F1715" s="712">
        <f t="shared" si="68"/>
        <v>1</v>
      </c>
    </row>
    <row r="1716" spans="1:6" s="414" customFormat="1" x14ac:dyDescent="0.2">
      <c r="A1716" s="713" t="s">
        <v>282</v>
      </c>
      <c r="B1716" s="713" t="s">
        <v>7012</v>
      </c>
      <c r="C1716" s="718">
        <f>ONS!N83</f>
        <v>0</v>
      </c>
      <c r="D1716" s="719" t="s">
        <v>5324</v>
      </c>
      <c r="E1716" s="719" t="str">
        <f t="shared" si="69"/>
        <v/>
      </c>
      <c r="F1716" s="712">
        <f t="shared" si="68"/>
        <v>1</v>
      </c>
    </row>
    <row r="1717" spans="1:6" s="414" customFormat="1" x14ac:dyDescent="0.2">
      <c r="A1717" s="713" t="s">
        <v>282</v>
      </c>
      <c r="B1717" s="713" t="s">
        <v>7013</v>
      </c>
      <c r="C1717" s="718">
        <f>ONS!N89</f>
        <v>0</v>
      </c>
      <c r="D1717" s="719" t="s">
        <v>5324</v>
      </c>
      <c r="E1717" s="719" t="str">
        <f t="shared" si="69"/>
        <v/>
      </c>
      <c r="F1717" s="712">
        <f t="shared" si="68"/>
        <v>1</v>
      </c>
    </row>
    <row r="1718" spans="1:6" s="414" customFormat="1" x14ac:dyDescent="0.2">
      <c r="A1718" s="713" t="s">
        <v>282</v>
      </c>
      <c r="B1718" s="713" t="s">
        <v>7014</v>
      </c>
      <c r="C1718" s="718">
        <f>ONS!N90</f>
        <v>0</v>
      </c>
      <c r="D1718" s="719" t="s">
        <v>5324</v>
      </c>
      <c r="E1718" s="719" t="str">
        <f t="shared" si="69"/>
        <v/>
      </c>
      <c r="F1718" s="712">
        <f t="shared" si="68"/>
        <v>1</v>
      </c>
    </row>
    <row r="1719" spans="1:6" s="414" customFormat="1" x14ac:dyDescent="0.2">
      <c r="A1719" s="713" t="s">
        <v>282</v>
      </c>
      <c r="B1719" s="713" t="s">
        <v>7015</v>
      </c>
      <c r="C1719" s="718">
        <f>ONS!N91</f>
        <v>0</v>
      </c>
      <c r="D1719" s="719" t="s">
        <v>5324</v>
      </c>
      <c r="E1719" s="719" t="str">
        <f t="shared" si="69"/>
        <v/>
      </c>
      <c r="F1719" s="712">
        <f t="shared" si="68"/>
        <v>1</v>
      </c>
    </row>
    <row r="1720" spans="1:6" s="414" customFormat="1" x14ac:dyDescent="0.2">
      <c r="A1720" s="713" t="s">
        <v>282</v>
      </c>
      <c r="B1720" s="713" t="s">
        <v>7016</v>
      </c>
      <c r="C1720" s="718">
        <f>ONS!N92</f>
        <v>0</v>
      </c>
      <c r="D1720" s="719" t="s">
        <v>5324</v>
      </c>
      <c r="E1720" s="719" t="str">
        <f t="shared" si="69"/>
        <v/>
      </c>
      <c r="F1720" s="712">
        <f t="shared" si="68"/>
        <v>1</v>
      </c>
    </row>
    <row r="1721" spans="1:6" s="414" customFormat="1" x14ac:dyDescent="0.2">
      <c r="A1721" s="713" t="s">
        <v>282</v>
      </c>
      <c r="B1721" s="713" t="s">
        <v>7017</v>
      </c>
      <c r="C1721" s="718">
        <f>ONS!O11</f>
        <v>0</v>
      </c>
      <c r="D1721" s="719" t="s">
        <v>5324</v>
      </c>
      <c r="E1721" s="719" t="str">
        <f t="shared" si="69"/>
        <v/>
      </c>
      <c r="F1721" s="712">
        <f t="shared" si="68"/>
        <v>1</v>
      </c>
    </row>
    <row r="1722" spans="1:6" s="414" customFormat="1" x14ac:dyDescent="0.2">
      <c r="A1722" s="713" t="s">
        <v>282</v>
      </c>
      <c r="B1722" s="713" t="s">
        <v>7018</v>
      </c>
      <c r="C1722" s="718">
        <f>ONS!O12</f>
        <v>0</v>
      </c>
      <c r="D1722" s="719" t="s">
        <v>5324</v>
      </c>
      <c r="E1722" s="719" t="str">
        <f t="shared" si="69"/>
        <v/>
      </c>
      <c r="F1722" s="712">
        <f t="shared" si="68"/>
        <v>1</v>
      </c>
    </row>
    <row r="1723" spans="1:6" s="414" customFormat="1" x14ac:dyDescent="0.2">
      <c r="A1723" s="713" t="s">
        <v>282</v>
      </c>
      <c r="B1723" s="713" t="s">
        <v>7019</v>
      </c>
      <c r="C1723" s="718">
        <f>ONS!O13</f>
        <v>0</v>
      </c>
      <c r="D1723" s="719" t="s">
        <v>5324</v>
      </c>
      <c r="E1723" s="719" t="str">
        <f t="shared" si="69"/>
        <v/>
      </c>
      <c r="F1723" s="712">
        <f t="shared" ref="F1723:F1786" si="70">IF(E1723="",1,0)</f>
        <v>1</v>
      </c>
    </row>
    <row r="1724" spans="1:6" s="414" customFormat="1" x14ac:dyDescent="0.2">
      <c r="A1724" s="713" t="s">
        <v>282</v>
      </c>
      <c r="B1724" s="713" t="s">
        <v>7020</v>
      </c>
      <c r="C1724" s="718">
        <f>ONS!O14</f>
        <v>0</v>
      </c>
      <c r="D1724" s="719" t="s">
        <v>5324</v>
      </c>
      <c r="E1724" s="719" t="str">
        <f t="shared" si="69"/>
        <v/>
      </c>
      <c r="F1724" s="712">
        <f t="shared" si="70"/>
        <v>1</v>
      </c>
    </row>
    <row r="1725" spans="1:6" s="414" customFormat="1" x14ac:dyDescent="0.2">
      <c r="A1725" s="713" t="s">
        <v>282</v>
      </c>
      <c r="B1725" s="713" t="s">
        <v>7021</v>
      </c>
      <c r="C1725" s="718">
        <f>ONS!O16</f>
        <v>0</v>
      </c>
      <c r="D1725" s="719" t="s">
        <v>5324</v>
      </c>
      <c r="E1725" s="719" t="str">
        <f t="shared" si="69"/>
        <v/>
      </c>
      <c r="F1725" s="712">
        <f t="shared" si="70"/>
        <v>1</v>
      </c>
    </row>
    <row r="1726" spans="1:6" s="414" customFormat="1" x14ac:dyDescent="0.2">
      <c r="A1726" s="713" t="s">
        <v>282</v>
      </c>
      <c r="B1726" s="713" t="s">
        <v>7022</v>
      </c>
      <c r="C1726" s="718">
        <f>ONS!O35</f>
        <v>0</v>
      </c>
      <c r="D1726" s="719" t="s">
        <v>5324</v>
      </c>
      <c r="E1726" s="719" t="str">
        <f t="shared" si="69"/>
        <v/>
      </c>
      <c r="F1726" s="712">
        <f t="shared" si="70"/>
        <v>1</v>
      </c>
    </row>
    <row r="1727" spans="1:6" s="414" customFormat="1" x14ac:dyDescent="0.2">
      <c r="A1727" s="713" t="s">
        <v>282</v>
      </c>
      <c r="B1727" s="713" t="s">
        <v>7023</v>
      </c>
      <c r="C1727" s="718">
        <f>ONS!O36</f>
        <v>0</v>
      </c>
      <c r="D1727" s="719" t="s">
        <v>5324</v>
      </c>
      <c r="E1727" s="719" t="str">
        <f t="shared" si="69"/>
        <v/>
      </c>
      <c r="F1727" s="712">
        <f t="shared" si="70"/>
        <v>1</v>
      </c>
    </row>
    <row r="1728" spans="1:6" s="414" customFormat="1" x14ac:dyDescent="0.2">
      <c r="A1728" s="713" t="s">
        <v>282</v>
      </c>
      <c r="B1728" s="713" t="s">
        <v>7024</v>
      </c>
      <c r="C1728" s="718">
        <f>ONS!O40</f>
        <v>0</v>
      </c>
      <c r="D1728" s="719" t="s">
        <v>5324</v>
      </c>
      <c r="E1728" s="719" t="str">
        <f t="shared" si="69"/>
        <v/>
      </c>
      <c r="F1728" s="712">
        <f t="shared" si="70"/>
        <v>1</v>
      </c>
    </row>
    <row r="1729" spans="1:6" s="414" customFormat="1" x14ac:dyDescent="0.2">
      <c r="A1729" s="713" t="s">
        <v>282</v>
      </c>
      <c r="B1729" s="713" t="s">
        <v>7025</v>
      </c>
      <c r="C1729" s="718">
        <f>ONS!O41</f>
        <v>0</v>
      </c>
      <c r="D1729" s="719" t="s">
        <v>5324</v>
      </c>
      <c r="E1729" s="719" t="str">
        <f t="shared" si="69"/>
        <v/>
      </c>
      <c r="F1729" s="712">
        <f t="shared" si="70"/>
        <v>1</v>
      </c>
    </row>
    <row r="1730" spans="1:6" s="414" customFormat="1" x14ac:dyDescent="0.2">
      <c r="A1730" s="713" t="s">
        <v>282</v>
      </c>
      <c r="B1730" s="713" t="s">
        <v>7026</v>
      </c>
      <c r="C1730" s="718">
        <f>ONS!O42</f>
        <v>0</v>
      </c>
      <c r="D1730" s="719" t="s">
        <v>5324</v>
      </c>
      <c r="E1730" s="719" t="str">
        <f t="shared" ref="E1730:E1793" si="71">IF(C1730="","",IF(ISBLANK(C1730),"",IF(ISNUMBER(C1730),IF(ROUND(C1730,0)=C1730,IF(C1730&gt;=(-9999999999999990),IF(C1730&lt;=(9999999999999990),"","Value must be an integer of no more than 16 digits."),"Value must be an integer of no more than 16 digits."),"Value must be an integer of no more than 16 digits."),"Value must be an integer of no more than 16 digits.")))</f>
        <v/>
      </c>
      <c r="F1730" s="712">
        <f t="shared" si="70"/>
        <v>1</v>
      </c>
    </row>
    <row r="1731" spans="1:6" s="414" customFormat="1" x14ac:dyDescent="0.2">
      <c r="A1731" s="713" t="s">
        <v>282</v>
      </c>
      <c r="B1731" s="713" t="s">
        <v>7027</v>
      </c>
      <c r="C1731" s="718">
        <f>ONS!O44</f>
        <v>0</v>
      </c>
      <c r="D1731" s="719" t="s">
        <v>5324</v>
      </c>
      <c r="E1731" s="719" t="str">
        <f t="shared" si="71"/>
        <v/>
      </c>
      <c r="F1731" s="712">
        <f t="shared" si="70"/>
        <v>1</v>
      </c>
    </row>
    <row r="1732" spans="1:6" s="414" customFormat="1" x14ac:dyDescent="0.2">
      <c r="A1732" s="713" t="s">
        <v>282</v>
      </c>
      <c r="B1732" s="713" t="s">
        <v>7028</v>
      </c>
      <c r="C1732" s="718">
        <f>ONS!O45</f>
        <v>0</v>
      </c>
      <c r="D1732" s="719" t="s">
        <v>5324</v>
      </c>
      <c r="E1732" s="719" t="str">
        <f t="shared" si="71"/>
        <v/>
      </c>
      <c r="F1732" s="712">
        <f t="shared" si="70"/>
        <v>1</v>
      </c>
    </row>
    <row r="1733" spans="1:6" s="414" customFormat="1" x14ac:dyDescent="0.2">
      <c r="A1733" s="713" t="s">
        <v>282</v>
      </c>
      <c r="B1733" s="713" t="s">
        <v>7029</v>
      </c>
      <c r="C1733" s="718">
        <f>ONS!O46</f>
        <v>0</v>
      </c>
      <c r="D1733" s="719" t="s">
        <v>5324</v>
      </c>
      <c r="E1733" s="719" t="str">
        <f t="shared" si="71"/>
        <v/>
      </c>
      <c r="F1733" s="712">
        <f t="shared" si="70"/>
        <v>1</v>
      </c>
    </row>
    <row r="1734" spans="1:6" s="414" customFormat="1" x14ac:dyDescent="0.2">
      <c r="A1734" s="713" t="s">
        <v>282</v>
      </c>
      <c r="B1734" s="713" t="s">
        <v>7030</v>
      </c>
      <c r="C1734" s="718">
        <f>ONS!O81</f>
        <v>0</v>
      </c>
      <c r="D1734" s="719" t="s">
        <v>5324</v>
      </c>
      <c r="E1734" s="719" t="str">
        <f t="shared" si="71"/>
        <v/>
      </c>
      <c r="F1734" s="712">
        <f t="shared" si="70"/>
        <v>1</v>
      </c>
    </row>
    <row r="1735" spans="1:6" s="414" customFormat="1" x14ac:dyDescent="0.2">
      <c r="A1735" s="713" t="s">
        <v>282</v>
      </c>
      <c r="B1735" s="713" t="s">
        <v>7031</v>
      </c>
      <c r="C1735" s="718">
        <f>ONS!P46</f>
        <v>0</v>
      </c>
      <c r="D1735" s="719" t="s">
        <v>5324</v>
      </c>
      <c r="E1735" s="719" t="str">
        <f t="shared" si="71"/>
        <v/>
      </c>
      <c r="F1735" s="712">
        <f t="shared" si="70"/>
        <v>1</v>
      </c>
    </row>
    <row r="1736" spans="1:6" s="414" customFormat="1" x14ac:dyDescent="0.2">
      <c r="A1736" s="713" t="s">
        <v>282</v>
      </c>
      <c r="B1736" s="713" t="s">
        <v>7032</v>
      </c>
      <c r="C1736" s="718">
        <f>ONS!P74</f>
        <v>0</v>
      </c>
      <c r="D1736" s="719" t="s">
        <v>5324</v>
      </c>
      <c r="E1736" s="719" t="str">
        <f t="shared" si="71"/>
        <v/>
      </c>
      <c r="F1736" s="712">
        <f t="shared" si="70"/>
        <v>1</v>
      </c>
    </row>
    <row r="1737" spans="1:6" s="414" customFormat="1" x14ac:dyDescent="0.2">
      <c r="A1737" s="713" t="s">
        <v>282</v>
      </c>
      <c r="B1737" s="713" t="s">
        <v>7033</v>
      </c>
      <c r="C1737" s="718">
        <f>ONS!Q11</f>
        <v>0</v>
      </c>
      <c r="D1737" s="719" t="s">
        <v>5324</v>
      </c>
      <c r="E1737" s="719" t="str">
        <f t="shared" si="71"/>
        <v/>
      </c>
      <c r="F1737" s="712">
        <f t="shared" si="70"/>
        <v>1</v>
      </c>
    </row>
    <row r="1738" spans="1:6" s="414" customFormat="1" x14ac:dyDescent="0.2">
      <c r="A1738" s="713" t="s">
        <v>282</v>
      </c>
      <c r="B1738" s="713" t="s">
        <v>7034</v>
      </c>
      <c r="C1738" s="718">
        <f>ONS!Q12</f>
        <v>0</v>
      </c>
      <c r="D1738" s="719" t="s">
        <v>5324</v>
      </c>
      <c r="E1738" s="719" t="str">
        <f t="shared" si="71"/>
        <v/>
      </c>
      <c r="F1738" s="712">
        <f t="shared" si="70"/>
        <v>1</v>
      </c>
    </row>
    <row r="1739" spans="1:6" s="414" customFormat="1" x14ac:dyDescent="0.2">
      <c r="A1739" s="713" t="s">
        <v>282</v>
      </c>
      <c r="B1739" s="713" t="s">
        <v>7035</v>
      </c>
      <c r="C1739" s="718">
        <f>ONS!Q13</f>
        <v>0</v>
      </c>
      <c r="D1739" s="719" t="s">
        <v>5324</v>
      </c>
      <c r="E1739" s="719" t="str">
        <f t="shared" si="71"/>
        <v/>
      </c>
      <c r="F1739" s="712">
        <f t="shared" si="70"/>
        <v>1</v>
      </c>
    </row>
    <row r="1740" spans="1:6" s="414" customFormat="1" x14ac:dyDescent="0.2">
      <c r="A1740" s="713" t="s">
        <v>282</v>
      </c>
      <c r="B1740" s="713" t="s">
        <v>7036</v>
      </c>
      <c r="C1740" s="718">
        <f>ONS!Q14</f>
        <v>0</v>
      </c>
      <c r="D1740" s="719" t="s">
        <v>5324</v>
      </c>
      <c r="E1740" s="719" t="str">
        <f t="shared" si="71"/>
        <v/>
      </c>
      <c r="F1740" s="712">
        <f t="shared" si="70"/>
        <v>1</v>
      </c>
    </row>
    <row r="1741" spans="1:6" s="414" customFormat="1" x14ac:dyDescent="0.2">
      <c r="A1741" s="713" t="s">
        <v>282</v>
      </c>
      <c r="B1741" s="713" t="s">
        <v>7037</v>
      </c>
      <c r="C1741" s="718">
        <f>ONS!Q16</f>
        <v>0</v>
      </c>
      <c r="D1741" s="719" t="s">
        <v>5324</v>
      </c>
      <c r="E1741" s="719" t="str">
        <f t="shared" si="71"/>
        <v/>
      </c>
      <c r="F1741" s="712">
        <f t="shared" si="70"/>
        <v>1</v>
      </c>
    </row>
    <row r="1742" spans="1:6" s="414" customFormat="1" x14ac:dyDescent="0.2">
      <c r="A1742" s="713" t="s">
        <v>282</v>
      </c>
      <c r="B1742" s="713" t="s">
        <v>7038</v>
      </c>
      <c r="C1742" s="718">
        <f>ONS!Q17</f>
        <v>0</v>
      </c>
      <c r="D1742" s="719" t="s">
        <v>5324</v>
      </c>
      <c r="E1742" s="719" t="str">
        <f t="shared" si="71"/>
        <v/>
      </c>
      <c r="F1742" s="712">
        <f t="shared" si="70"/>
        <v>1</v>
      </c>
    </row>
    <row r="1743" spans="1:6" s="414" customFormat="1" x14ac:dyDescent="0.2">
      <c r="A1743" s="713" t="s">
        <v>282</v>
      </c>
      <c r="B1743" s="713" t="s">
        <v>7039</v>
      </c>
      <c r="C1743" s="718">
        <f>ONS!Q18</f>
        <v>0</v>
      </c>
      <c r="D1743" s="719" t="s">
        <v>5324</v>
      </c>
      <c r="E1743" s="719" t="str">
        <f t="shared" si="71"/>
        <v/>
      </c>
      <c r="F1743" s="712">
        <f t="shared" si="70"/>
        <v>1</v>
      </c>
    </row>
    <row r="1744" spans="1:6" s="414" customFormat="1" x14ac:dyDescent="0.2">
      <c r="A1744" s="713" t="s">
        <v>282</v>
      </c>
      <c r="B1744" s="713" t="s">
        <v>7040</v>
      </c>
      <c r="C1744" s="718">
        <f>ONS!Q19</f>
        <v>0</v>
      </c>
      <c r="D1744" s="719" t="s">
        <v>5324</v>
      </c>
      <c r="E1744" s="719" t="str">
        <f t="shared" si="71"/>
        <v/>
      </c>
      <c r="F1744" s="712">
        <f t="shared" si="70"/>
        <v>1</v>
      </c>
    </row>
    <row r="1745" spans="1:6" s="414" customFormat="1" x14ac:dyDescent="0.2">
      <c r="A1745" s="713" t="s">
        <v>282</v>
      </c>
      <c r="B1745" s="713" t="s">
        <v>7041</v>
      </c>
      <c r="C1745" s="718">
        <f>ONS!Q23</f>
        <v>0</v>
      </c>
      <c r="D1745" s="719" t="s">
        <v>5324</v>
      </c>
      <c r="E1745" s="719" t="str">
        <f t="shared" si="71"/>
        <v/>
      </c>
      <c r="F1745" s="712">
        <f t="shared" si="70"/>
        <v>1</v>
      </c>
    </row>
    <row r="1746" spans="1:6" s="414" customFormat="1" x14ac:dyDescent="0.2">
      <c r="A1746" s="713" t="s">
        <v>282</v>
      </c>
      <c r="B1746" s="713" t="s">
        <v>7042</v>
      </c>
      <c r="C1746" s="718">
        <f>ONS!Q35</f>
        <v>0</v>
      </c>
      <c r="D1746" s="719" t="s">
        <v>5324</v>
      </c>
      <c r="E1746" s="719" t="str">
        <f t="shared" si="71"/>
        <v/>
      </c>
      <c r="F1746" s="712">
        <f t="shared" si="70"/>
        <v>1</v>
      </c>
    </row>
    <row r="1747" spans="1:6" s="414" customFormat="1" x14ac:dyDescent="0.2">
      <c r="A1747" s="713" t="s">
        <v>282</v>
      </c>
      <c r="B1747" s="713" t="s">
        <v>7043</v>
      </c>
      <c r="C1747" s="718">
        <f>ONS!Q36</f>
        <v>0</v>
      </c>
      <c r="D1747" s="719" t="s">
        <v>5324</v>
      </c>
      <c r="E1747" s="719" t="str">
        <f t="shared" si="71"/>
        <v/>
      </c>
      <c r="F1747" s="712">
        <f t="shared" si="70"/>
        <v>1</v>
      </c>
    </row>
    <row r="1748" spans="1:6" s="414" customFormat="1" x14ac:dyDescent="0.2">
      <c r="A1748" s="713" t="s">
        <v>282</v>
      </c>
      <c r="B1748" s="713" t="s">
        <v>7044</v>
      </c>
      <c r="C1748" s="718">
        <f>ONS!Q37</f>
        <v>0</v>
      </c>
      <c r="D1748" s="719" t="s">
        <v>5324</v>
      </c>
      <c r="E1748" s="719" t="str">
        <f t="shared" si="71"/>
        <v/>
      </c>
      <c r="F1748" s="712">
        <f t="shared" si="70"/>
        <v>1</v>
      </c>
    </row>
    <row r="1749" spans="1:6" s="414" customFormat="1" x14ac:dyDescent="0.2">
      <c r="A1749" s="713" t="s">
        <v>282</v>
      </c>
      <c r="B1749" s="713" t="s">
        <v>7045</v>
      </c>
      <c r="C1749" s="718">
        <f>ONS!Q38</f>
        <v>0</v>
      </c>
      <c r="D1749" s="719" t="s">
        <v>5324</v>
      </c>
      <c r="E1749" s="719" t="str">
        <f t="shared" si="71"/>
        <v/>
      </c>
      <c r="F1749" s="712">
        <f t="shared" si="70"/>
        <v>1</v>
      </c>
    </row>
    <row r="1750" spans="1:6" s="414" customFormat="1" x14ac:dyDescent="0.2">
      <c r="A1750" s="713" t="s">
        <v>282</v>
      </c>
      <c r="B1750" s="713" t="s">
        <v>7046</v>
      </c>
      <c r="C1750" s="718">
        <f>ONS!Q40</f>
        <v>0</v>
      </c>
      <c r="D1750" s="719" t="s">
        <v>5324</v>
      </c>
      <c r="E1750" s="719" t="str">
        <f t="shared" si="71"/>
        <v/>
      </c>
      <c r="F1750" s="712">
        <f t="shared" si="70"/>
        <v>1</v>
      </c>
    </row>
    <row r="1751" spans="1:6" s="414" customFormat="1" x14ac:dyDescent="0.2">
      <c r="A1751" s="713" t="s">
        <v>282</v>
      </c>
      <c r="B1751" s="713" t="s">
        <v>7047</v>
      </c>
      <c r="C1751" s="718">
        <f>ONS!Q41</f>
        <v>0</v>
      </c>
      <c r="D1751" s="719" t="s">
        <v>5324</v>
      </c>
      <c r="E1751" s="719" t="str">
        <f t="shared" si="71"/>
        <v/>
      </c>
      <c r="F1751" s="712">
        <f t="shared" si="70"/>
        <v>1</v>
      </c>
    </row>
    <row r="1752" spans="1:6" s="414" customFormat="1" x14ac:dyDescent="0.2">
      <c r="A1752" s="713" t="s">
        <v>282</v>
      </c>
      <c r="B1752" s="713" t="s">
        <v>7048</v>
      </c>
      <c r="C1752" s="718">
        <f>ONS!Q42</f>
        <v>0</v>
      </c>
      <c r="D1752" s="719" t="s">
        <v>5324</v>
      </c>
      <c r="E1752" s="719" t="str">
        <f t="shared" si="71"/>
        <v/>
      </c>
      <c r="F1752" s="712">
        <f t="shared" si="70"/>
        <v>1</v>
      </c>
    </row>
    <row r="1753" spans="1:6" s="414" customFormat="1" x14ac:dyDescent="0.2">
      <c r="A1753" s="713" t="s">
        <v>282</v>
      </c>
      <c r="B1753" s="713" t="s">
        <v>7049</v>
      </c>
      <c r="C1753" s="718">
        <f>ONS!Q44</f>
        <v>0</v>
      </c>
      <c r="D1753" s="719" t="s">
        <v>5324</v>
      </c>
      <c r="E1753" s="719" t="str">
        <f t="shared" si="71"/>
        <v/>
      </c>
      <c r="F1753" s="712">
        <f t="shared" si="70"/>
        <v>1</v>
      </c>
    </row>
    <row r="1754" spans="1:6" s="414" customFormat="1" x14ac:dyDescent="0.2">
      <c r="A1754" s="713" t="s">
        <v>282</v>
      </c>
      <c r="B1754" s="713" t="s">
        <v>7050</v>
      </c>
      <c r="C1754" s="718">
        <f>ONS!Q45</f>
        <v>0</v>
      </c>
      <c r="D1754" s="719" t="s">
        <v>5324</v>
      </c>
      <c r="E1754" s="719" t="str">
        <f t="shared" si="71"/>
        <v/>
      </c>
      <c r="F1754" s="712">
        <f t="shared" si="70"/>
        <v>1</v>
      </c>
    </row>
    <row r="1755" spans="1:6" s="414" customFormat="1" x14ac:dyDescent="0.2">
      <c r="A1755" s="713" t="s">
        <v>282</v>
      </c>
      <c r="B1755" s="713" t="s">
        <v>7051</v>
      </c>
      <c r="C1755" s="718">
        <f>ONS!Q46</f>
        <v>0</v>
      </c>
      <c r="D1755" s="719" t="s">
        <v>5324</v>
      </c>
      <c r="E1755" s="719" t="str">
        <f t="shared" si="71"/>
        <v/>
      </c>
      <c r="F1755" s="712">
        <f t="shared" si="70"/>
        <v>1</v>
      </c>
    </row>
    <row r="1756" spans="1:6" s="414" customFormat="1" x14ac:dyDescent="0.2">
      <c r="A1756" s="713" t="s">
        <v>282</v>
      </c>
      <c r="B1756" s="713" t="s">
        <v>7052</v>
      </c>
      <c r="C1756" s="718">
        <f>ONS!Q73</f>
        <v>0</v>
      </c>
      <c r="D1756" s="719" t="s">
        <v>5324</v>
      </c>
      <c r="E1756" s="719" t="str">
        <f t="shared" si="71"/>
        <v/>
      </c>
      <c r="F1756" s="712">
        <f t="shared" si="70"/>
        <v>1</v>
      </c>
    </row>
    <row r="1757" spans="1:6" s="414" customFormat="1" x14ac:dyDescent="0.2">
      <c r="A1757" s="713" t="s">
        <v>282</v>
      </c>
      <c r="B1757" s="713" t="s">
        <v>7053</v>
      </c>
      <c r="C1757" s="718">
        <f>ONS!Q81</f>
        <v>0</v>
      </c>
      <c r="D1757" s="719" t="s">
        <v>5324</v>
      </c>
      <c r="E1757" s="719" t="str">
        <f t="shared" si="71"/>
        <v/>
      </c>
      <c r="F1757" s="712">
        <f t="shared" si="70"/>
        <v>1</v>
      </c>
    </row>
    <row r="1758" spans="1:6" s="414" customFormat="1" x14ac:dyDescent="0.2">
      <c r="A1758" s="713" t="s">
        <v>282</v>
      </c>
      <c r="B1758" s="713" t="s">
        <v>7054</v>
      </c>
      <c r="C1758" s="718">
        <f>ONS!Q83</f>
        <v>0</v>
      </c>
      <c r="D1758" s="719" t="s">
        <v>5324</v>
      </c>
      <c r="E1758" s="719" t="str">
        <f t="shared" si="71"/>
        <v/>
      </c>
      <c r="F1758" s="712">
        <f t="shared" si="70"/>
        <v>1</v>
      </c>
    </row>
    <row r="1759" spans="1:6" s="414" customFormat="1" x14ac:dyDescent="0.2">
      <c r="A1759" s="713" t="s">
        <v>282</v>
      </c>
      <c r="B1759" s="713" t="s">
        <v>7055</v>
      </c>
      <c r="C1759" s="718">
        <f>ONS!Q89</f>
        <v>0</v>
      </c>
      <c r="D1759" s="719" t="s">
        <v>5324</v>
      </c>
      <c r="E1759" s="719" t="str">
        <f t="shared" si="71"/>
        <v/>
      </c>
      <c r="F1759" s="712">
        <f t="shared" si="70"/>
        <v>1</v>
      </c>
    </row>
    <row r="1760" spans="1:6" s="414" customFormat="1" x14ac:dyDescent="0.2">
      <c r="A1760" s="713" t="s">
        <v>282</v>
      </c>
      <c r="B1760" s="713" t="s">
        <v>7056</v>
      </c>
      <c r="C1760" s="718">
        <f>ONS!Q90</f>
        <v>0</v>
      </c>
      <c r="D1760" s="719" t="s">
        <v>5324</v>
      </c>
      <c r="E1760" s="719" t="str">
        <f t="shared" si="71"/>
        <v/>
      </c>
      <c r="F1760" s="712">
        <f t="shared" si="70"/>
        <v>1</v>
      </c>
    </row>
    <row r="1761" spans="1:6" s="414" customFormat="1" x14ac:dyDescent="0.2">
      <c r="A1761" s="713" t="s">
        <v>282</v>
      </c>
      <c r="B1761" s="713" t="s">
        <v>7057</v>
      </c>
      <c r="C1761" s="718">
        <f>ONS!Q91</f>
        <v>0</v>
      </c>
      <c r="D1761" s="719" t="s">
        <v>5324</v>
      </c>
      <c r="E1761" s="719" t="str">
        <f t="shared" si="71"/>
        <v/>
      </c>
      <c r="F1761" s="712">
        <f t="shared" si="70"/>
        <v>1</v>
      </c>
    </row>
    <row r="1762" spans="1:6" s="414" customFormat="1" x14ac:dyDescent="0.2">
      <c r="A1762" s="713" t="s">
        <v>282</v>
      </c>
      <c r="B1762" s="713" t="s">
        <v>7058</v>
      </c>
      <c r="C1762" s="718">
        <f>ONS!Q92</f>
        <v>0</v>
      </c>
      <c r="D1762" s="719" t="s">
        <v>5324</v>
      </c>
      <c r="E1762" s="719" t="str">
        <f t="shared" si="71"/>
        <v/>
      </c>
      <c r="F1762" s="712">
        <f t="shared" si="70"/>
        <v>1</v>
      </c>
    </row>
    <row r="1763" spans="1:6" s="414" customFormat="1" x14ac:dyDescent="0.2">
      <c r="A1763" s="713" t="s">
        <v>282</v>
      </c>
      <c r="B1763" s="713" t="s">
        <v>7059</v>
      </c>
      <c r="C1763" s="718">
        <f>ONS!R11</f>
        <v>0</v>
      </c>
      <c r="D1763" s="719" t="s">
        <v>5324</v>
      </c>
      <c r="E1763" s="719" t="str">
        <f t="shared" si="71"/>
        <v/>
      </c>
      <c r="F1763" s="712">
        <f t="shared" si="70"/>
        <v>1</v>
      </c>
    </row>
    <row r="1764" spans="1:6" s="414" customFormat="1" x14ac:dyDescent="0.2">
      <c r="A1764" s="713" t="s">
        <v>282</v>
      </c>
      <c r="B1764" s="713" t="s">
        <v>7060</v>
      </c>
      <c r="C1764" s="718">
        <f>ONS!R12</f>
        <v>0</v>
      </c>
      <c r="D1764" s="719" t="s">
        <v>5324</v>
      </c>
      <c r="E1764" s="719" t="str">
        <f t="shared" si="71"/>
        <v/>
      </c>
      <c r="F1764" s="712">
        <f t="shared" si="70"/>
        <v>1</v>
      </c>
    </row>
    <row r="1765" spans="1:6" s="414" customFormat="1" x14ac:dyDescent="0.2">
      <c r="A1765" s="713" t="s">
        <v>282</v>
      </c>
      <c r="B1765" s="713" t="s">
        <v>7061</v>
      </c>
      <c r="C1765" s="718">
        <f>ONS!R13</f>
        <v>0</v>
      </c>
      <c r="D1765" s="719" t="s">
        <v>5324</v>
      </c>
      <c r="E1765" s="719" t="str">
        <f t="shared" si="71"/>
        <v/>
      </c>
      <c r="F1765" s="712">
        <f t="shared" si="70"/>
        <v>1</v>
      </c>
    </row>
    <row r="1766" spans="1:6" s="414" customFormat="1" x14ac:dyDescent="0.2">
      <c r="A1766" s="713" t="s">
        <v>282</v>
      </c>
      <c r="B1766" s="713" t="s">
        <v>7062</v>
      </c>
      <c r="C1766" s="718">
        <f>ONS!R14</f>
        <v>0</v>
      </c>
      <c r="D1766" s="719" t="s">
        <v>5324</v>
      </c>
      <c r="E1766" s="719" t="str">
        <f t="shared" si="71"/>
        <v/>
      </c>
      <c r="F1766" s="712">
        <f t="shared" si="70"/>
        <v>1</v>
      </c>
    </row>
    <row r="1767" spans="1:6" s="414" customFormat="1" x14ac:dyDescent="0.2">
      <c r="A1767" s="713" t="s">
        <v>282</v>
      </c>
      <c r="B1767" s="713" t="s">
        <v>7063</v>
      </c>
      <c r="C1767" s="718">
        <f>ONS!R16</f>
        <v>0</v>
      </c>
      <c r="D1767" s="719" t="s">
        <v>5324</v>
      </c>
      <c r="E1767" s="719" t="str">
        <f t="shared" si="71"/>
        <v/>
      </c>
      <c r="F1767" s="712">
        <f t="shared" si="70"/>
        <v>1</v>
      </c>
    </row>
    <row r="1768" spans="1:6" s="414" customFormat="1" x14ac:dyDescent="0.2">
      <c r="A1768" s="713" t="s">
        <v>282</v>
      </c>
      <c r="B1768" s="713" t="s">
        <v>7064</v>
      </c>
      <c r="C1768" s="718">
        <f>ONS!R17</f>
        <v>0</v>
      </c>
      <c r="D1768" s="719" t="s">
        <v>5324</v>
      </c>
      <c r="E1768" s="719" t="str">
        <f t="shared" si="71"/>
        <v/>
      </c>
      <c r="F1768" s="712">
        <f t="shared" si="70"/>
        <v>1</v>
      </c>
    </row>
    <row r="1769" spans="1:6" s="414" customFormat="1" x14ac:dyDescent="0.2">
      <c r="A1769" s="713" t="s">
        <v>282</v>
      </c>
      <c r="B1769" s="713" t="s">
        <v>7065</v>
      </c>
      <c r="C1769" s="718">
        <f>ONS!R18</f>
        <v>0</v>
      </c>
      <c r="D1769" s="719" t="s">
        <v>5324</v>
      </c>
      <c r="E1769" s="719" t="str">
        <f t="shared" si="71"/>
        <v/>
      </c>
      <c r="F1769" s="712">
        <f t="shared" si="70"/>
        <v>1</v>
      </c>
    </row>
    <row r="1770" spans="1:6" s="414" customFormat="1" x14ac:dyDescent="0.2">
      <c r="A1770" s="713" t="s">
        <v>282</v>
      </c>
      <c r="B1770" s="713" t="s">
        <v>7066</v>
      </c>
      <c r="C1770" s="718">
        <f>ONS!R19</f>
        <v>0</v>
      </c>
      <c r="D1770" s="719" t="s">
        <v>5324</v>
      </c>
      <c r="E1770" s="719" t="str">
        <f t="shared" si="71"/>
        <v/>
      </c>
      <c r="F1770" s="712">
        <f t="shared" si="70"/>
        <v>1</v>
      </c>
    </row>
    <row r="1771" spans="1:6" s="414" customFormat="1" x14ac:dyDescent="0.2">
      <c r="A1771" s="713" t="s">
        <v>282</v>
      </c>
      <c r="B1771" s="713" t="s">
        <v>7067</v>
      </c>
      <c r="C1771" s="718">
        <f>ONS!R23</f>
        <v>0</v>
      </c>
      <c r="D1771" s="719" t="s">
        <v>5324</v>
      </c>
      <c r="E1771" s="719" t="str">
        <f t="shared" si="71"/>
        <v/>
      </c>
      <c r="F1771" s="712">
        <f t="shared" si="70"/>
        <v>1</v>
      </c>
    </row>
    <row r="1772" spans="1:6" s="414" customFormat="1" x14ac:dyDescent="0.2">
      <c r="A1772" s="713" t="s">
        <v>282</v>
      </c>
      <c r="B1772" s="713" t="s">
        <v>7068</v>
      </c>
      <c r="C1772" s="718">
        <f>ONS!R35</f>
        <v>0</v>
      </c>
      <c r="D1772" s="719" t="s">
        <v>5324</v>
      </c>
      <c r="E1772" s="719" t="str">
        <f t="shared" si="71"/>
        <v/>
      </c>
      <c r="F1772" s="712">
        <f t="shared" si="70"/>
        <v>1</v>
      </c>
    </row>
    <row r="1773" spans="1:6" s="414" customFormat="1" x14ac:dyDescent="0.2">
      <c r="A1773" s="713" t="s">
        <v>282</v>
      </c>
      <c r="B1773" s="713" t="s">
        <v>7069</v>
      </c>
      <c r="C1773" s="718">
        <f>ONS!R36</f>
        <v>0</v>
      </c>
      <c r="D1773" s="719" t="s">
        <v>5324</v>
      </c>
      <c r="E1773" s="719" t="str">
        <f t="shared" si="71"/>
        <v/>
      </c>
      <c r="F1773" s="712">
        <f t="shared" si="70"/>
        <v>1</v>
      </c>
    </row>
    <row r="1774" spans="1:6" s="414" customFormat="1" x14ac:dyDescent="0.2">
      <c r="A1774" s="713" t="s">
        <v>282</v>
      </c>
      <c r="B1774" s="713" t="s">
        <v>7070</v>
      </c>
      <c r="C1774" s="718">
        <f>ONS!R37</f>
        <v>0</v>
      </c>
      <c r="D1774" s="719" t="s">
        <v>5324</v>
      </c>
      <c r="E1774" s="719" t="str">
        <f t="shared" si="71"/>
        <v/>
      </c>
      <c r="F1774" s="712">
        <f t="shared" si="70"/>
        <v>1</v>
      </c>
    </row>
    <row r="1775" spans="1:6" s="414" customFormat="1" x14ac:dyDescent="0.2">
      <c r="A1775" s="713" t="s">
        <v>282</v>
      </c>
      <c r="B1775" s="713" t="s">
        <v>7071</v>
      </c>
      <c r="C1775" s="718">
        <f>ONS!R38</f>
        <v>0</v>
      </c>
      <c r="D1775" s="719" t="s">
        <v>5324</v>
      </c>
      <c r="E1775" s="719" t="str">
        <f t="shared" si="71"/>
        <v/>
      </c>
      <c r="F1775" s="712">
        <f t="shared" si="70"/>
        <v>1</v>
      </c>
    </row>
    <row r="1776" spans="1:6" s="414" customFormat="1" x14ac:dyDescent="0.2">
      <c r="A1776" s="713" t="s">
        <v>282</v>
      </c>
      <c r="B1776" s="713" t="s">
        <v>7072</v>
      </c>
      <c r="C1776" s="718">
        <f>ONS!R40</f>
        <v>0</v>
      </c>
      <c r="D1776" s="719" t="s">
        <v>5324</v>
      </c>
      <c r="E1776" s="719" t="str">
        <f t="shared" si="71"/>
        <v/>
      </c>
      <c r="F1776" s="712">
        <f t="shared" si="70"/>
        <v>1</v>
      </c>
    </row>
    <row r="1777" spans="1:6" s="414" customFormat="1" x14ac:dyDescent="0.2">
      <c r="A1777" s="713" t="s">
        <v>282</v>
      </c>
      <c r="B1777" s="713" t="s">
        <v>7073</v>
      </c>
      <c r="C1777" s="718">
        <f>ONS!R41</f>
        <v>0</v>
      </c>
      <c r="D1777" s="719" t="s">
        <v>5324</v>
      </c>
      <c r="E1777" s="719" t="str">
        <f t="shared" si="71"/>
        <v/>
      </c>
      <c r="F1777" s="712">
        <f t="shared" si="70"/>
        <v>1</v>
      </c>
    </row>
    <row r="1778" spans="1:6" s="414" customFormat="1" x14ac:dyDescent="0.2">
      <c r="A1778" s="713" t="s">
        <v>282</v>
      </c>
      <c r="B1778" s="713" t="s">
        <v>7074</v>
      </c>
      <c r="C1778" s="718">
        <f>ONS!R42</f>
        <v>0</v>
      </c>
      <c r="D1778" s="719" t="s">
        <v>5324</v>
      </c>
      <c r="E1778" s="719" t="str">
        <f t="shared" si="71"/>
        <v/>
      </c>
      <c r="F1778" s="712">
        <f t="shared" si="70"/>
        <v>1</v>
      </c>
    </row>
    <row r="1779" spans="1:6" s="414" customFormat="1" x14ac:dyDescent="0.2">
      <c r="A1779" s="713" t="s">
        <v>282</v>
      </c>
      <c r="B1779" s="713" t="s">
        <v>7075</v>
      </c>
      <c r="C1779" s="718">
        <f>ONS!R44</f>
        <v>0</v>
      </c>
      <c r="D1779" s="719" t="s">
        <v>5324</v>
      </c>
      <c r="E1779" s="719" t="str">
        <f t="shared" si="71"/>
        <v/>
      </c>
      <c r="F1779" s="712">
        <f t="shared" si="70"/>
        <v>1</v>
      </c>
    </row>
    <row r="1780" spans="1:6" s="414" customFormat="1" x14ac:dyDescent="0.2">
      <c r="A1780" s="713" t="s">
        <v>282</v>
      </c>
      <c r="B1780" s="713" t="s">
        <v>7076</v>
      </c>
      <c r="C1780" s="718">
        <f>ONS!R45</f>
        <v>0</v>
      </c>
      <c r="D1780" s="719" t="s">
        <v>5324</v>
      </c>
      <c r="E1780" s="719" t="str">
        <f t="shared" si="71"/>
        <v/>
      </c>
      <c r="F1780" s="712">
        <f t="shared" si="70"/>
        <v>1</v>
      </c>
    </row>
    <row r="1781" spans="1:6" s="414" customFormat="1" x14ac:dyDescent="0.2">
      <c r="A1781" s="713" t="s">
        <v>282</v>
      </c>
      <c r="B1781" s="713" t="s">
        <v>7077</v>
      </c>
      <c r="C1781" s="718">
        <f>ONS!R46</f>
        <v>0</v>
      </c>
      <c r="D1781" s="719" t="s">
        <v>5324</v>
      </c>
      <c r="E1781" s="719" t="str">
        <f t="shared" si="71"/>
        <v/>
      </c>
      <c r="F1781" s="712">
        <f t="shared" si="70"/>
        <v>1</v>
      </c>
    </row>
    <row r="1782" spans="1:6" s="414" customFormat="1" x14ac:dyDescent="0.2">
      <c r="A1782" s="713" t="s">
        <v>282</v>
      </c>
      <c r="B1782" s="713" t="s">
        <v>7078</v>
      </c>
      <c r="C1782" s="718">
        <f>ONS!R73</f>
        <v>0</v>
      </c>
      <c r="D1782" s="719" t="s">
        <v>5324</v>
      </c>
      <c r="E1782" s="719" t="str">
        <f t="shared" si="71"/>
        <v/>
      </c>
      <c r="F1782" s="712">
        <f t="shared" si="70"/>
        <v>1</v>
      </c>
    </row>
    <row r="1783" spans="1:6" s="414" customFormat="1" x14ac:dyDescent="0.2">
      <c r="A1783" s="713" t="s">
        <v>282</v>
      </c>
      <c r="B1783" s="713" t="s">
        <v>7079</v>
      </c>
      <c r="C1783" s="718">
        <f>ONS!R81</f>
        <v>0</v>
      </c>
      <c r="D1783" s="719" t="s">
        <v>5324</v>
      </c>
      <c r="E1783" s="719" t="str">
        <f t="shared" si="71"/>
        <v/>
      </c>
      <c r="F1783" s="712">
        <f t="shared" si="70"/>
        <v>1</v>
      </c>
    </row>
    <row r="1784" spans="1:6" s="414" customFormat="1" x14ac:dyDescent="0.2">
      <c r="A1784" s="713" t="s">
        <v>282</v>
      </c>
      <c r="B1784" s="713" t="s">
        <v>7080</v>
      </c>
      <c r="C1784" s="718">
        <f>ONS!R83</f>
        <v>0</v>
      </c>
      <c r="D1784" s="719" t="s">
        <v>5324</v>
      </c>
      <c r="E1784" s="719" t="str">
        <f t="shared" si="71"/>
        <v/>
      </c>
      <c r="F1784" s="712">
        <f t="shared" si="70"/>
        <v>1</v>
      </c>
    </row>
    <row r="1785" spans="1:6" s="414" customFormat="1" x14ac:dyDescent="0.2">
      <c r="A1785" s="713" t="s">
        <v>282</v>
      </c>
      <c r="B1785" s="713" t="s">
        <v>7081</v>
      </c>
      <c r="C1785" s="718">
        <f>ONS!R89</f>
        <v>0</v>
      </c>
      <c r="D1785" s="719" t="s">
        <v>5324</v>
      </c>
      <c r="E1785" s="719" t="str">
        <f t="shared" si="71"/>
        <v/>
      </c>
      <c r="F1785" s="712">
        <f t="shared" si="70"/>
        <v>1</v>
      </c>
    </row>
    <row r="1786" spans="1:6" s="414" customFormat="1" x14ac:dyDescent="0.2">
      <c r="A1786" s="713" t="s">
        <v>282</v>
      </c>
      <c r="B1786" s="713" t="s">
        <v>7082</v>
      </c>
      <c r="C1786" s="718">
        <f>ONS!R90</f>
        <v>0</v>
      </c>
      <c r="D1786" s="719" t="s">
        <v>5324</v>
      </c>
      <c r="E1786" s="719" t="str">
        <f t="shared" si="71"/>
        <v/>
      </c>
      <c r="F1786" s="712">
        <f t="shared" si="70"/>
        <v>1</v>
      </c>
    </row>
    <row r="1787" spans="1:6" s="414" customFormat="1" x14ac:dyDescent="0.2">
      <c r="A1787" s="713" t="s">
        <v>282</v>
      </c>
      <c r="B1787" s="713" t="s">
        <v>7083</v>
      </c>
      <c r="C1787" s="718">
        <f>ONS!R91</f>
        <v>0</v>
      </c>
      <c r="D1787" s="719" t="s">
        <v>5324</v>
      </c>
      <c r="E1787" s="719" t="str">
        <f t="shared" si="71"/>
        <v/>
      </c>
      <c r="F1787" s="712">
        <f t="shared" ref="F1787:F1850" si="72">IF(E1787="",1,0)</f>
        <v>1</v>
      </c>
    </row>
    <row r="1788" spans="1:6" s="414" customFormat="1" x14ac:dyDescent="0.2">
      <c r="A1788" s="713" t="s">
        <v>282</v>
      </c>
      <c r="B1788" s="713" t="s">
        <v>7084</v>
      </c>
      <c r="C1788" s="718">
        <f>ONS!R92</f>
        <v>0</v>
      </c>
      <c r="D1788" s="719" t="s">
        <v>5324</v>
      </c>
      <c r="E1788" s="719" t="str">
        <f t="shared" si="71"/>
        <v/>
      </c>
      <c r="F1788" s="712">
        <f t="shared" si="72"/>
        <v>1</v>
      </c>
    </row>
    <row r="1789" spans="1:6" s="414" customFormat="1" x14ac:dyDescent="0.2">
      <c r="A1789" s="713" t="s">
        <v>282</v>
      </c>
      <c r="B1789" s="713" t="s">
        <v>7085</v>
      </c>
      <c r="C1789" s="718">
        <f>ONS!S11</f>
        <v>0</v>
      </c>
      <c r="D1789" s="719" t="s">
        <v>5324</v>
      </c>
      <c r="E1789" s="719" t="str">
        <f t="shared" si="71"/>
        <v/>
      </c>
      <c r="F1789" s="712">
        <f t="shared" si="72"/>
        <v>1</v>
      </c>
    </row>
    <row r="1790" spans="1:6" s="414" customFormat="1" x14ac:dyDescent="0.2">
      <c r="A1790" s="713" t="s">
        <v>282</v>
      </c>
      <c r="B1790" s="713" t="s">
        <v>7086</v>
      </c>
      <c r="C1790" s="718">
        <f>ONS!S12</f>
        <v>0</v>
      </c>
      <c r="D1790" s="719" t="s">
        <v>5324</v>
      </c>
      <c r="E1790" s="719" t="str">
        <f t="shared" si="71"/>
        <v/>
      </c>
      <c r="F1790" s="712">
        <f t="shared" si="72"/>
        <v>1</v>
      </c>
    </row>
    <row r="1791" spans="1:6" s="414" customFormat="1" x14ac:dyDescent="0.2">
      <c r="A1791" s="713" t="s">
        <v>282</v>
      </c>
      <c r="B1791" s="713" t="s">
        <v>7087</v>
      </c>
      <c r="C1791" s="718">
        <f>ONS!S13</f>
        <v>0</v>
      </c>
      <c r="D1791" s="719" t="s">
        <v>5324</v>
      </c>
      <c r="E1791" s="719" t="str">
        <f t="shared" si="71"/>
        <v/>
      </c>
      <c r="F1791" s="712">
        <f t="shared" si="72"/>
        <v>1</v>
      </c>
    </row>
    <row r="1792" spans="1:6" s="414" customFormat="1" x14ac:dyDescent="0.2">
      <c r="A1792" s="713" t="s">
        <v>282</v>
      </c>
      <c r="B1792" s="713" t="s">
        <v>7088</v>
      </c>
      <c r="C1792" s="718">
        <f>ONS!S14</f>
        <v>0</v>
      </c>
      <c r="D1792" s="719" t="s">
        <v>5324</v>
      </c>
      <c r="E1792" s="719" t="str">
        <f t="shared" si="71"/>
        <v/>
      </c>
      <c r="F1792" s="712">
        <f t="shared" si="72"/>
        <v>1</v>
      </c>
    </row>
    <row r="1793" spans="1:6" s="414" customFormat="1" x14ac:dyDescent="0.2">
      <c r="A1793" s="713" t="s">
        <v>282</v>
      </c>
      <c r="B1793" s="713" t="s">
        <v>7089</v>
      </c>
      <c r="C1793" s="718">
        <f>ONS!S16</f>
        <v>0</v>
      </c>
      <c r="D1793" s="719" t="s">
        <v>5324</v>
      </c>
      <c r="E1793" s="719" t="str">
        <f t="shared" si="71"/>
        <v/>
      </c>
      <c r="F1793" s="712">
        <f t="shared" si="72"/>
        <v>1</v>
      </c>
    </row>
    <row r="1794" spans="1:6" s="414" customFormat="1" x14ac:dyDescent="0.2">
      <c r="A1794" s="713" t="s">
        <v>282</v>
      </c>
      <c r="B1794" s="713" t="s">
        <v>7090</v>
      </c>
      <c r="C1794" s="718">
        <f>ONS!S17</f>
        <v>0</v>
      </c>
      <c r="D1794" s="719" t="s">
        <v>5324</v>
      </c>
      <c r="E1794" s="719" t="str">
        <f t="shared" ref="E1794:E1857" si="73">IF(C1794="","",IF(ISBLANK(C1794),"",IF(ISNUMBER(C1794),IF(ROUND(C1794,0)=C1794,IF(C1794&gt;=(-9999999999999990),IF(C1794&lt;=(9999999999999990),"","Value must be an integer of no more than 16 digits."),"Value must be an integer of no more than 16 digits."),"Value must be an integer of no more than 16 digits."),"Value must be an integer of no more than 16 digits.")))</f>
        <v/>
      </c>
      <c r="F1794" s="712">
        <f t="shared" si="72"/>
        <v>1</v>
      </c>
    </row>
    <row r="1795" spans="1:6" s="414" customFormat="1" x14ac:dyDescent="0.2">
      <c r="A1795" s="713" t="s">
        <v>282</v>
      </c>
      <c r="B1795" s="713" t="s">
        <v>7091</v>
      </c>
      <c r="C1795" s="718">
        <f>ONS!S18</f>
        <v>0</v>
      </c>
      <c r="D1795" s="719" t="s">
        <v>5324</v>
      </c>
      <c r="E1795" s="719" t="str">
        <f t="shared" si="73"/>
        <v/>
      </c>
      <c r="F1795" s="712">
        <f t="shared" si="72"/>
        <v>1</v>
      </c>
    </row>
    <row r="1796" spans="1:6" s="414" customFormat="1" x14ac:dyDescent="0.2">
      <c r="A1796" s="713" t="s">
        <v>282</v>
      </c>
      <c r="B1796" s="713" t="s">
        <v>7092</v>
      </c>
      <c r="C1796" s="718">
        <f>ONS!S19</f>
        <v>0</v>
      </c>
      <c r="D1796" s="719" t="s">
        <v>5324</v>
      </c>
      <c r="E1796" s="719" t="str">
        <f t="shared" si="73"/>
        <v/>
      </c>
      <c r="F1796" s="712">
        <f t="shared" si="72"/>
        <v>1</v>
      </c>
    </row>
    <row r="1797" spans="1:6" s="414" customFormat="1" x14ac:dyDescent="0.2">
      <c r="A1797" s="713" t="s">
        <v>282</v>
      </c>
      <c r="B1797" s="713" t="s">
        <v>7093</v>
      </c>
      <c r="C1797" s="718">
        <f>ONS!S23</f>
        <v>0</v>
      </c>
      <c r="D1797" s="719" t="s">
        <v>5324</v>
      </c>
      <c r="E1797" s="719" t="str">
        <f t="shared" si="73"/>
        <v/>
      </c>
      <c r="F1797" s="712">
        <f t="shared" si="72"/>
        <v>1</v>
      </c>
    </row>
    <row r="1798" spans="1:6" s="414" customFormat="1" x14ac:dyDescent="0.2">
      <c r="A1798" s="713" t="s">
        <v>282</v>
      </c>
      <c r="B1798" s="713" t="s">
        <v>7094</v>
      </c>
      <c r="C1798" s="718">
        <f>ONS!S35</f>
        <v>0</v>
      </c>
      <c r="D1798" s="719" t="s">
        <v>5324</v>
      </c>
      <c r="E1798" s="719" t="str">
        <f t="shared" si="73"/>
        <v/>
      </c>
      <c r="F1798" s="712">
        <f t="shared" si="72"/>
        <v>1</v>
      </c>
    </row>
    <row r="1799" spans="1:6" s="414" customFormat="1" x14ac:dyDescent="0.2">
      <c r="A1799" s="713" t="s">
        <v>282</v>
      </c>
      <c r="B1799" s="713" t="s">
        <v>7095</v>
      </c>
      <c r="C1799" s="718">
        <f>ONS!S36</f>
        <v>0</v>
      </c>
      <c r="D1799" s="719" t="s">
        <v>5324</v>
      </c>
      <c r="E1799" s="719" t="str">
        <f t="shared" si="73"/>
        <v/>
      </c>
      <c r="F1799" s="712">
        <f t="shared" si="72"/>
        <v>1</v>
      </c>
    </row>
    <row r="1800" spans="1:6" s="414" customFormat="1" x14ac:dyDescent="0.2">
      <c r="A1800" s="713" t="s">
        <v>282</v>
      </c>
      <c r="B1800" s="713" t="s">
        <v>7096</v>
      </c>
      <c r="C1800" s="718">
        <f>ONS!S37</f>
        <v>0</v>
      </c>
      <c r="D1800" s="719" t="s">
        <v>5324</v>
      </c>
      <c r="E1800" s="719" t="str">
        <f t="shared" si="73"/>
        <v/>
      </c>
      <c r="F1800" s="712">
        <f t="shared" si="72"/>
        <v>1</v>
      </c>
    </row>
    <row r="1801" spans="1:6" s="414" customFormat="1" x14ac:dyDescent="0.2">
      <c r="A1801" s="713" t="s">
        <v>282</v>
      </c>
      <c r="B1801" s="713" t="s">
        <v>7097</v>
      </c>
      <c r="C1801" s="718">
        <f>ONS!S38</f>
        <v>0</v>
      </c>
      <c r="D1801" s="719" t="s">
        <v>5324</v>
      </c>
      <c r="E1801" s="719" t="str">
        <f t="shared" si="73"/>
        <v/>
      </c>
      <c r="F1801" s="712">
        <f t="shared" si="72"/>
        <v>1</v>
      </c>
    </row>
    <row r="1802" spans="1:6" s="414" customFormat="1" x14ac:dyDescent="0.2">
      <c r="A1802" s="713" t="s">
        <v>282</v>
      </c>
      <c r="B1802" s="713" t="s">
        <v>7098</v>
      </c>
      <c r="C1802" s="718">
        <f>ONS!S40</f>
        <v>0</v>
      </c>
      <c r="D1802" s="719" t="s">
        <v>5324</v>
      </c>
      <c r="E1802" s="719" t="str">
        <f t="shared" si="73"/>
        <v/>
      </c>
      <c r="F1802" s="712">
        <f t="shared" si="72"/>
        <v>1</v>
      </c>
    </row>
    <row r="1803" spans="1:6" s="414" customFormat="1" x14ac:dyDescent="0.2">
      <c r="A1803" s="713" t="s">
        <v>282</v>
      </c>
      <c r="B1803" s="713" t="s">
        <v>7099</v>
      </c>
      <c r="C1803" s="718">
        <f>ONS!S41</f>
        <v>0</v>
      </c>
      <c r="D1803" s="719" t="s">
        <v>5324</v>
      </c>
      <c r="E1803" s="719" t="str">
        <f t="shared" si="73"/>
        <v/>
      </c>
      <c r="F1803" s="712">
        <f t="shared" si="72"/>
        <v>1</v>
      </c>
    </row>
    <row r="1804" spans="1:6" s="414" customFormat="1" x14ac:dyDescent="0.2">
      <c r="A1804" s="713" t="s">
        <v>282</v>
      </c>
      <c r="B1804" s="713" t="s">
        <v>7100</v>
      </c>
      <c r="C1804" s="718">
        <f>ONS!S42</f>
        <v>0</v>
      </c>
      <c r="D1804" s="719" t="s">
        <v>5324</v>
      </c>
      <c r="E1804" s="719" t="str">
        <f t="shared" si="73"/>
        <v/>
      </c>
      <c r="F1804" s="712">
        <f t="shared" si="72"/>
        <v>1</v>
      </c>
    </row>
    <row r="1805" spans="1:6" s="414" customFormat="1" x14ac:dyDescent="0.2">
      <c r="A1805" s="713" t="s">
        <v>282</v>
      </c>
      <c r="B1805" s="713" t="s">
        <v>7101</v>
      </c>
      <c r="C1805" s="718">
        <f>ONS!S44</f>
        <v>0</v>
      </c>
      <c r="D1805" s="719" t="s">
        <v>5324</v>
      </c>
      <c r="E1805" s="719" t="str">
        <f t="shared" si="73"/>
        <v/>
      </c>
      <c r="F1805" s="712">
        <f t="shared" si="72"/>
        <v>1</v>
      </c>
    </row>
    <row r="1806" spans="1:6" s="414" customFormat="1" x14ac:dyDescent="0.2">
      <c r="A1806" s="713" t="s">
        <v>282</v>
      </c>
      <c r="B1806" s="713" t="s">
        <v>7102</v>
      </c>
      <c r="C1806" s="718">
        <f>ONS!S45</f>
        <v>0</v>
      </c>
      <c r="D1806" s="719" t="s">
        <v>5324</v>
      </c>
      <c r="E1806" s="719" t="str">
        <f t="shared" si="73"/>
        <v/>
      </c>
      <c r="F1806" s="712">
        <f t="shared" si="72"/>
        <v>1</v>
      </c>
    </row>
    <row r="1807" spans="1:6" s="414" customFormat="1" x14ac:dyDescent="0.2">
      <c r="A1807" s="713" t="s">
        <v>282</v>
      </c>
      <c r="B1807" s="713" t="s">
        <v>7103</v>
      </c>
      <c r="C1807" s="718">
        <f>ONS!S46</f>
        <v>0</v>
      </c>
      <c r="D1807" s="719" t="s">
        <v>5324</v>
      </c>
      <c r="E1807" s="719" t="str">
        <f t="shared" si="73"/>
        <v/>
      </c>
      <c r="F1807" s="712">
        <f t="shared" si="72"/>
        <v>1</v>
      </c>
    </row>
    <row r="1808" spans="1:6" s="414" customFormat="1" x14ac:dyDescent="0.2">
      <c r="A1808" s="713" t="s">
        <v>282</v>
      </c>
      <c r="B1808" s="713" t="s">
        <v>7104</v>
      </c>
      <c r="C1808" s="718">
        <f>ONS!S67</f>
        <v>0</v>
      </c>
      <c r="D1808" s="719" t="s">
        <v>5324</v>
      </c>
      <c r="E1808" s="719" t="str">
        <f t="shared" si="73"/>
        <v/>
      </c>
      <c r="F1808" s="712">
        <f t="shared" si="72"/>
        <v>1</v>
      </c>
    </row>
    <row r="1809" spans="1:6" s="414" customFormat="1" x14ac:dyDescent="0.2">
      <c r="A1809" s="713" t="s">
        <v>282</v>
      </c>
      <c r="B1809" s="713" t="s">
        <v>7105</v>
      </c>
      <c r="C1809" s="718">
        <f>ONS!S68</f>
        <v>0</v>
      </c>
      <c r="D1809" s="719" t="s">
        <v>5324</v>
      </c>
      <c r="E1809" s="719" t="str">
        <f t="shared" si="73"/>
        <v/>
      </c>
      <c r="F1809" s="712">
        <f t="shared" si="72"/>
        <v>1</v>
      </c>
    </row>
    <row r="1810" spans="1:6" s="414" customFormat="1" x14ac:dyDescent="0.2">
      <c r="A1810" s="713" t="s">
        <v>282</v>
      </c>
      <c r="B1810" s="713" t="s">
        <v>7106</v>
      </c>
      <c r="C1810" s="718">
        <f>ONS!S69</f>
        <v>0</v>
      </c>
      <c r="D1810" s="719" t="s">
        <v>5324</v>
      </c>
      <c r="E1810" s="719" t="str">
        <f t="shared" si="73"/>
        <v/>
      </c>
      <c r="F1810" s="712">
        <f t="shared" si="72"/>
        <v>1</v>
      </c>
    </row>
    <row r="1811" spans="1:6" s="414" customFormat="1" x14ac:dyDescent="0.2">
      <c r="A1811" s="713" t="s">
        <v>282</v>
      </c>
      <c r="B1811" s="713" t="s">
        <v>7107</v>
      </c>
      <c r="C1811" s="718">
        <f>ONS!S70</f>
        <v>0</v>
      </c>
      <c r="D1811" s="719" t="s">
        <v>5324</v>
      </c>
      <c r="E1811" s="719" t="str">
        <f t="shared" si="73"/>
        <v/>
      </c>
      <c r="F1811" s="712">
        <f t="shared" si="72"/>
        <v>1</v>
      </c>
    </row>
    <row r="1812" spans="1:6" s="414" customFormat="1" x14ac:dyDescent="0.2">
      <c r="A1812" s="713" t="s">
        <v>282</v>
      </c>
      <c r="B1812" s="713" t="s">
        <v>7108</v>
      </c>
      <c r="C1812" s="718">
        <f>ONS!S73</f>
        <v>0</v>
      </c>
      <c r="D1812" s="719" t="s">
        <v>5324</v>
      </c>
      <c r="E1812" s="719" t="str">
        <f t="shared" si="73"/>
        <v/>
      </c>
      <c r="F1812" s="712">
        <f t="shared" si="72"/>
        <v>1</v>
      </c>
    </row>
    <row r="1813" spans="1:6" s="414" customFormat="1" x14ac:dyDescent="0.2">
      <c r="A1813" s="713" t="s">
        <v>282</v>
      </c>
      <c r="B1813" s="713" t="s">
        <v>7109</v>
      </c>
      <c r="C1813" s="718">
        <f>ONS!S75</f>
        <v>0</v>
      </c>
      <c r="D1813" s="719" t="s">
        <v>5324</v>
      </c>
      <c r="E1813" s="719" t="str">
        <f t="shared" si="73"/>
        <v/>
      </c>
      <c r="F1813" s="712">
        <f t="shared" si="72"/>
        <v>1</v>
      </c>
    </row>
    <row r="1814" spans="1:6" s="414" customFormat="1" x14ac:dyDescent="0.2">
      <c r="A1814" s="713" t="s">
        <v>282</v>
      </c>
      <c r="B1814" s="713" t="s">
        <v>7110</v>
      </c>
      <c r="C1814" s="718">
        <f>ONS!S76</f>
        <v>0</v>
      </c>
      <c r="D1814" s="719" t="s">
        <v>5324</v>
      </c>
      <c r="E1814" s="719" t="str">
        <f t="shared" si="73"/>
        <v/>
      </c>
      <c r="F1814" s="712">
        <f t="shared" si="72"/>
        <v>1</v>
      </c>
    </row>
    <row r="1815" spans="1:6" s="414" customFormat="1" x14ac:dyDescent="0.2">
      <c r="A1815" s="713" t="s">
        <v>282</v>
      </c>
      <c r="B1815" s="713" t="s">
        <v>7111</v>
      </c>
      <c r="C1815" s="718">
        <f>ONS!S81</f>
        <v>0</v>
      </c>
      <c r="D1815" s="719" t="s">
        <v>5324</v>
      </c>
      <c r="E1815" s="719" t="str">
        <f t="shared" si="73"/>
        <v/>
      </c>
      <c r="F1815" s="712">
        <f t="shared" si="72"/>
        <v>1</v>
      </c>
    </row>
    <row r="1816" spans="1:6" s="414" customFormat="1" x14ac:dyDescent="0.2">
      <c r="A1816" s="713" t="s">
        <v>282</v>
      </c>
      <c r="B1816" s="713" t="s">
        <v>7112</v>
      </c>
      <c r="C1816" s="718">
        <f>ONS!S83</f>
        <v>0</v>
      </c>
      <c r="D1816" s="719" t="s">
        <v>5324</v>
      </c>
      <c r="E1816" s="719" t="str">
        <f t="shared" si="73"/>
        <v/>
      </c>
      <c r="F1816" s="712">
        <f t="shared" si="72"/>
        <v>1</v>
      </c>
    </row>
    <row r="1817" spans="1:6" s="414" customFormat="1" x14ac:dyDescent="0.2">
      <c r="A1817" s="713" t="s">
        <v>282</v>
      </c>
      <c r="B1817" s="713" t="s">
        <v>7113</v>
      </c>
      <c r="C1817" s="718">
        <f>ONS!S89</f>
        <v>0</v>
      </c>
      <c r="D1817" s="719" t="s">
        <v>5324</v>
      </c>
      <c r="E1817" s="719" t="str">
        <f t="shared" si="73"/>
        <v/>
      </c>
      <c r="F1817" s="712">
        <f t="shared" si="72"/>
        <v>1</v>
      </c>
    </row>
    <row r="1818" spans="1:6" s="414" customFormat="1" x14ac:dyDescent="0.2">
      <c r="A1818" s="713" t="s">
        <v>282</v>
      </c>
      <c r="B1818" s="713" t="s">
        <v>7114</v>
      </c>
      <c r="C1818" s="718">
        <f>ONS!S90</f>
        <v>0</v>
      </c>
      <c r="D1818" s="719" t="s">
        <v>5324</v>
      </c>
      <c r="E1818" s="719" t="str">
        <f t="shared" si="73"/>
        <v/>
      </c>
      <c r="F1818" s="712">
        <f t="shared" si="72"/>
        <v>1</v>
      </c>
    </row>
    <row r="1819" spans="1:6" s="414" customFormat="1" x14ac:dyDescent="0.2">
      <c r="A1819" s="713" t="s">
        <v>282</v>
      </c>
      <c r="B1819" s="713" t="s">
        <v>7115</v>
      </c>
      <c r="C1819" s="718">
        <f>ONS!S91</f>
        <v>0</v>
      </c>
      <c r="D1819" s="719" t="s">
        <v>5324</v>
      </c>
      <c r="E1819" s="719" t="str">
        <f t="shared" si="73"/>
        <v/>
      </c>
      <c r="F1819" s="712">
        <f t="shared" si="72"/>
        <v>1</v>
      </c>
    </row>
    <row r="1820" spans="1:6" s="414" customFormat="1" x14ac:dyDescent="0.2">
      <c r="A1820" s="713" t="s">
        <v>282</v>
      </c>
      <c r="B1820" s="713" t="s">
        <v>7116</v>
      </c>
      <c r="C1820" s="718">
        <f>ONS!S92</f>
        <v>0</v>
      </c>
      <c r="D1820" s="719" t="s">
        <v>5324</v>
      </c>
      <c r="E1820" s="719" t="str">
        <f t="shared" si="73"/>
        <v/>
      </c>
      <c r="F1820" s="712">
        <f t="shared" si="72"/>
        <v>1</v>
      </c>
    </row>
    <row r="1821" spans="1:6" s="414" customFormat="1" x14ac:dyDescent="0.2">
      <c r="A1821" s="713" t="s">
        <v>282</v>
      </c>
      <c r="B1821" s="713" t="s">
        <v>7117</v>
      </c>
      <c r="C1821" s="718">
        <f>ONS!T11</f>
        <v>0</v>
      </c>
      <c r="D1821" s="719" t="s">
        <v>5324</v>
      </c>
      <c r="E1821" s="719" t="str">
        <f t="shared" si="73"/>
        <v/>
      </c>
      <c r="F1821" s="712">
        <f t="shared" si="72"/>
        <v>1</v>
      </c>
    </row>
    <row r="1822" spans="1:6" s="414" customFormat="1" x14ac:dyDescent="0.2">
      <c r="A1822" s="713" t="s">
        <v>282</v>
      </c>
      <c r="B1822" s="713" t="s">
        <v>7118</v>
      </c>
      <c r="C1822" s="718">
        <f>ONS!U11</f>
        <v>0</v>
      </c>
      <c r="D1822" s="719" t="s">
        <v>5324</v>
      </c>
      <c r="E1822" s="719" t="str">
        <f t="shared" si="73"/>
        <v/>
      </c>
      <c r="F1822" s="712">
        <f t="shared" si="72"/>
        <v>1</v>
      </c>
    </row>
    <row r="1823" spans="1:6" s="414" customFormat="1" x14ac:dyDescent="0.2">
      <c r="A1823" s="713" t="s">
        <v>282</v>
      </c>
      <c r="B1823" s="713" t="s">
        <v>7119</v>
      </c>
      <c r="C1823" s="718">
        <f>ONS!U12</f>
        <v>0</v>
      </c>
      <c r="D1823" s="719" t="s">
        <v>5324</v>
      </c>
      <c r="E1823" s="719" t="str">
        <f t="shared" si="73"/>
        <v/>
      </c>
      <c r="F1823" s="712">
        <f t="shared" si="72"/>
        <v>1</v>
      </c>
    </row>
    <row r="1824" spans="1:6" s="414" customFormat="1" x14ac:dyDescent="0.2">
      <c r="A1824" s="713" t="s">
        <v>282</v>
      </c>
      <c r="B1824" s="713" t="s">
        <v>7120</v>
      </c>
      <c r="C1824" s="718">
        <f>ONS!U13</f>
        <v>0</v>
      </c>
      <c r="D1824" s="719" t="s">
        <v>5324</v>
      </c>
      <c r="E1824" s="719" t="str">
        <f t="shared" si="73"/>
        <v/>
      </c>
      <c r="F1824" s="712">
        <f t="shared" si="72"/>
        <v>1</v>
      </c>
    </row>
    <row r="1825" spans="1:6" s="414" customFormat="1" x14ac:dyDescent="0.2">
      <c r="A1825" s="713" t="s">
        <v>282</v>
      </c>
      <c r="B1825" s="713" t="s">
        <v>7121</v>
      </c>
      <c r="C1825" s="718">
        <f>ONS!U14</f>
        <v>0</v>
      </c>
      <c r="D1825" s="719" t="s">
        <v>5324</v>
      </c>
      <c r="E1825" s="719" t="str">
        <f t="shared" si="73"/>
        <v/>
      </c>
      <c r="F1825" s="712">
        <f t="shared" si="72"/>
        <v>1</v>
      </c>
    </row>
    <row r="1826" spans="1:6" s="414" customFormat="1" x14ac:dyDescent="0.2">
      <c r="A1826" s="713" t="s">
        <v>282</v>
      </c>
      <c r="B1826" s="713" t="s">
        <v>7122</v>
      </c>
      <c r="C1826" s="718">
        <f>ONS!U16</f>
        <v>0</v>
      </c>
      <c r="D1826" s="719" t="s">
        <v>5324</v>
      </c>
      <c r="E1826" s="719" t="str">
        <f t="shared" si="73"/>
        <v/>
      </c>
      <c r="F1826" s="712">
        <f t="shared" si="72"/>
        <v>1</v>
      </c>
    </row>
    <row r="1827" spans="1:6" s="414" customFormat="1" x14ac:dyDescent="0.2">
      <c r="A1827" s="713" t="s">
        <v>282</v>
      </c>
      <c r="B1827" s="713" t="s">
        <v>7123</v>
      </c>
      <c r="C1827" s="718">
        <f>ONS!U17</f>
        <v>0</v>
      </c>
      <c r="D1827" s="719" t="s">
        <v>5324</v>
      </c>
      <c r="E1827" s="719" t="str">
        <f t="shared" si="73"/>
        <v/>
      </c>
      <c r="F1827" s="712">
        <f t="shared" si="72"/>
        <v>1</v>
      </c>
    </row>
    <row r="1828" spans="1:6" s="414" customFormat="1" x14ac:dyDescent="0.2">
      <c r="A1828" s="713" t="s">
        <v>282</v>
      </c>
      <c r="B1828" s="713" t="s">
        <v>7124</v>
      </c>
      <c r="C1828" s="718">
        <f>ONS!U18</f>
        <v>0</v>
      </c>
      <c r="D1828" s="719" t="s">
        <v>5324</v>
      </c>
      <c r="E1828" s="719" t="str">
        <f t="shared" si="73"/>
        <v/>
      </c>
      <c r="F1828" s="712">
        <f t="shared" si="72"/>
        <v>1</v>
      </c>
    </row>
    <row r="1829" spans="1:6" s="414" customFormat="1" x14ac:dyDescent="0.2">
      <c r="A1829" s="713" t="s">
        <v>282</v>
      </c>
      <c r="B1829" s="713" t="s">
        <v>7125</v>
      </c>
      <c r="C1829" s="718">
        <f>ONS!U19</f>
        <v>0</v>
      </c>
      <c r="D1829" s="719" t="s">
        <v>5324</v>
      </c>
      <c r="E1829" s="719" t="str">
        <f t="shared" si="73"/>
        <v/>
      </c>
      <c r="F1829" s="712">
        <f t="shared" si="72"/>
        <v>1</v>
      </c>
    </row>
    <row r="1830" spans="1:6" s="414" customFormat="1" x14ac:dyDescent="0.2">
      <c r="A1830" s="713" t="s">
        <v>282</v>
      </c>
      <c r="B1830" s="713" t="s">
        <v>7126</v>
      </c>
      <c r="C1830" s="718">
        <f>ONS!U23</f>
        <v>0</v>
      </c>
      <c r="D1830" s="719" t="s">
        <v>5324</v>
      </c>
      <c r="E1830" s="719" t="str">
        <f t="shared" si="73"/>
        <v/>
      </c>
      <c r="F1830" s="712">
        <f t="shared" si="72"/>
        <v>1</v>
      </c>
    </row>
    <row r="1831" spans="1:6" s="414" customFormat="1" x14ac:dyDescent="0.2">
      <c r="A1831" s="713" t="s">
        <v>282</v>
      </c>
      <c r="B1831" s="713" t="s">
        <v>7127</v>
      </c>
      <c r="C1831" s="718">
        <f>ONS!U35</f>
        <v>0</v>
      </c>
      <c r="D1831" s="719" t="s">
        <v>5324</v>
      </c>
      <c r="E1831" s="719" t="str">
        <f t="shared" si="73"/>
        <v/>
      </c>
      <c r="F1831" s="712">
        <f t="shared" si="72"/>
        <v>1</v>
      </c>
    </row>
    <row r="1832" spans="1:6" s="414" customFormat="1" x14ac:dyDescent="0.2">
      <c r="A1832" s="713" t="s">
        <v>282</v>
      </c>
      <c r="B1832" s="713" t="s">
        <v>7128</v>
      </c>
      <c r="C1832" s="718">
        <f>ONS!U36</f>
        <v>0</v>
      </c>
      <c r="D1832" s="719" t="s">
        <v>5324</v>
      </c>
      <c r="E1832" s="719" t="str">
        <f t="shared" si="73"/>
        <v/>
      </c>
      <c r="F1832" s="712">
        <f t="shared" si="72"/>
        <v>1</v>
      </c>
    </row>
    <row r="1833" spans="1:6" s="414" customFormat="1" x14ac:dyDescent="0.2">
      <c r="A1833" s="713" t="s">
        <v>282</v>
      </c>
      <c r="B1833" s="713" t="s">
        <v>7129</v>
      </c>
      <c r="C1833" s="718">
        <f>ONS!U37</f>
        <v>0</v>
      </c>
      <c r="D1833" s="719" t="s">
        <v>5324</v>
      </c>
      <c r="E1833" s="719" t="str">
        <f t="shared" si="73"/>
        <v/>
      </c>
      <c r="F1833" s="712">
        <f t="shared" si="72"/>
        <v>1</v>
      </c>
    </row>
    <row r="1834" spans="1:6" s="414" customFormat="1" x14ac:dyDescent="0.2">
      <c r="A1834" s="713" t="s">
        <v>282</v>
      </c>
      <c r="B1834" s="713" t="s">
        <v>7130</v>
      </c>
      <c r="C1834" s="718">
        <f>ONS!U38</f>
        <v>0</v>
      </c>
      <c r="D1834" s="719" t="s">
        <v>5324</v>
      </c>
      <c r="E1834" s="719" t="str">
        <f t="shared" si="73"/>
        <v/>
      </c>
      <c r="F1834" s="712">
        <f t="shared" si="72"/>
        <v>1</v>
      </c>
    </row>
    <row r="1835" spans="1:6" s="414" customFormat="1" x14ac:dyDescent="0.2">
      <c r="A1835" s="713" t="s">
        <v>282</v>
      </c>
      <c r="B1835" s="713" t="s">
        <v>7131</v>
      </c>
      <c r="C1835" s="718">
        <f>ONS!U40</f>
        <v>0</v>
      </c>
      <c r="D1835" s="719" t="s">
        <v>5324</v>
      </c>
      <c r="E1835" s="719" t="str">
        <f t="shared" si="73"/>
        <v/>
      </c>
      <c r="F1835" s="712">
        <f t="shared" si="72"/>
        <v>1</v>
      </c>
    </row>
    <row r="1836" spans="1:6" s="414" customFormat="1" x14ac:dyDescent="0.2">
      <c r="A1836" s="713" t="s">
        <v>282</v>
      </c>
      <c r="B1836" s="713" t="s">
        <v>7132</v>
      </c>
      <c r="C1836" s="718">
        <f>ONS!U41</f>
        <v>0</v>
      </c>
      <c r="D1836" s="719" t="s">
        <v>5324</v>
      </c>
      <c r="E1836" s="719" t="str">
        <f t="shared" si="73"/>
        <v/>
      </c>
      <c r="F1836" s="712">
        <f t="shared" si="72"/>
        <v>1</v>
      </c>
    </row>
    <row r="1837" spans="1:6" s="414" customFormat="1" x14ac:dyDescent="0.2">
      <c r="A1837" s="713" t="s">
        <v>282</v>
      </c>
      <c r="B1837" s="713" t="s">
        <v>7133</v>
      </c>
      <c r="C1837" s="718">
        <f>ONS!U42</f>
        <v>0</v>
      </c>
      <c r="D1837" s="719" t="s">
        <v>5324</v>
      </c>
      <c r="E1837" s="719" t="str">
        <f t="shared" si="73"/>
        <v/>
      </c>
      <c r="F1837" s="712">
        <f t="shared" si="72"/>
        <v>1</v>
      </c>
    </row>
    <row r="1838" spans="1:6" s="414" customFormat="1" x14ac:dyDescent="0.2">
      <c r="A1838" s="713" t="s">
        <v>282</v>
      </c>
      <c r="B1838" s="713" t="s">
        <v>7134</v>
      </c>
      <c r="C1838" s="718">
        <f>ONS!U44</f>
        <v>0</v>
      </c>
      <c r="D1838" s="719" t="s">
        <v>5324</v>
      </c>
      <c r="E1838" s="719" t="str">
        <f t="shared" si="73"/>
        <v/>
      </c>
      <c r="F1838" s="712">
        <f t="shared" si="72"/>
        <v>1</v>
      </c>
    </row>
    <row r="1839" spans="1:6" s="414" customFormat="1" x14ac:dyDescent="0.2">
      <c r="A1839" s="713" t="s">
        <v>282</v>
      </c>
      <c r="B1839" s="713" t="s">
        <v>7135</v>
      </c>
      <c r="C1839" s="718">
        <f>ONS!U45</f>
        <v>0</v>
      </c>
      <c r="D1839" s="719" t="s">
        <v>5324</v>
      </c>
      <c r="E1839" s="719" t="str">
        <f t="shared" si="73"/>
        <v/>
      </c>
      <c r="F1839" s="712">
        <f t="shared" si="72"/>
        <v>1</v>
      </c>
    </row>
    <row r="1840" spans="1:6" s="414" customFormat="1" x14ac:dyDescent="0.2">
      <c r="A1840" s="713" t="s">
        <v>282</v>
      </c>
      <c r="B1840" s="713" t="s">
        <v>7136</v>
      </c>
      <c r="C1840" s="718">
        <f>ONS!U46</f>
        <v>0</v>
      </c>
      <c r="D1840" s="719" t="s">
        <v>5324</v>
      </c>
      <c r="E1840" s="719" t="str">
        <f t="shared" si="73"/>
        <v/>
      </c>
      <c r="F1840" s="712">
        <f t="shared" si="72"/>
        <v>1</v>
      </c>
    </row>
    <row r="1841" spans="1:6" s="414" customFormat="1" x14ac:dyDescent="0.2">
      <c r="A1841" s="713" t="s">
        <v>282</v>
      </c>
      <c r="B1841" s="713" t="s">
        <v>7137</v>
      </c>
      <c r="C1841" s="718">
        <f>ONS!U68</f>
        <v>0</v>
      </c>
      <c r="D1841" s="719" t="s">
        <v>5324</v>
      </c>
      <c r="E1841" s="719" t="str">
        <f t="shared" si="73"/>
        <v/>
      </c>
      <c r="F1841" s="712">
        <f t="shared" si="72"/>
        <v>1</v>
      </c>
    </row>
    <row r="1842" spans="1:6" s="414" customFormat="1" x14ac:dyDescent="0.2">
      <c r="A1842" s="713" t="s">
        <v>282</v>
      </c>
      <c r="B1842" s="713" t="s">
        <v>7138</v>
      </c>
      <c r="C1842" s="718">
        <f>ONS!U69</f>
        <v>0</v>
      </c>
      <c r="D1842" s="719" t="s">
        <v>5324</v>
      </c>
      <c r="E1842" s="719" t="str">
        <f t="shared" si="73"/>
        <v/>
      </c>
      <c r="F1842" s="712">
        <f t="shared" si="72"/>
        <v>1</v>
      </c>
    </row>
    <row r="1843" spans="1:6" s="414" customFormat="1" x14ac:dyDescent="0.2">
      <c r="A1843" s="713" t="s">
        <v>282</v>
      </c>
      <c r="B1843" s="713" t="s">
        <v>7139</v>
      </c>
      <c r="C1843" s="718">
        <f>ONS!U70</f>
        <v>0</v>
      </c>
      <c r="D1843" s="719" t="s">
        <v>5324</v>
      </c>
      <c r="E1843" s="719" t="str">
        <f t="shared" si="73"/>
        <v/>
      </c>
      <c r="F1843" s="712">
        <f t="shared" si="72"/>
        <v>1</v>
      </c>
    </row>
    <row r="1844" spans="1:6" s="414" customFormat="1" x14ac:dyDescent="0.2">
      <c r="A1844" s="713" t="s">
        <v>282</v>
      </c>
      <c r="B1844" s="713" t="s">
        <v>7140</v>
      </c>
      <c r="C1844" s="718">
        <f>ONS!U75</f>
        <v>0</v>
      </c>
      <c r="D1844" s="719" t="s">
        <v>5324</v>
      </c>
      <c r="E1844" s="719" t="str">
        <f t="shared" si="73"/>
        <v/>
      </c>
      <c r="F1844" s="712">
        <f t="shared" si="72"/>
        <v>1</v>
      </c>
    </row>
    <row r="1845" spans="1:6" s="414" customFormat="1" x14ac:dyDescent="0.2">
      <c r="A1845" s="713" t="s">
        <v>282</v>
      </c>
      <c r="B1845" s="713" t="s">
        <v>7141</v>
      </c>
      <c r="C1845" s="718">
        <f>ONS!U76</f>
        <v>0</v>
      </c>
      <c r="D1845" s="719" t="s">
        <v>5324</v>
      </c>
      <c r="E1845" s="719" t="str">
        <f t="shared" si="73"/>
        <v/>
      </c>
      <c r="F1845" s="712">
        <f t="shared" si="72"/>
        <v>1</v>
      </c>
    </row>
    <row r="1846" spans="1:6" s="414" customFormat="1" x14ac:dyDescent="0.2">
      <c r="A1846" s="713" t="s">
        <v>282</v>
      </c>
      <c r="B1846" s="713" t="s">
        <v>7142</v>
      </c>
      <c r="C1846" s="718">
        <f>ONS!U81</f>
        <v>0</v>
      </c>
      <c r="D1846" s="719" t="s">
        <v>5324</v>
      </c>
      <c r="E1846" s="719" t="str">
        <f t="shared" si="73"/>
        <v/>
      </c>
      <c r="F1846" s="712">
        <f t="shared" si="72"/>
        <v>1</v>
      </c>
    </row>
    <row r="1847" spans="1:6" s="414" customFormat="1" x14ac:dyDescent="0.2">
      <c r="A1847" s="713" t="s">
        <v>282</v>
      </c>
      <c r="B1847" s="713" t="s">
        <v>7143</v>
      </c>
      <c r="C1847" s="718">
        <f>ONS!U89</f>
        <v>0</v>
      </c>
      <c r="D1847" s="719" t="s">
        <v>5324</v>
      </c>
      <c r="E1847" s="719" t="str">
        <f t="shared" si="73"/>
        <v/>
      </c>
      <c r="F1847" s="712">
        <f t="shared" si="72"/>
        <v>1</v>
      </c>
    </row>
    <row r="1848" spans="1:6" s="414" customFormat="1" x14ac:dyDescent="0.2">
      <c r="A1848" s="713" t="s">
        <v>282</v>
      </c>
      <c r="B1848" s="713" t="s">
        <v>7144</v>
      </c>
      <c r="C1848" s="718">
        <f>ONS!U90</f>
        <v>0</v>
      </c>
      <c r="D1848" s="719" t="s">
        <v>5324</v>
      </c>
      <c r="E1848" s="719" t="str">
        <f t="shared" si="73"/>
        <v/>
      </c>
      <c r="F1848" s="712">
        <f t="shared" si="72"/>
        <v>1</v>
      </c>
    </row>
    <row r="1849" spans="1:6" s="414" customFormat="1" x14ac:dyDescent="0.2">
      <c r="A1849" s="713" t="s">
        <v>282</v>
      </c>
      <c r="B1849" s="713" t="s">
        <v>7145</v>
      </c>
      <c r="C1849" s="718">
        <f>ONS!U91</f>
        <v>0</v>
      </c>
      <c r="D1849" s="719" t="s">
        <v>5324</v>
      </c>
      <c r="E1849" s="719" t="str">
        <f t="shared" si="73"/>
        <v/>
      </c>
      <c r="F1849" s="712">
        <f t="shared" si="72"/>
        <v>1</v>
      </c>
    </row>
    <row r="1850" spans="1:6" s="414" customFormat="1" x14ac:dyDescent="0.2">
      <c r="A1850" s="713" t="s">
        <v>282</v>
      </c>
      <c r="B1850" s="713" t="s">
        <v>7146</v>
      </c>
      <c r="C1850" s="718">
        <f>ONS!U92</f>
        <v>0</v>
      </c>
      <c r="D1850" s="719" t="s">
        <v>5324</v>
      </c>
      <c r="E1850" s="719" t="str">
        <f t="shared" si="73"/>
        <v/>
      </c>
      <c r="F1850" s="712">
        <f t="shared" si="72"/>
        <v>1</v>
      </c>
    </row>
    <row r="1851" spans="1:6" s="414" customFormat="1" x14ac:dyDescent="0.2">
      <c r="A1851" s="713" t="s">
        <v>282</v>
      </c>
      <c r="B1851" s="713" t="s">
        <v>7147</v>
      </c>
      <c r="C1851" s="718">
        <f>ONS!V11</f>
        <v>0</v>
      </c>
      <c r="D1851" s="719" t="s">
        <v>5324</v>
      </c>
      <c r="E1851" s="719" t="str">
        <f t="shared" si="73"/>
        <v/>
      </c>
      <c r="F1851" s="712">
        <f t="shared" ref="F1851:F1914" si="74">IF(E1851="",1,0)</f>
        <v>1</v>
      </c>
    </row>
    <row r="1852" spans="1:6" s="414" customFormat="1" x14ac:dyDescent="0.2">
      <c r="A1852" s="713" t="s">
        <v>282</v>
      </c>
      <c r="B1852" s="713" t="s">
        <v>7148</v>
      </c>
      <c r="C1852" s="718">
        <f>ONS!V12</f>
        <v>0</v>
      </c>
      <c r="D1852" s="719" t="s">
        <v>5324</v>
      </c>
      <c r="E1852" s="719" t="str">
        <f t="shared" si="73"/>
        <v/>
      </c>
      <c r="F1852" s="712">
        <f t="shared" si="74"/>
        <v>1</v>
      </c>
    </row>
    <row r="1853" spans="1:6" s="414" customFormat="1" x14ac:dyDescent="0.2">
      <c r="A1853" s="713" t="s">
        <v>282</v>
      </c>
      <c r="B1853" s="713" t="s">
        <v>7149</v>
      </c>
      <c r="C1853" s="718">
        <f>ONS!V13</f>
        <v>0</v>
      </c>
      <c r="D1853" s="719" t="s">
        <v>5324</v>
      </c>
      <c r="E1853" s="719" t="str">
        <f t="shared" si="73"/>
        <v/>
      </c>
      <c r="F1853" s="712">
        <f t="shared" si="74"/>
        <v>1</v>
      </c>
    </row>
    <row r="1854" spans="1:6" s="414" customFormat="1" x14ac:dyDescent="0.2">
      <c r="A1854" s="713" t="s">
        <v>282</v>
      </c>
      <c r="B1854" s="713" t="s">
        <v>7150</v>
      </c>
      <c r="C1854" s="718">
        <f>ONS!V14</f>
        <v>0</v>
      </c>
      <c r="D1854" s="719" t="s">
        <v>5324</v>
      </c>
      <c r="E1854" s="719" t="str">
        <f t="shared" si="73"/>
        <v/>
      </c>
      <c r="F1854" s="712">
        <f t="shared" si="74"/>
        <v>1</v>
      </c>
    </row>
    <row r="1855" spans="1:6" s="414" customFormat="1" x14ac:dyDescent="0.2">
      <c r="A1855" s="713" t="s">
        <v>282</v>
      </c>
      <c r="B1855" s="713" t="s">
        <v>7151</v>
      </c>
      <c r="C1855" s="718">
        <f>ONS!V75</f>
        <v>0</v>
      </c>
      <c r="D1855" s="719" t="s">
        <v>5324</v>
      </c>
      <c r="E1855" s="719" t="str">
        <f t="shared" si="73"/>
        <v/>
      </c>
      <c r="F1855" s="712">
        <f t="shared" si="74"/>
        <v>1</v>
      </c>
    </row>
    <row r="1856" spans="1:6" s="414" customFormat="1" x14ac:dyDescent="0.2">
      <c r="A1856" s="713" t="s">
        <v>282</v>
      </c>
      <c r="B1856" s="713" t="s">
        <v>7152</v>
      </c>
      <c r="C1856" s="718">
        <f>ONS!V76</f>
        <v>0</v>
      </c>
      <c r="D1856" s="719" t="s">
        <v>5324</v>
      </c>
      <c r="E1856" s="719" t="str">
        <f t="shared" si="73"/>
        <v/>
      </c>
      <c r="F1856" s="712">
        <f t="shared" si="74"/>
        <v>1</v>
      </c>
    </row>
    <row r="1857" spans="1:6" s="414" customFormat="1" x14ac:dyDescent="0.2">
      <c r="A1857" s="713" t="s">
        <v>282</v>
      </c>
      <c r="B1857" s="713" t="s">
        <v>7153</v>
      </c>
      <c r="C1857" s="718">
        <f>ONS!W11</f>
        <v>0</v>
      </c>
      <c r="D1857" s="719" t="s">
        <v>5324</v>
      </c>
      <c r="E1857" s="719" t="str">
        <f t="shared" si="73"/>
        <v/>
      </c>
      <c r="F1857" s="712">
        <f t="shared" si="74"/>
        <v>1</v>
      </c>
    </row>
    <row r="1858" spans="1:6" s="414" customFormat="1" x14ac:dyDescent="0.2">
      <c r="A1858" s="713" t="s">
        <v>282</v>
      </c>
      <c r="B1858" s="713" t="s">
        <v>7154</v>
      </c>
      <c r="C1858" s="718">
        <f>ONS!X11</f>
        <v>0</v>
      </c>
      <c r="D1858" s="719" t="s">
        <v>5324</v>
      </c>
      <c r="E1858" s="719" t="str">
        <f t="shared" ref="E1858:E1921" si="75">IF(C1858="","",IF(ISBLANK(C1858),"",IF(ISNUMBER(C1858),IF(ROUND(C1858,0)=C1858,IF(C1858&gt;=(-9999999999999990),IF(C1858&lt;=(9999999999999990),"","Value must be an integer of no more than 16 digits."),"Value must be an integer of no more than 16 digits."),"Value must be an integer of no more than 16 digits."),"Value must be an integer of no more than 16 digits.")))</f>
        <v/>
      </c>
      <c r="F1858" s="712">
        <f t="shared" si="74"/>
        <v>1</v>
      </c>
    </row>
    <row r="1859" spans="1:6" s="414" customFormat="1" x14ac:dyDescent="0.2">
      <c r="A1859" s="713" t="s">
        <v>282</v>
      </c>
      <c r="B1859" s="713" t="s">
        <v>7155</v>
      </c>
      <c r="C1859" s="718">
        <f>ONS!X12</f>
        <v>0</v>
      </c>
      <c r="D1859" s="719" t="s">
        <v>5324</v>
      </c>
      <c r="E1859" s="719" t="str">
        <f t="shared" si="75"/>
        <v/>
      </c>
      <c r="F1859" s="712">
        <f t="shared" si="74"/>
        <v>1</v>
      </c>
    </row>
    <row r="1860" spans="1:6" s="414" customFormat="1" x14ac:dyDescent="0.2">
      <c r="A1860" s="713" t="s">
        <v>282</v>
      </c>
      <c r="B1860" s="713" t="s">
        <v>7156</v>
      </c>
      <c r="C1860" s="718">
        <f>ONS!X13</f>
        <v>0</v>
      </c>
      <c r="D1860" s="719" t="s">
        <v>5324</v>
      </c>
      <c r="E1860" s="719" t="str">
        <f t="shared" si="75"/>
        <v/>
      </c>
      <c r="F1860" s="712">
        <f t="shared" si="74"/>
        <v>1</v>
      </c>
    </row>
    <row r="1861" spans="1:6" s="414" customFormat="1" x14ac:dyDescent="0.2">
      <c r="A1861" s="713" t="s">
        <v>282</v>
      </c>
      <c r="B1861" s="713" t="s">
        <v>7157</v>
      </c>
      <c r="C1861" s="718">
        <f>ONS!X14</f>
        <v>0</v>
      </c>
      <c r="D1861" s="719" t="s">
        <v>5324</v>
      </c>
      <c r="E1861" s="719" t="str">
        <f t="shared" si="75"/>
        <v/>
      </c>
      <c r="F1861" s="712">
        <f t="shared" si="74"/>
        <v>1</v>
      </c>
    </row>
    <row r="1862" spans="1:6" s="414" customFormat="1" x14ac:dyDescent="0.2">
      <c r="A1862" s="713" t="s">
        <v>282</v>
      </c>
      <c r="B1862" s="713" t="s">
        <v>7158</v>
      </c>
      <c r="C1862" s="718">
        <f>ONS!X75</f>
        <v>0</v>
      </c>
      <c r="D1862" s="719" t="s">
        <v>5324</v>
      </c>
      <c r="E1862" s="719" t="str">
        <f t="shared" si="75"/>
        <v/>
      </c>
      <c r="F1862" s="712">
        <f t="shared" si="74"/>
        <v>1</v>
      </c>
    </row>
    <row r="1863" spans="1:6" s="414" customFormat="1" x14ac:dyDescent="0.2">
      <c r="A1863" s="713" t="s">
        <v>282</v>
      </c>
      <c r="B1863" s="713" t="s">
        <v>7159</v>
      </c>
      <c r="C1863" s="718">
        <f>ONS!X76</f>
        <v>0</v>
      </c>
      <c r="D1863" s="719" t="s">
        <v>5324</v>
      </c>
      <c r="E1863" s="719" t="str">
        <f t="shared" si="75"/>
        <v/>
      </c>
      <c r="F1863" s="712">
        <f t="shared" si="74"/>
        <v>1</v>
      </c>
    </row>
    <row r="1864" spans="1:6" s="414" customFormat="1" x14ac:dyDescent="0.2">
      <c r="A1864" s="713" t="s">
        <v>282</v>
      </c>
      <c r="B1864" s="713" t="s">
        <v>7160</v>
      </c>
      <c r="C1864" s="718">
        <f>ONS!Y11</f>
        <v>0</v>
      </c>
      <c r="D1864" s="719" t="s">
        <v>5324</v>
      </c>
      <c r="E1864" s="719" t="str">
        <f t="shared" si="75"/>
        <v/>
      </c>
      <c r="F1864" s="712">
        <f t="shared" si="74"/>
        <v>1</v>
      </c>
    </row>
    <row r="1865" spans="1:6" s="414" customFormat="1" x14ac:dyDescent="0.2">
      <c r="A1865" s="713" t="s">
        <v>282</v>
      </c>
      <c r="B1865" s="713" t="s">
        <v>7161</v>
      </c>
      <c r="C1865" s="718">
        <f>ONS!Y12</f>
        <v>0</v>
      </c>
      <c r="D1865" s="719" t="s">
        <v>5324</v>
      </c>
      <c r="E1865" s="719" t="str">
        <f t="shared" si="75"/>
        <v/>
      </c>
      <c r="F1865" s="712">
        <f t="shared" si="74"/>
        <v>1</v>
      </c>
    </row>
    <row r="1866" spans="1:6" s="414" customFormat="1" x14ac:dyDescent="0.2">
      <c r="A1866" s="713" t="s">
        <v>282</v>
      </c>
      <c r="B1866" s="713" t="s">
        <v>7162</v>
      </c>
      <c r="C1866" s="718">
        <f>ONS!Y13</f>
        <v>0</v>
      </c>
      <c r="D1866" s="719" t="s">
        <v>5324</v>
      </c>
      <c r="E1866" s="719" t="str">
        <f t="shared" si="75"/>
        <v/>
      </c>
      <c r="F1866" s="712">
        <f t="shared" si="74"/>
        <v>1</v>
      </c>
    </row>
    <row r="1867" spans="1:6" s="414" customFormat="1" x14ac:dyDescent="0.2">
      <c r="A1867" s="713" t="s">
        <v>282</v>
      </c>
      <c r="B1867" s="713" t="s">
        <v>7163</v>
      </c>
      <c r="C1867" s="718">
        <f>ONS!Y14</f>
        <v>0</v>
      </c>
      <c r="D1867" s="719" t="s">
        <v>5324</v>
      </c>
      <c r="E1867" s="719" t="str">
        <f t="shared" si="75"/>
        <v/>
      </c>
      <c r="F1867" s="712">
        <f t="shared" si="74"/>
        <v>1</v>
      </c>
    </row>
    <row r="1868" spans="1:6" s="414" customFormat="1" x14ac:dyDescent="0.2">
      <c r="A1868" s="713" t="s">
        <v>282</v>
      </c>
      <c r="B1868" s="713" t="s">
        <v>7164</v>
      </c>
      <c r="C1868" s="718">
        <f>ONS!Z11</f>
        <v>0</v>
      </c>
      <c r="D1868" s="719" t="s">
        <v>5324</v>
      </c>
      <c r="E1868" s="719" t="str">
        <f t="shared" si="75"/>
        <v/>
      </c>
      <c r="F1868" s="712">
        <f t="shared" si="74"/>
        <v>1</v>
      </c>
    </row>
    <row r="1869" spans="1:6" s="414" customFormat="1" x14ac:dyDescent="0.2">
      <c r="A1869" s="713" t="s">
        <v>282</v>
      </c>
      <c r="B1869" s="713" t="s">
        <v>7165</v>
      </c>
      <c r="C1869" s="718">
        <f>ONS!Z12</f>
        <v>0</v>
      </c>
      <c r="D1869" s="719" t="s">
        <v>5324</v>
      </c>
      <c r="E1869" s="719" t="str">
        <f t="shared" si="75"/>
        <v/>
      </c>
      <c r="F1869" s="712">
        <f t="shared" si="74"/>
        <v>1</v>
      </c>
    </row>
    <row r="1870" spans="1:6" s="414" customFormat="1" x14ac:dyDescent="0.2">
      <c r="A1870" s="713" t="s">
        <v>282</v>
      </c>
      <c r="B1870" s="713" t="s">
        <v>7166</v>
      </c>
      <c r="C1870" s="718">
        <f>ONS!Z13</f>
        <v>0</v>
      </c>
      <c r="D1870" s="719" t="s">
        <v>5324</v>
      </c>
      <c r="E1870" s="719" t="str">
        <f t="shared" si="75"/>
        <v/>
      </c>
      <c r="F1870" s="712">
        <f t="shared" si="74"/>
        <v>1</v>
      </c>
    </row>
    <row r="1871" spans="1:6" s="414" customFormat="1" x14ac:dyDescent="0.2">
      <c r="A1871" s="713" t="s">
        <v>282</v>
      </c>
      <c r="B1871" s="713" t="s">
        <v>7167</v>
      </c>
      <c r="C1871" s="718">
        <f>ONS!Z14</f>
        <v>0</v>
      </c>
      <c r="D1871" s="719" t="s">
        <v>5324</v>
      </c>
      <c r="E1871" s="719" t="str">
        <f t="shared" si="75"/>
        <v/>
      </c>
      <c r="F1871" s="712">
        <f t="shared" si="74"/>
        <v>1</v>
      </c>
    </row>
    <row r="1872" spans="1:6" s="414" customFormat="1" x14ac:dyDescent="0.2">
      <c r="A1872" s="713" t="s">
        <v>282</v>
      </c>
      <c r="B1872" s="713" t="s">
        <v>7168</v>
      </c>
      <c r="C1872" s="718">
        <f>ONS!Z75</f>
        <v>0</v>
      </c>
      <c r="D1872" s="719" t="s">
        <v>5324</v>
      </c>
      <c r="E1872" s="719" t="str">
        <f t="shared" si="75"/>
        <v/>
      </c>
      <c r="F1872" s="712">
        <f t="shared" si="74"/>
        <v>1</v>
      </c>
    </row>
    <row r="1873" spans="1:6" s="414" customFormat="1" x14ac:dyDescent="0.2">
      <c r="A1873" s="713" t="s">
        <v>282</v>
      </c>
      <c r="B1873" s="713" t="s">
        <v>7169</v>
      </c>
      <c r="C1873" s="718">
        <f>ONS!Z76</f>
        <v>0</v>
      </c>
      <c r="D1873" s="719" t="s">
        <v>5324</v>
      </c>
      <c r="E1873" s="719" t="str">
        <f t="shared" si="75"/>
        <v/>
      </c>
      <c r="F1873" s="712">
        <f t="shared" si="74"/>
        <v>1</v>
      </c>
    </row>
    <row r="1874" spans="1:6" s="414" customFormat="1" x14ac:dyDescent="0.2">
      <c r="A1874" s="713" t="s">
        <v>282</v>
      </c>
      <c r="B1874" s="713" t="s">
        <v>7170</v>
      </c>
      <c r="C1874" s="718">
        <f>ONS!AA11</f>
        <v>0</v>
      </c>
      <c r="D1874" s="719" t="s">
        <v>5324</v>
      </c>
      <c r="E1874" s="719" t="str">
        <f t="shared" si="75"/>
        <v/>
      </c>
      <c r="F1874" s="712">
        <f t="shared" si="74"/>
        <v>1</v>
      </c>
    </row>
    <row r="1875" spans="1:6" s="414" customFormat="1" x14ac:dyDescent="0.2">
      <c r="A1875" s="713" t="s">
        <v>464</v>
      </c>
      <c r="B1875" s="713" t="s">
        <v>7171</v>
      </c>
      <c r="C1875" s="718">
        <f>RWS!C13</f>
        <v>0</v>
      </c>
      <c r="D1875" s="719" t="s">
        <v>5324</v>
      </c>
      <c r="E1875" s="719" t="str">
        <f t="shared" si="75"/>
        <v/>
      </c>
      <c r="F1875" s="712">
        <f t="shared" si="74"/>
        <v>1</v>
      </c>
    </row>
    <row r="1876" spans="1:6" s="414" customFormat="1" x14ac:dyDescent="0.2">
      <c r="A1876" s="713" t="s">
        <v>464</v>
      </c>
      <c r="B1876" s="713" t="s">
        <v>7172</v>
      </c>
      <c r="C1876" s="718">
        <f>RWS!C14</f>
        <v>0</v>
      </c>
      <c r="D1876" s="719" t="s">
        <v>5324</v>
      </c>
      <c r="E1876" s="719" t="str">
        <f t="shared" si="75"/>
        <v/>
      </c>
      <c r="F1876" s="712">
        <f t="shared" si="74"/>
        <v>1</v>
      </c>
    </row>
    <row r="1877" spans="1:6" s="414" customFormat="1" x14ac:dyDescent="0.2">
      <c r="A1877" s="713" t="s">
        <v>464</v>
      </c>
      <c r="B1877" s="713" t="s">
        <v>7173</v>
      </c>
      <c r="C1877" s="718">
        <f>RWS!C15</f>
        <v>0</v>
      </c>
      <c r="D1877" s="719" t="s">
        <v>5324</v>
      </c>
      <c r="E1877" s="719" t="str">
        <f t="shared" si="75"/>
        <v/>
      </c>
      <c r="F1877" s="712">
        <f t="shared" si="74"/>
        <v>1</v>
      </c>
    </row>
    <row r="1878" spans="1:6" s="414" customFormat="1" x14ac:dyDescent="0.2">
      <c r="A1878" s="713" t="s">
        <v>464</v>
      </c>
      <c r="B1878" s="713" t="s">
        <v>7174</v>
      </c>
      <c r="C1878" s="718">
        <f>RWS!C16</f>
        <v>0</v>
      </c>
      <c r="D1878" s="719" t="s">
        <v>5324</v>
      </c>
      <c r="E1878" s="719" t="str">
        <f t="shared" si="75"/>
        <v/>
      </c>
      <c r="F1878" s="712">
        <f t="shared" si="74"/>
        <v>1</v>
      </c>
    </row>
    <row r="1879" spans="1:6" s="414" customFormat="1" x14ac:dyDescent="0.2">
      <c r="A1879" s="713" t="s">
        <v>464</v>
      </c>
      <c r="B1879" s="713" t="s">
        <v>7175</v>
      </c>
      <c r="C1879" s="718">
        <f>RWS!C17</f>
        <v>0</v>
      </c>
      <c r="D1879" s="719" t="s">
        <v>5324</v>
      </c>
      <c r="E1879" s="719" t="str">
        <f t="shared" si="75"/>
        <v/>
      </c>
      <c r="F1879" s="712">
        <f t="shared" si="74"/>
        <v>1</v>
      </c>
    </row>
    <row r="1880" spans="1:6" s="414" customFormat="1" x14ac:dyDescent="0.2">
      <c r="A1880" s="713" t="s">
        <v>464</v>
      </c>
      <c r="B1880" s="713" t="s">
        <v>7176</v>
      </c>
      <c r="C1880" s="718">
        <f>RWS!C18</f>
        <v>0</v>
      </c>
      <c r="D1880" s="719" t="s">
        <v>5324</v>
      </c>
      <c r="E1880" s="719" t="str">
        <f t="shared" si="75"/>
        <v/>
      </c>
      <c r="F1880" s="712">
        <f t="shared" si="74"/>
        <v>1</v>
      </c>
    </row>
    <row r="1881" spans="1:6" s="414" customFormat="1" x14ac:dyDescent="0.2">
      <c r="A1881" s="713" t="s">
        <v>464</v>
      </c>
      <c r="B1881" s="713" t="s">
        <v>7177</v>
      </c>
      <c r="C1881" s="718">
        <f>RWS!C19</f>
        <v>0</v>
      </c>
      <c r="D1881" s="719" t="s">
        <v>5324</v>
      </c>
      <c r="E1881" s="719" t="str">
        <f t="shared" si="75"/>
        <v/>
      </c>
      <c r="F1881" s="712">
        <f t="shared" si="74"/>
        <v>1</v>
      </c>
    </row>
    <row r="1882" spans="1:6" s="414" customFormat="1" x14ac:dyDescent="0.2">
      <c r="A1882" s="713" t="s">
        <v>464</v>
      </c>
      <c r="B1882" s="713" t="s">
        <v>7178</v>
      </c>
      <c r="C1882" s="718">
        <f>RWS!C20</f>
        <v>0</v>
      </c>
      <c r="D1882" s="719" t="s">
        <v>5324</v>
      </c>
      <c r="E1882" s="719" t="str">
        <f t="shared" si="75"/>
        <v/>
      </c>
      <c r="F1882" s="712">
        <f t="shared" si="74"/>
        <v>1</v>
      </c>
    </row>
    <row r="1883" spans="1:6" s="414" customFormat="1" x14ac:dyDescent="0.2">
      <c r="A1883" s="713" t="s">
        <v>464</v>
      </c>
      <c r="B1883" s="713" t="s">
        <v>7179</v>
      </c>
      <c r="C1883" s="718">
        <f>RWS!C21</f>
        <v>0</v>
      </c>
      <c r="D1883" s="719" t="s">
        <v>5324</v>
      </c>
      <c r="E1883" s="719" t="str">
        <f t="shared" si="75"/>
        <v/>
      </c>
      <c r="F1883" s="712">
        <f t="shared" si="74"/>
        <v>1</v>
      </c>
    </row>
    <row r="1884" spans="1:6" s="414" customFormat="1" x14ac:dyDescent="0.2">
      <c r="A1884" s="713" t="s">
        <v>464</v>
      </c>
      <c r="B1884" s="713" t="s">
        <v>7180</v>
      </c>
      <c r="C1884" s="718">
        <f>RWS!C22</f>
        <v>0</v>
      </c>
      <c r="D1884" s="719" t="s">
        <v>5324</v>
      </c>
      <c r="E1884" s="719" t="str">
        <f t="shared" si="75"/>
        <v/>
      </c>
      <c r="F1884" s="712">
        <f t="shared" si="74"/>
        <v>1</v>
      </c>
    </row>
    <row r="1885" spans="1:6" s="414" customFormat="1" x14ac:dyDescent="0.2">
      <c r="A1885" s="713" t="s">
        <v>464</v>
      </c>
      <c r="B1885" s="713" t="s">
        <v>7181</v>
      </c>
      <c r="C1885" s="718">
        <f>RWS!C23</f>
        <v>0</v>
      </c>
      <c r="D1885" s="719" t="s">
        <v>5324</v>
      </c>
      <c r="E1885" s="719" t="str">
        <f t="shared" si="75"/>
        <v/>
      </c>
      <c r="F1885" s="712">
        <f t="shared" si="74"/>
        <v>1</v>
      </c>
    </row>
    <row r="1886" spans="1:6" s="414" customFormat="1" x14ac:dyDescent="0.2">
      <c r="A1886" s="713" t="s">
        <v>464</v>
      </c>
      <c r="B1886" s="713" t="s">
        <v>7182</v>
      </c>
      <c r="C1886" s="718">
        <f>RWS!C24</f>
        <v>0</v>
      </c>
      <c r="D1886" s="719" t="s">
        <v>5324</v>
      </c>
      <c r="E1886" s="719" t="str">
        <f t="shared" si="75"/>
        <v/>
      </c>
      <c r="F1886" s="712">
        <f t="shared" si="74"/>
        <v>1</v>
      </c>
    </row>
    <row r="1887" spans="1:6" s="414" customFormat="1" x14ac:dyDescent="0.2">
      <c r="A1887" s="713" t="s">
        <v>464</v>
      </c>
      <c r="B1887" s="713" t="s">
        <v>7183</v>
      </c>
      <c r="C1887" s="718">
        <f>RWS!C25</f>
        <v>0</v>
      </c>
      <c r="D1887" s="719" t="s">
        <v>5324</v>
      </c>
      <c r="E1887" s="719" t="str">
        <f t="shared" si="75"/>
        <v/>
      </c>
      <c r="F1887" s="712">
        <f t="shared" si="74"/>
        <v>1</v>
      </c>
    </row>
    <row r="1888" spans="1:6" s="414" customFormat="1" x14ac:dyDescent="0.2">
      <c r="A1888" s="713" t="s">
        <v>464</v>
      </c>
      <c r="B1888" s="713" t="s">
        <v>7184</v>
      </c>
      <c r="C1888" s="718">
        <f>RWS!C26</f>
        <v>0</v>
      </c>
      <c r="D1888" s="719" t="s">
        <v>5324</v>
      </c>
      <c r="E1888" s="719" t="str">
        <f t="shared" si="75"/>
        <v/>
      </c>
      <c r="F1888" s="712">
        <f t="shared" si="74"/>
        <v>1</v>
      </c>
    </row>
    <row r="1889" spans="1:6" s="414" customFormat="1" x14ac:dyDescent="0.2">
      <c r="A1889" s="713" t="s">
        <v>464</v>
      </c>
      <c r="B1889" s="713" t="s">
        <v>7185</v>
      </c>
      <c r="C1889" s="718">
        <f>RWS!C27</f>
        <v>0</v>
      </c>
      <c r="D1889" s="719" t="s">
        <v>5324</v>
      </c>
      <c r="E1889" s="719" t="str">
        <f t="shared" si="75"/>
        <v/>
      </c>
      <c r="F1889" s="712">
        <f t="shared" si="74"/>
        <v>1</v>
      </c>
    </row>
    <row r="1890" spans="1:6" s="414" customFormat="1" x14ac:dyDescent="0.2">
      <c r="A1890" s="713" t="s">
        <v>464</v>
      </c>
      <c r="B1890" s="713" t="s">
        <v>7186</v>
      </c>
      <c r="C1890" s="718">
        <f>RWS!C28</f>
        <v>0</v>
      </c>
      <c r="D1890" s="719" t="s">
        <v>5324</v>
      </c>
      <c r="E1890" s="719" t="str">
        <f t="shared" si="75"/>
        <v/>
      </c>
      <c r="F1890" s="712">
        <f t="shared" si="74"/>
        <v>1</v>
      </c>
    </row>
    <row r="1891" spans="1:6" s="414" customFormat="1" x14ac:dyDescent="0.2">
      <c r="A1891" s="713" t="s">
        <v>464</v>
      </c>
      <c r="B1891" s="713" t="s">
        <v>7187</v>
      </c>
      <c r="C1891" s="718">
        <f>RWS!C29</f>
        <v>0</v>
      </c>
      <c r="D1891" s="719" t="s">
        <v>5324</v>
      </c>
      <c r="E1891" s="719" t="str">
        <f t="shared" si="75"/>
        <v/>
      </c>
      <c r="F1891" s="712">
        <f t="shared" si="74"/>
        <v>1</v>
      </c>
    </row>
    <row r="1892" spans="1:6" s="414" customFormat="1" x14ac:dyDescent="0.2">
      <c r="A1892" s="713" t="s">
        <v>464</v>
      </c>
      <c r="B1892" s="713" t="s">
        <v>7188</v>
      </c>
      <c r="C1892" s="718">
        <f>RWS!C30</f>
        <v>0</v>
      </c>
      <c r="D1892" s="719" t="s">
        <v>5324</v>
      </c>
      <c r="E1892" s="719" t="str">
        <f t="shared" si="75"/>
        <v/>
      </c>
      <c r="F1892" s="712">
        <f t="shared" si="74"/>
        <v>1</v>
      </c>
    </row>
    <row r="1893" spans="1:6" s="414" customFormat="1" x14ac:dyDescent="0.2">
      <c r="A1893" s="713" t="s">
        <v>464</v>
      </c>
      <c r="B1893" s="713" t="s">
        <v>7189</v>
      </c>
      <c r="C1893" s="718">
        <f>RWS!C31</f>
        <v>0</v>
      </c>
      <c r="D1893" s="719" t="s">
        <v>5324</v>
      </c>
      <c r="E1893" s="719" t="str">
        <f t="shared" si="75"/>
        <v/>
      </c>
      <c r="F1893" s="712">
        <f t="shared" si="74"/>
        <v>1</v>
      </c>
    </row>
    <row r="1894" spans="1:6" s="414" customFormat="1" x14ac:dyDescent="0.2">
      <c r="A1894" s="713" t="s">
        <v>464</v>
      </c>
      <c r="B1894" s="713" t="s">
        <v>7190</v>
      </c>
      <c r="C1894" s="718">
        <f>RWS!C32</f>
        <v>0</v>
      </c>
      <c r="D1894" s="719" t="s">
        <v>5324</v>
      </c>
      <c r="E1894" s="719" t="str">
        <f t="shared" si="75"/>
        <v/>
      </c>
      <c r="F1894" s="712">
        <f t="shared" si="74"/>
        <v>1</v>
      </c>
    </row>
    <row r="1895" spans="1:6" s="414" customFormat="1" x14ac:dyDescent="0.2">
      <c r="A1895" s="713" t="s">
        <v>464</v>
      </c>
      <c r="B1895" s="713" t="s">
        <v>7191</v>
      </c>
      <c r="C1895" s="718">
        <f>RWS!C33</f>
        <v>0</v>
      </c>
      <c r="D1895" s="719" t="s">
        <v>5324</v>
      </c>
      <c r="E1895" s="719" t="str">
        <f t="shared" si="75"/>
        <v/>
      </c>
      <c r="F1895" s="712">
        <f t="shared" si="74"/>
        <v>1</v>
      </c>
    </row>
    <row r="1896" spans="1:6" s="414" customFormat="1" x14ac:dyDescent="0.2">
      <c r="A1896" s="713" t="s">
        <v>464</v>
      </c>
      <c r="B1896" s="713" t="s">
        <v>7192</v>
      </c>
      <c r="C1896" s="718">
        <f>RWS!C34</f>
        <v>0</v>
      </c>
      <c r="D1896" s="719" t="s">
        <v>5324</v>
      </c>
      <c r="E1896" s="719" t="str">
        <f t="shared" si="75"/>
        <v/>
      </c>
      <c r="F1896" s="712">
        <f t="shared" si="74"/>
        <v>1</v>
      </c>
    </row>
    <row r="1897" spans="1:6" s="414" customFormat="1" x14ac:dyDescent="0.2">
      <c r="A1897" s="713" t="s">
        <v>464</v>
      </c>
      <c r="B1897" s="713" t="s">
        <v>7193</v>
      </c>
      <c r="C1897" s="718">
        <f>RWS!C37</f>
        <v>0</v>
      </c>
      <c r="D1897" s="719" t="s">
        <v>5324</v>
      </c>
      <c r="E1897" s="719" t="str">
        <f t="shared" si="75"/>
        <v/>
      </c>
      <c r="F1897" s="712">
        <f t="shared" si="74"/>
        <v>1</v>
      </c>
    </row>
    <row r="1898" spans="1:6" s="414" customFormat="1" x14ac:dyDescent="0.2">
      <c r="A1898" s="713" t="s">
        <v>464</v>
      </c>
      <c r="B1898" s="713" t="s">
        <v>7194</v>
      </c>
      <c r="C1898" s="718">
        <f>RWS!C42</f>
        <v>0</v>
      </c>
      <c r="D1898" s="719" t="s">
        <v>5324</v>
      </c>
      <c r="E1898" s="719" t="str">
        <f t="shared" si="75"/>
        <v/>
      </c>
      <c r="F1898" s="712">
        <f t="shared" si="74"/>
        <v>1</v>
      </c>
    </row>
    <row r="1899" spans="1:6" s="414" customFormat="1" x14ac:dyDescent="0.2">
      <c r="A1899" s="713" t="s">
        <v>464</v>
      </c>
      <c r="B1899" s="713" t="s">
        <v>7195</v>
      </c>
      <c r="C1899" s="718">
        <f>RWS!C46</f>
        <v>0</v>
      </c>
      <c r="D1899" s="719" t="s">
        <v>5324</v>
      </c>
      <c r="E1899" s="719" t="str">
        <f t="shared" si="75"/>
        <v/>
      </c>
      <c r="F1899" s="712">
        <f t="shared" si="74"/>
        <v>1</v>
      </c>
    </row>
    <row r="1900" spans="1:6" s="414" customFormat="1" x14ac:dyDescent="0.2">
      <c r="A1900" s="713" t="s">
        <v>464</v>
      </c>
      <c r="B1900" s="713" t="s">
        <v>7196</v>
      </c>
      <c r="C1900" s="718">
        <f>RWS!C47</f>
        <v>0</v>
      </c>
      <c r="D1900" s="719" t="s">
        <v>5324</v>
      </c>
      <c r="E1900" s="719" t="str">
        <f t="shared" si="75"/>
        <v/>
      </c>
      <c r="F1900" s="712">
        <f t="shared" si="74"/>
        <v>1</v>
      </c>
    </row>
    <row r="1901" spans="1:6" s="414" customFormat="1" x14ac:dyDescent="0.2">
      <c r="A1901" s="713" t="s">
        <v>464</v>
      </c>
      <c r="B1901" s="713" t="s">
        <v>7197</v>
      </c>
      <c r="C1901" s="718">
        <f>RWS!C48</f>
        <v>0</v>
      </c>
      <c r="D1901" s="719" t="s">
        <v>5324</v>
      </c>
      <c r="E1901" s="719" t="str">
        <f t="shared" si="75"/>
        <v/>
      </c>
      <c r="F1901" s="712">
        <f t="shared" si="74"/>
        <v>1</v>
      </c>
    </row>
    <row r="1902" spans="1:6" s="414" customFormat="1" x14ac:dyDescent="0.2">
      <c r="A1902" s="713" t="s">
        <v>464</v>
      </c>
      <c r="B1902" s="713" t="s">
        <v>7198</v>
      </c>
      <c r="C1902" s="718">
        <f>RWS!C49</f>
        <v>0</v>
      </c>
      <c r="D1902" s="719" t="s">
        <v>5324</v>
      </c>
      <c r="E1902" s="719" t="str">
        <f t="shared" si="75"/>
        <v/>
      </c>
      <c r="F1902" s="712">
        <f t="shared" si="74"/>
        <v>1</v>
      </c>
    </row>
    <row r="1903" spans="1:6" s="414" customFormat="1" x14ac:dyDescent="0.2">
      <c r="A1903" s="713" t="s">
        <v>464</v>
      </c>
      <c r="B1903" s="713" t="s">
        <v>7199</v>
      </c>
      <c r="C1903" s="718">
        <f>RWS!C50</f>
        <v>0</v>
      </c>
      <c r="D1903" s="719" t="s">
        <v>5324</v>
      </c>
      <c r="E1903" s="719" t="str">
        <f t="shared" si="75"/>
        <v/>
      </c>
      <c r="F1903" s="712">
        <f t="shared" si="74"/>
        <v>1</v>
      </c>
    </row>
    <row r="1904" spans="1:6" s="414" customFormat="1" x14ac:dyDescent="0.2">
      <c r="A1904" s="713" t="s">
        <v>464</v>
      </c>
      <c r="B1904" s="713" t="s">
        <v>7200</v>
      </c>
      <c r="C1904" s="718">
        <f>RWS!C51</f>
        <v>0</v>
      </c>
      <c r="D1904" s="719" t="s">
        <v>5324</v>
      </c>
      <c r="E1904" s="719" t="str">
        <f t="shared" si="75"/>
        <v/>
      </c>
      <c r="F1904" s="712">
        <f t="shared" si="74"/>
        <v>1</v>
      </c>
    </row>
    <row r="1905" spans="1:6" s="414" customFormat="1" x14ac:dyDescent="0.2">
      <c r="A1905" s="713" t="s">
        <v>464</v>
      </c>
      <c r="B1905" s="713" t="s">
        <v>7201</v>
      </c>
      <c r="C1905" s="718">
        <f>RWS!C52</f>
        <v>0</v>
      </c>
      <c r="D1905" s="719" t="s">
        <v>5324</v>
      </c>
      <c r="E1905" s="719" t="str">
        <f t="shared" si="75"/>
        <v/>
      </c>
      <c r="F1905" s="712">
        <f t="shared" si="74"/>
        <v>1</v>
      </c>
    </row>
    <row r="1906" spans="1:6" s="414" customFormat="1" x14ac:dyDescent="0.2">
      <c r="A1906" s="713" t="s">
        <v>464</v>
      </c>
      <c r="B1906" s="713" t="s">
        <v>7202</v>
      </c>
      <c r="C1906" s="718">
        <f>RWS!C53</f>
        <v>0</v>
      </c>
      <c r="D1906" s="719" t="s">
        <v>5324</v>
      </c>
      <c r="E1906" s="719" t="str">
        <f t="shared" si="75"/>
        <v/>
      </c>
      <c r="F1906" s="712">
        <f t="shared" si="74"/>
        <v>1</v>
      </c>
    </row>
    <row r="1907" spans="1:6" s="414" customFormat="1" x14ac:dyDescent="0.2">
      <c r="A1907" s="713" t="s">
        <v>464</v>
      </c>
      <c r="B1907" s="713" t="s">
        <v>7203</v>
      </c>
      <c r="C1907" s="718">
        <f>RWS!C54</f>
        <v>0</v>
      </c>
      <c r="D1907" s="719" t="s">
        <v>5324</v>
      </c>
      <c r="E1907" s="719" t="str">
        <f t="shared" si="75"/>
        <v/>
      </c>
      <c r="F1907" s="712">
        <f t="shared" si="74"/>
        <v>1</v>
      </c>
    </row>
    <row r="1908" spans="1:6" s="414" customFormat="1" x14ac:dyDescent="0.2">
      <c r="A1908" s="713" t="s">
        <v>464</v>
      </c>
      <c r="B1908" s="713" t="s">
        <v>7204</v>
      </c>
      <c r="C1908" s="718">
        <f>RWS!C55</f>
        <v>0</v>
      </c>
      <c r="D1908" s="719" t="s">
        <v>5324</v>
      </c>
      <c r="E1908" s="719" t="str">
        <f t="shared" si="75"/>
        <v/>
      </c>
      <c r="F1908" s="712">
        <f t="shared" si="74"/>
        <v>1</v>
      </c>
    </row>
    <row r="1909" spans="1:6" s="414" customFormat="1" x14ac:dyDescent="0.2">
      <c r="A1909" s="713" t="s">
        <v>464</v>
      </c>
      <c r="B1909" s="713" t="s">
        <v>7205</v>
      </c>
      <c r="C1909" s="718">
        <f>RWS!C56</f>
        <v>0</v>
      </c>
      <c r="D1909" s="719" t="s">
        <v>5324</v>
      </c>
      <c r="E1909" s="719" t="str">
        <f t="shared" si="75"/>
        <v/>
      </c>
      <c r="F1909" s="712">
        <f t="shared" si="74"/>
        <v>1</v>
      </c>
    </row>
    <row r="1910" spans="1:6" s="414" customFormat="1" x14ac:dyDescent="0.2">
      <c r="A1910" s="713" t="s">
        <v>464</v>
      </c>
      <c r="B1910" s="713" t="s">
        <v>7206</v>
      </c>
      <c r="C1910" s="718">
        <f>RWS!C57</f>
        <v>0</v>
      </c>
      <c r="D1910" s="719" t="s">
        <v>5324</v>
      </c>
      <c r="E1910" s="719" t="str">
        <f t="shared" si="75"/>
        <v/>
      </c>
      <c r="F1910" s="712">
        <f t="shared" si="74"/>
        <v>1</v>
      </c>
    </row>
    <row r="1911" spans="1:6" s="414" customFormat="1" x14ac:dyDescent="0.2">
      <c r="A1911" s="713" t="s">
        <v>464</v>
      </c>
      <c r="B1911" s="713" t="s">
        <v>7207</v>
      </c>
      <c r="C1911" s="718">
        <f>RWS!C58</f>
        <v>0</v>
      </c>
      <c r="D1911" s="719" t="s">
        <v>5324</v>
      </c>
      <c r="E1911" s="719" t="str">
        <f t="shared" si="75"/>
        <v/>
      </c>
      <c r="F1911" s="712">
        <f t="shared" si="74"/>
        <v>1</v>
      </c>
    </row>
    <row r="1912" spans="1:6" s="414" customFormat="1" x14ac:dyDescent="0.2">
      <c r="A1912" s="713" t="s">
        <v>464</v>
      </c>
      <c r="B1912" s="713" t="s">
        <v>7208</v>
      </c>
      <c r="C1912" s="718">
        <f>RWS!C59</f>
        <v>0</v>
      </c>
      <c r="D1912" s="719" t="s">
        <v>5324</v>
      </c>
      <c r="E1912" s="719" t="str">
        <f t="shared" si="75"/>
        <v/>
      </c>
      <c r="F1912" s="712">
        <f t="shared" si="74"/>
        <v>1</v>
      </c>
    </row>
    <row r="1913" spans="1:6" s="414" customFormat="1" x14ac:dyDescent="0.2">
      <c r="A1913" s="713" t="s">
        <v>464</v>
      </c>
      <c r="B1913" s="713" t="s">
        <v>7209</v>
      </c>
      <c r="C1913" s="718">
        <f>RWS!C60</f>
        <v>0</v>
      </c>
      <c r="D1913" s="719" t="s">
        <v>5324</v>
      </c>
      <c r="E1913" s="719" t="str">
        <f t="shared" si="75"/>
        <v/>
      </c>
      <c r="F1913" s="712">
        <f t="shared" si="74"/>
        <v>1</v>
      </c>
    </row>
    <row r="1914" spans="1:6" s="414" customFormat="1" x14ac:dyDescent="0.2">
      <c r="A1914" s="713" t="s">
        <v>464</v>
      </c>
      <c r="B1914" s="713" t="s">
        <v>7210</v>
      </c>
      <c r="C1914" s="718">
        <f>RWS!C66</f>
        <v>0</v>
      </c>
      <c r="D1914" s="719" t="s">
        <v>5324</v>
      </c>
      <c r="E1914" s="719" t="str">
        <f t="shared" si="75"/>
        <v/>
      </c>
      <c r="F1914" s="712">
        <f t="shared" si="74"/>
        <v>1</v>
      </c>
    </row>
    <row r="1915" spans="1:6" s="414" customFormat="1" x14ac:dyDescent="0.2">
      <c r="A1915" s="713" t="s">
        <v>464</v>
      </c>
      <c r="B1915" s="713" t="s">
        <v>7211</v>
      </c>
      <c r="C1915" s="718">
        <f>RWS!C74</f>
        <v>0</v>
      </c>
      <c r="D1915" s="719" t="s">
        <v>5324</v>
      </c>
      <c r="E1915" s="719" t="str">
        <f t="shared" si="75"/>
        <v/>
      </c>
      <c r="F1915" s="712">
        <f t="shared" ref="F1915:F1978" si="76">IF(E1915="",1,0)</f>
        <v>1</v>
      </c>
    </row>
    <row r="1916" spans="1:6" s="414" customFormat="1" x14ac:dyDescent="0.2">
      <c r="A1916" s="713" t="s">
        <v>464</v>
      </c>
      <c r="B1916" s="713" t="s">
        <v>7212</v>
      </c>
      <c r="C1916" s="718">
        <f>RWS!C75</f>
        <v>0</v>
      </c>
      <c r="D1916" s="719" t="s">
        <v>5324</v>
      </c>
      <c r="E1916" s="719" t="str">
        <f t="shared" si="75"/>
        <v/>
      </c>
      <c r="F1916" s="712">
        <f t="shared" si="76"/>
        <v>1</v>
      </c>
    </row>
    <row r="1917" spans="1:6" s="414" customFormat="1" x14ac:dyDescent="0.2">
      <c r="A1917" s="713" t="s">
        <v>464</v>
      </c>
      <c r="B1917" s="713" t="s">
        <v>7213</v>
      </c>
      <c r="C1917" s="718">
        <f>RWS!C77</f>
        <v>0</v>
      </c>
      <c r="D1917" s="719" t="s">
        <v>5324</v>
      </c>
      <c r="E1917" s="719" t="str">
        <f t="shared" si="75"/>
        <v/>
      </c>
      <c r="F1917" s="712">
        <f t="shared" si="76"/>
        <v>1</v>
      </c>
    </row>
    <row r="1918" spans="1:6" s="414" customFormat="1" x14ac:dyDescent="0.2">
      <c r="A1918" s="713" t="s">
        <v>464</v>
      </c>
      <c r="B1918" s="713" t="s">
        <v>7214</v>
      </c>
      <c r="C1918" s="718">
        <f>RWS!C81</f>
        <v>0</v>
      </c>
      <c r="D1918" s="719" t="s">
        <v>5324</v>
      </c>
      <c r="E1918" s="719" t="str">
        <f t="shared" si="75"/>
        <v/>
      </c>
      <c r="F1918" s="712">
        <f t="shared" si="76"/>
        <v>1</v>
      </c>
    </row>
    <row r="1919" spans="1:6" s="414" customFormat="1" x14ac:dyDescent="0.2">
      <c r="A1919" s="713" t="s">
        <v>464</v>
      </c>
      <c r="B1919" s="713" t="s">
        <v>7215</v>
      </c>
      <c r="C1919" s="718">
        <f>RWS!C83</f>
        <v>0</v>
      </c>
      <c r="D1919" s="719" t="s">
        <v>5324</v>
      </c>
      <c r="E1919" s="719" t="str">
        <f t="shared" si="75"/>
        <v/>
      </c>
      <c r="F1919" s="712">
        <f t="shared" si="76"/>
        <v>1</v>
      </c>
    </row>
    <row r="1920" spans="1:6" s="414" customFormat="1" x14ac:dyDescent="0.2">
      <c r="A1920" s="713" t="s">
        <v>464</v>
      </c>
      <c r="B1920" s="713" t="s">
        <v>7216</v>
      </c>
      <c r="C1920" s="718">
        <f>RWS!C84</f>
        <v>0</v>
      </c>
      <c r="D1920" s="719" t="s">
        <v>5324</v>
      </c>
      <c r="E1920" s="719" t="str">
        <f t="shared" si="75"/>
        <v/>
      </c>
      <c r="F1920" s="712">
        <f t="shared" si="76"/>
        <v>1</v>
      </c>
    </row>
    <row r="1921" spans="1:6" s="414" customFormat="1" x14ac:dyDescent="0.2">
      <c r="A1921" s="713" t="s">
        <v>464</v>
      </c>
      <c r="B1921" s="713" t="s">
        <v>7217</v>
      </c>
      <c r="C1921" s="718">
        <f>RWS!C85</f>
        <v>0</v>
      </c>
      <c r="D1921" s="719" t="s">
        <v>5324</v>
      </c>
      <c r="E1921" s="719" t="str">
        <f t="shared" si="75"/>
        <v/>
      </c>
      <c r="F1921" s="712">
        <f t="shared" si="76"/>
        <v>1</v>
      </c>
    </row>
    <row r="1922" spans="1:6" s="414" customFormat="1" x14ac:dyDescent="0.2">
      <c r="A1922" s="713" t="s">
        <v>464</v>
      </c>
      <c r="B1922" s="713" t="s">
        <v>7218</v>
      </c>
      <c r="C1922" s="718">
        <f>RWS!C86</f>
        <v>0</v>
      </c>
      <c r="D1922" s="719" t="s">
        <v>5324</v>
      </c>
      <c r="E1922" s="719" t="str">
        <f t="shared" ref="E1922:E1985" si="77">IF(C1922="","",IF(ISBLANK(C1922),"",IF(ISNUMBER(C1922),IF(ROUND(C1922,0)=C1922,IF(C1922&gt;=(-9999999999999990),IF(C1922&lt;=(9999999999999990),"","Value must be an integer of no more than 16 digits."),"Value must be an integer of no more than 16 digits."),"Value must be an integer of no more than 16 digits."),"Value must be an integer of no more than 16 digits.")))</f>
        <v/>
      </c>
      <c r="F1922" s="712">
        <f t="shared" si="76"/>
        <v>1</v>
      </c>
    </row>
    <row r="1923" spans="1:6" s="414" customFormat="1" x14ac:dyDescent="0.2">
      <c r="A1923" s="713" t="s">
        <v>464</v>
      </c>
      <c r="B1923" s="713" t="s">
        <v>7219</v>
      </c>
      <c r="C1923" s="718">
        <f>RWS!C87</f>
        <v>0</v>
      </c>
      <c r="D1923" s="719" t="s">
        <v>5324</v>
      </c>
      <c r="E1923" s="719" t="str">
        <f t="shared" si="77"/>
        <v/>
      </c>
      <c r="F1923" s="712">
        <f t="shared" si="76"/>
        <v>1</v>
      </c>
    </row>
    <row r="1924" spans="1:6" s="414" customFormat="1" x14ac:dyDescent="0.2">
      <c r="A1924" s="713" t="s">
        <v>464</v>
      </c>
      <c r="B1924" s="713" t="s">
        <v>7220</v>
      </c>
      <c r="C1924" s="718">
        <f>RWS!D13</f>
        <v>0</v>
      </c>
      <c r="D1924" s="719" t="s">
        <v>5324</v>
      </c>
      <c r="E1924" s="719" t="str">
        <f t="shared" si="77"/>
        <v/>
      </c>
      <c r="F1924" s="712">
        <f t="shared" si="76"/>
        <v>1</v>
      </c>
    </row>
    <row r="1925" spans="1:6" s="414" customFormat="1" x14ac:dyDescent="0.2">
      <c r="A1925" s="713" t="s">
        <v>464</v>
      </c>
      <c r="B1925" s="713" t="s">
        <v>7221</v>
      </c>
      <c r="C1925" s="718">
        <f>RWS!D18</f>
        <v>0</v>
      </c>
      <c r="D1925" s="719" t="s">
        <v>5324</v>
      </c>
      <c r="E1925" s="719" t="str">
        <f t="shared" si="77"/>
        <v/>
      </c>
      <c r="F1925" s="712">
        <f t="shared" si="76"/>
        <v>1</v>
      </c>
    </row>
    <row r="1926" spans="1:6" s="414" customFormat="1" x14ac:dyDescent="0.2">
      <c r="A1926" s="713" t="s">
        <v>464</v>
      </c>
      <c r="B1926" s="713" t="s">
        <v>7222</v>
      </c>
      <c r="C1926" s="718">
        <f>RWS!D19</f>
        <v>0</v>
      </c>
      <c r="D1926" s="719" t="s">
        <v>5324</v>
      </c>
      <c r="E1926" s="719" t="str">
        <f t="shared" si="77"/>
        <v/>
      </c>
      <c r="F1926" s="712">
        <f t="shared" si="76"/>
        <v>1</v>
      </c>
    </row>
    <row r="1927" spans="1:6" s="414" customFormat="1" x14ac:dyDescent="0.2">
      <c r="A1927" s="713" t="s">
        <v>464</v>
      </c>
      <c r="B1927" s="713" t="s">
        <v>7223</v>
      </c>
      <c r="C1927" s="718">
        <f>RWS!D20</f>
        <v>0</v>
      </c>
      <c r="D1927" s="719" t="s">
        <v>5324</v>
      </c>
      <c r="E1927" s="719" t="str">
        <f t="shared" si="77"/>
        <v/>
      </c>
      <c r="F1927" s="712">
        <f t="shared" si="76"/>
        <v>1</v>
      </c>
    </row>
    <row r="1928" spans="1:6" s="414" customFormat="1" x14ac:dyDescent="0.2">
      <c r="A1928" s="713" t="s">
        <v>464</v>
      </c>
      <c r="B1928" s="713" t="s">
        <v>7224</v>
      </c>
      <c r="C1928" s="718">
        <f>RWS!D21</f>
        <v>0</v>
      </c>
      <c r="D1928" s="719" t="s">
        <v>5324</v>
      </c>
      <c r="E1928" s="719" t="str">
        <f t="shared" si="77"/>
        <v/>
      </c>
      <c r="F1928" s="712">
        <f t="shared" si="76"/>
        <v>1</v>
      </c>
    </row>
    <row r="1929" spans="1:6" s="414" customFormat="1" x14ac:dyDescent="0.2">
      <c r="A1929" s="713" t="s">
        <v>464</v>
      </c>
      <c r="B1929" s="713" t="s">
        <v>7225</v>
      </c>
      <c r="C1929" s="718">
        <f>RWS!D22</f>
        <v>0</v>
      </c>
      <c r="D1929" s="719" t="s">
        <v>5324</v>
      </c>
      <c r="E1929" s="719" t="str">
        <f t="shared" si="77"/>
        <v/>
      </c>
      <c r="F1929" s="712">
        <f t="shared" si="76"/>
        <v>1</v>
      </c>
    </row>
    <row r="1930" spans="1:6" s="414" customFormat="1" x14ac:dyDescent="0.2">
      <c r="A1930" s="713" t="s">
        <v>464</v>
      </c>
      <c r="B1930" s="713" t="s">
        <v>7226</v>
      </c>
      <c r="C1930" s="718">
        <f>RWS!D23</f>
        <v>0</v>
      </c>
      <c r="D1930" s="719" t="s">
        <v>5324</v>
      </c>
      <c r="E1930" s="719" t="str">
        <f t="shared" si="77"/>
        <v/>
      </c>
      <c r="F1930" s="712">
        <f t="shared" si="76"/>
        <v>1</v>
      </c>
    </row>
    <row r="1931" spans="1:6" s="414" customFormat="1" x14ac:dyDescent="0.2">
      <c r="A1931" s="713" t="s">
        <v>464</v>
      </c>
      <c r="B1931" s="713" t="s">
        <v>7227</v>
      </c>
      <c r="C1931" s="718">
        <f>RWS!D25</f>
        <v>0</v>
      </c>
      <c r="D1931" s="719" t="s">
        <v>5324</v>
      </c>
      <c r="E1931" s="719" t="str">
        <f t="shared" si="77"/>
        <v/>
      </c>
      <c r="F1931" s="712">
        <f t="shared" si="76"/>
        <v>1</v>
      </c>
    </row>
    <row r="1932" spans="1:6" s="414" customFormat="1" x14ac:dyDescent="0.2">
      <c r="A1932" s="713" t="s">
        <v>464</v>
      </c>
      <c r="B1932" s="713" t="s">
        <v>7228</v>
      </c>
      <c r="C1932" s="718">
        <f>RWS!D27</f>
        <v>0</v>
      </c>
      <c r="D1932" s="719" t="s">
        <v>5324</v>
      </c>
      <c r="E1932" s="719" t="str">
        <f t="shared" si="77"/>
        <v/>
      </c>
      <c r="F1932" s="712">
        <f t="shared" si="76"/>
        <v>1</v>
      </c>
    </row>
    <row r="1933" spans="1:6" s="414" customFormat="1" x14ac:dyDescent="0.2">
      <c r="A1933" s="713" t="s">
        <v>464</v>
      </c>
      <c r="B1933" s="713" t="s">
        <v>7229</v>
      </c>
      <c r="C1933" s="718">
        <f>RWS!D28</f>
        <v>0</v>
      </c>
      <c r="D1933" s="719" t="s">
        <v>5324</v>
      </c>
      <c r="E1933" s="719" t="str">
        <f t="shared" si="77"/>
        <v/>
      </c>
      <c r="F1933" s="712">
        <f t="shared" si="76"/>
        <v>1</v>
      </c>
    </row>
    <row r="1934" spans="1:6" s="414" customFormat="1" x14ac:dyDescent="0.2">
      <c r="A1934" s="713" t="s">
        <v>464</v>
      </c>
      <c r="B1934" s="713" t="s">
        <v>7230</v>
      </c>
      <c r="C1934" s="718">
        <f>RWS!D29</f>
        <v>0</v>
      </c>
      <c r="D1934" s="719" t="s">
        <v>5324</v>
      </c>
      <c r="E1934" s="719" t="str">
        <f t="shared" si="77"/>
        <v/>
      </c>
      <c r="F1934" s="712">
        <f t="shared" si="76"/>
        <v>1</v>
      </c>
    </row>
    <row r="1935" spans="1:6" s="414" customFormat="1" x14ac:dyDescent="0.2">
      <c r="A1935" s="713" t="s">
        <v>464</v>
      </c>
      <c r="B1935" s="713" t="s">
        <v>7231</v>
      </c>
      <c r="C1935" s="718">
        <f>RWS!D30</f>
        <v>0</v>
      </c>
      <c r="D1935" s="719" t="s">
        <v>5324</v>
      </c>
      <c r="E1935" s="719" t="str">
        <f t="shared" si="77"/>
        <v/>
      </c>
      <c r="F1935" s="712">
        <f t="shared" si="76"/>
        <v>1</v>
      </c>
    </row>
    <row r="1936" spans="1:6" s="414" customFormat="1" x14ac:dyDescent="0.2">
      <c r="A1936" s="713" t="s">
        <v>464</v>
      </c>
      <c r="B1936" s="713" t="s">
        <v>7232</v>
      </c>
      <c r="C1936" s="718">
        <f>RWS!D37</f>
        <v>0</v>
      </c>
      <c r="D1936" s="719" t="s">
        <v>5324</v>
      </c>
      <c r="E1936" s="719" t="str">
        <f t="shared" si="77"/>
        <v/>
      </c>
      <c r="F1936" s="712">
        <f t="shared" si="76"/>
        <v>1</v>
      </c>
    </row>
    <row r="1937" spans="1:6" s="414" customFormat="1" x14ac:dyDescent="0.2">
      <c r="A1937" s="713" t="s">
        <v>464</v>
      </c>
      <c r="B1937" s="713" t="s">
        <v>7233</v>
      </c>
      <c r="C1937" s="718">
        <f>RWS!D38</f>
        <v>0</v>
      </c>
      <c r="D1937" s="719" t="s">
        <v>5324</v>
      </c>
      <c r="E1937" s="719" t="str">
        <f t="shared" si="77"/>
        <v/>
      </c>
      <c r="F1937" s="712">
        <f t="shared" si="76"/>
        <v>1</v>
      </c>
    </row>
    <row r="1938" spans="1:6" s="414" customFormat="1" x14ac:dyDescent="0.2">
      <c r="A1938" s="713" t="s">
        <v>464</v>
      </c>
      <c r="B1938" s="713" t="s">
        <v>7234</v>
      </c>
      <c r="C1938" s="718">
        <f>RWS!D48</f>
        <v>0</v>
      </c>
      <c r="D1938" s="719" t="s">
        <v>5324</v>
      </c>
      <c r="E1938" s="719" t="str">
        <f t="shared" si="77"/>
        <v/>
      </c>
      <c r="F1938" s="712">
        <f t="shared" si="76"/>
        <v>1</v>
      </c>
    </row>
    <row r="1939" spans="1:6" s="414" customFormat="1" x14ac:dyDescent="0.2">
      <c r="A1939" s="713" t="s">
        <v>464</v>
      </c>
      <c r="B1939" s="713" t="s">
        <v>7235</v>
      </c>
      <c r="C1939" s="718">
        <f>RWS!D49</f>
        <v>0</v>
      </c>
      <c r="D1939" s="719" t="s">
        <v>5324</v>
      </c>
      <c r="E1939" s="719" t="str">
        <f t="shared" si="77"/>
        <v/>
      </c>
      <c r="F1939" s="712">
        <f t="shared" si="76"/>
        <v>1</v>
      </c>
    </row>
    <row r="1940" spans="1:6" s="414" customFormat="1" x14ac:dyDescent="0.2">
      <c r="A1940" s="713" t="s">
        <v>464</v>
      </c>
      <c r="B1940" s="713" t="s">
        <v>7236</v>
      </c>
      <c r="C1940" s="718">
        <f>RWS!D50</f>
        <v>0</v>
      </c>
      <c r="D1940" s="719" t="s">
        <v>5324</v>
      </c>
      <c r="E1940" s="719" t="str">
        <f t="shared" si="77"/>
        <v/>
      </c>
      <c r="F1940" s="712">
        <f t="shared" si="76"/>
        <v>1</v>
      </c>
    </row>
    <row r="1941" spans="1:6" s="414" customFormat="1" x14ac:dyDescent="0.2">
      <c r="A1941" s="713" t="s">
        <v>464</v>
      </c>
      <c r="B1941" s="713" t="s">
        <v>7237</v>
      </c>
      <c r="C1941" s="718">
        <f>RWS!D51</f>
        <v>0</v>
      </c>
      <c r="D1941" s="719" t="s">
        <v>5324</v>
      </c>
      <c r="E1941" s="719" t="str">
        <f t="shared" si="77"/>
        <v/>
      </c>
      <c r="F1941" s="712">
        <f t="shared" si="76"/>
        <v>1</v>
      </c>
    </row>
    <row r="1942" spans="1:6" s="414" customFormat="1" x14ac:dyDescent="0.2">
      <c r="A1942" s="713" t="s">
        <v>464</v>
      </c>
      <c r="B1942" s="713" t="s">
        <v>7238</v>
      </c>
      <c r="C1942" s="718">
        <f>RWS!D53</f>
        <v>0</v>
      </c>
      <c r="D1942" s="719" t="s">
        <v>5324</v>
      </c>
      <c r="E1942" s="719" t="str">
        <f t="shared" si="77"/>
        <v/>
      </c>
      <c r="F1942" s="712">
        <f t="shared" si="76"/>
        <v>1</v>
      </c>
    </row>
    <row r="1943" spans="1:6" s="414" customFormat="1" x14ac:dyDescent="0.2">
      <c r="A1943" s="713" t="s">
        <v>464</v>
      </c>
      <c r="B1943" s="713" t="s">
        <v>7239</v>
      </c>
      <c r="C1943" s="718">
        <f>RWS!D54</f>
        <v>0</v>
      </c>
      <c r="D1943" s="719" t="s">
        <v>5324</v>
      </c>
      <c r="E1943" s="719" t="str">
        <f t="shared" si="77"/>
        <v/>
      </c>
      <c r="F1943" s="712">
        <f t="shared" si="76"/>
        <v>1</v>
      </c>
    </row>
    <row r="1944" spans="1:6" s="414" customFormat="1" x14ac:dyDescent="0.2">
      <c r="A1944" s="713" t="s">
        <v>464</v>
      </c>
      <c r="B1944" s="713" t="s">
        <v>7240</v>
      </c>
      <c r="C1944" s="718">
        <f>RWS!D55</f>
        <v>0</v>
      </c>
      <c r="D1944" s="719" t="s">
        <v>5324</v>
      </c>
      <c r="E1944" s="719" t="str">
        <f t="shared" si="77"/>
        <v/>
      </c>
      <c r="F1944" s="712">
        <f t="shared" si="76"/>
        <v>1</v>
      </c>
    </row>
    <row r="1945" spans="1:6" s="414" customFormat="1" x14ac:dyDescent="0.2">
      <c r="A1945" s="713" t="s">
        <v>464</v>
      </c>
      <c r="B1945" s="713" t="s">
        <v>7241</v>
      </c>
      <c r="C1945" s="718">
        <f>RWS!D56</f>
        <v>0</v>
      </c>
      <c r="D1945" s="719" t="s">
        <v>5324</v>
      </c>
      <c r="E1945" s="719" t="str">
        <f t="shared" si="77"/>
        <v/>
      </c>
      <c r="F1945" s="712">
        <f t="shared" si="76"/>
        <v>1</v>
      </c>
    </row>
    <row r="1946" spans="1:6" s="414" customFormat="1" x14ac:dyDescent="0.2">
      <c r="A1946" s="713" t="s">
        <v>464</v>
      </c>
      <c r="B1946" s="713" t="s">
        <v>7242</v>
      </c>
      <c r="C1946" s="718">
        <f>RWS!D84</f>
        <v>0</v>
      </c>
      <c r="D1946" s="719" t="s">
        <v>5324</v>
      </c>
      <c r="E1946" s="719" t="str">
        <f t="shared" si="77"/>
        <v/>
      </c>
      <c r="F1946" s="712">
        <f t="shared" si="76"/>
        <v>1</v>
      </c>
    </row>
    <row r="1947" spans="1:6" s="414" customFormat="1" x14ac:dyDescent="0.2">
      <c r="A1947" s="713" t="s">
        <v>464</v>
      </c>
      <c r="B1947" s="713" t="s">
        <v>7243</v>
      </c>
      <c r="C1947" s="718">
        <f>RWS!D85</f>
        <v>0</v>
      </c>
      <c r="D1947" s="719" t="s">
        <v>5324</v>
      </c>
      <c r="E1947" s="719" t="str">
        <f t="shared" si="77"/>
        <v/>
      </c>
      <c r="F1947" s="712">
        <f t="shared" si="76"/>
        <v>1</v>
      </c>
    </row>
    <row r="1948" spans="1:6" s="414" customFormat="1" x14ac:dyDescent="0.2">
      <c r="A1948" s="713" t="s">
        <v>464</v>
      </c>
      <c r="B1948" s="713" t="s">
        <v>7244</v>
      </c>
      <c r="C1948" s="718">
        <f>RWS!D86</f>
        <v>0</v>
      </c>
      <c r="D1948" s="719" t="s">
        <v>5324</v>
      </c>
      <c r="E1948" s="719" t="str">
        <f t="shared" si="77"/>
        <v/>
      </c>
      <c r="F1948" s="712">
        <f t="shared" si="76"/>
        <v>1</v>
      </c>
    </row>
    <row r="1949" spans="1:6" s="414" customFormat="1" x14ac:dyDescent="0.2">
      <c r="A1949" s="713" t="s">
        <v>464</v>
      </c>
      <c r="B1949" s="713" t="s">
        <v>7245</v>
      </c>
      <c r="C1949" s="718">
        <f>RWS!D87</f>
        <v>0</v>
      </c>
      <c r="D1949" s="719" t="s">
        <v>5324</v>
      </c>
      <c r="E1949" s="719" t="str">
        <f t="shared" si="77"/>
        <v/>
      </c>
      <c r="F1949" s="712">
        <f t="shared" si="76"/>
        <v>1</v>
      </c>
    </row>
    <row r="1950" spans="1:6" s="414" customFormat="1" x14ac:dyDescent="0.2">
      <c r="A1950" s="713" t="s">
        <v>464</v>
      </c>
      <c r="B1950" s="713" t="s">
        <v>7246</v>
      </c>
      <c r="C1950" s="718">
        <f>RWS!E13</f>
        <v>0</v>
      </c>
      <c r="D1950" s="719" t="s">
        <v>5324</v>
      </c>
      <c r="E1950" s="719" t="str">
        <f t="shared" si="77"/>
        <v/>
      </c>
      <c r="F1950" s="712">
        <f t="shared" si="76"/>
        <v>1</v>
      </c>
    </row>
    <row r="1951" spans="1:6" s="414" customFormat="1" x14ac:dyDescent="0.2">
      <c r="A1951" s="713" t="s">
        <v>464</v>
      </c>
      <c r="B1951" s="713" t="s">
        <v>7247</v>
      </c>
      <c r="C1951" s="718">
        <f>RWS!E18</f>
        <v>0</v>
      </c>
      <c r="D1951" s="719" t="s">
        <v>5324</v>
      </c>
      <c r="E1951" s="719" t="str">
        <f t="shared" si="77"/>
        <v/>
      </c>
      <c r="F1951" s="712">
        <f t="shared" si="76"/>
        <v>1</v>
      </c>
    </row>
    <row r="1952" spans="1:6" s="414" customFormat="1" x14ac:dyDescent="0.2">
      <c r="A1952" s="713" t="s">
        <v>464</v>
      </c>
      <c r="B1952" s="713" t="s">
        <v>7248</v>
      </c>
      <c r="C1952" s="718">
        <f>RWS!E25</f>
        <v>0</v>
      </c>
      <c r="D1952" s="719" t="s">
        <v>5324</v>
      </c>
      <c r="E1952" s="719" t="str">
        <f t="shared" si="77"/>
        <v/>
      </c>
      <c r="F1952" s="712">
        <f t="shared" si="76"/>
        <v>1</v>
      </c>
    </row>
    <row r="1953" spans="1:6" s="414" customFormat="1" x14ac:dyDescent="0.2">
      <c r="A1953" s="713" t="s">
        <v>464</v>
      </c>
      <c r="B1953" s="713" t="s">
        <v>7249</v>
      </c>
      <c r="C1953" s="718">
        <f>RWS!E37</f>
        <v>0</v>
      </c>
      <c r="D1953" s="719" t="s">
        <v>5324</v>
      </c>
      <c r="E1953" s="719" t="str">
        <f t="shared" si="77"/>
        <v/>
      </c>
      <c r="F1953" s="712">
        <f t="shared" si="76"/>
        <v>1</v>
      </c>
    </row>
    <row r="1954" spans="1:6" s="414" customFormat="1" x14ac:dyDescent="0.2">
      <c r="A1954" s="713" t="s">
        <v>464</v>
      </c>
      <c r="B1954" s="713" t="s">
        <v>7250</v>
      </c>
      <c r="C1954" s="718">
        <f>RWS!E38</f>
        <v>0</v>
      </c>
      <c r="D1954" s="719" t="s">
        <v>5324</v>
      </c>
      <c r="E1954" s="719" t="str">
        <f t="shared" si="77"/>
        <v/>
      </c>
      <c r="F1954" s="712">
        <f t="shared" si="76"/>
        <v>1</v>
      </c>
    </row>
    <row r="1955" spans="1:6" s="414" customFormat="1" x14ac:dyDescent="0.2">
      <c r="A1955" s="713" t="s">
        <v>464</v>
      </c>
      <c r="B1955" s="713" t="s">
        <v>7251</v>
      </c>
      <c r="C1955" s="718">
        <f>RWS!E76</f>
        <v>0</v>
      </c>
      <c r="D1955" s="719" t="s">
        <v>5324</v>
      </c>
      <c r="E1955" s="719" t="str">
        <f t="shared" si="77"/>
        <v/>
      </c>
      <c r="F1955" s="712">
        <f t="shared" si="76"/>
        <v>1</v>
      </c>
    </row>
    <row r="1956" spans="1:6" s="414" customFormat="1" x14ac:dyDescent="0.2">
      <c r="A1956" s="713" t="s">
        <v>464</v>
      </c>
      <c r="B1956" s="713" t="s">
        <v>7252</v>
      </c>
      <c r="C1956" s="718">
        <f>RWS!E80</f>
        <v>0</v>
      </c>
      <c r="D1956" s="719" t="s">
        <v>5324</v>
      </c>
      <c r="E1956" s="719" t="str">
        <f t="shared" si="77"/>
        <v/>
      </c>
      <c r="F1956" s="712">
        <f t="shared" si="76"/>
        <v>1</v>
      </c>
    </row>
    <row r="1957" spans="1:6" s="414" customFormat="1" x14ac:dyDescent="0.2">
      <c r="A1957" s="713" t="s">
        <v>464</v>
      </c>
      <c r="B1957" s="713" t="s">
        <v>7253</v>
      </c>
      <c r="C1957" s="718">
        <f>RWS!F13</f>
        <v>0</v>
      </c>
      <c r="D1957" s="719" t="s">
        <v>5324</v>
      </c>
      <c r="E1957" s="719" t="str">
        <f t="shared" si="77"/>
        <v/>
      </c>
      <c r="F1957" s="712">
        <f t="shared" si="76"/>
        <v>1</v>
      </c>
    </row>
    <row r="1958" spans="1:6" s="414" customFormat="1" x14ac:dyDescent="0.2">
      <c r="A1958" s="713" t="s">
        <v>464</v>
      </c>
      <c r="B1958" s="713" t="s">
        <v>7254</v>
      </c>
      <c r="C1958" s="718">
        <f>RWS!F18</f>
        <v>0</v>
      </c>
      <c r="D1958" s="719" t="s">
        <v>5324</v>
      </c>
      <c r="E1958" s="719" t="str">
        <f t="shared" si="77"/>
        <v/>
      </c>
      <c r="F1958" s="712">
        <f t="shared" si="76"/>
        <v>1</v>
      </c>
    </row>
    <row r="1959" spans="1:6" s="414" customFormat="1" x14ac:dyDescent="0.2">
      <c r="A1959" s="713" t="s">
        <v>464</v>
      </c>
      <c r="B1959" s="713" t="s">
        <v>7255</v>
      </c>
      <c r="C1959" s="718">
        <f>RWS!F25</f>
        <v>0</v>
      </c>
      <c r="D1959" s="719" t="s">
        <v>5324</v>
      </c>
      <c r="E1959" s="719" t="str">
        <f t="shared" si="77"/>
        <v/>
      </c>
      <c r="F1959" s="712">
        <f t="shared" si="76"/>
        <v>1</v>
      </c>
    </row>
    <row r="1960" spans="1:6" s="414" customFormat="1" x14ac:dyDescent="0.2">
      <c r="A1960" s="713" t="s">
        <v>464</v>
      </c>
      <c r="B1960" s="713" t="s">
        <v>7256</v>
      </c>
      <c r="C1960" s="718">
        <f>RWS!F37</f>
        <v>0</v>
      </c>
      <c r="D1960" s="719" t="s">
        <v>5324</v>
      </c>
      <c r="E1960" s="719" t="str">
        <f t="shared" si="77"/>
        <v/>
      </c>
      <c r="F1960" s="712">
        <f t="shared" si="76"/>
        <v>1</v>
      </c>
    </row>
    <row r="1961" spans="1:6" s="414" customFormat="1" x14ac:dyDescent="0.2">
      <c r="A1961" s="713" t="s">
        <v>464</v>
      </c>
      <c r="B1961" s="713" t="s">
        <v>7257</v>
      </c>
      <c r="C1961" s="718">
        <f>RWS!F38</f>
        <v>0</v>
      </c>
      <c r="D1961" s="719" t="s">
        <v>5324</v>
      </c>
      <c r="E1961" s="719" t="str">
        <f t="shared" si="77"/>
        <v/>
      </c>
      <c r="F1961" s="712">
        <f t="shared" si="76"/>
        <v>1</v>
      </c>
    </row>
    <row r="1962" spans="1:6" s="414" customFormat="1" x14ac:dyDescent="0.2">
      <c r="A1962" s="713" t="s">
        <v>464</v>
      </c>
      <c r="B1962" s="713" t="s">
        <v>7258</v>
      </c>
      <c r="C1962" s="718">
        <f>RWS!F48</f>
        <v>0</v>
      </c>
      <c r="D1962" s="719" t="s">
        <v>5324</v>
      </c>
      <c r="E1962" s="719" t="str">
        <f t="shared" si="77"/>
        <v/>
      </c>
      <c r="F1962" s="712">
        <f t="shared" si="76"/>
        <v>1</v>
      </c>
    </row>
    <row r="1963" spans="1:6" s="414" customFormat="1" x14ac:dyDescent="0.2">
      <c r="A1963" s="713" t="s">
        <v>464</v>
      </c>
      <c r="B1963" s="713" t="s">
        <v>7259</v>
      </c>
      <c r="C1963" s="718">
        <f>RWS!G13</f>
        <v>0</v>
      </c>
      <c r="D1963" s="719" t="s">
        <v>5324</v>
      </c>
      <c r="E1963" s="719" t="str">
        <f t="shared" si="77"/>
        <v/>
      </c>
      <c r="F1963" s="712">
        <f t="shared" si="76"/>
        <v>1</v>
      </c>
    </row>
    <row r="1964" spans="1:6" s="414" customFormat="1" x14ac:dyDescent="0.2">
      <c r="A1964" s="713" t="s">
        <v>464</v>
      </c>
      <c r="B1964" s="713" t="s">
        <v>7260</v>
      </c>
      <c r="C1964" s="718">
        <f>RWS!G18</f>
        <v>0</v>
      </c>
      <c r="D1964" s="719" t="s">
        <v>5324</v>
      </c>
      <c r="E1964" s="719" t="str">
        <f t="shared" si="77"/>
        <v/>
      </c>
      <c r="F1964" s="712">
        <f t="shared" si="76"/>
        <v>1</v>
      </c>
    </row>
    <row r="1965" spans="1:6" s="414" customFormat="1" x14ac:dyDescent="0.2">
      <c r="A1965" s="713" t="s">
        <v>464</v>
      </c>
      <c r="B1965" s="713" t="s">
        <v>7261</v>
      </c>
      <c r="C1965" s="718">
        <f>RWS!G25</f>
        <v>0</v>
      </c>
      <c r="D1965" s="719" t="s">
        <v>5324</v>
      </c>
      <c r="E1965" s="719" t="str">
        <f t="shared" si="77"/>
        <v/>
      </c>
      <c r="F1965" s="712">
        <f t="shared" si="76"/>
        <v>1</v>
      </c>
    </row>
    <row r="1966" spans="1:6" s="414" customFormat="1" x14ac:dyDescent="0.2">
      <c r="A1966" s="713" t="s">
        <v>464</v>
      </c>
      <c r="B1966" s="713" t="s">
        <v>7262</v>
      </c>
      <c r="C1966" s="718">
        <f>RWS!G37</f>
        <v>0</v>
      </c>
      <c r="D1966" s="719" t="s">
        <v>5324</v>
      </c>
      <c r="E1966" s="719" t="str">
        <f t="shared" si="77"/>
        <v/>
      </c>
      <c r="F1966" s="712">
        <f t="shared" si="76"/>
        <v>1</v>
      </c>
    </row>
    <row r="1967" spans="1:6" s="414" customFormat="1" x14ac:dyDescent="0.2">
      <c r="A1967" s="713" t="s">
        <v>464</v>
      </c>
      <c r="B1967" s="713" t="s">
        <v>7263</v>
      </c>
      <c r="C1967" s="718">
        <f>RWS!G76</f>
        <v>0</v>
      </c>
      <c r="D1967" s="719" t="s">
        <v>5324</v>
      </c>
      <c r="E1967" s="719" t="str">
        <f t="shared" si="77"/>
        <v/>
      </c>
      <c r="F1967" s="712">
        <f t="shared" si="76"/>
        <v>1</v>
      </c>
    </row>
    <row r="1968" spans="1:6" s="414" customFormat="1" x14ac:dyDescent="0.2">
      <c r="A1968" s="713" t="s">
        <v>464</v>
      </c>
      <c r="B1968" s="713" t="s">
        <v>7264</v>
      </c>
      <c r="C1968" s="718">
        <f>RWS!H13</f>
        <v>0</v>
      </c>
      <c r="D1968" s="719" t="s">
        <v>5324</v>
      </c>
      <c r="E1968" s="719" t="str">
        <f t="shared" si="77"/>
        <v/>
      </c>
      <c r="F1968" s="712">
        <f t="shared" si="76"/>
        <v>1</v>
      </c>
    </row>
    <row r="1969" spans="1:6" s="414" customFormat="1" x14ac:dyDescent="0.2">
      <c r="A1969" s="713" t="s">
        <v>464</v>
      </c>
      <c r="B1969" s="713" t="s">
        <v>7265</v>
      </c>
      <c r="C1969" s="718">
        <f>RWS!H18</f>
        <v>0</v>
      </c>
      <c r="D1969" s="719" t="s">
        <v>5324</v>
      </c>
      <c r="E1969" s="719" t="str">
        <f t="shared" si="77"/>
        <v/>
      </c>
      <c r="F1969" s="712">
        <f t="shared" si="76"/>
        <v>1</v>
      </c>
    </row>
    <row r="1970" spans="1:6" s="414" customFormat="1" x14ac:dyDescent="0.2">
      <c r="A1970" s="713" t="s">
        <v>464</v>
      </c>
      <c r="B1970" s="713" t="s">
        <v>7266</v>
      </c>
      <c r="C1970" s="718">
        <f>RWS!H25</f>
        <v>0</v>
      </c>
      <c r="D1970" s="719" t="s">
        <v>5324</v>
      </c>
      <c r="E1970" s="719" t="str">
        <f t="shared" si="77"/>
        <v/>
      </c>
      <c r="F1970" s="712">
        <f t="shared" si="76"/>
        <v>1</v>
      </c>
    </row>
    <row r="1971" spans="1:6" s="414" customFormat="1" x14ac:dyDescent="0.2">
      <c r="A1971" s="713" t="s">
        <v>464</v>
      </c>
      <c r="B1971" s="713" t="s">
        <v>7267</v>
      </c>
      <c r="C1971" s="718">
        <f>RWS!H37</f>
        <v>0</v>
      </c>
      <c r="D1971" s="719" t="s">
        <v>5324</v>
      </c>
      <c r="E1971" s="719" t="str">
        <f t="shared" si="77"/>
        <v/>
      </c>
      <c r="F1971" s="712">
        <f t="shared" si="76"/>
        <v>1</v>
      </c>
    </row>
    <row r="1972" spans="1:6" s="414" customFormat="1" x14ac:dyDescent="0.2">
      <c r="A1972" s="713" t="s">
        <v>464</v>
      </c>
      <c r="B1972" s="713" t="s">
        <v>7268</v>
      </c>
      <c r="C1972" s="718">
        <f>RWS!I13</f>
        <v>0</v>
      </c>
      <c r="D1972" s="719" t="s">
        <v>5324</v>
      </c>
      <c r="E1972" s="719" t="str">
        <f t="shared" si="77"/>
        <v/>
      </c>
      <c r="F1972" s="712">
        <f t="shared" si="76"/>
        <v>1</v>
      </c>
    </row>
    <row r="1973" spans="1:6" s="414" customFormat="1" x14ac:dyDescent="0.2">
      <c r="A1973" s="713" t="s">
        <v>464</v>
      </c>
      <c r="B1973" s="713" t="s">
        <v>7269</v>
      </c>
      <c r="C1973" s="718">
        <f>RWS!I14</f>
        <v>0</v>
      </c>
      <c r="D1973" s="719" t="s">
        <v>5324</v>
      </c>
      <c r="E1973" s="719" t="str">
        <f t="shared" si="77"/>
        <v/>
      </c>
      <c r="F1973" s="712">
        <f t="shared" si="76"/>
        <v>1</v>
      </c>
    </row>
    <row r="1974" spans="1:6" s="414" customFormat="1" x14ac:dyDescent="0.2">
      <c r="A1974" s="713" t="s">
        <v>464</v>
      </c>
      <c r="B1974" s="713" t="s">
        <v>7270</v>
      </c>
      <c r="C1974" s="718">
        <f>RWS!I15</f>
        <v>0</v>
      </c>
      <c r="D1974" s="719" t="s">
        <v>5324</v>
      </c>
      <c r="E1974" s="719" t="str">
        <f t="shared" si="77"/>
        <v/>
      </c>
      <c r="F1974" s="712">
        <f t="shared" si="76"/>
        <v>1</v>
      </c>
    </row>
    <row r="1975" spans="1:6" s="414" customFormat="1" x14ac:dyDescent="0.2">
      <c r="A1975" s="713" t="s">
        <v>464</v>
      </c>
      <c r="B1975" s="713" t="s">
        <v>7271</v>
      </c>
      <c r="C1975" s="718">
        <f>RWS!I16</f>
        <v>0</v>
      </c>
      <c r="D1975" s="719" t="s">
        <v>5324</v>
      </c>
      <c r="E1975" s="719" t="str">
        <f t="shared" si="77"/>
        <v/>
      </c>
      <c r="F1975" s="712">
        <f t="shared" si="76"/>
        <v>1</v>
      </c>
    </row>
    <row r="1976" spans="1:6" s="414" customFormat="1" x14ac:dyDescent="0.2">
      <c r="A1976" s="713" t="s">
        <v>464</v>
      </c>
      <c r="B1976" s="713" t="s">
        <v>7272</v>
      </c>
      <c r="C1976" s="718">
        <f>RWS!I18</f>
        <v>0</v>
      </c>
      <c r="D1976" s="719" t="s">
        <v>5324</v>
      </c>
      <c r="E1976" s="719" t="str">
        <f t="shared" si="77"/>
        <v/>
      </c>
      <c r="F1976" s="712">
        <f t="shared" si="76"/>
        <v>1</v>
      </c>
    </row>
    <row r="1977" spans="1:6" s="414" customFormat="1" x14ac:dyDescent="0.2">
      <c r="A1977" s="713" t="s">
        <v>464</v>
      </c>
      <c r="B1977" s="713" t="s">
        <v>7273</v>
      </c>
      <c r="C1977" s="718">
        <f>RWS!I19</f>
        <v>0</v>
      </c>
      <c r="D1977" s="719" t="s">
        <v>5324</v>
      </c>
      <c r="E1977" s="719" t="str">
        <f t="shared" si="77"/>
        <v/>
      </c>
      <c r="F1977" s="712">
        <f t="shared" si="76"/>
        <v>1</v>
      </c>
    </row>
    <row r="1978" spans="1:6" s="414" customFormat="1" x14ac:dyDescent="0.2">
      <c r="A1978" s="713" t="s">
        <v>464</v>
      </c>
      <c r="B1978" s="713" t="s">
        <v>7274</v>
      </c>
      <c r="C1978" s="718">
        <f>RWS!I20</f>
        <v>0</v>
      </c>
      <c r="D1978" s="719" t="s">
        <v>5324</v>
      </c>
      <c r="E1978" s="719" t="str">
        <f t="shared" si="77"/>
        <v/>
      </c>
      <c r="F1978" s="712">
        <f t="shared" si="76"/>
        <v>1</v>
      </c>
    </row>
    <row r="1979" spans="1:6" s="414" customFormat="1" x14ac:dyDescent="0.2">
      <c r="A1979" s="713" t="s">
        <v>464</v>
      </c>
      <c r="B1979" s="713" t="s">
        <v>7275</v>
      </c>
      <c r="C1979" s="718">
        <f>RWS!I21</f>
        <v>0</v>
      </c>
      <c r="D1979" s="719" t="s">
        <v>5324</v>
      </c>
      <c r="E1979" s="719" t="str">
        <f t="shared" si="77"/>
        <v/>
      </c>
      <c r="F1979" s="712">
        <f t="shared" ref="F1979:F2042" si="78">IF(E1979="",1,0)</f>
        <v>1</v>
      </c>
    </row>
    <row r="1980" spans="1:6" s="414" customFormat="1" x14ac:dyDescent="0.2">
      <c r="A1980" s="713" t="s">
        <v>464</v>
      </c>
      <c r="B1980" s="713" t="s">
        <v>7276</v>
      </c>
      <c r="C1980" s="718">
        <f>RWS!I25</f>
        <v>0</v>
      </c>
      <c r="D1980" s="719" t="s">
        <v>5324</v>
      </c>
      <c r="E1980" s="719" t="str">
        <f t="shared" si="77"/>
        <v/>
      </c>
      <c r="F1980" s="712">
        <f t="shared" si="78"/>
        <v>1</v>
      </c>
    </row>
    <row r="1981" spans="1:6" s="414" customFormat="1" x14ac:dyDescent="0.2">
      <c r="A1981" s="713" t="s">
        <v>464</v>
      </c>
      <c r="B1981" s="713" t="s">
        <v>7277</v>
      </c>
      <c r="C1981" s="718">
        <f>RWS!I29</f>
        <v>0</v>
      </c>
      <c r="D1981" s="719" t="s">
        <v>5324</v>
      </c>
      <c r="E1981" s="719" t="str">
        <f t="shared" si="77"/>
        <v/>
      </c>
      <c r="F1981" s="712">
        <f t="shared" si="78"/>
        <v>1</v>
      </c>
    </row>
    <row r="1982" spans="1:6" s="414" customFormat="1" x14ac:dyDescent="0.2">
      <c r="A1982" s="713" t="s">
        <v>464</v>
      </c>
      <c r="B1982" s="713" t="s">
        <v>7278</v>
      </c>
      <c r="C1982" s="718">
        <f>RWS!I30</f>
        <v>0</v>
      </c>
      <c r="D1982" s="719" t="s">
        <v>5324</v>
      </c>
      <c r="E1982" s="719" t="str">
        <f t="shared" si="77"/>
        <v/>
      </c>
      <c r="F1982" s="712">
        <f t="shared" si="78"/>
        <v>1</v>
      </c>
    </row>
    <row r="1983" spans="1:6" s="414" customFormat="1" x14ac:dyDescent="0.2">
      <c r="A1983" s="713" t="s">
        <v>464</v>
      </c>
      <c r="B1983" s="713" t="s">
        <v>7279</v>
      </c>
      <c r="C1983" s="718">
        <f>RWS!I37</f>
        <v>0</v>
      </c>
      <c r="D1983" s="719" t="s">
        <v>5324</v>
      </c>
      <c r="E1983" s="719" t="str">
        <f t="shared" si="77"/>
        <v/>
      </c>
      <c r="F1983" s="712">
        <f t="shared" si="78"/>
        <v>1</v>
      </c>
    </row>
    <row r="1984" spans="1:6" s="414" customFormat="1" x14ac:dyDescent="0.2">
      <c r="A1984" s="713" t="s">
        <v>464</v>
      </c>
      <c r="B1984" s="713" t="s">
        <v>7280</v>
      </c>
      <c r="C1984" s="718">
        <f>RWS!I38</f>
        <v>0</v>
      </c>
      <c r="D1984" s="719" t="s">
        <v>5324</v>
      </c>
      <c r="E1984" s="719" t="str">
        <f t="shared" si="77"/>
        <v/>
      </c>
      <c r="F1984" s="712">
        <f t="shared" si="78"/>
        <v>1</v>
      </c>
    </row>
    <row r="1985" spans="1:6" s="414" customFormat="1" x14ac:dyDescent="0.2">
      <c r="A1985" s="713" t="s">
        <v>464</v>
      </c>
      <c r="B1985" s="713" t="s">
        <v>7281</v>
      </c>
      <c r="C1985" s="718">
        <f>RWS!I48</f>
        <v>0</v>
      </c>
      <c r="D1985" s="719" t="s">
        <v>5324</v>
      </c>
      <c r="E1985" s="719" t="str">
        <f t="shared" si="77"/>
        <v/>
      </c>
      <c r="F1985" s="712">
        <f t="shared" si="78"/>
        <v>1</v>
      </c>
    </row>
    <row r="1986" spans="1:6" s="414" customFormat="1" x14ac:dyDescent="0.2">
      <c r="A1986" s="713" t="s">
        <v>464</v>
      </c>
      <c r="B1986" s="713" t="s">
        <v>7282</v>
      </c>
      <c r="C1986" s="718">
        <f>RWS!I49</f>
        <v>0</v>
      </c>
      <c r="D1986" s="719" t="s">
        <v>5324</v>
      </c>
      <c r="E1986" s="719" t="str">
        <f t="shared" ref="E1986:E2049" si="79">IF(C1986="","",IF(ISBLANK(C1986),"",IF(ISNUMBER(C1986),IF(ROUND(C1986,0)=C1986,IF(C1986&gt;=(-9999999999999990),IF(C1986&lt;=(9999999999999990),"","Value must be an integer of no more than 16 digits."),"Value must be an integer of no more than 16 digits."),"Value must be an integer of no more than 16 digits."),"Value must be an integer of no more than 16 digits.")))</f>
        <v/>
      </c>
      <c r="F1986" s="712">
        <f t="shared" si="78"/>
        <v>1</v>
      </c>
    </row>
    <row r="1987" spans="1:6" s="414" customFormat="1" x14ac:dyDescent="0.2">
      <c r="A1987" s="713" t="s">
        <v>464</v>
      </c>
      <c r="B1987" s="713" t="s">
        <v>7283</v>
      </c>
      <c r="C1987" s="718">
        <f>RWS!I50</f>
        <v>0</v>
      </c>
      <c r="D1987" s="719" t="s">
        <v>5324</v>
      </c>
      <c r="E1987" s="719" t="str">
        <f t="shared" si="79"/>
        <v/>
      </c>
      <c r="F1987" s="712">
        <f t="shared" si="78"/>
        <v>1</v>
      </c>
    </row>
    <row r="1988" spans="1:6" s="414" customFormat="1" x14ac:dyDescent="0.2">
      <c r="A1988" s="713" t="s">
        <v>464</v>
      </c>
      <c r="B1988" s="713" t="s">
        <v>7284</v>
      </c>
      <c r="C1988" s="718">
        <f>RWS!I51</f>
        <v>0</v>
      </c>
      <c r="D1988" s="719" t="s">
        <v>5324</v>
      </c>
      <c r="E1988" s="719" t="str">
        <f t="shared" si="79"/>
        <v/>
      </c>
      <c r="F1988" s="712">
        <f t="shared" si="78"/>
        <v>1</v>
      </c>
    </row>
    <row r="1989" spans="1:6" s="414" customFormat="1" x14ac:dyDescent="0.2">
      <c r="A1989" s="713" t="s">
        <v>464</v>
      </c>
      <c r="B1989" s="713" t="s">
        <v>7285</v>
      </c>
      <c r="C1989" s="718">
        <f>RWS!I55</f>
        <v>0</v>
      </c>
      <c r="D1989" s="719" t="s">
        <v>5324</v>
      </c>
      <c r="E1989" s="719" t="str">
        <f t="shared" si="79"/>
        <v/>
      </c>
      <c r="F1989" s="712">
        <f t="shared" si="78"/>
        <v>1</v>
      </c>
    </row>
    <row r="1990" spans="1:6" s="414" customFormat="1" x14ac:dyDescent="0.2">
      <c r="A1990" s="713" t="s">
        <v>464</v>
      </c>
      <c r="B1990" s="713" t="s">
        <v>7286</v>
      </c>
      <c r="C1990" s="718">
        <f>RWS!I56</f>
        <v>0</v>
      </c>
      <c r="D1990" s="719" t="s">
        <v>5324</v>
      </c>
      <c r="E1990" s="719" t="str">
        <f t="shared" si="79"/>
        <v/>
      </c>
      <c r="F1990" s="712">
        <f t="shared" si="78"/>
        <v>1</v>
      </c>
    </row>
    <row r="1991" spans="1:6" s="414" customFormat="1" x14ac:dyDescent="0.2">
      <c r="A1991" s="713" t="s">
        <v>464</v>
      </c>
      <c r="B1991" s="713" t="s">
        <v>7287</v>
      </c>
      <c r="C1991" s="718">
        <f>RWS!I76</f>
        <v>0</v>
      </c>
      <c r="D1991" s="719" t="s">
        <v>5324</v>
      </c>
      <c r="E1991" s="719" t="str">
        <f t="shared" si="79"/>
        <v/>
      </c>
      <c r="F1991" s="712">
        <f t="shared" si="78"/>
        <v>1</v>
      </c>
    </row>
    <row r="1992" spans="1:6" s="414" customFormat="1" x14ac:dyDescent="0.2">
      <c r="A1992" s="713" t="s">
        <v>464</v>
      </c>
      <c r="B1992" s="713" t="s">
        <v>7288</v>
      </c>
      <c r="C1992" s="718">
        <f>RWS!I84</f>
        <v>0</v>
      </c>
      <c r="D1992" s="719" t="s">
        <v>5324</v>
      </c>
      <c r="E1992" s="719" t="str">
        <f t="shared" si="79"/>
        <v/>
      </c>
      <c r="F1992" s="712">
        <f t="shared" si="78"/>
        <v>1</v>
      </c>
    </row>
    <row r="1993" spans="1:6" s="414" customFormat="1" x14ac:dyDescent="0.2">
      <c r="A1993" s="713" t="s">
        <v>464</v>
      </c>
      <c r="B1993" s="713" t="s">
        <v>7289</v>
      </c>
      <c r="C1993" s="718">
        <f>RWS!I85</f>
        <v>0</v>
      </c>
      <c r="D1993" s="719" t="s">
        <v>5324</v>
      </c>
      <c r="E1993" s="719" t="str">
        <f t="shared" si="79"/>
        <v/>
      </c>
      <c r="F1993" s="712">
        <f t="shared" si="78"/>
        <v>1</v>
      </c>
    </row>
    <row r="1994" spans="1:6" s="414" customFormat="1" x14ac:dyDescent="0.2">
      <c r="A1994" s="713" t="s">
        <v>464</v>
      </c>
      <c r="B1994" s="713" t="s">
        <v>7290</v>
      </c>
      <c r="C1994" s="718">
        <f>RWS!I86</f>
        <v>0</v>
      </c>
      <c r="D1994" s="719" t="s">
        <v>5324</v>
      </c>
      <c r="E1994" s="719" t="str">
        <f t="shared" si="79"/>
        <v/>
      </c>
      <c r="F1994" s="712">
        <f t="shared" si="78"/>
        <v>1</v>
      </c>
    </row>
    <row r="1995" spans="1:6" s="414" customFormat="1" x14ac:dyDescent="0.2">
      <c r="A1995" s="713" t="s">
        <v>464</v>
      </c>
      <c r="B1995" s="713" t="s">
        <v>7291</v>
      </c>
      <c r="C1995" s="718">
        <f>RWS!I87</f>
        <v>0</v>
      </c>
      <c r="D1995" s="719" t="s">
        <v>5324</v>
      </c>
      <c r="E1995" s="719" t="str">
        <f t="shared" si="79"/>
        <v/>
      </c>
      <c r="F1995" s="712">
        <f t="shared" si="78"/>
        <v>1</v>
      </c>
    </row>
    <row r="1996" spans="1:6" s="414" customFormat="1" x14ac:dyDescent="0.2">
      <c r="A1996" s="713" t="s">
        <v>464</v>
      </c>
      <c r="B1996" s="713" t="s">
        <v>7292</v>
      </c>
      <c r="C1996" s="718">
        <f>RWS!J13</f>
        <v>0</v>
      </c>
      <c r="D1996" s="719" t="s">
        <v>5324</v>
      </c>
      <c r="E1996" s="719" t="str">
        <f t="shared" si="79"/>
        <v/>
      </c>
      <c r="F1996" s="712">
        <f t="shared" si="78"/>
        <v>1</v>
      </c>
    </row>
    <row r="1997" spans="1:6" s="414" customFormat="1" x14ac:dyDescent="0.2">
      <c r="A1997" s="713" t="s">
        <v>464</v>
      </c>
      <c r="B1997" s="713" t="s">
        <v>7293</v>
      </c>
      <c r="C1997" s="718">
        <f>RWS!J14</f>
        <v>0</v>
      </c>
      <c r="D1997" s="719" t="s">
        <v>5324</v>
      </c>
      <c r="E1997" s="719" t="str">
        <f t="shared" si="79"/>
        <v/>
      </c>
      <c r="F1997" s="712">
        <f t="shared" si="78"/>
        <v>1</v>
      </c>
    </row>
    <row r="1998" spans="1:6" s="414" customFormat="1" x14ac:dyDescent="0.2">
      <c r="A1998" s="713" t="s">
        <v>464</v>
      </c>
      <c r="B1998" s="713" t="s">
        <v>7294</v>
      </c>
      <c r="C1998" s="718">
        <f>RWS!J15</f>
        <v>0</v>
      </c>
      <c r="D1998" s="719" t="s">
        <v>5324</v>
      </c>
      <c r="E1998" s="719" t="str">
        <f t="shared" si="79"/>
        <v/>
      </c>
      <c r="F1998" s="712">
        <f t="shared" si="78"/>
        <v>1</v>
      </c>
    </row>
    <row r="1999" spans="1:6" s="414" customFormat="1" x14ac:dyDescent="0.2">
      <c r="A1999" s="713" t="s">
        <v>464</v>
      </c>
      <c r="B1999" s="713" t="s">
        <v>7295</v>
      </c>
      <c r="C1999" s="718">
        <f>RWS!J16</f>
        <v>0</v>
      </c>
      <c r="D1999" s="719" t="s">
        <v>5324</v>
      </c>
      <c r="E1999" s="719" t="str">
        <f t="shared" si="79"/>
        <v/>
      </c>
      <c r="F1999" s="712">
        <f t="shared" si="78"/>
        <v>1</v>
      </c>
    </row>
    <row r="2000" spans="1:6" s="414" customFormat="1" x14ac:dyDescent="0.2">
      <c r="A2000" s="713" t="s">
        <v>464</v>
      </c>
      <c r="B2000" s="713" t="s">
        <v>7296</v>
      </c>
      <c r="C2000" s="718">
        <f>RWS!J18</f>
        <v>0</v>
      </c>
      <c r="D2000" s="719" t="s">
        <v>5324</v>
      </c>
      <c r="E2000" s="719" t="str">
        <f t="shared" si="79"/>
        <v/>
      </c>
      <c r="F2000" s="712">
        <f t="shared" si="78"/>
        <v>1</v>
      </c>
    </row>
    <row r="2001" spans="1:6" s="414" customFormat="1" x14ac:dyDescent="0.2">
      <c r="A2001" s="713" t="s">
        <v>464</v>
      </c>
      <c r="B2001" s="713" t="s">
        <v>7297</v>
      </c>
      <c r="C2001" s="718">
        <f>RWS!J19</f>
        <v>0</v>
      </c>
      <c r="D2001" s="719" t="s">
        <v>5324</v>
      </c>
      <c r="E2001" s="719" t="str">
        <f t="shared" si="79"/>
        <v/>
      </c>
      <c r="F2001" s="712">
        <f t="shared" si="78"/>
        <v>1</v>
      </c>
    </row>
    <row r="2002" spans="1:6" s="414" customFormat="1" x14ac:dyDescent="0.2">
      <c r="A2002" s="713" t="s">
        <v>464</v>
      </c>
      <c r="B2002" s="713" t="s">
        <v>7298</v>
      </c>
      <c r="C2002" s="718">
        <f>RWS!J20</f>
        <v>0</v>
      </c>
      <c r="D2002" s="719" t="s">
        <v>5324</v>
      </c>
      <c r="E2002" s="719" t="str">
        <f t="shared" si="79"/>
        <v/>
      </c>
      <c r="F2002" s="712">
        <f t="shared" si="78"/>
        <v>1</v>
      </c>
    </row>
    <row r="2003" spans="1:6" s="414" customFormat="1" x14ac:dyDescent="0.2">
      <c r="A2003" s="713" t="s">
        <v>464</v>
      </c>
      <c r="B2003" s="713" t="s">
        <v>7299</v>
      </c>
      <c r="C2003" s="718">
        <f>RWS!J21</f>
        <v>0</v>
      </c>
      <c r="D2003" s="719" t="s">
        <v>5324</v>
      </c>
      <c r="E2003" s="719" t="str">
        <f t="shared" si="79"/>
        <v/>
      </c>
      <c r="F2003" s="712">
        <f t="shared" si="78"/>
        <v>1</v>
      </c>
    </row>
    <row r="2004" spans="1:6" s="414" customFormat="1" x14ac:dyDescent="0.2">
      <c r="A2004" s="713" t="s">
        <v>464</v>
      </c>
      <c r="B2004" s="713" t="s">
        <v>7300</v>
      </c>
      <c r="C2004" s="718">
        <f>RWS!J22</f>
        <v>0</v>
      </c>
      <c r="D2004" s="719" t="s">
        <v>5324</v>
      </c>
      <c r="E2004" s="719" t="str">
        <f t="shared" si="79"/>
        <v/>
      </c>
      <c r="F2004" s="712">
        <f t="shared" si="78"/>
        <v>1</v>
      </c>
    </row>
    <row r="2005" spans="1:6" s="414" customFormat="1" x14ac:dyDescent="0.2">
      <c r="A2005" s="713" t="s">
        <v>464</v>
      </c>
      <c r="B2005" s="713" t="s">
        <v>7301</v>
      </c>
      <c r="C2005" s="718">
        <f>RWS!J24</f>
        <v>0</v>
      </c>
      <c r="D2005" s="719" t="s">
        <v>5324</v>
      </c>
      <c r="E2005" s="719" t="str">
        <f t="shared" si="79"/>
        <v/>
      </c>
      <c r="F2005" s="712">
        <f t="shared" si="78"/>
        <v>1</v>
      </c>
    </row>
    <row r="2006" spans="1:6" s="414" customFormat="1" x14ac:dyDescent="0.2">
      <c r="A2006" s="713" t="s">
        <v>464</v>
      </c>
      <c r="B2006" s="713" t="s">
        <v>7302</v>
      </c>
      <c r="C2006" s="718">
        <f>RWS!J25</f>
        <v>0</v>
      </c>
      <c r="D2006" s="719" t="s">
        <v>5324</v>
      </c>
      <c r="E2006" s="719" t="str">
        <f t="shared" si="79"/>
        <v/>
      </c>
      <c r="F2006" s="712">
        <f t="shared" si="78"/>
        <v>1</v>
      </c>
    </row>
    <row r="2007" spans="1:6" s="414" customFormat="1" x14ac:dyDescent="0.2">
      <c r="A2007" s="713" t="s">
        <v>464</v>
      </c>
      <c r="B2007" s="713" t="s">
        <v>7303</v>
      </c>
      <c r="C2007" s="718">
        <f>RWS!J29</f>
        <v>0</v>
      </c>
      <c r="D2007" s="719" t="s">
        <v>5324</v>
      </c>
      <c r="E2007" s="719" t="str">
        <f t="shared" si="79"/>
        <v/>
      </c>
      <c r="F2007" s="712">
        <f t="shared" si="78"/>
        <v>1</v>
      </c>
    </row>
    <row r="2008" spans="1:6" s="414" customFormat="1" x14ac:dyDescent="0.2">
      <c r="A2008" s="713" t="s">
        <v>464</v>
      </c>
      <c r="B2008" s="713" t="s">
        <v>7304</v>
      </c>
      <c r="C2008" s="718">
        <f>RWS!J30</f>
        <v>0</v>
      </c>
      <c r="D2008" s="719" t="s">
        <v>5324</v>
      </c>
      <c r="E2008" s="719" t="str">
        <f t="shared" si="79"/>
        <v/>
      </c>
      <c r="F2008" s="712">
        <f t="shared" si="78"/>
        <v>1</v>
      </c>
    </row>
    <row r="2009" spans="1:6" s="414" customFormat="1" x14ac:dyDescent="0.2">
      <c r="A2009" s="713" t="s">
        <v>464</v>
      </c>
      <c r="B2009" s="713" t="s">
        <v>7305</v>
      </c>
      <c r="C2009" s="718">
        <f>RWS!J37</f>
        <v>0</v>
      </c>
      <c r="D2009" s="719" t="s">
        <v>5324</v>
      </c>
      <c r="E2009" s="719" t="str">
        <f t="shared" si="79"/>
        <v/>
      </c>
      <c r="F2009" s="712">
        <f t="shared" si="78"/>
        <v>1</v>
      </c>
    </row>
    <row r="2010" spans="1:6" s="414" customFormat="1" x14ac:dyDescent="0.2">
      <c r="A2010" s="713" t="s">
        <v>464</v>
      </c>
      <c r="B2010" s="713" t="s">
        <v>7306</v>
      </c>
      <c r="C2010" s="718">
        <f>RWS!J38</f>
        <v>0</v>
      </c>
      <c r="D2010" s="719" t="s">
        <v>5324</v>
      </c>
      <c r="E2010" s="719" t="str">
        <f t="shared" si="79"/>
        <v/>
      </c>
      <c r="F2010" s="712">
        <f t="shared" si="78"/>
        <v>1</v>
      </c>
    </row>
    <row r="2011" spans="1:6" s="414" customFormat="1" x14ac:dyDescent="0.2">
      <c r="A2011" s="713" t="s">
        <v>464</v>
      </c>
      <c r="B2011" s="713" t="s">
        <v>7307</v>
      </c>
      <c r="C2011" s="718">
        <f>RWS!J40</f>
        <v>0</v>
      </c>
      <c r="D2011" s="719" t="s">
        <v>5324</v>
      </c>
      <c r="E2011" s="719" t="str">
        <f t="shared" si="79"/>
        <v/>
      </c>
      <c r="F2011" s="712">
        <f t="shared" si="78"/>
        <v>1</v>
      </c>
    </row>
    <row r="2012" spans="1:6" s="414" customFormat="1" x14ac:dyDescent="0.2">
      <c r="A2012" s="713" t="s">
        <v>464</v>
      </c>
      <c r="B2012" s="713" t="s">
        <v>7308</v>
      </c>
      <c r="C2012" s="718">
        <f>RWS!J41</f>
        <v>0</v>
      </c>
      <c r="D2012" s="719" t="s">
        <v>5324</v>
      </c>
      <c r="E2012" s="719" t="str">
        <f t="shared" si="79"/>
        <v/>
      </c>
      <c r="F2012" s="712">
        <f t="shared" si="78"/>
        <v>1</v>
      </c>
    </row>
    <row r="2013" spans="1:6" s="414" customFormat="1" x14ac:dyDescent="0.2">
      <c r="A2013" s="713" t="s">
        <v>464</v>
      </c>
      <c r="B2013" s="713" t="s">
        <v>7309</v>
      </c>
      <c r="C2013" s="718">
        <f>RWS!J42</f>
        <v>0</v>
      </c>
      <c r="D2013" s="719" t="s">
        <v>5324</v>
      </c>
      <c r="E2013" s="719" t="str">
        <f t="shared" si="79"/>
        <v/>
      </c>
      <c r="F2013" s="712">
        <f t="shared" si="78"/>
        <v>1</v>
      </c>
    </row>
    <row r="2014" spans="1:6" s="414" customFormat="1" x14ac:dyDescent="0.2">
      <c r="A2014" s="713" t="s">
        <v>464</v>
      </c>
      <c r="B2014" s="713" t="s">
        <v>7310</v>
      </c>
      <c r="C2014" s="718">
        <f>RWS!J44</f>
        <v>0</v>
      </c>
      <c r="D2014" s="719" t="s">
        <v>5324</v>
      </c>
      <c r="E2014" s="719" t="str">
        <f t="shared" si="79"/>
        <v/>
      </c>
      <c r="F2014" s="712">
        <f t="shared" si="78"/>
        <v>1</v>
      </c>
    </row>
    <row r="2015" spans="1:6" s="414" customFormat="1" x14ac:dyDescent="0.2">
      <c r="A2015" s="713" t="s">
        <v>464</v>
      </c>
      <c r="B2015" s="713" t="s">
        <v>7311</v>
      </c>
      <c r="C2015" s="718">
        <f>RWS!J45</f>
        <v>0</v>
      </c>
      <c r="D2015" s="719" t="s">
        <v>5324</v>
      </c>
      <c r="E2015" s="719" t="str">
        <f t="shared" si="79"/>
        <v/>
      </c>
      <c r="F2015" s="712">
        <f t="shared" si="78"/>
        <v>1</v>
      </c>
    </row>
    <row r="2016" spans="1:6" s="414" customFormat="1" x14ac:dyDescent="0.2">
      <c r="A2016" s="713" t="s">
        <v>464</v>
      </c>
      <c r="B2016" s="713" t="s">
        <v>7312</v>
      </c>
      <c r="C2016" s="718">
        <f>RWS!J46</f>
        <v>0</v>
      </c>
      <c r="D2016" s="719" t="s">
        <v>5324</v>
      </c>
      <c r="E2016" s="719" t="str">
        <f t="shared" si="79"/>
        <v/>
      </c>
      <c r="F2016" s="712">
        <f t="shared" si="78"/>
        <v>1</v>
      </c>
    </row>
    <row r="2017" spans="1:6" s="414" customFormat="1" x14ac:dyDescent="0.2">
      <c r="A2017" s="713" t="s">
        <v>464</v>
      </c>
      <c r="B2017" s="713" t="s">
        <v>7313</v>
      </c>
      <c r="C2017" s="718">
        <f>RWS!J48</f>
        <v>0</v>
      </c>
      <c r="D2017" s="719" t="s">
        <v>5324</v>
      </c>
      <c r="E2017" s="719" t="str">
        <f t="shared" si="79"/>
        <v/>
      </c>
      <c r="F2017" s="712">
        <f t="shared" si="78"/>
        <v>1</v>
      </c>
    </row>
    <row r="2018" spans="1:6" s="414" customFormat="1" x14ac:dyDescent="0.2">
      <c r="A2018" s="713" t="s">
        <v>464</v>
      </c>
      <c r="B2018" s="713" t="s">
        <v>7314</v>
      </c>
      <c r="C2018" s="718">
        <f>RWS!J49</f>
        <v>0</v>
      </c>
      <c r="D2018" s="719" t="s">
        <v>5324</v>
      </c>
      <c r="E2018" s="719" t="str">
        <f t="shared" si="79"/>
        <v/>
      </c>
      <c r="F2018" s="712">
        <f t="shared" si="78"/>
        <v>1</v>
      </c>
    </row>
    <row r="2019" spans="1:6" s="414" customFormat="1" x14ac:dyDescent="0.2">
      <c r="A2019" s="713" t="s">
        <v>464</v>
      </c>
      <c r="B2019" s="713" t="s">
        <v>7315</v>
      </c>
      <c r="C2019" s="718">
        <f>RWS!J50</f>
        <v>0</v>
      </c>
      <c r="D2019" s="719" t="s">
        <v>5324</v>
      </c>
      <c r="E2019" s="719" t="str">
        <f t="shared" si="79"/>
        <v/>
      </c>
      <c r="F2019" s="712">
        <f t="shared" si="78"/>
        <v>1</v>
      </c>
    </row>
    <row r="2020" spans="1:6" s="414" customFormat="1" x14ac:dyDescent="0.2">
      <c r="A2020" s="713" t="s">
        <v>464</v>
      </c>
      <c r="B2020" s="713" t="s">
        <v>7316</v>
      </c>
      <c r="C2020" s="718">
        <f>RWS!J51</f>
        <v>0</v>
      </c>
      <c r="D2020" s="719" t="s">
        <v>5324</v>
      </c>
      <c r="E2020" s="719" t="str">
        <f t="shared" si="79"/>
        <v/>
      </c>
      <c r="F2020" s="712">
        <f t="shared" si="78"/>
        <v>1</v>
      </c>
    </row>
    <row r="2021" spans="1:6" s="414" customFormat="1" x14ac:dyDescent="0.2">
      <c r="A2021" s="713" t="s">
        <v>464</v>
      </c>
      <c r="B2021" s="713" t="s">
        <v>7317</v>
      </c>
      <c r="C2021" s="718">
        <f>RWS!J55</f>
        <v>0</v>
      </c>
      <c r="D2021" s="719" t="s">
        <v>5324</v>
      </c>
      <c r="E2021" s="719" t="str">
        <f t="shared" si="79"/>
        <v/>
      </c>
      <c r="F2021" s="712">
        <f t="shared" si="78"/>
        <v>1</v>
      </c>
    </row>
    <row r="2022" spans="1:6" s="414" customFormat="1" x14ac:dyDescent="0.2">
      <c r="A2022" s="713" t="s">
        <v>464</v>
      </c>
      <c r="B2022" s="713" t="s">
        <v>7318</v>
      </c>
      <c r="C2022" s="718">
        <f>RWS!J56</f>
        <v>0</v>
      </c>
      <c r="D2022" s="719" t="s">
        <v>5324</v>
      </c>
      <c r="E2022" s="719" t="str">
        <f t="shared" si="79"/>
        <v/>
      </c>
      <c r="F2022" s="712">
        <f t="shared" si="78"/>
        <v>1</v>
      </c>
    </row>
    <row r="2023" spans="1:6" s="414" customFormat="1" x14ac:dyDescent="0.2">
      <c r="A2023" s="713" t="s">
        <v>464</v>
      </c>
      <c r="B2023" s="713" t="s">
        <v>7319</v>
      </c>
      <c r="C2023" s="718">
        <f>RWS!J67</f>
        <v>0</v>
      </c>
      <c r="D2023" s="719" t="s">
        <v>5324</v>
      </c>
      <c r="E2023" s="719" t="str">
        <f t="shared" si="79"/>
        <v/>
      </c>
      <c r="F2023" s="712">
        <f t="shared" si="78"/>
        <v>1</v>
      </c>
    </row>
    <row r="2024" spans="1:6" s="414" customFormat="1" x14ac:dyDescent="0.2">
      <c r="A2024" s="713" t="s">
        <v>464</v>
      </c>
      <c r="B2024" s="713" t="s">
        <v>7320</v>
      </c>
      <c r="C2024" s="718">
        <f>RWS!J76</f>
        <v>0</v>
      </c>
      <c r="D2024" s="719" t="s">
        <v>5324</v>
      </c>
      <c r="E2024" s="719" t="str">
        <f t="shared" si="79"/>
        <v/>
      </c>
      <c r="F2024" s="712">
        <f t="shared" si="78"/>
        <v>1</v>
      </c>
    </row>
    <row r="2025" spans="1:6" s="414" customFormat="1" x14ac:dyDescent="0.2">
      <c r="A2025" s="713" t="s">
        <v>464</v>
      </c>
      <c r="B2025" s="713" t="s">
        <v>7321</v>
      </c>
      <c r="C2025" s="718">
        <f>RWS!J78</f>
        <v>0</v>
      </c>
      <c r="D2025" s="719" t="s">
        <v>5324</v>
      </c>
      <c r="E2025" s="719" t="str">
        <f t="shared" si="79"/>
        <v/>
      </c>
      <c r="F2025" s="712">
        <f t="shared" si="78"/>
        <v>1</v>
      </c>
    </row>
    <row r="2026" spans="1:6" s="414" customFormat="1" x14ac:dyDescent="0.2">
      <c r="A2026" s="713" t="s">
        <v>464</v>
      </c>
      <c r="B2026" s="713" t="s">
        <v>7322</v>
      </c>
      <c r="C2026" s="718">
        <f>RWS!J84</f>
        <v>0</v>
      </c>
      <c r="D2026" s="719" t="s">
        <v>5324</v>
      </c>
      <c r="E2026" s="719" t="str">
        <f t="shared" si="79"/>
        <v/>
      </c>
      <c r="F2026" s="712">
        <f t="shared" si="78"/>
        <v>1</v>
      </c>
    </row>
    <row r="2027" spans="1:6" s="414" customFormat="1" x14ac:dyDescent="0.2">
      <c r="A2027" s="713" t="s">
        <v>464</v>
      </c>
      <c r="B2027" s="713" t="s">
        <v>7323</v>
      </c>
      <c r="C2027" s="718">
        <f>RWS!J85</f>
        <v>0</v>
      </c>
      <c r="D2027" s="719" t="s">
        <v>5324</v>
      </c>
      <c r="E2027" s="719" t="str">
        <f t="shared" si="79"/>
        <v/>
      </c>
      <c r="F2027" s="712">
        <f t="shared" si="78"/>
        <v>1</v>
      </c>
    </row>
    <row r="2028" spans="1:6" s="414" customFormat="1" x14ac:dyDescent="0.2">
      <c r="A2028" s="713" t="s">
        <v>464</v>
      </c>
      <c r="B2028" s="713" t="s">
        <v>7324</v>
      </c>
      <c r="C2028" s="718">
        <f>RWS!J86</f>
        <v>0</v>
      </c>
      <c r="D2028" s="719" t="s">
        <v>5324</v>
      </c>
      <c r="E2028" s="719" t="str">
        <f t="shared" si="79"/>
        <v/>
      </c>
      <c r="F2028" s="712">
        <f t="shared" si="78"/>
        <v>1</v>
      </c>
    </row>
    <row r="2029" spans="1:6" s="414" customFormat="1" x14ac:dyDescent="0.2">
      <c r="A2029" s="713" t="s">
        <v>464</v>
      </c>
      <c r="B2029" s="713" t="s">
        <v>7325</v>
      </c>
      <c r="C2029" s="718">
        <f>RWS!J87</f>
        <v>0</v>
      </c>
      <c r="D2029" s="719" t="s">
        <v>5324</v>
      </c>
      <c r="E2029" s="719" t="str">
        <f t="shared" si="79"/>
        <v/>
      </c>
      <c r="F2029" s="712">
        <f t="shared" si="78"/>
        <v>1</v>
      </c>
    </row>
    <row r="2030" spans="1:6" s="414" customFormat="1" x14ac:dyDescent="0.2">
      <c r="A2030" s="713" t="s">
        <v>464</v>
      </c>
      <c r="B2030" s="713" t="s">
        <v>7326</v>
      </c>
      <c r="C2030" s="718">
        <f>RWS!K12</f>
        <v>0</v>
      </c>
      <c r="D2030" s="719" t="s">
        <v>5324</v>
      </c>
      <c r="E2030" s="719" t="str">
        <f t="shared" si="79"/>
        <v/>
      </c>
      <c r="F2030" s="712">
        <f t="shared" si="78"/>
        <v>1</v>
      </c>
    </row>
    <row r="2031" spans="1:6" s="414" customFormat="1" x14ac:dyDescent="0.2">
      <c r="A2031" s="713" t="s">
        <v>464</v>
      </c>
      <c r="B2031" s="713" t="s">
        <v>7327</v>
      </c>
      <c r="C2031" s="718">
        <f>RWS!K13</f>
        <v>0</v>
      </c>
      <c r="D2031" s="719" t="s">
        <v>5324</v>
      </c>
      <c r="E2031" s="719" t="str">
        <f t="shared" si="79"/>
        <v/>
      </c>
      <c r="F2031" s="712">
        <f t="shared" si="78"/>
        <v>1</v>
      </c>
    </row>
    <row r="2032" spans="1:6" s="414" customFormat="1" x14ac:dyDescent="0.2">
      <c r="A2032" s="713" t="s">
        <v>464</v>
      </c>
      <c r="B2032" s="713" t="s">
        <v>7328</v>
      </c>
      <c r="C2032" s="718">
        <f>RWS!K14</f>
        <v>0</v>
      </c>
      <c r="D2032" s="719" t="s">
        <v>5324</v>
      </c>
      <c r="E2032" s="719" t="str">
        <f t="shared" si="79"/>
        <v/>
      </c>
      <c r="F2032" s="712">
        <f t="shared" si="78"/>
        <v>1</v>
      </c>
    </row>
    <row r="2033" spans="1:6" s="414" customFormat="1" x14ac:dyDescent="0.2">
      <c r="A2033" s="713" t="s">
        <v>464</v>
      </c>
      <c r="B2033" s="713" t="s">
        <v>7329</v>
      </c>
      <c r="C2033" s="718">
        <f>RWS!K15</f>
        <v>0</v>
      </c>
      <c r="D2033" s="719" t="s">
        <v>5324</v>
      </c>
      <c r="E2033" s="719" t="str">
        <f t="shared" si="79"/>
        <v/>
      </c>
      <c r="F2033" s="712">
        <f t="shared" si="78"/>
        <v>1</v>
      </c>
    </row>
    <row r="2034" spans="1:6" s="414" customFormat="1" x14ac:dyDescent="0.2">
      <c r="A2034" s="713" t="s">
        <v>464</v>
      </c>
      <c r="B2034" s="713" t="s">
        <v>7330</v>
      </c>
      <c r="C2034" s="718">
        <f>RWS!K16</f>
        <v>0</v>
      </c>
      <c r="D2034" s="719" t="s">
        <v>5324</v>
      </c>
      <c r="E2034" s="719" t="str">
        <f t="shared" si="79"/>
        <v/>
      </c>
      <c r="F2034" s="712">
        <f t="shared" si="78"/>
        <v>1</v>
      </c>
    </row>
    <row r="2035" spans="1:6" s="414" customFormat="1" x14ac:dyDescent="0.2">
      <c r="A2035" s="713" t="s">
        <v>464</v>
      </c>
      <c r="B2035" s="713" t="s">
        <v>7331</v>
      </c>
      <c r="C2035" s="718">
        <f>RWS!K17</f>
        <v>0</v>
      </c>
      <c r="D2035" s="719" t="s">
        <v>5324</v>
      </c>
      <c r="E2035" s="719" t="str">
        <f t="shared" si="79"/>
        <v/>
      </c>
      <c r="F2035" s="712">
        <f t="shared" si="78"/>
        <v>1</v>
      </c>
    </row>
    <row r="2036" spans="1:6" s="414" customFormat="1" x14ac:dyDescent="0.2">
      <c r="A2036" s="713" t="s">
        <v>464</v>
      </c>
      <c r="B2036" s="713" t="s">
        <v>7332</v>
      </c>
      <c r="C2036" s="718">
        <f>RWS!K18</f>
        <v>0</v>
      </c>
      <c r="D2036" s="719" t="s">
        <v>5324</v>
      </c>
      <c r="E2036" s="719" t="str">
        <f t="shared" si="79"/>
        <v/>
      </c>
      <c r="F2036" s="712">
        <f t="shared" si="78"/>
        <v>1</v>
      </c>
    </row>
    <row r="2037" spans="1:6" s="414" customFormat="1" x14ac:dyDescent="0.2">
      <c r="A2037" s="713" t="s">
        <v>464</v>
      </c>
      <c r="B2037" s="713" t="s">
        <v>7333</v>
      </c>
      <c r="C2037" s="718">
        <f>RWS!K19</f>
        <v>0</v>
      </c>
      <c r="D2037" s="719" t="s">
        <v>5324</v>
      </c>
      <c r="E2037" s="719" t="str">
        <f t="shared" si="79"/>
        <v/>
      </c>
      <c r="F2037" s="712">
        <f t="shared" si="78"/>
        <v>1</v>
      </c>
    </row>
    <row r="2038" spans="1:6" s="414" customFormat="1" x14ac:dyDescent="0.2">
      <c r="A2038" s="713" t="s">
        <v>464</v>
      </c>
      <c r="B2038" s="713" t="s">
        <v>7334</v>
      </c>
      <c r="C2038" s="718">
        <f>RWS!K20</f>
        <v>0</v>
      </c>
      <c r="D2038" s="719" t="s">
        <v>5324</v>
      </c>
      <c r="E2038" s="719" t="str">
        <f t="shared" si="79"/>
        <v/>
      </c>
      <c r="F2038" s="712">
        <f t="shared" si="78"/>
        <v>1</v>
      </c>
    </row>
    <row r="2039" spans="1:6" s="414" customFormat="1" x14ac:dyDescent="0.2">
      <c r="A2039" s="713" t="s">
        <v>464</v>
      </c>
      <c r="B2039" s="713" t="s">
        <v>7335</v>
      </c>
      <c r="C2039" s="718">
        <f>RWS!K21</f>
        <v>0</v>
      </c>
      <c r="D2039" s="719" t="s">
        <v>5324</v>
      </c>
      <c r="E2039" s="719" t="str">
        <f t="shared" si="79"/>
        <v/>
      </c>
      <c r="F2039" s="712">
        <f t="shared" si="78"/>
        <v>1</v>
      </c>
    </row>
    <row r="2040" spans="1:6" s="414" customFormat="1" x14ac:dyDescent="0.2">
      <c r="A2040" s="713" t="s">
        <v>464</v>
      </c>
      <c r="B2040" s="713" t="s">
        <v>7336</v>
      </c>
      <c r="C2040" s="718">
        <f>RWS!K22</f>
        <v>0</v>
      </c>
      <c r="D2040" s="719" t="s">
        <v>5324</v>
      </c>
      <c r="E2040" s="719" t="str">
        <f t="shared" si="79"/>
        <v/>
      </c>
      <c r="F2040" s="712">
        <f t="shared" si="78"/>
        <v>1</v>
      </c>
    </row>
    <row r="2041" spans="1:6" s="414" customFormat="1" x14ac:dyDescent="0.2">
      <c r="A2041" s="713" t="s">
        <v>464</v>
      </c>
      <c r="B2041" s="713" t="s">
        <v>7337</v>
      </c>
      <c r="C2041" s="718">
        <f>RWS!K23</f>
        <v>0</v>
      </c>
      <c r="D2041" s="719" t="s">
        <v>5324</v>
      </c>
      <c r="E2041" s="719" t="str">
        <f t="shared" si="79"/>
        <v/>
      </c>
      <c r="F2041" s="712">
        <f t="shared" si="78"/>
        <v>1</v>
      </c>
    </row>
    <row r="2042" spans="1:6" s="414" customFormat="1" x14ac:dyDescent="0.2">
      <c r="A2042" s="713" t="s">
        <v>464</v>
      </c>
      <c r="B2042" s="713" t="s">
        <v>7338</v>
      </c>
      <c r="C2042" s="718">
        <f>RWS!K24</f>
        <v>0</v>
      </c>
      <c r="D2042" s="719" t="s">
        <v>5324</v>
      </c>
      <c r="E2042" s="719" t="str">
        <f t="shared" si="79"/>
        <v/>
      </c>
      <c r="F2042" s="712">
        <f t="shared" si="78"/>
        <v>1</v>
      </c>
    </row>
    <row r="2043" spans="1:6" s="414" customFormat="1" x14ac:dyDescent="0.2">
      <c r="A2043" s="713" t="s">
        <v>464</v>
      </c>
      <c r="B2043" s="713" t="s">
        <v>7339</v>
      </c>
      <c r="C2043" s="718">
        <f>RWS!K25</f>
        <v>0</v>
      </c>
      <c r="D2043" s="719" t="s">
        <v>5324</v>
      </c>
      <c r="E2043" s="719" t="str">
        <f t="shared" si="79"/>
        <v/>
      </c>
      <c r="F2043" s="712">
        <f t="shared" ref="F2043:F2106" si="80">IF(E2043="",1,0)</f>
        <v>1</v>
      </c>
    </row>
    <row r="2044" spans="1:6" s="414" customFormat="1" x14ac:dyDescent="0.2">
      <c r="A2044" s="713" t="s">
        <v>464</v>
      </c>
      <c r="B2044" s="713" t="s">
        <v>7340</v>
      </c>
      <c r="C2044" s="718">
        <f>RWS!K26</f>
        <v>0</v>
      </c>
      <c r="D2044" s="719" t="s">
        <v>5324</v>
      </c>
      <c r="E2044" s="719" t="str">
        <f t="shared" si="79"/>
        <v/>
      </c>
      <c r="F2044" s="712">
        <f t="shared" si="80"/>
        <v>1</v>
      </c>
    </row>
    <row r="2045" spans="1:6" s="414" customFormat="1" x14ac:dyDescent="0.2">
      <c r="A2045" s="713" t="s">
        <v>464</v>
      </c>
      <c r="B2045" s="713" t="s">
        <v>7341</v>
      </c>
      <c r="C2045" s="718">
        <f>RWS!K27</f>
        <v>0</v>
      </c>
      <c r="D2045" s="719" t="s">
        <v>5324</v>
      </c>
      <c r="E2045" s="719" t="str">
        <f t="shared" si="79"/>
        <v/>
      </c>
      <c r="F2045" s="712">
        <f t="shared" si="80"/>
        <v>1</v>
      </c>
    </row>
    <row r="2046" spans="1:6" s="414" customFormat="1" x14ac:dyDescent="0.2">
      <c r="A2046" s="713" t="s">
        <v>464</v>
      </c>
      <c r="B2046" s="713" t="s">
        <v>7342</v>
      </c>
      <c r="C2046" s="718">
        <f>RWS!K28</f>
        <v>0</v>
      </c>
      <c r="D2046" s="719" t="s">
        <v>5324</v>
      </c>
      <c r="E2046" s="719" t="str">
        <f t="shared" si="79"/>
        <v/>
      </c>
      <c r="F2046" s="712">
        <f t="shared" si="80"/>
        <v>1</v>
      </c>
    </row>
    <row r="2047" spans="1:6" s="414" customFormat="1" x14ac:dyDescent="0.2">
      <c r="A2047" s="713" t="s">
        <v>464</v>
      </c>
      <c r="B2047" s="713" t="s">
        <v>7343</v>
      </c>
      <c r="C2047" s="718">
        <f>RWS!K29</f>
        <v>0</v>
      </c>
      <c r="D2047" s="719" t="s">
        <v>5324</v>
      </c>
      <c r="E2047" s="719" t="str">
        <f t="shared" si="79"/>
        <v/>
      </c>
      <c r="F2047" s="712">
        <f t="shared" si="80"/>
        <v>1</v>
      </c>
    </row>
    <row r="2048" spans="1:6" s="414" customFormat="1" x14ac:dyDescent="0.2">
      <c r="A2048" s="713" t="s">
        <v>464</v>
      </c>
      <c r="B2048" s="713" t="s">
        <v>7344</v>
      </c>
      <c r="C2048" s="718">
        <f>RWS!K30</f>
        <v>0</v>
      </c>
      <c r="D2048" s="719" t="s">
        <v>5324</v>
      </c>
      <c r="E2048" s="719" t="str">
        <f t="shared" si="79"/>
        <v/>
      </c>
      <c r="F2048" s="712">
        <f t="shared" si="80"/>
        <v>1</v>
      </c>
    </row>
    <row r="2049" spans="1:6" s="414" customFormat="1" x14ac:dyDescent="0.2">
      <c r="A2049" s="713" t="s">
        <v>464</v>
      </c>
      <c r="B2049" s="713" t="s">
        <v>7345</v>
      </c>
      <c r="C2049" s="718">
        <f>RWS!K31</f>
        <v>0</v>
      </c>
      <c r="D2049" s="719" t="s">
        <v>5324</v>
      </c>
      <c r="E2049" s="719" t="str">
        <f t="shared" si="79"/>
        <v/>
      </c>
      <c r="F2049" s="712">
        <f t="shared" si="80"/>
        <v>1</v>
      </c>
    </row>
    <row r="2050" spans="1:6" s="414" customFormat="1" x14ac:dyDescent="0.2">
      <c r="A2050" s="713" t="s">
        <v>464</v>
      </c>
      <c r="B2050" s="713" t="s">
        <v>7346</v>
      </c>
      <c r="C2050" s="718">
        <f>RWS!K32</f>
        <v>0</v>
      </c>
      <c r="D2050" s="719" t="s">
        <v>5324</v>
      </c>
      <c r="E2050" s="719" t="str">
        <f t="shared" ref="E2050:E2113" si="81">IF(C2050="","",IF(ISBLANK(C2050),"",IF(ISNUMBER(C2050),IF(ROUND(C2050,0)=C2050,IF(C2050&gt;=(-9999999999999990),IF(C2050&lt;=(9999999999999990),"","Value must be an integer of no more than 16 digits."),"Value must be an integer of no more than 16 digits."),"Value must be an integer of no more than 16 digits."),"Value must be an integer of no more than 16 digits.")))</f>
        <v/>
      </c>
      <c r="F2050" s="712">
        <f t="shared" si="80"/>
        <v>1</v>
      </c>
    </row>
    <row r="2051" spans="1:6" s="414" customFormat="1" x14ac:dyDescent="0.2">
      <c r="A2051" s="713" t="s">
        <v>464</v>
      </c>
      <c r="B2051" s="713" t="s">
        <v>7347</v>
      </c>
      <c r="C2051" s="718">
        <f>RWS!K33</f>
        <v>0</v>
      </c>
      <c r="D2051" s="719" t="s">
        <v>5324</v>
      </c>
      <c r="E2051" s="719" t="str">
        <f t="shared" si="81"/>
        <v/>
      </c>
      <c r="F2051" s="712">
        <f t="shared" si="80"/>
        <v>1</v>
      </c>
    </row>
    <row r="2052" spans="1:6" s="414" customFormat="1" x14ac:dyDescent="0.2">
      <c r="A2052" s="713" t="s">
        <v>464</v>
      </c>
      <c r="B2052" s="713" t="s">
        <v>7348</v>
      </c>
      <c r="C2052" s="718">
        <f>RWS!K34</f>
        <v>0</v>
      </c>
      <c r="D2052" s="719" t="s">
        <v>5324</v>
      </c>
      <c r="E2052" s="719" t="str">
        <f t="shared" si="81"/>
        <v/>
      </c>
      <c r="F2052" s="712">
        <f t="shared" si="80"/>
        <v>1</v>
      </c>
    </row>
    <row r="2053" spans="1:6" s="414" customFormat="1" x14ac:dyDescent="0.2">
      <c r="A2053" s="713" t="s">
        <v>464</v>
      </c>
      <c r="B2053" s="713" t="s">
        <v>7349</v>
      </c>
      <c r="C2053" s="718">
        <f>RWS!K37</f>
        <v>0</v>
      </c>
      <c r="D2053" s="719" t="s">
        <v>5324</v>
      </c>
      <c r="E2053" s="719" t="str">
        <f t="shared" si="81"/>
        <v/>
      </c>
      <c r="F2053" s="712">
        <f t="shared" si="80"/>
        <v>1</v>
      </c>
    </row>
    <row r="2054" spans="1:6" s="414" customFormat="1" x14ac:dyDescent="0.2">
      <c r="A2054" s="713" t="s">
        <v>464</v>
      </c>
      <c r="B2054" s="713" t="s">
        <v>7350</v>
      </c>
      <c r="C2054" s="718">
        <f>RWS!K42</f>
        <v>0</v>
      </c>
      <c r="D2054" s="719" t="s">
        <v>5324</v>
      </c>
      <c r="E2054" s="719" t="str">
        <f t="shared" si="81"/>
        <v/>
      </c>
      <c r="F2054" s="712">
        <f t="shared" si="80"/>
        <v>1</v>
      </c>
    </row>
    <row r="2055" spans="1:6" s="414" customFormat="1" x14ac:dyDescent="0.2">
      <c r="A2055" s="713" t="s">
        <v>464</v>
      </c>
      <c r="B2055" s="713" t="s">
        <v>7351</v>
      </c>
      <c r="C2055" s="718">
        <f>RWS!K46</f>
        <v>0</v>
      </c>
      <c r="D2055" s="719" t="s">
        <v>5324</v>
      </c>
      <c r="E2055" s="719" t="str">
        <f t="shared" si="81"/>
        <v/>
      </c>
      <c r="F2055" s="712">
        <f t="shared" si="80"/>
        <v>1</v>
      </c>
    </row>
    <row r="2056" spans="1:6" s="414" customFormat="1" x14ac:dyDescent="0.2">
      <c r="A2056" s="713" t="s">
        <v>464</v>
      </c>
      <c r="B2056" s="713" t="s">
        <v>7352</v>
      </c>
      <c r="C2056" s="718">
        <f>RWS!K47</f>
        <v>0</v>
      </c>
      <c r="D2056" s="719" t="s">
        <v>5324</v>
      </c>
      <c r="E2056" s="719" t="str">
        <f t="shared" si="81"/>
        <v/>
      </c>
      <c r="F2056" s="712">
        <f t="shared" si="80"/>
        <v>1</v>
      </c>
    </row>
    <row r="2057" spans="1:6" s="414" customFormat="1" x14ac:dyDescent="0.2">
      <c r="A2057" s="713" t="s">
        <v>464</v>
      </c>
      <c r="B2057" s="713" t="s">
        <v>7353</v>
      </c>
      <c r="C2057" s="718">
        <f>RWS!K48</f>
        <v>0</v>
      </c>
      <c r="D2057" s="719" t="s">
        <v>5324</v>
      </c>
      <c r="E2057" s="719" t="str">
        <f t="shared" si="81"/>
        <v/>
      </c>
      <c r="F2057" s="712">
        <f t="shared" si="80"/>
        <v>1</v>
      </c>
    </row>
    <row r="2058" spans="1:6" s="414" customFormat="1" x14ac:dyDescent="0.2">
      <c r="A2058" s="713" t="s">
        <v>464</v>
      </c>
      <c r="B2058" s="713" t="s">
        <v>7354</v>
      </c>
      <c r="C2058" s="718">
        <f>RWS!K49</f>
        <v>0</v>
      </c>
      <c r="D2058" s="719" t="s">
        <v>5324</v>
      </c>
      <c r="E2058" s="719" t="str">
        <f t="shared" si="81"/>
        <v/>
      </c>
      <c r="F2058" s="712">
        <f t="shared" si="80"/>
        <v>1</v>
      </c>
    </row>
    <row r="2059" spans="1:6" s="414" customFormat="1" x14ac:dyDescent="0.2">
      <c r="A2059" s="713" t="s">
        <v>464</v>
      </c>
      <c r="B2059" s="713" t="s">
        <v>7355</v>
      </c>
      <c r="C2059" s="718">
        <f>RWS!K50</f>
        <v>0</v>
      </c>
      <c r="D2059" s="719" t="s">
        <v>5324</v>
      </c>
      <c r="E2059" s="719" t="str">
        <f t="shared" si="81"/>
        <v/>
      </c>
      <c r="F2059" s="712">
        <f t="shared" si="80"/>
        <v>1</v>
      </c>
    </row>
    <row r="2060" spans="1:6" s="414" customFormat="1" x14ac:dyDescent="0.2">
      <c r="A2060" s="713" t="s">
        <v>464</v>
      </c>
      <c r="B2060" s="713" t="s">
        <v>7356</v>
      </c>
      <c r="C2060" s="718">
        <f>RWS!K51</f>
        <v>0</v>
      </c>
      <c r="D2060" s="719" t="s">
        <v>5324</v>
      </c>
      <c r="E2060" s="719" t="str">
        <f t="shared" si="81"/>
        <v/>
      </c>
      <c r="F2060" s="712">
        <f t="shared" si="80"/>
        <v>1</v>
      </c>
    </row>
    <row r="2061" spans="1:6" s="414" customFormat="1" x14ac:dyDescent="0.2">
      <c r="A2061" s="713" t="s">
        <v>464</v>
      </c>
      <c r="B2061" s="713" t="s">
        <v>7357</v>
      </c>
      <c r="C2061" s="718">
        <f>RWS!K52</f>
        <v>0</v>
      </c>
      <c r="D2061" s="719" t="s">
        <v>5324</v>
      </c>
      <c r="E2061" s="719" t="str">
        <f t="shared" si="81"/>
        <v/>
      </c>
      <c r="F2061" s="712">
        <f t="shared" si="80"/>
        <v>1</v>
      </c>
    </row>
    <row r="2062" spans="1:6" s="414" customFormat="1" x14ac:dyDescent="0.2">
      <c r="A2062" s="713" t="s">
        <v>464</v>
      </c>
      <c r="B2062" s="713" t="s">
        <v>7358</v>
      </c>
      <c r="C2062" s="718">
        <f>RWS!K53</f>
        <v>0</v>
      </c>
      <c r="D2062" s="719" t="s">
        <v>5324</v>
      </c>
      <c r="E2062" s="719" t="str">
        <f t="shared" si="81"/>
        <v/>
      </c>
      <c r="F2062" s="712">
        <f t="shared" si="80"/>
        <v>1</v>
      </c>
    </row>
    <row r="2063" spans="1:6" s="414" customFormat="1" x14ac:dyDescent="0.2">
      <c r="A2063" s="713" t="s">
        <v>464</v>
      </c>
      <c r="B2063" s="713" t="s">
        <v>7359</v>
      </c>
      <c r="C2063" s="718">
        <f>RWS!K54</f>
        <v>0</v>
      </c>
      <c r="D2063" s="719" t="s">
        <v>5324</v>
      </c>
      <c r="E2063" s="719" t="str">
        <f t="shared" si="81"/>
        <v/>
      </c>
      <c r="F2063" s="712">
        <f t="shared" si="80"/>
        <v>1</v>
      </c>
    </row>
    <row r="2064" spans="1:6" s="414" customFormat="1" x14ac:dyDescent="0.2">
      <c r="A2064" s="713" t="s">
        <v>464</v>
      </c>
      <c r="B2064" s="713" t="s">
        <v>7360</v>
      </c>
      <c r="C2064" s="718">
        <f>RWS!K55</f>
        <v>0</v>
      </c>
      <c r="D2064" s="719" t="s">
        <v>5324</v>
      </c>
      <c r="E2064" s="719" t="str">
        <f t="shared" si="81"/>
        <v/>
      </c>
      <c r="F2064" s="712">
        <f t="shared" si="80"/>
        <v>1</v>
      </c>
    </row>
    <row r="2065" spans="1:6" s="414" customFormat="1" x14ac:dyDescent="0.2">
      <c r="A2065" s="713" t="s">
        <v>464</v>
      </c>
      <c r="B2065" s="713" t="s">
        <v>7361</v>
      </c>
      <c r="C2065" s="718">
        <f>RWS!K56</f>
        <v>0</v>
      </c>
      <c r="D2065" s="719" t="s">
        <v>5324</v>
      </c>
      <c r="E2065" s="719" t="str">
        <f t="shared" si="81"/>
        <v/>
      </c>
      <c r="F2065" s="712">
        <f t="shared" si="80"/>
        <v>1</v>
      </c>
    </row>
    <row r="2066" spans="1:6" s="414" customFormat="1" x14ac:dyDescent="0.2">
      <c r="A2066" s="713" t="s">
        <v>464</v>
      </c>
      <c r="B2066" s="713" t="s">
        <v>7362</v>
      </c>
      <c r="C2066" s="718">
        <f>RWS!K57</f>
        <v>0</v>
      </c>
      <c r="D2066" s="719" t="s">
        <v>5324</v>
      </c>
      <c r="E2066" s="719" t="str">
        <f t="shared" si="81"/>
        <v/>
      </c>
      <c r="F2066" s="712">
        <f t="shared" si="80"/>
        <v>1</v>
      </c>
    </row>
    <row r="2067" spans="1:6" s="414" customFormat="1" x14ac:dyDescent="0.2">
      <c r="A2067" s="713" t="s">
        <v>464</v>
      </c>
      <c r="B2067" s="713" t="s">
        <v>7363</v>
      </c>
      <c r="C2067" s="718">
        <f>RWS!K58</f>
        <v>0</v>
      </c>
      <c r="D2067" s="719" t="s">
        <v>5324</v>
      </c>
      <c r="E2067" s="719" t="str">
        <f t="shared" si="81"/>
        <v/>
      </c>
      <c r="F2067" s="712">
        <f t="shared" si="80"/>
        <v>1</v>
      </c>
    </row>
    <row r="2068" spans="1:6" s="414" customFormat="1" x14ac:dyDescent="0.2">
      <c r="A2068" s="713" t="s">
        <v>464</v>
      </c>
      <c r="B2068" s="713" t="s">
        <v>7364</v>
      </c>
      <c r="C2068" s="718">
        <f>RWS!K59</f>
        <v>0</v>
      </c>
      <c r="D2068" s="719" t="s">
        <v>5324</v>
      </c>
      <c r="E2068" s="719" t="str">
        <f t="shared" si="81"/>
        <v/>
      </c>
      <c r="F2068" s="712">
        <f t="shared" si="80"/>
        <v>1</v>
      </c>
    </row>
    <row r="2069" spans="1:6" s="414" customFormat="1" x14ac:dyDescent="0.2">
      <c r="A2069" s="713" t="s">
        <v>464</v>
      </c>
      <c r="B2069" s="713" t="s">
        <v>7365</v>
      </c>
      <c r="C2069" s="718">
        <f>RWS!K60</f>
        <v>0</v>
      </c>
      <c r="D2069" s="719" t="s">
        <v>5324</v>
      </c>
      <c r="E2069" s="719" t="str">
        <f t="shared" si="81"/>
        <v/>
      </c>
      <c r="F2069" s="712">
        <f t="shared" si="80"/>
        <v>1</v>
      </c>
    </row>
    <row r="2070" spans="1:6" s="414" customFormat="1" x14ac:dyDescent="0.2">
      <c r="A2070" s="713" t="s">
        <v>464</v>
      </c>
      <c r="B2070" s="713" t="s">
        <v>7366</v>
      </c>
      <c r="C2070" s="718">
        <f>RWS!K66</f>
        <v>0</v>
      </c>
      <c r="D2070" s="719" t="s">
        <v>5324</v>
      </c>
      <c r="E2070" s="719" t="str">
        <f t="shared" si="81"/>
        <v/>
      </c>
      <c r="F2070" s="712">
        <f t="shared" si="80"/>
        <v>1</v>
      </c>
    </row>
    <row r="2071" spans="1:6" s="414" customFormat="1" x14ac:dyDescent="0.2">
      <c r="A2071" s="713" t="s">
        <v>464</v>
      </c>
      <c r="B2071" s="713" t="s">
        <v>7367</v>
      </c>
      <c r="C2071" s="718">
        <f>RWS!K74</f>
        <v>0</v>
      </c>
      <c r="D2071" s="719" t="s">
        <v>5324</v>
      </c>
      <c r="E2071" s="719" t="str">
        <f t="shared" si="81"/>
        <v/>
      </c>
      <c r="F2071" s="712">
        <f t="shared" si="80"/>
        <v>1</v>
      </c>
    </row>
    <row r="2072" spans="1:6" s="414" customFormat="1" x14ac:dyDescent="0.2">
      <c r="A2072" s="713" t="s">
        <v>464</v>
      </c>
      <c r="B2072" s="713" t="s">
        <v>7368</v>
      </c>
      <c r="C2072" s="718">
        <f>RWS!K75</f>
        <v>0</v>
      </c>
      <c r="D2072" s="719" t="s">
        <v>5324</v>
      </c>
      <c r="E2072" s="719" t="str">
        <f t="shared" si="81"/>
        <v/>
      </c>
      <c r="F2072" s="712">
        <f t="shared" si="80"/>
        <v>1</v>
      </c>
    </row>
    <row r="2073" spans="1:6" s="414" customFormat="1" x14ac:dyDescent="0.2">
      <c r="A2073" s="713" t="s">
        <v>464</v>
      </c>
      <c r="B2073" s="713" t="s">
        <v>7369</v>
      </c>
      <c r="C2073" s="718">
        <f>RWS!K77</f>
        <v>0</v>
      </c>
      <c r="D2073" s="719" t="s">
        <v>5324</v>
      </c>
      <c r="E2073" s="719" t="str">
        <f t="shared" si="81"/>
        <v/>
      </c>
      <c r="F2073" s="712">
        <f t="shared" si="80"/>
        <v>1</v>
      </c>
    </row>
    <row r="2074" spans="1:6" s="414" customFormat="1" x14ac:dyDescent="0.2">
      <c r="A2074" s="713" t="s">
        <v>464</v>
      </c>
      <c r="B2074" s="713" t="s">
        <v>7370</v>
      </c>
      <c r="C2074" s="718">
        <f>RWS!K81</f>
        <v>0</v>
      </c>
      <c r="D2074" s="719" t="s">
        <v>5324</v>
      </c>
      <c r="E2074" s="719" t="str">
        <f t="shared" si="81"/>
        <v/>
      </c>
      <c r="F2074" s="712">
        <f t="shared" si="80"/>
        <v>1</v>
      </c>
    </row>
    <row r="2075" spans="1:6" s="414" customFormat="1" x14ac:dyDescent="0.2">
      <c r="A2075" s="713" t="s">
        <v>464</v>
      </c>
      <c r="B2075" s="713" t="s">
        <v>7371</v>
      </c>
      <c r="C2075" s="718">
        <f>RWS!K83</f>
        <v>0</v>
      </c>
      <c r="D2075" s="719" t="s">
        <v>5324</v>
      </c>
      <c r="E2075" s="719" t="str">
        <f t="shared" si="81"/>
        <v/>
      </c>
      <c r="F2075" s="712">
        <f t="shared" si="80"/>
        <v>1</v>
      </c>
    </row>
    <row r="2076" spans="1:6" s="414" customFormat="1" x14ac:dyDescent="0.2">
      <c r="A2076" s="713" t="s">
        <v>464</v>
      </c>
      <c r="B2076" s="713" t="s">
        <v>7372</v>
      </c>
      <c r="C2076" s="718">
        <f>RWS!K84</f>
        <v>0</v>
      </c>
      <c r="D2076" s="719" t="s">
        <v>5324</v>
      </c>
      <c r="E2076" s="719" t="str">
        <f t="shared" si="81"/>
        <v/>
      </c>
      <c r="F2076" s="712">
        <f t="shared" si="80"/>
        <v>1</v>
      </c>
    </row>
    <row r="2077" spans="1:6" s="414" customFormat="1" x14ac:dyDescent="0.2">
      <c r="A2077" s="713" t="s">
        <v>464</v>
      </c>
      <c r="B2077" s="713" t="s">
        <v>7373</v>
      </c>
      <c r="C2077" s="718">
        <f>RWS!K85</f>
        <v>0</v>
      </c>
      <c r="D2077" s="719" t="s">
        <v>5324</v>
      </c>
      <c r="E2077" s="719" t="str">
        <f t="shared" si="81"/>
        <v/>
      </c>
      <c r="F2077" s="712">
        <f t="shared" si="80"/>
        <v>1</v>
      </c>
    </row>
    <row r="2078" spans="1:6" s="414" customFormat="1" x14ac:dyDescent="0.2">
      <c r="A2078" s="713" t="s">
        <v>464</v>
      </c>
      <c r="B2078" s="713" t="s">
        <v>7374</v>
      </c>
      <c r="C2078" s="718">
        <f>RWS!K86</f>
        <v>0</v>
      </c>
      <c r="D2078" s="719" t="s">
        <v>5324</v>
      </c>
      <c r="E2078" s="719" t="str">
        <f t="shared" si="81"/>
        <v/>
      </c>
      <c r="F2078" s="712">
        <f t="shared" si="80"/>
        <v>1</v>
      </c>
    </row>
    <row r="2079" spans="1:6" s="414" customFormat="1" x14ac:dyDescent="0.2">
      <c r="A2079" s="713" t="s">
        <v>464</v>
      </c>
      <c r="B2079" s="713" t="s">
        <v>7375</v>
      </c>
      <c r="C2079" s="718">
        <f>RWS!K87</f>
        <v>0</v>
      </c>
      <c r="D2079" s="719" t="s">
        <v>5324</v>
      </c>
      <c r="E2079" s="719" t="str">
        <f t="shared" si="81"/>
        <v/>
      </c>
      <c r="F2079" s="712">
        <f t="shared" si="80"/>
        <v>1</v>
      </c>
    </row>
    <row r="2080" spans="1:6" s="414" customFormat="1" x14ac:dyDescent="0.2">
      <c r="A2080" s="713" t="s">
        <v>464</v>
      </c>
      <c r="B2080" s="713" t="s">
        <v>7376</v>
      </c>
      <c r="C2080" s="718">
        <f>RWS!L13</f>
        <v>0</v>
      </c>
      <c r="D2080" s="719" t="s">
        <v>5324</v>
      </c>
      <c r="E2080" s="719" t="str">
        <f t="shared" si="81"/>
        <v/>
      </c>
      <c r="F2080" s="712">
        <f t="shared" si="80"/>
        <v>1</v>
      </c>
    </row>
    <row r="2081" spans="1:6" s="414" customFormat="1" x14ac:dyDescent="0.2">
      <c r="A2081" s="713" t="s">
        <v>464</v>
      </c>
      <c r="B2081" s="713" t="s">
        <v>7377</v>
      </c>
      <c r="C2081" s="718">
        <f>RWS!L18</f>
        <v>0</v>
      </c>
      <c r="D2081" s="719" t="s">
        <v>5324</v>
      </c>
      <c r="E2081" s="719" t="str">
        <f t="shared" si="81"/>
        <v/>
      </c>
      <c r="F2081" s="712">
        <f t="shared" si="80"/>
        <v>1</v>
      </c>
    </row>
    <row r="2082" spans="1:6" s="414" customFormat="1" x14ac:dyDescent="0.2">
      <c r="A2082" s="713" t="s">
        <v>464</v>
      </c>
      <c r="B2082" s="713" t="s">
        <v>7378</v>
      </c>
      <c r="C2082" s="718">
        <f>RWS!L19</f>
        <v>0</v>
      </c>
      <c r="D2082" s="719" t="s">
        <v>5324</v>
      </c>
      <c r="E2082" s="719" t="str">
        <f t="shared" si="81"/>
        <v/>
      </c>
      <c r="F2082" s="712">
        <f t="shared" si="80"/>
        <v>1</v>
      </c>
    </row>
    <row r="2083" spans="1:6" s="414" customFormat="1" x14ac:dyDescent="0.2">
      <c r="A2083" s="713" t="s">
        <v>464</v>
      </c>
      <c r="B2083" s="713" t="s">
        <v>7379</v>
      </c>
      <c r="C2083" s="718">
        <f>RWS!L20</f>
        <v>0</v>
      </c>
      <c r="D2083" s="719" t="s">
        <v>5324</v>
      </c>
      <c r="E2083" s="719" t="str">
        <f t="shared" si="81"/>
        <v/>
      </c>
      <c r="F2083" s="712">
        <f t="shared" si="80"/>
        <v>1</v>
      </c>
    </row>
    <row r="2084" spans="1:6" s="414" customFormat="1" x14ac:dyDescent="0.2">
      <c r="A2084" s="713" t="s">
        <v>464</v>
      </c>
      <c r="B2084" s="713" t="s">
        <v>7380</v>
      </c>
      <c r="C2084" s="718">
        <f>RWS!L21</f>
        <v>0</v>
      </c>
      <c r="D2084" s="719" t="s">
        <v>5324</v>
      </c>
      <c r="E2084" s="719" t="str">
        <f t="shared" si="81"/>
        <v/>
      </c>
      <c r="F2084" s="712">
        <f t="shared" si="80"/>
        <v>1</v>
      </c>
    </row>
    <row r="2085" spans="1:6" s="414" customFormat="1" x14ac:dyDescent="0.2">
      <c r="A2085" s="713" t="s">
        <v>464</v>
      </c>
      <c r="B2085" s="713" t="s">
        <v>7381</v>
      </c>
      <c r="C2085" s="718">
        <f>RWS!L22</f>
        <v>0</v>
      </c>
      <c r="D2085" s="719" t="s">
        <v>5324</v>
      </c>
      <c r="E2085" s="719" t="str">
        <f t="shared" si="81"/>
        <v/>
      </c>
      <c r="F2085" s="712">
        <f t="shared" si="80"/>
        <v>1</v>
      </c>
    </row>
    <row r="2086" spans="1:6" s="414" customFormat="1" x14ac:dyDescent="0.2">
      <c r="A2086" s="713" t="s">
        <v>464</v>
      </c>
      <c r="B2086" s="713" t="s">
        <v>7382</v>
      </c>
      <c r="C2086" s="718">
        <f>RWS!L23</f>
        <v>0</v>
      </c>
      <c r="D2086" s="719" t="s">
        <v>5324</v>
      </c>
      <c r="E2086" s="719" t="str">
        <f t="shared" si="81"/>
        <v/>
      </c>
      <c r="F2086" s="712">
        <f t="shared" si="80"/>
        <v>1</v>
      </c>
    </row>
    <row r="2087" spans="1:6" s="414" customFormat="1" x14ac:dyDescent="0.2">
      <c r="A2087" s="713" t="s">
        <v>464</v>
      </c>
      <c r="B2087" s="713" t="s">
        <v>7383</v>
      </c>
      <c r="C2087" s="718">
        <f>RWS!L25</f>
        <v>0</v>
      </c>
      <c r="D2087" s="719" t="s">
        <v>5324</v>
      </c>
      <c r="E2087" s="719" t="str">
        <f t="shared" si="81"/>
        <v/>
      </c>
      <c r="F2087" s="712">
        <f t="shared" si="80"/>
        <v>1</v>
      </c>
    </row>
    <row r="2088" spans="1:6" s="414" customFormat="1" x14ac:dyDescent="0.2">
      <c r="A2088" s="713" t="s">
        <v>464</v>
      </c>
      <c r="B2088" s="713" t="s">
        <v>7384</v>
      </c>
      <c r="C2088" s="718">
        <f>RWS!L27</f>
        <v>0</v>
      </c>
      <c r="D2088" s="719" t="s">
        <v>5324</v>
      </c>
      <c r="E2088" s="719" t="str">
        <f t="shared" si="81"/>
        <v/>
      </c>
      <c r="F2088" s="712">
        <f t="shared" si="80"/>
        <v>1</v>
      </c>
    </row>
    <row r="2089" spans="1:6" s="414" customFormat="1" x14ac:dyDescent="0.2">
      <c r="A2089" s="713" t="s">
        <v>464</v>
      </c>
      <c r="B2089" s="713" t="s">
        <v>7385</v>
      </c>
      <c r="C2089" s="718">
        <f>RWS!L28</f>
        <v>0</v>
      </c>
      <c r="D2089" s="719" t="s">
        <v>5324</v>
      </c>
      <c r="E2089" s="719" t="str">
        <f t="shared" si="81"/>
        <v/>
      </c>
      <c r="F2089" s="712">
        <f t="shared" si="80"/>
        <v>1</v>
      </c>
    </row>
    <row r="2090" spans="1:6" s="414" customFormat="1" x14ac:dyDescent="0.2">
      <c r="A2090" s="713" t="s">
        <v>464</v>
      </c>
      <c r="B2090" s="713" t="s">
        <v>7386</v>
      </c>
      <c r="C2090" s="718">
        <f>RWS!L29</f>
        <v>0</v>
      </c>
      <c r="D2090" s="719" t="s">
        <v>5324</v>
      </c>
      <c r="E2090" s="719" t="str">
        <f t="shared" si="81"/>
        <v/>
      </c>
      <c r="F2090" s="712">
        <f t="shared" si="80"/>
        <v>1</v>
      </c>
    </row>
    <row r="2091" spans="1:6" s="414" customFormat="1" x14ac:dyDescent="0.2">
      <c r="A2091" s="713" t="s">
        <v>464</v>
      </c>
      <c r="B2091" s="713" t="s">
        <v>7387</v>
      </c>
      <c r="C2091" s="718">
        <f>RWS!L30</f>
        <v>0</v>
      </c>
      <c r="D2091" s="719" t="s">
        <v>5324</v>
      </c>
      <c r="E2091" s="719" t="str">
        <f t="shared" si="81"/>
        <v/>
      </c>
      <c r="F2091" s="712">
        <f t="shared" si="80"/>
        <v>1</v>
      </c>
    </row>
    <row r="2092" spans="1:6" s="414" customFormat="1" x14ac:dyDescent="0.2">
      <c r="A2092" s="713" t="s">
        <v>464</v>
      </c>
      <c r="B2092" s="713" t="s">
        <v>7388</v>
      </c>
      <c r="C2092" s="718">
        <f>RWS!L37</f>
        <v>0</v>
      </c>
      <c r="D2092" s="719" t="s">
        <v>5324</v>
      </c>
      <c r="E2092" s="719" t="str">
        <f t="shared" si="81"/>
        <v/>
      </c>
      <c r="F2092" s="712">
        <f t="shared" si="80"/>
        <v>1</v>
      </c>
    </row>
    <row r="2093" spans="1:6" s="414" customFormat="1" x14ac:dyDescent="0.2">
      <c r="A2093" s="713" t="s">
        <v>464</v>
      </c>
      <c r="B2093" s="713" t="s">
        <v>7389</v>
      </c>
      <c r="C2093" s="718">
        <f>RWS!L38</f>
        <v>0</v>
      </c>
      <c r="D2093" s="719" t="s">
        <v>5324</v>
      </c>
      <c r="E2093" s="719" t="str">
        <f t="shared" si="81"/>
        <v/>
      </c>
      <c r="F2093" s="712">
        <f t="shared" si="80"/>
        <v>1</v>
      </c>
    </row>
    <row r="2094" spans="1:6" s="414" customFormat="1" x14ac:dyDescent="0.2">
      <c r="A2094" s="713" t="s">
        <v>464</v>
      </c>
      <c r="B2094" s="713" t="s">
        <v>7390</v>
      </c>
      <c r="C2094" s="718">
        <f>RWS!L48</f>
        <v>0</v>
      </c>
      <c r="D2094" s="719" t="s">
        <v>5324</v>
      </c>
      <c r="E2094" s="719" t="str">
        <f t="shared" si="81"/>
        <v/>
      </c>
      <c r="F2094" s="712">
        <f t="shared" si="80"/>
        <v>1</v>
      </c>
    </row>
    <row r="2095" spans="1:6" s="414" customFormat="1" x14ac:dyDescent="0.2">
      <c r="A2095" s="713" t="s">
        <v>464</v>
      </c>
      <c r="B2095" s="713" t="s">
        <v>7391</v>
      </c>
      <c r="C2095" s="718">
        <f>RWS!L49</f>
        <v>0</v>
      </c>
      <c r="D2095" s="719" t="s">
        <v>5324</v>
      </c>
      <c r="E2095" s="719" t="str">
        <f t="shared" si="81"/>
        <v/>
      </c>
      <c r="F2095" s="712">
        <f t="shared" si="80"/>
        <v>1</v>
      </c>
    </row>
    <row r="2096" spans="1:6" s="414" customFormat="1" x14ac:dyDescent="0.2">
      <c r="A2096" s="713" t="s">
        <v>464</v>
      </c>
      <c r="B2096" s="713" t="s">
        <v>7392</v>
      </c>
      <c r="C2096" s="718">
        <f>RWS!L50</f>
        <v>0</v>
      </c>
      <c r="D2096" s="719" t="s">
        <v>5324</v>
      </c>
      <c r="E2096" s="719" t="str">
        <f t="shared" si="81"/>
        <v/>
      </c>
      <c r="F2096" s="712">
        <f t="shared" si="80"/>
        <v>1</v>
      </c>
    </row>
    <row r="2097" spans="1:6" s="414" customFormat="1" x14ac:dyDescent="0.2">
      <c r="A2097" s="713" t="s">
        <v>464</v>
      </c>
      <c r="B2097" s="713" t="s">
        <v>7393</v>
      </c>
      <c r="C2097" s="718">
        <f>RWS!L51</f>
        <v>0</v>
      </c>
      <c r="D2097" s="719" t="s">
        <v>5324</v>
      </c>
      <c r="E2097" s="719" t="str">
        <f t="shared" si="81"/>
        <v/>
      </c>
      <c r="F2097" s="712">
        <f t="shared" si="80"/>
        <v>1</v>
      </c>
    </row>
    <row r="2098" spans="1:6" s="414" customFormat="1" x14ac:dyDescent="0.2">
      <c r="A2098" s="713" t="s">
        <v>464</v>
      </c>
      <c r="B2098" s="713" t="s">
        <v>7394</v>
      </c>
      <c r="C2098" s="718">
        <f>RWS!L53</f>
        <v>0</v>
      </c>
      <c r="D2098" s="719" t="s">
        <v>5324</v>
      </c>
      <c r="E2098" s="719" t="str">
        <f t="shared" si="81"/>
        <v/>
      </c>
      <c r="F2098" s="712">
        <f t="shared" si="80"/>
        <v>1</v>
      </c>
    </row>
    <row r="2099" spans="1:6" s="414" customFormat="1" x14ac:dyDescent="0.2">
      <c r="A2099" s="713" t="s">
        <v>464</v>
      </c>
      <c r="B2099" s="713" t="s">
        <v>7395</v>
      </c>
      <c r="C2099" s="718">
        <f>RWS!L54</f>
        <v>0</v>
      </c>
      <c r="D2099" s="719" t="s">
        <v>5324</v>
      </c>
      <c r="E2099" s="719" t="str">
        <f t="shared" si="81"/>
        <v/>
      </c>
      <c r="F2099" s="712">
        <f t="shared" si="80"/>
        <v>1</v>
      </c>
    </row>
    <row r="2100" spans="1:6" s="414" customFormat="1" x14ac:dyDescent="0.2">
      <c r="A2100" s="713" t="s">
        <v>464</v>
      </c>
      <c r="B2100" s="713" t="s">
        <v>7396</v>
      </c>
      <c r="C2100" s="718">
        <f>RWS!L55</f>
        <v>0</v>
      </c>
      <c r="D2100" s="719" t="s">
        <v>5324</v>
      </c>
      <c r="E2100" s="719" t="str">
        <f t="shared" si="81"/>
        <v/>
      </c>
      <c r="F2100" s="712">
        <f t="shared" si="80"/>
        <v>1</v>
      </c>
    </row>
    <row r="2101" spans="1:6" s="414" customFormat="1" x14ac:dyDescent="0.2">
      <c r="A2101" s="713" t="s">
        <v>464</v>
      </c>
      <c r="B2101" s="713" t="s">
        <v>7397</v>
      </c>
      <c r="C2101" s="718">
        <f>RWS!L56</f>
        <v>0</v>
      </c>
      <c r="D2101" s="719" t="s">
        <v>5324</v>
      </c>
      <c r="E2101" s="719" t="str">
        <f t="shared" si="81"/>
        <v/>
      </c>
      <c r="F2101" s="712">
        <f t="shared" si="80"/>
        <v>1</v>
      </c>
    </row>
    <row r="2102" spans="1:6" s="414" customFormat="1" x14ac:dyDescent="0.2">
      <c r="A2102" s="713" t="s">
        <v>464</v>
      </c>
      <c r="B2102" s="713" t="s">
        <v>7398</v>
      </c>
      <c r="C2102" s="718">
        <f>RWS!L84</f>
        <v>0</v>
      </c>
      <c r="D2102" s="719" t="s">
        <v>5324</v>
      </c>
      <c r="E2102" s="719" t="str">
        <f t="shared" si="81"/>
        <v/>
      </c>
      <c r="F2102" s="712">
        <f t="shared" si="80"/>
        <v>1</v>
      </c>
    </row>
    <row r="2103" spans="1:6" s="414" customFormat="1" x14ac:dyDescent="0.2">
      <c r="A2103" s="713" t="s">
        <v>464</v>
      </c>
      <c r="B2103" s="713" t="s">
        <v>7399</v>
      </c>
      <c r="C2103" s="718">
        <f>RWS!L85</f>
        <v>0</v>
      </c>
      <c r="D2103" s="719" t="s">
        <v>5324</v>
      </c>
      <c r="E2103" s="719" t="str">
        <f t="shared" si="81"/>
        <v/>
      </c>
      <c r="F2103" s="712">
        <f t="shared" si="80"/>
        <v>1</v>
      </c>
    </row>
    <row r="2104" spans="1:6" s="414" customFormat="1" x14ac:dyDescent="0.2">
      <c r="A2104" s="713" t="s">
        <v>464</v>
      </c>
      <c r="B2104" s="713" t="s">
        <v>7400</v>
      </c>
      <c r="C2104" s="718">
        <f>RWS!L86</f>
        <v>0</v>
      </c>
      <c r="D2104" s="719" t="s">
        <v>5324</v>
      </c>
      <c r="E2104" s="719" t="str">
        <f t="shared" si="81"/>
        <v/>
      </c>
      <c r="F2104" s="712">
        <f t="shared" si="80"/>
        <v>1</v>
      </c>
    </row>
    <row r="2105" spans="1:6" s="414" customFormat="1" x14ac:dyDescent="0.2">
      <c r="A2105" s="713" t="s">
        <v>464</v>
      </c>
      <c r="B2105" s="713" t="s">
        <v>7401</v>
      </c>
      <c r="C2105" s="718">
        <f>RWS!L87</f>
        <v>0</v>
      </c>
      <c r="D2105" s="719" t="s">
        <v>5324</v>
      </c>
      <c r="E2105" s="719" t="str">
        <f t="shared" si="81"/>
        <v/>
      </c>
      <c r="F2105" s="712">
        <f t="shared" si="80"/>
        <v>1</v>
      </c>
    </row>
    <row r="2106" spans="1:6" s="414" customFormat="1" x14ac:dyDescent="0.2">
      <c r="A2106" s="713" t="s">
        <v>464</v>
      </c>
      <c r="B2106" s="713" t="s">
        <v>7402</v>
      </c>
      <c r="C2106" s="718">
        <f>RWS!M13</f>
        <v>0</v>
      </c>
      <c r="D2106" s="719" t="s">
        <v>5324</v>
      </c>
      <c r="E2106" s="719" t="str">
        <f t="shared" si="81"/>
        <v/>
      </c>
      <c r="F2106" s="712">
        <f t="shared" si="80"/>
        <v>1</v>
      </c>
    </row>
    <row r="2107" spans="1:6" s="414" customFormat="1" x14ac:dyDescent="0.2">
      <c r="A2107" s="713" t="s">
        <v>464</v>
      </c>
      <c r="B2107" s="713" t="s">
        <v>7403</v>
      </c>
      <c r="C2107" s="718">
        <f>RWS!M18</f>
        <v>0</v>
      </c>
      <c r="D2107" s="719" t="s">
        <v>5324</v>
      </c>
      <c r="E2107" s="719" t="str">
        <f t="shared" si="81"/>
        <v/>
      </c>
      <c r="F2107" s="712">
        <f t="shared" ref="F2107:F2170" si="82">IF(E2107="",1,0)</f>
        <v>1</v>
      </c>
    </row>
    <row r="2108" spans="1:6" s="414" customFormat="1" x14ac:dyDescent="0.2">
      <c r="A2108" s="713" t="s">
        <v>464</v>
      </c>
      <c r="B2108" s="713" t="s">
        <v>7404</v>
      </c>
      <c r="C2108" s="718">
        <f>RWS!M25</f>
        <v>0</v>
      </c>
      <c r="D2108" s="719" t="s">
        <v>5324</v>
      </c>
      <c r="E2108" s="719" t="str">
        <f t="shared" si="81"/>
        <v/>
      </c>
      <c r="F2108" s="712">
        <f t="shared" si="82"/>
        <v>1</v>
      </c>
    </row>
    <row r="2109" spans="1:6" s="414" customFormat="1" x14ac:dyDescent="0.2">
      <c r="A2109" s="713" t="s">
        <v>464</v>
      </c>
      <c r="B2109" s="713" t="s">
        <v>7405</v>
      </c>
      <c r="C2109" s="718">
        <f>RWS!M37</f>
        <v>0</v>
      </c>
      <c r="D2109" s="719" t="s">
        <v>5324</v>
      </c>
      <c r="E2109" s="719" t="str">
        <f t="shared" si="81"/>
        <v/>
      </c>
      <c r="F2109" s="712">
        <f t="shared" si="82"/>
        <v>1</v>
      </c>
    </row>
    <row r="2110" spans="1:6" s="414" customFormat="1" x14ac:dyDescent="0.2">
      <c r="A2110" s="713" t="s">
        <v>464</v>
      </c>
      <c r="B2110" s="713" t="s">
        <v>7406</v>
      </c>
      <c r="C2110" s="718">
        <f>RWS!M38</f>
        <v>0</v>
      </c>
      <c r="D2110" s="719" t="s">
        <v>5324</v>
      </c>
      <c r="E2110" s="719" t="str">
        <f t="shared" si="81"/>
        <v/>
      </c>
      <c r="F2110" s="712">
        <f t="shared" si="82"/>
        <v>1</v>
      </c>
    </row>
    <row r="2111" spans="1:6" s="414" customFormat="1" x14ac:dyDescent="0.2">
      <c r="A2111" s="713" t="s">
        <v>464</v>
      </c>
      <c r="B2111" s="713" t="s">
        <v>7407</v>
      </c>
      <c r="C2111" s="718">
        <f>RWS!M76</f>
        <v>0</v>
      </c>
      <c r="D2111" s="719" t="s">
        <v>5324</v>
      </c>
      <c r="E2111" s="719" t="str">
        <f t="shared" si="81"/>
        <v/>
      </c>
      <c r="F2111" s="712">
        <f t="shared" si="82"/>
        <v>1</v>
      </c>
    </row>
    <row r="2112" spans="1:6" s="414" customFormat="1" x14ac:dyDescent="0.2">
      <c r="A2112" s="713" t="s">
        <v>464</v>
      </c>
      <c r="B2112" s="713" t="s">
        <v>7408</v>
      </c>
      <c r="C2112" s="718">
        <f>RWS!M80</f>
        <v>0</v>
      </c>
      <c r="D2112" s="719" t="s">
        <v>5324</v>
      </c>
      <c r="E2112" s="719" t="str">
        <f t="shared" si="81"/>
        <v/>
      </c>
      <c r="F2112" s="712">
        <f t="shared" si="82"/>
        <v>1</v>
      </c>
    </row>
    <row r="2113" spans="1:6" s="414" customFormat="1" x14ac:dyDescent="0.2">
      <c r="A2113" s="713" t="s">
        <v>464</v>
      </c>
      <c r="B2113" s="713" t="s">
        <v>7409</v>
      </c>
      <c r="C2113" s="718">
        <f>RWS!N13</f>
        <v>0</v>
      </c>
      <c r="D2113" s="719" t="s">
        <v>5324</v>
      </c>
      <c r="E2113" s="719" t="str">
        <f t="shared" si="81"/>
        <v/>
      </c>
      <c r="F2113" s="712">
        <f t="shared" si="82"/>
        <v>1</v>
      </c>
    </row>
    <row r="2114" spans="1:6" s="414" customFormat="1" x14ac:dyDescent="0.2">
      <c r="A2114" s="713" t="s">
        <v>464</v>
      </c>
      <c r="B2114" s="713" t="s">
        <v>7410</v>
      </c>
      <c r="C2114" s="718">
        <f>RWS!N18</f>
        <v>0</v>
      </c>
      <c r="D2114" s="719" t="s">
        <v>5324</v>
      </c>
      <c r="E2114" s="719" t="str">
        <f t="shared" ref="E2114:E2177" si="83">IF(C2114="","",IF(ISBLANK(C2114),"",IF(ISNUMBER(C2114),IF(ROUND(C2114,0)=C2114,IF(C2114&gt;=(-9999999999999990),IF(C2114&lt;=(9999999999999990),"","Value must be an integer of no more than 16 digits."),"Value must be an integer of no more than 16 digits."),"Value must be an integer of no more than 16 digits."),"Value must be an integer of no more than 16 digits.")))</f>
        <v/>
      </c>
      <c r="F2114" s="712">
        <f t="shared" si="82"/>
        <v>1</v>
      </c>
    </row>
    <row r="2115" spans="1:6" s="414" customFormat="1" x14ac:dyDescent="0.2">
      <c r="A2115" s="713" t="s">
        <v>464</v>
      </c>
      <c r="B2115" s="713" t="s">
        <v>7411</v>
      </c>
      <c r="C2115" s="718">
        <f>RWS!N25</f>
        <v>0</v>
      </c>
      <c r="D2115" s="719" t="s">
        <v>5324</v>
      </c>
      <c r="E2115" s="719" t="str">
        <f t="shared" si="83"/>
        <v/>
      </c>
      <c r="F2115" s="712">
        <f t="shared" si="82"/>
        <v>1</v>
      </c>
    </row>
    <row r="2116" spans="1:6" s="414" customFormat="1" x14ac:dyDescent="0.2">
      <c r="A2116" s="713" t="s">
        <v>464</v>
      </c>
      <c r="B2116" s="713" t="s">
        <v>7412</v>
      </c>
      <c r="C2116" s="718">
        <f>RWS!N37</f>
        <v>0</v>
      </c>
      <c r="D2116" s="719" t="s">
        <v>5324</v>
      </c>
      <c r="E2116" s="719" t="str">
        <f t="shared" si="83"/>
        <v/>
      </c>
      <c r="F2116" s="712">
        <f t="shared" si="82"/>
        <v>1</v>
      </c>
    </row>
    <row r="2117" spans="1:6" s="414" customFormat="1" x14ac:dyDescent="0.2">
      <c r="A2117" s="713" t="s">
        <v>464</v>
      </c>
      <c r="B2117" s="713" t="s">
        <v>7413</v>
      </c>
      <c r="C2117" s="718">
        <f>RWS!N38</f>
        <v>0</v>
      </c>
      <c r="D2117" s="719" t="s">
        <v>5324</v>
      </c>
      <c r="E2117" s="719" t="str">
        <f t="shared" si="83"/>
        <v/>
      </c>
      <c r="F2117" s="712">
        <f t="shared" si="82"/>
        <v>1</v>
      </c>
    </row>
    <row r="2118" spans="1:6" s="414" customFormat="1" x14ac:dyDescent="0.2">
      <c r="A2118" s="713" t="s">
        <v>464</v>
      </c>
      <c r="B2118" s="713" t="s">
        <v>7414</v>
      </c>
      <c r="C2118" s="718">
        <f>RWS!N48</f>
        <v>0</v>
      </c>
      <c r="D2118" s="719" t="s">
        <v>5324</v>
      </c>
      <c r="E2118" s="719" t="str">
        <f t="shared" si="83"/>
        <v/>
      </c>
      <c r="F2118" s="712">
        <f t="shared" si="82"/>
        <v>1</v>
      </c>
    </row>
    <row r="2119" spans="1:6" s="414" customFormat="1" x14ac:dyDescent="0.2">
      <c r="A2119" s="713" t="s">
        <v>464</v>
      </c>
      <c r="B2119" s="713" t="s">
        <v>7415</v>
      </c>
      <c r="C2119" s="718">
        <f>RWS!O13</f>
        <v>0</v>
      </c>
      <c r="D2119" s="719" t="s">
        <v>5324</v>
      </c>
      <c r="E2119" s="719" t="str">
        <f t="shared" si="83"/>
        <v/>
      </c>
      <c r="F2119" s="712">
        <f t="shared" si="82"/>
        <v>1</v>
      </c>
    </row>
    <row r="2120" spans="1:6" s="414" customFormat="1" x14ac:dyDescent="0.2">
      <c r="A2120" s="713" t="s">
        <v>464</v>
      </c>
      <c r="B2120" s="713" t="s">
        <v>7416</v>
      </c>
      <c r="C2120" s="718">
        <f>RWS!O18</f>
        <v>0</v>
      </c>
      <c r="D2120" s="719" t="s">
        <v>5324</v>
      </c>
      <c r="E2120" s="719" t="str">
        <f t="shared" si="83"/>
        <v/>
      </c>
      <c r="F2120" s="712">
        <f t="shared" si="82"/>
        <v>1</v>
      </c>
    </row>
    <row r="2121" spans="1:6" s="414" customFormat="1" x14ac:dyDescent="0.2">
      <c r="A2121" s="713" t="s">
        <v>464</v>
      </c>
      <c r="B2121" s="713" t="s">
        <v>7417</v>
      </c>
      <c r="C2121" s="718">
        <f>RWS!O25</f>
        <v>0</v>
      </c>
      <c r="D2121" s="719" t="s">
        <v>5324</v>
      </c>
      <c r="E2121" s="719" t="str">
        <f t="shared" si="83"/>
        <v/>
      </c>
      <c r="F2121" s="712">
        <f t="shared" si="82"/>
        <v>1</v>
      </c>
    </row>
    <row r="2122" spans="1:6" s="414" customFormat="1" x14ac:dyDescent="0.2">
      <c r="A2122" s="713" t="s">
        <v>464</v>
      </c>
      <c r="B2122" s="713" t="s">
        <v>7418</v>
      </c>
      <c r="C2122" s="718">
        <f>RWS!O37</f>
        <v>0</v>
      </c>
      <c r="D2122" s="719" t="s">
        <v>5324</v>
      </c>
      <c r="E2122" s="719" t="str">
        <f t="shared" si="83"/>
        <v/>
      </c>
      <c r="F2122" s="712">
        <f t="shared" si="82"/>
        <v>1</v>
      </c>
    </row>
    <row r="2123" spans="1:6" s="414" customFormat="1" x14ac:dyDescent="0.2">
      <c r="A2123" s="713" t="s">
        <v>464</v>
      </c>
      <c r="B2123" s="713" t="s">
        <v>7419</v>
      </c>
      <c r="C2123" s="718">
        <f>RWS!O76</f>
        <v>0</v>
      </c>
      <c r="D2123" s="719" t="s">
        <v>5324</v>
      </c>
      <c r="E2123" s="719" t="str">
        <f t="shared" si="83"/>
        <v/>
      </c>
      <c r="F2123" s="712">
        <f t="shared" si="82"/>
        <v>1</v>
      </c>
    </row>
    <row r="2124" spans="1:6" s="414" customFormat="1" x14ac:dyDescent="0.2">
      <c r="A2124" s="713" t="s">
        <v>464</v>
      </c>
      <c r="B2124" s="713" t="s">
        <v>7420</v>
      </c>
      <c r="C2124" s="718">
        <f>RWS!P13</f>
        <v>0</v>
      </c>
      <c r="D2124" s="719" t="s">
        <v>5324</v>
      </c>
      <c r="E2124" s="719" t="str">
        <f t="shared" si="83"/>
        <v/>
      </c>
      <c r="F2124" s="712">
        <f t="shared" si="82"/>
        <v>1</v>
      </c>
    </row>
    <row r="2125" spans="1:6" s="414" customFormat="1" x14ac:dyDescent="0.2">
      <c r="A2125" s="713" t="s">
        <v>464</v>
      </c>
      <c r="B2125" s="713" t="s">
        <v>7421</v>
      </c>
      <c r="C2125" s="718">
        <f>RWS!P18</f>
        <v>0</v>
      </c>
      <c r="D2125" s="719" t="s">
        <v>5324</v>
      </c>
      <c r="E2125" s="719" t="str">
        <f t="shared" si="83"/>
        <v/>
      </c>
      <c r="F2125" s="712">
        <f t="shared" si="82"/>
        <v>1</v>
      </c>
    </row>
    <row r="2126" spans="1:6" s="414" customFormat="1" x14ac:dyDescent="0.2">
      <c r="A2126" s="713" t="s">
        <v>464</v>
      </c>
      <c r="B2126" s="713" t="s">
        <v>7422</v>
      </c>
      <c r="C2126" s="718">
        <f>RWS!P25</f>
        <v>0</v>
      </c>
      <c r="D2126" s="719" t="s">
        <v>5324</v>
      </c>
      <c r="E2126" s="719" t="str">
        <f t="shared" si="83"/>
        <v/>
      </c>
      <c r="F2126" s="712">
        <f t="shared" si="82"/>
        <v>1</v>
      </c>
    </row>
    <row r="2127" spans="1:6" s="414" customFormat="1" x14ac:dyDescent="0.2">
      <c r="A2127" s="713" t="s">
        <v>464</v>
      </c>
      <c r="B2127" s="713" t="s">
        <v>7423</v>
      </c>
      <c r="C2127" s="718">
        <f>RWS!P37</f>
        <v>0</v>
      </c>
      <c r="D2127" s="719" t="s">
        <v>5324</v>
      </c>
      <c r="E2127" s="719" t="str">
        <f t="shared" si="83"/>
        <v/>
      </c>
      <c r="F2127" s="712">
        <f t="shared" si="82"/>
        <v>1</v>
      </c>
    </row>
    <row r="2128" spans="1:6" s="414" customFormat="1" x14ac:dyDescent="0.2">
      <c r="A2128" s="713" t="s">
        <v>464</v>
      </c>
      <c r="B2128" s="713" t="s">
        <v>7424</v>
      </c>
      <c r="C2128" s="718">
        <f>RWS!Q13</f>
        <v>0</v>
      </c>
      <c r="D2128" s="719" t="s">
        <v>5324</v>
      </c>
      <c r="E2128" s="719" t="str">
        <f t="shared" si="83"/>
        <v/>
      </c>
      <c r="F2128" s="712">
        <f t="shared" si="82"/>
        <v>1</v>
      </c>
    </row>
    <row r="2129" spans="1:6" s="414" customFormat="1" x14ac:dyDescent="0.2">
      <c r="A2129" s="713" t="s">
        <v>464</v>
      </c>
      <c r="B2129" s="713" t="s">
        <v>7425</v>
      </c>
      <c r="C2129" s="718">
        <f>RWS!Q14</f>
        <v>0</v>
      </c>
      <c r="D2129" s="719" t="s">
        <v>5324</v>
      </c>
      <c r="E2129" s="719" t="str">
        <f t="shared" si="83"/>
        <v/>
      </c>
      <c r="F2129" s="712">
        <f t="shared" si="82"/>
        <v>1</v>
      </c>
    </row>
    <row r="2130" spans="1:6" s="414" customFormat="1" x14ac:dyDescent="0.2">
      <c r="A2130" s="713" t="s">
        <v>464</v>
      </c>
      <c r="B2130" s="713" t="s">
        <v>7426</v>
      </c>
      <c r="C2130" s="718">
        <f>RWS!Q15</f>
        <v>0</v>
      </c>
      <c r="D2130" s="719" t="s">
        <v>5324</v>
      </c>
      <c r="E2130" s="719" t="str">
        <f t="shared" si="83"/>
        <v/>
      </c>
      <c r="F2130" s="712">
        <f t="shared" si="82"/>
        <v>1</v>
      </c>
    </row>
    <row r="2131" spans="1:6" s="414" customFormat="1" x14ac:dyDescent="0.2">
      <c r="A2131" s="713" t="s">
        <v>464</v>
      </c>
      <c r="B2131" s="713" t="s">
        <v>7427</v>
      </c>
      <c r="C2131" s="718">
        <f>RWS!Q16</f>
        <v>0</v>
      </c>
      <c r="D2131" s="719" t="s">
        <v>5324</v>
      </c>
      <c r="E2131" s="719" t="str">
        <f t="shared" si="83"/>
        <v/>
      </c>
      <c r="F2131" s="712">
        <f t="shared" si="82"/>
        <v>1</v>
      </c>
    </row>
    <row r="2132" spans="1:6" s="414" customFormat="1" x14ac:dyDescent="0.2">
      <c r="A2132" s="713" t="s">
        <v>464</v>
      </c>
      <c r="B2132" s="713" t="s">
        <v>7428</v>
      </c>
      <c r="C2132" s="718">
        <f>RWS!Q18</f>
        <v>0</v>
      </c>
      <c r="D2132" s="719" t="s">
        <v>5324</v>
      </c>
      <c r="E2132" s="719" t="str">
        <f t="shared" si="83"/>
        <v/>
      </c>
      <c r="F2132" s="712">
        <f t="shared" si="82"/>
        <v>1</v>
      </c>
    </row>
    <row r="2133" spans="1:6" s="414" customFormat="1" x14ac:dyDescent="0.2">
      <c r="A2133" s="713" t="s">
        <v>464</v>
      </c>
      <c r="B2133" s="713" t="s">
        <v>7429</v>
      </c>
      <c r="C2133" s="718">
        <f>RWS!Q19</f>
        <v>0</v>
      </c>
      <c r="D2133" s="719" t="s">
        <v>5324</v>
      </c>
      <c r="E2133" s="719" t="str">
        <f t="shared" si="83"/>
        <v/>
      </c>
      <c r="F2133" s="712">
        <f t="shared" si="82"/>
        <v>1</v>
      </c>
    </row>
    <row r="2134" spans="1:6" s="414" customFormat="1" x14ac:dyDescent="0.2">
      <c r="A2134" s="713" t="s">
        <v>464</v>
      </c>
      <c r="B2134" s="713" t="s">
        <v>7430</v>
      </c>
      <c r="C2134" s="718">
        <f>RWS!Q20</f>
        <v>0</v>
      </c>
      <c r="D2134" s="719" t="s">
        <v>5324</v>
      </c>
      <c r="E2134" s="719" t="str">
        <f t="shared" si="83"/>
        <v/>
      </c>
      <c r="F2134" s="712">
        <f t="shared" si="82"/>
        <v>1</v>
      </c>
    </row>
    <row r="2135" spans="1:6" s="414" customFormat="1" x14ac:dyDescent="0.2">
      <c r="A2135" s="713" t="s">
        <v>464</v>
      </c>
      <c r="B2135" s="713" t="s">
        <v>7431</v>
      </c>
      <c r="C2135" s="718">
        <f>RWS!Q21</f>
        <v>0</v>
      </c>
      <c r="D2135" s="719" t="s">
        <v>5324</v>
      </c>
      <c r="E2135" s="719" t="str">
        <f t="shared" si="83"/>
        <v/>
      </c>
      <c r="F2135" s="712">
        <f t="shared" si="82"/>
        <v>1</v>
      </c>
    </row>
    <row r="2136" spans="1:6" s="414" customFormat="1" x14ac:dyDescent="0.2">
      <c r="A2136" s="713" t="s">
        <v>464</v>
      </c>
      <c r="B2136" s="713" t="s">
        <v>7432</v>
      </c>
      <c r="C2136" s="718">
        <f>RWS!Q25</f>
        <v>0</v>
      </c>
      <c r="D2136" s="719" t="s">
        <v>5324</v>
      </c>
      <c r="E2136" s="719" t="str">
        <f t="shared" si="83"/>
        <v/>
      </c>
      <c r="F2136" s="712">
        <f t="shared" si="82"/>
        <v>1</v>
      </c>
    </row>
    <row r="2137" spans="1:6" s="414" customFormat="1" x14ac:dyDescent="0.2">
      <c r="A2137" s="713" t="s">
        <v>464</v>
      </c>
      <c r="B2137" s="713" t="s">
        <v>7433</v>
      </c>
      <c r="C2137" s="718">
        <f>RWS!Q29</f>
        <v>0</v>
      </c>
      <c r="D2137" s="719" t="s">
        <v>5324</v>
      </c>
      <c r="E2137" s="719" t="str">
        <f t="shared" si="83"/>
        <v/>
      </c>
      <c r="F2137" s="712">
        <f t="shared" si="82"/>
        <v>1</v>
      </c>
    </row>
    <row r="2138" spans="1:6" s="414" customFormat="1" x14ac:dyDescent="0.2">
      <c r="A2138" s="713" t="s">
        <v>464</v>
      </c>
      <c r="B2138" s="713" t="s">
        <v>7434</v>
      </c>
      <c r="C2138" s="718">
        <f>RWS!Q30</f>
        <v>0</v>
      </c>
      <c r="D2138" s="719" t="s">
        <v>5324</v>
      </c>
      <c r="E2138" s="719" t="str">
        <f t="shared" si="83"/>
        <v/>
      </c>
      <c r="F2138" s="712">
        <f t="shared" si="82"/>
        <v>1</v>
      </c>
    </row>
    <row r="2139" spans="1:6" s="414" customFormat="1" x14ac:dyDescent="0.2">
      <c r="A2139" s="713" t="s">
        <v>464</v>
      </c>
      <c r="B2139" s="713" t="s">
        <v>7435</v>
      </c>
      <c r="C2139" s="718">
        <f>RWS!Q37</f>
        <v>0</v>
      </c>
      <c r="D2139" s="719" t="s">
        <v>5324</v>
      </c>
      <c r="E2139" s="719" t="str">
        <f t="shared" si="83"/>
        <v/>
      </c>
      <c r="F2139" s="712">
        <f t="shared" si="82"/>
        <v>1</v>
      </c>
    </row>
    <row r="2140" spans="1:6" s="414" customFormat="1" x14ac:dyDescent="0.2">
      <c r="A2140" s="713" t="s">
        <v>464</v>
      </c>
      <c r="B2140" s="713" t="s">
        <v>7436</v>
      </c>
      <c r="C2140" s="718">
        <f>RWS!Q38</f>
        <v>0</v>
      </c>
      <c r="D2140" s="719" t="s">
        <v>5324</v>
      </c>
      <c r="E2140" s="719" t="str">
        <f t="shared" si="83"/>
        <v/>
      </c>
      <c r="F2140" s="712">
        <f t="shared" si="82"/>
        <v>1</v>
      </c>
    </row>
    <row r="2141" spans="1:6" s="414" customFormat="1" x14ac:dyDescent="0.2">
      <c r="A2141" s="713" t="s">
        <v>464</v>
      </c>
      <c r="B2141" s="713" t="s">
        <v>7437</v>
      </c>
      <c r="C2141" s="718">
        <f>RWS!Q48</f>
        <v>0</v>
      </c>
      <c r="D2141" s="719" t="s">
        <v>5324</v>
      </c>
      <c r="E2141" s="719" t="str">
        <f t="shared" si="83"/>
        <v/>
      </c>
      <c r="F2141" s="712">
        <f t="shared" si="82"/>
        <v>1</v>
      </c>
    </row>
    <row r="2142" spans="1:6" s="414" customFormat="1" x14ac:dyDescent="0.2">
      <c r="A2142" s="713" t="s">
        <v>464</v>
      </c>
      <c r="B2142" s="713" t="s">
        <v>7438</v>
      </c>
      <c r="C2142" s="718">
        <f>RWS!Q49</f>
        <v>0</v>
      </c>
      <c r="D2142" s="719" t="s">
        <v>5324</v>
      </c>
      <c r="E2142" s="719" t="str">
        <f t="shared" si="83"/>
        <v/>
      </c>
      <c r="F2142" s="712">
        <f t="shared" si="82"/>
        <v>1</v>
      </c>
    </row>
    <row r="2143" spans="1:6" s="414" customFormat="1" x14ac:dyDescent="0.2">
      <c r="A2143" s="713" t="s">
        <v>464</v>
      </c>
      <c r="B2143" s="713" t="s">
        <v>7439</v>
      </c>
      <c r="C2143" s="718">
        <f>RWS!Q50</f>
        <v>0</v>
      </c>
      <c r="D2143" s="719" t="s">
        <v>5324</v>
      </c>
      <c r="E2143" s="719" t="str">
        <f t="shared" si="83"/>
        <v/>
      </c>
      <c r="F2143" s="712">
        <f t="shared" si="82"/>
        <v>1</v>
      </c>
    </row>
    <row r="2144" spans="1:6" s="414" customFormat="1" x14ac:dyDescent="0.2">
      <c r="A2144" s="713" t="s">
        <v>464</v>
      </c>
      <c r="B2144" s="713" t="s">
        <v>7440</v>
      </c>
      <c r="C2144" s="718">
        <f>RWS!Q51</f>
        <v>0</v>
      </c>
      <c r="D2144" s="719" t="s">
        <v>5324</v>
      </c>
      <c r="E2144" s="719" t="str">
        <f t="shared" si="83"/>
        <v/>
      </c>
      <c r="F2144" s="712">
        <f t="shared" si="82"/>
        <v>1</v>
      </c>
    </row>
    <row r="2145" spans="1:6" s="414" customFormat="1" x14ac:dyDescent="0.2">
      <c r="A2145" s="713" t="s">
        <v>464</v>
      </c>
      <c r="B2145" s="713" t="s">
        <v>7441</v>
      </c>
      <c r="C2145" s="718">
        <f>RWS!Q55</f>
        <v>0</v>
      </c>
      <c r="D2145" s="719" t="s">
        <v>5324</v>
      </c>
      <c r="E2145" s="719" t="str">
        <f t="shared" si="83"/>
        <v/>
      </c>
      <c r="F2145" s="712">
        <f t="shared" si="82"/>
        <v>1</v>
      </c>
    </row>
    <row r="2146" spans="1:6" s="414" customFormat="1" x14ac:dyDescent="0.2">
      <c r="A2146" s="713" t="s">
        <v>464</v>
      </c>
      <c r="B2146" s="713" t="s">
        <v>7442</v>
      </c>
      <c r="C2146" s="718">
        <f>RWS!Q56</f>
        <v>0</v>
      </c>
      <c r="D2146" s="719" t="s">
        <v>5324</v>
      </c>
      <c r="E2146" s="719" t="str">
        <f t="shared" si="83"/>
        <v/>
      </c>
      <c r="F2146" s="712">
        <f t="shared" si="82"/>
        <v>1</v>
      </c>
    </row>
    <row r="2147" spans="1:6" s="414" customFormat="1" x14ac:dyDescent="0.2">
      <c r="A2147" s="713" t="s">
        <v>464</v>
      </c>
      <c r="B2147" s="713" t="s">
        <v>7443</v>
      </c>
      <c r="C2147" s="718">
        <f>RWS!Q76</f>
        <v>0</v>
      </c>
      <c r="D2147" s="719" t="s">
        <v>5324</v>
      </c>
      <c r="E2147" s="719" t="str">
        <f t="shared" si="83"/>
        <v/>
      </c>
      <c r="F2147" s="712">
        <f t="shared" si="82"/>
        <v>1</v>
      </c>
    </row>
    <row r="2148" spans="1:6" s="414" customFormat="1" x14ac:dyDescent="0.2">
      <c r="A2148" s="713" t="s">
        <v>464</v>
      </c>
      <c r="B2148" s="713" t="s">
        <v>7444</v>
      </c>
      <c r="C2148" s="718">
        <f>RWS!Q84</f>
        <v>0</v>
      </c>
      <c r="D2148" s="719" t="s">
        <v>5324</v>
      </c>
      <c r="E2148" s="719" t="str">
        <f t="shared" si="83"/>
        <v/>
      </c>
      <c r="F2148" s="712">
        <f t="shared" si="82"/>
        <v>1</v>
      </c>
    </row>
    <row r="2149" spans="1:6" s="414" customFormat="1" x14ac:dyDescent="0.2">
      <c r="A2149" s="713" t="s">
        <v>464</v>
      </c>
      <c r="B2149" s="713" t="s">
        <v>7445</v>
      </c>
      <c r="C2149" s="718">
        <f>RWS!Q85</f>
        <v>0</v>
      </c>
      <c r="D2149" s="719" t="s">
        <v>5324</v>
      </c>
      <c r="E2149" s="719" t="str">
        <f t="shared" si="83"/>
        <v/>
      </c>
      <c r="F2149" s="712">
        <f t="shared" si="82"/>
        <v>1</v>
      </c>
    </row>
    <row r="2150" spans="1:6" s="414" customFormat="1" x14ac:dyDescent="0.2">
      <c r="A2150" s="713" t="s">
        <v>464</v>
      </c>
      <c r="B2150" s="713" t="s">
        <v>7446</v>
      </c>
      <c r="C2150" s="718">
        <f>RWS!Q86</f>
        <v>0</v>
      </c>
      <c r="D2150" s="719" t="s">
        <v>5324</v>
      </c>
      <c r="E2150" s="719" t="str">
        <f t="shared" si="83"/>
        <v/>
      </c>
      <c r="F2150" s="712">
        <f t="shared" si="82"/>
        <v>1</v>
      </c>
    </row>
    <row r="2151" spans="1:6" s="414" customFormat="1" x14ac:dyDescent="0.2">
      <c r="A2151" s="713" t="s">
        <v>464</v>
      </c>
      <c r="B2151" s="713" t="s">
        <v>7447</v>
      </c>
      <c r="C2151" s="718">
        <f>RWS!Q87</f>
        <v>0</v>
      </c>
      <c r="D2151" s="719" t="s">
        <v>5324</v>
      </c>
      <c r="E2151" s="719" t="str">
        <f t="shared" si="83"/>
        <v/>
      </c>
      <c r="F2151" s="712">
        <f t="shared" si="82"/>
        <v>1</v>
      </c>
    </row>
    <row r="2152" spans="1:6" s="414" customFormat="1" x14ac:dyDescent="0.2">
      <c r="A2152" s="713" t="s">
        <v>464</v>
      </c>
      <c r="B2152" s="713" t="s">
        <v>7448</v>
      </c>
      <c r="C2152" s="718">
        <f>RWS!R13</f>
        <v>0</v>
      </c>
      <c r="D2152" s="719" t="s">
        <v>5324</v>
      </c>
      <c r="E2152" s="719" t="str">
        <f t="shared" si="83"/>
        <v/>
      </c>
      <c r="F2152" s="712">
        <f t="shared" si="82"/>
        <v>1</v>
      </c>
    </row>
    <row r="2153" spans="1:6" s="414" customFormat="1" x14ac:dyDescent="0.2">
      <c r="A2153" s="713" t="s">
        <v>464</v>
      </c>
      <c r="B2153" s="713" t="s">
        <v>7449</v>
      </c>
      <c r="C2153" s="718">
        <f>RWS!R14</f>
        <v>0</v>
      </c>
      <c r="D2153" s="719" t="s">
        <v>5324</v>
      </c>
      <c r="E2153" s="719" t="str">
        <f t="shared" si="83"/>
        <v/>
      </c>
      <c r="F2153" s="712">
        <f t="shared" si="82"/>
        <v>1</v>
      </c>
    </row>
    <row r="2154" spans="1:6" s="414" customFormat="1" x14ac:dyDescent="0.2">
      <c r="A2154" s="713" t="s">
        <v>464</v>
      </c>
      <c r="B2154" s="713" t="s">
        <v>7450</v>
      </c>
      <c r="C2154" s="718">
        <f>RWS!R15</f>
        <v>0</v>
      </c>
      <c r="D2154" s="719" t="s">
        <v>5324</v>
      </c>
      <c r="E2154" s="719" t="str">
        <f t="shared" si="83"/>
        <v/>
      </c>
      <c r="F2154" s="712">
        <f t="shared" si="82"/>
        <v>1</v>
      </c>
    </row>
    <row r="2155" spans="1:6" s="414" customFormat="1" x14ac:dyDescent="0.2">
      <c r="A2155" s="713" t="s">
        <v>464</v>
      </c>
      <c r="B2155" s="713" t="s">
        <v>7451</v>
      </c>
      <c r="C2155" s="718">
        <f>RWS!R16</f>
        <v>0</v>
      </c>
      <c r="D2155" s="719" t="s">
        <v>5324</v>
      </c>
      <c r="E2155" s="719" t="str">
        <f t="shared" si="83"/>
        <v/>
      </c>
      <c r="F2155" s="712">
        <f t="shared" si="82"/>
        <v>1</v>
      </c>
    </row>
    <row r="2156" spans="1:6" s="414" customFormat="1" x14ac:dyDescent="0.2">
      <c r="A2156" s="713" t="s">
        <v>464</v>
      </c>
      <c r="B2156" s="713" t="s">
        <v>7452</v>
      </c>
      <c r="C2156" s="718">
        <f>RWS!R18</f>
        <v>0</v>
      </c>
      <c r="D2156" s="719" t="s">
        <v>5324</v>
      </c>
      <c r="E2156" s="719" t="str">
        <f t="shared" si="83"/>
        <v/>
      </c>
      <c r="F2156" s="712">
        <f t="shared" si="82"/>
        <v>1</v>
      </c>
    </row>
    <row r="2157" spans="1:6" s="414" customFormat="1" x14ac:dyDescent="0.2">
      <c r="A2157" s="713" t="s">
        <v>464</v>
      </c>
      <c r="B2157" s="713" t="s">
        <v>7453</v>
      </c>
      <c r="C2157" s="718">
        <f>RWS!R19</f>
        <v>0</v>
      </c>
      <c r="D2157" s="719" t="s">
        <v>5324</v>
      </c>
      <c r="E2157" s="719" t="str">
        <f t="shared" si="83"/>
        <v/>
      </c>
      <c r="F2157" s="712">
        <f t="shared" si="82"/>
        <v>1</v>
      </c>
    </row>
    <row r="2158" spans="1:6" s="414" customFormat="1" x14ac:dyDescent="0.2">
      <c r="A2158" s="713" t="s">
        <v>464</v>
      </c>
      <c r="B2158" s="713" t="s">
        <v>7454</v>
      </c>
      <c r="C2158" s="718">
        <f>RWS!R20</f>
        <v>0</v>
      </c>
      <c r="D2158" s="719" t="s">
        <v>5324</v>
      </c>
      <c r="E2158" s="719" t="str">
        <f t="shared" si="83"/>
        <v/>
      </c>
      <c r="F2158" s="712">
        <f t="shared" si="82"/>
        <v>1</v>
      </c>
    </row>
    <row r="2159" spans="1:6" s="414" customFormat="1" x14ac:dyDescent="0.2">
      <c r="A2159" s="713" t="s">
        <v>464</v>
      </c>
      <c r="B2159" s="713" t="s">
        <v>7455</v>
      </c>
      <c r="C2159" s="718">
        <f>RWS!R21</f>
        <v>0</v>
      </c>
      <c r="D2159" s="719" t="s">
        <v>5324</v>
      </c>
      <c r="E2159" s="719" t="str">
        <f t="shared" si="83"/>
        <v/>
      </c>
      <c r="F2159" s="712">
        <f t="shared" si="82"/>
        <v>1</v>
      </c>
    </row>
    <row r="2160" spans="1:6" s="414" customFormat="1" x14ac:dyDescent="0.2">
      <c r="A2160" s="713" t="s">
        <v>464</v>
      </c>
      <c r="B2160" s="713" t="s">
        <v>7456</v>
      </c>
      <c r="C2160" s="718">
        <f>RWS!R22</f>
        <v>0</v>
      </c>
      <c r="D2160" s="719" t="s">
        <v>5324</v>
      </c>
      <c r="E2160" s="719" t="str">
        <f t="shared" si="83"/>
        <v/>
      </c>
      <c r="F2160" s="712">
        <f t="shared" si="82"/>
        <v>1</v>
      </c>
    </row>
    <row r="2161" spans="1:6" s="414" customFormat="1" x14ac:dyDescent="0.2">
      <c r="A2161" s="713" t="s">
        <v>464</v>
      </c>
      <c r="B2161" s="713" t="s">
        <v>7457</v>
      </c>
      <c r="C2161" s="718">
        <f>RWS!R24</f>
        <v>0</v>
      </c>
      <c r="D2161" s="719" t="s">
        <v>5324</v>
      </c>
      <c r="E2161" s="719" t="str">
        <f t="shared" si="83"/>
        <v/>
      </c>
      <c r="F2161" s="712">
        <f t="shared" si="82"/>
        <v>1</v>
      </c>
    </row>
    <row r="2162" spans="1:6" s="414" customFormat="1" x14ac:dyDescent="0.2">
      <c r="A2162" s="713" t="s">
        <v>464</v>
      </c>
      <c r="B2162" s="713" t="s">
        <v>7458</v>
      </c>
      <c r="C2162" s="718">
        <f>RWS!R25</f>
        <v>0</v>
      </c>
      <c r="D2162" s="719" t="s">
        <v>5324</v>
      </c>
      <c r="E2162" s="719" t="str">
        <f t="shared" si="83"/>
        <v/>
      </c>
      <c r="F2162" s="712">
        <f t="shared" si="82"/>
        <v>1</v>
      </c>
    </row>
    <row r="2163" spans="1:6" s="414" customFormat="1" x14ac:dyDescent="0.2">
      <c r="A2163" s="713" t="s">
        <v>464</v>
      </c>
      <c r="B2163" s="713" t="s">
        <v>7459</v>
      </c>
      <c r="C2163" s="718">
        <f>RWS!R29</f>
        <v>0</v>
      </c>
      <c r="D2163" s="719" t="s">
        <v>5324</v>
      </c>
      <c r="E2163" s="719" t="str">
        <f t="shared" si="83"/>
        <v/>
      </c>
      <c r="F2163" s="712">
        <f t="shared" si="82"/>
        <v>1</v>
      </c>
    </row>
    <row r="2164" spans="1:6" s="414" customFormat="1" x14ac:dyDescent="0.2">
      <c r="A2164" s="713" t="s">
        <v>464</v>
      </c>
      <c r="B2164" s="713" t="s">
        <v>7460</v>
      </c>
      <c r="C2164" s="718">
        <f>RWS!R30</f>
        <v>0</v>
      </c>
      <c r="D2164" s="719" t="s">
        <v>5324</v>
      </c>
      <c r="E2164" s="719" t="str">
        <f t="shared" si="83"/>
        <v/>
      </c>
      <c r="F2164" s="712">
        <f t="shared" si="82"/>
        <v>1</v>
      </c>
    </row>
    <row r="2165" spans="1:6" s="414" customFormat="1" x14ac:dyDescent="0.2">
      <c r="A2165" s="713" t="s">
        <v>464</v>
      </c>
      <c r="B2165" s="713" t="s">
        <v>7461</v>
      </c>
      <c r="C2165" s="718">
        <f>RWS!R37</f>
        <v>0</v>
      </c>
      <c r="D2165" s="719" t="s">
        <v>5324</v>
      </c>
      <c r="E2165" s="719" t="str">
        <f t="shared" si="83"/>
        <v/>
      </c>
      <c r="F2165" s="712">
        <f t="shared" si="82"/>
        <v>1</v>
      </c>
    </row>
    <row r="2166" spans="1:6" s="414" customFormat="1" x14ac:dyDescent="0.2">
      <c r="A2166" s="713" t="s">
        <v>464</v>
      </c>
      <c r="B2166" s="713" t="s">
        <v>7462</v>
      </c>
      <c r="C2166" s="718">
        <f>RWS!R38</f>
        <v>0</v>
      </c>
      <c r="D2166" s="719" t="s">
        <v>5324</v>
      </c>
      <c r="E2166" s="719" t="str">
        <f t="shared" si="83"/>
        <v/>
      </c>
      <c r="F2166" s="712">
        <f t="shared" si="82"/>
        <v>1</v>
      </c>
    </row>
    <row r="2167" spans="1:6" s="414" customFormat="1" x14ac:dyDescent="0.2">
      <c r="A2167" s="713" t="s">
        <v>464</v>
      </c>
      <c r="B2167" s="713" t="s">
        <v>7463</v>
      </c>
      <c r="C2167" s="718">
        <f>RWS!R40</f>
        <v>0</v>
      </c>
      <c r="D2167" s="719" t="s">
        <v>5324</v>
      </c>
      <c r="E2167" s="719" t="str">
        <f t="shared" si="83"/>
        <v/>
      </c>
      <c r="F2167" s="712">
        <f t="shared" si="82"/>
        <v>1</v>
      </c>
    </row>
    <row r="2168" spans="1:6" s="414" customFormat="1" x14ac:dyDescent="0.2">
      <c r="A2168" s="713" t="s">
        <v>464</v>
      </c>
      <c r="B2168" s="713" t="s">
        <v>7464</v>
      </c>
      <c r="C2168" s="718">
        <f>RWS!R41</f>
        <v>0</v>
      </c>
      <c r="D2168" s="719" t="s">
        <v>5324</v>
      </c>
      <c r="E2168" s="719" t="str">
        <f t="shared" si="83"/>
        <v/>
      </c>
      <c r="F2168" s="712">
        <f t="shared" si="82"/>
        <v>1</v>
      </c>
    </row>
    <row r="2169" spans="1:6" s="414" customFormat="1" x14ac:dyDescent="0.2">
      <c r="A2169" s="713" t="s">
        <v>464</v>
      </c>
      <c r="B2169" s="713" t="s">
        <v>7465</v>
      </c>
      <c r="C2169" s="718">
        <f>RWS!R42</f>
        <v>0</v>
      </c>
      <c r="D2169" s="719" t="s">
        <v>5324</v>
      </c>
      <c r="E2169" s="719" t="str">
        <f t="shared" si="83"/>
        <v/>
      </c>
      <c r="F2169" s="712">
        <f t="shared" si="82"/>
        <v>1</v>
      </c>
    </row>
    <row r="2170" spans="1:6" s="414" customFormat="1" x14ac:dyDescent="0.2">
      <c r="A2170" s="713" t="s">
        <v>464</v>
      </c>
      <c r="B2170" s="713" t="s">
        <v>7466</v>
      </c>
      <c r="C2170" s="718">
        <f>RWS!R44</f>
        <v>0</v>
      </c>
      <c r="D2170" s="719" t="s">
        <v>5324</v>
      </c>
      <c r="E2170" s="719" t="str">
        <f t="shared" si="83"/>
        <v/>
      </c>
      <c r="F2170" s="712">
        <f t="shared" si="82"/>
        <v>1</v>
      </c>
    </row>
    <row r="2171" spans="1:6" s="414" customFormat="1" x14ac:dyDescent="0.2">
      <c r="A2171" s="713" t="s">
        <v>464</v>
      </c>
      <c r="B2171" s="713" t="s">
        <v>7467</v>
      </c>
      <c r="C2171" s="718">
        <f>RWS!R45</f>
        <v>0</v>
      </c>
      <c r="D2171" s="719" t="s">
        <v>5324</v>
      </c>
      <c r="E2171" s="719" t="str">
        <f t="shared" si="83"/>
        <v/>
      </c>
      <c r="F2171" s="712">
        <f t="shared" ref="F2171:F2240" si="84">IF(E2171="",1,0)</f>
        <v>1</v>
      </c>
    </row>
    <row r="2172" spans="1:6" s="414" customFormat="1" x14ac:dyDescent="0.2">
      <c r="A2172" s="713" t="s">
        <v>464</v>
      </c>
      <c r="B2172" s="713" t="s">
        <v>7468</v>
      </c>
      <c r="C2172" s="718">
        <f>RWS!R46</f>
        <v>0</v>
      </c>
      <c r="D2172" s="719" t="s">
        <v>5324</v>
      </c>
      <c r="E2172" s="719" t="str">
        <f t="shared" si="83"/>
        <v/>
      </c>
      <c r="F2172" s="712">
        <f t="shared" si="84"/>
        <v>1</v>
      </c>
    </row>
    <row r="2173" spans="1:6" s="414" customFormat="1" x14ac:dyDescent="0.2">
      <c r="A2173" s="713" t="s">
        <v>464</v>
      </c>
      <c r="B2173" s="713" t="s">
        <v>7469</v>
      </c>
      <c r="C2173" s="718">
        <f>RWS!R48</f>
        <v>0</v>
      </c>
      <c r="D2173" s="719" t="s">
        <v>5324</v>
      </c>
      <c r="E2173" s="719" t="str">
        <f t="shared" si="83"/>
        <v/>
      </c>
      <c r="F2173" s="712">
        <f t="shared" si="84"/>
        <v>1</v>
      </c>
    </row>
    <row r="2174" spans="1:6" s="414" customFormat="1" x14ac:dyDescent="0.2">
      <c r="A2174" s="713" t="s">
        <v>464</v>
      </c>
      <c r="B2174" s="713" t="s">
        <v>7470</v>
      </c>
      <c r="C2174" s="718">
        <f>RWS!R49</f>
        <v>0</v>
      </c>
      <c r="D2174" s="719" t="s">
        <v>5324</v>
      </c>
      <c r="E2174" s="719" t="str">
        <f t="shared" si="83"/>
        <v/>
      </c>
      <c r="F2174" s="712">
        <f t="shared" si="84"/>
        <v>1</v>
      </c>
    </row>
    <row r="2175" spans="1:6" s="414" customFormat="1" x14ac:dyDescent="0.2">
      <c r="A2175" s="713" t="s">
        <v>464</v>
      </c>
      <c r="B2175" s="713" t="s">
        <v>7471</v>
      </c>
      <c r="C2175" s="718">
        <f>RWS!R50</f>
        <v>0</v>
      </c>
      <c r="D2175" s="719" t="s">
        <v>5324</v>
      </c>
      <c r="E2175" s="719" t="str">
        <f t="shared" si="83"/>
        <v/>
      </c>
      <c r="F2175" s="712">
        <f t="shared" si="84"/>
        <v>1</v>
      </c>
    </row>
    <row r="2176" spans="1:6" s="414" customFormat="1" x14ac:dyDescent="0.2">
      <c r="A2176" s="713" t="s">
        <v>464</v>
      </c>
      <c r="B2176" s="713" t="s">
        <v>7472</v>
      </c>
      <c r="C2176" s="718">
        <f>RWS!R51</f>
        <v>0</v>
      </c>
      <c r="D2176" s="719" t="s">
        <v>5324</v>
      </c>
      <c r="E2176" s="719" t="str">
        <f t="shared" si="83"/>
        <v/>
      </c>
      <c r="F2176" s="712">
        <f t="shared" si="84"/>
        <v>1</v>
      </c>
    </row>
    <row r="2177" spans="1:7" s="414" customFormat="1" x14ac:dyDescent="0.2">
      <c r="A2177" s="713" t="s">
        <v>464</v>
      </c>
      <c r="B2177" s="713" t="s">
        <v>7473</v>
      </c>
      <c r="C2177" s="718">
        <f>RWS!R55</f>
        <v>0</v>
      </c>
      <c r="D2177" s="719" t="s">
        <v>5324</v>
      </c>
      <c r="E2177" s="719" t="str">
        <f t="shared" si="83"/>
        <v/>
      </c>
      <c r="F2177" s="712">
        <f t="shared" si="84"/>
        <v>1</v>
      </c>
    </row>
    <row r="2178" spans="1:7" s="414" customFormat="1" x14ac:dyDescent="0.2">
      <c r="A2178" s="713" t="s">
        <v>464</v>
      </c>
      <c r="B2178" s="713" t="s">
        <v>7474</v>
      </c>
      <c r="C2178" s="718">
        <f>RWS!R56</f>
        <v>0</v>
      </c>
      <c r="D2178" s="719" t="s">
        <v>5324</v>
      </c>
      <c r="E2178" s="719" t="str">
        <f t="shared" ref="E2178:E2236" si="85">IF(C2178="","",IF(ISBLANK(C2178),"",IF(ISNUMBER(C2178),IF(ROUND(C2178,0)=C2178,IF(C2178&gt;=(-9999999999999990),IF(C2178&lt;=(9999999999999990),"","Value must be an integer of no more than 16 digits."),"Value must be an integer of no more than 16 digits."),"Value must be an integer of no more than 16 digits."),"Value must be an integer of no more than 16 digits.")))</f>
        <v/>
      </c>
      <c r="F2178" s="712">
        <f t="shared" si="84"/>
        <v>1</v>
      </c>
    </row>
    <row r="2179" spans="1:7" s="414" customFormat="1" x14ac:dyDescent="0.2">
      <c r="A2179" s="713" t="s">
        <v>464</v>
      </c>
      <c r="B2179" s="713" t="s">
        <v>7475</v>
      </c>
      <c r="C2179" s="718">
        <f>RWS!R67</f>
        <v>0</v>
      </c>
      <c r="D2179" s="719" t="s">
        <v>5324</v>
      </c>
      <c r="E2179" s="719" t="str">
        <f t="shared" si="85"/>
        <v/>
      </c>
      <c r="F2179" s="712">
        <f t="shared" si="84"/>
        <v>1</v>
      </c>
    </row>
    <row r="2180" spans="1:7" s="414" customFormat="1" x14ac:dyDescent="0.2">
      <c r="A2180" s="713" t="s">
        <v>464</v>
      </c>
      <c r="B2180" s="713" t="s">
        <v>7476</v>
      </c>
      <c r="C2180" s="718">
        <f>RWS!R76</f>
        <v>0</v>
      </c>
      <c r="D2180" s="719" t="s">
        <v>5324</v>
      </c>
      <c r="E2180" s="719" t="str">
        <f t="shared" si="85"/>
        <v/>
      </c>
      <c r="F2180" s="712">
        <f t="shared" si="84"/>
        <v>1</v>
      </c>
    </row>
    <row r="2181" spans="1:7" s="414" customFormat="1" x14ac:dyDescent="0.2">
      <c r="A2181" s="713" t="s">
        <v>464</v>
      </c>
      <c r="B2181" s="713" t="s">
        <v>7477</v>
      </c>
      <c r="C2181" s="718">
        <f>RWS!R78</f>
        <v>0</v>
      </c>
      <c r="D2181" s="719" t="s">
        <v>5324</v>
      </c>
      <c r="E2181" s="719" t="str">
        <f t="shared" si="85"/>
        <v/>
      </c>
      <c r="F2181" s="712">
        <f t="shared" si="84"/>
        <v>1</v>
      </c>
    </row>
    <row r="2182" spans="1:7" s="414" customFormat="1" x14ac:dyDescent="0.2">
      <c r="A2182" s="713" t="s">
        <v>464</v>
      </c>
      <c r="B2182" s="713" t="s">
        <v>7478</v>
      </c>
      <c r="C2182" s="718">
        <f>RWS!R84</f>
        <v>0</v>
      </c>
      <c r="D2182" s="719" t="s">
        <v>5324</v>
      </c>
      <c r="E2182" s="719" t="str">
        <f t="shared" si="85"/>
        <v/>
      </c>
      <c r="F2182" s="712">
        <f t="shared" si="84"/>
        <v>1</v>
      </c>
    </row>
    <row r="2183" spans="1:7" s="414" customFormat="1" x14ac:dyDescent="0.2">
      <c r="A2183" s="713" t="s">
        <v>464</v>
      </c>
      <c r="B2183" s="713" t="s">
        <v>7479</v>
      </c>
      <c r="C2183" s="718">
        <f>RWS!R85</f>
        <v>0</v>
      </c>
      <c r="D2183" s="719" t="s">
        <v>5324</v>
      </c>
      <c r="E2183" s="719" t="str">
        <f t="shared" si="85"/>
        <v/>
      </c>
      <c r="F2183" s="712">
        <f t="shared" si="84"/>
        <v>1</v>
      </c>
    </row>
    <row r="2184" spans="1:7" s="414" customFormat="1" x14ac:dyDescent="0.2">
      <c r="A2184" s="713" t="s">
        <v>464</v>
      </c>
      <c r="B2184" s="713" t="s">
        <v>7480</v>
      </c>
      <c r="C2184" s="718">
        <f>RWS!R86</f>
        <v>0</v>
      </c>
      <c r="D2184" s="719" t="s">
        <v>5324</v>
      </c>
      <c r="E2184" s="719" t="str">
        <f t="shared" si="85"/>
        <v/>
      </c>
      <c r="F2184" s="712">
        <f t="shared" si="84"/>
        <v>1</v>
      </c>
    </row>
    <row r="2185" spans="1:7" s="414" customFormat="1" x14ac:dyDescent="0.2">
      <c r="A2185" s="713" t="s">
        <v>464</v>
      </c>
      <c r="B2185" s="713" t="s">
        <v>7481</v>
      </c>
      <c r="C2185" s="718">
        <f>RWS!R87</f>
        <v>0</v>
      </c>
      <c r="D2185" s="719" t="s">
        <v>5324</v>
      </c>
      <c r="E2185" s="719" t="str">
        <f t="shared" si="85"/>
        <v/>
      </c>
      <c r="F2185" s="712">
        <f t="shared" si="84"/>
        <v>1</v>
      </c>
      <c r="G2185" s="722"/>
    </row>
    <row r="2186" spans="1:7" s="414" customFormat="1" x14ac:dyDescent="0.2">
      <c r="A2186" s="713" t="s">
        <v>283</v>
      </c>
      <c r="B2186" s="713" t="s">
        <v>7482</v>
      </c>
      <c r="C2186" s="718">
        <f>REQ!C10</f>
        <v>0</v>
      </c>
      <c r="D2186" s="723" t="s">
        <v>5324</v>
      </c>
      <c r="E2186" s="719" t="str">
        <f t="shared" si="85"/>
        <v/>
      </c>
      <c r="F2186" s="712">
        <f t="shared" si="84"/>
        <v>1</v>
      </c>
    </row>
    <row r="2187" spans="1:7" s="414" customFormat="1" x14ac:dyDescent="0.2">
      <c r="A2187" s="713" t="s">
        <v>283</v>
      </c>
      <c r="B2187" s="713" t="s">
        <v>7483</v>
      </c>
      <c r="C2187" s="718">
        <f>REQ!C14</f>
        <v>0</v>
      </c>
      <c r="D2187" s="719" t="s">
        <v>5324</v>
      </c>
      <c r="E2187" s="719" t="str">
        <f t="shared" si="85"/>
        <v/>
      </c>
      <c r="F2187" s="712">
        <f t="shared" si="84"/>
        <v>1</v>
      </c>
    </row>
    <row r="2188" spans="1:7" s="414" customFormat="1" x14ac:dyDescent="0.2">
      <c r="A2188" s="713" t="s">
        <v>283</v>
      </c>
      <c r="B2188" s="713" t="s">
        <v>7484</v>
      </c>
      <c r="C2188" s="718">
        <f>REQ!C15</f>
        <v>0</v>
      </c>
      <c r="D2188" s="719" t="s">
        <v>5324</v>
      </c>
      <c r="E2188" s="719" t="str">
        <f t="shared" si="85"/>
        <v/>
      </c>
      <c r="F2188" s="712">
        <f t="shared" si="84"/>
        <v>1</v>
      </c>
    </row>
    <row r="2189" spans="1:7" s="414" customFormat="1" x14ac:dyDescent="0.2">
      <c r="A2189" s="713" t="s">
        <v>283</v>
      </c>
      <c r="B2189" s="713" t="s">
        <v>7485</v>
      </c>
      <c r="C2189" s="718">
        <f>REQ!D10</f>
        <v>0</v>
      </c>
      <c r="D2189" s="719" t="s">
        <v>5324</v>
      </c>
      <c r="E2189" s="719" t="str">
        <f t="shared" si="85"/>
        <v/>
      </c>
      <c r="F2189" s="712">
        <f t="shared" si="84"/>
        <v>1</v>
      </c>
    </row>
    <row r="2190" spans="1:7" s="414" customFormat="1" x14ac:dyDescent="0.2">
      <c r="A2190" s="713" t="s">
        <v>283</v>
      </c>
      <c r="B2190" s="713" t="s">
        <v>7486</v>
      </c>
      <c r="C2190" s="718">
        <f>REQ!D14</f>
        <v>0</v>
      </c>
      <c r="D2190" s="719" t="s">
        <v>5324</v>
      </c>
      <c r="E2190" s="719" t="str">
        <f t="shared" si="85"/>
        <v/>
      </c>
      <c r="F2190" s="712">
        <f t="shared" si="84"/>
        <v>1</v>
      </c>
    </row>
    <row r="2191" spans="1:7" s="414" customFormat="1" x14ac:dyDescent="0.2">
      <c r="A2191" s="713" t="s">
        <v>283</v>
      </c>
      <c r="B2191" s="713" t="s">
        <v>7487</v>
      </c>
      <c r="C2191" s="718">
        <f>REQ!D15</f>
        <v>0</v>
      </c>
      <c r="D2191" s="719" t="s">
        <v>5324</v>
      </c>
      <c r="E2191" s="719" t="str">
        <f t="shared" si="85"/>
        <v/>
      </c>
      <c r="F2191" s="712">
        <f t="shared" si="84"/>
        <v>1</v>
      </c>
    </row>
    <row r="2192" spans="1:7" s="414" customFormat="1" x14ac:dyDescent="0.2">
      <c r="A2192" s="713" t="s">
        <v>283</v>
      </c>
      <c r="B2192" s="713" t="s">
        <v>7488</v>
      </c>
      <c r="C2192" s="718">
        <f>REQ!E10</f>
        <v>0</v>
      </c>
      <c r="D2192" s="719" t="s">
        <v>5324</v>
      </c>
      <c r="E2192" s="719" t="str">
        <f t="shared" si="85"/>
        <v/>
      </c>
      <c r="F2192" s="712">
        <f t="shared" si="84"/>
        <v>1</v>
      </c>
    </row>
    <row r="2193" spans="1:6" s="414" customFormat="1" x14ac:dyDescent="0.2">
      <c r="A2193" s="713" t="s">
        <v>283</v>
      </c>
      <c r="B2193" s="713" t="s">
        <v>7489</v>
      </c>
      <c r="C2193" s="718">
        <f>REQ!E11</f>
        <v>0</v>
      </c>
      <c r="D2193" s="719" t="s">
        <v>5324</v>
      </c>
      <c r="E2193" s="719" t="str">
        <f t="shared" si="85"/>
        <v/>
      </c>
      <c r="F2193" s="712">
        <f t="shared" si="84"/>
        <v>1</v>
      </c>
    </row>
    <row r="2194" spans="1:6" s="414" customFormat="1" x14ac:dyDescent="0.2">
      <c r="A2194" s="713" t="s">
        <v>283</v>
      </c>
      <c r="B2194" s="713" t="s">
        <v>7490</v>
      </c>
      <c r="C2194" s="718">
        <f>REQ!E12</f>
        <v>0</v>
      </c>
      <c r="D2194" s="719" t="s">
        <v>5324</v>
      </c>
      <c r="E2194" s="719" t="str">
        <f t="shared" si="85"/>
        <v/>
      </c>
      <c r="F2194" s="712">
        <f t="shared" si="84"/>
        <v>1</v>
      </c>
    </row>
    <row r="2195" spans="1:6" s="414" customFormat="1" x14ac:dyDescent="0.2">
      <c r="A2195" s="713" t="s">
        <v>283</v>
      </c>
      <c r="B2195" s="713" t="s">
        <v>7491</v>
      </c>
      <c r="C2195" s="718">
        <f>REQ!E13</f>
        <v>0</v>
      </c>
      <c r="D2195" s="719" t="s">
        <v>5324</v>
      </c>
      <c r="E2195" s="719" t="str">
        <f t="shared" si="85"/>
        <v/>
      </c>
      <c r="F2195" s="712">
        <f t="shared" si="84"/>
        <v>1</v>
      </c>
    </row>
    <row r="2196" spans="1:6" s="414" customFormat="1" x14ac:dyDescent="0.2">
      <c r="A2196" s="713" t="s">
        <v>283</v>
      </c>
      <c r="B2196" s="713" t="s">
        <v>7492</v>
      </c>
      <c r="C2196" s="718">
        <f>REQ!E14</f>
        <v>0</v>
      </c>
      <c r="D2196" s="719" t="s">
        <v>5324</v>
      </c>
      <c r="E2196" s="719" t="str">
        <f t="shared" si="85"/>
        <v/>
      </c>
      <c r="F2196" s="712">
        <f t="shared" si="84"/>
        <v>1</v>
      </c>
    </row>
    <row r="2197" spans="1:6" s="414" customFormat="1" x14ac:dyDescent="0.2">
      <c r="A2197" s="713" t="s">
        <v>283</v>
      </c>
      <c r="B2197" s="713" t="s">
        <v>7493</v>
      </c>
      <c r="C2197" s="718">
        <f>REQ!E15</f>
        <v>0</v>
      </c>
      <c r="D2197" s="719" t="s">
        <v>5324</v>
      </c>
      <c r="E2197" s="719" t="str">
        <f t="shared" si="85"/>
        <v/>
      </c>
      <c r="F2197" s="712">
        <f t="shared" si="84"/>
        <v>1</v>
      </c>
    </row>
    <row r="2198" spans="1:6" s="414" customFormat="1" x14ac:dyDescent="0.2">
      <c r="A2198" s="713" t="s">
        <v>283</v>
      </c>
      <c r="B2198" s="713" t="s">
        <v>7494</v>
      </c>
      <c r="C2198" s="718">
        <f>REQ!F10</f>
        <v>0</v>
      </c>
      <c r="D2198" s="719" t="s">
        <v>5324</v>
      </c>
      <c r="E2198" s="719" t="str">
        <f t="shared" si="85"/>
        <v/>
      </c>
      <c r="F2198" s="712">
        <f t="shared" si="84"/>
        <v>1</v>
      </c>
    </row>
    <row r="2199" spans="1:6" s="414" customFormat="1" x14ac:dyDescent="0.2">
      <c r="A2199" s="713" t="s">
        <v>283</v>
      </c>
      <c r="B2199" s="713" t="s">
        <v>7495</v>
      </c>
      <c r="C2199" s="718">
        <f>REQ!F11</f>
        <v>0</v>
      </c>
      <c r="D2199" s="719" t="s">
        <v>5324</v>
      </c>
      <c r="E2199" s="719" t="str">
        <f t="shared" si="85"/>
        <v/>
      </c>
      <c r="F2199" s="712">
        <f t="shared" si="84"/>
        <v>1</v>
      </c>
    </row>
    <row r="2200" spans="1:6" s="414" customFormat="1" x14ac:dyDescent="0.2">
      <c r="A2200" s="713" t="s">
        <v>283</v>
      </c>
      <c r="B2200" s="713" t="s">
        <v>7496</v>
      </c>
      <c r="C2200" s="718">
        <f>REQ!F12</f>
        <v>0</v>
      </c>
      <c r="D2200" s="719" t="s">
        <v>5324</v>
      </c>
      <c r="E2200" s="719" t="str">
        <f t="shared" si="85"/>
        <v/>
      </c>
      <c r="F2200" s="712">
        <f t="shared" si="84"/>
        <v>1</v>
      </c>
    </row>
    <row r="2201" spans="1:6" s="414" customFormat="1" x14ac:dyDescent="0.2">
      <c r="A2201" s="713" t="s">
        <v>283</v>
      </c>
      <c r="B2201" s="713" t="s">
        <v>7497</v>
      </c>
      <c r="C2201" s="718">
        <f>REQ!F13</f>
        <v>0</v>
      </c>
      <c r="D2201" s="719" t="s">
        <v>5324</v>
      </c>
      <c r="E2201" s="719" t="str">
        <f t="shared" si="85"/>
        <v/>
      </c>
      <c r="F2201" s="712">
        <f t="shared" si="84"/>
        <v>1</v>
      </c>
    </row>
    <row r="2202" spans="1:6" s="414" customFormat="1" x14ac:dyDescent="0.2">
      <c r="A2202" s="713" t="s">
        <v>283</v>
      </c>
      <c r="B2202" s="713" t="s">
        <v>7498</v>
      </c>
      <c r="C2202" s="718">
        <f>REQ!F14</f>
        <v>0</v>
      </c>
      <c r="D2202" s="719" t="s">
        <v>5324</v>
      </c>
      <c r="E2202" s="719" t="str">
        <f t="shared" si="85"/>
        <v/>
      </c>
      <c r="F2202" s="712">
        <f t="shared" si="84"/>
        <v>1</v>
      </c>
    </row>
    <row r="2203" spans="1:6" s="414" customFormat="1" x14ac:dyDescent="0.2">
      <c r="A2203" s="713" t="s">
        <v>283</v>
      </c>
      <c r="B2203" s="713" t="s">
        <v>7499</v>
      </c>
      <c r="C2203" s="718">
        <f>REQ!F15</f>
        <v>0</v>
      </c>
      <c r="D2203" s="719" t="s">
        <v>5324</v>
      </c>
      <c r="E2203" s="719" t="str">
        <f t="shared" si="85"/>
        <v/>
      </c>
      <c r="F2203" s="712">
        <f t="shared" si="84"/>
        <v>1</v>
      </c>
    </row>
    <row r="2204" spans="1:6" s="414" customFormat="1" x14ac:dyDescent="0.2">
      <c r="A2204" s="713" t="s">
        <v>283</v>
      </c>
      <c r="B2204" s="713" t="s">
        <v>7500</v>
      </c>
      <c r="C2204" s="718">
        <f>REQ!G10</f>
        <v>0</v>
      </c>
      <c r="D2204" s="719" t="s">
        <v>5324</v>
      </c>
      <c r="E2204" s="719" t="str">
        <f t="shared" si="85"/>
        <v/>
      </c>
      <c r="F2204" s="712">
        <f t="shared" si="84"/>
        <v>1</v>
      </c>
    </row>
    <row r="2205" spans="1:6" s="414" customFormat="1" x14ac:dyDescent="0.2">
      <c r="A2205" s="713" t="s">
        <v>283</v>
      </c>
      <c r="B2205" s="713" t="s">
        <v>7501</v>
      </c>
      <c r="C2205" s="718">
        <f>REQ!G14</f>
        <v>0</v>
      </c>
      <c r="D2205" s="719" t="s">
        <v>5324</v>
      </c>
      <c r="E2205" s="719" t="str">
        <f t="shared" si="85"/>
        <v/>
      </c>
      <c r="F2205" s="712">
        <f t="shared" si="84"/>
        <v>1</v>
      </c>
    </row>
    <row r="2206" spans="1:6" s="414" customFormat="1" x14ac:dyDescent="0.2">
      <c r="A2206" s="713" t="s">
        <v>283</v>
      </c>
      <c r="B2206" s="713" t="s">
        <v>7502</v>
      </c>
      <c r="C2206" s="718">
        <f>REQ!G15</f>
        <v>0</v>
      </c>
      <c r="D2206" s="719" t="s">
        <v>5324</v>
      </c>
      <c r="E2206" s="719" t="str">
        <f t="shared" si="85"/>
        <v/>
      </c>
      <c r="F2206" s="712">
        <f t="shared" si="84"/>
        <v>1</v>
      </c>
    </row>
    <row r="2207" spans="1:6" s="414" customFormat="1" x14ac:dyDescent="0.2">
      <c r="A2207" s="713" t="s">
        <v>283</v>
      </c>
      <c r="B2207" s="713" t="s">
        <v>7503</v>
      </c>
      <c r="C2207" s="718">
        <f>REQ!H10</f>
        <v>0</v>
      </c>
      <c r="D2207" s="719" t="s">
        <v>5324</v>
      </c>
      <c r="E2207" s="719" t="str">
        <f t="shared" si="85"/>
        <v/>
      </c>
      <c r="F2207" s="712">
        <f t="shared" si="84"/>
        <v>1</v>
      </c>
    </row>
    <row r="2208" spans="1:6" s="414" customFormat="1" x14ac:dyDescent="0.2">
      <c r="A2208" s="713" t="s">
        <v>283</v>
      </c>
      <c r="B2208" s="713" t="s">
        <v>7504</v>
      </c>
      <c r="C2208" s="718">
        <f>REQ!H14</f>
        <v>0</v>
      </c>
      <c r="D2208" s="719" t="s">
        <v>5324</v>
      </c>
      <c r="E2208" s="719" t="str">
        <f t="shared" si="85"/>
        <v/>
      </c>
      <c r="F2208" s="712">
        <f t="shared" si="84"/>
        <v>1</v>
      </c>
    </row>
    <row r="2209" spans="1:6" s="414" customFormat="1" x14ac:dyDescent="0.2">
      <c r="A2209" s="713" t="s">
        <v>283</v>
      </c>
      <c r="B2209" s="713" t="s">
        <v>7505</v>
      </c>
      <c r="C2209" s="718">
        <f>REQ!H15</f>
        <v>0</v>
      </c>
      <c r="D2209" s="719" t="s">
        <v>5324</v>
      </c>
      <c r="E2209" s="719" t="str">
        <f t="shared" si="85"/>
        <v/>
      </c>
      <c r="F2209" s="712">
        <f t="shared" si="84"/>
        <v>1</v>
      </c>
    </row>
    <row r="2210" spans="1:6" s="414" customFormat="1" x14ac:dyDescent="0.2">
      <c r="A2210" s="713" t="s">
        <v>283</v>
      </c>
      <c r="B2210" s="713" t="s">
        <v>7506</v>
      </c>
      <c r="C2210" s="718">
        <f>REQ!I10</f>
        <v>0</v>
      </c>
      <c r="D2210" s="719" t="s">
        <v>5324</v>
      </c>
      <c r="E2210" s="719" t="str">
        <f t="shared" si="85"/>
        <v/>
      </c>
      <c r="F2210" s="712">
        <f t="shared" si="84"/>
        <v>1</v>
      </c>
    </row>
    <row r="2211" spans="1:6" s="414" customFormat="1" x14ac:dyDescent="0.2">
      <c r="A2211" s="713" t="s">
        <v>283</v>
      </c>
      <c r="B2211" s="713" t="s">
        <v>7507</v>
      </c>
      <c r="C2211" s="718">
        <f>REQ!I11</f>
        <v>0</v>
      </c>
      <c r="D2211" s="719" t="s">
        <v>5324</v>
      </c>
      <c r="E2211" s="719" t="str">
        <f t="shared" si="85"/>
        <v/>
      </c>
      <c r="F2211" s="712">
        <f t="shared" si="84"/>
        <v>1</v>
      </c>
    </row>
    <row r="2212" spans="1:6" s="414" customFormat="1" x14ac:dyDescent="0.2">
      <c r="A2212" s="713" t="s">
        <v>283</v>
      </c>
      <c r="B2212" s="713" t="s">
        <v>7508</v>
      </c>
      <c r="C2212" s="718">
        <f>REQ!I12</f>
        <v>0</v>
      </c>
      <c r="D2212" s="719" t="s">
        <v>5324</v>
      </c>
      <c r="E2212" s="719" t="str">
        <f t="shared" si="85"/>
        <v/>
      </c>
      <c r="F2212" s="712">
        <f t="shared" si="84"/>
        <v>1</v>
      </c>
    </row>
    <row r="2213" spans="1:6" s="414" customFormat="1" x14ac:dyDescent="0.2">
      <c r="A2213" s="713" t="s">
        <v>283</v>
      </c>
      <c r="B2213" s="713" t="s">
        <v>7509</v>
      </c>
      <c r="C2213" s="718">
        <f>REQ!I13</f>
        <v>0</v>
      </c>
      <c r="D2213" s="719" t="s">
        <v>5324</v>
      </c>
      <c r="E2213" s="719" t="str">
        <f t="shared" si="85"/>
        <v/>
      </c>
      <c r="F2213" s="712">
        <f t="shared" si="84"/>
        <v>1</v>
      </c>
    </row>
    <row r="2214" spans="1:6" s="414" customFormat="1" x14ac:dyDescent="0.2">
      <c r="A2214" s="713" t="s">
        <v>283</v>
      </c>
      <c r="B2214" s="713" t="s">
        <v>7510</v>
      </c>
      <c r="C2214" s="718">
        <f>REQ!I14</f>
        <v>0</v>
      </c>
      <c r="D2214" s="719" t="s">
        <v>5324</v>
      </c>
      <c r="E2214" s="719" t="str">
        <f t="shared" si="85"/>
        <v/>
      </c>
      <c r="F2214" s="712">
        <f t="shared" si="84"/>
        <v>1</v>
      </c>
    </row>
    <row r="2215" spans="1:6" s="414" customFormat="1" x14ac:dyDescent="0.2">
      <c r="A2215" s="713" t="s">
        <v>283</v>
      </c>
      <c r="B2215" s="713" t="s">
        <v>7511</v>
      </c>
      <c r="C2215" s="718">
        <f>REQ!I15</f>
        <v>0</v>
      </c>
      <c r="D2215" s="719" t="s">
        <v>5324</v>
      </c>
      <c r="E2215" s="719" t="str">
        <f t="shared" si="85"/>
        <v/>
      </c>
      <c r="F2215" s="712">
        <f t="shared" si="84"/>
        <v>1</v>
      </c>
    </row>
    <row r="2216" spans="1:6" s="414" customFormat="1" x14ac:dyDescent="0.2">
      <c r="A2216" s="713" t="s">
        <v>283</v>
      </c>
      <c r="B2216" s="713" t="s">
        <v>7512</v>
      </c>
      <c r="C2216" s="718">
        <f>REQ!J10</f>
        <v>0</v>
      </c>
      <c r="D2216" s="719" t="s">
        <v>5324</v>
      </c>
      <c r="E2216" s="719" t="str">
        <f t="shared" si="85"/>
        <v/>
      </c>
      <c r="F2216" s="712">
        <f t="shared" si="84"/>
        <v>1</v>
      </c>
    </row>
    <row r="2217" spans="1:6" s="414" customFormat="1" x14ac:dyDescent="0.2">
      <c r="A2217" s="713" t="s">
        <v>283</v>
      </c>
      <c r="B2217" s="713" t="s">
        <v>7513</v>
      </c>
      <c r="C2217" s="718">
        <f>REQ!J11</f>
        <v>0</v>
      </c>
      <c r="D2217" s="719" t="s">
        <v>5324</v>
      </c>
      <c r="E2217" s="719" t="str">
        <f t="shared" si="85"/>
        <v/>
      </c>
      <c r="F2217" s="712">
        <f t="shared" si="84"/>
        <v>1</v>
      </c>
    </row>
    <row r="2218" spans="1:6" s="414" customFormat="1" x14ac:dyDescent="0.2">
      <c r="A2218" s="713" t="s">
        <v>283</v>
      </c>
      <c r="B2218" s="713" t="s">
        <v>7514</v>
      </c>
      <c r="C2218" s="718">
        <f>REQ!J12</f>
        <v>0</v>
      </c>
      <c r="D2218" s="719" t="s">
        <v>5324</v>
      </c>
      <c r="E2218" s="719" t="str">
        <f t="shared" si="85"/>
        <v/>
      </c>
      <c r="F2218" s="712">
        <f t="shared" si="84"/>
        <v>1</v>
      </c>
    </row>
    <row r="2219" spans="1:6" s="414" customFormat="1" x14ac:dyDescent="0.2">
      <c r="A2219" s="713" t="s">
        <v>283</v>
      </c>
      <c r="B2219" s="713" t="s">
        <v>7515</v>
      </c>
      <c r="C2219" s="718">
        <f>REQ!J13</f>
        <v>0</v>
      </c>
      <c r="D2219" s="719" t="s">
        <v>5324</v>
      </c>
      <c r="E2219" s="719" t="str">
        <f t="shared" si="85"/>
        <v/>
      </c>
      <c r="F2219" s="712">
        <f t="shared" si="84"/>
        <v>1</v>
      </c>
    </row>
    <row r="2220" spans="1:6" s="414" customFormat="1" x14ac:dyDescent="0.2">
      <c r="A2220" s="713" t="s">
        <v>283</v>
      </c>
      <c r="B2220" s="713" t="s">
        <v>7516</v>
      </c>
      <c r="C2220" s="718">
        <f>REQ!J14</f>
        <v>0</v>
      </c>
      <c r="D2220" s="719" t="s">
        <v>5324</v>
      </c>
      <c r="E2220" s="719" t="str">
        <f t="shared" si="85"/>
        <v/>
      </c>
      <c r="F2220" s="712">
        <f t="shared" si="84"/>
        <v>1</v>
      </c>
    </row>
    <row r="2221" spans="1:6" s="414" customFormat="1" x14ac:dyDescent="0.2">
      <c r="A2221" s="713" t="s">
        <v>283</v>
      </c>
      <c r="B2221" s="713" t="s">
        <v>7517</v>
      </c>
      <c r="C2221" s="718">
        <f>REQ!J15</f>
        <v>0</v>
      </c>
      <c r="D2221" s="719" t="s">
        <v>5324</v>
      </c>
      <c r="E2221" s="719" t="str">
        <f t="shared" si="85"/>
        <v/>
      </c>
      <c r="F2221" s="712">
        <f t="shared" si="84"/>
        <v>1</v>
      </c>
    </row>
    <row r="2222" spans="1:6" s="414" customFormat="1" x14ac:dyDescent="0.2">
      <c r="A2222" s="713" t="s">
        <v>283</v>
      </c>
      <c r="B2222" s="713" t="s">
        <v>7518</v>
      </c>
      <c r="C2222" s="718">
        <f>REQ!K10</f>
        <v>0</v>
      </c>
      <c r="D2222" s="719" t="s">
        <v>5324</v>
      </c>
      <c r="E2222" s="719" t="str">
        <f t="shared" si="85"/>
        <v/>
      </c>
      <c r="F2222" s="712">
        <f t="shared" si="84"/>
        <v>1</v>
      </c>
    </row>
    <row r="2223" spans="1:6" s="414" customFormat="1" x14ac:dyDescent="0.2">
      <c r="A2223" s="713" t="s">
        <v>283</v>
      </c>
      <c r="B2223" s="713" t="s">
        <v>7519</v>
      </c>
      <c r="C2223" s="718">
        <f>REQ!K14</f>
        <v>0</v>
      </c>
      <c r="D2223" s="719" t="s">
        <v>5324</v>
      </c>
      <c r="E2223" s="719" t="str">
        <f t="shared" si="85"/>
        <v/>
      </c>
      <c r="F2223" s="712">
        <f t="shared" si="84"/>
        <v>1</v>
      </c>
    </row>
    <row r="2224" spans="1:6" s="414" customFormat="1" x14ac:dyDescent="0.2">
      <c r="A2224" s="713" t="s">
        <v>283</v>
      </c>
      <c r="B2224" s="713" t="s">
        <v>7520</v>
      </c>
      <c r="C2224" s="718">
        <f>REQ!K15</f>
        <v>0</v>
      </c>
      <c r="D2224" s="719" t="s">
        <v>5324</v>
      </c>
      <c r="E2224" s="719" t="str">
        <f t="shared" si="85"/>
        <v/>
      </c>
      <c r="F2224" s="712">
        <f t="shared" si="84"/>
        <v>1</v>
      </c>
    </row>
    <row r="2225" spans="1:6" s="414" customFormat="1" x14ac:dyDescent="0.2">
      <c r="A2225" s="713" t="s">
        <v>283</v>
      </c>
      <c r="B2225" s="721" t="s">
        <v>10218</v>
      </c>
      <c r="C2225" s="720">
        <f>REQ!L17</f>
        <v>0</v>
      </c>
      <c r="D2225" s="719" t="s">
        <v>5324</v>
      </c>
      <c r="E2225" s="719" t="str">
        <f t="shared" si="85"/>
        <v/>
      </c>
      <c r="F2225" s="712">
        <f t="shared" ref="F2225" si="86">IF(E2225="",1,0)</f>
        <v>1</v>
      </c>
    </row>
    <row r="2226" spans="1:6" s="414" customFormat="1" x14ac:dyDescent="0.2">
      <c r="A2226" s="713" t="s">
        <v>283</v>
      </c>
      <c r="B2226" s="721" t="s">
        <v>10219</v>
      </c>
      <c r="C2226" s="720">
        <f>REQ!L18</f>
        <v>0</v>
      </c>
      <c r="D2226" s="719" t="s">
        <v>5324</v>
      </c>
      <c r="E2226" s="719" t="str">
        <f t="shared" si="85"/>
        <v/>
      </c>
      <c r="F2226" s="712">
        <f t="shared" ref="F2226:F2228" si="87">IF(E2226="",1,0)</f>
        <v>1</v>
      </c>
    </row>
    <row r="2227" spans="1:6" s="414" customFormat="1" x14ac:dyDescent="0.2">
      <c r="A2227" s="713" t="s">
        <v>283</v>
      </c>
      <c r="B2227" s="721" t="s">
        <v>10220</v>
      </c>
      <c r="C2227" s="720">
        <f>REQ!L19</f>
        <v>0</v>
      </c>
      <c r="D2227" s="719" t="s">
        <v>5324</v>
      </c>
      <c r="E2227" s="719" t="str">
        <f t="shared" si="85"/>
        <v/>
      </c>
      <c r="F2227" s="712">
        <f t="shared" si="87"/>
        <v>1</v>
      </c>
    </row>
    <row r="2228" spans="1:6" s="414" customFormat="1" x14ac:dyDescent="0.2">
      <c r="A2228" s="713" t="s">
        <v>283</v>
      </c>
      <c r="B2228" s="721" t="s">
        <v>10221</v>
      </c>
      <c r="C2228" s="720">
        <f>REQ!L20</f>
        <v>0</v>
      </c>
      <c r="D2228" s="719" t="s">
        <v>5324</v>
      </c>
      <c r="E2228" s="719" t="str">
        <f t="shared" si="85"/>
        <v/>
      </c>
      <c r="F2228" s="712">
        <f t="shared" si="87"/>
        <v>1</v>
      </c>
    </row>
    <row r="2229" spans="1:6" s="414" customFormat="1" x14ac:dyDescent="0.2">
      <c r="A2229" s="713" t="s">
        <v>283</v>
      </c>
      <c r="B2229" s="721" t="s">
        <v>10222</v>
      </c>
      <c r="C2229" s="720">
        <f>REQ!L21</f>
        <v>0</v>
      </c>
      <c r="D2229" s="719" t="s">
        <v>5324</v>
      </c>
      <c r="E2229" s="719" t="str">
        <f t="shared" si="85"/>
        <v/>
      </c>
      <c r="F2229" s="712">
        <f t="shared" ref="F2229:F2230" si="88">IF(E2229="",1,0)</f>
        <v>1</v>
      </c>
    </row>
    <row r="2230" spans="1:6" s="414" customFormat="1" x14ac:dyDescent="0.2">
      <c r="A2230" s="713" t="s">
        <v>283</v>
      </c>
      <c r="B2230" s="721" t="s">
        <v>10223</v>
      </c>
      <c r="C2230" s="720">
        <f>REQ!L22</f>
        <v>0</v>
      </c>
      <c r="D2230" s="719" t="s">
        <v>5324</v>
      </c>
      <c r="E2230" s="719" t="str">
        <f t="shared" si="85"/>
        <v/>
      </c>
      <c r="F2230" s="712">
        <f t="shared" si="88"/>
        <v>1</v>
      </c>
    </row>
    <row r="2231" spans="1:6" s="414" customFormat="1" x14ac:dyDescent="0.2">
      <c r="A2231" s="713" t="s">
        <v>283</v>
      </c>
      <c r="B2231" s="713" t="s">
        <v>7521</v>
      </c>
      <c r="C2231" s="718">
        <f>REQ!M10</f>
        <v>0</v>
      </c>
      <c r="D2231" s="719" t="s">
        <v>5324</v>
      </c>
      <c r="E2231" s="719" t="str">
        <f t="shared" si="85"/>
        <v/>
      </c>
      <c r="F2231" s="712">
        <f t="shared" si="84"/>
        <v>1</v>
      </c>
    </row>
    <row r="2232" spans="1:6" s="414" customFormat="1" x14ac:dyDescent="0.2">
      <c r="A2232" s="713" t="s">
        <v>283</v>
      </c>
      <c r="B2232" s="713" t="s">
        <v>7522</v>
      </c>
      <c r="C2232" s="718">
        <f>REQ!M14</f>
        <v>0</v>
      </c>
      <c r="D2232" s="719" t="s">
        <v>5324</v>
      </c>
      <c r="E2232" s="719" t="str">
        <f t="shared" si="85"/>
        <v/>
      </c>
      <c r="F2232" s="712">
        <f t="shared" si="84"/>
        <v>1</v>
      </c>
    </row>
    <row r="2233" spans="1:6" s="414" customFormat="1" x14ac:dyDescent="0.2">
      <c r="A2233" s="713" t="s">
        <v>283</v>
      </c>
      <c r="B2233" s="713" t="s">
        <v>7523</v>
      </c>
      <c r="C2233" s="718">
        <f>REQ!M15</f>
        <v>0</v>
      </c>
      <c r="D2233" s="719" t="s">
        <v>5324</v>
      </c>
      <c r="E2233" s="719" t="str">
        <f t="shared" si="85"/>
        <v/>
      </c>
      <c r="F2233" s="712">
        <f t="shared" si="84"/>
        <v>1</v>
      </c>
    </row>
    <row r="2234" spans="1:6" s="414" customFormat="1" x14ac:dyDescent="0.2">
      <c r="A2234" s="713" t="s">
        <v>283</v>
      </c>
      <c r="B2234" s="713" t="s">
        <v>7524</v>
      </c>
      <c r="C2234" s="718">
        <f>REQ!M21</f>
        <v>0</v>
      </c>
      <c r="D2234" s="719" t="s">
        <v>5324</v>
      </c>
      <c r="E2234" s="719" t="str">
        <f t="shared" si="85"/>
        <v/>
      </c>
      <c r="F2234" s="712">
        <f t="shared" si="84"/>
        <v>1</v>
      </c>
    </row>
    <row r="2235" spans="1:6" s="414" customFormat="1" x14ac:dyDescent="0.2">
      <c r="A2235" s="713" t="s">
        <v>283</v>
      </c>
      <c r="B2235" s="713" t="s">
        <v>7525</v>
      </c>
      <c r="C2235" s="718">
        <f>REQ!M22</f>
        <v>0</v>
      </c>
      <c r="D2235" s="719" t="s">
        <v>5324</v>
      </c>
      <c r="E2235" s="719" t="str">
        <f t="shared" si="85"/>
        <v/>
      </c>
      <c r="F2235" s="712">
        <f t="shared" si="84"/>
        <v>1</v>
      </c>
    </row>
    <row r="2236" spans="1:6" s="414" customFormat="1" x14ac:dyDescent="0.2">
      <c r="A2236" s="713" t="s">
        <v>283</v>
      </c>
      <c r="B2236" s="713" t="s">
        <v>7526</v>
      </c>
      <c r="C2236" s="718">
        <f>REQ!O10</f>
        <v>0</v>
      </c>
      <c r="D2236" s="719" t="s">
        <v>5324</v>
      </c>
      <c r="E2236" s="719" t="str">
        <f t="shared" si="85"/>
        <v/>
      </c>
      <c r="F2236" s="712">
        <f t="shared" si="84"/>
        <v>1</v>
      </c>
    </row>
    <row r="2237" spans="1:6" s="414" customFormat="1" x14ac:dyDescent="0.2">
      <c r="A2237" s="713" t="s">
        <v>283</v>
      </c>
      <c r="B2237" s="713" t="s">
        <v>7527</v>
      </c>
      <c r="C2237" s="718" t="str">
        <f>REQ!O14</f>
        <v>NIL</v>
      </c>
      <c r="D2237" s="719" t="s">
        <v>5324</v>
      </c>
      <c r="E2237" s="719" t="str">
        <f>IF(C2237="NIL","","Value must be 'NIL'")</f>
        <v/>
      </c>
      <c r="F2237" s="712">
        <f t="shared" si="84"/>
        <v>1</v>
      </c>
    </row>
    <row r="2238" spans="1:6" s="414" customFormat="1" x14ac:dyDescent="0.2">
      <c r="A2238" s="713" t="s">
        <v>283</v>
      </c>
      <c r="B2238" s="713" t="s">
        <v>7528</v>
      </c>
      <c r="C2238" s="718" t="str">
        <f>REQ!O15</f>
        <v>NIL</v>
      </c>
      <c r="D2238" s="719" t="s">
        <v>5324</v>
      </c>
      <c r="E2238" s="719" t="str">
        <f>IF(C2238="NIL","","Value must be 'NIL'")</f>
        <v/>
      </c>
      <c r="F2238" s="712">
        <f t="shared" si="84"/>
        <v>1</v>
      </c>
    </row>
    <row r="2239" spans="1:6" s="414" customFormat="1" x14ac:dyDescent="0.2">
      <c r="A2239" s="713" t="s">
        <v>283</v>
      </c>
      <c r="B2239" s="713" t="s">
        <v>7529</v>
      </c>
      <c r="C2239" s="718">
        <f>REQ!O21</f>
        <v>0</v>
      </c>
      <c r="D2239" s="719" t="s">
        <v>5324</v>
      </c>
      <c r="E2239" s="719" t="str">
        <f>IF(C2239="","",IF(ISBLANK(C2239),"",IF(ISNUMBER(C2239),IF(ROUND(C2239,0)=C2239,IF(C2239&gt;=(-9999999999999990),IF(C2239&lt;=(9999999999999990),"","Value must be an integer of no more than 16 digits."),"Value must be an integer of no more than 16 digits."),"Value must be an integer of no more than 16 digits."),"Value must be an integer of no more than 16 digits.")))</f>
        <v/>
      </c>
      <c r="F2239" s="712">
        <f t="shared" si="84"/>
        <v>1</v>
      </c>
    </row>
    <row r="2240" spans="1:6" s="414" customFormat="1" x14ac:dyDescent="0.2">
      <c r="A2240" s="713" t="s">
        <v>283</v>
      </c>
      <c r="B2240" s="713" t="s">
        <v>7530</v>
      </c>
      <c r="C2240" s="718" t="str">
        <f>REQ!O22</f>
        <v>NIL</v>
      </c>
      <c r="D2240" s="719" t="s">
        <v>5324</v>
      </c>
      <c r="E2240" s="719" t="str">
        <f>IF(C2240="NIL","","Value must be 'NIL'")</f>
        <v/>
      </c>
      <c r="F2240" s="712">
        <f t="shared" si="84"/>
        <v>1</v>
      </c>
    </row>
    <row r="2241" spans="1:6" s="414" customFormat="1" x14ac:dyDescent="0.2">
      <c r="A2241" s="713" t="s">
        <v>283</v>
      </c>
      <c r="B2241" s="713" t="s">
        <v>7531</v>
      </c>
      <c r="C2241" s="718">
        <f>REQ!O23</f>
        <v>0</v>
      </c>
      <c r="D2241" s="719" t="s">
        <v>5324</v>
      </c>
      <c r="E2241" s="719" t="str">
        <f>IF(C2241="","",IF(ISBLANK(C2241),"",IF(ISNUMBER(C2241),IF(ROUND(C2241,0)=C2241,IF(C2241&gt;=(-9999999999999990),IF(C2241&lt;=(9999999999999990),"","Value must be an integer of no more than 16 digits."),"Value must be an integer of no more than 16 digits."),"Value must be an integer of no more than 16 digits."),"Value must be an integer of no more than 16 digits.")))</f>
        <v/>
      </c>
      <c r="F2241" s="712">
        <f t="shared" ref="F2241:F2304" si="89">IF(E2241="",1,0)</f>
        <v>1</v>
      </c>
    </row>
    <row r="2242" spans="1:6" s="414" customFormat="1" x14ac:dyDescent="0.2">
      <c r="A2242" s="713" t="s">
        <v>283</v>
      </c>
      <c r="B2242" s="713" t="s">
        <v>7532</v>
      </c>
      <c r="C2242" s="718">
        <f>REQ!O24</f>
        <v>100000</v>
      </c>
      <c r="D2242" s="719" t="s">
        <v>5324</v>
      </c>
      <c r="E2242" s="719" t="str">
        <f>IF(C2242="","",IF(ISBLANK(C2242),"",IF(ISNUMBER(C2242),IF(ROUND(C2242,0)=C2242,IF(C2242&gt;=(-9999999999999990),IF(C2242&lt;=(9999999999999990),"","Value must be an integer of no more than 16 digits."),"Value must be an integer of no more than 16 digits."),"Value must be an integer of no more than 16 digits."),"Value must be an integer of no more than 16 digits.")))</f>
        <v/>
      </c>
      <c r="F2242" s="712">
        <f t="shared" si="89"/>
        <v>1</v>
      </c>
    </row>
    <row r="2243" spans="1:6" s="414" customFormat="1" x14ac:dyDescent="0.2">
      <c r="A2243" s="713" t="s">
        <v>283</v>
      </c>
      <c r="B2243" s="713" t="s">
        <v>7533</v>
      </c>
      <c r="C2243" s="718">
        <f>REQ!O25</f>
        <v>0</v>
      </c>
      <c r="D2243" s="719" t="s">
        <v>5324</v>
      </c>
      <c r="E2243" s="719" t="str">
        <f>IF(C2243="","",IF(ISBLANK(C2243),"",IF(ISNUMBER(C2243),IF(ROUND(C2243,0)=C2243,IF(C2243&gt;=(0),IF(C2243&lt;=(9999999999999990),"","Value must be a positive integer of no more than 16 digits."),"Value must be a positive integer of no more than 16 digits."),"Value must be a positive integer of no more than 16 digits."),"Value must be a positive integer of no more than 16 digits.")))</f>
        <v/>
      </c>
      <c r="F2243" s="712">
        <f t="shared" si="89"/>
        <v>1</v>
      </c>
    </row>
    <row r="2244" spans="1:6" s="414" customFormat="1" x14ac:dyDescent="0.2">
      <c r="A2244" s="713" t="s">
        <v>334</v>
      </c>
      <c r="B2244" s="713" t="s">
        <v>7534</v>
      </c>
      <c r="C2244" s="718">
        <f>LAM!D7</f>
        <v>0</v>
      </c>
      <c r="D2244" s="723" t="s">
        <v>5324</v>
      </c>
      <c r="E2244" s="719" t="str">
        <f t="shared" ref="E2244:E2307" si="90">IF(C2244="","",IF(ISBLANK(C2244),"",IF(ISNUMBER(C2244),IF(ROUND(C2244,0)=C2244,IF(C2244&gt;=(-9999999999999990),IF(C2244&lt;=(9999999999999990),"","Value must be an integer of no more than 16 digits."),"Value must be an integer of no more than 16 digits."),"Value must be an integer of no more than 16 digits."),"Value must be an integer of no more than 16 digits.")))</f>
        <v/>
      </c>
      <c r="F2244" s="712">
        <f t="shared" si="89"/>
        <v>1</v>
      </c>
    </row>
    <row r="2245" spans="1:6" s="414" customFormat="1" x14ac:dyDescent="0.2">
      <c r="A2245" s="713" t="s">
        <v>334</v>
      </c>
      <c r="B2245" s="713" t="s">
        <v>7535</v>
      </c>
      <c r="C2245" s="718">
        <f>LAM!D8</f>
        <v>0</v>
      </c>
      <c r="D2245" s="719" t="s">
        <v>5324</v>
      </c>
      <c r="E2245" s="719" t="str">
        <f t="shared" si="90"/>
        <v/>
      </c>
      <c r="F2245" s="712">
        <f t="shared" si="89"/>
        <v>1</v>
      </c>
    </row>
    <row r="2246" spans="1:6" s="414" customFormat="1" x14ac:dyDescent="0.2">
      <c r="A2246" s="713" t="s">
        <v>334</v>
      </c>
      <c r="B2246" s="713" t="s">
        <v>7536</v>
      </c>
      <c r="C2246" s="718">
        <f>LAM!D9</f>
        <v>0</v>
      </c>
      <c r="D2246" s="719" t="s">
        <v>5324</v>
      </c>
      <c r="E2246" s="719" t="str">
        <f t="shared" si="90"/>
        <v/>
      </c>
      <c r="F2246" s="712">
        <f t="shared" si="89"/>
        <v>1</v>
      </c>
    </row>
    <row r="2247" spans="1:6" s="414" customFormat="1" x14ac:dyDescent="0.2">
      <c r="A2247" s="713" t="s">
        <v>334</v>
      </c>
      <c r="B2247" s="713" t="s">
        <v>7537</v>
      </c>
      <c r="C2247" s="718">
        <f>LAM!D10</f>
        <v>0</v>
      </c>
      <c r="D2247" s="719" t="s">
        <v>5324</v>
      </c>
      <c r="E2247" s="719" t="str">
        <f t="shared" si="90"/>
        <v/>
      </c>
      <c r="F2247" s="712">
        <f t="shared" si="89"/>
        <v>1</v>
      </c>
    </row>
    <row r="2248" spans="1:6" s="414" customFormat="1" x14ac:dyDescent="0.2">
      <c r="A2248" s="713" t="s">
        <v>334</v>
      </c>
      <c r="B2248" s="713" t="s">
        <v>7538</v>
      </c>
      <c r="C2248" s="718">
        <f>LAM!D11</f>
        <v>0</v>
      </c>
      <c r="D2248" s="719" t="s">
        <v>5324</v>
      </c>
      <c r="E2248" s="719" t="str">
        <f t="shared" si="90"/>
        <v/>
      </c>
      <c r="F2248" s="712">
        <f t="shared" si="89"/>
        <v>1</v>
      </c>
    </row>
    <row r="2249" spans="1:6" s="414" customFormat="1" x14ac:dyDescent="0.2">
      <c r="A2249" s="713" t="s">
        <v>334</v>
      </c>
      <c r="B2249" s="713" t="s">
        <v>7539</v>
      </c>
      <c r="C2249" s="718">
        <f>LAM!E7</f>
        <v>0</v>
      </c>
      <c r="D2249" s="719" t="s">
        <v>5324</v>
      </c>
      <c r="E2249" s="719" t="str">
        <f t="shared" si="90"/>
        <v/>
      </c>
      <c r="F2249" s="712">
        <f t="shared" si="89"/>
        <v>1</v>
      </c>
    </row>
    <row r="2250" spans="1:6" s="414" customFormat="1" x14ac:dyDescent="0.2">
      <c r="A2250" s="713" t="s">
        <v>334</v>
      </c>
      <c r="B2250" s="713" t="s">
        <v>7540</v>
      </c>
      <c r="C2250" s="718">
        <f>LAM!E8</f>
        <v>0</v>
      </c>
      <c r="D2250" s="719" t="s">
        <v>5324</v>
      </c>
      <c r="E2250" s="719" t="str">
        <f t="shared" si="90"/>
        <v/>
      </c>
      <c r="F2250" s="712">
        <f t="shared" si="89"/>
        <v>1</v>
      </c>
    </row>
    <row r="2251" spans="1:6" s="414" customFormat="1" x14ac:dyDescent="0.2">
      <c r="A2251" s="713" t="s">
        <v>334</v>
      </c>
      <c r="B2251" s="713" t="s">
        <v>7541</v>
      </c>
      <c r="C2251" s="718">
        <f>LAM!E9</f>
        <v>0</v>
      </c>
      <c r="D2251" s="719" t="s">
        <v>5324</v>
      </c>
      <c r="E2251" s="719" t="str">
        <f t="shared" si="90"/>
        <v/>
      </c>
      <c r="F2251" s="712">
        <f t="shared" si="89"/>
        <v>1</v>
      </c>
    </row>
    <row r="2252" spans="1:6" s="414" customFormat="1" x14ac:dyDescent="0.2">
      <c r="A2252" s="713" t="s">
        <v>334</v>
      </c>
      <c r="B2252" s="713" t="s">
        <v>7542</v>
      </c>
      <c r="C2252" s="718">
        <f>LAM!E10</f>
        <v>0</v>
      </c>
      <c r="D2252" s="719" t="s">
        <v>5324</v>
      </c>
      <c r="E2252" s="719" t="str">
        <f t="shared" si="90"/>
        <v/>
      </c>
      <c r="F2252" s="712">
        <f t="shared" si="89"/>
        <v>1</v>
      </c>
    </row>
    <row r="2253" spans="1:6" s="414" customFormat="1" x14ac:dyDescent="0.2">
      <c r="A2253" s="713" t="s">
        <v>334</v>
      </c>
      <c r="B2253" s="713" t="s">
        <v>7543</v>
      </c>
      <c r="C2253" s="718">
        <f>LAM!E11</f>
        <v>0</v>
      </c>
      <c r="D2253" s="723" t="s">
        <v>5324</v>
      </c>
      <c r="E2253" s="719" t="str">
        <f t="shared" si="90"/>
        <v/>
      </c>
      <c r="F2253" s="712">
        <f t="shared" si="89"/>
        <v>1</v>
      </c>
    </row>
    <row r="2254" spans="1:6" s="414" customFormat="1" x14ac:dyDescent="0.2">
      <c r="A2254" s="713" t="s">
        <v>447</v>
      </c>
      <c r="B2254" s="713" t="s">
        <v>7544</v>
      </c>
      <c r="C2254" s="720">
        <f>MWR!D7</f>
        <v>0</v>
      </c>
      <c r="D2254" s="723" t="s">
        <v>5324</v>
      </c>
      <c r="E2254" s="719" t="str">
        <f t="shared" si="90"/>
        <v/>
      </c>
      <c r="F2254" s="712">
        <f t="shared" si="89"/>
        <v>1</v>
      </c>
    </row>
    <row r="2255" spans="1:6" s="414" customFormat="1" x14ac:dyDescent="0.2">
      <c r="A2255" s="713" t="s">
        <v>447</v>
      </c>
      <c r="B2255" s="713" t="s">
        <v>7545</v>
      </c>
      <c r="C2255" s="720">
        <f>MWR!D8</f>
        <v>0</v>
      </c>
      <c r="D2255" s="719" t="s">
        <v>5324</v>
      </c>
      <c r="E2255" s="719" t="str">
        <f t="shared" si="90"/>
        <v/>
      </c>
      <c r="F2255" s="712">
        <f t="shared" si="89"/>
        <v>1</v>
      </c>
    </row>
    <row r="2256" spans="1:6" s="414" customFormat="1" x14ac:dyDescent="0.2">
      <c r="A2256" s="713" t="s">
        <v>447</v>
      </c>
      <c r="B2256" s="713" t="s">
        <v>7546</v>
      </c>
      <c r="C2256" s="720">
        <f>MWR!D9</f>
        <v>0</v>
      </c>
      <c r="D2256" s="719" t="s">
        <v>5324</v>
      </c>
      <c r="E2256" s="719" t="str">
        <f t="shared" si="90"/>
        <v/>
      </c>
      <c r="F2256" s="712">
        <f t="shared" si="89"/>
        <v>1</v>
      </c>
    </row>
    <row r="2257" spans="1:6" s="414" customFormat="1" x14ac:dyDescent="0.2">
      <c r="A2257" s="713" t="s">
        <v>447</v>
      </c>
      <c r="B2257" s="713" t="s">
        <v>7547</v>
      </c>
      <c r="C2257" s="720">
        <f>MWR!D10</f>
        <v>0</v>
      </c>
      <c r="D2257" s="719" t="s">
        <v>5324</v>
      </c>
      <c r="E2257" s="719" t="str">
        <f t="shared" si="90"/>
        <v/>
      </c>
      <c r="F2257" s="712">
        <f t="shared" si="89"/>
        <v>1</v>
      </c>
    </row>
    <row r="2258" spans="1:6" s="414" customFormat="1" x14ac:dyDescent="0.2">
      <c r="A2258" s="713" t="s">
        <v>447</v>
      </c>
      <c r="B2258" s="713" t="s">
        <v>7548</v>
      </c>
      <c r="C2258" s="720">
        <f>MWR!D11</f>
        <v>0</v>
      </c>
      <c r="D2258" s="719" t="s">
        <v>5324</v>
      </c>
      <c r="E2258" s="719" t="str">
        <f t="shared" si="90"/>
        <v/>
      </c>
      <c r="F2258" s="712">
        <f t="shared" si="89"/>
        <v>1</v>
      </c>
    </row>
    <row r="2259" spans="1:6" s="414" customFormat="1" x14ac:dyDescent="0.2">
      <c r="A2259" s="713" t="s">
        <v>447</v>
      </c>
      <c r="B2259" s="713" t="s">
        <v>7549</v>
      </c>
      <c r="C2259" s="720">
        <f>MWR!E7</f>
        <v>0</v>
      </c>
      <c r="D2259" s="719" t="s">
        <v>5324</v>
      </c>
      <c r="E2259" s="719" t="str">
        <f t="shared" si="90"/>
        <v/>
      </c>
      <c r="F2259" s="712">
        <f t="shared" si="89"/>
        <v>1</v>
      </c>
    </row>
    <row r="2260" spans="1:6" s="414" customFormat="1" x14ac:dyDescent="0.2">
      <c r="A2260" s="713" t="s">
        <v>447</v>
      </c>
      <c r="B2260" s="713" t="s">
        <v>7550</v>
      </c>
      <c r="C2260" s="720">
        <f>MWR!E8</f>
        <v>0</v>
      </c>
      <c r="D2260" s="719" t="s">
        <v>5324</v>
      </c>
      <c r="E2260" s="719" t="str">
        <f t="shared" si="90"/>
        <v/>
      </c>
      <c r="F2260" s="712">
        <f t="shared" si="89"/>
        <v>1</v>
      </c>
    </row>
    <row r="2261" spans="1:6" s="414" customFormat="1" x14ac:dyDescent="0.2">
      <c r="A2261" s="713" t="s">
        <v>447</v>
      </c>
      <c r="B2261" s="713" t="s">
        <v>7551</v>
      </c>
      <c r="C2261" s="720">
        <f>MWR!E9</f>
        <v>0</v>
      </c>
      <c r="D2261" s="719" t="s">
        <v>5324</v>
      </c>
      <c r="E2261" s="719" t="str">
        <f t="shared" si="90"/>
        <v/>
      </c>
      <c r="F2261" s="712">
        <f t="shared" si="89"/>
        <v>1</v>
      </c>
    </row>
    <row r="2262" spans="1:6" s="414" customFormat="1" x14ac:dyDescent="0.2">
      <c r="A2262" s="713" t="s">
        <v>447</v>
      </c>
      <c r="B2262" s="713" t="s">
        <v>7552</v>
      </c>
      <c r="C2262" s="720">
        <f>MWR!E10</f>
        <v>0</v>
      </c>
      <c r="D2262" s="719" t="s">
        <v>5324</v>
      </c>
      <c r="E2262" s="719" t="str">
        <f t="shared" si="90"/>
        <v/>
      </c>
      <c r="F2262" s="712">
        <f t="shared" si="89"/>
        <v>1</v>
      </c>
    </row>
    <row r="2263" spans="1:6" s="414" customFormat="1" x14ac:dyDescent="0.2">
      <c r="A2263" s="713" t="s">
        <v>447</v>
      </c>
      <c r="B2263" s="713" t="s">
        <v>7553</v>
      </c>
      <c r="C2263" s="720">
        <f>MWR!E11</f>
        <v>0</v>
      </c>
      <c r="D2263" s="719" t="s">
        <v>5324</v>
      </c>
      <c r="E2263" s="719" t="str">
        <f t="shared" si="90"/>
        <v/>
      </c>
      <c r="F2263" s="712">
        <f t="shared" si="89"/>
        <v>1</v>
      </c>
    </row>
    <row r="2264" spans="1:6" s="414" customFormat="1" x14ac:dyDescent="0.2">
      <c r="A2264" s="713" t="s">
        <v>447</v>
      </c>
      <c r="B2264" s="713" t="s">
        <v>7554</v>
      </c>
      <c r="C2264" s="720">
        <f>MWR!F7</f>
        <v>0</v>
      </c>
      <c r="D2264" s="719" t="s">
        <v>5324</v>
      </c>
      <c r="E2264" s="719" t="str">
        <f t="shared" si="90"/>
        <v/>
      </c>
      <c r="F2264" s="712">
        <f t="shared" si="89"/>
        <v>1</v>
      </c>
    </row>
    <row r="2265" spans="1:6" s="414" customFormat="1" x14ac:dyDescent="0.2">
      <c r="A2265" s="713" t="s">
        <v>447</v>
      </c>
      <c r="B2265" s="713" t="s">
        <v>7555</v>
      </c>
      <c r="C2265" s="720">
        <f>MWR!F8</f>
        <v>0</v>
      </c>
      <c r="D2265" s="719" t="s">
        <v>5324</v>
      </c>
      <c r="E2265" s="719" t="str">
        <f t="shared" si="90"/>
        <v/>
      </c>
      <c r="F2265" s="712">
        <f t="shared" si="89"/>
        <v>1</v>
      </c>
    </row>
    <row r="2266" spans="1:6" s="414" customFormat="1" x14ac:dyDescent="0.2">
      <c r="A2266" s="713" t="s">
        <v>447</v>
      </c>
      <c r="B2266" s="713" t="s">
        <v>7556</v>
      </c>
      <c r="C2266" s="720">
        <f>MWR!F9</f>
        <v>0</v>
      </c>
      <c r="D2266" s="719" t="s">
        <v>5324</v>
      </c>
      <c r="E2266" s="719" t="str">
        <f t="shared" si="90"/>
        <v/>
      </c>
      <c r="F2266" s="712">
        <f t="shared" si="89"/>
        <v>1</v>
      </c>
    </row>
    <row r="2267" spans="1:6" s="414" customFormat="1" x14ac:dyDescent="0.2">
      <c r="A2267" s="713" t="s">
        <v>447</v>
      </c>
      <c r="B2267" s="713" t="s">
        <v>7557</v>
      </c>
      <c r="C2267" s="720">
        <f>MWR!F10</f>
        <v>0</v>
      </c>
      <c r="D2267" s="719" t="s">
        <v>5324</v>
      </c>
      <c r="E2267" s="719" t="str">
        <f t="shared" si="90"/>
        <v/>
      </c>
      <c r="F2267" s="712">
        <f t="shared" si="89"/>
        <v>1</v>
      </c>
    </row>
    <row r="2268" spans="1:6" s="414" customFormat="1" x14ac:dyDescent="0.2">
      <c r="A2268" s="713" t="s">
        <v>447</v>
      </c>
      <c r="B2268" s="713" t="s">
        <v>7558</v>
      </c>
      <c r="C2268" s="720">
        <f>MWR!F11</f>
        <v>0</v>
      </c>
      <c r="D2268" s="719" t="s">
        <v>5324</v>
      </c>
      <c r="E2268" s="719" t="str">
        <f t="shared" si="90"/>
        <v/>
      </c>
      <c r="F2268" s="712">
        <f t="shared" si="89"/>
        <v>1</v>
      </c>
    </row>
    <row r="2269" spans="1:6" s="414" customFormat="1" x14ac:dyDescent="0.2">
      <c r="A2269" s="713" t="s">
        <v>447</v>
      </c>
      <c r="B2269" s="713" t="s">
        <v>7559</v>
      </c>
      <c r="C2269" s="720">
        <f>MWR!G7</f>
        <v>0</v>
      </c>
      <c r="D2269" s="719" t="s">
        <v>5324</v>
      </c>
      <c r="E2269" s="719" t="str">
        <f t="shared" si="90"/>
        <v/>
      </c>
      <c r="F2269" s="712">
        <f t="shared" si="89"/>
        <v>1</v>
      </c>
    </row>
    <row r="2270" spans="1:6" s="414" customFormat="1" x14ac:dyDescent="0.2">
      <c r="A2270" s="713" t="s">
        <v>447</v>
      </c>
      <c r="B2270" s="713" t="s">
        <v>7560</v>
      </c>
      <c r="C2270" s="720">
        <f>MWR!G8</f>
        <v>0</v>
      </c>
      <c r="D2270" s="719" t="s">
        <v>5324</v>
      </c>
      <c r="E2270" s="719" t="str">
        <f t="shared" si="90"/>
        <v/>
      </c>
      <c r="F2270" s="712">
        <f t="shared" si="89"/>
        <v>1</v>
      </c>
    </row>
    <row r="2271" spans="1:6" s="414" customFormat="1" x14ac:dyDescent="0.2">
      <c r="A2271" s="713" t="s">
        <v>447</v>
      </c>
      <c r="B2271" s="713" t="s">
        <v>7561</v>
      </c>
      <c r="C2271" s="720">
        <f>MWR!G9</f>
        <v>0</v>
      </c>
      <c r="D2271" s="719" t="s">
        <v>5324</v>
      </c>
      <c r="E2271" s="719" t="str">
        <f t="shared" si="90"/>
        <v/>
      </c>
      <c r="F2271" s="712">
        <f t="shared" si="89"/>
        <v>1</v>
      </c>
    </row>
    <row r="2272" spans="1:6" s="414" customFormat="1" x14ac:dyDescent="0.2">
      <c r="A2272" s="713" t="s">
        <v>447</v>
      </c>
      <c r="B2272" s="713" t="s">
        <v>7562</v>
      </c>
      <c r="C2272" s="720">
        <f>MWR!G10</f>
        <v>0</v>
      </c>
      <c r="D2272" s="719" t="s">
        <v>5324</v>
      </c>
      <c r="E2272" s="719" t="str">
        <f t="shared" si="90"/>
        <v/>
      </c>
      <c r="F2272" s="712">
        <f t="shared" si="89"/>
        <v>1</v>
      </c>
    </row>
    <row r="2273" spans="1:6" s="414" customFormat="1" x14ac:dyDescent="0.2">
      <c r="A2273" s="713" t="s">
        <v>447</v>
      </c>
      <c r="B2273" s="713" t="s">
        <v>7563</v>
      </c>
      <c r="C2273" s="720">
        <f>MWR!G11</f>
        <v>0</v>
      </c>
      <c r="D2273" s="719" t="s">
        <v>5324</v>
      </c>
      <c r="E2273" s="719" t="str">
        <f t="shared" si="90"/>
        <v/>
      </c>
      <c r="F2273" s="712">
        <f t="shared" si="89"/>
        <v>1</v>
      </c>
    </row>
    <row r="2274" spans="1:6" s="414" customFormat="1" x14ac:dyDescent="0.2">
      <c r="A2274" s="713" t="s">
        <v>447</v>
      </c>
      <c r="B2274" s="713" t="s">
        <v>7564</v>
      </c>
      <c r="C2274" s="720">
        <f>MWR!H7</f>
        <v>0</v>
      </c>
      <c r="D2274" s="719" t="s">
        <v>5324</v>
      </c>
      <c r="E2274" s="719" t="str">
        <f t="shared" si="90"/>
        <v/>
      </c>
      <c r="F2274" s="712">
        <f t="shared" si="89"/>
        <v>1</v>
      </c>
    </row>
    <row r="2275" spans="1:6" s="414" customFormat="1" x14ac:dyDescent="0.2">
      <c r="A2275" s="713" t="s">
        <v>447</v>
      </c>
      <c r="B2275" s="713" t="s">
        <v>7565</v>
      </c>
      <c r="C2275" s="720">
        <f>MWR!H8</f>
        <v>0</v>
      </c>
      <c r="D2275" s="719" t="s">
        <v>5324</v>
      </c>
      <c r="E2275" s="719" t="str">
        <f t="shared" si="90"/>
        <v/>
      </c>
      <c r="F2275" s="712">
        <f t="shared" si="89"/>
        <v>1</v>
      </c>
    </row>
    <row r="2276" spans="1:6" s="414" customFormat="1" x14ac:dyDescent="0.2">
      <c r="A2276" s="713" t="s">
        <v>447</v>
      </c>
      <c r="B2276" s="713" t="s">
        <v>7566</v>
      </c>
      <c r="C2276" s="720">
        <f>MWR!H9</f>
        <v>0</v>
      </c>
      <c r="D2276" s="719" t="s">
        <v>5324</v>
      </c>
      <c r="E2276" s="719" t="str">
        <f t="shared" si="90"/>
        <v/>
      </c>
      <c r="F2276" s="712">
        <f t="shared" si="89"/>
        <v>1</v>
      </c>
    </row>
    <row r="2277" spans="1:6" s="414" customFormat="1" x14ac:dyDescent="0.2">
      <c r="A2277" s="713" t="s">
        <v>447</v>
      </c>
      <c r="B2277" s="713" t="s">
        <v>7567</v>
      </c>
      <c r="C2277" s="720">
        <f>MWR!H10</f>
        <v>0</v>
      </c>
      <c r="D2277" s="719" t="s">
        <v>5324</v>
      </c>
      <c r="E2277" s="719" t="str">
        <f t="shared" si="90"/>
        <v/>
      </c>
      <c r="F2277" s="712">
        <f t="shared" si="89"/>
        <v>1</v>
      </c>
    </row>
    <row r="2278" spans="1:6" s="414" customFormat="1" x14ac:dyDescent="0.2">
      <c r="A2278" s="713" t="s">
        <v>447</v>
      </c>
      <c r="B2278" s="713" t="s">
        <v>7568</v>
      </c>
      <c r="C2278" s="720">
        <f>MWR!H11</f>
        <v>0</v>
      </c>
      <c r="D2278" s="719" t="s">
        <v>5324</v>
      </c>
      <c r="E2278" s="719" t="str">
        <f t="shared" si="90"/>
        <v/>
      </c>
      <c r="F2278" s="712">
        <f t="shared" si="89"/>
        <v>1</v>
      </c>
    </row>
    <row r="2279" spans="1:6" s="414" customFormat="1" x14ac:dyDescent="0.2">
      <c r="A2279" s="713" t="s">
        <v>447</v>
      </c>
      <c r="B2279" s="713" t="s">
        <v>7569</v>
      </c>
      <c r="C2279" s="720">
        <f>MWR!I7</f>
        <v>0</v>
      </c>
      <c r="D2279" s="719" t="s">
        <v>5324</v>
      </c>
      <c r="E2279" s="719" t="str">
        <f t="shared" si="90"/>
        <v/>
      </c>
      <c r="F2279" s="712">
        <f t="shared" si="89"/>
        <v>1</v>
      </c>
    </row>
    <row r="2280" spans="1:6" s="414" customFormat="1" x14ac:dyDescent="0.2">
      <c r="A2280" s="713" t="s">
        <v>447</v>
      </c>
      <c r="B2280" s="713" t="s">
        <v>7570</v>
      </c>
      <c r="C2280" s="720">
        <f>MWR!I8</f>
        <v>0</v>
      </c>
      <c r="D2280" s="719" t="s">
        <v>5324</v>
      </c>
      <c r="E2280" s="719" t="str">
        <f t="shared" si="90"/>
        <v/>
      </c>
      <c r="F2280" s="712">
        <f t="shared" si="89"/>
        <v>1</v>
      </c>
    </row>
    <row r="2281" spans="1:6" s="414" customFormat="1" x14ac:dyDescent="0.2">
      <c r="A2281" s="713" t="s">
        <v>447</v>
      </c>
      <c r="B2281" s="713" t="s">
        <v>7571</v>
      </c>
      <c r="C2281" s="720">
        <f>MWR!I9</f>
        <v>0</v>
      </c>
      <c r="D2281" s="719" t="s">
        <v>5324</v>
      </c>
      <c r="E2281" s="719" t="str">
        <f t="shared" si="90"/>
        <v/>
      </c>
      <c r="F2281" s="712">
        <f t="shared" si="89"/>
        <v>1</v>
      </c>
    </row>
    <row r="2282" spans="1:6" s="414" customFormat="1" x14ac:dyDescent="0.2">
      <c r="A2282" s="713" t="s">
        <v>447</v>
      </c>
      <c r="B2282" s="713" t="s">
        <v>7572</v>
      </c>
      <c r="C2282" s="720">
        <f>MWR!I10</f>
        <v>0</v>
      </c>
      <c r="D2282" s="719" t="s">
        <v>5324</v>
      </c>
      <c r="E2282" s="719" t="str">
        <f t="shared" si="90"/>
        <v/>
      </c>
      <c r="F2282" s="712">
        <f t="shared" si="89"/>
        <v>1</v>
      </c>
    </row>
    <row r="2283" spans="1:6" s="414" customFormat="1" x14ac:dyDescent="0.2">
      <c r="A2283" s="713" t="s">
        <v>447</v>
      </c>
      <c r="B2283" s="713" t="s">
        <v>7573</v>
      </c>
      <c r="C2283" s="720">
        <f>MWR!I11</f>
        <v>0</v>
      </c>
      <c r="D2283" s="723" t="s">
        <v>5324</v>
      </c>
      <c r="E2283" s="719" t="str">
        <f t="shared" si="90"/>
        <v/>
      </c>
      <c r="F2283" s="712">
        <f t="shared" si="89"/>
        <v>1</v>
      </c>
    </row>
    <row r="2284" spans="1:6" s="414" customFormat="1" x14ac:dyDescent="0.2">
      <c r="A2284" s="713" t="s">
        <v>284</v>
      </c>
      <c r="B2284" s="713" t="s">
        <v>7574</v>
      </c>
      <c r="C2284" s="718">
        <f>OBS!C7</f>
        <v>0</v>
      </c>
      <c r="D2284" s="723" t="s">
        <v>5324</v>
      </c>
      <c r="E2284" s="719" t="str">
        <f t="shared" si="90"/>
        <v/>
      </c>
      <c r="F2284" s="712">
        <f t="shared" si="89"/>
        <v>1</v>
      </c>
    </row>
    <row r="2285" spans="1:6" s="414" customFormat="1" x14ac:dyDescent="0.2">
      <c r="A2285" s="713" t="s">
        <v>284</v>
      </c>
      <c r="B2285" s="713" t="s">
        <v>7575</v>
      </c>
      <c r="C2285" s="718">
        <f>OBS!C8</f>
        <v>0</v>
      </c>
      <c r="D2285" s="719" t="s">
        <v>5324</v>
      </c>
      <c r="E2285" s="719" t="str">
        <f t="shared" si="90"/>
        <v/>
      </c>
      <c r="F2285" s="712">
        <f t="shared" si="89"/>
        <v>1</v>
      </c>
    </row>
    <row r="2286" spans="1:6" s="414" customFormat="1" x14ac:dyDescent="0.2">
      <c r="A2286" s="713" t="s">
        <v>284</v>
      </c>
      <c r="B2286" s="713" t="s">
        <v>7576</v>
      </c>
      <c r="C2286" s="718">
        <f>OBS!C9</f>
        <v>0</v>
      </c>
      <c r="D2286" s="719" t="s">
        <v>5324</v>
      </c>
      <c r="E2286" s="719" t="str">
        <f t="shared" si="90"/>
        <v/>
      </c>
      <c r="F2286" s="712">
        <f t="shared" si="89"/>
        <v>1</v>
      </c>
    </row>
    <row r="2287" spans="1:6" s="414" customFormat="1" x14ac:dyDescent="0.2">
      <c r="A2287" s="713" t="s">
        <v>284</v>
      </c>
      <c r="B2287" s="713" t="s">
        <v>7577</v>
      </c>
      <c r="C2287" s="718">
        <f>OBS!C10</f>
        <v>0</v>
      </c>
      <c r="D2287" s="719" t="s">
        <v>5324</v>
      </c>
      <c r="E2287" s="719" t="str">
        <f t="shared" si="90"/>
        <v/>
      </c>
      <c r="F2287" s="712">
        <f t="shared" si="89"/>
        <v>1</v>
      </c>
    </row>
    <row r="2288" spans="1:6" s="414" customFormat="1" x14ac:dyDescent="0.2">
      <c r="A2288" s="713" t="s">
        <v>284</v>
      </c>
      <c r="B2288" s="713" t="s">
        <v>7578</v>
      </c>
      <c r="C2288" s="718">
        <f>OBS!C11</f>
        <v>0</v>
      </c>
      <c r="D2288" s="719" t="s">
        <v>5324</v>
      </c>
      <c r="E2288" s="719" t="str">
        <f t="shared" si="90"/>
        <v/>
      </c>
      <c r="F2288" s="712">
        <f t="shared" si="89"/>
        <v>1</v>
      </c>
    </row>
    <row r="2289" spans="1:6" s="414" customFormat="1" x14ac:dyDescent="0.2">
      <c r="A2289" s="713" t="s">
        <v>284</v>
      </c>
      <c r="B2289" s="713" t="s">
        <v>7579</v>
      </c>
      <c r="C2289" s="718">
        <f>OBS!C12</f>
        <v>0</v>
      </c>
      <c r="D2289" s="719" t="s">
        <v>5324</v>
      </c>
      <c r="E2289" s="719" t="str">
        <f t="shared" si="90"/>
        <v/>
      </c>
      <c r="F2289" s="712">
        <f t="shared" si="89"/>
        <v>1</v>
      </c>
    </row>
    <row r="2290" spans="1:6" s="414" customFormat="1" x14ac:dyDescent="0.2">
      <c r="A2290" s="713" t="s">
        <v>284</v>
      </c>
      <c r="B2290" s="713" t="s">
        <v>7580</v>
      </c>
      <c r="C2290" s="718">
        <f>OBS!C13</f>
        <v>0</v>
      </c>
      <c r="D2290" s="719" t="s">
        <v>5324</v>
      </c>
      <c r="E2290" s="719" t="str">
        <f t="shared" si="90"/>
        <v/>
      </c>
      <c r="F2290" s="712">
        <f t="shared" si="89"/>
        <v>1</v>
      </c>
    </row>
    <row r="2291" spans="1:6" s="414" customFormat="1" x14ac:dyDescent="0.2">
      <c r="A2291" s="713" t="s">
        <v>284</v>
      </c>
      <c r="B2291" s="713" t="s">
        <v>7581</v>
      </c>
      <c r="C2291" s="718">
        <f>OBS!C14</f>
        <v>0</v>
      </c>
      <c r="D2291" s="719" t="s">
        <v>5324</v>
      </c>
      <c r="E2291" s="719" t="str">
        <f t="shared" si="90"/>
        <v/>
      </c>
      <c r="F2291" s="712">
        <f t="shared" si="89"/>
        <v>1</v>
      </c>
    </row>
    <row r="2292" spans="1:6" s="414" customFormat="1" x14ac:dyDescent="0.2">
      <c r="A2292" s="713" t="s">
        <v>284</v>
      </c>
      <c r="B2292" s="713" t="s">
        <v>7582</v>
      </c>
      <c r="C2292" s="718">
        <f>OBS!C16</f>
        <v>0</v>
      </c>
      <c r="D2292" s="719" t="s">
        <v>5324</v>
      </c>
      <c r="E2292" s="719" t="str">
        <f t="shared" si="90"/>
        <v/>
      </c>
      <c r="F2292" s="712">
        <f t="shared" si="89"/>
        <v>1</v>
      </c>
    </row>
    <row r="2293" spans="1:6" s="414" customFormat="1" x14ac:dyDescent="0.2">
      <c r="A2293" s="713" t="s">
        <v>284</v>
      </c>
      <c r="B2293" s="713" t="s">
        <v>7583</v>
      </c>
      <c r="C2293" s="718">
        <f>OBS!C17</f>
        <v>0</v>
      </c>
      <c r="D2293" s="719" t="s">
        <v>5324</v>
      </c>
      <c r="E2293" s="719" t="str">
        <f t="shared" si="90"/>
        <v/>
      </c>
      <c r="F2293" s="712">
        <f t="shared" si="89"/>
        <v>1</v>
      </c>
    </row>
    <row r="2294" spans="1:6" s="414" customFormat="1" x14ac:dyDescent="0.2">
      <c r="A2294" s="713" t="s">
        <v>284</v>
      </c>
      <c r="B2294" s="713" t="s">
        <v>7584</v>
      </c>
      <c r="C2294" s="718">
        <f>OBS!C18</f>
        <v>0</v>
      </c>
      <c r="D2294" s="719" t="s">
        <v>5324</v>
      </c>
      <c r="E2294" s="719" t="str">
        <f t="shared" si="90"/>
        <v/>
      </c>
      <c r="F2294" s="712">
        <f t="shared" si="89"/>
        <v>1</v>
      </c>
    </row>
    <row r="2295" spans="1:6" s="414" customFormat="1" x14ac:dyDescent="0.2">
      <c r="A2295" s="713" t="s">
        <v>284</v>
      </c>
      <c r="B2295" s="713" t="s">
        <v>7585</v>
      </c>
      <c r="C2295" s="718">
        <f>OBS!C19</f>
        <v>0</v>
      </c>
      <c r="D2295" s="719" t="s">
        <v>5324</v>
      </c>
      <c r="E2295" s="719" t="str">
        <f t="shared" si="90"/>
        <v/>
      </c>
      <c r="F2295" s="712">
        <f t="shared" si="89"/>
        <v>1</v>
      </c>
    </row>
    <row r="2296" spans="1:6" s="414" customFormat="1" x14ac:dyDescent="0.2">
      <c r="A2296" s="713" t="s">
        <v>284</v>
      </c>
      <c r="B2296" s="713" t="s">
        <v>7586</v>
      </c>
      <c r="C2296" s="718">
        <f>OBS!C21</f>
        <v>0</v>
      </c>
      <c r="D2296" s="719" t="s">
        <v>5324</v>
      </c>
      <c r="E2296" s="719" t="str">
        <f t="shared" si="90"/>
        <v/>
      </c>
      <c r="F2296" s="712">
        <f t="shared" si="89"/>
        <v>1</v>
      </c>
    </row>
    <row r="2297" spans="1:6" s="414" customFormat="1" x14ac:dyDescent="0.2">
      <c r="A2297" s="713" t="s">
        <v>284</v>
      </c>
      <c r="B2297" s="713" t="s">
        <v>7587</v>
      </c>
      <c r="C2297" s="718">
        <f>OBS!C22</f>
        <v>0</v>
      </c>
      <c r="D2297" s="719" t="s">
        <v>5324</v>
      </c>
      <c r="E2297" s="719" t="str">
        <f t="shared" si="90"/>
        <v/>
      </c>
      <c r="F2297" s="712">
        <f t="shared" si="89"/>
        <v>1</v>
      </c>
    </row>
    <row r="2298" spans="1:6" s="414" customFormat="1" x14ac:dyDescent="0.2">
      <c r="A2298" s="713" t="s">
        <v>284</v>
      </c>
      <c r="B2298" s="713" t="s">
        <v>7588</v>
      </c>
      <c r="C2298" s="718">
        <f>OBS!C23</f>
        <v>0</v>
      </c>
      <c r="D2298" s="719" t="s">
        <v>5324</v>
      </c>
      <c r="E2298" s="719" t="str">
        <f t="shared" si="90"/>
        <v/>
      </c>
      <c r="F2298" s="712">
        <f t="shared" si="89"/>
        <v>1</v>
      </c>
    </row>
    <row r="2299" spans="1:6" s="414" customFormat="1" x14ac:dyDescent="0.2">
      <c r="A2299" s="713" t="s">
        <v>284</v>
      </c>
      <c r="B2299" s="713" t="s">
        <v>7589</v>
      </c>
      <c r="C2299" s="718">
        <f>OBS!C25</f>
        <v>0</v>
      </c>
      <c r="D2299" s="719" t="s">
        <v>5324</v>
      </c>
      <c r="E2299" s="719" t="str">
        <f t="shared" si="90"/>
        <v/>
      </c>
      <c r="F2299" s="712">
        <f t="shared" si="89"/>
        <v>1</v>
      </c>
    </row>
    <row r="2300" spans="1:6" s="414" customFormat="1" x14ac:dyDescent="0.2">
      <c r="A2300" s="713" t="s">
        <v>284</v>
      </c>
      <c r="B2300" s="713" t="s">
        <v>7590</v>
      </c>
      <c r="C2300" s="718">
        <f>OBS!C26</f>
        <v>0</v>
      </c>
      <c r="D2300" s="719" t="s">
        <v>5324</v>
      </c>
      <c r="E2300" s="719" t="str">
        <f t="shared" si="90"/>
        <v/>
      </c>
      <c r="F2300" s="712">
        <f t="shared" si="89"/>
        <v>1</v>
      </c>
    </row>
    <row r="2301" spans="1:6" s="414" customFormat="1" x14ac:dyDescent="0.2">
      <c r="A2301" s="713" t="s">
        <v>284</v>
      </c>
      <c r="B2301" s="713" t="s">
        <v>7591</v>
      </c>
      <c r="C2301" s="718">
        <f>OBS!C27</f>
        <v>0</v>
      </c>
      <c r="D2301" s="719" t="s">
        <v>5324</v>
      </c>
      <c r="E2301" s="719" t="str">
        <f t="shared" si="90"/>
        <v/>
      </c>
      <c r="F2301" s="712">
        <f t="shared" si="89"/>
        <v>1</v>
      </c>
    </row>
    <row r="2302" spans="1:6" s="414" customFormat="1" x14ac:dyDescent="0.2">
      <c r="A2302" s="713" t="s">
        <v>284</v>
      </c>
      <c r="B2302" s="713" t="s">
        <v>7592</v>
      </c>
      <c r="C2302" s="718">
        <f>OBS!D7</f>
        <v>0</v>
      </c>
      <c r="D2302" s="719" t="s">
        <v>5324</v>
      </c>
      <c r="E2302" s="719" t="str">
        <f t="shared" si="90"/>
        <v/>
      </c>
      <c r="F2302" s="712">
        <f t="shared" si="89"/>
        <v>1</v>
      </c>
    </row>
    <row r="2303" spans="1:6" s="414" customFormat="1" x14ac:dyDescent="0.2">
      <c r="A2303" s="713" t="s">
        <v>284</v>
      </c>
      <c r="B2303" s="713" t="s">
        <v>7593</v>
      </c>
      <c r="C2303" s="718">
        <f>OBS!D8</f>
        <v>0</v>
      </c>
      <c r="D2303" s="719" t="s">
        <v>5324</v>
      </c>
      <c r="E2303" s="719" t="str">
        <f t="shared" si="90"/>
        <v/>
      </c>
      <c r="F2303" s="712">
        <f t="shared" si="89"/>
        <v>1</v>
      </c>
    </row>
    <row r="2304" spans="1:6" s="414" customFormat="1" x14ac:dyDescent="0.2">
      <c r="A2304" s="713" t="s">
        <v>284</v>
      </c>
      <c r="B2304" s="713" t="s">
        <v>7594</v>
      </c>
      <c r="C2304" s="718">
        <f>OBS!D9</f>
        <v>0</v>
      </c>
      <c r="D2304" s="719" t="s">
        <v>5324</v>
      </c>
      <c r="E2304" s="719" t="str">
        <f t="shared" si="90"/>
        <v/>
      </c>
      <c r="F2304" s="712">
        <f t="shared" si="89"/>
        <v>1</v>
      </c>
    </row>
    <row r="2305" spans="1:6" s="414" customFormat="1" x14ac:dyDescent="0.2">
      <c r="A2305" s="713" t="s">
        <v>284</v>
      </c>
      <c r="B2305" s="713" t="s">
        <v>7595</v>
      </c>
      <c r="C2305" s="718">
        <f>OBS!D10</f>
        <v>0</v>
      </c>
      <c r="D2305" s="719" t="s">
        <v>5324</v>
      </c>
      <c r="E2305" s="719" t="str">
        <f t="shared" si="90"/>
        <v/>
      </c>
      <c r="F2305" s="712">
        <f t="shared" ref="F2305:F2368" si="91">IF(E2305="",1,0)</f>
        <v>1</v>
      </c>
    </row>
    <row r="2306" spans="1:6" s="414" customFormat="1" x14ac:dyDescent="0.2">
      <c r="A2306" s="713" t="s">
        <v>284</v>
      </c>
      <c r="B2306" s="713" t="s">
        <v>7596</v>
      </c>
      <c r="C2306" s="718">
        <f>OBS!D11</f>
        <v>0</v>
      </c>
      <c r="D2306" s="719" t="s">
        <v>5324</v>
      </c>
      <c r="E2306" s="719" t="str">
        <f t="shared" si="90"/>
        <v/>
      </c>
      <c r="F2306" s="712">
        <f t="shared" si="91"/>
        <v>1</v>
      </c>
    </row>
    <row r="2307" spans="1:6" s="414" customFormat="1" x14ac:dyDescent="0.2">
      <c r="A2307" s="713" t="s">
        <v>284</v>
      </c>
      <c r="B2307" s="713" t="s">
        <v>7597</v>
      </c>
      <c r="C2307" s="718">
        <f>OBS!D12</f>
        <v>0</v>
      </c>
      <c r="D2307" s="719" t="s">
        <v>5324</v>
      </c>
      <c r="E2307" s="719" t="str">
        <f t="shared" si="90"/>
        <v/>
      </c>
      <c r="F2307" s="712">
        <f t="shared" si="91"/>
        <v>1</v>
      </c>
    </row>
    <row r="2308" spans="1:6" s="414" customFormat="1" x14ac:dyDescent="0.2">
      <c r="A2308" s="713" t="s">
        <v>284</v>
      </c>
      <c r="B2308" s="713" t="s">
        <v>7598</v>
      </c>
      <c r="C2308" s="718">
        <f>OBS!D13</f>
        <v>0</v>
      </c>
      <c r="D2308" s="719" t="s">
        <v>5324</v>
      </c>
      <c r="E2308" s="719" t="str">
        <f t="shared" ref="E2308:E2371" si="92">IF(C2308="","",IF(ISBLANK(C2308),"",IF(ISNUMBER(C2308),IF(ROUND(C2308,0)=C2308,IF(C2308&gt;=(-9999999999999990),IF(C2308&lt;=(9999999999999990),"","Value must be an integer of no more than 16 digits."),"Value must be an integer of no more than 16 digits."),"Value must be an integer of no more than 16 digits."),"Value must be an integer of no more than 16 digits.")))</f>
        <v/>
      </c>
      <c r="F2308" s="712">
        <f t="shared" si="91"/>
        <v>1</v>
      </c>
    </row>
    <row r="2309" spans="1:6" s="414" customFormat="1" x14ac:dyDescent="0.2">
      <c r="A2309" s="713" t="s">
        <v>284</v>
      </c>
      <c r="B2309" s="713" t="s">
        <v>7599</v>
      </c>
      <c r="C2309" s="718">
        <f>OBS!D14</f>
        <v>0</v>
      </c>
      <c r="D2309" s="719" t="s">
        <v>5324</v>
      </c>
      <c r="E2309" s="719" t="str">
        <f t="shared" si="92"/>
        <v/>
      </c>
      <c r="F2309" s="712">
        <f t="shared" si="91"/>
        <v>1</v>
      </c>
    </row>
    <row r="2310" spans="1:6" s="414" customFormat="1" x14ac:dyDescent="0.2">
      <c r="A2310" s="713" t="s">
        <v>284</v>
      </c>
      <c r="B2310" s="713" t="s">
        <v>7600</v>
      </c>
      <c r="C2310" s="718">
        <f>OBS!D16</f>
        <v>0</v>
      </c>
      <c r="D2310" s="719" t="s">
        <v>5324</v>
      </c>
      <c r="E2310" s="719" t="str">
        <f t="shared" si="92"/>
        <v/>
      </c>
      <c r="F2310" s="712">
        <f t="shared" si="91"/>
        <v>1</v>
      </c>
    </row>
    <row r="2311" spans="1:6" s="414" customFormat="1" x14ac:dyDescent="0.2">
      <c r="A2311" s="713" t="s">
        <v>284</v>
      </c>
      <c r="B2311" s="713" t="s">
        <v>7601</v>
      </c>
      <c r="C2311" s="718">
        <f>OBS!D17</f>
        <v>0</v>
      </c>
      <c r="D2311" s="719" t="s">
        <v>5324</v>
      </c>
      <c r="E2311" s="719" t="str">
        <f t="shared" si="92"/>
        <v/>
      </c>
      <c r="F2311" s="712">
        <f t="shared" si="91"/>
        <v>1</v>
      </c>
    </row>
    <row r="2312" spans="1:6" s="414" customFormat="1" x14ac:dyDescent="0.2">
      <c r="A2312" s="713" t="s">
        <v>284</v>
      </c>
      <c r="B2312" s="713" t="s">
        <v>7602</v>
      </c>
      <c r="C2312" s="718">
        <f>OBS!D18</f>
        <v>0</v>
      </c>
      <c r="D2312" s="719" t="s">
        <v>5324</v>
      </c>
      <c r="E2312" s="719" t="str">
        <f t="shared" si="92"/>
        <v/>
      </c>
      <c r="F2312" s="712">
        <f t="shared" si="91"/>
        <v>1</v>
      </c>
    </row>
    <row r="2313" spans="1:6" s="414" customFormat="1" x14ac:dyDescent="0.2">
      <c r="A2313" s="713" t="s">
        <v>284</v>
      </c>
      <c r="B2313" s="713" t="s">
        <v>7603</v>
      </c>
      <c r="C2313" s="718">
        <f>OBS!D19</f>
        <v>0</v>
      </c>
      <c r="D2313" s="719" t="s">
        <v>5324</v>
      </c>
      <c r="E2313" s="719" t="str">
        <f t="shared" si="92"/>
        <v/>
      </c>
      <c r="F2313" s="712">
        <f t="shared" si="91"/>
        <v>1</v>
      </c>
    </row>
    <row r="2314" spans="1:6" s="414" customFormat="1" x14ac:dyDescent="0.2">
      <c r="A2314" s="713" t="s">
        <v>284</v>
      </c>
      <c r="B2314" s="713" t="s">
        <v>7604</v>
      </c>
      <c r="C2314" s="718">
        <f>OBS!D21</f>
        <v>0</v>
      </c>
      <c r="D2314" s="719" t="s">
        <v>5324</v>
      </c>
      <c r="E2314" s="719" t="str">
        <f t="shared" si="92"/>
        <v/>
      </c>
      <c r="F2314" s="712">
        <f t="shared" si="91"/>
        <v>1</v>
      </c>
    </row>
    <row r="2315" spans="1:6" s="414" customFormat="1" x14ac:dyDescent="0.2">
      <c r="A2315" s="713" t="s">
        <v>284</v>
      </c>
      <c r="B2315" s="713" t="s">
        <v>7605</v>
      </c>
      <c r="C2315" s="718">
        <f>OBS!D22</f>
        <v>0</v>
      </c>
      <c r="D2315" s="719" t="s">
        <v>5324</v>
      </c>
      <c r="E2315" s="719" t="str">
        <f t="shared" si="92"/>
        <v/>
      </c>
      <c r="F2315" s="712">
        <f t="shared" si="91"/>
        <v>1</v>
      </c>
    </row>
    <row r="2316" spans="1:6" s="414" customFormat="1" x14ac:dyDescent="0.2">
      <c r="A2316" s="713" t="s">
        <v>284</v>
      </c>
      <c r="B2316" s="713" t="s">
        <v>7606</v>
      </c>
      <c r="C2316" s="718">
        <f>OBS!D23</f>
        <v>0</v>
      </c>
      <c r="D2316" s="719" t="s">
        <v>5324</v>
      </c>
      <c r="E2316" s="719" t="str">
        <f t="shared" si="92"/>
        <v/>
      </c>
      <c r="F2316" s="712">
        <f t="shared" si="91"/>
        <v>1</v>
      </c>
    </row>
    <row r="2317" spans="1:6" s="414" customFormat="1" x14ac:dyDescent="0.2">
      <c r="A2317" s="713" t="s">
        <v>284</v>
      </c>
      <c r="B2317" s="713" t="s">
        <v>7607</v>
      </c>
      <c r="C2317" s="718">
        <f>OBS!D25</f>
        <v>0</v>
      </c>
      <c r="D2317" s="719" t="s">
        <v>5324</v>
      </c>
      <c r="E2317" s="719" t="str">
        <f t="shared" si="92"/>
        <v/>
      </c>
      <c r="F2317" s="712">
        <f t="shared" si="91"/>
        <v>1</v>
      </c>
    </row>
    <row r="2318" spans="1:6" s="414" customFormat="1" x14ac:dyDescent="0.2">
      <c r="A2318" s="713" t="s">
        <v>284</v>
      </c>
      <c r="B2318" s="713" t="s">
        <v>7608</v>
      </c>
      <c r="C2318" s="718">
        <f>OBS!D26</f>
        <v>0</v>
      </c>
      <c r="D2318" s="719" t="s">
        <v>5324</v>
      </c>
      <c r="E2318" s="719" t="str">
        <f t="shared" si="92"/>
        <v/>
      </c>
      <c r="F2318" s="712">
        <f t="shared" si="91"/>
        <v>1</v>
      </c>
    </row>
    <row r="2319" spans="1:6" s="414" customFormat="1" x14ac:dyDescent="0.2">
      <c r="A2319" s="713" t="s">
        <v>284</v>
      </c>
      <c r="B2319" s="713" t="s">
        <v>7609</v>
      </c>
      <c r="C2319" s="718">
        <f>OBS!D27</f>
        <v>0</v>
      </c>
      <c r="D2319" s="719" t="s">
        <v>5324</v>
      </c>
      <c r="E2319" s="719" t="str">
        <f t="shared" si="92"/>
        <v/>
      </c>
      <c r="F2319" s="712">
        <f t="shared" si="91"/>
        <v>1</v>
      </c>
    </row>
    <row r="2320" spans="1:6" s="414" customFormat="1" x14ac:dyDescent="0.2">
      <c r="A2320" s="713" t="s">
        <v>284</v>
      </c>
      <c r="B2320" s="713" t="s">
        <v>7610</v>
      </c>
      <c r="C2320" s="718">
        <f>OBS!E7</f>
        <v>0</v>
      </c>
      <c r="D2320" s="719" t="s">
        <v>5324</v>
      </c>
      <c r="E2320" s="719" t="str">
        <f t="shared" si="92"/>
        <v/>
      </c>
      <c r="F2320" s="712">
        <f t="shared" si="91"/>
        <v>1</v>
      </c>
    </row>
    <row r="2321" spans="1:6" s="414" customFormat="1" x14ac:dyDescent="0.2">
      <c r="A2321" s="713" t="s">
        <v>284</v>
      </c>
      <c r="B2321" s="713" t="s">
        <v>7611</v>
      </c>
      <c r="C2321" s="718">
        <f>OBS!E8</f>
        <v>0</v>
      </c>
      <c r="D2321" s="719" t="s">
        <v>5324</v>
      </c>
      <c r="E2321" s="719" t="str">
        <f t="shared" si="92"/>
        <v/>
      </c>
      <c r="F2321" s="712">
        <f t="shared" si="91"/>
        <v>1</v>
      </c>
    </row>
    <row r="2322" spans="1:6" s="414" customFormat="1" x14ac:dyDescent="0.2">
      <c r="A2322" s="713" t="s">
        <v>284</v>
      </c>
      <c r="B2322" s="713" t="s">
        <v>7612</v>
      </c>
      <c r="C2322" s="718">
        <f>OBS!E9</f>
        <v>0</v>
      </c>
      <c r="D2322" s="719" t="s">
        <v>5324</v>
      </c>
      <c r="E2322" s="719" t="str">
        <f t="shared" si="92"/>
        <v/>
      </c>
      <c r="F2322" s="712">
        <f t="shared" si="91"/>
        <v>1</v>
      </c>
    </row>
    <row r="2323" spans="1:6" s="414" customFormat="1" x14ac:dyDescent="0.2">
      <c r="A2323" s="713" t="s">
        <v>284</v>
      </c>
      <c r="B2323" s="713" t="s">
        <v>7613</v>
      </c>
      <c r="C2323" s="718">
        <f>OBS!E10</f>
        <v>0</v>
      </c>
      <c r="D2323" s="719" t="s">
        <v>5324</v>
      </c>
      <c r="E2323" s="719" t="str">
        <f t="shared" si="92"/>
        <v/>
      </c>
      <c r="F2323" s="712">
        <f t="shared" si="91"/>
        <v>1</v>
      </c>
    </row>
    <row r="2324" spans="1:6" s="414" customFormat="1" x14ac:dyDescent="0.2">
      <c r="A2324" s="713" t="s">
        <v>284</v>
      </c>
      <c r="B2324" s="713" t="s">
        <v>7614</v>
      </c>
      <c r="C2324" s="718">
        <f>OBS!E11</f>
        <v>0</v>
      </c>
      <c r="D2324" s="719" t="s">
        <v>5324</v>
      </c>
      <c r="E2324" s="719" t="str">
        <f t="shared" si="92"/>
        <v/>
      </c>
      <c r="F2324" s="712">
        <f t="shared" si="91"/>
        <v>1</v>
      </c>
    </row>
    <row r="2325" spans="1:6" s="414" customFormat="1" x14ac:dyDescent="0.2">
      <c r="A2325" s="713" t="s">
        <v>284</v>
      </c>
      <c r="B2325" s="713" t="s">
        <v>7615</v>
      </c>
      <c r="C2325" s="718">
        <f>OBS!E12</f>
        <v>0</v>
      </c>
      <c r="D2325" s="719" t="s">
        <v>5324</v>
      </c>
      <c r="E2325" s="719" t="str">
        <f t="shared" si="92"/>
        <v/>
      </c>
      <c r="F2325" s="712">
        <f t="shared" si="91"/>
        <v>1</v>
      </c>
    </row>
    <row r="2326" spans="1:6" s="414" customFormat="1" x14ac:dyDescent="0.2">
      <c r="A2326" s="713" t="s">
        <v>284</v>
      </c>
      <c r="B2326" s="713" t="s">
        <v>7616</v>
      </c>
      <c r="C2326" s="718">
        <f>OBS!E13</f>
        <v>0</v>
      </c>
      <c r="D2326" s="719" t="s">
        <v>5324</v>
      </c>
      <c r="E2326" s="719" t="str">
        <f t="shared" si="92"/>
        <v/>
      </c>
      <c r="F2326" s="712">
        <f t="shared" si="91"/>
        <v>1</v>
      </c>
    </row>
    <row r="2327" spans="1:6" s="414" customFormat="1" x14ac:dyDescent="0.2">
      <c r="A2327" s="713" t="s">
        <v>284</v>
      </c>
      <c r="B2327" s="713" t="s">
        <v>7617</v>
      </c>
      <c r="C2327" s="718">
        <f>OBS!E14</f>
        <v>0</v>
      </c>
      <c r="D2327" s="719" t="s">
        <v>5324</v>
      </c>
      <c r="E2327" s="719" t="str">
        <f t="shared" si="92"/>
        <v/>
      </c>
      <c r="F2327" s="712">
        <f t="shared" si="91"/>
        <v>1</v>
      </c>
    </row>
    <row r="2328" spans="1:6" s="414" customFormat="1" x14ac:dyDescent="0.2">
      <c r="A2328" s="713" t="s">
        <v>284</v>
      </c>
      <c r="B2328" s="713" t="s">
        <v>7618</v>
      </c>
      <c r="C2328" s="718">
        <f>OBS!E16</f>
        <v>0</v>
      </c>
      <c r="D2328" s="719" t="s">
        <v>5324</v>
      </c>
      <c r="E2328" s="719" t="str">
        <f t="shared" si="92"/>
        <v/>
      </c>
      <c r="F2328" s="712">
        <f t="shared" si="91"/>
        <v>1</v>
      </c>
    </row>
    <row r="2329" spans="1:6" s="414" customFormat="1" x14ac:dyDescent="0.2">
      <c r="A2329" s="713" t="s">
        <v>284</v>
      </c>
      <c r="B2329" s="713" t="s">
        <v>7619</v>
      </c>
      <c r="C2329" s="718">
        <f>OBS!E17</f>
        <v>0</v>
      </c>
      <c r="D2329" s="719" t="s">
        <v>5324</v>
      </c>
      <c r="E2329" s="719" t="str">
        <f t="shared" si="92"/>
        <v/>
      </c>
      <c r="F2329" s="712">
        <f t="shared" si="91"/>
        <v>1</v>
      </c>
    </row>
    <row r="2330" spans="1:6" s="414" customFormat="1" x14ac:dyDescent="0.2">
      <c r="A2330" s="713" t="s">
        <v>284</v>
      </c>
      <c r="B2330" s="713" t="s">
        <v>7620</v>
      </c>
      <c r="C2330" s="718">
        <f>OBS!E18</f>
        <v>0</v>
      </c>
      <c r="D2330" s="719" t="s">
        <v>5324</v>
      </c>
      <c r="E2330" s="719" t="str">
        <f t="shared" si="92"/>
        <v/>
      </c>
      <c r="F2330" s="712">
        <f t="shared" si="91"/>
        <v>1</v>
      </c>
    </row>
    <row r="2331" spans="1:6" s="414" customFormat="1" x14ac:dyDescent="0.2">
      <c r="A2331" s="713" t="s">
        <v>284</v>
      </c>
      <c r="B2331" s="713" t="s">
        <v>7621</v>
      </c>
      <c r="C2331" s="718">
        <f>OBS!E19</f>
        <v>0</v>
      </c>
      <c r="D2331" s="719" t="s">
        <v>5324</v>
      </c>
      <c r="E2331" s="719" t="str">
        <f t="shared" si="92"/>
        <v/>
      </c>
      <c r="F2331" s="712">
        <f t="shared" si="91"/>
        <v>1</v>
      </c>
    </row>
    <row r="2332" spans="1:6" s="414" customFormat="1" x14ac:dyDescent="0.2">
      <c r="A2332" s="713" t="s">
        <v>284</v>
      </c>
      <c r="B2332" s="713" t="s">
        <v>7622</v>
      </c>
      <c r="C2332" s="718">
        <f>OBS!E21</f>
        <v>0</v>
      </c>
      <c r="D2332" s="719" t="s">
        <v>5324</v>
      </c>
      <c r="E2332" s="719" t="str">
        <f t="shared" si="92"/>
        <v/>
      </c>
      <c r="F2332" s="712">
        <f t="shared" si="91"/>
        <v>1</v>
      </c>
    </row>
    <row r="2333" spans="1:6" s="414" customFormat="1" x14ac:dyDescent="0.2">
      <c r="A2333" s="713" t="s">
        <v>284</v>
      </c>
      <c r="B2333" s="713" t="s">
        <v>7623</v>
      </c>
      <c r="C2333" s="718">
        <f>OBS!E22</f>
        <v>0</v>
      </c>
      <c r="D2333" s="719" t="s">
        <v>5324</v>
      </c>
      <c r="E2333" s="719" t="str">
        <f t="shared" si="92"/>
        <v/>
      </c>
      <c r="F2333" s="712">
        <f t="shared" si="91"/>
        <v>1</v>
      </c>
    </row>
    <row r="2334" spans="1:6" s="414" customFormat="1" x14ac:dyDescent="0.2">
      <c r="A2334" s="713" t="s">
        <v>284</v>
      </c>
      <c r="B2334" s="713" t="s">
        <v>7624</v>
      </c>
      <c r="C2334" s="718">
        <f>OBS!E23</f>
        <v>0</v>
      </c>
      <c r="D2334" s="719" t="s">
        <v>5324</v>
      </c>
      <c r="E2334" s="719" t="str">
        <f t="shared" si="92"/>
        <v/>
      </c>
      <c r="F2334" s="712">
        <f t="shared" si="91"/>
        <v>1</v>
      </c>
    </row>
    <row r="2335" spans="1:6" s="414" customFormat="1" x14ac:dyDescent="0.2">
      <c r="A2335" s="713" t="s">
        <v>284</v>
      </c>
      <c r="B2335" s="713" t="s">
        <v>7625</v>
      </c>
      <c r="C2335" s="718">
        <f>OBS!E25</f>
        <v>0</v>
      </c>
      <c r="D2335" s="719" t="s">
        <v>5324</v>
      </c>
      <c r="E2335" s="719" t="str">
        <f t="shared" si="92"/>
        <v/>
      </c>
      <c r="F2335" s="712">
        <f t="shared" si="91"/>
        <v>1</v>
      </c>
    </row>
    <row r="2336" spans="1:6" s="414" customFormat="1" x14ac:dyDescent="0.2">
      <c r="A2336" s="713" t="s">
        <v>284</v>
      </c>
      <c r="B2336" s="713" t="s">
        <v>7626</v>
      </c>
      <c r="C2336" s="718">
        <f>OBS!E26</f>
        <v>0</v>
      </c>
      <c r="D2336" s="719" t="s">
        <v>5324</v>
      </c>
      <c r="E2336" s="719" t="str">
        <f t="shared" si="92"/>
        <v/>
      </c>
      <c r="F2336" s="712">
        <f t="shared" si="91"/>
        <v>1</v>
      </c>
    </row>
    <row r="2337" spans="1:6" s="414" customFormat="1" x14ac:dyDescent="0.2">
      <c r="A2337" s="713" t="s">
        <v>284</v>
      </c>
      <c r="B2337" s="713" t="s">
        <v>7627</v>
      </c>
      <c r="C2337" s="718">
        <f>OBS!E27</f>
        <v>0</v>
      </c>
      <c r="D2337" s="719" t="s">
        <v>5324</v>
      </c>
      <c r="E2337" s="719" t="str">
        <f t="shared" si="92"/>
        <v/>
      </c>
      <c r="F2337" s="712">
        <f t="shared" si="91"/>
        <v>1</v>
      </c>
    </row>
    <row r="2338" spans="1:6" s="414" customFormat="1" x14ac:dyDescent="0.2">
      <c r="A2338" s="713" t="s">
        <v>284</v>
      </c>
      <c r="B2338" s="713" t="s">
        <v>7628</v>
      </c>
      <c r="C2338" s="718">
        <f>OBS!F7</f>
        <v>0</v>
      </c>
      <c r="D2338" s="719" t="s">
        <v>5324</v>
      </c>
      <c r="E2338" s="719" t="str">
        <f t="shared" si="92"/>
        <v/>
      </c>
      <c r="F2338" s="712">
        <f t="shared" si="91"/>
        <v>1</v>
      </c>
    </row>
    <row r="2339" spans="1:6" s="414" customFormat="1" x14ac:dyDescent="0.2">
      <c r="A2339" s="713" t="s">
        <v>284</v>
      </c>
      <c r="B2339" s="713" t="s">
        <v>7629</v>
      </c>
      <c r="C2339" s="718">
        <f>OBS!F8</f>
        <v>0</v>
      </c>
      <c r="D2339" s="719" t="s">
        <v>5324</v>
      </c>
      <c r="E2339" s="719" t="str">
        <f t="shared" si="92"/>
        <v/>
      </c>
      <c r="F2339" s="712">
        <f t="shared" si="91"/>
        <v>1</v>
      </c>
    </row>
    <row r="2340" spans="1:6" s="414" customFormat="1" x14ac:dyDescent="0.2">
      <c r="A2340" s="713" t="s">
        <v>284</v>
      </c>
      <c r="B2340" s="713" t="s">
        <v>7630</v>
      </c>
      <c r="C2340" s="718">
        <f>OBS!F9</f>
        <v>0</v>
      </c>
      <c r="D2340" s="719" t="s">
        <v>5324</v>
      </c>
      <c r="E2340" s="719" t="str">
        <f t="shared" si="92"/>
        <v/>
      </c>
      <c r="F2340" s="712">
        <f t="shared" si="91"/>
        <v>1</v>
      </c>
    </row>
    <row r="2341" spans="1:6" s="414" customFormat="1" x14ac:dyDescent="0.2">
      <c r="A2341" s="713" t="s">
        <v>284</v>
      </c>
      <c r="B2341" s="713" t="s">
        <v>7631</v>
      </c>
      <c r="C2341" s="718">
        <f>OBS!F10</f>
        <v>0</v>
      </c>
      <c r="D2341" s="719" t="s">
        <v>5324</v>
      </c>
      <c r="E2341" s="719" t="str">
        <f t="shared" si="92"/>
        <v/>
      </c>
      <c r="F2341" s="712">
        <f t="shared" si="91"/>
        <v>1</v>
      </c>
    </row>
    <row r="2342" spans="1:6" s="414" customFormat="1" x14ac:dyDescent="0.2">
      <c r="A2342" s="713" t="s">
        <v>284</v>
      </c>
      <c r="B2342" s="713" t="s">
        <v>7632</v>
      </c>
      <c r="C2342" s="718">
        <f>OBS!F11</f>
        <v>0</v>
      </c>
      <c r="D2342" s="719" t="s">
        <v>5324</v>
      </c>
      <c r="E2342" s="719" t="str">
        <f t="shared" si="92"/>
        <v/>
      </c>
      <c r="F2342" s="712">
        <f t="shared" si="91"/>
        <v>1</v>
      </c>
    </row>
    <row r="2343" spans="1:6" s="414" customFormat="1" x14ac:dyDescent="0.2">
      <c r="A2343" s="713" t="s">
        <v>284</v>
      </c>
      <c r="B2343" s="713" t="s">
        <v>7633</v>
      </c>
      <c r="C2343" s="718">
        <f>OBS!F12</f>
        <v>0</v>
      </c>
      <c r="D2343" s="719" t="s">
        <v>5324</v>
      </c>
      <c r="E2343" s="719" t="str">
        <f t="shared" si="92"/>
        <v/>
      </c>
      <c r="F2343" s="712">
        <f t="shared" si="91"/>
        <v>1</v>
      </c>
    </row>
    <row r="2344" spans="1:6" s="414" customFormat="1" x14ac:dyDescent="0.2">
      <c r="A2344" s="713" t="s">
        <v>284</v>
      </c>
      <c r="B2344" s="713" t="s">
        <v>7634</v>
      </c>
      <c r="C2344" s="718">
        <f>OBS!F13</f>
        <v>0</v>
      </c>
      <c r="D2344" s="719" t="s">
        <v>5324</v>
      </c>
      <c r="E2344" s="719" t="str">
        <f t="shared" si="92"/>
        <v/>
      </c>
      <c r="F2344" s="712">
        <f t="shared" si="91"/>
        <v>1</v>
      </c>
    </row>
    <row r="2345" spans="1:6" s="414" customFormat="1" x14ac:dyDescent="0.2">
      <c r="A2345" s="713" t="s">
        <v>284</v>
      </c>
      <c r="B2345" s="713" t="s">
        <v>7635</v>
      </c>
      <c r="C2345" s="718">
        <f>OBS!F14</f>
        <v>0</v>
      </c>
      <c r="D2345" s="719" t="s">
        <v>5324</v>
      </c>
      <c r="E2345" s="719" t="str">
        <f t="shared" si="92"/>
        <v/>
      </c>
      <c r="F2345" s="712">
        <f t="shared" si="91"/>
        <v>1</v>
      </c>
    </row>
    <row r="2346" spans="1:6" s="414" customFormat="1" x14ac:dyDescent="0.2">
      <c r="A2346" s="713" t="s">
        <v>284</v>
      </c>
      <c r="B2346" s="713" t="s">
        <v>7636</v>
      </c>
      <c r="C2346" s="718">
        <f>OBS!F16</f>
        <v>0</v>
      </c>
      <c r="D2346" s="719" t="s">
        <v>5324</v>
      </c>
      <c r="E2346" s="719" t="str">
        <f t="shared" si="92"/>
        <v/>
      </c>
      <c r="F2346" s="712">
        <f t="shared" si="91"/>
        <v>1</v>
      </c>
    </row>
    <row r="2347" spans="1:6" s="414" customFormat="1" x14ac:dyDescent="0.2">
      <c r="A2347" s="713" t="s">
        <v>284</v>
      </c>
      <c r="B2347" s="713" t="s">
        <v>7637</v>
      </c>
      <c r="C2347" s="718">
        <f>OBS!F17</f>
        <v>0</v>
      </c>
      <c r="D2347" s="719" t="s">
        <v>5324</v>
      </c>
      <c r="E2347" s="719" t="str">
        <f t="shared" si="92"/>
        <v/>
      </c>
      <c r="F2347" s="712">
        <f t="shared" si="91"/>
        <v>1</v>
      </c>
    </row>
    <row r="2348" spans="1:6" s="414" customFormat="1" x14ac:dyDescent="0.2">
      <c r="A2348" s="713" t="s">
        <v>284</v>
      </c>
      <c r="B2348" s="713" t="s">
        <v>7638</v>
      </c>
      <c r="C2348" s="718">
        <f>OBS!F18</f>
        <v>0</v>
      </c>
      <c r="D2348" s="719" t="s">
        <v>5324</v>
      </c>
      <c r="E2348" s="719" t="str">
        <f t="shared" si="92"/>
        <v/>
      </c>
      <c r="F2348" s="712">
        <f t="shared" si="91"/>
        <v>1</v>
      </c>
    </row>
    <row r="2349" spans="1:6" s="414" customFormat="1" x14ac:dyDescent="0.2">
      <c r="A2349" s="713" t="s">
        <v>284</v>
      </c>
      <c r="B2349" s="713" t="s">
        <v>7639</v>
      </c>
      <c r="C2349" s="718">
        <f>OBS!F19</f>
        <v>0</v>
      </c>
      <c r="D2349" s="719" t="s">
        <v>5324</v>
      </c>
      <c r="E2349" s="719" t="str">
        <f t="shared" si="92"/>
        <v/>
      </c>
      <c r="F2349" s="712">
        <f t="shared" si="91"/>
        <v>1</v>
      </c>
    </row>
    <row r="2350" spans="1:6" s="414" customFormat="1" x14ac:dyDescent="0.2">
      <c r="A2350" s="713" t="s">
        <v>284</v>
      </c>
      <c r="B2350" s="713" t="s">
        <v>7640</v>
      </c>
      <c r="C2350" s="718">
        <f>OBS!F21</f>
        <v>0</v>
      </c>
      <c r="D2350" s="719" t="s">
        <v>5324</v>
      </c>
      <c r="E2350" s="719" t="str">
        <f t="shared" si="92"/>
        <v/>
      </c>
      <c r="F2350" s="712">
        <f t="shared" si="91"/>
        <v>1</v>
      </c>
    </row>
    <row r="2351" spans="1:6" s="414" customFormat="1" x14ac:dyDescent="0.2">
      <c r="A2351" s="713" t="s">
        <v>284</v>
      </c>
      <c r="B2351" s="713" t="s">
        <v>7641</v>
      </c>
      <c r="C2351" s="718">
        <f>OBS!F22</f>
        <v>0</v>
      </c>
      <c r="D2351" s="719" t="s">
        <v>5324</v>
      </c>
      <c r="E2351" s="719" t="str">
        <f t="shared" si="92"/>
        <v/>
      </c>
      <c r="F2351" s="712">
        <f t="shared" si="91"/>
        <v>1</v>
      </c>
    </row>
    <row r="2352" spans="1:6" s="414" customFormat="1" x14ac:dyDescent="0.2">
      <c r="A2352" s="713" t="s">
        <v>284</v>
      </c>
      <c r="B2352" s="713" t="s">
        <v>7642</v>
      </c>
      <c r="C2352" s="718">
        <f>OBS!F23</f>
        <v>0</v>
      </c>
      <c r="D2352" s="719" t="s">
        <v>5324</v>
      </c>
      <c r="E2352" s="719" t="str">
        <f t="shared" si="92"/>
        <v/>
      </c>
      <c r="F2352" s="712">
        <f t="shared" si="91"/>
        <v>1</v>
      </c>
    </row>
    <row r="2353" spans="1:6" s="414" customFormat="1" x14ac:dyDescent="0.2">
      <c r="A2353" s="713" t="s">
        <v>284</v>
      </c>
      <c r="B2353" s="713" t="s">
        <v>7643</v>
      </c>
      <c r="C2353" s="718">
        <f>OBS!F25</f>
        <v>0</v>
      </c>
      <c r="D2353" s="719" t="s">
        <v>5324</v>
      </c>
      <c r="E2353" s="719" t="str">
        <f t="shared" si="92"/>
        <v/>
      </c>
      <c r="F2353" s="712">
        <f t="shared" si="91"/>
        <v>1</v>
      </c>
    </row>
    <row r="2354" spans="1:6" s="414" customFormat="1" x14ac:dyDescent="0.2">
      <c r="A2354" s="713" t="s">
        <v>284</v>
      </c>
      <c r="B2354" s="713" t="s">
        <v>7644</v>
      </c>
      <c r="C2354" s="718">
        <f>OBS!F26</f>
        <v>0</v>
      </c>
      <c r="D2354" s="719" t="s">
        <v>5324</v>
      </c>
      <c r="E2354" s="719" t="str">
        <f t="shared" si="92"/>
        <v/>
      </c>
      <c r="F2354" s="712">
        <f t="shared" si="91"/>
        <v>1</v>
      </c>
    </row>
    <row r="2355" spans="1:6" s="414" customFormat="1" x14ac:dyDescent="0.2">
      <c r="A2355" s="713" t="s">
        <v>284</v>
      </c>
      <c r="B2355" s="713" t="s">
        <v>7645</v>
      </c>
      <c r="C2355" s="718">
        <f>OBS!F27</f>
        <v>0</v>
      </c>
      <c r="D2355" s="719" t="s">
        <v>5324</v>
      </c>
      <c r="E2355" s="719" t="str">
        <f t="shared" si="92"/>
        <v/>
      </c>
      <c r="F2355" s="712">
        <f t="shared" si="91"/>
        <v>1</v>
      </c>
    </row>
    <row r="2356" spans="1:6" s="414" customFormat="1" x14ac:dyDescent="0.2">
      <c r="A2356" s="713" t="s">
        <v>284</v>
      </c>
      <c r="B2356" s="713" t="s">
        <v>7646</v>
      </c>
      <c r="C2356" s="718">
        <f>OBS!G7</f>
        <v>0</v>
      </c>
      <c r="D2356" s="719" t="s">
        <v>5324</v>
      </c>
      <c r="E2356" s="719" t="str">
        <f t="shared" si="92"/>
        <v/>
      </c>
      <c r="F2356" s="712">
        <f t="shared" si="91"/>
        <v>1</v>
      </c>
    </row>
    <row r="2357" spans="1:6" s="414" customFormat="1" x14ac:dyDescent="0.2">
      <c r="A2357" s="713" t="s">
        <v>284</v>
      </c>
      <c r="B2357" s="713" t="s">
        <v>7647</v>
      </c>
      <c r="C2357" s="718">
        <f>OBS!G8</f>
        <v>0</v>
      </c>
      <c r="D2357" s="719" t="s">
        <v>5324</v>
      </c>
      <c r="E2357" s="719" t="str">
        <f t="shared" si="92"/>
        <v/>
      </c>
      <c r="F2357" s="712">
        <f t="shared" si="91"/>
        <v>1</v>
      </c>
    </row>
    <row r="2358" spans="1:6" s="414" customFormat="1" x14ac:dyDescent="0.2">
      <c r="A2358" s="713" t="s">
        <v>284</v>
      </c>
      <c r="B2358" s="713" t="s">
        <v>7648</v>
      </c>
      <c r="C2358" s="718">
        <f>OBS!G9</f>
        <v>0</v>
      </c>
      <c r="D2358" s="719" t="s">
        <v>5324</v>
      </c>
      <c r="E2358" s="719" t="str">
        <f t="shared" si="92"/>
        <v/>
      </c>
      <c r="F2358" s="712">
        <f t="shared" si="91"/>
        <v>1</v>
      </c>
    </row>
    <row r="2359" spans="1:6" s="414" customFormat="1" x14ac:dyDescent="0.2">
      <c r="A2359" s="713" t="s">
        <v>284</v>
      </c>
      <c r="B2359" s="713" t="s">
        <v>7649</v>
      </c>
      <c r="C2359" s="718">
        <f>OBS!G10</f>
        <v>0</v>
      </c>
      <c r="D2359" s="719" t="s">
        <v>5324</v>
      </c>
      <c r="E2359" s="719" t="str">
        <f t="shared" si="92"/>
        <v/>
      </c>
      <c r="F2359" s="712">
        <f t="shared" si="91"/>
        <v>1</v>
      </c>
    </row>
    <row r="2360" spans="1:6" s="414" customFormat="1" x14ac:dyDescent="0.2">
      <c r="A2360" s="713" t="s">
        <v>284</v>
      </c>
      <c r="B2360" s="713" t="s">
        <v>7650</v>
      </c>
      <c r="C2360" s="718">
        <f>OBS!G11</f>
        <v>0</v>
      </c>
      <c r="D2360" s="719" t="s">
        <v>5324</v>
      </c>
      <c r="E2360" s="719" t="str">
        <f t="shared" si="92"/>
        <v/>
      </c>
      <c r="F2360" s="712">
        <f t="shared" si="91"/>
        <v>1</v>
      </c>
    </row>
    <row r="2361" spans="1:6" s="414" customFormat="1" x14ac:dyDescent="0.2">
      <c r="A2361" s="713" t="s">
        <v>284</v>
      </c>
      <c r="B2361" s="713" t="s">
        <v>7651</v>
      </c>
      <c r="C2361" s="718">
        <f>OBS!G12</f>
        <v>0</v>
      </c>
      <c r="D2361" s="719" t="s">
        <v>5324</v>
      </c>
      <c r="E2361" s="719" t="str">
        <f t="shared" si="92"/>
        <v/>
      </c>
      <c r="F2361" s="712">
        <f t="shared" si="91"/>
        <v>1</v>
      </c>
    </row>
    <row r="2362" spans="1:6" s="414" customFormat="1" x14ac:dyDescent="0.2">
      <c r="A2362" s="713" t="s">
        <v>284</v>
      </c>
      <c r="B2362" s="713" t="s">
        <v>7652</v>
      </c>
      <c r="C2362" s="718">
        <f>OBS!G13</f>
        <v>0</v>
      </c>
      <c r="D2362" s="719" t="s">
        <v>5324</v>
      </c>
      <c r="E2362" s="719" t="str">
        <f t="shared" si="92"/>
        <v/>
      </c>
      <c r="F2362" s="712">
        <f t="shared" si="91"/>
        <v>1</v>
      </c>
    </row>
    <row r="2363" spans="1:6" s="414" customFormat="1" x14ac:dyDescent="0.2">
      <c r="A2363" s="713" t="s">
        <v>284</v>
      </c>
      <c r="B2363" s="713" t="s">
        <v>7653</v>
      </c>
      <c r="C2363" s="718">
        <f>OBS!G14</f>
        <v>0</v>
      </c>
      <c r="D2363" s="719" t="s">
        <v>5324</v>
      </c>
      <c r="E2363" s="719" t="str">
        <f t="shared" si="92"/>
        <v/>
      </c>
      <c r="F2363" s="712">
        <f t="shared" si="91"/>
        <v>1</v>
      </c>
    </row>
    <row r="2364" spans="1:6" s="414" customFormat="1" x14ac:dyDescent="0.2">
      <c r="A2364" s="713" t="s">
        <v>284</v>
      </c>
      <c r="B2364" s="713" t="s">
        <v>7654</v>
      </c>
      <c r="C2364" s="718">
        <f>OBS!G16</f>
        <v>0</v>
      </c>
      <c r="D2364" s="719" t="s">
        <v>5324</v>
      </c>
      <c r="E2364" s="719" t="str">
        <f t="shared" si="92"/>
        <v/>
      </c>
      <c r="F2364" s="712">
        <f t="shared" si="91"/>
        <v>1</v>
      </c>
    </row>
    <row r="2365" spans="1:6" s="414" customFormat="1" x14ac:dyDescent="0.2">
      <c r="A2365" s="713" t="s">
        <v>284</v>
      </c>
      <c r="B2365" s="713" t="s">
        <v>7655</v>
      </c>
      <c r="C2365" s="718">
        <f>OBS!G17</f>
        <v>0</v>
      </c>
      <c r="D2365" s="719" t="s">
        <v>5324</v>
      </c>
      <c r="E2365" s="719" t="str">
        <f t="shared" si="92"/>
        <v/>
      </c>
      <c r="F2365" s="712">
        <f t="shared" si="91"/>
        <v>1</v>
      </c>
    </row>
    <row r="2366" spans="1:6" s="414" customFormat="1" x14ac:dyDescent="0.2">
      <c r="A2366" s="713" t="s">
        <v>284</v>
      </c>
      <c r="B2366" s="713" t="s">
        <v>7656</v>
      </c>
      <c r="C2366" s="718">
        <f>OBS!G18</f>
        <v>0</v>
      </c>
      <c r="D2366" s="719" t="s">
        <v>5324</v>
      </c>
      <c r="E2366" s="719" t="str">
        <f t="shared" si="92"/>
        <v/>
      </c>
      <c r="F2366" s="712">
        <f t="shared" si="91"/>
        <v>1</v>
      </c>
    </row>
    <row r="2367" spans="1:6" s="414" customFormat="1" x14ac:dyDescent="0.2">
      <c r="A2367" s="713" t="s">
        <v>284</v>
      </c>
      <c r="B2367" s="713" t="s">
        <v>7657</v>
      </c>
      <c r="C2367" s="718">
        <f>OBS!G19</f>
        <v>0</v>
      </c>
      <c r="D2367" s="719" t="s">
        <v>5324</v>
      </c>
      <c r="E2367" s="719" t="str">
        <f t="shared" si="92"/>
        <v/>
      </c>
      <c r="F2367" s="712">
        <f t="shared" si="91"/>
        <v>1</v>
      </c>
    </row>
    <row r="2368" spans="1:6" s="414" customFormat="1" x14ac:dyDescent="0.2">
      <c r="A2368" s="713" t="s">
        <v>284</v>
      </c>
      <c r="B2368" s="713" t="s">
        <v>7658</v>
      </c>
      <c r="C2368" s="718">
        <f>OBS!G21</f>
        <v>0</v>
      </c>
      <c r="D2368" s="719" t="s">
        <v>5324</v>
      </c>
      <c r="E2368" s="719" t="str">
        <f t="shared" si="92"/>
        <v/>
      </c>
      <c r="F2368" s="712">
        <f t="shared" si="91"/>
        <v>1</v>
      </c>
    </row>
    <row r="2369" spans="1:6" s="414" customFormat="1" x14ac:dyDescent="0.2">
      <c r="A2369" s="713" t="s">
        <v>284</v>
      </c>
      <c r="B2369" s="713" t="s">
        <v>7659</v>
      </c>
      <c r="C2369" s="718">
        <f>OBS!G22</f>
        <v>0</v>
      </c>
      <c r="D2369" s="719" t="s">
        <v>5324</v>
      </c>
      <c r="E2369" s="719" t="str">
        <f t="shared" si="92"/>
        <v/>
      </c>
      <c r="F2369" s="712">
        <f t="shared" ref="F2369:F2432" si="93">IF(E2369="",1,0)</f>
        <v>1</v>
      </c>
    </row>
    <row r="2370" spans="1:6" s="414" customFormat="1" x14ac:dyDescent="0.2">
      <c r="A2370" s="713" t="s">
        <v>284</v>
      </c>
      <c r="B2370" s="713" t="s">
        <v>7660</v>
      </c>
      <c r="C2370" s="718">
        <f>OBS!G23</f>
        <v>0</v>
      </c>
      <c r="D2370" s="719" t="s">
        <v>5324</v>
      </c>
      <c r="E2370" s="719" t="str">
        <f t="shared" si="92"/>
        <v/>
      </c>
      <c r="F2370" s="712">
        <f t="shared" si="93"/>
        <v>1</v>
      </c>
    </row>
    <row r="2371" spans="1:6" s="414" customFormat="1" x14ac:dyDescent="0.2">
      <c r="A2371" s="713" t="s">
        <v>284</v>
      </c>
      <c r="B2371" s="713" t="s">
        <v>7661</v>
      </c>
      <c r="C2371" s="718">
        <f>OBS!G25</f>
        <v>0</v>
      </c>
      <c r="D2371" s="719" t="s">
        <v>5324</v>
      </c>
      <c r="E2371" s="719" t="str">
        <f t="shared" si="92"/>
        <v/>
      </c>
      <c r="F2371" s="712">
        <f t="shared" si="93"/>
        <v>1</v>
      </c>
    </row>
    <row r="2372" spans="1:6" s="414" customFormat="1" x14ac:dyDescent="0.2">
      <c r="A2372" s="713" t="s">
        <v>284</v>
      </c>
      <c r="B2372" s="713" t="s">
        <v>7662</v>
      </c>
      <c r="C2372" s="718">
        <f>OBS!G26</f>
        <v>0</v>
      </c>
      <c r="D2372" s="719" t="s">
        <v>5324</v>
      </c>
      <c r="E2372" s="719" t="str">
        <f t="shared" ref="E2372:E2435" si="94">IF(C2372="","",IF(ISBLANK(C2372),"",IF(ISNUMBER(C2372),IF(ROUND(C2372,0)=C2372,IF(C2372&gt;=(-9999999999999990),IF(C2372&lt;=(9999999999999990),"","Value must be an integer of no more than 16 digits."),"Value must be an integer of no more than 16 digits."),"Value must be an integer of no more than 16 digits."),"Value must be an integer of no more than 16 digits.")))</f>
        <v/>
      </c>
      <c r="F2372" s="712">
        <f t="shared" si="93"/>
        <v>1</v>
      </c>
    </row>
    <row r="2373" spans="1:6" s="414" customFormat="1" x14ac:dyDescent="0.2">
      <c r="A2373" s="713" t="s">
        <v>284</v>
      </c>
      <c r="B2373" s="713" t="s">
        <v>7663</v>
      </c>
      <c r="C2373" s="718">
        <f>OBS!G27</f>
        <v>0</v>
      </c>
      <c r="D2373" s="719" t="s">
        <v>5324</v>
      </c>
      <c r="E2373" s="719" t="str">
        <f t="shared" si="94"/>
        <v/>
      </c>
      <c r="F2373" s="712">
        <f t="shared" si="93"/>
        <v>1</v>
      </c>
    </row>
    <row r="2374" spans="1:6" s="414" customFormat="1" x14ac:dyDescent="0.2">
      <c r="A2374" s="713" t="s">
        <v>284</v>
      </c>
      <c r="B2374" s="713" t="s">
        <v>7664</v>
      </c>
      <c r="C2374" s="718">
        <f>OBS!H7</f>
        <v>0</v>
      </c>
      <c r="D2374" s="719" t="s">
        <v>5324</v>
      </c>
      <c r="E2374" s="719" t="str">
        <f t="shared" si="94"/>
        <v/>
      </c>
      <c r="F2374" s="712">
        <f t="shared" si="93"/>
        <v>1</v>
      </c>
    </row>
    <row r="2375" spans="1:6" s="414" customFormat="1" x14ac:dyDescent="0.2">
      <c r="A2375" s="713" t="s">
        <v>284</v>
      </c>
      <c r="B2375" s="713" t="s">
        <v>7665</v>
      </c>
      <c r="C2375" s="718">
        <f>OBS!H8</f>
        <v>0</v>
      </c>
      <c r="D2375" s="719" t="s">
        <v>5324</v>
      </c>
      <c r="E2375" s="719" t="str">
        <f t="shared" si="94"/>
        <v/>
      </c>
      <c r="F2375" s="712">
        <f t="shared" si="93"/>
        <v>1</v>
      </c>
    </row>
    <row r="2376" spans="1:6" s="414" customFormat="1" x14ac:dyDescent="0.2">
      <c r="A2376" s="713" t="s">
        <v>284</v>
      </c>
      <c r="B2376" s="713" t="s">
        <v>7666</v>
      </c>
      <c r="C2376" s="718">
        <f>OBS!H9</f>
        <v>0</v>
      </c>
      <c r="D2376" s="719" t="s">
        <v>5324</v>
      </c>
      <c r="E2376" s="719" t="str">
        <f t="shared" si="94"/>
        <v/>
      </c>
      <c r="F2376" s="712">
        <f t="shared" si="93"/>
        <v>1</v>
      </c>
    </row>
    <row r="2377" spans="1:6" s="414" customFormat="1" x14ac:dyDescent="0.2">
      <c r="A2377" s="713" t="s">
        <v>284</v>
      </c>
      <c r="B2377" s="713" t="s">
        <v>7667</v>
      </c>
      <c r="C2377" s="718">
        <f>OBS!H10</f>
        <v>0</v>
      </c>
      <c r="D2377" s="719" t="s">
        <v>5324</v>
      </c>
      <c r="E2377" s="719" t="str">
        <f t="shared" si="94"/>
        <v/>
      </c>
      <c r="F2377" s="712">
        <f t="shared" si="93"/>
        <v>1</v>
      </c>
    </row>
    <row r="2378" spans="1:6" s="414" customFormat="1" x14ac:dyDescent="0.2">
      <c r="A2378" s="713" t="s">
        <v>284</v>
      </c>
      <c r="B2378" s="713" t="s">
        <v>7668</v>
      </c>
      <c r="C2378" s="718">
        <f>OBS!H11</f>
        <v>0</v>
      </c>
      <c r="D2378" s="719" t="s">
        <v>5324</v>
      </c>
      <c r="E2378" s="719" t="str">
        <f t="shared" si="94"/>
        <v/>
      </c>
      <c r="F2378" s="712">
        <f t="shared" si="93"/>
        <v>1</v>
      </c>
    </row>
    <row r="2379" spans="1:6" s="414" customFormat="1" x14ac:dyDescent="0.2">
      <c r="A2379" s="713" t="s">
        <v>284</v>
      </c>
      <c r="B2379" s="713" t="s">
        <v>7669</v>
      </c>
      <c r="C2379" s="718">
        <f>OBS!H12</f>
        <v>0</v>
      </c>
      <c r="D2379" s="719" t="s">
        <v>5324</v>
      </c>
      <c r="E2379" s="719" t="str">
        <f t="shared" si="94"/>
        <v/>
      </c>
      <c r="F2379" s="712">
        <f t="shared" si="93"/>
        <v>1</v>
      </c>
    </row>
    <row r="2380" spans="1:6" s="414" customFormat="1" x14ac:dyDescent="0.2">
      <c r="A2380" s="713" t="s">
        <v>284</v>
      </c>
      <c r="B2380" s="713" t="s">
        <v>7670</v>
      </c>
      <c r="C2380" s="718">
        <f>OBS!H13</f>
        <v>0</v>
      </c>
      <c r="D2380" s="719" t="s">
        <v>5324</v>
      </c>
      <c r="E2380" s="719" t="str">
        <f t="shared" si="94"/>
        <v/>
      </c>
      <c r="F2380" s="712">
        <f t="shared" si="93"/>
        <v>1</v>
      </c>
    </row>
    <row r="2381" spans="1:6" s="414" customFormat="1" x14ac:dyDescent="0.2">
      <c r="A2381" s="713" t="s">
        <v>284</v>
      </c>
      <c r="B2381" s="713" t="s">
        <v>7671</v>
      </c>
      <c r="C2381" s="718">
        <f>OBS!H14</f>
        <v>0</v>
      </c>
      <c r="D2381" s="719" t="s">
        <v>5324</v>
      </c>
      <c r="E2381" s="719" t="str">
        <f t="shared" si="94"/>
        <v/>
      </c>
      <c r="F2381" s="712">
        <f t="shared" si="93"/>
        <v>1</v>
      </c>
    </row>
    <row r="2382" spans="1:6" s="414" customFormat="1" x14ac:dyDescent="0.2">
      <c r="A2382" s="713" t="s">
        <v>284</v>
      </c>
      <c r="B2382" s="713" t="s">
        <v>7672</v>
      </c>
      <c r="C2382" s="718">
        <f>OBS!H16</f>
        <v>0</v>
      </c>
      <c r="D2382" s="719" t="s">
        <v>5324</v>
      </c>
      <c r="E2382" s="719" t="str">
        <f t="shared" si="94"/>
        <v/>
      </c>
      <c r="F2382" s="712">
        <f t="shared" si="93"/>
        <v>1</v>
      </c>
    </row>
    <row r="2383" spans="1:6" s="414" customFormat="1" x14ac:dyDescent="0.2">
      <c r="A2383" s="713" t="s">
        <v>284</v>
      </c>
      <c r="B2383" s="713" t="s">
        <v>7673</v>
      </c>
      <c r="C2383" s="718">
        <f>OBS!H17</f>
        <v>0</v>
      </c>
      <c r="D2383" s="719" t="s">
        <v>5324</v>
      </c>
      <c r="E2383" s="719" t="str">
        <f t="shared" si="94"/>
        <v/>
      </c>
      <c r="F2383" s="712">
        <f t="shared" si="93"/>
        <v>1</v>
      </c>
    </row>
    <row r="2384" spans="1:6" s="414" customFormat="1" x14ac:dyDescent="0.2">
      <c r="A2384" s="713" t="s">
        <v>284</v>
      </c>
      <c r="B2384" s="713" t="s">
        <v>7674</v>
      </c>
      <c r="C2384" s="718">
        <f>OBS!H18</f>
        <v>0</v>
      </c>
      <c r="D2384" s="719" t="s">
        <v>5324</v>
      </c>
      <c r="E2384" s="719" t="str">
        <f t="shared" si="94"/>
        <v/>
      </c>
      <c r="F2384" s="712">
        <f t="shared" si="93"/>
        <v>1</v>
      </c>
    </row>
    <row r="2385" spans="1:6" s="414" customFormat="1" x14ac:dyDescent="0.2">
      <c r="A2385" s="713" t="s">
        <v>284</v>
      </c>
      <c r="B2385" s="713" t="s">
        <v>7675</v>
      </c>
      <c r="C2385" s="718">
        <f>OBS!H19</f>
        <v>0</v>
      </c>
      <c r="D2385" s="719" t="s">
        <v>5324</v>
      </c>
      <c r="E2385" s="719" t="str">
        <f t="shared" si="94"/>
        <v/>
      </c>
      <c r="F2385" s="712">
        <f t="shared" si="93"/>
        <v>1</v>
      </c>
    </row>
    <row r="2386" spans="1:6" s="414" customFormat="1" x14ac:dyDescent="0.2">
      <c r="A2386" s="713" t="s">
        <v>284</v>
      </c>
      <c r="B2386" s="713" t="s">
        <v>7676</v>
      </c>
      <c r="C2386" s="718">
        <f>OBS!H21</f>
        <v>0</v>
      </c>
      <c r="D2386" s="719" t="s">
        <v>5324</v>
      </c>
      <c r="E2386" s="719" t="str">
        <f t="shared" si="94"/>
        <v/>
      </c>
      <c r="F2386" s="712">
        <f t="shared" si="93"/>
        <v>1</v>
      </c>
    </row>
    <row r="2387" spans="1:6" s="414" customFormat="1" x14ac:dyDescent="0.2">
      <c r="A2387" s="713" t="s">
        <v>284</v>
      </c>
      <c r="B2387" s="713" t="s">
        <v>7677</v>
      </c>
      <c r="C2387" s="718">
        <f>OBS!H22</f>
        <v>0</v>
      </c>
      <c r="D2387" s="719" t="s">
        <v>5324</v>
      </c>
      <c r="E2387" s="719" t="str">
        <f t="shared" si="94"/>
        <v/>
      </c>
      <c r="F2387" s="712">
        <f t="shared" si="93"/>
        <v>1</v>
      </c>
    </row>
    <row r="2388" spans="1:6" s="414" customFormat="1" x14ac:dyDescent="0.2">
      <c r="A2388" s="713" t="s">
        <v>284</v>
      </c>
      <c r="B2388" s="713" t="s">
        <v>7678</v>
      </c>
      <c r="C2388" s="718">
        <f>OBS!H23</f>
        <v>0</v>
      </c>
      <c r="D2388" s="719" t="s">
        <v>5324</v>
      </c>
      <c r="E2388" s="719" t="str">
        <f t="shared" si="94"/>
        <v/>
      </c>
      <c r="F2388" s="712">
        <f t="shared" si="93"/>
        <v>1</v>
      </c>
    </row>
    <row r="2389" spans="1:6" s="414" customFormat="1" x14ac:dyDescent="0.2">
      <c r="A2389" s="713" t="s">
        <v>284</v>
      </c>
      <c r="B2389" s="713" t="s">
        <v>7679</v>
      </c>
      <c r="C2389" s="718">
        <f>OBS!H25</f>
        <v>0</v>
      </c>
      <c r="D2389" s="719" t="s">
        <v>5324</v>
      </c>
      <c r="E2389" s="719" t="str">
        <f t="shared" si="94"/>
        <v/>
      </c>
      <c r="F2389" s="712">
        <f t="shared" si="93"/>
        <v>1</v>
      </c>
    </row>
    <row r="2390" spans="1:6" s="414" customFormat="1" x14ac:dyDescent="0.2">
      <c r="A2390" s="713" t="s">
        <v>284</v>
      </c>
      <c r="B2390" s="713" t="s">
        <v>7680</v>
      </c>
      <c r="C2390" s="718">
        <f>OBS!H26</f>
        <v>0</v>
      </c>
      <c r="D2390" s="719" t="s">
        <v>5324</v>
      </c>
      <c r="E2390" s="719" t="str">
        <f t="shared" si="94"/>
        <v/>
      </c>
      <c r="F2390" s="712">
        <f t="shared" si="93"/>
        <v>1</v>
      </c>
    </row>
    <row r="2391" spans="1:6" s="414" customFormat="1" x14ac:dyDescent="0.2">
      <c r="A2391" s="713" t="s">
        <v>284</v>
      </c>
      <c r="B2391" s="713" t="s">
        <v>7681</v>
      </c>
      <c r="C2391" s="718">
        <f>OBS!H27</f>
        <v>0</v>
      </c>
      <c r="D2391" s="719" t="s">
        <v>5324</v>
      </c>
      <c r="E2391" s="719" t="str">
        <f t="shared" si="94"/>
        <v/>
      </c>
      <c r="F2391" s="712">
        <f t="shared" si="93"/>
        <v>1</v>
      </c>
    </row>
    <row r="2392" spans="1:6" s="414" customFormat="1" x14ac:dyDescent="0.2">
      <c r="A2392" s="713" t="s">
        <v>284</v>
      </c>
      <c r="B2392" s="713" t="s">
        <v>7682</v>
      </c>
      <c r="C2392" s="718">
        <f>OBS!I7</f>
        <v>0</v>
      </c>
      <c r="D2392" s="719" t="s">
        <v>5324</v>
      </c>
      <c r="E2392" s="719" t="str">
        <f t="shared" si="94"/>
        <v/>
      </c>
      <c r="F2392" s="712">
        <f t="shared" si="93"/>
        <v>1</v>
      </c>
    </row>
    <row r="2393" spans="1:6" s="414" customFormat="1" x14ac:dyDescent="0.2">
      <c r="A2393" s="713" t="s">
        <v>284</v>
      </c>
      <c r="B2393" s="713" t="s">
        <v>7683</v>
      </c>
      <c r="C2393" s="718">
        <f>OBS!I8</f>
        <v>0</v>
      </c>
      <c r="D2393" s="719" t="s">
        <v>5324</v>
      </c>
      <c r="E2393" s="719" t="str">
        <f t="shared" si="94"/>
        <v/>
      </c>
      <c r="F2393" s="712">
        <f t="shared" si="93"/>
        <v>1</v>
      </c>
    </row>
    <row r="2394" spans="1:6" s="414" customFormat="1" x14ac:dyDescent="0.2">
      <c r="A2394" s="713" t="s">
        <v>284</v>
      </c>
      <c r="B2394" s="713" t="s">
        <v>7684</v>
      </c>
      <c r="C2394" s="718">
        <f>OBS!I9</f>
        <v>0</v>
      </c>
      <c r="D2394" s="719" t="s">
        <v>5324</v>
      </c>
      <c r="E2394" s="719" t="str">
        <f t="shared" si="94"/>
        <v/>
      </c>
      <c r="F2394" s="712">
        <f t="shared" si="93"/>
        <v>1</v>
      </c>
    </row>
    <row r="2395" spans="1:6" s="414" customFormat="1" x14ac:dyDescent="0.2">
      <c r="A2395" s="713" t="s">
        <v>284</v>
      </c>
      <c r="B2395" s="713" t="s">
        <v>7685</v>
      </c>
      <c r="C2395" s="718">
        <f>OBS!I10</f>
        <v>0</v>
      </c>
      <c r="D2395" s="719" t="s">
        <v>5324</v>
      </c>
      <c r="E2395" s="719" t="str">
        <f t="shared" si="94"/>
        <v/>
      </c>
      <c r="F2395" s="712">
        <f t="shared" si="93"/>
        <v>1</v>
      </c>
    </row>
    <row r="2396" spans="1:6" s="414" customFormat="1" x14ac:dyDescent="0.2">
      <c r="A2396" s="713" t="s">
        <v>284</v>
      </c>
      <c r="B2396" s="713" t="s">
        <v>7686</v>
      </c>
      <c r="C2396" s="718">
        <f>OBS!I11</f>
        <v>0</v>
      </c>
      <c r="D2396" s="719" t="s">
        <v>5324</v>
      </c>
      <c r="E2396" s="719" t="str">
        <f t="shared" si="94"/>
        <v/>
      </c>
      <c r="F2396" s="712">
        <f t="shared" si="93"/>
        <v>1</v>
      </c>
    </row>
    <row r="2397" spans="1:6" s="414" customFormat="1" x14ac:dyDescent="0.2">
      <c r="A2397" s="713" t="s">
        <v>284</v>
      </c>
      <c r="B2397" s="713" t="s">
        <v>7687</v>
      </c>
      <c r="C2397" s="718">
        <f>OBS!I12</f>
        <v>0</v>
      </c>
      <c r="D2397" s="719" t="s">
        <v>5324</v>
      </c>
      <c r="E2397" s="719" t="str">
        <f t="shared" si="94"/>
        <v/>
      </c>
      <c r="F2397" s="712">
        <f t="shared" si="93"/>
        <v>1</v>
      </c>
    </row>
    <row r="2398" spans="1:6" s="414" customFormat="1" x14ac:dyDescent="0.2">
      <c r="A2398" s="713" t="s">
        <v>284</v>
      </c>
      <c r="B2398" s="713" t="s">
        <v>7688</v>
      </c>
      <c r="C2398" s="718">
        <f>OBS!I13</f>
        <v>0</v>
      </c>
      <c r="D2398" s="719" t="s">
        <v>5324</v>
      </c>
      <c r="E2398" s="719" t="str">
        <f t="shared" si="94"/>
        <v/>
      </c>
      <c r="F2398" s="712">
        <f t="shared" si="93"/>
        <v>1</v>
      </c>
    </row>
    <row r="2399" spans="1:6" s="414" customFormat="1" x14ac:dyDescent="0.2">
      <c r="A2399" s="713" t="s">
        <v>284</v>
      </c>
      <c r="B2399" s="713" t="s">
        <v>7689</v>
      </c>
      <c r="C2399" s="718">
        <f>OBS!I14</f>
        <v>0</v>
      </c>
      <c r="D2399" s="719" t="s">
        <v>5324</v>
      </c>
      <c r="E2399" s="719" t="str">
        <f t="shared" si="94"/>
        <v/>
      </c>
      <c r="F2399" s="712">
        <f t="shared" si="93"/>
        <v>1</v>
      </c>
    </row>
    <row r="2400" spans="1:6" s="414" customFormat="1" x14ac:dyDescent="0.2">
      <c r="A2400" s="713" t="s">
        <v>284</v>
      </c>
      <c r="B2400" s="713" t="s">
        <v>7690</v>
      </c>
      <c r="C2400" s="718">
        <f>OBS!I16</f>
        <v>0</v>
      </c>
      <c r="D2400" s="719" t="s">
        <v>5324</v>
      </c>
      <c r="E2400" s="719" t="str">
        <f t="shared" si="94"/>
        <v/>
      </c>
      <c r="F2400" s="712">
        <f t="shared" si="93"/>
        <v>1</v>
      </c>
    </row>
    <row r="2401" spans="1:6" s="414" customFormat="1" x14ac:dyDescent="0.2">
      <c r="A2401" s="713" t="s">
        <v>284</v>
      </c>
      <c r="B2401" s="713" t="s">
        <v>7691</v>
      </c>
      <c r="C2401" s="718">
        <f>OBS!I17</f>
        <v>0</v>
      </c>
      <c r="D2401" s="719" t="s">
        <v>5324</v>
      </c>
      <c r="E2401" s="719" t="str">
        <f t="shared" si="94"/>
        <v/>
      </c>
      <c r="F2401" s="712">
        <f t="shared" si="93"/>
        <v>1</v>
      </c>
    </row>
    <row r="2402" spans="1:6" s="414" customFormat="1" x14ac:dyDescent="0.2">
      <c r="A2402" s="713" t="s">
        <v>284</v>
      </c>
      <c r="B2402" s="713" t="s">
        <v>7692</v>
      </c>
      <c r="C2402" s="718">
        <f>OBS!I18</f>
        <v>0</v>
      </c>
      <c r="D2402" s="719" t="s">
        <v>5324</v>
      </c>
      <c r="E2402" s="719" t="str">
        <f t="shared" si="94"/>
        <v/>
      </c>
      <c r="F2402" s="712">
        <f t="shared" si="93"/>
        <v>1</v>
      </c>
    </row>
    <row r="2403" spans="1:6" s="414" customFormat="1" x14ac:dyDescent="0.2">
      <c r="A2403" s="713" t="s">
        <v>284</v>
      </c>
      <c r="B2403" s="713" t="s">
        <v>7693</v>
      </c>
      <c r="C2403" s="718">
        <f>OBS!I19</f>
        <v>0</v>
      </c>
      <c r="D2403" s="719" t="s">
        <v>5324</v>
      </c>
      <c r="E2403" s="719" t="str">
        <f t="shared" si="94"/>
        <v/>
      </c>
      <c r="F2403" s="712">
        <f t="shared" si="93"/>
        <v>1</v>
      </c>
    </row>
    <row r="2404" spans="1:6" s="414" customFormat="1" x14ac:dyDescent="0.2">
      <c r="A2404" s="713" t="s">
        <v>284</v>
      </c>
      <c r="B2404" s="713" t="s">
        <v>7694</v>
      </c>
      <c r="C2404" s="718">
        <f>OBS!I21</f>
        <v>0</v>
      </c>
      <c r="D2404" s="719" t="s">
        <v>5324</v>
      </c>
      <c r="E2404" s="719" t="str">
        <f t="shared" si="94"/>
        <v/>
      </c>
      <c r="F2404" s="712">
        <f t="shared" si="93"/>
        <v>1</v>
      </c>
    </row>
    <row r="2405" spans="1:6" s="414" customFormat="1" x14ac:dyDescent="0.2">
      <c r="A2405" s="713" t="s">
        <v>284</v>
      </c>
      <c r="B2405" s="713" t="s">
        <v>7695</v>
      </c>
      <c r="C2405" s="718">
        <f>OBS!I22</f>
        <v>0</v>
      </c>
      <c r="D2405" s="719" t="s">
        <v>5324</v>
      </c>
      <c r="E2405" s="719" t="str">
        <f t="shared" si="94"/>
        <v/>
      </c>
      <c r="F2405" s="712">
        <f t="shared" si="93"/>
        <v>1</v>
      </c>
    </row>
    <row r="2406" spans="1:6" s="414" customFormat="1" x14ac:dyDescent="0.2">
      <c r="A2406" s="713" t="s">
        <v>284</v>
      </c>
      <c r="B2406" s="713" t="s">
        <v>7696</v>
      </c>
      <c r="C2406" s="718">
        <f>OBS!I23</f>
        <v>0</v>
      </c>
      <c r="D2406" s="719" t="s">
        <v>5324</v>
      </c>
      <c r="E2406" s="719" t="str">
        <f t="shared" si="94"/>
        <v/>
      </c>
      <c r="F2406" s="712">
        <f t="shared" si="93"/>
        <v>1</v>
      </c>
    </row>
    <row r="2407" spans="1:6" s="414" customFormat="1" x14ac:dyDescent="0.2">
      <c r="A2407" s="713" t="s">
        <v>284</v>
      </c>
      <c r="B2407" s="713" t="s">
        <v>7697</v>
      </c>
      <c r="C2407" s="718">
        <f>OBS!I25</f>
        <v>0</v>
      </c>
      <c r="D2407" s="719" t="s">
        <v>5324</v>
      </c>
      <c r="E2407" s="719" t="str">
        <f t="shared" si="94"/>
        <v/>
      </c>
      <c r="F2407" s="712">
        <f t="shared" si="93"/>
        <v>1</v>
      </c>
    </row>
    <row r="2408" spans="1:6" s="414" customFormat="1" x14ac:dyDescent="0.2">
      <c r="A2408" s="713" t="s">
        <v>284</v>
      </c>
      <c r="B2408" s="713" t="s">
        <v>7698</v>
      </c>
      <c r="C2408" s="718">
        <f>OBS!I26</f>
        <v>0</v>
      </c>
      <c r="D2408" s="719" t="s">
        <v>5324</v>
      </c>
      <c r="E2408" s="719" t="str">
        <f t="shared" si="94"/>
        <v/>
      </c>
      <c r="F2408" s="712">
        <f t="shared" si="93"/>
        <v>1</v>
      </c>
    </row>
    <row r="2409" spans="1:6" s="414" customFormat="1" x14ac:dyDescent="0.2">
      <c r="A2409" s="713" t="s">
        <v>284</v>
      </c>
      <c r="B2409" s="713" t="s">
        <v>7699</v>
      </c>
      <c r="C2409" s="718">
        <f>OBS!I27</f>
        <v>0</v>
      </c>
      <c r="D2409" s="719" t="s">
        <v>5324</v>
      </c>
      <c r="E2409" s="719" t="str">
        <f t="shared" si="94"/>
        <v/>
      </c>
      <c r="F2409" s="712">
        <f t="shared" si="93"/>
        <v>1</v>
      </c>
    </row>
    <row r="2410" spans="1:6" s="414" customFormat="1" x14ac:dyDescent="0.2">
      <c r="A2410" s="713" t="s">
        <v>284</v>
      </c>
      <c r="B2410" s="713" t="s">
        <v>7700</v>
      </c>
      <c r="C2410" s="718">
        <f>OBS!J7</f>
        <v>0</v>
      </c>
      <c r="D2410" s="719" t="s">
        <v>5324</v>
      </c>
      <c r="E2410" s="719" t="str">
        <f t="shared" si="94"/>
        <v/>
      </c>
      <c r="F2410" s="712">
        <f t="shared" si="93"/>
        <v>1</v>
      </c>
    </row>
    <row r="2411" spans="1:6" s="414" customFormat="1" x14ac:dyDescent="0.2">
      <c r="A2411" s="713" t="s">
        <v>284</v>
      </c>
      <c r="B2411" s="713" t="s">
        <v>7701</v>
      </c>
      <c r="C2411" s="718">
        <f>OBS!J8</f>
        <v>0</v>
      </c>
      <c r="D2411" s="719" t="s">
        <v>5324</v>
      </c>
      <c r="E2411" s="719" t="str">
        <f t="shared" si="94"/>
        <v/>
      </c>
      <c r="F2411" s="712">
        <f t="shared" si="93"/>
        <v>1</v>
      </c>
    </row>
    <row r="2412" spans="1:6" s="414" customFormat="1" x14ac:dyDescent="0.2">
      <c r="A2412" s="713" t="s">
        <v>284</v>
      </c>
      <c r="B2412" s="713" t="s">
        <v>7702</v>
      </c>
      <c r="C2412" s="718">
        <f>OBS!J9</f>
        <v>0</v>
      </c>
      <c r="D2412" s="719" t="s">
        <v>5324</v>
      </c>
      <c r="E2412" s="719" t="str">
        <f t="shared" si="94"/>
        <v/>
      </c>
      <c r="F2412" s="712">
        <f t="shared" si="93"/>
        <v>1</v>
      </c>
    </row>
    <row r="2413" spans="1:6" s="414" customFormat="1" x14ac:dyDescent="0.2">
      <c r="A2413" s="713" t="s">
        <v>284</v>
      </c>
      <c r="B2413" s="713" t="s">
        <v>7703</v>
      </c>
      <c r="C2413" s="718">
        <f>OBS!J10</f>
        <v>0</v>
      </c>
      <c r="D2413" s="719" t="s">
        <v>5324</v>
      </c>
      <c r="E2413" s="719" t="str">
        <f t="shared" si="94"/>
        <v/>
      </c>
      <c r="F2413" s="712">
        <f t="shared" si="93"/>
        <v>1</v>
      </c>
    </row>
    <row r="2414" spans="1:6" s="414" customFormat="1" x14ac:dyDescent="0.2">
      <c r="A2414" s="713" t="s">
        <v>284</v>
      </c>
      <c r="B2414" s="713" t="s">
        <v>7704</v>
      </c>
      <c r="C2414" s="718">
        <f>OBS!J11</f>
        <v>0</v>
      </c>
      <c r="D2414" s="719" t="s">
        <v>5324</v>
      </c>
      <c r="E2414" s="719" t="str">
        <f t="shared" si="94"/>
        <v/>
      </c>
      <c r="F2414" s="712">
        <f t="shared" si="93"/>
        <v>1</v>
      </c>
    </row>
    <row r="2415" spans="1:6" s="414" customFormat="1" x14ac:dyDescent="0.2">
      <c r="A2415" s="713" t="s">
        <v>284</v>
      </c>
      <c r="B2415" s="713" t="s">
        <v>7705</v>
      </c>
      <c r="C2415" s="718">
        <f>OBS!J12</f>
        <v>0</v>
      </c>
      <c r="D2415" s="719" t="s">
        <v>5324</v>
      </c>
      <c r="E2415" s="719" t="str">
        <f t="shared" si="94"/>
        <v/>
      </c>
      <c r="F2415" s="712">
        <f t="shared" si="93"/>
        <v>1</v>
      </c>
    </row>
    <row r="2416" spans="1:6" s="414" customFormat="1" x14ac:dyDescent="0.2">
      <c r="A2416" s="713" t="s">
        <v>284</v>
      </c>
      <c r="B2416" s="713" t="s">
        <v>7706</v>
      </c>
      <c r="C2416" s="718">
        <f>OBS!J13</f>
        <v>0</v>
      </c>
      <c r="D2416" s="719" t="s">
        <v>5324</v>
      </c>
      <c r="E2416" s="719" t="str">
        <f t="shared" si="94"/>
        <v/>
      </c>
      <c r="F2416" s="712">
        <f t="shared" si="93"/>
        <v>1</v>
      </c>
    </row>
    <row r="2417" spans="1:6" s="414" customFormat="1" x14ac:dyDescent="0.2">
      <c r="A2417" s="713" t="s">
        <v>284</v>
      </c>
      <c r="B2417" s="713" t="s">
        <v>7707</v>
      </c>
      <c r="C2417" s="718">
        <f>OBS!J14</f>
        <v>0</v>
      </c>
      <c r="D2417" s="719" t="s">
        <v>5324</v>
      </c>
      <c r="E2417" s="719" t="str">
        <f t="shared" si="94"/>
        <v/>
      </c>
      <c r="F2417" s="712">
        <f t="shared" si="93"/>
        <v>1</v>
      </c>
    </row>
    <row r="2418" spans="1:6" s="414" customFormat="1" x14ac:dyDescent="0.2">
      <c r="A2418" s="713" t="s">
        <v>284</v>
      </c>
      <c r="B2418" s="713" t="s">
        <v>7708</v>
      </c>
      <c r="C2418" s="718">
        <f>OBS!J16</f>
        <v>0</v>
      </c>
      <c r="D2418" s="719" t="s">
        <v>5324</v>
      </c>
      <c r="E2418" s="719" t="str">
        <f t="shared" si="94"/>
        <v/>
      </c>
      <c r="F2418" s="712">
        <f t="shared" si="93"/>
        <v>1</v>
      </c>
    </row>
    <row r="2419" spans="1:6" s="414" customFormat="1" x14ac:dyDescent="0.2">
      <c r="A2419" s="713" t="s">
        <v>284</v>
      </c>
      <c r="B2419" s="713" t="s">
        <v>7709</v>
      </c>
      <c r="C2419" s="718">
        <f>OBS!J17</f>
        <v>0</v>
      </c>
      <c r="D2419" s="719" t="s">
        <v>5324</v>
      </c>
      <c r="E2419" s="719" t="str">
        <f t="shared" si="94"/>
        <v/>
      </c>
      <c r="F2419" s="712">
        <f t="shared" si="93"/>
        <v>1</v>
      </c>
    </row>
    <row r="2420" spans="1:6" s="414" customFormat="1" x14ac:dyDescent="0.2">
      <c r="A2420" s="713" t="s">
        <v>284</v>
      </c>
      <c r="B2420" s="713" t="s">
        <v>7710</v>
      </c>
      <c r="C2420" s="718">
        <f>OBS!J18</f>
        <v>0</v>
      </c>
      <c r="D2420" s="719" t="s">
        <v>5324</v>
      </c>
      <c r="E2420" s="719" t="str">
        <f t="shared" si="94"/>
        <v/>
      </c>
      <c r="F2420" s="712">
        <f t="shared" si="93"/>
        <v>1</v>
      </c>
    </row>
    <row r="2421" spans="1:6" s="414" customFormat="1" x14ac:dyDescent="0.2">
      <c r="A2421" s="713" t="s">
        <v>284</v>
      </c>
      <c r="B2421" s="713" t="s">
        <v>7711</v>
      </c>
      <c r="C2421" s="718">
        <f>OBS!J19</f>
        <v>0</v>
      </c>
      <c r="D2421" s="719" t="s">
        <v>5324</v>
      </c>
      <c r="E2421" s="719" t="str">
        <f t="shared" si="94"/>
        <v/>
      </c>
      <c r="F2421" s="712">
        <f t="shared" si="93"/>
        <v>1</v>
      </c>
    </row>
    <row r="2422" spans="1:6" s="414" customFormat="1" x14ac:dyDescent="0.2">
      <c r="A2422" s="713" t="s">
        <v>284</v>
      </c>
      <c r="B2422" s="713" t="s">
        <v>7712</v>
      </c>
      <c r="C2422" s="718">
        <f>OBS!J21</f>
        <v>0</v>
      </c>
      <c r="D2422" s="719" t="s">
        <v>5324</v>
      </c>
      <c r="E2422" s="719" t="str">
        <f t="shared" si="94"/>
        <v/>
      </c>
      <c r="F2422" s="712">
        <f t="shared" si="93"/>
        <v>1</v>
      </c>
    </row>
    <row r="2423" spans="1:6" s="414" customFormat="1" x14ac:dyDescent="0.2">
      <c r="A2423" s="713" t="s">
        <v>284</v>
      </c>
      <c r="B2423" s="713" t="s">
        <v>7713</v>
      </c>
      <c r="C2423" s="718">
        <f>OBS!J22</f>
        <v>0</v>
      </c>
      <c r="D2423" s="719" t="s">
        <v>5324</v>
      </c>
      <c r="E2423" s="719" t="str">
        <f t="shared" si="94"/>
        <v/>
      </c>
      <c r="F2423" s="712">
        <f t="shared" si="93"/>
        <v>1</v>
      </c>
    </row>
    <row r="2424" spans="1:6" s="414" customFormat="1" x14ac:dyDescent="0.2">
      <c r="A2424" s="713" t="s">
        <v>284</v>
      </c>
      <c r="B2424" s="713" t="s">
        <v>7714</v>
      </c>
      <c r="C2424" s="718">
        <f>OBS!J23</f>
        <v>0</v>
      </c>
      <c r="D2424" s="719" t="s">
        <v>5324</v>
      </c>
      <c r="E2424" s="719" t="str">
        <f t="shared" si="94"/>
        <v/>
      </c>
      <c r="F2424" s="712">
        <f t="shared" si="93"/>
        <v>1</v>
      </c>
    </row>
    <row r="2425" spans="1:6" s="414" customFormat="1" x14ac:dyDescent="0.2">
      <c r="A2425" s="713" t="s">
        <v>284</v>
      </c>
      <c r="B2425" s="713" t="s">
        <v>7715</v>
      </c>
      <c r="C2425" s="718">
        <f>OBS!J25</f>
        <v>0</v>
      </c>
      <c r="D2425" s="719" t="s">
        <v>5324</v>
      </c>
      <c r="E2425" s="719" t="str">
        <f t="shared" si="94"/>
        <v/>
      </c>
      <c r="F2425" s="712">
        <f t="shared" si="93"/>
        <v>1</v>
      </c>
    </row>
    <row r="2426" spans="1:6" s="414" customFormat="1" x14ac:dyDescent="0.2">
      <c r="A2426" s="713" t="s">
        <v>284</v>
      </c>
      <c r="B2426" s="713" t="s">
        <v>7716</v>
      </c>
      <c r="C2426" s="718">
        <f>OBS!J26</f>
        <v>0</v>
      </c>
      <c r="D2426" s="719" t="s">
        <v>5324</v>
      </c>
      <c r="E2426" s="719" t="str">
        <f t="shared" si="94"/>
        <v/>
      </c>
      <c r="F2426" s="712">
        <f t="shared" si="93"/>
        <v>1</v>
      </c>
    </row>
    <row r="2427" spans="1:6" s="414" customFormat="1" x14ac:dyDescent="0.2">
      <c r="A2427" s="713" t="s">
        <v>284</v>
      </c>
      <c r="B2427" s="713" t="s">
        <v>7717</v>
      </c>
      <c r="C2427" s="718">
        <f>OBS!J27</f>
        <v>0</v>
      </c>
      <c r="D2427" s="719" t="s">
        <v>5324</v>
      </c>
      <c r="E2427" s="719" t="str">
        <f t="shared" si="94"/>
        <v/>
      </c>
      <c r="F2427" s="712">
        <f t="shared" si="93"/>
        <v>1</v>
      </c>
    </row>
    <row r="2428" spans="1:6" s="414" customFormat="1" x14ac:dyDescent="0.2">
      <c r="A2428" s="713" t="s">
        <v>284</v>
      </c>
      <c r="B2428" s="713" t="s">
        <v>7718</v>
      </c>
      <c r="C2428" s="718">
        <f>OBS!K7</f>
        <v>0</v>
      </c>
      <c r="D2428" s="719" t="s">
        <v>5324</v>
      </c>
      <c r="E2428" s="719" t="str">
        <f t="shared" si="94"/>
        <v/>
      </c>
      <c r="F2428" s="712">
        <f t="shared" si="93"/>
        <v>1</v>
      </c>
    </row>
    <row r="2429" spans="1:6" s="414" customFormat="1" x14ac:dyDescent="0.2">
      <c r="A2429" s="713" t="s">
        <v>284</v>
      </c>
      <c r="B2429" s="713" t="s">
        <v>7719</v>
      </c>
      <c r="C2429" s="718">
        <f>OBS!K8</f>
        <v>0</v>
      </c>
      <c r="D2429" s="719" t="s">
        <v>5324</v>
      </c>
      <c r="E2429" s="719" t="str">
        <f t="shared" si="94"/>
        <v/>
      </c>
      <c r="F2429" s="712">
        <f t="shared" si="93"/>
        <v>1</v>
      </c>
    </row>
    <row r="2430" spans="1:6" s="414" customFormat="1" x14ac:dyDescent="0.2">
      <c r="A2430" s="713" t="s">
        <v>284</v>
      </c>
      <c r="B2430" s="713" t="s">
        <v>7720</v>
      </c>
      <c r="C2430" s="718">
        <f>OBS!K9</f>
        <v>0</v>
      </c>
      <c r="D2430" s="719" t="s">
        <v>5324</v>
      </c>
      <c r="E2430" s="719" t="str">
        <f t="shared" si="94"/>
        <v/>
      </c>
      <c r="F2430" s="712">
        <f t="shared" si="93"/>
        <v>1</v>
      </c>
    </row>
    <row r="2431" spans="1:6" s="414" customFormat="1" x14ac:dyDescent="0.2">
      <c r="A2431" s="713" t="s">
        <v>284</v>
      </c>
      <c r="B2431" s="713" t="s">
        <v>7721</v>
      </c>
      <c r="C2431" s="718">
        <f>OBS!K10</f>
        <v>0</v>
      </c>
      <c r="D2431" s="719" t="s">
        <v>5324</v>
      </c>
      <c r="E2431" s="719" t="str">
        <f t="shared" si="94"/>
        <v/>
      </c>
      <c r="F2431" s="712">
        <f t="shared" si="93"/>
        <v>1</v>
      </c>
    </row>
    <row r="2432" spans="1:6" s="414" customFormat="1" x14ac:dyDescent="0.2">
      <c r="A2432" s="713" t="s">
        <v>284</v>
      </c>
      <c r="B2432" s="713" t="s">
        <v>7722</v>
      </c>
      <c r="C2432" s="718">
        <f>OBS!K11</f>
        <v>0</v>
      </c>
      <c r="D2432" s="719" t="s">
        <v>5324</v>
      </c>
      <c r="E2432" s="719" t="str">
        <f t="shared" si="94"/>
        <v/>
      </c>
      <c r="F2432" s="712">
        <f t="shared" si="93"/>
        <v>1</v>
      </c>
    </row>
    <row r="2433" spans="1:6" s="414" customFormat="1" x14ac:dyDescent="0.2">
      <c r="A2433" s="713" t="s">
        <v>284</v>
      </c>
      <c r="B2433" s="713" t="s">
        <v>7723</v>
      </c>
      <c r="C2433" s="718">
        <f>OBS!K12</f>
        <v>0</v>
      </c>
      <c r="D2433" s="719" t="s">
        <v>5324</v>
      </c>
      <c r="E2433" s="719" t="str">
        <f t="shared" si="94"/>
        <v/>
      </c>
      <c r="F2433" s="712">
        <f t="shared" ref="F2433:F2496" si="95">IF(E2433="",1,0)</f>
        <v>1</v>
      </c>
    </row>
    <row r="2434" spans="1:6" s="414" customFormat="1" x14ac:dyDescent="0.2">
      <c r="A2434" s="713" t="s">
        <v>284</v>
      </c>
      <c r="B2434" s="713" t="s">
        <v>7724</v>
      </c>
      <c r="C2434" s="718">
        <f>OBS!K13</f>
        <v>0</v>
      </c>
      <c r="D2434" s="719" t="s">
        <v>5324</v>
      </c>
      <c r="E2434" s="719" t="str">
        <f t="shared" si="94"/>
        <v/>
      </c>
      <c r="F2434" s="712">
        <f t="shared" si="95"/>
        <v>1</v>
      </c>
    </row>
    <row r="2435" spans="1:6" s="414" customFormat="1" x14ac:dyDescent="0.2">
      <c r="A2435" s="713" t="s">
        <v>284</v>
      </c>
      <c r="B2435" s="713" t="s">
        <v>7725</v>
      </c>
      <c r="C2435" s="718">
        <f>OBS!K14</f>
        <v>0</v>
      </c>
      <c r="D2435" s="719" t="s">
        <v>5324</v>
      </c>
      <c r="E2435" s="719" t="str">
        <f t="shared" si="94"/>
        <v/>
      </c>
      <c r="F2435" s="712">
        <f t="shared" si="95"/>
        <v>1</v>
      </c>
    </row>
    <row r="2436" spans="1:6" s="414" customFormat="1" x14ac:dyDescent="0.2">
      <c r="A2436" s="713" t="s">
        <v>284</v>
      </c>
      <c r="B2436" s="713" t="s">
        <v>7726</v>
      </c>
      <c r="C2436" s="718">
        <f>OBS!K16</f>
        <v>0</v>
      </c>
      <c r="D2436" s="719" t="s">
        <v>5324</v>
      </c>
      <c r="E2436" s="719" t="str">
        <f t="shared" ref="E2436:E2499" si="96">IF(C2436="","",IF(ISBLANK(C2436),"",IF(ISNUMBER(C2436),IF(ROUND(C2436,0)=C2436,IF(C2436&gt;=(-9999999999999990),IF(C2436&lt;=(9999999999999990),"","Value must be an integer of no more than 16 digits."),"Value must be an integer of no more than 16 digits."),"Value must be an integer of no more than 16 digits."),"Value must be an integer of no more than 16 digits.")))</f>
        <v/>
      </c>
      <c r="F2436" s="712">
        <f t="shared" si="95"/>
        <v>1</v>
      </c>
    </row>
    <row r="2437" spans="1:6" s="414" customFormat="1" x14ac:dyDescent="0.2">
      <c r="A2437" s="713" t="s">
        <v>284</v>
      </c>
      <c r="B2437" s="713" t="s">
        <v>7727</v>
      </c>
      <c r="C2437" s="718">
        <f>OBS!K17</f>
        <v>0</v>
      </c>
      <c r="D2437" s="719" t="s">
        <v>5324</v>
      </c>
      <c r="E2437" s="719" t="str">
        <f t="shared" si="96"/>
        <v/>
      </c>
      <c r="F2437" s="712">
        <f t="shared" si="95"/>
        <v>1</v>
      </c>
    </row>
    <row r="2438" spans="1:6" s="414" customFormat="1" x14ac:dyDescent="0.2">
      <c r="A2438" s="713" t="s">
        <v>284</v>
      </c>
      <c r="B2438" s="713" t="s">
        <v>7728</v>
      </c>
      <c r="C2438" s="718">
        <f>OBS!K18</f>
        <v>0</v>
      </c>
      <c r="D2438" s="719" t="s">
        <v>5324</v>
      </c>
      <c r="E2438" s="719" t="str">
        <f t="shared" si="96"/>
        <v/>
      </c>
      <c r="F2438" s="712">
        <f t="shared" si="95"/>
        <v>1</v>
      </c>
    </row>
    <row r="2439" spans="1:6" s="414" customFormat="1" x14ac:dyDescent="0.2">
      <c r="A2439" s="713" t="s">
        <v>284</v>
      </c>
      <c r="B2439" s="713" t="s">
        <v>7729</v>
      </c>
      <c r="C2439" s="718">
        <f>OBS!K19</f>
        <v>0</v>
      </c>
      <c r="D2439" s="719" t="s">
        <v>5324</v>
      </c>
      <c r="E2439" s="719" t="str">
        <f t="shared" si="96"/>
        <v/>
      </c>
      <c r="F2439" s="712">
        <f t="shared" si="95"/>
        <v>1</v>
      </c>
    </row>
    <row r="2440" spans="1:6" s="414" customFormat="1" x14ac:dyDescent="0.2">
      <c r="A2440" s="713" t="s">
        <v>284</v>
      </c>
      <c r="B2440" s="713" t="s">
        <v>7730</v>
      </c>
      <c r="C2440" s="718">
        <f>OBS!K21</f>
        <v>0</v>
      </c>
      <c r="D2440" s="719" t="s">
        <v>5324</v>
      </c>
      <c r="E2440" s="719" t="str">
        <f t="shared" si="96"/>
        <v/>
      </c>
      <c r="F2440" s="712">
        <f t="shared" si="95"/>
        <v>1</v>
      </c>
    </row>
    <row r="2441" spans="1:6" s="414" customFormat="1" x14ac:dyDescent="0.2">
      <c r="A2441" s="713" t="s">
        <v>284</v>
      </c>
      <c r="B2441" s="713" t="s">
        <v>7731</v>
      </c>
      <c r="C2441" s="718">
        <f>OBS!K22</f>
        <v>0</v>
      </c>
      <c r="D2441" s="719" t="s">
        <v>5324</v>
      </c>
      <c r="E2441" s="719" t="str">
        <f t="shared" si="96"/>
        <v/>
      </c>
      <c r="F2441" s="712">
        <f t="shared" si="95"/>
        <v>1</v>
      </c>
    </row>
    <row r="2442" spans="1:6" s="414" customFormat="1" x14ac:dyDescent="0.2">
      <c r="A2442" s="713" t="s">
        <v>284</v>
      </c>
      <c r="B2442" s="713" t="s">
        <v>7732</v>
      </c>
      <c r="C2442" s="718">
        <f>OBS!K23</f>
        <v>0</v>
      </c>
      <c r="D2442" s="719" t="s">
        <v>5324</v>
      </c>
      <c r="E2442" s="719" t="str">
        <f t="shared" si="96"/>
        <v/>
      </c>
      <c r="F2442" s="712">
        <f t="shared" si="95"/>
        <v>1</v>
      </c>
    </row>
    <row r="2443" spans="1:6" s="414" customFormat="1" x14ac:dyDescent="0.2">
      <c r="A2443" s="713" t="s">
        <v>284</v>
      </c>
      <c r="B2443" s="713" t="s">
        <v>7733</v>
      </c>
      <c r="C2443" s="718">
        <f>OBS!K25</f>
        <v>0</v>
      </c>
      <c r="D2443" s="719" t="s">
        <v>5324</v>
      </c>
      <c r="E2443" s="719" t="str">
        <f t="shared" si="96"/>
        <v/>
      </c>
      <c r="F2443" s="712">
        <f t="shared" si="95"/>
        <v>1</v>
      </c>
    </row>
    <row r="2444" spans="1:6" s="414" customFormat="1" x14ac:dyDescent="0.2">
      <c r="A2444" s="713" t="s">
        <v>284</v>
      </c>
      <c r="B2444" s="713" t="s">
        <v>7734</v>
      </c>
      <c r="C2444" s="718">
        <f>OBS!K26</f>
        <v>0</v>
      </c>
      <c r="D2444" s="719" t="s">
        <v>5324</v>
      </c>
      <c r="E2444" s="719" t="str">
        <f t="shared" si="96"/>
        <v/>
      </c>
      <c r="F2444" s="712">
        <f t="shared" si="95"/>
        <v>1</v>
      </c>
    </row>
    <row r="2445" spans="1:6" s="414" customFormat="1" x14ac:dyDescent="0.2">
      <c r="A2445" s="713" t="s">
        <v>284</v>
      </c>
      <c r="B2445" s="713" t="s">
        <v>7735</v>
      </c>
      <c r="C2445" s="718">
        <f>OBS!K27</f>
        <v>0</v>
      </c>
      <c r="D2445" s="719" t="s">
        <v>5324</v>
      </c>
      <c r="E2445" s="719" t="str">
        <f t="shared" si="96"/>
        <v/>
      </c>
      <c r="F2445" s="712">
        <f t="shared" si="95"/>
        <v>1</v>
      </c>
    </row>
    <row r="2446" spans="1:6" s="414" customFormat="1" x14ac:dyDescent="0.2">
      <c r="A2446" s="713" t="s">
        <v>284</v>
      </c>
      <c r="B2446" s="713" t="s">
        <v>7736</v>
      </c>
      <c r="C2446" s="718">
        <f>OBS!L7</f>
        <v>0</v>
      </c>
      <c r="D2446" s="719" t="s">
        <v>5324</v>
      </c>
      <c r="E2446" s="719" t="str">
        <f t="shared" si="96"/>
        <v/>
      </c>
      <c r="F2446" s="712">
        <f t="shared" si="95"/>
        <v>1</v>
      </c>
    </row>
    <row r="2447" spans="1:6" s="414" customFormat="1" x14ac:dyDescent="0.2">
      <c r="A2447" s="713" t="s">
        <v>284</v>
      </c>
      <c r="B2447" s="713" t="s">
        <v>7737</v>
      </c>
      <c r="C2447" s="718">
        <f>OBS!L8</f>
        <v>0</v>
      </c>
      <c r="D2447" s="719" t="s">
        <v>5324</v>
      </c>
      <c r="E2447" s="719" t="str">
        <f t="shared" si="96"/>
        <v/>
      </c>
      <c r="F2447" s="712">
        <f t="shared" si="95"/>
        <v>1</v>
      </c>
    </row>
    <row r="2448" spans="1:6" s="414" customFormat="1" x14ac:dyDescent="0.2">
      <c r="A2448" s="713" t="s">
        <v>284</v>
      </c>
      <c r="B2448" s="713" t="s">
        <v>7738</v>
      </c>
      <c r="C2448" s="718">
        <f>OBS!L9</f>
        <v>0</v>
      </c>
      <c r="D2448" s="719" t="s">
        <v>5324</v>
      </c>
      <c r="E2448" s="719" t="str">
        <f t="shared" si="96"/>
        <v/>
      </c>
      <c r="F2448" s="712">
        <f t="shared" si="95"/>
        <v>1</v>
      </c>
    </row>
    <row r="2449" spans="1:6" s="414" customFormat="1" x14ac:dyDescent="0.2">
      <c r="A2449" s="713" t="s">
        <v>284</v>
      </c>
      <c r="B2449" s="713" t="s">
        <v>7739</v>
      </c>
      <c r="C2449" s="718">
        <f>OBS!L10</f>
        <v>0</v>
      </c>
      <c r="D2449" s="719" t="s">
        <v>5324</v>
      </c>
      <c r="E2449" s="719" t="str">
        <f t="shared" si="96"/>
        <v/>
      </c>
      <c r="F2449" s="712">
        <f t="shared" si="95"/>
        <v>1</v>
      </c>
    </row>
    <row r="2450" spans="1:6" s="414" customFormat="1" x14ac:dyDescent="0.2">
      <c r="A2450" s="713" t="s">
        <v>284</v>
      </c>
      <c r="B2450" s="713" t="s">
        <v>7740</v>
      </c>
      <c r="C2450" s="718">
        <f>OBS!L11</f>
        <v>0</v>
      </c>
      <c r="D2450" s="719" t="s">
        <v>5324</v>
      </c>
      <c r="E2450" s="719" t="str">
        <f t="shared" si="96"/>
        <v/>
      </c>
      <c r="F2450" s="712">
        <f t="shared" si="95"/>
        <v>1</v>
      </c>
    </row>
    <row r="2451" spans="1:6" s="414" customFormat="1" x14ac:dyDescent="0.2">
      <c r="A2451" s="713" t="s">
        <v>284</v>
      </c>
      <c r="B2451" s="713" t="s">
        <v>7741</v>
      </c>
      <c r="C2451" s="718">
        <f>OBS!L12</f>
        <v>0</v>
      </c>
      <c r="D2451" s="719" t="s">
        <v>5324</v>
      </c>
      <c r="E2451" s="719" t="str">
        <f t="shared" si="96"/>
        <v/>
      </c>
      <c r="F2451" s="712">
        <f t="shared" si="95"/>
        <v>1</v>
      </c>
    </row>
    <row r="2452" spans="1:6" s="414" customFormat="1" x14ac:dyDescent="0.2">
      <c r="A2452" s="713" t="s">
        <v>284</v>
      </c>
      <c r="B2452" s="713" t="s">
        <v>7742</v>
      </c>
      <c r="C2452" s="718">
        <f>OBS!L13</f>
        <v>0</v>
      </c>
      <c r="D2452" s="719" t="s">
        <v>5324</v>
      </c>
      <c r="E2452" s="719" t="str">
        <f t="shared" si="96"/>
        <v/>
      </c>
      <c r="F2452" s="712">
        <f t="shared" si="95"/>
        <v>1</v>
      </c>
    </row>
    <row r="2453" spans="1:6" s="414" customFormat="1" x14ac:dyDescent="0.2">
      <c r="A2453" s="713" t="s">
        <v>284</v>
      </c>
      <c r="B2453" s="713" t="s">
        <v>7743</v>
      </c>
      <c r="C2453" s="718">
        <f>OBS!L14</f>
        <v>0</v>
      </c>
      <c r="D2453" s="719" t="s">
        <v>5324</v>
      </c>
      <c r="E2453" s="719" t="str">
        <f t="shared" si="96"/>
        <v/>
      </c>
      <c r="F2453" s="712">
        <f t="shared" si="95"/>
        <v>1</v>
      </c>
    </row>
    <row r="2454" spans="1:6" s="414" customFormat="1" x14ac:dyDescent="0.2">
      <c r="A2454" s="713" t="s">
        <v>284</v>
      </c>
      <c r="B2454" s="713" t="s">
        <v>7744</v>
      </c>
      <c r="C2454" s="718">
        <f>OBS!L16</f>
        <v>0</v>
      </c>
      <c r="D2454" s="719" t="s">
        <v>5324</v>
      </c>
      <c r="E2454" s="719" t="str">
        <f t="shared" si="96"/>
        <v/>
      </c>
      <c r="F2454" s="712">
        <f t="shared" si="95"/>
        <v>1</v>
      </c>
    </row>
    <row r="2455" spans="1:6" s="414" customFormat="1" x14ac:dyDescent="0.2">
      <c r="A2455" s="713" t="s">
        <v>284</v>
      </c>
      <c r="B2455" s="713" t="s">
        <v>7745</v>
      </c>
      <c r="C2455" s="718">
        <f>OBS!L17</f>
        <v>0</v>
      </c>
      <c r="D2455" s="719" t="s">
        <v>5324</v>
      </c>
      <c r="E2455" s="719" t="str">
        <f t="shared" si="96"/>
        <v/>
      </c>
      <c r="F2455" s="712">
        <f t="shared" si="95"/>
        <v>1</v>
      </c>
    </row>
    <row r="2456" spans="1:6" s="414" customFormat="1" x14ac:dyDescent="0.2">
      <c r="A2456" s="713" t="s">
        <v>284</v>
      </c>
      <c r="B2456" s="713" t="s">
        <v>7746</v>
      </c>
      <c r="C2456" s="718">
        <f>OBS!L18</f>
        <v>0</v>
      </c>
      <c r="D2456" s="719" t="s">
        <v>5324</v>
      </c>
      <c r="E2456" s="719" t="str">
        <f t="shared" si="96"/>
        <v/>
      </c>
      <c r="F2456" s="712">
        <f t="shared" si="95"/>
        <v>1</v>
      </c>
    </row>
    <row r="2457" spans="1:6" s="414" customFormat="1" x14ac:dyDescent="0.2">
      <c r="A2457" s="713" t="s">
        <v>284</v>
      </c>
      <c r="B2457" s="713" t="s">
        <v>7747</v>
      </c>
      <c r="C2457" s="718">
        <f>OBS!L19</f>
        <v>0</v>
      </c>
      <c r="D2457" s="719" t="s">
        <v>5324</v>
      </c>
      <c r="E2457" s="719" t="str">
        <f t="shared" si="96"/>
        <v/>
      </c>
      <c r="F2457" s="712">
        <f t="shared" si="95"/>
        <v>1</v>
      </c>
    </row>
    <row r="2458" spans="1:6" s="414" customFormat="1" x14ac:dyDescent="0.2">
      <c r="A2458" s="713" t="s">
        <v>284</v>
      </c>
      <c r="B2458" s="713" t="s">
        <v>7748</v>
      </c>
      <c r="C2458" s="718">
        <f>OBS!L21</f>
        <v>0</v>
      </c>
      <c r="D2458" s="719" t="s">
        <v>5324</v>
      </c>
      <c r="E2458" s="719" t="str">
        <f t="shared" si="96"/>
        <v/>
      </c>
      <c r="F2458" s="712">
        <f t="shared" si="95"/>
        <v>1</v>
      </c>
    </row>
    <row r="2459" spans="1:6" s="414" customFormat="1" x14ac:dyDescent="0.2">
      <c r="A2459" s="713" t="s">
        <v>284</v>
      </c>
      <c r="B2459" s="713" t="s">
        <v>7749</v>
      </c>
      <c r="C2459" s="718">
        <f>OBS!L22</f>
        <v>0</v>
      </c>
      <c r="D2459" s="719" t="s">
        <v>5324</v>
      </c>
      <c r="E2459" s="719" t="str">
        <f t="shared" si="96"/>
        <v/>
      </c>
      <c r="F2459" s="712">
        <f t="shared" si="95"/>
        <v>1</v>
      </c>
    </row>
    <row r="2460" spans="1:6" s="414" customFormat="1" x14ac:dyDescent="0.2">
      <c r="A2460" s="713" t="s">
        <v>284</v>
      </c>
      <c r="B2460" s="713" t="s">
        <v>7750</v>
      </c>
      <c r="C2460" s="718">
        <f>OBS!L23</f>
        <v>0</v>
      </c>
      <c r="D2460" s="719" t="s">
        <v>5324</v>
      </c>
      <c r="E2460" s="719" t="str">
        <f t="shared" si="96"/>
        <v/>
      </c>
      <c r="F2460" s="712">
        <f t="shared" si="95"/>
        <v>1</v>
      </c>
    </row>
    <row r="2461" spans="1:6" s="414" customFormat="1" x14ac:dyDescent="0.2">
      <c r="A2461" s="713" t="s">
        <v>284</v>
      </c>
      <c r="B2461" s="713" t="s">
        <v>7751</v>
      </c>
      <c r="C2461" s="718">
        <f>OBS!L25</f>
        <v>0</v>
      </c>
      <c r="D2461" s="719" t="s">
        <v>5324</v>
      </c>
      <c r="E2461" s="719" t="str">
        <f t="shared" si="96"/>
        <v/>
      </c>
      <c r="F2461" s="712">
        <f t="shared" si="95"/>
        <v>1</v>
      </c>
    </row>
    <row r="2462" spans="1:6" s="414" customFormat="1" x14ac:dyDescent="0.2">
      <c r="A2462" s="713" t="s">
        <v>284</v>
      </c>
      <c r="B2462" s="713" t="s">
        <v>7752</v>
      </c>
      <c r="C2462" s="718">
        <f>OBS!L26</f>
        <v>0</v>
      </c>
      <c r="D2462" s="719" t="s">
        <v>5324</v>
      </c>
      <c r="E2462" s="719" t="str">
        <f t="shared" si="96"/>
        <v/>
      </c>
      <c r="F2462" s="712">
        <f t="shared" si="95"/>
        <v>1</v>
      </c>
    </row>
    <row r="2463" spans="1:6" s="414" customFormat="1" x14ac:dyDescent="0.2">
      <c r="A2463" s="713" t="s">
        <v>284</v>
      </c>
      <c r="B2463" s="713" t="s">
        <v>7753</v>
      </c>
      <c r="C2463" s="718">
        <f>OBS!L27</f>
        <v>0</v>
      </c>
      <c r="D2463" s="719" t="s">
        <v>5324</v>
      </c>
      <c r="E2463" s="719" t="str">
        <f t="shared" si="96"/>
        <v/>
      </c>
      <c r="F2463" s="712">
        <f t="shared" si="95"/>
        <v>1</v>
      </c>
    </row>
    <row r="2464" spans="1:6" s="414" customFormat="1" x14ac:dyDescent="0.2">
      <c r="A2464" s="713" t="s">
        <v>284</v>
      </c>
      <c r="B2464" s="713" t="s">
        <v>7754</v>
      </c>
      <c r="C2464" s="718">
        <f>OBS!M7</f>
        <v>0</v>
      </c>
      <c r="D2464" s="719" t="s">
        <v>5324</v>
      </c>
      <c r="E2464" s="719" t="str">
        <f t="shared" si="96"/>
        <v/>
      </c>
      <c r="F2464" s="712">
        <f t="shared" si="95"/>
        <v>1</v>
      </c>
    </row>
    <row r="2465" spans="1:6" s="414" customFormat="1" x14ac:dyDescent="0.2">
      <c r="A2465" s="713" t="s">
        <v>284</v>
      </c>
      <c r="B2465" s="713" t="s">
        <v>7755</v>
      </c>
      <c r="C2465" s="718">
        <f>OBS!M8</f>
        <v>0</v>
      </c>
      <c r="D2465" s="719" t="s">
        <v>5324</v>
      </c>
      <c r="E2465" s="719" t="str">
        <f t="shared" si="96"/>
        <v/>
      </c>
      <c r="F2465" s="712">
        <f t="shared" si="95"/>
        <v>1</v>
      </c>
    </row>
    <row r="2466" spans="1:6" s="414" customFormat="1" x14ac:dyDescent="0.2">
      <c r="A2466" s="713" t="s">
        <v>284</v>
      </c>
      <c r="B2466" s="713" t="s">
        <v>7756</v>
      </c>
      <c r="C2466" s="718">
        <f>OBS!M9</f>
        <v>0</v>
      </c>
      <c r="D2466" s="719" t="s">
        <v>5324</v>
      </c>
      <c r="E2466" s="719" t="str">
        <f t="shared" si="96"/>
        <v/>
      </c>
      <c r="F2466" s="712">
        <f t="shared" si="95"/>
        <v>1</v>
      </c>
    </row>
    <row r="2467" spans="1:6" s="414" customFormat="1" x14ac:dyDescent="0.2">
      <c r="A2467" s="713" t="s">
        <v>284</v>
      </c>
      <c r="B2467" s="713" t="s">
        <v>7757</v>
      </c>
      <c r="C2467" s="718">
        <f>OBS!M10</f>
        <v>0</v>
      </c>
      <c r="D2467" s="719" t="s">
        <v>5324</v>
      </c>
      <c r="E2467" s="719" t="str">
        <f t="shared" si="96"/>
        <v/>
      </c>
      <c r="F2467" s="712">
        <f t="shared" si="95"/>
        <v>1</v>
      </c>
    </row>
    <row r="2468" spans="1:6" s="414" customFormat="1" x14ac:dyDescent="0.2">
      <c r="A2468" s="713" t="s">
        <v>284</v>
      </c>
      <c r="B2468" s="713" t="s">
        <v>7758</v>
      </c>
      <c r="C2468" s="718">
        <f>OBS!M11</f>
        <v>0</v>
      </c>
      <c r="D2468" s="719" t="s">
        <v>5324</v>
      </c>
      <c r="E2468" s="719" t="str">
        <f t="shared" si="96"/>
        <v/>
      </c>
      <c r="F2468" s="712">
        <f t="shared" si="95"/>
        <v>1</v>
      </c>
    </row>
    <row r="2469" spans="1:6" s="414" customFormat="1" x14ac:dyDescent="0.2">
      <c r="A2469" s="713" t="s">
        <v>284</v>
      </c>
      <c r="B2469" s="713" t="s">
        <v>7759</v>
      </c>
      <c r="C2469" s="718">
        <f>OBS!M12</f>
        <v>0</v>
      </c>
      <c r="D2469" s="719" t="s">
        <v>5324</v>
      </c>
      <c r="E2469" s="719" t="str">
        <f t="shared" si="96"/>
        <v/>
      </c>
      <c r="F2469" s="712">
        <f t="shared" si="95"/>
        <v>1</v>
      </c>
    </row>
    <row r="2470" spans="1:6" s="414" customFormat="1" x14ac:dyDescent="0.2">
      <c r="A2470" s="713" t="s">
        <v>284</v>
      </c>
      <c r="B2470" s="713" t="s">
        <v>7760</v>
      </c>
      <c r="C2470" s="718">
        <f>OBS!M13</f>
        <v>0</v>
      </c>
      <c r="D2470" s="719" t="s">
        <v>5324</v>
      </c>
      <c r="E2470" s="719" t="str">
        <f t="shared" si="96"/>
        <v/>
      </c>
      <c r="F2470" s="712">
        <f t="shared" si="95"/>
        <v>1</v>
      </c>
    </row>
    <row r="2471" spans="1:6" s="414" customFormat="1" x14ac:dyDescent="0.2">
      <c r="A2471" s="713" t="s">
        <v>284</v>
      </c>
      <c r="B2471" s="713" t="s">
        <v>7761</v>
      </c>
      <c r="C2471" s="718">
        <f>OBS!M14</f>
        <v>0</v>
      </c>
      <c r="D2471" s="719" t="s">
        <v>5324</v>
      </c>
      <c r="E2471" s="719" t="str">
        <f t="shared" si="96"/>
        <v/>
      </c>
      <c r="F2471" s="712">
        <f t="shared" si="95"/>
        <v>1</v>
      </c>
    </row>
    <row r="2472" spans="1:6" s="414" customFormat="1" x14ac:dyDescent="0.2">
      <c r="A2472" s="713" t="s">
        <v>284</v>
      </c>
      <c r="B2472" s="713" t="s">
        <v>7762</v>
      </c>
      <c r="C2472" s="718">
        <f>OBS!M16</f>
        <v>0</v>
      </c>
      <c r="D2472" s="719" t="s">
        <v>5324</v>
      </c>
      <c r="E2472" s="719" t="str">
        <f t="shared" si="96"/>
        <v/>
      </c>
      <c r="F2472" s="712">
        <f t="shared" si="95"/>
        <v>1</v>
      </c>
    </row>
    <row r="2473" spans="1:6" s="414" customFormat="1" x14ac:dyDescent="0.2">
      <c r="A2473" s="713" t="s">
        <v>284</v>
      </c>
      <c r="B2473" s="713" t="s">
        <v>7763</v>
      </c>
      <c r="C2473" s="718">
        <f>OBS!M17</f>
        <v>0</v>
      </c>
      <c r="D2473" s="719" t="s">
        <v>5324</v>
      </c>
      <c r="E2473" s="719" t="str">
        <f t="shared" si="96"/>
        <v/>
      </c>
      <c r="F2473" s="712">
        <f t="shared" si="95"/>
        <v>1</v>
      </c>
    </row>
    <row r="2474" spans="1:6" s="414" customFormat="1" x14ac:dyDescent="0.2">
      <c r="A2474" s="713" t="s">
        <v>284</v>
      </c>
      <c r="B2474" s="713" t="s">
        <v>7764</v>
      </c>
      <c r="C2474" s="718">
        <f>OBS!M18</f>
        <v>0</v>
      </c>
      <c r="D2474" s="719" t="s">
        <v>5324</v>
      </c>
      <c r="E2474" s="719" t="str">
        <f t="shared" si="96"/>
        <v/>
      </c>
      <c r="F2474" s="712">
        <f t="shared" si="95"/>
        <v>1</v>
      </c>
    </row>
    <row r="2475" spans="1:6" s="414" customFormat="1" x14ac:dyDescent="0.2">
      <c r="A2475" s="713" t="s">
        <v>284</v>
      </c>
      <c r="B2475" s="713" t="s">
        <v>7765</v>
      </c>
      <c r="C2475" s="718">
        <f>OBS!M19</f>
        <v>0</v>
      </c>
      <c r="D2475" s="719" t="s">
        <v>5324</v>
      </c>
      <c r="E2475" s="719" t="str">
        <f t="shared" si="96"/>
        <v/>
      </c>
      <c r="F2475" s="712">
        <f t="shared" si="95"/>
        <v>1</v>
      </c>
    </row>
    <row r="2476" spans="1:6" s="414" customFormat="1" x14ac:dyDescent="0.2">
      <c r="A2476" s="713" t="s">
        <v>284</v>
      </c>
      <c r="B2476" s="713" t="s">
        <v>7766</v>
      </c>
      <c r="C2476" s="718">
        <f>OBS!M21</f>
        <v>0</v>
      </c>
      <c r="D2476" s="719" t="s">
        <v>5324</v>
      </c>
      <c r="E2476" s="719" t="str">
        <f t="shared" si="96"/>
        <v/>
      </c>
      <c r="F2476" s="712">
        <f t="shared" si="95"/>
        <v>1</v>
      </c>
    </row>
    <row r="2477" spans="1:6" s="414" customFormat="1" x14ac:dyDescent="0.2">
      <c r="A2477" s="713" t="s">
        <v>284</v>
      </c>
      <c r="B2477" s="713" t="s">
        <v>7767</v>
      </c>
      <c r="C2477" s="718">
        <f>OBS!M22</f>
        <v>0</v>
      </c>
      <c r="D2477" s="719" t="s">
        <v>5324</v>
      </c>
      <c r="E2477" s="719" t="str">
        <f t="shared" si="96"/>
        <v/>
      </c>
      <c r="F2477" s="712">
        <f t="shared" si="95"/>
        <v>1</v>
      </c>
    </row>
    <row r="2478" spans="1:6" s="414" customFormat="1" x14ac:dyDescent="0.2">
      <c r="A2478" s="713" t="s">
        <v>284</v>
      </c>
      <c r="B2478" s="713" t="s">
        <v>7768</v>
      </c>
      <c r="C2478" s="718">
        <f>OBS!M23</f>
        <v>0</v>
      </c>
      <c r="D2478" s="719" t="s">
        <v>5324</v>
      </c>
      <c r="E2478" s="719" t="str">
        <f t="shared" si="96"/>
        <v/>
      </c>
      <c r="F2478" s="712">
        <f t="shared" si="95"/>
        <v>1</v>
      </c>
    </row>
    <row r="2479" spans="1:6" s="414" customFormat="1" x14ac:dyDescent="0.2">
      <c r="A2479" s="713" t="s">
        <v>284</v>
      </c>
      <c r="B2479" s="713" t="s">
        <v>7769</v>
      </c>
      <c r="C2479" s="718">
        <f>OBS!M25</f>
        <v>0</v>
      </c>
      <c r="D2479" s="719" t="s">
        <v>5324</v>
      </c>
      <c r="E2479" s="719" t="str">
        <f t="shared" si="96"/>
        <v/>
      </c>
      <c r="F2479" s="712">
        <f t="shared" si="95"/>
        <v>1</v>
      </c>
    </row>
    <row r="2480" spans="1:6" s="414" customFormat="1" x14ac:dyDescent="0.2">
      <c r="A2480" s="713" t="s">
        <v>284</v>
      </c>
      <c r="B2480" s="713" t="s">
        <v>7770</v>
      </c>
      <c r="C2480" s="718">
        <f>OBS!M26</f>
        <v>0</v>
      </c>
      <c r="D2480" s="719" t="s">
        <v>5324</v>
      </c>
      <c r="E2480" s="719" t="str">
        <f t="shared" si="96"/>
        <v/>
      </c>
      <c r="F2480" s="712">
        <f t="shared" si="95"/>
        <v>1</v>
      </c>
    </row>
    <row r="2481" spans="1:6" s="414" customFormat="1" x14ac:dyDescent="0.2">
      <c r="A2481" s="713" t="s">
        <v>284</v>
      </c>
      <c r="B2481" s="713" t="s">
        <v>7771</v>
      </c>
      <c r="C2481" s="718">
        <f>OBS!M27</f>
        <v>0</v>
      </c>
      <c r="D2481" s="719" t="s">
        <v>5324</v>
      </c>
      <c r="E2481" s="719" t="str">
        <f t="shared" si="96"/>
        <v/>
      </c>
      <c r="F2481" s="712">
        <f t="shared" si="95"/>
        <v>1</v>
      </c>
    </row>
    <row r="2482" spans="1:6" s="414" customFormat="1" x14ac:dyDescent="0.2">
      <c r="A2482" s="713" t="s">
        <v>284</v>
      </c>
      <c r="B2482" s="713" t="s">
        <v>7772</v>
      </c>
      <c r="C2482" s="718">
        <f>OBS!N7</f>
        <v>0</v>
      </c>
      <c r="D2482" s="719" t="s">
        <v>5324</v>
      </c>
      <c r="E2482" s="719" t="str">
        <f t="shared" si="96"/>
        <v/>
      </c>
      <c r="F2482" s="712">
        <f t="shared" si="95"/>
        <v>1</v>
      </c>
    </row>
    <row r="2483" spans="1:6" s="414" customFormat="1" x14ac:dyDescent="0.2">
      <c r="A2483" s="713" t="s">
        <v>284</v>
      </c>
      <c r="B2483" s="713" t="s">
        <v>7773</v>
      </c>
      <c r="C2483" s="718">
        <f>OBS!N8</f>
        <v>0</v>
      </c>
      <c r="D2483" s="719" t="s">
        <v>5324</v>
      </c>
      <c r="E2483" s="719" t="str">
        <f t="shared" si="96"/>
        <v/>
      </c>
      <c r="F2483" s="712">
        <f t="shared" si="95"/>
        <v>1</v>
      </c>
    </row>
    <row r="2484" spans="1:6" s="414" customFormat="1" x14ac:dyDescent="0.2">
      <c r="A2484" s="713" t="s">
        <v>284</v>
      </c>
      <c r="B2484" s="713" t="s">
        <v>7774</v>
      </c>
      <c r="C2484" s="718">
        <f>OBS!N9</f>
        <v>0</v>
      </c>
      <c r="D2484" s="719" t="s">
        <v>5324</v>
      </c>
      <c r="E2484" s="719" t="str">
        <f t="shared" si="96"/>
        <v/>
      </c>
      <c r="F2484" s="712">
        <f t="shared" si="95"/>
        <v>1</v>
      </c>
    </row>
    <row r="2485" spans="1:6" s="414" customFormat="1" x14ac:dyDescent="0.2">
      <c r="A2485" s="713" t="s">
        <v>284</v>
      </c>
      <c r="B2485" s="713" t="s">
        <v>7775</v>
      </c>
      <c r="C2485" s="718">
        <f>OBS!N10</f>
        <v>0</v>
      </c>
      <c r="D2485" s="719" t="s">
        <v>5324</v>
      </c>
      <c r="E2485" s="719" t="str">
        <f t="shared" si="96"/>
        <v/>
      </c>
      <c r="F2485" s="712">
        <f t="shared" si="95"/>
        <v>1</v>
      </c>
    </row>
    <row r="2486" spans="1:6" s="414" customFormat="1" x14ac:dyDescent="0.2">
      <c r="A2486" s="713" t="s">
        <v>284</v>
      </c>
      <c r="B2486" s="713" t="s">
        <v>7776</v>
      </c>
      <c r="C2486" s="718">
        <f>OBS!N11</f>
        <v>0</v>
      </c>
      <c r="D2486" s="719" t="s">
        <v>5324</v>
      </c>
      <c r="E2486" s="719" t="str">
        <f t="shared" si="96"/>
        <v/>
      </c>
      <c r="F2486" s="712">
        <f t="shared" si="95"/>
        <v>1</v>
      </c>
    </row>
    <row r="2487" spans="1:6" s="414" customFormat="1" x14ac:dyDescent="0.2">
      <c r="A2487" s="713" t="s">
        <v>284</v>
      </c>
      <c r="B2487" s="713" t="s">
        <v>7777</v>
      </c>
      <c r="C2487" s="718">
        <f>OBS!N12</f>
        <v>0</v>
      </c>
      <c r="D2487" s="719" t="s">
        <v>5324</v>
      </c>
      <c r="E2487" s="719" t="str">
        <f t="shared" si="96"/>
        <v/>
      </c>
      <c r="F2487" s="712">
        <f t="shared" si="95"/>
        <v>1</v>
      </c>
    </row>
    <row r="2488" spans="1:6" s="414" customFormat="1" x14ac:dyDescent="0.2">
      <c r="A2488" s="713" t="s">
        <v>284</v>
      </c>
      <c r="B2488" s="713" t="s">
        <v>7778</v>
      </c>
      <c r="C2488" s="718">
        <f>OBS!N13</f>
        <v>0</v>
      </c>
      <c r="D2488" s="719" t="s">
        <v>5324</v>
      </c>
      <c r="E2488" s="719" t="str">
        <f t="shared" si="96"/>
        <v/>
      </c>
      <c r="F2488" s="712">
        <f t="shared" si="95"/>
        <v>1</v>
      </c>
    </row>
    <row r="2489" spans="1:6" s="414" customFormat="1" x14ac:dyDescent="0.2">
      <c r="A2489" s="713" t="s">
        <v>284</v>
      </c>
      <c r="B2489" s="713" t="s">
        <v>7779</v>
      </c>
      <c r="C2489" s="718">
        <f>OBS!N14</f>
        <v>0</v>
      </c>
      <c r="D2489" s="719" t="s">
        <v>5324</v>
      </c>
      <c r="E2489" s="719" t="str">
        <f t="shared" si="96"/>
        <v/>
      </c>
      <c r="F2489" s="712">
        <f t="shared" si="95"/>
        <v>1</v>
      </c>
    </row>
    <row r="2490" spans="1:6" s="414" customFormat="1" x14ac:dyDescent="0.2">
      <c r="A2490" s="713" t="s">
        <v>284</v>
      </c>
      <c r="B2490" s="713" t="s">
        <v>7780</v>
      </c>
      <c r="C2490" s="718">
        <f>OBS!N16</f>
        <v>0</v>
      </c>
      <c r="D2490" s="719" t="s">
        <v>5324</v>
      </c>
      <c r="E2490" s="719" t="str">
        <f t="shared" si="96"/>
        <v/>
      </c>
      <c r="F2490" s="712">
        <f t="shared" si="95"/>
        <v>1</v>
      </c>
    </row>
    <row r="2491" spans="1:6" s="414" customFormat="1" x14ac:dyDescent="0.2">
      <c r="A2491" s="713" t="s">
        <v>284</v>
      </c>
      <c r="B2491" s="713" t="s">
        <v>7781</v>
      </c>
      <c r="C2491" s="718">
        <f>OBS!N17</f>
        <v>0</v>
      </c>
      <c r="D2491" s="719" t="s">
        <v>5324</v>
      </c>
      <c r="E2491" s="719" t="str">
        <f t="shared" si="96"/>
        <v/>
      </c>
      <c r="F2491" s="712">
        <f t="shared" si="95"/>
        <v>1</v>
      </c>
    </row>
    <row r="2492" spans="1:6" s="414" customFormat="1" x14ac:dyDescent="0.2">
      <c r="A2492" s="713" t="s">
        <v>284</v>
      </c>
      <c r="B2492" s="713" t="s">
        <v>7782</v>
      </c>
      <c r="C2492" s="718">
        <f>OBS!N18</f>
        <v>0</v>
      </c>
      <c r="D2492" s="719" t="s">
        <v>5324</v>
      </c>
      <c r="E2492" s="719" t="str">
        <f t="shared" si="96"/>
        <v/>
      </c>
      <c r="F2492" s="712">
        <f t="shared" si="95"/>
        <v>1</v>
      </c>
    </row>
    <row r="2493" spans="1:6" s="414" customFormat="1" x14ac:dyDescent="0.2">
      <c r="A2493" s="713" t="s">
        <v>284</v>
      </c>
      <c r="B2493" s="713" t="s">
        <v>7783</v>
      </c>
      <c r="C2493" s="718">
        <f>OBS!N19</f>
        <v>0</v>
      </c>
      <c r="D2493" s="719" t="s">
        <v>5324</v>
      </c>
      <c r="E2493" s="719" t="str">
        <f t="shared" si="96"/>
        <v/>
      </c>
      <c r="F2493" s="712">
        <f t="shared" si="95"/>
        <v>1</v>
      </c>
    </row>
    <row r="2494" spans="1:6" s="414" customFormat="1" x14ac:dyDescent="0.2">
      <c r="A2494" s="713" t="s">
        <v>284</v>
      </c>
      <c r="B2494" s="713" t="s">
        <v>7784</v>
      </c>
      <c r="C2494" s="718">
        <f>OBS!N21</f>
        <v>0</v>
      </c>
      <c r="D2494" s="719" t="s">
        <v>5324</v>
      </c>
      <c r="E2494" s="719" t="str">
        <f t="shared" si="96"/>
        <v/>
      </c>
      <c r="F2494" s="712">
        <f t="shared" si="95"/>
        <v>1</v>
      </c>
    </row>
    <row r="2495" spans="1:6" s="414" customFormat="1" x14ac:dyDescent="0.2">
      <c r="A2495" s="713" t="s">
        <v>284</v>
      </c>
      <c r="B2495" s="713" t="s">
        <v>7785</v>
      </c>
      <c r="C2495" s="718">
        <f>OBS!N22</f>
        <v>0</v>
      </c>
      <c r="D2495" s="719" t="s">
        <v>5324</v>
      </c>
      <c r="E2495" s="719" t="str">
        <f t="shared" si="96"/>
        <v/>
      </c>
      <c r="F2495" s="712">
        <f t="shared" si="95"/>
        <v>1</v>
      </c>
    </row>
    <row r="2496" spans="1:6" s="414" customFormat="1" x14ac:dyDescent="0.2">
      <c r="A2496" s="713" t="s">
        <v>284</v>
      </c>
      <c r="B2496" s="713" t="s">
        <v>7786</v>
      </c>
      <c r="C2496" s="718">
        <f>OBS!N23</f>
        <v>0</v>
      </c>
      <c r="D2496" s="719" t="s">
        <v>5324</v>
      </c>
      <c r="E2496" s="719" t="str">
        <f t="shared" si="96"/>
        <v/>
      </c>
      <c r="F2496" s="712">
        <f t="shared" si="95"/>
        <v>1</v>
      </c>
    </row>
    <row r="2497" spans="1:6" s="414" customFormat="1" x14ac:dyDescent="0.2">
      <c r="A2497" s="713" t="s">
        <v>284</v>
      </c>
      <c r="B2497" s="713" t="s">
        <v>7787</v>
      </c>
      <c r="C2497" s="718">
        <f>OBS!N25</f>
        <v>0</v>
      </c>
      <c r="D2497" s="719" t="s">
        <v>5324</v>
      </c>
      <c r="E2497" s="719" t="str">
        <f t="shared" si="96"/>
        <v/>
      </c>
      <c r="F2497" s="712">
        <f t="shared" ref="F2497:F2560" si="97">IF(E2497="",1,0)</f>
        <v>1</v>
      </c>
    </row>
    <row r="2498" spans="1:6" s="414" customFormat="1" x14ac:dyDescent="0.2">
      <c r="A2498" s="713" t="s">
        <v>284</v>
      </c>
      <c r="B2498" s="713" t="s">
        <v>7788</v>
      </c>
      <c r="C2498" s="718">
        <f>OBS!N26</f>
        <v>0</v>
      </c>
      <c r="D2498" s="719" t="s">
        <v>5324</v>
      </c>
      <c r="E2498" s="719" t="str">
        <f t="shared" si="96"/>
        <v/>
      </c>
      <c r="F2498" s="712">
        <f t="shared" si="97"/>
        <v>1</v>
      </c>
    </row>
    <row r="2499" spans="1:6" s="414" customFormat="1" x14ac:dyDescent="0.2">
      <c r="A2499" s="713" t="s">
        <v>284</v>
      </c>
      <c r="B2499" s="713" t="s">
        <v>7789</v>
      </c>
      <c r="C2499" s="718">
        <f>OBS!N27</f>
        <v>0</v>
      </c>
      <c r="D2499" s="719" t="s">
        <v>5324</v>
      </c>
      <c r="E2499" s="719" t="str">
        <f t="shared" si="96"/>
        <v/>
      </c>
      <c r="F2499" s="712">
        <f t="shared" si="97"/>
        <v>1</v>
      </c>
    </row>
    <row r="2500" spans="1:6" s="414" customFormat="1" x14ac:dyDescent="0.2">
      <c r="A2500" s="713" t="s">
        <v>284</v>
      </c>
      <c r="B2500" s="713" t="s">
        <v>7790</v>
      </c>
      <c r="C2500" s="718">
        <f>OBS!O7</f>
        <v>0</v>
      </c>
      <c r="D2500" s="719" t="s">
        <v>5324</v>
      </c>
      <c r="E2500" s="719" t="str">
        <f t="shared" ref="E2500:E2563" si="98">IF(C2500="","",IF(ISBLANK(C2500),"",IF(ISNUMBER(C2500),IF(ROUND(C2500,0)=C2500,IF(C2500&gt;=(-9999999999999990),IF(C2500&lt;=(9999999999999990),"","Value must be an integer of no more than 16 digits."),"Value must be an integer of no more than 16 digits."),"Value must be an integer of no more than 16 digits."),"Value must be an integer of no more than 16 digits.")))</f>
        <v/>
      </c>
      <c r="F2500" s="712">
        <f t="shared" si="97"/>
        <v>1</v>
      </c>
    </row>
    <row r="2501" spans="1:6" s="414" customFormat="1" x14ac:dyDescent="0.2">
      <c r="A2501" s="713" t="s">
        <v>284</v>
      </c>
      <c r="B2501" s="713" t="s">
        <v>7791</v>
      </c>
      <c r="C2501" s="718">
        <f>OBS!O8</f>
        <v>0</v>
      </c>
      <c r="D2501" s="719" t="s">
        <v>5324</v>
      </c>
      <c r="E2501" s="719" t="str">
        <f t="shared" si="98"/>
        <v/>
      </c>
      <c r="F2501" s="712">
        <f t="shared" si="97"/>
        <v>1</v>
      </c>
    </row>
    <row r="2502" spans="1:6" s="414" customFormat="1" x14ac:dyDescent="0.2">
      <c r="A2502" s="713" t="s">
        <v>284</v>
      </c>
      <c r="B2502" s="713" t="s">
        <v>7792</v>
      </c>
      <c r="C2502" s="718">
        <f>OBS!O9</f>
        <v>0</v>
      </c>
      <c r="D2502" s="719" t="s">
        <v>5324</v>
      </c>
      <c r="E2502" s="719" t="str">
        <f t="shared" si="98"/>
        <v/>
      </c>
      <c r="F2502" s="712">
        <f t="shared" si="97"/>
        <v>1</v>
      </c>
    </row>
    <row r="2503" spans="1:6" s="414" customFormat="1" x14ac:dyDescent="0.2">
      <c r="A2503" s="713" t="s">
        <v>284</v>
      </c>
      <c r="B2503" s="713" t="s">
        <v>7793</v>
      </c>
      <c r="C2503" s="718">
        <f>OBS!O10</f>
        <v>0</v>
      </c>
      <c r="D2503" s="719" t="s">
        <v>5324</v>
      </c>
      <c r="E2503" s="719" t="str">
        <f t="shared" si="98"/>
        <v/>
      </c>
      <c r="F2503" s="712">
        <f t="shared" si="97"/>
        <v>1</v>
      </c>
    </row>
    <row r="2504" spans="1:6" s="414" customFormat="1" x14ac:dyDescent="0.2">
      <c r="A2504" s="713" t="s">
        <v>284</v>
      </c>
      <c r="B2504" s="713" t="s">
        <v>7794</v>
      </c>
      <c r="C2504" s="718">
        <f>OBS!O11</f>
        <v>0</v>
      </c>
      <c r="D2504" s="719" t="s">
        <v>5324</v>
      </c>
      <c r="E2504" s="719" t="str">
        <f t="shared" si="98"/>
        <v/>
      </c>
      <c r="F2504" s="712">
        <f t="shared" si="97"/>
        <v>1</v>
      </c>
    </row>
    <row r="2505" spans="1:6" s="414" customFormat="1" x14ac:dyDescent="0.2">
      <c r="A2505" s="713" t="s">
        <v>284</v>
      </c>
      <c r="B2505" s="713" t="s">
        <v>7795</v>
      </c>
      <c r="C2505" s="718">
        <f>OBS!O12</f>
        <v>0</v>
      </c>
      <c r="D2505" s="719" t="s">
        <v>5324</v>
      </c>
      <c r="E2505" s="719" t="str">
        <f t="shared" si="98"/>
        <v/>
      </c>
      <c r="F2505" s="712">
        <f t="shared" si="97"/>
        <v>1</v>
      </c>
    </row>
    <row r="2506" spans="1:6" s="414" customFormat="1" x14ac:dyDescent="0.2">
      <c r="A2506" s="713" t="s">
        <v>284</v>
      </c>
      <c r="B2506" s="713" t="s">
        <v>7796</v>
      </c>
      <c r="C2506" s="718">
        <f>OBS!O13</f>
        <v>0</v>
      </c>
      <c r="D2506" s="719" t="s">
        <v>5324</v>
      </c>
      <c r="E2506" s="719" t="str">
        <f t="shared" si="98"/>
        <v/>
      </c>
      <c r="F2506" s="712">
        <f t="shared" si="97"/>
        <v>1</v>
      </c>
    </row>
    <row r="2507" spans="1:6" s="414" customFormat="1" x14ac:dyDescent="0.2">
      <c r="A2507" s="713" t="s">
        <v>284</v>
      </c>
      <c r="B2507" s="713" t="s">
        <v>7797</v>
      </c>
      <c r="C2507" s="718">
        <f>OBS!O14</f>
        <v>0</v>
      </c>
      <c r="D2507" s="719" t="s">
        <v>5324</v>
      </c>
      <c r="E2507" s="719" t="str">
        <f t="shared" si="98"/>
        <v/>
      </c>
      <c r="F2507" s="712">
        <f t="shared" si="97"/>
        <v>1</v>
      </c>
    </row>
    <row r="2508" spans="1:6" s="414" customFormat="1" x14ac:dyDescent="0.2">
      <c r="A2508" s="713" t="s">
        <v>284</v>
      </c>
      <c r="B2508" s="713" t="s">
        <v>7798</v>
      </c>
      <c r="C2508" s="718">
        <f>OBS!O16</f>
        <v>0</v>
      </c>
      <c r="D2508" s="719" t="s">
        <v>5324</v>
      </c>
      <c r="E2508" s="719" t="str">
        <f t="shared" si="98"/>
        <v/>
      </c>
      <c r="F2508" s="712">
        <f t="shared" si="97"/>
        <v>1</v>
      </c>
    </row>
    <row r="2509" spans="1:6" s="414" customFormat="1" x14ac:dyDescent="0.2">
      <c r="A2509" s="713" t="s">
        <v>284</v>
      </c>
      <c r="B2509" s="713" t="s">
        <v>7799</v>
      </c>
      <c r="C2509" s="718">
        <f>OBS!O17</f>
        <v>0</v>
      </c>
      <c r="D2509" s="719" t="s">
        <v>5324</v>
      </c>
      <c r="E2509" s="719" t="str">
        <f t="shared" si="98"/>
        <v/>
      </c>
      <c r="F2509" s="712">
        <f t="shared" si="97"/>
        <v>1</v>
      </c>
    </row>
    <row r="2510" spans="1:6" s="414" customFormat="1" x14ac:dyDescent="0.2">
      <c r="A2510" s="713" t="s">
        <v>284</v>
      </c>
      <c r="B2510" s="713" t="s">
        <v>7800</v>
      </c>
      <c r="C2510" s="718">
        <f>OBS!O18</f>
        <v>0</v>
      </c>
      <c r="D2510" s="719" t="s">
        <v>5324</v>
      </c>
      <c r="E2510" s="719" t="str">
        <f t="shared" si="98"/>
        <v/>
      </c>
      <c r="F2510" s="712">
        <f t="shared" si="97"/>
        <v>1</v>
      </c>
    </row>
    <row r="2511" spans="1:6" s="414" customFormat="1" x14ac:dyDescent="0.2">
      <c r="A2511" s="713" t="s">
        <v>284</v>
      </c>
      <c r="B2511" s="713" t="s">
        <v>7801</v>
      </c>
      <c r="C2511" s="718">
        <f>OBS!O19</f>
        <v>0</v>
      </c>
      <c r="D2511" s="719" t="s">
        <v>5324</v>
      </c>
      <c r="E2511" s="719" t="str">
        <f t="shared" si="98"/>
        <v/>
      </c>
      <c r="F2511" s="712">
        <f t="shared" si="97"/>
        <v>1</v>
      </c>
    </row>
    <row r="2512" spans="1:6" s="414" customFormat="1" x14ac:dyDescent="0.2">
      <c r="A2512" s="713" t="s">
        <v>284</v>
      </c>
      <c r="B2512" s="713" t="s">
        <v>7802</v>
      </c>
      <c r="C2512" s="718">
        <f>OBS!O21</f>
        <v>0</v>
      </c>
      <c r="D2512" s="719" t="s">
        <v>5324</v>
      </c>
      <c r="E2512" s="719" t="str">
        <f t="shared" si="98"/>
        <v/>
      </c>
      <c r="F2512" s="712">
        <f t="shared" si="97"/>
        <v>1</v>
      </c>
    </row>
    <row r="2513" spans="1:6" s="414" customFormat="1" x14ac:dyDescent="0.2">
      <c r="A2513" s="713" t="s">
        <v>284</v>
      </c>
      <c r="B2513" s="713" t="s">
        <v>7803</v>
      </c>
      <c r="C2513" s="718">
        <f>OBS!O22</f>
        <v>0</v>
      </c>
      <c r="D2513" s="719" t="s">
        <v>5324</v>
      </c>
      <c r="E2513" s="719" t="str">
        <f t="shared" si="98"/>
        <v/>
      </c>
      <c r="F2513" s="712">
        <f t="shared" si="97"/>
        <v>1</v>
      </c>
    </row>
    <row r="2514" spans="1:6" s="414" customFormat="1" x14ac:dyDescent="0.2">
      <c r="A2514" s="713" t="s">
        <v>284</v>
      </c>
      <c r="B2514" s="713" t="s">
        <v>7804</v>
      </c>
      <c r="C2514" s="718">
        <f>OBS!O23</f>
        <v>0</v>
      </c>
      <c r="D2514" s="719" t="s">
        <v>5324</v>
      </c>
      <c r="E2514" s="719" t="str">
        <f t="shared" si="98"/>
        <v/>
      </c>
      <c r="F2514" s="712">
        <f t="shared" si="97"/>
        <v>1</v>
      </c>
    </row>
    <row r="2515" spans="1:6" s="414" customFormat="1" x14ac:dyDescent="0.2">
      <c r="A2515" s="713" t="s">
        <v>284</v>
      </c>
      <c r="B2515" s="713" t="s">
        <v>7805</v>
      </c>
      <c r="C2515" s="718">
        <f>OBS!O25</f>
        <v>0</v>
      </c>
      <c r="D2515" s="719" t="s">
        <v>5324</v>
      </c>
      <c r="E2515" s="719" t="str">
        <f t="shared" si="98"/>
        <v/>
      </c>
      <c r="F2515" s="712">
        <f t="shared" si="97"/>
        <v>1</v>
      </c>
    </row>
    <row r="2516" spans="1:6" s="414" customFormat="1" x14ac:dyDescent="0.2">
      <c r="A2516" s="713" t="s">
        <v>284</v>
      </c>
      <c r="B2516" s="713" t="s">
        <v>7806</v>
      </c>
      <c r="C2516" s="718">
        <f>OBS!O26</f>
        <v>0</v>
      </c>
      <c r="D2516" s="719" t="s">
        <v>5324</v>
      </c>
      <c r="E2516" s="719" t="str">
        <f t="shared" si="98"/>
        <v/>
      </c>
      <c r="F2516" s="712">
        <f t="shared" si="97"/>
        <v>1</v>
      </c>
    </row>
    <row r="2517" spans="1:6" s="414" customFormat="1" x14ac:dyDescent="0.2">
      <c r="A2517" s="713" t="s">
        <v>284</v>
      </c>
      <c r="B2517" s="713" t="s">
        <v>7807</v>
      </c>
      <c r="C2517" s="718">
        <f>OBS!O27</f>
        <v>0</v>
      </c>
      <c r="D2517" s="719" t="s">
        <v>5324</v>
      </c>
      <c r="E2517" s="719" t="str">
        <f t="shared" si="98"/>
        <v/>
      </c>
      <c r="F2517" s="712">
        <f t="shared" si="97"/>
        <v>1</v>
      </c>
    </row>
    <row r="2518" spans="1:6" s="414" customFormat="1" x14ac:dyDescent="0.2">
      <c r="A2518" s="713" t="s">
        <v>284</v>
      </c>
      <c r="B2518" s="713" t="s">
        <v>7808</v>
      </c>
      <c r="C2518" s="718">
        <f>OBS!P7</f>
        <v>0</v>
      </c>
      <c r="D2518" s="719" t="s">
        <v>5324</v>
      </c>
      <c r="E2518" s="719" t="str">
        <f t="shared" si="98"/>
        <v/>
      </c>
      <c r="F2518" s="712">
        <f t="shared" si="97"/>
        <v>1</v>
      </c>
    </row>
    <row r="2519" spans="1:6" s="414" customFormat="1" x14ac:dyDescent="0.2">
      <c r="A2519" s="713" t="s">
        <v>284</v>
      </c>
      <c r="B2519" s="713" t="s">
        <v>7809</v>
      </c>
      <c r="C2519" s="718">
        <f>OBS!P8</f>
        <v>0</v>
      </c>
      <c r="D2519" s="719" t="s">
        <v>5324</v>
      </c>
      <c r="E2519" s="719" t="str">
        <f t="shared" si="98"/>
        <v/>
      </c>
      <c r="F2519" s="712">
        <f t="shared" si="97"/>
        <v>1</v>
      </c>
    </row>
    <row r="2520" spans="1:6" s="414" customFormat="1" x14ac:dyDescent="0.2">
      <c r="A2520" s="713" t="s">
        <v>284</v>
      </c>
      <c r="B2520" s="713" t="s">
        <v>7810</v>
      </c>
      <c r="C2520" s="718">
        <f>OBS!P9</f>
        <v>0</v>
      </c>
      <c r="D2520" s="719" t="s">
        <v>5324</v>
      </c>
      <c r="E2520" s="719" t="str">
        <f t="shared" si="98"/>
        <v/>
      </c>
      <c r="F2520" s="712">
        <f t="shared" si="97"/>
        <v>1</v>
      </c>
    </row>
    <row r="2521" spans="1:6" s="414" customFormat="1" x14ac:dyDescent="0.2">
      <c r="A2521" s="713" t="s">
        <v>284</v>
      </c>
      <c r="B2521" s="713" t="s">
        <v>7811</v>
      </c>
      <c r="C2521" s="718">
        <f>OBS!P10</f>
        <v>0</v>
      </c>
      <c r="D2521" s="719" t="s">
        <v>5324</v>
      </c>
      <c r="E2521" s="719" t="str">
        <f t="shared" si="98"/>
        <v/>
      </c>
      <c r="F2521" s="712">
        <f t="shared" si="97"/>
        <v>1</v>
      </c>
    </row>
    <row r="2522" spans="1:6" s="414" customFormat="1" x14ac:dyDescent="0.2">
      <c r="A2522" s="713" t="s">
        <v>284</v>
      </c>
      <c r="B2522" s="713" t="s">
        <v>7812</v>
      </c>
      <c r="C2522" s="718">
        <f>OBS!P11</f>
        <v>0</v>
      </c>
      <c r="D2522" s="719" t="s">
        <v>5324</v>
      </c>
      <c r="E2522" s="719" t="str">
        <f t="shared" si="98"/>
        <v/>
      </c>
      <c r="F2522" s="712">
        <f t="shared" si="97"/>
        <v>1</v>
      </c>
    </row>
    <row r="2523" spans="1:6" s="414" customFormat="1" x14ac:dyDescent="0.2">
      <c r="A2523" s="713" t="s">
        <v>284</v>
      </c>
      <c r="B2523" s="713" t="s">
        <v>7813</v>
      </c>
      <c r="C2523" s="718">
        <f>OBS!P12</f>
        <v>0</v>
      </c>
      <c r="D2523" s="719" t="s">
        <v>5324</v>
      </c>
      <c r="E2523" s="719" t="str">
        <f t="shared" si="98"/>
        <v/>
      </c>
      <c r="F2523" s="712">
        <f t="shared" si="97"/>
        <v>1</v>
      </c>
    </row>
    <row r="2524" spans="1:6" s="414" customFormat="1" x14ac:dyDescent="0.2">
      <c r="A2524" s="713" t="s">
        <v>284</v>
      </c>
      <c r="B2524" s="713" t="s">
        <v>7814</v>
      </c>
      <c r="C2524" s="718">
        <f>OBS!P13</f>
        <v>0</v>
      </c>
      <c r="D2524" s="719" t="s">
        <v>5324</v>
      </c>
      <c r="E2524" s="719" t="str">
        <f t="shared" si="98"/>
        <v/>
      </c>
      <c r="F2524" s="712">
        <f t="shared" si="97"/>
        <v>1</v>
      </c>
    </row>
    <row r="2525" spans="1:6" s="414" customFormat="1" x14ac:dyDescent="0.2">
      <c r="A2525" s="713" t="s">
        <v>284</v>
      </c>
      <c r="B2525" s="713" t="s">
        <v>7815</v>
      </c>
      <c r="C2525" s="718">
        <f>OBS!P14</f>
        <v>0</v>
      </c>
      <c r="D2525" s="719" t="s">
        <v>5324</v>
      </c>
      <c r="E2525" s="719" t="str">
        <f t="shared" si="98"/>
        <v/>
      </c>
      <c r="F2525" s="712">
        <f t="shared" si="97"/>
        <v>1</v>
      </c>
    </row>
    <row r="2526" spans="1:6" s="414" customFormat="1" x14ac:dyDescent="0.2">
      <c r="A2526" s="713" t="s">
        <v>284</v>
      </c>
      <c r="B2526" s="713" t="s">
        <v>7816</v>
      </c>
      <c r="C2526" s="718">
        <f>OBS!P16</f>
        <v>0</v>
      </c>
      <c r="D2526" s="719" t="s">
        <v>5324</v>
      </c>
      <c r="E2526" s="719" t="str">
        <f t="shared" si="98"/>
        <v/>
      </c>
      <c r="F2526" s="712">
        <f t="shared" si="97"/>
        <v>1</v>
      </c>
    </row>
    <row r="2527" spans="1:6" s="414" customFormat="1" x14ac:dyDescent="0.2">
      <c r="A2527" s="713" t="s">
        <v>284</v>
      </c>
      <c r="B2527" s="713" t="s">
        <v>7817</v>
      </c>
      <c r="C2527" s="718">
        <f>OBS!P17</f>
        <v>0</v>
      </c>
      <c r="D2527" s="719" t="s">
        <v>5324</v>
      </c>
      <c r="E2527" s="719" t="str">
        <f t="shared" si="98"/>
        <v/>
      </c>
      <c r="F2527" s="712">
        <f t="shared" si="97"/>
        <v>1</v>
      </c>
    </row>
    <row r="2528" spans="1:6" s="414" customFormat="1" x14ac:dyDescent="0.2">
      <c r="A2528" s="713" t="s">
        <v>284</v>
      </c>
      <c r="B2528" s="713" t="s">
        <v>7818</v>
      </c>
      <c r="C2528" s="718">
        <f>OBS!P18</f>
        <v>0</v>
      </c>
      <c r="D2528" s="719" t="s">
        <v>5324</v>
      </c>
      <c r="E2528" s="719" t="str">
        <f t="shared" si="98"/>
        <v/>
      </c>
      <c r="F2528" s="712">
        <f t="shared" si="97"/>
        <v>1</v>
      </c>
    </row>
    <row r="2529" spans="1:6" s="414" customFormat="1" x14ac:dyDescent="0.2">
      <c r="A2529" s="713" t="s">
        <v>284</v>
      </c>
      <c r="B2529" s="713" t="s">
        <v>7819</v>
      </c>
      <c r="C2529" s="718">
        <f>OBS!P19</f>
        <v>0</v>
      </c>
      <c r="D2529" s="719" t="s">
        <v>5324</v>
      </c>
      <c r="E2529" s="719" t="str">
        <f t="shared" si="98"/>
        <v/>
      </c>
      <c r="F2529" s="712">
        <f t="shared" si="97"/>
        <v>1</v>
      </c>
    </row>
    <row r="2530" spans="1:6" s="414" customFormat="1" x14ac:dyDescent="0.2">
      <c r="A2530" s="713" t="s">
        <v>284</v>
      </c>
      <c r="B2530" s="713" t="s">
        <v>7820</v>
      </c>
      <c r="C2530" s="718">
        <f>OBS!P21</f>
        <v>0</v>
      </c>
      <c r="D2530" s="719" t="s">
        <v>5324</v>
      </c>
      <c r="E2530" s="719" t="str">
        <f t="shared" si="98"/>
        <v/>
      </c>
      <c r="F2530" s="712">
        <f t="shared" si="97"/>
        <v>1</v>
      </c>
    </row>
    <row r="2531" spans="1:6" s="414" customFormat="1" x14ac:dyDescent="0.2">
      <c r="A2531" s="713" t="s">
        <v>284</v>
      </c>
      <c r="B2531" s="713" t="s">
        <v>7821</v>
      </c>
      <c r="C2531" s="718">
        <f>OBS!P22</f>
        <v>0</v>
      </c>
      <c r="D2531" s="719" t="s">
        <v>5324</v>
      </c>
      <c r="E2531" s="719" t="str">
        <f t="shared" si="98"/>
        <v/>
      </c>
      <c r="F2531" s="712">
        <f t="shared" si="97"/>
        <v>1</v>
      </c>
    </row>
    <row r="2532" spans="1:6" s="414" customFormat="1" x14ac:dyDescent="0.2">
      <c r="A2532" s="713" t="s">
        <v>284</v>
      </c>
      <c r="B2532" s="713" t="s">
        <v>7822</v>
      </c>
      <c r="C2532" s="718">
        <f>OBS!P23</f>
        <v>0</v>
      </c>
      <c r="D2532" s="719" t="s">
        <v>5324</v>
      </c>
      <c r="E2532" s="719" t="str">
        <f t="shared" si="98"/>
        <v/>
      </c>
      <c r="F2532" s="712">
        <f t="shared" si="97"/>
        <v>1</v>
      </c>
    </row>
    <row r="2533" spans="1:6" s="414" customFormat="1" x14ac:dyDescent="0.2">
      <c r="A2533" s="713" t="s">
        <v>284</v>
      </c>
      <c r="B2533" s="713" t="s">
        <v>7823</v>
      </c>
      <c r="C2533" s="718">
        <f>OBS!P25</f>
        <v>0</v>
      </c>
      <c r="D2533" s="719" t="s">
        <v>5324</v>
      </c>
      <c r="E2533" s="719" t="str">
        <f t="shared" si="98"/>
        <v/>
      </c>
      <c r="F2533" s="712">
        <f t="shared" si="97"/>
        <v>1</v>
      </c>
    </row>
    <row r="2534" spans="1:6" s="414" customFormat="1" x14ac:dyDescent="0.2">
      <c r="A2534" s="713" t="s">
        <v>284</v>
      </c>
      <c r="B2534" s="713" t="s">
        <v>7824</v>
      </c>
      <c r="C2534" s="718">
        <f>OBS!P26</f>
        <v>0</v>
      </c>
      <c r="D2534" s="719" t="s">
        <v>5324</v>
      </c>
      <c r="E2534" s="719" t="str">
        <f t="shared" si="98"/>
        <v/>
      </c>
      <c r="F2534" s="712">
        <f t="shared" si="97"/>
        <v>1</v>
      </c>
    </row>
    <row r="2535" spans="1:6" s="414" customFormat="1" x14ac:dyDescent="0.2">
      <c r="A2535" s="713" t="s">
        <v>284</v>
      </c>
      <c r="B2535" s="713" t="s">
        <v>7825</v>
      </c>
      <c r="C2535" s="718">
        <f>OBS!P27</f>
        <v>0</v>
      </c>
      <c r="D2535" s="719" t="s">
        <v>5324</v>
      </c>
      <c r="E2535" s="719" t="str">
        <f t="shared" si="98"/>
        <v/>
      </c>
      <c r="F2535" s="712">
        <f t="shared" si="97"/>
        <v>1</v>
      </c>
    </row>
    <row r="2536" spans="1:6" s="414" customFormat="1" x14ac:dyDescent="0.2">
      <c r="A2536" s="713" t="s">
        <v>284</v>
      </c>
      <c r="B2536" s="713" t="s">
        <v>7826</v>
      </c>
      <c r="C2536" s="718">
        <f>OBS!Q7</f>
        <v>0</v>
      </c>
      <c r="D2536" s="719" t="s">
        <v>5324</v>
      </c>
      <c r="E2536" s="719" t="str">
        <f t="shared" si="98"/>
        <v/>
      </c>
      <c r="F2536" s="712">
        <f t="shared" si="97"/>
        <v>1</v>
      </c>
    </row>
    <row r="2537" spans="1:6" s="414" customFormat="1" x14ac:dyDescent="0.2">
      <c r="A2537" s="713" t="s">
        <v>284</v>
      </c>
      <c r="B2537" s="713" t="s">
        <v>7827</v>
      </c>
      <c r="C2537" s="718">
        <f>OBS!Q8</f>
        <v>0</v>
      </c>
      <c r="D2537" s="719" t="s">
        <v>5324</v>
      </c>
      <c r="E2537" s="719" t="str">
        <f t="shared" si="98"/>
        <v/>
      </c>
      <c r="F2537" s="712">
        <f t="shared" si="97"/>
        <v>1</v>
      </c>
    </row>
    <row r="2538" spans="1:6" s="414" customFormat="1" x14ac:dyDescent="0.2">
      <c r="A2538" s="713" t="s">
        <v>284</v>
      </c>
      <c r="B2538" s="713" t="s">
        <v>7828</v>
      </c>
      <c r="C2538" s="718">
        <f>OBS!Q9</f>
        <v>0</v>
      </c>
      <c r="D2538" s="719" t="s">
        <v>5324</v>
      </c>
      <c r="E2538" s="719" t="str">
        <f t="shared" si="98"/>
        <v/>
      </c>
      <c r="F2538" s="712">
        <f t="shared" si="97"/>
        <v>1</v>
      </c>
    </row>
    <row r="2539" spans="1:6" s="414" customFormat="1" x14ac:dyDescent="0.2">
      <c r="A2539" s="713" t="s">
        <v>284</v>
      </c>
      <c r="B2539" s="713" t="s">
        <v>7829</v>
      </c>
      <c r="C2539" s="718">
        <f>OBS!Q10</f>
        <v>0</v>
      </c>
      <c r="D2539" s="719" t="s">
        <v>5324</v>
      </c>
      <c r="E2539" s="719" t="str">
        <f t="shared" si="98"/>
        <v/>
      </c>
      <c r="F2539" s="712">
        <f t="shared" si="97"/>
        <v>1</v>
      </c>
    </row>
    <row r="2540" spans="1:6" s="414" customFormat="1" x14ac:dyDescent="0.2">
      <c r="A2540" s="713" t="s">
        <v>284</v>
      </c>
      <c r="B2540" s="713" t="s">
        <v>7830</v>
      </c>
      <c r="C2540" s="718">
        <f>OBS!Q11</f>
        <v>0</v>
      </c>
      <c r="D2540" s="719" t="s">
        <v>5324</v>
      </c>
      <c r="E2540" s="719" t="str">
        <f t="shared" si="98"/>
        <v/>
      </c>
      <c r="F2540" s="712">
        <f t="shared" si="97"/>
        <v>1</v>
      </c>
    </row>
    <row r="2541" spans="1:6" s="414" customFormat="1" x14ac:dyDescent="0.2">
      <c r="A2541" s="713" t="s">
        <v>284</v>
      </c>
      <c r="B2541" s="713" t="s">
        <v>7831</v>
      </c>
      <c r="C2541" s="718">
        <f>OBS!Q12</f>
        <v>0</v>
      </c>
      <c r="D2541" s="719" t="s">
        <v>5324</v>
      </c>
      <c r="E2541" s="719" t="str">
        <f t="shared" si="98"/>
        <v/>
      </c>
      <c r="F2541" s="712">
        <f t="shared" si="97"/>
        <v>1</v>
      </c>
    </row>
    <row r="2542" spans="1:6" s="414" customFormat="1" x14ac:dyDescent="0.2">
      <c r="A2542" s="713" t="s">
        <v>284</v>
      </c>
      <c r="B2542" s="713" t="s">
        <v>7832</v>
      </c>
      <c r="C2542" s="718">
        <f>OBS!Q13</f>
        <v>0</v>
      </c>
      <c r="D2542" s="719" t="s">
        <v>5324</v>
      </c>
      <c r="E2542" s="719" t="str">
        <f t="shared" si="98"/>
        <v/>
      </c>
      <c r="F2542" s="712">
        <f t="shared" si="97"/>
        <v>1</v>
      </c>
    </row>
    <row r="2543" spans="1:6" s="414" customFormat="1" x14ac:dyDescent="0.2">
      <c r="A2543" s="713" t="s">
        <v>284</v>
      </c>
      <c r="B2543" s="713" t="s">
        <v>7833</v>
      </c>
      <c r="C2543" s="718">
        <f>OBS!Q14</f>
        <v>0</v>
      </c>
      <c r="D2543" s="719" t="s">
        <v>5324</v>
      </c>
      <c r="E2543" s="719" t="str">
        <f t="shared" si="98"/>
        <v/>
      </c>
      <c r="F2543" s="712">
        <f t="shared" si="97"/>
        <v>1</v>
      </c>
    </row>
    <row r="2544" spans="1:6" s="414" customFormat="1" x14ac:dyDescent="0.2">
      <c r="A2544" s="713" t="s">
        <v>284</v>
      </c>
      <c r="B2544" s="713" t="s">
        <v>7834</v>
      </c>
      <c r="C2544" s="718">
        <f>OBS!Q16</f>
        <v>0</v>
      </c>
      <c r="D2544" s="719" t="s">
        <v>5324</v>
      </c>
      <c r="E2544" s="719" t="str">
        <f t="shared" si="98"/>
        <v/>
      </c>
      <c r="F2544" s="712">
        <f t="shared" si="97"/>
        <v>1</v>
      </c>
    </row>
    <row r="2545" spans="1:6" s="414" customFormat="1" x14ac:dyDescent="0.2">
      <c r="A2545" s="713" t="s">
        <v>284</v>
      </c>
      <c r="B2545" s="713" t="s">
        <v>7835</v>
      </c>
      <c r="C2545" s="718">
        <f>OBS!Q17</f>
        <v>0</v>
      </c>
      <c r="D2545" s="719" t="s">
        <v>5324</v>
      </c>
      <c r="E2545" s="719" t="str">
        <f t="shared" si="98"/>
        <v/>
      </c>
      <c r="F2545" s="712">
        <f t="shared" si="97"/>
        <v>1</v>
      </c>
    </row>
    <row r="2546" spans="1:6" s="414" customFormat="1" x14ac:dyDescent="0.2">
      <c r="A2546" s="713" t="s">
        <v>284</v>
      </c>
      <c r="B2546" s="713" t="s">
        <v>7836</v>
      </c>
      <c r="C2546" s="718">
        <f>OBS!Q18</f>
        <v>0</v>
      </c>
      <c r="D2546" s="719" t="s">
        <v>5324</v>
      </c>
      <c r="E2546" s="719" t="str">
        <f t="shared" si="98"/>
        <v/>
      </c>
      <c r="F2546" s="712">
        <f t="shared" si="97"/>
        <v>1</v>
      </c>
    </row>
    <row r="2547" spans="1:6" s="414" customFormat="1" x14ac:dyDescent="0.2">
      <c r="A2547" s="713" t="s">
        <v>284</v>
      </c>
      <c r="B2547" s="713" t="s">
        <v>7837</v>
      </c>
      <c r="C2547" s="718">
        <f>OBS!Q19</f>
        <v>0</v>
      </c>
      <c r="D2547" s="719" t="s">
        <v>5324</v>
      </c>
      <c r="E2547" s="719" t="str">
        <f t="shared" si="98"/>
        <v/>
      </c>
      <c r="F2547" s="712">
        <f t="shared" si="97"/>
        <v>1</v>
      </c>
    </row>
    <row r="2548" spans="1:6" s="414" customFormat="1" x14ac:dyDescent="0.2">
      <c r="A2548" s="713" t="s">
        <v>284</v>
      </c>
      <c r="B2548" s="713" t="s">
        <v>7838</v>
      </c>
      <c r="C2548" s="718">
        <f>OBS!Q21</f>
        <v>0</v>
      </c>
      <c r="D2548" s="719" t="s">
        <v>5324</v>
      </c>
      <c r="E2548" s="719" t="str">
        <f t="shared" si="98"/>
        <v/>
      </c>
      <c r="F2548" s="712">
        <f t="shared" si="97"/>
        <v>1</v>
      </c>
    </row>
    <row r="2549" spans="1:6" s="414" customFormat="1" x14ac:dyDescent="0.2">
      <c r="A2549" s="713" t="s">
        <v>284</v>
      </c>
      <c r="B2549" s="713" t="s">
        <v>7839</v>
      </c>
      <c r="C2549" s="718">
        <f>OBS!Q22</f>
        <v>0</v>
      </c>
      <c r="D2549" s="719" t="s">
        <v>5324</v>
      </c>
      <c r="E2549" s="719" t="str">
        <f t="shared" si="98"/>
        <v/>
      </c>
      <c r="F2549" s="712">
        <f t="shared" si="97"/>
        <v>1</v>
      </c>
    </row>
    <row r="2550" spans="1:6" s="414" customFormat="1" x14ac:dyDescent="0.2">
      <c r="A2550" s="713" t="s">
        <v>284</v>
      </c>
      <c r="B2550" s="713" t="s">
        <v>7840</v>
      </c>
      <c r="C2550" s="718">
        <f>OBS!Q23</f>
        <v>0</v>
      </c>
      <c r="D2550" s="719" t="s">
        <v>5324</v>
      </c>
      <c r="E2550" s="719" t="str">
        <f t="shared" si="98"/>
        <v/>
      </c>
      <c r="F2550" s="712">
        <f t="shared" si="97"/>
        <v>1</v>
      </c>
    </row>
    <row r="2551" spans="1:6" s="414" customFormat="1" x14ac:dyDescent="0.2">
      <c r="A2551" s="713" t="s">
        <v>284</v>
      </c>
      <c r="B2551" s="713" t="s">
        <v>7841</v>
      </c>
      <c r="C2551" s="718">
        <f>OBS!Q25</f>
        <v>0</v>
      </c>
      <c r="D2551" s="719" t="s">
        <v>5324</v>
      </c>
      <c r="E2551" s="719" t="str">
        <f t="shared" si="98"/>
        <v/>
      </c>
      <c r="F2551" s="712">
        <f t="shared" si="97"/>
        <v>1</v>
      </c>
    </row>
    <row r="2552" spans="1:6" s="414" customFormat="1" x14ac:dyDescent="0.2">
      <c r="A2552" s="713" t="s">
        <v>284</v>
      </c>
      <c r="B2552" s="713" t="s">
        <v>7842</v>
      </c>
      <c r="C2552" s="718">
        <f>OBS!Q26</f>
        <v>0</v>
      </c>
      <c r="D2552" s="719" t="s">
        <v>5324</v>
      </c>
      <c r="E2552" s="719" t="str">
        <f t="shared" si="98"/>
        <v/>
      </c>
      <c r="F2552" s="712">
        <f t="shared" si="97"/>
        <v>1</v>
      </c>
    </row>
    <row r="2553" spans="1:6" s="414" customFormat="1" x14ac:dyDescent="0.2">
      <c r="A2553" s="713" t="s">
        <v>284</v>
      </c>
      <c r="B2553" s="713" t="s">
        <v>7843</v>
      </c>
      <c r="C2553" s="718">
        <f>OBS!Q27</f>
        <v>0</v>
      </c>
      <c r="D2553" s="719" t="s">
        <v>5324</v>
      </c>
      <c r="E2553" s="719" t="str">
        <f t="shared" si="98"/>
        <v/>
      </c>
      <c r="F2553" s="712">
        <f t="shared" si="97"/>
        <v>1</v>
      </c>
    </row>
    <row r="2554" spans="1:6" s="414" customFormat="1" x14ac:dyDescent="0.2">
      <c r="A2554" s="713" t="s">
        <v>284</v>
      </c>
      <c r="B2554" s="713" t="s">
        <v>7844</v>
      </c>
      <c r="C2554" s="718">
        <f>OBS!R7</f>
        <v>0</v>
      </c>
      <c r="D2554" s="719" t="s">
        <v>5324</v>
      </c>
      <c r="E2554" s="719" t="str">
        <f t="shared" si="98"/>
        <v/>
      </c>
      <c r="F2554" s="712">
        <f t="shared" si="97"/>
        <v>1</v>
      </c>
    </row>
    <row r="2555" spans="1:6" s="414" customFormat="1" x14ac:dyDescent="0.2">
      <c r="A2555" s="713" t="s">
        <v>284</v>
      </c>
      <c r="B2555" s="713" t="s">
        <v>7845</v>
      </c>
      <c r="C2555" s="718">
        <f>OBS!R8</f>
        <v>0</v>
      </c>
      <c r="D2555" s="719" t="s">
        <v>5324</v>
      </c>
      <c r="E2555" s="719" t="str">
        <f t="shared" si="98"/>
        <v/>
      </c>
      <c r="F2555" s="712">
        <f t="shared" si="97"/>
        <v>1</v>
      </c>
    </row>
    <row r="2556" spans="1:6" s="414" customFormat="1" x14ac:dyDescent="0.2">
      <c r="A2556" s="713" t="s">
        <v>284</v>
      </c>
      <c r="B2556" s="713" t="s">
        <v>7846</v>
      </c>
      <c r="C2556" s="718">
        <f>OBS!R9</f>
        <v>0</v>
      </c>
      <c r="D2556" s="719" t="s">
        <v>5324</v>
      </c>
      <c r="E2556" s="719" t="str">
        <f t="shared" si="98"/>
        <v/>
      </c>
      <c r="F2556" s="712">
        <f t="shared" si="97"/>
        <v>1</v>
      </c>
    </row>
    <row r="2557" spans="1:6" s="414" customFormat="1" x14ac:dyDescent="0.2">
      <c r="A2557" s="713" t="s">
        <v>284</v>
      </c>
      <c r="B2557" s="713" t="s">
        <v>7847</v>
      </c>
      <c r="C2557" s="718">
        <f>OBS!R10</f>
        <v>0</v>
      </c>
      <c r="D2557" s="719" t="s">
        <v>5324</v>
      </c>
      <c r="E2557" s="719" t="str">
        <f t="shared" si="98"/>
        <v/>
      </c>
      <c r="F2557" s="712">
        <f t="shared" si="97"/>
        <v>1</v>
      </c>
    </row>
    <row r="2558" spans="1:6" s="414" customFormat="1" x14ac:dyDescent="0.2">
      <c r="A2558" s="713" t="s">
        <v>284</v>
      </c>
      <c r="B2558" s="713" t="s">
        <v>7848</v>
      </c>
      <c r="C2558" s="718">
        <f>OBS!R11</f>
        <v>0</v>
      </c>
      <c r="D2558" s="719" t="s">
        <v>5324</v>
      </c>
      <c r="E2558" s="719" t="str">
        <f t="shared" si="98"/>
        <v/>
      </c>
      <c r="F2558" s="712">
        <f t="shared" si="97"/>
        <v>1</v>
      </c>
    </row>
    <row r="2559" spans="1:6" s="414" customFormat="1" x14ac:dyDescent="0.2">
      <c r="A2559" s="713" t="s">
        <v>284</v>
      </c>
      <c r="B2559" s="713" t="s">
        <v>7849</v>
      </c>
      <c r="C2559" s="718">
        <f>OBS!R12</f>
        <v>0</v>
      </c>
      <c r="D2559" s="719" t="s">
        <v>5324</v>
      </c>
      <c r="E2559" s="719" t="str">
        <f t="shared" si="98"/>
        <v/>
      </c>
      <c r="F2559" s="712">
        <f t="shared" si="97"/>
        <v>1</v>
      </c>
    </row>
    <row r="2560" spans="1:6" s="414" customFormat="1" x14ac:dyDescent="0.2">
      <c r="A2560" s="713" t="s">
        <v>284</v>
      </c>
      <c r="B2560" s="713" t="s">
        <v>7850</v>
      </c>
      <c r="C2560" s="718">
        <f>OBS!R13</f>
        <v>0</v>
      </c>
      <c r="D2560" s="719" t="s">
        <v>5324</v>
      </c>
      <c r="E2560" s="719" t="str">
        <f t="shared" si="98"/>
        <v/>
      </c>
      <c r="F2560" s="712">
        <f t="shared" si="97"/>
        <v>1</v>
      </c>
    </row>
    <row r="2561" spans="1:6" s="414" customFormat="1" x14ac:dyDescent="0.2">
      <c r="A2561" s="713" t="s">
        <v>284</v>
      </c>
      <c r="B2561" s="713" t="s">
        <v>7851</v>
      </c>
      <c r="C2561" s="718">
        <f>OBS!R14</f>
        <v>0</v>
      </c>
      <c r="D2561" s="719" t="s">
        <v>5324</v>
      </c>
      <c r="E2561" s="719" t="str">
        <f t="shared" si="98"/>
        <v/>
      </c>
      <c r="F2561" s="712">
        <f t="shared" ref="F2561:F2624" si="99">IF(E2561="",1,0)</f>
        <v>1</v>
      </c>
    </row>
    <row r="2562" spans="1:6" s="414" customFormat="1" x14ac:dyDescent="0.2">
      <c r="A2562" s="713" t="s">
        <v>284</v>
      </c>
      <c r="B2562" s="713" t="s">
        <v>7852</v>
      </c>
      <c r="C2562" s="718">
        <f>OBS!R16</f>
        <v>0</v>
      </c>
      <c r="D2562" s="719" t="s">
        <v>5324</v>
      </c>
      <c r="E2562" s="719" t="str">
        <f t="shared" si="98"/>
        <v/>
      </c>
      <c r="F2562" s="712">
        <f t="shared" si="99"/>
        <v>1</v>
      </c>
    </row>
    <row r="2563" spans="1:6" s="414" customFormat="1" x14ac:dyDescent="0.2">
      <c r="A2563" s="713" t="s">
        <v>284</v>
      </c>
      <c r="B2563" s="713" t="s">
        <v>7853</v>
      </c>
      <c r="C2563" s="718">
        <f>OBS!R17</f>
        <v>0</v>
      </c>
      <c r="D2563" s="719" t="s">
        <v>5324</v>
      </c>
      <c r="E2563" s="719" t="str">
        <f t="shared" si="98"/>
        <v/>
      </c>
      <c r="F2563" s="712">
        <f t="shared" si="99"/>
        <v>1</v>
      </c>
    </row>
    <row r="2564" spans="1:6" s="414" customFormat="1" x14ac:dyDescent="0.2">
      <c r="A2564" s="713" t="s">
        <v>284</v>
      </c>
      <c r="B2564" s="713" t="s">
        <v>7854</v>
      </c>
      <c r="C2564" s="718">
        <f>OBS!R18</f>
        <v>0</v>
      </c>
      <c r="D2564" s="719" t="s">
        <v>5324</v>
      </c>
      <c r="E2564" s="719" t="str">
        <f t="shared" ref="E2564:E2627" si="100">IF(C2564="","",IF(ISBLANK(C2564),"",IF(ISNUMBER(C2564),IF(ROUND(C2564,0)=C2564,IF(C2564&gt;=(-9999999999999990),IF(C2564&lt;=(9999999999999990),"","Value must be an integer of no more than 16 digits."),"Value must be an integer of no more than 16 digits."),"Value must be an integer of no more than 16 digits."),"Value must be an integer of no more than 16 digits.")))</f>
        <v/>
      </c>
      <c r="F2564" s="712">
        <f t="shared" si="99"/>
        <v>1</v>
      </c>
    </row>
    <row r="2565" spans="1:6" s="414" customFormat="1" x14ac:dyDescent="0.2">
      <c r="A2565" s="713" t="s">
        <v>284</v>
      </c>
      <c r="B2565" s="713" t="s">
        <v>7855</v>
      </c>
      <c r="C2565" s="718">
        <f>OBS!R19</f>
        <v>0</v>
      </c>
      <c r="D2565" s="719" t="s">
        <v>5324</v>
      </c>
      <c r="E2565" s="719" t="str">
        <f t="shared" si="100"/>
        <v/>
      </c>
      <c r="F2565" s="712">
        <f t="shared" si="99"/>
        <v>1</v>
      </c>
    </row>
    <row r="2566" spans="1:6" s="414" customFormat="1" x14ac:dyDescent="0.2">
      <c r="A2566" s="713" t="s">
        <v>284</v>
      </c>
      <c r="B2566" s="713" t="s">
        <v>7856</v>
      </c>
      <c r="C2566" s="718">
        <f>OBS!R21</f>
        <v>0</v>
      </c>
      <c r="D2566" s="719" t="s">
        <v>5324</v>
      </c>
      <c r="E2566" s="719" t="str">
        <f t="shared" si="100"/>
        <v/>
      </c>
      <c r="F2566" s="712">
        <f t="shared" si="99"/>
        <v>1</v>
      </c>
    </row>
    <row r="2567" spans="1:6" s="414" customFormat="1" x14ac:dyDescent="0.2">
      <c r="A2567" s="713" t="s">
        <v>284</v>
      </c>
      <c r="B2567" s="713" t="s">
        <v>7857</v>
      </c>
      <c r="C2567" s="718">
        <f>OBS!R22</f>
        <v>0</v>
      </c>
      <c r="D2567" s="719" t="s">
        <v>5324</v>
      </c>
      <c r="E2567" s="719" t="str">
        <f t="shared" si="100"/>
        <v/>
      </c>
      <c r="F2567" s="712">
        <f t="shared" si="99"/>
        <v>1</v>
      </c>
    </row>
    <row r="2568" spans="1:6" s="414" customFormat="1" x14ac:dyDescent="0.2">
      <c r="A2568" s="713" t="s">
        <v>284</v>
      </c>
      <c r="B2568" s="713" t="s">
        <v>7858</v>
      </c>
      <c r="C2568" s="718">
        <f>OBS!R23</f>
        <v>0</v>
      </c>
      <c r="D2568" s="719" t="s">
        <v>5324</v>
      </c>
      <c r="E2568" s="719" t="str">
        <f t="shared" si="100"/>
        <v/>
      </c>
      <c r="F2568" s="712">
        <f t="shared" si="99"/>
        <v>1</v>
      </c>
    </row>
    <row r="2569" spans="1:6" s="414" customFormat="1" x14ac:dyDescent="0.2">
      <c r="A2569" s="713" t="s">
        <v>284</v>
      </c>
      <c r="B2569" s="713" t="s">
        <v>7859</v>
      </c>
      <c r="C2569" s="718">
        <f>OBS!R25</f>
        <v>0</v>
      </c>
      <c r="D2569" s="719" t="s">
        <v>5324</v>
      </c>
      <c r="E2569" s="719" t="str">
        <f t="shared" si="100"/>
        <v/>
      </c>
      <c r="F2569" s="712">
        <f t="shared" si="99"/>
        <v>1</v>
      </c>
    </row>
    <row r="2570" spans="1:6" s="414" customFormat="1" x14ac:dyDescent="0.2">
      <c r="A2570" s="713" t="s">
        <v>284</v>
      </c>
      <c r="B2570" s="713" t="s">
        <v>7860</v>
      </c>
      <c r="C2570" s="718">
        <f>OBS!R26</f>
        <v>0</v>
      </c>
      <c r="D2570" s="719" t="s">
        <v>5324</v>
      </c>
      <c r="E2570" s="719" t="str">
        <f t="shared" si="100"/>
        <v/>
      </c>
      <c r="F2570" s="712">
        <f t="shared" si="99"/>
        <v>1</v>
      </c>
    </row>
    <row r="2571" spans="1:6" s="414" customFormat="1" x14ac:dyDescent="0.2">
      <c r="A2571" s="713" t="s">
        <v>284</v>
      </c>
      <c r="B2571" s="713" t="s">
        <v>7861</v>
      </c>
      <c r="C2571" s="718">
        <f>OBS!R27</f>
        <v>0</v>
      </c>
      <c r="D2571" s="719" t="s">
        <v>5324</v>
      </c>
      <c r="E2571" s="719" t="str">
        <f t="shared" si="100"/>
        <v/>
      </c>
      <c r="F2571" s="712">
        <f t="shared" si="99"/>
        <v>1</v>
      </c>
    </row>
    <row r="2572" spans="1:6" s="414" customFormat="1" x14ac:dyDescent="0.2">
      <c r="A2572" s="713" t="s">
        <v>284</v>
      </c>
      <c r="B2572" s="713" t="s">
        <v>7862</v>
      </c>
      <c r="C2572" s="718">
        <f>OBS!S7</f>
        <v>0</v>
      </c>
      <c r="D2572" s="719" t="s">
        <v>5324</v>
      </c>
      <c r="E2572" s="719" t="str">
        <f t="shared" si="100"/>
        <v/>
      </c>
      <c r="F2572" s="712">
        <f t="shared" si="99"/>
        <v>1</v>
      </c>
    </row>
    <row r="2573" spans="1:6" s="414" customFormat="1" x14ac:dyDescent="0.2">
      <c r="A2573" s="713" t="s">
        <v>284</v>
      </c>
      <c r="B2573" s="713" t="s">
        <v>7863</v>
      </c>
      <c r="C2573" s="718">
        <f>OBS!S8</f>
        <v>0</v>
      </c>
      <c r="D2573" s="719" t="s">
        <v>5324</v>
      </c>
      <c r="E2573" s="719" t="str">
        <f t="shared" si="100"/>
        <v/>
      </c>
      <c r="F2573" s="712">
        <f t="shared" si="99"/>
        <v>1</v>
      </c>
    </row>
    <row r="2574" spans="1:6" s="414" customFormat="1" x14ac:dyDescent="0.2">
      <c r="A2574" s="713" t="s">
        <v>284</v>
      </c>
      <c r="B2574" s="713" t="s">
        <v>7864</v>
      </c>
      <c r="C2574" s="718">
        <f>OBS!S9</f>
        <v>0</v>
      </c>
      <c r="D2574" s="719" t="s">
        <v>5324</v>
      </c>
      <c r="E2574" s="719" t="str">
        <f t="shared" si="100"/>
        <v/>
      </c>
      <c r="F2574" s="712">
        <f t="shared" si="99"/>
        <v>1</v>
      </c>
    </row>
    <row r="2575" spans="1:6" s="414" customFormat="1" x14ac:dyDescent="0.2">
      <c r="A2575" s="713" t="s">
        <v>284</v>
      </c>
      <c r="B2575" s="713" t="s">
        <v>7865</v>
      </c>
      <c r="C2575" s="718">
        <f>OBS!S10</f>
        <v>0</v>
      </c>
      <c r="D2575" s="719" t="s">
        <v>5324</v>
      </c>
      <c r="E2575" s="719" t="str">
        <f t="shared" si="100"/>
        <v/>
      </c>
      <c r="F2575" s="712">
        <f t="shared" si="99"/>
        <v>1</v>
      </c>
    </row>
    <row r="2576" spans="1:6" s="414" customFormat="1" x14ac:dyDescent="0.2">
      <c r="A2576" s="713" t="s">
        <v>284</v>
      </c>
      <c r="B2576" s="713" t="s">
        <v>7866</v>
      </c>
      <c r="C2576" s="718">
        <f>OBS!S11</f>
        <v>0</v>
      </c>
      <c r="D2576" s="719" t="s">
        <v>5324</v>
      </c>
      <c r="E2576" s="719" t="str">
        <f t="shared" si="100"/>
        <v/>
      </c>
      <c r="F2576" s="712">
        <f t="shared" si="99"/>
        <v>1</v>
      </c>
    </row>
    <row r="2577" spans="1:6" s="414" customFormat="1" x14ac:dyDescent="0.2">
      <c r="A2577" s="713" t="s">
        <v>284</v>
      </c>
      <c r="B2577" s="713" t="s">
        <v>7867</v>
      </c>
      <c r="C2577" s="718">
        <f>OBS!S12</f>
        <v>0</v>
      </c>
      <c r="D2577" s="719" t="s">
        <v>5324</v>
      </c>
      <c r="E2577" s="719" t="str">
        <f t="shared" si="100"/>
        <v/>
      </c>
      <c r="F2577" s="712">
        <f t="shared" si="99"/>
        <v>1</v>
      </c>
    </row>
    <row r="2578" spans="1:6" s="414" customFormat="1" x14ac:dyDescent="0.2">
      <c r="A2578" s="713" t="s">
        <v>284</v>
      </c>
      <c r="B2578" s="713" t="s">
        <v>7868</v>
      </c>
      <c r="C2578" s="718">
        <f>OBS!S13</f>
        <v>0</v>
      </c>
      <c r="D2578" s="719" t="s">
        <v>5324</v>
      </c>
      <c r="E2578" s="719" t="str">
        <f t="shared" si="100"/>
        <v/>
      </c>
      <c r="F2578" s="712">
        <f t="shared" si="99"/>
        <v>1</v>
      </c>
    </row>
    <row r="2579" spans="1:6" s="414" customFormat="1" x14ac:dyDescent="0.2">
      <c r="A2579" s="713" t="s">
        <v>284</v>
      </c>
      <c r="B2579" s="713" t="s">
        <v>7869</v>
      </c>
      <c r="C2579" s="718">
        <f>OBS!S14</f>
        <v>0</v>
      </c>
      <c r="D2579" s="719" t="s">
        <v>5324</v>
      </c>
      <c r="E2579" s="719" t="str">
        <f t="shared" si="100"/>
        <v/>
      </c>
      <c r="F2579" s="712">
        <f t="shared" si="99"/>
        <v>1</v>
      </c>
    </row>
    <row r="2580" spans="1:6" s="414" customFormat="1" x14ac:dyDescent="0.2">
      <c r="A2580" s="713" t="s">
        <v>284</v>
      </c>
      <c r="B2580" s="713" t="s">
        <v>7870</v>
      </c>
      <c r="C2580" s="718">
        <f>OBS!S16</f>
        <v>0</v>
      </c>
      <c r="D2580" s="719" t="s">
        <v>5324</v>
      </c>
      <c r="E2580" s="719" t="str">
        <f t="shared" si="100"/>
        <v/>
      </c>
      <c r="F2580" s="712">
        <f t="shared" si="99"/>
        <v>1</v>
      </c>
    </row>
    <row r="2581" spans="1:6" s="414" customFormat="1" x14ac:dyDescent="0.2">
      <c r="A2581" s="713" t="s">
        <v>284</v>
      </c>
      <c r="B2581" s="713" t="s">
        <v>7871</v>
      </c>
      <c r="C2581" s="718">
        <f>OBS!S17</f>
        <v>0</v>
      </c>
      <c r="D2581" s="719" t="s">
        <v>5324</v>
      </c>
      <c r="E2581" s="719" t="str">
        <f t="shared" si="100"/>
        <v/>
      </c>
      <c r="F2581" s="712">
        <f t="shared" si="99"/>
        <v>1</v>
      </c>
    </row>
    <row r="2582" spans="1:6" s="414" customFormat="1" x14ac:dyDescent="0.2">
      <c r="A2582" s="713" t="s">
        <v>284</v>
      </c>
      <c r="B2582" s="713" t="s">
        <v>7872</v>
      </c>
      <c r="C2582" s="718">
        <f>OBS!S18</f>
        <v>0</v>
      </c>
      <c r="D2582" s="719" t="s">
        <v>5324</v>
      </c>
      <c r="E2582" s="719" t="str">
        <f t="shared" si="100"/>
        <v/>
      </c>
      <c r="F2582" s="712">
        <f t="shared" si="99"/>
        <v>1</v>
      </c>
    </row>
    <row r="2583" spans="1:6" s="414" customFormat="1" x14ac:dyDescent="0.2">
      <c r="A2583" s="713" t="s">
        <v>284</v>
      </c>
      <c r="B2583" s="713" t="s">
        <v>7873</v>
      </c>
      <c r="C2583" s="718">
        <f>OBS!S19</f>
        <v>0</v>
      </c>
      <c r="D2583" s="719" t="s">
        <v>5324</v>
      </c>
      <c r="E2583" s="719" t="str">
        <f t="shared" si="100"/>
        <v/>
      </c>
      <c r="F2583" s="712">
        <f t="shared" si="99"/>
        <v>1</v>
      </c>
    </row>
    <row r="2584" spans="1:6" s="414" customFormat="1" x14ac:dyDescent="0.2">
      <c r="A2584" s="713" t="s">
        <v>284</v>
      </c>
      <c r="B2584" s="713" t="s">
        <v>7874</v>
      </c>
      <c r="C2584" s="718">
        <f>OBS!S21</f>
        <v>0</v>
      </c>
      <c r="D2584" s="719" t="s">
        <v>5324</v>
      </c>
      <c r="E2584" s="719" t="str">
        <f t="shared" si="100"/>
        <v/>
      </c>
      <c r="F2584" s="712">
        <f t="shared" si="99"/>
        <v>1</v>
      </c>
    </row>
    <row r="2585" spans="1:6" s="414" customFormat="1" x14ac:dyDescent="0.2">
      <c r="A2585" s="713" t="s">
        <v>284</v>
      </c>
      <c r="B2585" s="713" t="s">
        <v>7875</v>
      </c>
      <c r="C2585" s="718">
        <f>OBS!S22</f>
        <v>0</v>
      </c>
      <c r="D2585" s="719" t="s">
        <v>5324</v>
      </c>
      <c r="E2585" s="719" t="str">
        <f t="shared" si="100"/>
        <v/>
      </c>
      <c r="F2585" s="712">
        <f t="shared" si="99"/>
        <v>1</v>
      </c>
    </row>
    <row r="2586" spans="1:6" s="414" customFormat="1" x14ac:dyDescent="0.2">
      <c r="A2586" s="713" t="s">
        <v>284</v>
      </c>
      <c r="B2586" s="713" t="s">
        <v>7876</v>
      </c>
      <c r="C2586" s="718">
        <f>OBS!S23</f>
        <v>0</v>
      </c>
      <c r="D2586" s="719" t="s">
        <v>5324</v>
      </c>
      <c r="E2586" s="719" t="str">
        <f t="shared" si="100"/>
        <v/>
      </c>
      <c r="F2586" s="712">
        <f t="shared" si="99"/>
        <v>1</v>
      </c>
    </row>
    <row r="2587" spans="1:6" s="414" customFormat="1" x14ac:dyDescent="0.2">
      <c r="A2587" s="713" t="s">
        <v>284</v>
      </c>
      <c r="B2587" s="713" t="s">
        <v>7877</v>
      </c>
      <c r="C2587" s="718">
        <f>OBS!S25</f>
        <v>0</v>
      </c>
      <c r="D2587" s="719" t="s">
        <v>5324</v>
      </c>
      <c r="E2587" s="719" t="str">
        <f t="shared" si="100"/>
        <v/>
      </c>
      <c r="F2587" s="712">
        <f t="shared" si="99"/>
        <v>1</v>
      </c>
    </row>
    <row r="2588" spans="1:6" s="414" customFormat="1" x14ac:dyDescent="0.2">
      <c r="A2588" s="713" t="s">
        <v>284</v>
      </c>
      <c r="B2588" s="713" t="s">
        <v>7878</v>
      </c>
      <c r="C2588" s="718">
        <f>OBS!S26</f>
        <v>0</v>
      </c>
      <c r="D2588" s="719" t="s">
        <v>5324</v>
      </c>
      <c r="E2588" s="719" t="str">
        <f t="shared" si="100"/>
        <v/>
      </c>
      <c r="F2588" s="712">
        <f t="shared" si="99"/>
        <v>1</v>
      </c>
    </row>
    <row r="2589" spans="1:6" s="414" customFormat="1" x14ac:dyDescent="0.2">
      <c r="A2589" s="713" t="s">
        <v>284</v>
      </c>
      <c r="B2589" s="713" t="s">
        <v>7879</v>
      </c>
      <c r="C2589" s="718">
        <f>OBS!S27</f>
        <v>0</v>
      </c>
      <c r="D2589" s="719" t="s">
        <v>5324</v>
      </c>
      <c r="E2589" s="719" t="str">
        <f t="shared" si="100"/>
        <v/>
      </c>
      <c r="F2589" s="712">
        <f t="shared" si="99"/>
        <v>1</v>
      </c>
    </row>
    <row r="2590" spans="1:6" s="414" customFormat="1" x14ac:dyDescent="0.2">
      <c r="A2590" s="713" t="s">
        <v>284</v>
      </c>
      <c r="B2590" s="713" t="s">
        <v>7880</v>
      </c>
      <c r="C2590" s="718">
        <f>OBS!T7</f>
        <v>0</v>
      </c>
      <c r="D2590" s="719" t="s">
        <v>5324</v>
      </c>
      <c r="E2590" s="719" t="str">
        <f t="shared" si="100"/>
        <v/>
      </c>
      <c r="F2590" s="712">
        <f t="shared" si="99"/>
        <v>1</v>
      </c>
    </row>
    <row r="2591" spans="1:6" s="414" customFormat="1" x14ac:dyDescent="0.2">
      <c r="A2591" s="713" t="s">
        <v>284</v>
      </c>
      <c r="B2591" s="713" t="s">
        <v>7881</v>
      </c>
      <c r="C2591" s="718">
        <f>OBS!T8</f>
        <v>0</v>
      </c>
      <c r="D2591" s="719" t="s">
        <v>5324</v>
      </c>
      <c r="E2591" s="719" t="str">
        <f t="shared" si="100"/>
        <v/>
      </c>
      <c r="F2591" s="712">
        <f t="shared" si="99"/>
        <v>1</v>
      </c>
    </row>
    <row r="2592" spans="1:6" s="414" customFormat="1" x14ac:dyDescent="0.2">
      <c r="A2592" s="713" t="s">
        <v>284</v>
      </c>
      <c r="B2592" s="713" t="s">
        <v>7882</v>
      </c>
      <c r="C2592" s="718">
        <f>OBS!T9</f>
        <v>0</v>
      </c>
      <c r="D2592" s="719" t="s">
        <v>5324</v>
      </c>
      <c r="E2592" s="719" t="str">
        <f t="shared" si="100"/>
        <v/>
      </c>
      <c r="F2592" s="712">
        <f t="shared" si="99"/>
        <v>1</v>
      </c>
    </row>
    <row r="2593" spans="1:6" s="414" customFormat="1" x14ac:dyDescent="0.2">
      <c r="A2593" s="713" t="s">
        <v>284</v>
      </c>
      <c r="B2593" s="713" t="s">
        <v>7883</v>
      </c>
      <c r="C2593" s="718">
        <f>OBS!T10</f>
        <v>0</v>
      </c>
      <c r="D2593" s="719" t="s">
        <v>5324</v>
      </c>
      <c r="E2593" s="719" t="str">
        <f t="shared" si="100"/>
        <v/>
      </c>
      <c r="F2593" s="712">
        <f t="shared" si="99"/>
        <v>1</v>
      </c>
    </row>
    <row r="2594" spans="1:6" s="414" customFormat="1" x14ac:dyDescent="0.2">
      <c r="A2594" s="713" t="s">
        <v>284</v>
      </c>
      <c r="B2594" s="713" t="s">
        <v>7884</v>
      </c>
      <c r="C2594" s="718">
        <f>OBS!T11</f>
        <v>0</v>
      </c>
      <c r="D2594" s="719" t="s">
        <v>5324</v>
      </c>
      <c r="E2594" s="719" t="str">
        <f t="shared" si="100"/>
        <v/>
      </c>
      <c r="F2594" s="712">
        <f t="shared" si="99"/>
        <v>1</v>
      </c>
    </row>
    <row r="2595" spans="1:6" s="414" customFormat="1" x14ac:dyDescent="0.2">
      <c r="A2595" s="713" t="s">
        <v>284</v>
      </c>
      <c r="B2595" s="713" t="s">
        <v>7885</v>
      </c>
      <c r="C2595" s="718">
        <f>OBS!T12</f>
        <v>0</v>
      </c>
      <c r="D2595" s="719" t="s">
        <v>5324</v>
      </c>
      <c r="E2595" s="719" t="str">
        <f t="shared" si="100"/>
        <v/>
      </c>
      <c r="F2595" s="712">
        <f t="shared" si="99"/>
        <v>1</v>
      </c>
    </row>
    <row r="2596" spans="1:6" s="414" customFormat="1" x14ac:dyDescent="0.2">
      <c r="A2596" s="713" t="s">
        <v>284</v>
      </c>
      <c r="B2596" s="713" t="s">
        <v>7886</v>
      </c>
      <c r="C2596" s="718">
        <f>OBS!T13</f>
        <v>0</v>
      </c>
      <c r="D2596" s="719" t="s">
        <v>5324</v>
      </c>
      <c r="E2596" s="719" t="str">
        <f t="shared" si="100"/>
        <v/>
      </c>
      <c r="F2596" s="712">
        <f t="shared" si="99"/>
        <v>1</v>
      </c>
    </row>
    <row r="2597" spans="1:6" s="414" customFormat="1" x14ac:dyDescent="0.2">
      <c r="A2597" s="713" t="s">
        <v>284</v>
      </c>
      <c r="B2597" s="713" t="s">
        <v>7887</v>
      </c>
      <c r="C2597" s="718">
        <f>OBS!T14</f>
        <v>0</v>
      </c>
      <c r="D2597" s="719" t="s">
        <v>5324</v>
      </c>
      <c r="E2597" s="719" t="str">
        <f t="shared" si="100"/>
        <v/>
      </c>
      <c r="F2597" s="712">
        <f t="shared" si="99"/>
        <v>1</v>
      </c>
    </row>
    <row r="2598" spans="1:6" s="414" customFormat="1" x14ac:dyDescent="0.2">
      <c r="A2598" s="713" t="s">
        <v>284</v>
      </c>
      <c r="B2598" s="713" t="s">
        <v>7888</v>
      </c>
      <c r="C2598" s="718">
        <f>OBS!T16</f>
        <v>0</v>
      </c>
      <c r="D2598" s="719" t="s">
        <v>5324</v>
      </c>
      <c r="E2598" s="719" t="str">
        <f t="shared" si="100"/>
        <v/>
      </c>
      <c r="F2598" s="712">
        <f t="shared" si="99"/>
        <v>1</v>
      </c>
    </row>
    <row r="2599" spans="1:6" s="414" customFormat="1" x14ac:dyDescent="0.2">
      <c r="A2599" s="713" t="s">
        <v>284</v>
      </c>
      <c r="B2599" s="713" t="s">
        <v>7889</v>
      </c>
      <c r="C2599" s="718">
        <f>OBS!T17</f>
        <v>0</v>
      </c>
      <c r="D2599" s="719" t="s">
        <v>5324</v>
      </c>
      <c r="E2599" s="719" t="str">
        <f t="shared" si="100"/>
        <v/>
      </c>
      <c r="F2599" s="712">
        <f t="shared" si="99"/>
        <v>1</v>
      </c>
    </row>
    <row r="2600" spans="1:6" s="414" customFormat="1" x14ac:dyDescent="0.2">
      <c r="A2600" s="713" t="s">
        <v>284</v>
      </c>
      <c r="B2600" s="713" t="s">
        <v>7890</v>
      </c>
      <c r="C2600" s="718">
        <f>OBS!T18</f>
        <v>0</v>
      </c>
      <c r="D2600" s="719" t="s">
        <v>5324</v>
      </c>
      <c r="E2600" s="719" t="str">
        <f t="shared" si="100"/>
        <v/>
      </c>
      <c r="F2600" s="712">
        <f t="shared" si="99"/>
        <v>1</v>
      </c>
    </row>
    <row r="2601" spans="1:6" s="414" customFormat="1" x14ac:dyDescent="0.2">
      <c r="A2601" s="713" t="s">
        <v>284</v>
      </c>
      <c r="B2601" s="713" t="s">
        <v>7891</v>
      </c>
      <c r="C2601" s="718">
        <f>OBS!T19</f>
        <v>0</v>
      </c>
      <c r="D2601" s="719" t="s">
        <v>5324</v>
      </c>
      <c r="E2601" s="719" t="str">
        <f t="shared" si="100"/>
        <v/>
      </c>
      <c r="F2601" s="712">
        <f t="shared" si="99"/>
        <v>1</v>
      </c>
    </row>
    <row r="2602" spans="1:6" s="414" customFormat="1" x14ac:dyDescent="0.2">
      <c r="A2602" s="713" t="s">
        <v>284</v>
      </c>
      <c r="B2602" s="713" t="s">
        <v>7892</v>
      </c>
      <c r="C2602" s="718">
        <f>OBS!T21</f>
        <v>0</v>
      </c>
      <c r="D2602" s="719" t="s">
        <v>5324</v>
      </c>
      <c r="E2602" s="719" t="str">
        <f t="shared" si="100"/>
        <v/>
      </c>
      <c r="F2602" s="712">
        <f t="shared" si="99"/>
        <v>1</v>
      </c>
    </row>
    <row r="2603" spans="1:6" s="414" customFormat="1" x14ac:dyDescent="0.2">
      <c r="A2603" s="713" t="s">
        <v>284</v>
      </c>
      <c r="B2603" s="713" t="s">
        <v>7893</v>
      </c>
      <c r="C2603" s="718">
        <f>OBS!T22</f>
        <v>0</v>
      </c>
      <c r="D2603" s="719" t="s">
        <v>5324</v>
      </c>
      <c r="E2603" s="719" t="str">
        <f t="shared" si="100"/>
        <v/>
      </c>
      <c r="F2603" s="712">
        <f t="shared" si="99"/>
        <v>1</v>
      </c>
    </row>
    <row r="2604" spans="1:6" s="414" customFormat="1" x14ac:dyDescent="0.2">
      <c r="A2604" s="713" t="s">
        <v>284</v>
      </c>
      <c r="B2604" s="713" t="s">
        <v>7894</v>
      </c>
      <c r="C2604" s="718">
        <f>OBS!T23</f>
        <v>0</v>
      </c>
      <c r="D2604" s="719" t="s">
        <v>5324</v>
      </c>
      <c r="E2604" s="719" t="str">
        <f t="shared" si="100"/>
        <v/>
      </c>
      <c r="F2604" s="712">
        <f t="shared" si="99"/>
        <v>1</v>
      </c>
    </row>
    <row r="2605" spans="1:6" s="414" customFormat="1" x14ac:dyDescent="0.2">
      <c r="A2605" s="713" t="s">
        <v>284</v>
      </c>
      <c r="B2605" s="713" t="s">
        <v>7895</v>
      </c>
      <c r="C2605" s="718">
        <f>OBS!T25</f>
        <v>0</v>
      </c>
      <c r="D2605" s="719" t="s">
        <v>5324</v>
      </c>
      <c r="E2605" s="719" t="str">
        <f t="shared" si="100"/>
        <v/>
      </c>
      <c r="F2605" s="712">
        <f t="shared" si="99"/>
        <v>1</v>
      </c>
    </row>
    <row r="2606" spans="1:6" s="414" customFormat="1" x14ac:dyDescent="0.2">
      <c r="A2606" s="713" t="s">
        <v>284</v>
      </c>
      <c r="B2606" s="713" t="s">
        <v>7896</v>
      </c>
      <c r="C2606" s="718">
        <f>OBS!T26</f>
        <v>0</v>
      </c>
      <c r="D2606" s="719" t="s">
        <v>5324</v>
      </c>
      <c r="E2606" s="719" t="str">
        <f t="shared" si="100"/>
        <v/>
      </c>
      <c r="F2606" s="712">
        <f t="shared" si="99"/>
        <v>1</v>
      </c>
    </row>
    <row r="2607" spans="1:6" s="414" customFormat="1" x14ac:dyDescent="0.2">
      <c r="A2607" s="713" t="s">
        <v>284</v>
      </c>
      <c r="B2607" s="713" t="s">
        <v>7897</v>
      </c>
      <c r="C2607" s="718">
        <f>OBS!T27</f>
        <v>0</v>
      </c>
      <c r="D2607" s="719" t="s">
        <v>5324</v>
      </c>
      <c r="E2607" s="719" t="str">
        <f t="shared" si="100"/>
        <v/>
      </c>
      <c r="F2607" s="712">
        <f t="shared" si="99"/>
        <v>1</v>
      </c>
    </row>
    <row r="2608" spans="1:6" s="414" customFormat="1" x14ac:dyDescent="0.2">
      <c r="A2608" s="713" t="s">
        <v>284</v>
      </c>
      <c r="B2608" s="713" t="s">
        <v>7898</v>
      </c>
      <c r="C2608" s="718">
        <f>OBS!U7</f>
        <v>0</v>
      </c>
      <c r="D2608" s="719" t="s">
        <v>5324</v>
      </c>
      <c r="E2608" s="719" t="str">
        <f t="shared" si="100"/>
        <v/>
      </c>
      <c r="F2608" s="712">
        <f t="shared" si="99"/>
        <v>1</v>
      </c>
    </row>
    <row r="2609" spans="1:6" s="414" customFormat="1" x14ac:dyDescent="0.2">
      <c r="A2609" s="713" t="s">
        <v>284</v>
      </c>
      <c r="B2609" s="713" t="s">
        <v>7899</v>
      </c>
      <c r="C2609" s="718">
        <f>OBS!U8</f>
        <v>0</v>
      </c>
      <c r="D2609" s="719" t="s">
        <v>5324</v>
      </c>
      <c r="E2609" s="719" t="str">
        <f t="shared" si="100"/>
        <v/>
      </c>
      <c r="F2609" s="712">
        <f t="shared" si="99"/>
        <v>1</v>
      </c>
    </row>
    <row r="2610" spans="1:6" s="414" customFormat="1" x14ac:dyDescent="0.2">
      <c r="A2610" s="713" t="s">
        <v>284</v>
      </c>
      <c r="B2610" s="713" t="s">
        <v>7900</v>
      </c>
      <c r="C2610" s="718">
        <f>OBS!U9</f>
        <v>0</v>
      </c>
      <c r="D2610" s="719" t="s">
        <v>5324</v>
      </c>
      <c r="E2610" s="719" t="str">
        <f t="shared" si="100"/>
        <v/>
      </c>
      <c r="F2610" s="712">
        <f t="shared" si="99"/>
        <v>1</v>
      </c>
    </row>
    <row r="2611" spans="1:6" s="414" customFormat="1" x14ac:dyDescent="0.2">
      <c r="A2611" s="713" t="s">
        <v>284</v>
      </c>
      <c r="B2611" s="713" t="s">
        <v>7901</v>
      </c>
      <c r="C2611" s="718">
        <f>OBS!U10</f>
        <v>0</v>
      </c>
      <c r="D2611" s="719" t="s">
        <v>5324</v>
      </c>
      <c r="E2611" s="719" t="str">
        <f t="shared" si="100"/>
        <v/>
      </c>
      <c r="F2611" s="712">
        <f t="shared" si="99"/>
        <v>1</v>
      </c>
    </row>
    <row r="2612" spans="1:6" s="414" customFormat="1" x14ac:dyDescent="0.2">
      <c r="A2612" s="713" t="s">
        <v>284</v>
      </c>
      <c r="B2612" s="713" t="s">
        <v>7902</v>
      </c>
      <c r="C2612" s="718">
        <f>OBS!U11</f>
        <v>0</v>
      </c>
      <c r="D2612" s="719" t="s">
        <v>5324</v>
      </c>
      <c r="E2612" s="719" t="str">
        <f t="shared" si="100"/>
        <v/>
      </c>
      <c r="F2612" s="712">
        <f t="shared" si="99"/>
        <v>1</v>
      </c>
    </row>
    <row r="2613" spans="1:6" s="414" customFormat="1" x14ac:dyDescent="0.2">
      <c r="A2613" s="713" t="s">
        <v>284</v>
      </c>
      <c r="B2613" s="713" t="s">
        <v>7903</v>
      </c>
      <c r="C2613" s="718">
        <f>OBS!U12</f>
        <v>0</v>
      </c>
      <c r="D2613" s="719" t="s">
        <v>5324</v>
      </c>
      <c r="E2613" s="719" t="str">
        <f t="shared" si="100"/>
        <v/>
      </c>
      <c r="F2613" s="712">
        <f t="shared" si="99"/>
        <v>1</v>
      </c>
    </row>
    <row r="2614" spans="1:6" s="414" customFormat="1" x14ac:dyDescent="0.2">
      <c r="A2614" s="713" t="s">
        <v>284</v>
      </c>
      <c r="B2614" s="713" t="s">
        <v>7904</v>
      </c>
      <c r="C2614" s="718">
        <f>OBS!U13</f>
        <v>0</v>
      </c>
      <c r="D2614" s="719" t="s">
        <v>5324</v>
      </c>
      <c r="E2614" s="719" t="str">
        <f t="shared" si="100"/>
        <v/>
      </c>
      <c r="F2614" s="712">
        <f t="shared" si="99"/>
        <v>1</v>
      </c>
    </row>
    <row r="2615" spans="1:6" s="414" customFormat="1" x14ac:dyDescent="0.2">
      <c r="A2615" s="713" t="s">
        <v>284</v>
      </c>
      <c r="B2615" s="713" t="s">
        <v>7905</v>
      </c>
      <c r="C2615" s="718">
        <f>OBS!U14</f>
        <v>0</v>
      </c>
      <c r="D2615" s="719" t="s">
        <v>5324</v>
      </c>
      <c r="E2615" s="719" t="str">
        <f t="shared" si="100"/>
        <v/>
      </c>
      <c r="F2615" s="712">
        <f t="shared" si="99"/>
        <v>1</v>
      </c>
    </row>
    <row r="2616" spans="1:6" s="414" customFormat="1" x14ac:dyDescent="0.2">
      <c r="A2616" s="713" t="s">
        <v>284</v>
      </c>
      <c r="B2616" s="713" t="s">
        <v>7906</v>
      </c>
      <c r="C2616" s="718">
        <f>OBS!U16</f>
        <v>0</v>
      </c>
      <c r="D2616" s="719" t="s">
        <v>5324</v>
      </c>
      <c r="E2616" s="719" t="str">
        <f t="shared" si="100"/>
        <v/>
      </c>
      <c r="F2616" s="712">
        <f t="shared" si="99"/>
        <v>1</v>
      </c>
    </row>
    <row r="2617" spans="1:6" s="414" customFormat="1" x14ac:dyDescent="0.2">
      <c r="A2617" s="713" t="s">
        <v>284</v>
      </c>
      <c r="B2617" s="713" t="s">
        <v>7907</v>
      </c>
      <c r="C2617" s="718">
        <f>OBS!U17</f>
        <v>0</v>
      </c>
      <c r="D2617" s="719" t="s">
        <v>5324</v>
      </c>
      <c r="E2617" s="719" t="str">
        <f t="shared" si="100"/>
        <v/>
      </c>
      <c r="F2617" s="712">
        <f t="shared" si="99"/>
        <v>1</v>
      </c>
    </row>
    <row r="2618" spans="1:6" s="414" customFormat="1" x14ac:dyDescent="0.2">
      <c r="A2618" s="713" t="s">
        <v>284</v>
      </c>
      <c r="B2618" s="713" t="s">
        <v>7908</v>
      </c>
      <c r="C2618" s="718">
        <f>OBS!U18</f>
        <v>0</v>
      </c>
      <c r="D2618" s="719" t="s">
        <v>5324</v>
      </c>
      <c r="E2618" s="719" t="str">
        <f t="shared" si="100"/>
        <v/>
      </c>
      <c r="F2618" s="712">
        <f t="shared" si="99"/>
        <v>1</v>
      </c>
    </row>
    <row r="2619" spans="1:6" s="414" customFormat="1" x14ac:dyDescent="0.2">
      <c r="A2619" s="713" t="s">
        <v>284</v>
      </c>
      <c r="B2619" s="713" t="s">
        <v>7909</v>
      </c>
      <c r="C2619" s="718">
        <f>OBS!U19</f>
        <v>0</v>
      </c>
      <c r="D2619" s="719" t="s">
        <v>5324</v>
      </c>
      <c r="E2619" s="719" t="str">
        <f t="shared" si="100"/>
        <v/>
      </c>
      <c r="F2619" s="712">
        <f t="shared" si="99"/>
        <v>1</v>
      </c>
    </row>
    <row r="2620" spans="1:6" s="414" customFormat="1" x14ac:dyDescent="0.2">
      <c r="A2620" s="713" t="s">
        <v>284</v>
      </c>
      <c r="B2620" s="713" t="s">
        <v>7910</v>
      </c>
      <c r="C2620" s="718">
        <f>OBS!U21</f>
        <v>0</v>
      </c>
      <c r="D2620" s="719" t="s">
        <v>5324</v>
      </c>
      <c r="E2620" s="719" t="str">
        <f t="shared" si="100"/>
        <v/>
      </c>
      <c r="F2620" s="712">
        <f t="shared" si="99"/>
        <v>1</v>
      </c>
    </row>
    <row r="2621" spans="1:6" s="414" customFormat="1" x14ac:dyDescent="0.2">
      <c r="A2621" s="713" t="s">
        <v>284</v>
      </c>
      <c r="B2621" s="713" t="s">
        <v>7911</v>
      </c>
      <c r="C2621" s="718">
        <f>OBS!U22</f>
        <v>0</v>
      </c>
      <c r="D2621" s="719" t="s">
        <v>5324</v>
      </c>
      <c r="E2621" s="719" t="str">
        <f t="shared" si="100"/>
        <v/>
      </c>
      <c r="F2621" s="712">
        <f t="shared" si="99"/>
        <v>1</v>
      </c>
    </row>
    <row r="2622" spans="1:6" s="414" customFormat="1" x14ac:dyDescent="0.2">
      <c r="A2622" s="713" t="s">
        <v>284</v>
      </c>
      <c r="B2622" s="713" t="s">
        <v>7912</v>
      </c>
      <c r="C2622" s="718">
        <f>OBS!U23</f>
        <v>0</v>
      </c>
      <c r="D2622" s="719" t="s">
        <v>5324</v>
      </c>
      <c r="E2622" s="719" t="str">
        <f t="shared" si="100"/>
        <v/>
      </c>
      <c r="F2622" s="712">
        <f t="shared" si="99"/>
        <v>1</v>
      </c>
    </row>
    <row r="2623" spans="1:6" s="414" customFormat="1" x14ac:dyDescent="0.2">
      <c r="A2623" s="713" t="s">
        <v>284</v>
      </c>
      <c r="B2623" s="713" t="s">
        <v>7913</v>
      </c>
      <c r="C2623" s="718">
        <f>OBS!U25</f>
        <v>0</v>
      </c>
      <c r="D2623" s="719" t="s">
        <v>5324</v>
      </c>
      <c r="E2623" s="719" t="str">
        <f t="shared" si="100"/>
        <v/>
      </c>
      <c r="F2623" s="712">
        <f t="shared" si="99"/>
        <v>1</v>
      </c>
    </row>
    <row r="2624" spans="1:6" s="414" customFormat="1" x14ac:dyDescent="0.2">
      <c r="A2624" s="713" t="s">
        <v>284</v>
      </c>
      <c r="B2624" s="713" t="s">
        <v>7914</v>
      </c>
      <c r="C2624" s="718">
        <f>OBS!U26</f>
        <v>0</v>
      </c>
      <c r="D2624" s="719" t="s">
        <v>5324</v>
      </c>
      <c r="E2624" s="719" t="str">
        <f t="shared" si="100"/>
        <v/>
      </c>
      <c r="F2624" s="712">
        <f t="shared" si="99"/>
        <v>1</v>
      </c>
    </row>
    <row r="2625" spans="1:6" s="414" customFormat="1" x14ac:dyDescent="0.2">
      <c r="A2625" s="713" t="s">
        <v>284</v>
      </c>
      <c r="B2625" s="713" t="s">
        <v>7915</v>
      </c>
      <c r="C2625" s="718">
        <f>OBS!U27</f>
        <v>0</v>
      </c>
      <c r="D2625" s="719" t="s">
        <v>5324</v>
      </c>
      <c r="E2625" s="719" t="str">
        <f t="shared" si="100"/>
        <v/>
      </c>
      <c r="F2625" s="712">
        <f t="shared" ref="F2625:F2688" si="101">IF(E2625="",1,0)</f>
        <v>1</v>
      </c>
    </row>
    <row r="2626" spans="1:6" s="414" customFormat="1" x14ac:dyDescent="0.2">
      <c r="A2626" s="713" t="s">
        <v>284</v>
      </c>
      <c r="B2626" s="713" t="s">
        <v>7916</v>
      </c>
      <c r="C2626" s="718">
        <f>OBS!V7</f>
        <v>0</v>
      </c>
      <c r="D2626" s="719" t="s">
        <v>5324</v>
      </c>
      <c r="E2626" s="719" t="str">
        <f t="shared" si="100"/>
        <v/>
      </c>
      <c r="F2626" s="712">
        <f t="shared" si="101"/>
        <v>1</v>
      </c>
    </row>
    <row r="2627" spans="1:6" s="414" customFormat="1" x14ac:dyDescent="0.2">
      <c r="A2627" s="713" t="s">
        <v>284</v>
      </c>
      <c r="B2627" s="713" t="s">
        <v>7917</v>
      </c>
      <c r="C2627" s="718">
        <f>OBS!V8</f>
        <v>0</v>
      </c>
      <c r="D2627" s="719" t="s">
        <v>5324</v>
      </c>
      <c r="E2627" s="719" t="str">
        <f t="shared" si="100"/>
        <v/>
      </c>
      <c r="F2627" s="712">
        <f t="shared" si="101"/>
        <v>1</v>
      </c>
    </row>
    <row r="2628" spans="1:6" s="414" customFormat="1" x14ac:dyDescent="0.2">
      <c r="A2628" s="713" t="s">
        <v>284</v>
      </c>
      <c r="B2628" s="713" t="s">
        <v>7918</v>
      </c>
      <c r="C2628" s="718">
        <f>OBS!V9</f>
        <v>0</v>
      </c>
      <c r="D2628" s="719" t="s">
        <v>5324</v>
      </c>
      <c r="E2628" s="719" t="str">
        <f t="shared" ref="E2628:E2691" si="102">IF(C2628="","",IF(ISBLANK(C2628),"",IF(ISNUMBER(C2628),IF(ROUND(C2628,0)=C2628,IF(C2628&gt;=(-9999999999999990),IF(C2628&lt;=(9999999999999990),"","Value must be an integer of no more than 16 digits."),"Value must be an integer of no more than 16 digits."),"Value must be an integer of no more than 16 digits."),"Value must be an integer of no more than 16 digits.")))</f>
        <v/>
      </c>
      <c r="F2628" s="712">
        <f t="shared" si="101"/>
        <v>1</v>
      </c>
    </row>
    <row r="2629" spans="1:6" s="414" customFormat="1" x14ac:dyDescent="0.2">
      <c r="A2629" s="713" t="s">
        <v>284</v>
      </c>
      <c r="B2629" s="713" t="s">
        <v>7919</v>
      </c>
      <c r="C2629" s="718">
        <f>OBS!V10</f>
        <v>0</v>
      </c>
      <c r="D2629" s="719" t="s">
        <v>5324</v>
      </c>
      <c r="E2629" s="719" t="str">
        <f t="shared" si="102"/>
        <v/>
      </c>
      <c r="F2629" s="712">
        <f t="shared" si="101"/>
        <v>1</v>
      </c>
    </row>
    <row r="2630" spans="1:6" s="414" customFormat="1" x14ac:dyDescent="0.2">
      <c r="A2630" s="713" t="s">
        <v>284</v>
      </c>
      <c r="B2630" s="713" t="s">
        <v>7920</v>
      </c>
      <c r="C2630" s="718">
        <f>OBS!V11</f>
        <v>0</v>
      </c>
      <c r="D2630" s="719" t="s">
        <v>5324</v>
      </c>
      <c r="E2630" s="719" t="str">
        <f t="shared" si="102"/>
        <v/>
      </c>
      <c r="F2630" s="712">
        <f t="shared" si="101"/>
        <v>1</v>
      </c>
    </row>
    <row r="2631" spans="1:6" s="414" customFormat="1" x14ac:dyDescent="0.2">
      <c r="A2631" s="713" t="s">
        <v>284</v>
      </c>
      <c r="B2631" s="713" t="s">
        <v>7921</v>
      </c>
      <c r="C2631" s="718">
        <f>OBS!V12</f>
        <v>0</v>
      </c>
      <c r="D2631" s="719" t="s">
        <v>5324</v>
      </c>
      <c r="E2631" s="719" t="str">
        <f t="shared" si="102"/>
        <v/>
      </c>
      <c r="F2631" s="712">
        <f t="shared" si="101"/>
        <v>1</v>
      </c>
    </row>
    <row r="2632" spans="1:6" s="414" customFormat="1" x14ac:dyDescent="0.2">
      <c r="A2632" s="713" t="s">
        <v>284</v>
      </c>
      <c r="B2632" s="713" t="s">
        <v>7922</v>
      </c>
      <c r="C2632" s="718">
        <f>OBS!V13</f>
        <v>0</v>
      </c>
      <c r="D2632" s="719" t="s">
        <v>5324</v>
      </c>
      <c r="E2632" s="719" t="str">
        <f t="shared" si="102"/>
        <v/>
      </c>
      <c r="F2632" s="712">
        <f t="shared" si="101"/>
        <v>1</v>
      </c>
    </row>
    <row r="2633" spans="1:6" s="414" customFormat="1" x14ac:dyDescent="0.2">
      <c r="A2633" s="713" t="s">
        <v>284</v>
      </c>
      <c r="B2633" s="713" t="s">
        <v>7923</v>
      </c>
      <c r="C2633" s="718">
        <f>OBS!V14</f>
        <v>0</v>
      </c>
      <c r="D2633" s="719" t="s">
        <v>5324</v>
      </c>
      <c r="E2633" s="719" t="str">
        <f t="shared" si="102"/>
        <v/>
      </c>
      <c r="F2633" s="712">
        <f t="shared" si="101"/>
        <v>1</v>
      </c>
    </row>
    <row r="2634" spans="1:6" s="414" customFormat="1" x14ac:dyDescent="0.2">
      <c r="A2634" s="713" t="s">
        <v>284</v>
      </c>
      <c r="B2634" s="713" t="s">
        <v>7924</v>
      </c>
      <c r="C2634" s="718">
        <f>OBS!V16</f>
        <v>0</v>
      </c>
      <c r="D2634" s="719" t="s">
        <v>5324</v>
      </c>
      <c r="E2634" s="719" t="str">
        <f t="shared" si="102"/>
        <v/>
      </c>
      <c r="F2634" s="712">
        <f t="shared" si="101"/>
        <v>1</v>
      </c>
    </row>
    <row r="2635" spans="1:6" s="414" customFormat="1" x14ac:dyDescent="0.2">
      <c r="A2635" s="713" t="s">
        <v>284</v>
      </c>
      <c r="B2635" s="713" t="s">
        <v>7925</v>
      </c>
      <c r="C2635" s="718">
        <f>OBS!V17</f>
        <v>0</v>
      </c>
      <c r="D2635" s="719" t="s">
        <v>5324</v>
      </c>
      <c r="E2635" s="719" t="str">
        <f t="shared" si="102"/>
        <v/>
      </c>
      <c r="F2635" s="712">
        <f t="shared" si="101"/>
        <v>1</v>
      </c>
    </row>
    <row r="2636" spans="1:6" s="414" customFormat="1" x14ac:dyDescent="0.2">
      <c r="A2636" s="713" t="s">
        <v>284</v>
      </c>
      <c r="B2636" s="713" t="s">
        <v>7926</v>
      </c>
      <c r="C2636" s="718">
        <f>OBS!V18</f>
        <v>0</v>
      </c>
      <c r="D2636" s="719" t="s">
        <v>5324</v>
      </c>
      <c r="E2636" s="719" t="str">
        <f t="shared" si="102"/>
        <v/>
      </c>
      <c r="F2636" s="712">
        <f t="shared" si="101"/>
        <v>1</v>
      </c>
    </row>
    <row r="2637" spans="1:6" s="414" customFormat="1" x14ac:dyDescent="0.2">
      <c r="A2637" s="713" t="s">
        <v>284</v>
      </c>
      <c r="B2637" s="713" t="s">
        <v>7927</v>
      </c>
      <c r="C2637" s="718">
        <f>OBS!V19</f>
        <v>0</v>
      </c>
      <c r="D2637" s="719" t="s">
        <v>5324</v>
      </c>
      <c r="E2637" s="719" t="str">
        <f t="shared" si="102"/>
        <v/>
      </c>
      <c r="F2637" s="712">
        <f t="shared" si="101"/>
        <v>1</v>
      </c>
    </row>
    <row r="2638" spans="1:6" s="414" customFormat="1" x14ac:dyDescent="0.2">
      <c r="A2638" s="713" t="s">
        <v>284</v>
      </c>
      <c r="B2638" s="713" t="s">
        <v>7928</v>
      </c>
      <c r="C2638" s="718">
        <f>OBS!V21</f>
        <v>0</v>
      </c>
      <c r="D2638" s="719" t="s">
        <v>5324</v>
      </c>
      <c r="E2638" s="719" t="str">
        <f t="shared" si="102"/>
        <v/>
      </c>
      <c r="F2638" s="712">
        <f t="shared" si="101"/>
        <v>1</v>
      </c>
    </row>
    <row r="2639" spans="1:6" s="414" customFormat="1" x14ac:dyDescent="0.2">
      <c r="A2639" s="713" t="s">
        <v>284</v>
      </c>
      <c r="B2639" s="713" t="s">
        <v>7929</v>
      </c>
      <c r="C2639" s="718">
        <f>OBS!V22</f>
        <v>0</v>
      </c>
      <c r="D2639" s="719" t="s">
        <v>5324</v>
      </c>
      <c r="E2639" s="719" t="str">
        <f t="shared" si="102"/>
        <v/>
      </c>
      <c r="F2639" s="712">
        <f t="shared" si="101"/>
        <v>1</v>
      </c>
    </row>
    <row r="2640" spans="1:6" s="414" customFormat="1" x14ac:dyDescent="0.2">
      <c r="A2640" s="713" t="s">
        <v>284</v>
      </c>
      <c r="B2640" s="713" t="s">
        <v>7930</v>
      </c>
      <c r="C2640" s="718">
        <f>OBS!V23</f>
        <v>0</v>
      </c>
      <c r="D2640" s="719" t="s">
        <v>5324</v>
      </c>
      <c r="E2640" s="719" t="str">
        <f t="shared" si="102"/>
        <v/>
      </c>
      <c r="F2640" s="712">
        <f t="shared" si="101"/>
        <v>1</v>
      </c>
    </row>
    <row r="2641" spans="1:6" s="414" customFormat="1" x14ac:dyDescent="0.2">
      <c r="A2641" s="713" t="s">
        <v>284</v>
      </c>
      <c r="B2641" s="713" t="s">
        <v>7931</v>
      </c>
      <c r="C2641" s="718">
        <f>OBS!V25</f>
        <v>0</v>
      </c>
      <c r="D2641" s="719" t="s">
        <v>5324</v>
      </c>
      <c r="E2641" s="719" t="str">
        <f t="shared" si="102"/>
        <v/>
      </c>
      <c r="F2641" s="712">
        <f t="shared" si="101"/>
        <v>1</v>
      </c>
    </row>
    <row r="2642" spans="1:6" s="414" customFormat="1" x14ac:dyDescent="0.2">
      <c r="A2642" s="713" t="s">
        <v>284</v>
      </c>
      <c r="B2642" s="713" t="s">
        <v>7932</v>
      </c>
      <c r="C2642" s="718">
        <f>OBS!V26</f>
        <v>0</v>
      </c>
      <c r="D2642" s="719" t="s">
        <v>5324</v>
      </c>
      <c r="E2642" s="719" t="str">
        <f t="shared" si="102"/>
        <v/>
      </c>
      <c r="F2642" s="712">
        <f t="shared" si="101"/>
        <v>1</v>
      </c>
    </row>
    <row r="2643" spans="1:6" s="414" customFormat="1" x14ac:dyDescent="0.2">
      <c r="A2643" s="713" t="s">
        <v>284</v>
      </c>
      <c r="B2643" s="713" t="s">
        <v>7933</v>
      </c>
      <c r="C2643" s="718">
        <f>OBS!V27</f>
        <v>0</v>
      </c>
      <c r="D2643" s="719" t="s">
        <v>5324</v>
      </c>
      <c r="E2643" s="719" t="str">
        <f t="shared" si="102"/>
        <v/>
      </c>
      <c r="F2643" s="712">
        <f t="shared" si="101"/>
        <v>1</v>
      </c>
    </row>
    <row r="2644" spans="1:6" s="414" customFormat="1" x14ac:dyDescent="0.2">
      <c r="A2644" s="713" t="s">
        <v>284</v>
      </c>
      <c r="B2644" s="713" t="s">
        <v>7934</v>
      </c>
      <c r="C2644" s="718">
        <f>OBS!W7</f>
        <v>0</v>
      </c>
      <c r="D2644" s="719" t="s">
        <v>5324</v>
      </c>
      <c r="E2644" s="719" t="str">
        <f t="shared" si="102"/>
        <v/>
      </c>
      <c r="F2644" s="712">
        <f t="shared" si="101"/>
        <v>1</v>
      </c>
    </row>
    <row r="2645" spans="1:6" s="414" customFormat="1" x14ac:dyDescent="0.2">
      <c r="A2645" s="713" t="s">
        <v>284</v>
      </c>
      <c r="B2645" s="713" t="s">
        <v>7935</v>
      </c>
      <c r="C2645" s="718">
        <f>OBS!W8</f>
        <v>0</v>
      </c>
      <c r="D2645" s="719" t="s">
        <v>5324</v>
      </c>
      <c r="E2645" s="719" t="str">
        <f t="shared" si="102"/>
        <v/>
      </c>
      <c r="F2645" s="712">
        <f t="shared" si="101"/>
        <v>1</v>
      </c>
    </row>
    <row r="2646" spans="1:6" s="414" customFormat="1" x14ac:dyDescent="0.2">
      <c r="A2646" s="713" t="s">
        <v>284</v>
      </c>
      <c r="B2646" s="713" t="s">
        <v>7936</v>
      </c>
      <c r="C2646" s="718">
        <f>OBS!W9</f>
        <v>0</v>
      </c>
      <c r="D2646" s="719" t="s">
        <v>5324</v>
      </c>
      <c r="E2646" s="719" t="str">
        <f t="shared" si="102"/>
        <v/>
      </c>
      <c r="F2646" s="712">
        <f t="shared" si="101"/>
        <v>1</v>
      </c>
    </row>
    <row r="2647" spans="1:6" s="414" customFormat="1" x14ac:dyDescent="0.2">
      <c r="A2647" s="713" t="s">
        <v>284</v>
      </c>
      <c r="B2647" s="713" t="s">
        <v>7937</v>
      </c>
      <c r="C2647" s="718">
        <f>OBS!W10</f>
        <v>0</v>
      </c>
      <c r="D2647" s="719" t="s">
        <v>5324</v>
      </c>
      <c r="E2647" s="719" t="str">
        <f t="shared" si="102"/>
        <v/>
      </c>
      <c r="F2647" s="712">
        <f t="shared" si="101"/>
        <v>1</v>
      </c>
    </row>
    <row r="2648" spans="1:6" s="414" customFormat="1" x14ac:dyDescent="0.2">
      <c r="A2648" s="713" t="s">
        <v>284</v>
      </c>
      <c r="B2648" s="713" t="s">
        <v>7938</v>
      </c>
      <c r="C2648" s="718">
        <f>OBS!W11</f>
        <v>0</v>
      </c>
      <c r="D2648" s="719" t="s">
        <v>5324</v>
      </c>
      <c r="E2648" s="719" t="str">
        <f t="shared" si="102"/>
        <v/>
      </c>
      <c r="F2648" s="712">
        <f t="shared" si="101"/>
        <v>1</v>
      </c>
    </row>
    <row r="2649" spans="1:6" s="414" customFormat="1" x14ac:dyDescent="0.2">
      <c r="A2649" s="713" t="s">
        <v>284</v>
      </c>
      <c r="B2649" s="713" t="s">
        <v>7939</v>
      </c>
      <c r="C2649" s="718">
        <f>OBS!W12</f>
        <v>0</v>
      </c>
      <c r="D2649" s="719" t="s">
        <v>5324</v>
      </c>
      <c r="E2649" s="719" t="str">
        <f t="shared" si="102"/>
        <v/>
      </c>
      <c r="F2649" s="712">
        <f t="shared" si="101"/>
        <v>1</v>
      </c>
    </row>
    <row r="2650" spans="1:6" s="414" customFormat="1" x14ac:dyDescent="0.2">
      <c r="A2650" s="713" t="s">
        <v>284</v>
      </c>
      <c r="B2650" s="713" t="s">
        <v>7940</v>
      </c>
      <c r="C2650" s="718">
        <f>OBS!W13</f>
        <v>0</v>
      </c>
      <c r="D2650" s="719" t="s">
        <v>5324</v>
      </c>
      <c r="E2650" s="719" t="str">
        <f t="shared" si="102"/>
        <v/>
      </c>
      <c r="F2650" s="712">
        <f t="shared" si="101"/>
        <v>1</v>
      </c>
    </row>
    <row r="2651" spans="1:6" s="414" customFormat="1" x14ac:dyDescent="0.2">
      <c r="A2651" s="713" t="s">
        <v>284</v>
      </c>
      <c r="B2651" s="713" t="s">
        <v>7941</v>
      </c>
      <c r="C2651" s="718">
        <f>OBS!W14</f>
        <v>0</v>
      </c>
      <c r="D2651" s="719" t="s">
        <v>5324</v>
      </c>
      <c r="E2651" s="719" t="str">
        <f t="shared" si="102"/>
        <v/>
      </c>
      <c r="F2651" s="712">
        <f t="shared" si="101"/>
        <v>1</v>
      </c>
    </row>
    <row r="2652" spans="1:6" s="414" customFormat="1" x14ac:dyDescent="0.2">
      <c r="A2652" s="713" t="s">
        <v>284</v>
      </c>
      <c r="B2652" s="713" t="s">
        <v>7942</v>
      </c>
      <c r="C2652" s="718">
        <f>OBS!W16</f>
        <v>0</v>
      </c>
      <c r="D2652" s="719" t="s">
        <v>5324</v>
      </c>
      <c r="E2652" s="719" t="str">
        <f t="shared" si="102"/>
        <v/>
      </c>
      <c r="F2652" s="712">
        <f t="shared" si="101"/>
        <v>1</v>
      </c>
    </row>
    <row r="2653" spans="1:6" s="414" customFormat="1" x14ac:dyDescent="0.2">
      <c r="A2653" s="713" t="s">
        <v>284</v>
      </c>
      <c r="B2653" s="713" t="s">
        <v>7943</v>
      </c>
      <c r="C2653" s="718">
        <f>OBS!W17</f>
        <v>0</v>
      </c>
      <c r="D2653" s="719" t="s">
        <v>5324</v>
      </c>
      <c r="E2653" s="719" t="str">
        <f t="shared" si="102"/>
        <v/>
      </c>
      <c r="F2653" s="712">
        <f t="shared" si="101"/>
        <v>1</v>
      </c>
    </row>
    <row r="2654" spans="1:6" s="414" customFormat="1" x14ac:dyDescent="0.2">
      <c r="A2654" s="713" t="s">
        <v>284</v>
      </c>
      <c r="B2654" s="713" t="s">
        <v>7944</v>
      </c>
      <c r="C2654" s="718">
        <f>OBS!W18</f>
        <v>0</v>
      </c>
      <c r="D2654" s="719" t="s">
        <v>5324</v>
      </c>
      <c r="E2654" s="719" t="str">
        <f t="shared" si="102"/>
        <v/>
      </c>
      <c r="F2654" s="712">
        <f t="shared" si="101"/>
        <v>1</v>
      </c>
    </row>
    <row r="2655" spans="1:6" s="414" customFormat="1" x14ac:dyDescent="0.2">
      <c r="A2655" s="713" t="s">
        <v>284</v>
      </c>
      <c r="B2655" s="713" t="s">
        <v>7945</v>
      </c>
      <c r="C2655" s="718">
        <f>OBS!W19</f>
        <v>0</v>
      </c>
      <c r="D2655" s="719" t="s">
        <v>5324</v>
      </c>
      <c r="E2655" s="719" t="str">
        <f t="shared" si="102"/>
        <v/>
      </c>
      <c r="F2655" s="712">
        <f t="shared" si="101"/>
        <v>1</v>
      </c>
    </row>
    <row r="2656" spans="1:6" s="414" customFormat="1" x14ac:dyDescent="0.2">
      <c r="A2656" s="713" t="s">
        <v>284</v>
      </c>
      <c r="B2656" s="713" t="s">
        <v>7946</v>
      </c>
      <c r="C2656" s="718">
        <f>OBS!W21</f>
        <v>0</v>
      </c>
      <c r="D2656" s="719" t="s">
        <v>5324</v>
      </c>
      <c r="E2656" s="719" t="str">
        <f t="shared" si="102"/>
        <v/>
      </c>
      <c r="F2656" s="712">
        <f t="shared" si="101"/>
        <v>1</v>
      </c>
    </row>
    <row r="2657" spans="1:6" s="414" customFormat="1" x14ac:dyDescent="0.2">
      <c r="A2657" s="713" t="s">
        <v>284</v>
      </c>
      <c r="B2657" s="713" t="s">
        <v>7947</v>
      </c>
      <c r="C2657" s="718">
        <f>OBS!W22</f>
        <v>0</v>
      </c>
      <c r="D2657" s="719" t="s">
        <v>5324</v>
      </c>
      <c r="E2657" s="719" t="str">
        <f t="shared" si="102"/>
        <v/>
      </c>
      <c r="F2657" s="712">
        <f t="shared" si="101"/>
        <v>1</v>
      </c>
    </row>
    <row r="2658" spans="1:6" s="414" customFormat="1" x14ac:dyDescent="0.2">
      <c r="A2658" s="713" t="s">
        <v>284</v>
      </c>
      <c r="B2658" s="713" t="s">
        <v>7948</v>
      </c>
      <c r="C2658" s="718">
        <f>OBS!W23</f>
        <v>0</v>
      </c>
      <c r="D2658" s="719" t="s">
        <v>5324</v>
      </c>
      <c r="E2658" s="719" t="str">
        <f t="shared" si="102"/>
        <v/>
      </c>
      <c r="F2658" s="712">
        <f t="shared" si="101"/>
        <v>1</v>
      </c>
    </row>
    <row r="2659" spans="1:6" s="414" customFormat="1" x14ac:dyDescent="0.2">
      <c r="A2659" s="713" t="s">
        <v>284</v>
      </c>
      <c r="B2659" s="713" t="s">
        <v>7949</v>
      </c>
      <c r="C2659" s="718">
        <f>OBS!W25</f>
        <v>0</v>
      </c>
      <c r="D2659" s="719" t="s">
        <v>5324</v>
      </c>
      <c r="E2659" s="719" t="str">
        <f t="shared" si="102"/>
        <v/>
      </c>
      <c r="F2659" s="712">
        <f t="shared" si="101"/>
        <v>1</v>
      </c>
    </row>
    <row r="2660" spans="1:6" s="414" customFormat="1" x14ac:dyDescent="0.2">
      <c r="A2660" s="713" t="s">
        <v>284</v>
      </c>
      <c r="B2660" s="713" t="s">
        <v>7950</v>
      </c>
      <c r="C2660" s="718">
        <f>OBS!W26</f>
        <v>0</v>
      </c>
      <c r="D2660" s="719" t="s">
        <v>5324</v>
      </c>
      <c r="E2660" s="719" t="str">
        <f t="shared" si="102"/>
        <v/>
      </c>
      <c r="F2660" s="712">
        <f t="shared" si="101"/>
        <v>1</v>
      </c>
    </row>
    <row r="2661" spans="1:6" s="414" customFormat="1" x14ac:dyDescent="0.2">
      <c r="A2661" s="713" t="s">
        <v>284</v>
      </c>
      <c r="B2661" s="713" t="s">
        <v>7951</v>
      </c>
      <c r="C2661" s="718">
        <f>OBS!W27</f>
        <v>0</v>
      </c>
      <c r="D2661" s="719" t="s">
        <v>5324</v>
      </c>
      <c r="E2661" s="719" t="str">
        <f t="shared" si="102"/>
        <v/>
      </c>
      <c r="F2661" s="712">
        <f t="shared" si="101"/>
        <v>1</v>
      </c>
    </row>
    <row r="2662" spans="1:6" s="414" customFormat="1" x14ac:dyDescent="0.2">
      <c r="A2662" s="713" t="s">
        <v>284</v>
      </c>
      <c r="B2662" s="713" t="s">
        <v>7952</v>
      </c>
      <c r="C2662" s="718">
        <f>OBS!X7</f>
        <v>0</v>
      </c>
      <c r="D2662" s="719" t="s">
        <v>5324</v>
      </c>
      <c r="E2662" s="719" t="str">
        <f t="shared" si="102"/>
        <v/>
      </c>
      <c r="F2662" s="712">
        <f t="shared" si="101"/>
        <v>1</v>
      </c>
    </row>
    <row r="2663" spans="1:6" s="414" customFormat="1" x14ac:dyDescent="0.2">
      <c r="A2663" s="713" t="s">
        <v>284</v>
      </c>
      <c r="B2663" s="713" t="s">
        <v>7953</v>
      </c>
      <c r="C2663" s="718">
        <f>OBS!X8</f>
        <v>0</v>
      </c>
      <c r="D2663" s="719" t="s">
        <v>5324</v>
      </c>
      <c r="E2663" s="719" t="str">
        <f t="shared" si="102"/>
        <v/>
      </c>
      <c r="F2663" s="712">
        <f t="shared" si="101"/>
        <v>1</v>
      </c>
    </row>
    <row r="2664" spans="1:6" s="414" customFormat="1" x14ac:dyDescent="0.2">
      <c r="A2664" s="713" t="s">
        <v>284</v>
      </c>
      <c r="B2664" s="713" t="s">
        <v>7954</v>
      </c>
      <c r="C2664" s="718">
        <f>OBS!X9</f>
        <v>0</v>
      </c>
      <c r="D2664" s="719" t="s">
        <v>5324</v>
      </c>
      <c r="E2664" s="719" t="str">
        <f t="shared" si="102"/>
        <v/>
      </c>
      <c r="F2664" s="712">
        <f t="shared" si="101"/>
        <v>1</v>
      </c>
    </row>
    <row r="2665" spans="1:6" s="414" customFormat="1" x14ac:dyDescent="0.2">
      <c r="A2665" s="713" t="s">
        <v>284</v>
      </c>
      <c r="B2665" s="713" t="s">
        <v>7955</v>
      </c>
      <c r="C2665" s="718">
        <f>OBS!X10</f>
        <v>0</v>
      </c>
      <c r="D2665" s="719" t="s">
        <v>5324</v>
      </c>
      <c r="E2665" s="719" t="str">
        <f t="shared" si="102"/>
        <v/>
      </c>
      <c r="F2665" s="712">
        <f t="shared" si="101"/>
        <v>1</v>
      </c>
    </row>
    <row r="2666" spans="1:6" s="414" customFormat="1" x14ac:dyDescent="0.2">
      <c r="A2666" s="713" t="s">
        <v>284</v>
      </c>
      <c r="B2666" s="713" t="s">
        <v>7956</v>
      </c>
      <c r="C2666" s="718">
        <f>OBS!X11</f>
        <v>0</v>
      </c>
      <c r="D2666" s="719" t="s">
        <v>5324</v>
      </c>
      <c r="E2666" s="719" t="str">
        <f t="shared" si="102"/>
        <v/>
      </c>
      <c r="F2666" s="712">
        <f t="shared" si="101"/>
        <v>1</v>
      </c>
    </row>
    <row r="2667" spans="1:6" s="414" customFormat="1" x14ac:dyDescent="0.2">
      <c r="A2667" s="713" t="s">
        <v>284</v>
      </c>
      <c r="B2667" s="713" t="s">
        <v>7957</v>
      </c>
      <c r="C2667" s="718">
        <f>OBS!X12</f>
        <v>0</v>
      </c>
      <c r="D2667" s="719" t="s">
        <v>5324</v>
      </c>
      <c r="E2667" s="719" t="str">
        <f t="shared" si="102"/>
        <v/>
      </c>
      <c r="F2667" s="712">
        <f t="shared" si="101"/>
        <v>1</v>
      </c>
    </row>
    <row r="2668" spans="1:6" s="414" customFormat="1" x14ac:dyDescent="0.2">
      <c r="A2668" s="713" t="s">
        <v>284</v>
      </c>
      <c r="B2668" s="713" t="s">
        <v>7958</v>
      </c>
      <c r="C2668" s="718">
        <f>OBS!X13</f>
        <v>0</v>
      </c>
      <c r="D2668" s="719" t="s">
        <v>5324</v>
      </c>
      <c r="E2668" s="719" t="str">
        <f t="shared" si="102"/>
        <v/>
      </c>
      <c r="F2668" s="712">
        <f t="shared" si="101"/>
        <v>1</v>
      </c>
    </row>
    <row r="2669" spans="1:6" s="414" customFormat="1" x14ac:dyDescent="0.2">
      <c r="A2669" s="713" t="s">
        <v>284</v>
      </c>
      <c r="B2669" s="713" t="s">
        <v>7959</v>
      </c>
      <c r="C2669" s="718">
        <f>OBS!X14</f>
        <v>0</v>
      </c>
      <c r="D2669" s="719" t="s">
        <v>5324</v>
      </c>
      <c r="E2669" s="719" t="str">
        <f t="shared" si="102"/>
        <v/>
      </c>
      <c r="F2669" s="712">
        <f t="shared" si="101"/>
        <v>1</v>
      </c>
    </row>
    <row r="2670" spans="1:6" s="414" customFormat="1" x14ac:dyDescent="0.2">
      <c r="A2670" s="713" t="s">
        <v>284</v>
      </c>
      <c r="B2670" s="713" t="s">
        <v>7960</v>
      </c>
      <c r="C2670" s="718">
        <f>OBS!X16</f>
        <v>0</v>
      </c>
      <c r="D2670" s="719" t="s">
        <v>5324</v>
      </c>
      <c r="E2670" s="719" t="str">
        <f t="shared" si="102"/>
        <v/>
      </c>
      <c r="F2670" s="712">
        <f t="shared" si="101"/>
        <v>1</v>
      </c>
    </row>
    <row r="2671" spans="1:6" s="414" customFormat="1" x14ac:dyDescent="0.2">
      <c r="A2671" s="713" t="s">
        <v>284</v>
      </c>
      <c r="B2671" s="713" t="s">
        <v>7961</v>
      </c>
      <c r="C2671" s="718">
        <f>OBS!X17</f>
        <v>0</v>
      </c>
      <c r="D2671" s="719" t="s">
        <v>5324</v>
      </c>
      <c r="E2671" s="719" t="str">
        <f t="shared" si="102"/>
        <v/>
      </c>
      <c r="F2671" s="712">
        <f t="shared" si="101"/>
        <v>1</v>
      </c>
    </row>
    <row r="2672" spans="1:6" s="414" customFormat="1" x14ac:dyDescent="0.2">
      <c r="A2672" s="713" t="s">
        <v>284</v>
      </c>
      <c r="B2672" s="713" t="s">
        <v>7962</v>
      </c>
      <c r="C2672" s="718">
        <f>OBS!X18</f>
        <v>0</v>
      </c>
      <c r="D2672" s="719" t="s">
        <v>5324</v>
      </c>
      <c r="E2672" s="719" t="str">
        <f t="shared" si="102"/>
        <v/>
      </c>
      <c r="F2672" s="712">
        <f t="shared" si="101"/>
        <v>1</v>
      </c>
    </row>
    <row r="2673" spans="1:7" s="414" customFormat="1" x14ac:dyDescent="0.2">
      <c r="A2673" s="713" t="s">
        <v>284</v>
      </c>
      <c r="B2673" s="713" t="s">
        <v>7963</v>
      </c>
      <c r="C2673" s="718">
        <f>OBS!X19</f>
        <v>0</v>
      </c>
      <c r="D2673" s="719" t="s">
        <v>5324</v>
      </c>
      <c r="E2673" s="719" t="str">
        <f t="shared" si="102"/>
        <v/>
      </c>
      <c r="F2673" s="712">
        <f t="shared" si="101"/>
        <v>1</v>
      </c>
    </row>
    <row r="2674" spans="1:7" s="414" customFormat="1" x14ac:dyDescent="0.2">
      <c r="A2674" s="713" t="s">
        <v>284</v>
      </c>
      <c r="B2674" s="713" t="s">
        <v>7964</v>
      </c>
      <c r="C2674" s="718">
        <f>OBS!X21</f>
        <v>0</v>
      </c>
      <c r="D2674" s="719" t="s">
        <v>5324</v>
      </c>
      <c r="E2674" s="719" t="str">
        <f t="shared" si="102"/>
        <v/>
      </c>
      <c r="F2674" s="712">
        <f t="shared" si="101"/>
        <v>1</v>
      </c>
    </row>
    <row r="2675" spans="1:7" s="414" customFormat="1" x14ac:dyDescent="0.2">
      <c r="A2675" s="713" t="s">
        <v>284</v>
      </c>
      <c r="B2675" s="713" t="s">
        <v>7965</v>
      </c>
      <c r="C2675" s="718">
        <f>OBS!X22</f>
        <v>0</v>
      </c>
      <c r="D2675" s="719" t="s">
        <v>5324</v>
      </c>
      <c r="E2675" s="719" t="str">
        <f t="shared" si="102"/>
        <v/>
      </c>
      <c r="F2675" s="712">
        <f t="shared" si="101"/>
        <v>1</v>
      </c>
    </row>
    <row r="2676" spans="1:7" s="414" customFormat="1" x14ac:dyDescent="0.2">
      <c r="A2676" s="713" t="s">
        <v>284</v>
      </c>
      <c r="B2676" s="713" t="s">
        <v>7966</v>
      </c>
      <c r="C2676" s="718">
        <f>OBS!X23</f>
        <v>0</v>
      </c>
      <c r="D2676" s="719" t="s">
        <v>5324</v>
      </c>
      <c r="E2676" s="719" t="str">
        <f t="shared" si="102"/>
        <v/>
      </c>
      <c r="F2676" s="712">
        <f t="shared" si="101"/>
        <v>1</v>
      </c>
    </row>
    <row r="2677" spans="1:7" s="414" customFormat="1" x14ac:dyDescent="0.2">
      <c r="A2677" s="713" t="s">
        <v>284</v>
      </c>
      <c r="B2677" s="713" t="s">
        <v>7967</v>
      </c>
      <c r="C2677" s="718">
        <f>OBS!X25</f>
        <v>0</v>
      </c>
      <c r="D2677" s="719" t="s">
        <v>5324</v>
      </c>
      <c r="E2677" s="719" t="str">
        <f t="shared" si="102"/>
        <v/>
      </c>
      <c r="F2677" s="712">
        <f t="shared" si="101"/>
        <v>1</v>
      </c>
    </row>
    <row r="2678" spans="1:7" s="414" customFormat="1" x14ac:dyDescent="0.2">
      <c r="A2678" s="713" t="s">
        <v>284</v>
      </c>
      <c r="B2678" s="713" t="s">
        <v>7968</v>
      </c>
      <c r="C2678" s="718">
        <f>OBS!X26</f>
        <v>0</v>
      </c>
      <c r="D2678" s="719" t="s">
        <v>5324</v>
      </c>
      <c r="E2678" s="719" t="str">
        <f t="shared" si="102"/>
        <v/>
      </c>
      <c r="F2678" s="712">
        <f t="shared" si="101"/>
        <v>1</v>
      </c>
      <c r="G2678" s="722"/>
    </row>
    <row r="2679" spans="1:7" s="414" customFormat="1" x14ac:dyDescent="0.2">
      <c r="A2679" s="713" t="s">
        <v>284</v>
      </c>
      <c r="B2679" s="713" t="s">
        <v>7969</v>
      </c>
      <c r="C2679" s="718">
        <f>OBS!X27</f>
        <v>0</v>
      </c>
      <c r="D2679" s="723" t="s">
        <v>5324</v>
      </c>
      <c r="E2679" s="719" t="str">
        <f t="shared" si="102"/>
        <v/>
      </c>
      <c r="F2679" s="712">
        <f t="shared" si="101"/>
        <v>1</v>
      </c>
      <c r="G2679" s="722"/>
    </row>
    <row r="2680" spans="1:7" s="414" customFormat="1" x14ac:dyDescent="0.2">
      <c r="A2680" s="713" t="s">
        <v>302</v>
      </c>
      <c r="B2680" s="713" t="s">
        <v>7970</v>
      </c>
      <c r="C2680" s="718">
        <f>MSC!D44</f>
        <v>0</v>
      </c>
      <c r="D2680" s="719" t="s">
        <v>5324</v>
      </c>
      <c r="E2680" s="719" t="str">
        <f t="shared" si="102"/>
        <v/>
      </c>
      <c r="F2680" s="712">
        <f t="shared" si="101"/>
        <v>1</v>
      </c>
    </row>
    <row r="2681" spans="1:7" s="414" customFormat="1" x14ac:dyDescent="0.2">
      <c r="A2681" s="713" t="s">
        <v>302</v>
      </c>
      <c r="B2681" s="713" t="s">
        <v>7971</v>
      </c>
      <c r="C2681" s="718">
        <f>MSC!D48</f>
        <v>0</v>
      </c>
      <c r="D2681" s="719" t="s">
        <v>5324</v>
      </c>
      <c r="E2681" s="719" t="str">
        <f t="shared" si="102"/>
        <v/>
      </c>
      <c r="F2681" s="712">
        <f t="shared" si="101"/>
        <v>1</v>
      </c>
    </row>
    <row r="2682" spans="1:7" s="414" customFormat="1" x14ac:dyDescent="0.2">
      <c r="A2682" s="713" t="s">
        <v>302</v>
      </c>
      <c r="B2682" s="713" t="s">
        <v>7972</v>
      </c>
      <c r="C2682" s="718">
        <f>MSC!D54</f>
        <v>0</v>
      </c>
      <c r="D2682" s="719" t="s">
        <v>5324</v>
      </c>
      <c r="E2682" s="719" t="str">
        <f t="shared" si="102"/>
        <v/>
      </c>
      <c r="F2682" s="712">
        <f t="shared" si="101"/>
        <v>1</v>
      </c>
    </row>
    <row r="2683" spans="1:7" s="414" customFormat="1" x14ac:dyDescent="0.2">
      <c r="A2683" s="713" t="s">
        <v>302</v>
      </c>
      <c r="B2683" s="713" t="s">
        <v>7973</v>
      </c>
      <c r="C2683" s="718">
        <f>MSC!D55</f>
        <v>0</v>
      </c>
      <c r="D2683" s="719" t="s">
        <v>5324</v>
      </c>
      <c r="E2683" s="719" t="str">
        <f t="shared" si="102"/>
        <v/>
      </c>
      <c r="F2683" s="712">
        <f t="shared" si="101"/>
        <v>1</v>
      </c>
    </row>
    <row r="2684" spans="1:7" s="414" customFormat="1" x14ac:dyDescent="0.2">
      <c r="A2684" s="713" t="s">
        <v>302</v>
      </c>
      <c r="B2684" s="713" t="s">
        <v>7974</v>
      </c>
      <c r="C2684" s="718">
        <f>MSC!E13</f>
        <v>0</v>
      </c>
      <c r="D2684" s="719" t="s">
        <v>5324</v>
      </c>
      <c r="E2684" s="719" t="str">
        <f t="shared" si="102"/>
        <v/>
      </c>
      <c r="F2684" s="712">
        <f t="shared" si="101"/>
        <v>1</v>
      </c>
    </row>
    <row r="2685" spans="1:7" s="414" customFormat="1" x14ac:dyDescent="0.2">
      <c r="A2685" s="713" t="s">
        <v>302</v>
      </c>
      <c r="B2685" s="713" t="s">
        <v>7975</v>
      </c>
      <c r="C2685" s="718">
        <f>MSC!E17</f>
        <v>0</v>
      </c>
      <c r="D2685" s="719" t="s">
        <v>5324</v>
      </c>
      <c r="E2685" s="719" t="str">
        <f t="shared" si="102"/>
        <v/>
      </c>
      <c r="F2685" s="712">
        <f t="shared" si="101"/>
        <v>1</v>
      </c>
    </row>
    <row r="2686" spans="1:7" s="414" customFormat="1" x14ac:dyDescent="0.2">
      <c r="A2686" s="713" t="s">
        <v>302</v>
      </c>
      <c r="B2686" s="713" t="s">
        <v>7976</v>
      </c>
      <c r="C2686" s="718">
        <f>MSC!E21</f>
        <v>0</v>
      </c>
      <c r="D2686" s="719" t="s">
        <v>5324</v>
      </c>
      <c r="E2686" s="719" t="str">
        <f t="shared" si="102"/>
        <v/>
      </c>
      <c r="F2686" s="712">
        <f t="shared" si="101"/>
        <v>1</v>
      </c>
    </row>
    <row r="2687" spans="1:7" s="414" customFormat="1" x14ac:dyDescent="0.2">
      <c r="A2687" s="713" t="s">
        <v>302</v>
      </c>
      <c r="B2687" s="713" t="s">
        <v>7977</v>
      </c>
      <c r="C2687" s="718">
        <f>MSC!E25</f>
        <v>0</v>
      </c>
      <c r="D2687" s="719" t="s">
        <v>5324</v>
      </c>
      <c r="E2687" s="719" t="str">
        <f t="shared" si="102"/>
        <v/>
      </c>
      <c r="F2687" s="712">
        <f t="shared" si="101"/>
        <v>1</v>
      </c>
    </row>
    <row r="2688" spans="1:7" s="414" customFormat="1" x14ac:dyDescent="0.2">
      <c r="A2688" s="713" t="s">
        <v>302</v>
      </c>
      <c r="B2688" s="713" t="s">
        <v>7978</v>
      </c>
      <c r="C2688" s="718">
        <f>MSC!E29</f>
        <v>0</v>
      </c>
      <c r="D2688" s="719" t="s">
        <v>5324</v>
      </c>
      <c r="E2688" s="719" t="str">
        <f t="shared" si="102"/>
        <v/>
      </c>
      <c r="F2688" s="712">
        <f t="shared" si="101"/>
        <v>1</v>
      </c>
    </row>
    <row r="2689" spans="1:6" s="414" customFormat="1" x14ac:dyDescent="0.2">
      <c r="A2689" s="713" t="s">
        <v>302</v>
      </c>
      <c r="B2689" s="713" t="s">
        <v>7979</v>
      </c>
      <c r="C2689" s="718">
        <f>MSC!E31</f>
        <v>0</v>
      </c>
      <c r="D2689" s="719" t="s">
        <v>5324</v>
      </c>
      <c r="E2689" s="719" t="str">
        <f t="shared" si="102"/>
        <v/>
      </c>
      <c r="F2689" s="712">
        <f t="shared" ref="F2689:F2752" si="103">IF(E2689="",1,0)</f>
        <v>1</v>
      </c>
    </row>
    <row r="2690" spans="1:6" s="414" customFormat="1" x14ac:dyDescent="0.2">
      <c r="A2690" s="713" t="s">
        <v>302</v>
      </c>
      <c r="B2690" s="713" t="s">
        <v>7980</v>
      </c>
      <c r="C2690" s="718">
        <f>MSC!E34</f>
        <v>0</v>
      </c>
      <c r="D2690" s="719" t="s">
        <v>5324</v>
      </c>
      <c r="E2690" s="719" t="str">
        <f t="shared" si="102"/>
        <v/>
      </c>
      <c r="F2690" s="712">
        <f t="shared" si="103"/>
        <v>1</v>
      </c>
    </row>
    <row r="2691" spans="1:6" s="414" customFormat="1" x14ac:dyDescent="0.2">
      <c r="A2691" s="713" t="s">
        <v>302</v>
      </c>
      <c r="B2691" s="713" t="s">
        <v>7981</v>
      </c>
      <c r="C2691" s="718">
        <f>MSC!E38</f>
        <v>0</v>
      </c>
      <c r="D2691" s="719" t="s">
        <v>5324</v>
      </c>
      <c r="E2691" s="719" t="str">
        <f t="shared" si="102"/>
        <v/>
      </c>
      <c r="F2691" s="712">
        <f t="shared" si="103"/>
        <v>1</v>
      </c>
    </row>
    <row r="2692" spans="1:6" s="414" customFormat="1" x14ac:dyDescent="0.2">
      <c r="A2692" s="713" t="s">
        <v>302</v>
      </c>
      <c r="B2692" s="713" t="s">
        <v>7982</v>
      </c>
      <c r="C2692" s="718">
        <f>MSC!E44</f>
        <v>0</v>
      </c>
      <c r="D2692" s="719" t="s">
        <v>5324</v>
      </c>
      <c r="E2692" s="719" t="str">
        <f t="shared" ref="E2692:E2755" si="104">IF(C2692="","",IF(ISBLANK(C2692),"",IF(ISNUMBER(C2692),IF(ROUND(C2692,0)=C2692,IF(C2692&gt;=(-9999999999999990),IF(C2692&lt;=(9999999999999990),"","Value must be an integer of no more than 16 digits."),"Value must be an integer of no more than 16 digits."),"Value must be an integer of no more than 16 digits."),"Value must be an integer of no more than 16 digits.")))</f>
        <v/>
      </c>
      <c r="F2692" s="712">
        <f t="shared" si="103"/>
        <v>1</v>
      </c>
    </row>
    <row r="2693" spans="1:6" s="414" customFormat="1" x14ac:dyDescent="0.2">
      <c r="A2693" s="713" t="s">
        <v>302</v>
      </c>
      <c r="B2693" s="713" t="s">
        <v>7983</v>
      </c>
      <c r="C2693" s="718">
        <f>MSC!E48</f>
        <v>0</v>
      </c>
      <c r="D2693" s="719" t="s">
        <v>5324</v>
      </c>
      <c r="E2693" s="719" t="str">
        <f t="shared" si="104"/>
        <v/>
      </c>
      <c r="F2693" s="712">
        <f t="shared" si="103"/>
        <v>1</v>
      </c>
    </row>
    <row r="2694" spans="1:6" s="414" customFormat="1" x14ac:dyDescent="0.2">
      <c r="A2694" s="713" t="s">
        <v>302</v>
      </c>
      <c r="B2694" s="713" t="s">
        <v>7984</v>
      </c>
      <c r="C2694" s="718">
        <f>MSC!E54</f>
        <v>0</v>
      </c>
      <c r="D2694" s="719" t="s">
        <v>5324</v>
      </c>
      <c r="E2694" s="719" t="str">
        <f t="shared" si="104"/>
        <v/>
      </c>
      <c r="F2694" s="712">
        <f t="shared" si="103"/>
        <v>1</v>
      </c>
    </row>
    <row r="2695" spans="1:6" s="414" customFormat="1" x14ac:dyDescent="0.2">
      <c r="A2695" s="713" t="s">
        <v>302</v>
      </c>
      <c r="B2695" s="713" t="s">
        <v>7985</v>
      </c>
      <c r="C2695" s="718">
        <f>MSC!E55</f>
        <v>0</v>
      </c>
      <c r="D2695" s="719" t="s">
        <v>5324</v>
      </c>
      <c r="E2695" s="719" t="str">
        <f t="shared" si="104"/>
        <v/>
      </c>
      <c r="F2695" s="712">
        <f t="shared" si="103"/>
        <v>1</v>
      </c>
    </row>
    <row r="2696" spans="1:6" s="414" customFormat="1" x14ac:dyDescent="0.2">
      <c r="A2696" s="713" t="s">
        <v>302</v>
      </c>
      <c r="B2696" s="713" t="s">
        <v>7986</v>
      </c>
      <c r="C2696" s="718">
        <f>MSC!F13</f>
        <v>0</v>
      </c>
      <c r="D2696" s="719" t="s">
        <v>5324</v>
      </c>
      <c r="E2696" s="719" t="str">
        <f t="shared" si="104"/>
        <v/>
      </c>
      <c r="F2696" s="712">
        <f t="shared" si="103"/>
        <v>1</v>
      </c>
    </row>
    <row r="2697" spans="1:6" s="414" customFormat="1" x14ac:dyDescent="0.2">
      <c r="A2697" s="713" t="s">
        <v>302</v>
      </c>
      <c r="B2697" s="713" t="s">
        <v>7987</v>
      </c>
      <c r="C2697" s="718">
        <f>MSC!F17</f>
        <v>0</v>
      </c>
      <c r="D2697" s="719" t="s">
        <v>5324</v>
      </c>
      <c r="E2697" s="719" t="str">
        <f t="shared" si="104"/>
        <v/>
      </c>
      <c r="F2697" s="712">
        <f t="shared" si="103"/>
        <v>1</v>
      </c>
    </row>
    <row r="2698" spans="1:6" s="414" customFormat="1" x14ac:dyDescent="0.2">
      <c r="A2698" s="713" t="s">
        <v>302</v>
      </c>
      <c r="B2698" s="713" t="s">
        <v>7988</v>
      </c>
      <c r="C2698" s="718">
        <f>MSC!F21</f>
        <v>0</v>
      </c>
      <c r="D2698" s="719" t="s">
        <v>5324</v>
      </c>
      <c r="E2698" s="719" t="str">
        <f t="shared" si="104"/>
        <v/>
      </c>
      <c r="F2698" s="712">
        <f t="shared" si="103"/>
        <v>1</v>
      </c>
    </row>
    <row r="2699" spans="1:6" s="414" customFormat="1" x14ac:dyDescent="0.2">
      <c r="A2699" s="713" t="s">
        <v>302</v>
      </c>
      <c r="B2699" s="713" t="s">
        <v>7989</v>
      </c>
      <c r="C2699" s="718">
        <f>MSC!F25</f>
        <v>0</v>
      </c>
      <c r="D2699" s="719" t="s">
        <v>5324</v>
      </c>
      <c r="E2699" s="719" t="str">
        <f t="shared" si="104"/>
        <v/>
      </c>
      <c r="F2699" s="712">
        <f t="shared" si="103"/>
        <v>1</v>
      </c>
    </row>
    <row r="2700" spans="1:6" s="414" customFormat="1" x14ac:dyDescent="0.2">
      <c r="A2700" s="713" t="s">
        <v>302</v>
      </c>
      <c r="B2700" s="713" t="s">
        <v>7990</v>
      </c>
      <c r="C2700" s="718">
        <f>MSC!F29</f>
        <v>0</v>
      </c>
      <c r="D2700" s="719" t="s">
        <v>5324</v>
      </c>
      <c r="E2700" s="719" t="str">
        <f t="shared" si="104"/>
        <v/>
      </c>
      <c r="F2700" s="712">
        <f t="shared" si="103"/>
        <v>1</v>
      </c>
    </row>
    <row r="2701" spans="1:6" s="414" customFormat="1" x14ac:dyDescent="0.2">
      <c r="A2701" s="713" t="s">
        <v>302</v>
      </c>
      <c r="B2701" s="713" t="s">
        <v>7991</v>
      </c>
      <c r="C2701" s="718">
        <f>MSC!F31</f>
        <v>0</v>
      </c>
      <c r="D2701" s="719" t="s">
        <v>5324</v>
      </c>
      <c r="E2701" s="719" t="str">
        <f t="shared" si="104"/>
        <v/>
      </c>
      <c r="F2701" s="712">
        <f t="shared" si="103"/>
        <v>1</v>
      </c>
    </row>
    <row r="2702" spans="1:6" s="414" customFormat="1" x14ac:dyDescent="0.2">
      <c r="A2702" s="713" t="s">
        <v>302</v>
      </c>
      <c r="B2702" s="713" t="s">
        <v>7992</v>
      </c>
      <c r="C2702" s="718">
        <f>MSC!F34</f>
        <v>0</v>
      </c>
      <c r="D2702" s="719" t="s">
        <v>5324</v>
      </c>
      <c r="E2702" s="719" t="str">
        <f t="shared" si="104"/>
        <v/>
      </c>
      <c r="F2702" s="712">
        <f t="shared" si="103"/>
        <v>1</v>
      </c>
    </row>
    <row r="2703" spans="1:6" s="414" customFormat="1" x14ac:dyDescent="0.2">
      <c r="A2703" s="713" t="s">
        <v>302</v>
      </c>
      <c r="B2703" s="713" t="s">
        <v>7993</v>
      </c>
      <c r="C2703" s="718">
        <f>MSC!F38</f>
        <v>0</v>
      </c>
      <c r="D2703" s="719" t="s">
        <v>5324</v>
      </c>
      <c r="E2703" s="719" t="str">
        <f t="shared" si="104"/>
        <v/>
      </c>
      <c r="F2703" s="712">
        <f t="shared" si="103"/>
        <v>1</v>
      </c>
    </row>
    <row r="2704" spans="1:6" s="414" customFormat="1" x14ac:dyDescent="0.2">
      <c r="A2704" s="713" t="s">
        <v>302</v>
      </c>
      <c r="B2704" s="713" t="s">
        <v>7994</v>
      </c>
      <c r="C2704" s="718">
        <f>MSC!F44</f>
        <v>0</v>
      </c>
      <c r="D2704" s="719" t="s">
        <v>5324</v>
      </c>
      <c r="E2704" s="719" t="str">
        <f t="shared" si="104"/>
        <v/>
      </c>
      <c r="F2704" s="712">
        <f t="shared" si="103"/>
        <v>1</v>
      </c>
    </row>
    <row r="2705" spans="1:6" s="414" customFormat="1" x14ac:dyDescent="0.2">
      <c r="A2705" s="713" t="s">
        <v>302</v>
      </c>
      <c r="B2705" s="713" t="s">
        <v>7995</v>
      </c>
      <c r="C2705" s="718">
        <f>MSC!F48</f>
        <v>0</v>
      </c>
      <c r="D2705" s="719" t="s">
        <v>5324</v>
      </c>
      <c r="E2705" s="719" t="str">
        <f t="shared" si="104"/>
        <v/>
      </c>
      <c r="F2705" s="712">
        <f t="shared" si="103"/>
        <v>1</v>
      </c>
    </row>
    <row r="2706" spans="1:6" s="414" customFormat="1" x14ac:dyDescent="0.2">
      <c r="A2706" s="713" t="s">
        <v>302</v>
      </c>
      <c r="B2706" s="713" t="s">
        <v>7996</v>
      </c>
      <c r="C2706" s="718">
        <f>MSC!F54</f>
        <v>0</v>
      </c>
      <c r="D2706" s="719" t="s">
        <v>5324</v>
      </c>
      <c r="E2706" s="719" t="str">
        <f t="shared" si="104"/>
        <v/>
      </c>
      <c r="F2706" s="712">
        <f t="shared" si="103"/>
        <v>1</v>
      </c>
    </row>
    <row r="2707" spans="1:6" s="414" customFormat="1" x14ac:dyDescent="0.2">
      <c r="A2707" s="713" t="s">
        <v>302</v>
      </c>
      <c r="B2707" s="713" t="s">
        <v>7997</v>
      </c>
      <c r="C2707" s="718">
        <f>MSC!F55</f>
        <v>0</v>
      </c>
      <c r="D2707" s="719" t="s">
        <v>5324</v>
      </c>
      <c r="E2707" s="719" t="str">
        <f t="shared" si="104"/>
        <v/>
      </c>
      <c r="F2707" s="712">
        <f t="shared" si="103"/>
        <v>1</v>
      </c>
    </row>
    <row r="2708" spans="1:6" s="414" customFormat="1" x14ac:dyDescent="0.2">
      <c r="A2708" s="713" t="s">
        <v>302</v>
      </c>
      <c r="B2708" s="713" t="s">
        <v>7998</v>
      </c>
      <c r="C2708" s="718">
        <f>MSC!H13</f>
        <v>0</v>
      </c>
      <c r="D2708" s="719" t="s">
        <v>5324</v>
      </c>
      <c r="E2708" s="719" t="str">
        <f t="shared" si="104"/>
        <v/>
      </c>
      <c r="F2708" s="712">
        <f t="shared" si="103"/>
        <v>1</v>
      </c>
    </row>
    <row r="2709" spans="1:6" s="414" customFormat="1" x14ac:dyDescent="0.2">
      <c r="A2709" s="713" t="s">
        <v>302</v>
      </c>
      <c r="B2709" s="713" t="s">
        <v>7999</v>
      </c>
      <c r="C2709" s="718">
        <f>MSC!H17</f>
        <v>0</v>
      </c>
      <c r="D2709" s="719" t="s">
        <v>5324</v>
      </c>
      <c r="E2709" s="719" t="str">
        <f t="shared" si="104"/>
        <v/>
      </c>
      <c r="F2709" s="712">
        <f t="shared" si="103"/>
        <v>1</v>
      </c>
    </row>
    <row r="2710" spans="1:6" s="414" customFormat="1" x14ac:dyDescent="0.2">
      <c r="A2710" s="713" t="s">
        <v>302</v>
      </c>
      <c r="B2710" s="713" t="s">
        <v>8000</v>
      </c>
      <c r="C2710" s="718">
        <f>MSC!H21</f>
        <v>0</v>
      </c>
      <c r="D2710" s="719" t="s">
        <v>5324</v>
      </c>
      <c r="E2710" s="719" t="str">
        <f t="shared" si="104"/>
        <v/>
      </c>
      <c r="F2710" s="712">
        <f t="shared" si="103"/>
        <v>1</v>
      </c>
    </row>
    <row r="2711" spans="1:6" s="414" customFormat="1" x14ac:dyDescent="0.2">
      <c r="A2711" s="713" t="s">
        <v>302</v>
      </c>
      <c r="B2711" s="713" t="s">
        <v>8001</v>
      </c>
      <c r="C2711" s="718">
        <f>MSC!H25</f>
        <v>0</v>
      </c>
      <c r="D2711" s="719" t="s">
        <v>5324</v>
      </c>
      <c r="E2711" s="719" t="str">
        <f t="shared" si="104"/>
        <v/>
      </c>
      <c r="F2711" s="712">
        <f t="shared" si="103"/>
        <v>1</v>
      </c>
    </row>
    <row r="2712" spans="1:6" s="414" customFormat="1" x14ac:dyDescent="0.2">
      <c r="A2712" s="713" t="s">
        <v>302</v>
      </c>
      <c r="B2712" s="713" t="s">
        <v>8002</v>
      </c>
      <c r="C2712" s="718">
        <f>MSC!H29</f>
        <v>0</v>
      </c>
      <c r="D2712" s="719" t="s">
        <v>5324</v>
      </c>
      <c r="E2712" s="719" t="str">
        <f t="shared" si="104"/>
        <v/>
      </c>
      <c r="F2712" s="712">
        <f t="shared" si="103"/>
        <v>1</v>
      </c>
    </row>
    <row r="2713" spans="1:6" s="414" customFormat="1" x14ac:dyDescent="0.2">
      <c r="A2713" s="713" t="s">
        <v>302</v>
      </c>
      <c r="B2713" s="713" t="s">
        <v>8003</v>
      </c>
      <c r="C2713" s="718">
        <f>MSC!H31</f>
        <v>0</v>
      </c>
      <c r="D2713" s="719" t="s">
        <v>5324</v>
      </c>
      <c r="E2713" s="719" t="str">
        <f t="shared" si="104"/>
        <v/>
      </c>
      <c r="F2713" s="712">
        <f t="shared" si="103"/>
        <v>1</v>
      </c>
    </row>
    <row r="2714" spans="1:6" s="414" customFormat="1" x14ac:dyDescent="0.2">
      <c r="A2714" s="713" t="s">
        <v>302</v>
      </c>
      <c r="B2714" s="713" t="s">
        <v>8004</v>
      </c>
      <c r="C2714" s="718">
        <f>MSC!H34</f>
        <v>0</v>
      </c>
      <c r="D2714" s="719" t="s">
        <v>5324</v>
      </c>
      <c r="E2714" s="719" t="str">
        <f t="shared" si="104"/>
        <v/>
      </c>
      <c r="F2714" s="712">
        <f t="shared" si="103"/>
        <v>1</v>
      </c>
    </row>
    <row r="2715" spans="1:6" s="414" customFormat="1" x14ac:dyDescent="0.2">
      <c r="A2715" s="713" t="s">
        <v>302</v>
      </c>
      <c r="B2715" s="713" t="s">
        <v>8005</v>
      </c>
      <c r="C2715" s="718">
        <f>MSC!H38</f>
        <v>0</v>
      </c>
      <c r="D2715" s="719" t="s">
        <v>5324</v>
      </c>
      <c r="E2715" s="719" t="str">
        <f t="shared" si="104"/>
        <v/>
      </c>
      <c r="F2715" s="712">
        <f t="shared" si="103"/>
        <v>1</v>
      </c>
    </row>
    <row r="2716" spans="1:6" s="414" customFormat="1" x14ac:dyDescent="0.2">
      <c r="A2716" s="713" t="s">
        <v>302</v>
      </c>
      <c r="B2716" s="713" t="s">
        <v>8006</v>
      </c>
      <c r="C2716" s="718">
        <f>MSC!H44</f>
        <v>0</v>
      </c>
      <c r="D2716" s="719" t="s">
        <v>5324</v>
      </c>
      <c r="E2716" s="719" t="str">
        <f t="shared" si="104"/>
        <v/>
      </c>
      <c r="F2716" s="712">
        <f t="shared" si="103"/>
        <v>1</v>
      </c>
    </row>
    <row r="2717" spans="1:6" s="414" customFormat="1" x14ac:dyDescent="0.2">
      <c r="A2717" s="713" t="s">
        <v>302</v>
      </c>
      <c r="B2717" s="713" t="s">
        <v>8007</v>
      </c>
      <c r="C2717" s="718">
        <f>MSC!H48</f>
        <v>0</v>
      </c>
      <c r="D2717" s="719" t="s">
        <v>5324</v>
      </c>
      <c r="E2717" s="719" t="str">
        <f t="shared" si="104"/>
        <v/>
      </c>
      <c r="F2717" s="712">
        <f t="shared" si="103"/>
        <v>1</v>
      </c>
    </row>
    <row r="2718" spans="1:6" s="414" customFormat="1" x14ac:dyDescent="0.2">
      <c r="A2718" s="713" t="s">
        <v>302</v>
      </c>
      <c r="B2718" s="713" t="s">
        <v>8008</v>
      </c>
      <c r="C2718" s="718">
        <f>MSC!H54</f>
        <v>0</v>
      </c>
      <c r="D2718" s="719" t="s">
        <v>5324</v>
      </c>
      <c r="E2718" s="719" t="str">
        <f t="shared" si="104"/>
        <v/>
      </c>
      <c r="F2718" s="712">
        <f t="shared" si="103"/>
        <v>1</v>
      </c>
    </row>
    <row r="2719" spans="1:6" s="414" customFormat="1" x14ac:dyDescent="0.2">
      <c r="A2719" s="713" t="s">
        <v>302</v>
      </c>
      <c r="B2719" s="713" t="s">
        <v>8009</v>
      </c>
      <c r="C2719" s="718">
        <f>MSC!H55</f>
        <v>0</v>
      </c>
      <c r="D2719" s="719" t="s">
        <v>5324</v>
      </c>
      <c r="E2719" s="719" t="str">
        <f t="shared" si="104"/>
        <v/>
      </c>
      <c r="F2719" s="712">
        <f t="shared" si="103"/>
        <v>1</v>
      </c>
    </row>
    <row r="2720" spans="1:6" s="414" customFormat="1" x14ac:dyDescent="0.2">
      <c r="A2720" s="713" t="s">
        <v>302</v>
      </c>
      <c r="B2720" s="713" t="s">
        <v>8010</v>
      </c>
      <c r="C2720" s="718">
        <f>MSC!I13</f>
        <v>0</v>
      </c>
      <c r="D2720" s="719" t="s">
        <v>5324</v>
      </c>
      <c r="E2720" s="719" t="str">
        <f t="shared" si="104"/>
        <v/>
      </c>
      <c r="F2720" s="712">
        <f t="shared" si="103"/>
        <v>1</v>
      </c>
    </row>
    <row r="2721" spans="1:6" s="414" customFormat="1" x14ac:dyDescent="0.2">
      <c r="A2721" s="713" t="s">
        <v>302</v>
      </c>
      <c r="B2721" s="713" t="s">
        <v>8011</v>
      </c>
      <c r="C2721" s="718">
        <f>MSC!I17</f>
        <v>0</v>
      </c>
      <c r="D2721" s="719" t="s">
        <v>5324</v>
      </c>
      <c r="E2721" s="719" t="str">
        <f t="shared" si="104"/>
        <v/>
      </c>
      <c r="F2721" s="712">
        <f t="shared" si="103"/>
        <v>1</v>
      </c>
    </row>
    <row r="2722" spans="1:6" s="414" customFormat="1" x14ac:dyDescent="0.2">
      <c r="A2722" s="713" t="s">
        <v>302</v>
      </c>
      <c r="B2722" s="713" t="s">
        <v>8012</v>
      </c>
      <c r="C2722" s="718">
        <f>MSC!I21</f>
        <v>0</v>
      </c>
      <c r="D2722" s="719" t="s">
        <v>5324</v>
      </c>
      <c r="E2722" s="719" t="str">
        <f t="shared" si="104"/>
        <v/>
      </c>
      <c r="F2722" s="712">
        <f t="shared" si="103"/>
        <v>1</v>
      </c>
    </row>
    <row r="2723" spans="1:6" s="414" customFormat="1" x14ac:dyDescent="0.2">
      <c r="A2723" s="713" t="s">
        <v>302</v>
      </c>
      <c r="B2723" s="713" t="s">
        <v>8013</v>
      </c>
      <c r="C2723" s="718">
        <f>MSC!I25</f>
        <v>0</v>
      </c>
      <c r="D2723" s="719" t="s">
        <v>5324</v>
      </c>
      <c r="E2723" s="719" t="str">
        <f t="shared" si="104"/>
        <v/>
      </c>
      <c r="F2723" s="712">
        <f t="shared" si="103"/>
        <v>1</v>
      </c>
    </row>
    <row r="2724" spans="1:6" s="414" customFormat="1" x14ac:dyDescent="0.2">
      <c r="A2724" s="713" t="s">
        <v>302</v>
      </c>
      <c r="B2724" s="713" t="s">
        <v>8014</v>
      </c>
      <c r="C2724" s="718">
        <f>MSC!I29</f>
        <v>0</v>
      </c>
      <c r="D2724" s="719" t="s">
        <v>5324</v>
      </c>
      <c r="E2724" s="719" t="str">
        <f t="shared" si="104"/>
        <v/>
      </c>
      <c r="F2724" s="712">
        <f t="shared" si="103"/>
        <v>1</v>
      </c>
    </row>
    <row r="2725" spans="1:6" s="414" customFormat="1" x14ac:dyDescent="0.2">
      <c r="A2725" s="713" t="s">
        <v>302</v>
      </c>
      <c r="B2725" s="713" t="s">
        <v>8015</v>
      </c>
      <c r="C2725" s="718">
        <f>MSC!I31</f>
        <v>0</v>
      </c>
      <c r="D2725" s="719" t="s">
        <v>5324</v>
      </c>
      <c r="E2725" s="719" t="str">
        <f t="shared" si="104"/>
        <v/>
      </c>
      <c r="F2725" s="712">
        <f t="shared" si="103"/>
        <v>1</v>
      </c>
    </row>
    <row r="2726" spans="1:6" s="414" customFormat="1" x14ac:dyDescent="0.2">
      <c r="A2726" s="713" t="s">
        <v>302</v>
      </c>
      <c r="B2726" s="713" t="s">
        <v>8016</v>
      </c>
      <c r="C2726" s="718">
        <f>MSC!I34</f>
        <v>0</v>
      </c>
      <c r="D2726" s="719" t="s">
        <v>5324</v>
      </c>
      <c r="E2726" s="719" t="str">
        <f t="shared" si="104"/>
        <v/>
      </c>
      <c r="F2726" s="712">
        <f t="shared" si="103"/>
        <v>1</v>
      </c>
    </row>
    <row r="2727" spans="1:6" s="414" customFormat="1" x14ac:dyDescent="0.2">
      <c r="A2727" s="713" t="s">
        <v>302</v>
      </c>
      <c r="B2727" s="713" t="s">
        <v>8017</v>
      </c>
      <c r="C2727" s="718">
        <f>MSC!I38</f>
        <v>0</v>
      </c>
      <c r="D2727" s="719" t="s">
        <v>5324</v>
      </c>
      <c r="E2727" s="719" t="str">
        <f t="shared" si="104"/>
        <v/>
      </c>
      <c r="F2727" s="712">
        <f t="shared" si="103"/>
        <v>1</v>
      </c>
    </row>
    <row r="2728" spans="1:6" s="414" customFormat="1" x14ac:dyDescent="0.2">
      <c r="A2728" s="713" t="s">
        <v>302</v>
      </c>
      <c r="B2728" s="713" t="s">
        <v>8018</v>
      </c>
      <c r="C2728" s="718">
        <f>MSC!I44</f>
        <v>0</v>
      </c>
      <c r="D2728" s="719" t="s">
        <v>5324</v>
      </c>
      <c r="E2728" s="719" t="str">
        <f t="shared" si="104"/>
        <v/>
      </c>
      <c r="F2728" s="712">
        <f t="shared" si="103"/>
        <v>1</v>
      </c>
    </row>
    <row r="2729" spans="1:6" s="414" customFormat="1" x14ac:dyDescent="0.2">
      <c r="A2729" s="713" t="s">
        <v>302</v>
      </c>
      <c r="B2729" s="713" t="s">
        <v>8019</v>
      </c>
      <c r="C2729" s="718">
        <f>MSC!I48</f>
        <v>0</v>
      </c>
      <c r="D2729" s="719" t="s">
        <v>5324</v>
      </c>
      <c r="E2729" s="719" t="str">
        <f t="shared" si="104"/>
        <v/>
      </c>
      <c r="F2729" s="712">
        <f t="shared" si="103"/>
        <v>1</v>
      </c>
    </row>
    <row r="2730" spans="1:6" s="414" customFormat="1" x14ac:dyDescent="0.2">
      <c r="A2730" s="713" t="s">
        <v>302</v>
      </c>
      <c r="B2730" s="713" t="s">
        <v>8020</v>
      </c>
      <c r="C2730" s="718">
        <f>MSC!I54</f>
        <v>0</v>
      </c>
      <c r="D2730" s="719" t="s">
        <v>5324</v>
      </c>
      <c r="E2730" s="719" t="str">
        <f t="shared" si="104"/>
        <v/>
      </c>
      <c r="F2730" s="712">
        <f t="shared" si="103"/>
        <v>1</v>
      </c>
    </row>
    <row r="2731" spans="1:6" s="414" customFormat="1" x14ac:dyDescent="0.2">
      <c r="A2731" s="713" t="s">
        <v>302</v>
      </c>
      <c r="B2731" s="713" t="s">
        <v>8021</v>
      </c>
      <c r="C2731" s="718">
        <f>MSC!I55</f>
        <v>0</v>
      </c>
      <c r="D2731" s="719" t="s">
        <v>5324</v>
      </c>
      <c r="E2731" s="719" t="str">
        <f t="shared" si="104"/>
        <v/>
      </c>
      <c r="F2731" s="712">
        <f t="shared" si="103"/>
        <v>1</v>
      </c>
    </row>
    <row r="2732" spans="1:6" s="414" customFormat="1" x14ac:dyDescent="0.2">
      <c r="A2732" s="713" t="s">
        <v>302</v>
      </c>
      <c r="B2732" s="713" t="s">
        <v>8022</v>
      </c>
      <c r="C2732" s="718">
        <f>MSC!J13</f>
        <v>0</v>
      </c>
      <c r="D2732" s="719" t="s">
        <v>5324</v>
      </c>
      <c r="E2732" s="719" t="str">
        <f t="shared" si="104"/>
        <v/>
      </c>
      <c r="F2732" s="712">
        <f t="shared" si="103"/>
        <v>1</v>
      </c>
    </row>
    <row r="2733" spans="1:6" s="414" customFormat="1" x14ac:dyDescent="0.2">
      <c r="A2733" s="713" t="s">
        <v>302</v>
      </c>
      <c r="B2733" s="713" t="s">
        <v>8023</v>
      </c>
      <c r="C2733" s="718">
        <f>MSC!J17</f>
        <v>0</v>
      </c>
      <c r="D2733" s="719" t="s">
        <v>5324</v>
      </c>
      <c r="E2733" s="719" t="str">
        <f t="shared" si="104"/>
        <v/>
      </c>
      <c r="F2733" s="712">
        <f t="shared" si="103"/>
        <v>1</v>
      </c>
    </row>
    <row r="2734" spans="1:6" s="414" customFormat="1" x14ac:dyDescent="0.2">
      <c r="A2734" s="713" t="s">
        <v>302</v>
      </c>
      <c r="B2734" s="713" t="s">
        <v>8024</v>
      </c>
      <c r="C2734" s="718">
        <f>MSC!J21</f>
        <v>0</v>
      </c>
      <c r="D2734" s="719" t="s">
        <v>5324</v>
      </c>
      <c r="E2734" s="719" t="str">
        <f t="shared" si="104"/>
        <v/>
      </c>
      <c r="F2734" s="712">
        <f t="shared" si="103"/>
        <v>1</v>
      </c>
    </row>
    <row r="2735" spans="1:6" s="414" customFormat="1" x14ac:dyDescent="0.2">
      <c r="A2735" s="713" t="s">
        <v>302</v>
      </c>
      <c r="B2735" s="713" t="s">
        <v>8025</v>
      </c>
      <c r="C2735" s="718">
        <f>MSC!J25</f>
        <v>0</v>
      </c>
      <c r="D2735" s="719" t="s">
        <v>5324</v>
      </c>
      <c r="E2735" s="719" t="str">
        <f t="shared" si="104"/>
        <v/>
      </c>
      <c r="F2735" s="712">
        <f t="shared" si="103"/>
        <v>1</v>
      </c>
    </row>
    <row r="2736" spans="1:6" s="414" customFormat="1" x14ac:dyDescent="0.2">
      <c r="A2736" s="713" t="s">
        <v>302</v>
      </c>
      <c r="B2736" s="713" t="s">
        <v>8026</v>
      </c>
      <c r="C2736" s="718">
        <f>MSC!J29</f>
        <v>0</v>
      </c>
      <c r="D2736" s="719" t="s">
        <v>5324</v>
      </c>
      <c r="E2736" s="719" t="str">
        <f t="shared" si="104"/>
        <v/>
      </c>
      <c r="F2736" s="712">
        <f t="shared" si="103"/>
        <v>1</v>
      </c>
    </row>
    <row r="2737" spans="1:6" s="414" customFormat="1" x14ac:dyDescent="0.2">
      <c r="A2737" s="713" t="s">
        <v>302</v>
      </c>
      <c r="B2737" s="713" t="s">
        <v>8027</v>
      </c>
      <c r="C2737" s="718">
        <f>MSC!J31</f>
        <v>0</v>
      </c>
      <c r="D2737" s="719" t="s">
        <v>5324</v>
      </c>
      <c r="E2737" s="719" t="str">
        <f t="shared" si="104"/>
        <v/>
      </c>
      <c r="F2737" s="712">
        <f t="shared" si="103"/>
        <v>1</v>
      </c>
    </row>
    <row r="2738" spans="1:6" s="414" customFormat="1" x14ac:dyDescent="0.2">
      <c r="A2738" s="713" t="s">
        <v>302</v>
      </c>
      <c r="B2738" s="713" t="s">
        <v>8028</v>
      </c>
      <c r="C2738" s="718">
        <f>MSC!J34</f>
        <v>0</v>
      </c>
      <c r="D2738" s="719" t="s">
        <v>5324</v>
      </c>
      <c r="E2738" s="719" t="str">
        <f t="shared" si="104"/>
        <v/>
      </c>
      <c r="F2738" s="712">
        <f t="shared" si="103"/>
        <v>1</v>
      </c>
    </row>
    <row r="2739" spans="1:6" s="414" customFormat="1" x14ac:dyDescent="0.2">
      <c r="A2739" s="713" t="s">
        <v>302</v>
      </c>
      <c r="B2739" s="713" t="s">
        <v>8029</v>
      </c>
      <c r="C2739" s="718">
        <f>MSC!J38</f>
        <v>0</v>
      </c>
      <c r="D2739" s="719" t="s">
        <v>5324</v>
      </c>
      <c r="E2739" s="719" t="str">
        <f t="shared" si="104"/>
        <v/>
      </c>
      <c r="F2739" s="712">
        <f t="shared" si="103"/>
        <v>1</v>
      </c>
    </row>
    <row r="2740" spans="1:6" s="414" customFormat="1" x14ac:dyDescent="0.2">
      <c r="A2740" s="713" t="s">
        <v>302</v>
      </c>
      <c r="B2740" s="713" t="s">
        <v>8030</v>
      </c>
      <c r="C2740" s="718">
        <f>MSC!J44</f>
        <v>0</v>
      </c>
      <c r="D2740" s="719" t="s">
        <v>5324</v>
      </c>
      <c r="E2740" s="719" t="str">
        <f t="shared" si="104"/>
        <v/>
      </c>
      <c r="F2740" s="712">
        <f t="shared" si="103"/>
        <v>1</v>
      </c>
    </row>
    <row r="2741" spans="1:6" s="414" customFormat="1" x14ac:dyDescent="0.2">
      <c r="A2741" s="713" t="s">
        <v>302</v>
      </c>
      <c r="B2741" s="713" t="s">
        <v>8031</v>
      </c>
      <c r="C2741" s="718">
        <f>MSC!J48</f>
        <v>0</v>
      </c>
      <c r="D2741" s="719" t="s">
        <v>5324</v>
      </c>
      <c r="E2741" s="719" t="str">
        <f t="shared" si="104"/>
        <v/>
      </c>
      <c r="F2741" s="712">
        <f t="shared" si="103"/>
        <v>1</v>
      </c>
    </row>
    <row r="2742" spans="1:6" s="414" customFormat="1" x14ac:dyDescent="0.2">
      <c r="A2742" s="713" t="s">
        <v>302</v>
      </c>
      <c r="B2742" s="713" t="s">
        <v>8032</v>
      </c>
      <c r="C2742" s="718">
        <f>MSC!J54</f>
        <v>0</v>
      </c>
      <c r="D2742" s="719" t="s">
        <v>5324</v>
      </c>
      <c r="E2742" s="719" t="str">
        <f t="shared" si="104"/>
        <v/>
      </c>
      <c r="F2742" s="712">
        <f t="shared" si="103"/>
        <v>1</v>
      </c>
    </row>
    <row r="2743" spans="1:6" s="414" customFormat="1" x14ac:dyDescent="0.2">
      <c r="A2743" s="713" t="s">
        <v>302</v>
      </c>
      <c r="B2743" s="713" t="s">
        <v>8033</v>
      </c>
      <c r="C2743" s="718">
        <f>MSC!J55</f>
        <v>0</v>
      </c>
      <c r="D2743" s="719" t="s">
        <v>5324</v>
      </c>
      <c r="E2743" s="719" t="str">
        <f t="shared" si="104"/>
        <v/>
      </c>
      <c r="F2743" s="712">
        <f t="shared" si="103"/>
        <v>1</v>
      </c>
    </row>
    <row r="2744" spans="1:6" s="414" customFormat="1" x14ac:dyDescent="0.2">
      <c r="A2744" s="713" t="s">
        <v>302</v>
      </c>
      <c r="B2744" s="713" t="s">
        <v>8034</v>
      </c>
      <c r="C2744" s="718">
        <f>MSC!K13</f>
        <v>0</v>
      </c>
      <c r="D2744" s="719" t="s">
        <v>5324</v>
      </c>
      <c r="E2744" s="719" t="str">
        <f t="shared" si="104"/>
        <v/>
      </c>
      <c r="F2744" s="712">
        <f t="shared" si="103"/>
        <v>1</v>
      </c>
    </row>
    <row r="2745" spans="1:6" s="414" customFormat="1" x14ac:dyDescent="0.2">
      <c r="A2745" s="713" t="s">
        <v>302</v>
      </c>
      <c r="B2745" s="713" t="s">
        <v>8035</v>
      </c>
      <c r="C2745" s="718">
        <f>MSC!K17</f>
        <v>0</v>
      </c>
      <c r="D2745" s="719" t="s">
        <v>5324</v>
      </c>
      <c r="E2745" s="719" t="str">
        <f t="shared" si="104"/>
        <v/>
      </c>
      <c r="F2745" s="712">
        <f t="shared" si="103"/>
        <v>1</v>
      </c>
    </row>
    <row r="2746" spans="1:6" s="414" customFormat="1" x14ac:dyDescent="0.2">
      <c r="A2746" s="713" t="s">
        <v>302</v>
      </c>
      <c r="B2746" s="713" t="s">
        <v>8036</v>
      </c>
      <c r="C2746" s="718">
        <f>MSC!K21</f>
        <v>0</v>
      </c>
      <c r="D2746" s="719" t="s">
        <v>5324</v>
      </c>
      <c r="E2746" s="719" t="str">
        <f t="shared" si="104"/>
        <v/>
      </c>
      <c r="F2746" s="712">
        <f t="shared" si="103"/>
        <v>1</v>
      </c>
    </row>
    <row r="2747" spans="1:6" s="414" customFormat="1" x14ac:dyDescent="0.2">
      <c r="A2747" s="713" t="s">
        <v>302</v>
      </c>
      <c r="B2747" s="713" t="s">
        <v>8037</v>
      </c>
      <c r="C2747" s="718">
        <f>MSC!K25</f>
        <v>0</v>
      </c>
      <c r="D2747" s="719" t="s">
        <v>5324</v>
      </c>
      <c r="E2747" s="719" t="str">
        <f t="shared" si="104"/>
        <v/>
      </c>
      <c r="F2747" s="712">
        <f t="shared" si="103"/>
        <v>1</v>
      </c>
    </row>
    <row r="2748" spans="1:6" s="414" customFormat="1" x14ac:dyDescent="0.2">
      <c r="A2748" s="713" t="s">
        <v>302</v>
      </c>
      <c r="B2748" s="713" t="s">
        <v>8038</v>
      </c>
      <c r="C2748" s="718">
        <f>MSC!K29</f>
        <v>0</v>
      </c>
      <c r="D2748" s="719" t="s">
        <v>5324</v>
      </c>
      <c r="E2748" s="719" t="str">
        <f t="shared" si="104"/>
        <v/>
      </c>
      <c r="F2748" s="712">
        <f t="shared" si="103"/>
        <v>1</v>
      </c>
    </row>
    <row r="2749" spans="1:6" s="414" customFormat="1" x14ac:dyDescent="0.2">
      <c r="A2749" s="713" t="s">
        <v>302</v>
      </c>
      <c r="B2749" s="713" t="s">
        <v>8039</v>
      </c>
      <c r="C2749" s="718">
        <f>MSC!K31</f>
        <v>0</v>
      </c>
      <c r="D2749" s="719" t="s">
        <v>5324</v>
      </c>
      <c r="E2749" s="719" t="str">
        <f t="shared" si="104"/>
        <v/>
      </c>
      <c r="F2749" s="712">
        <f t="shared" si="103"/>
        <v>1</v>
      </c>
    </row>
    <row r="2750" spans="1:6" s="414" customFormat="1" x14ac:dyDescent="0.2">
      <c r="A2750" s="713" t="s">
        <v>302</v>
      </c>
      <c r="B2750" s="713" t="s">
        <v>8040</v>
      </c>
      <c r="C2750" s="718">
        <f>MSC!K34</f>
        <v>0</v>
      </c>
      <c r="D2750" s="719" t="s">
        <v>5324</v>
      </c>
      <c r="E2750" s="719" t="str">
        <f t="shared" si="104"/>
        <v/>
      </c>
      <c r="F2750" s="712">
        <f t="shared" si="103"/>
        <v>1</v>
      </c>
    </row>
    <row r="2751" spans="1:6" s="414" customFormat="1" x14ac:dyDescent="0.2">
      <c r="A2751" s="713" t="s">
        <v>302</v>
      </c>
      <c r="B2751" s="713" t="s">
        <v>8041</v>
      </c>
      <c r="C2751" s="718">
        <f>MSC!K38</f>
        <v>0</v>
      </c>
      <c r="D2751" s="719" t="s">
        <v>5324</v>
      </c>
      <c r="E2751" s="719" t="str">
        <f t="shared" si="104"/>
        <v/>
      </c>
      <c r="F2751" s="712">
        <f t="shared" si="103"/>
        <v>1</v>
      </c>
    </row>
    <row r="2752" spans="1:6" s="414" customFormat="1" x14ac:dyDescent="0.2">
      <c r="A2752" s="713" t="s">
        <v>302</v>
      </c>
      <c r="B2752" s="713" t="s">
        <v>8042</v>
      </c>
      <c r="C2752" s="718">
        <f>MSC!K44</f>
        <v>0</v>
      </c>
      <c r="D2752" s="719" t="s">
        <v>5324</v>
      </c>
      <c r="E2752" s="719" t="str">
        <f t="shared" si="104"/>
        <v/>
      </c>
      <c r="F2752" s="712">
        <f t="shared" si="103"/>
        <v>1</v>
      </c>
    </row>
    <row r="2753" spans="1:6" s="414" customFormat="1" x14ac:dyDescent="0.2">
      <c r="A2753" s="713" t="s">
        <v>302</v>
      </c>
      <c r="B2753" s="713" t="s">
        <v>8043</v>
      </c>
      <c r="C2753" s="718">
        <f>MSC!K48</f>
        <v>0</v>
      </c>
      <c r="D2753" s="719" t="s">
        <v>5324</v>
      </c>
      <c r="E2753" s="719" t="str">
        <f t="shared" si="104"/>
        <v/>
      </c>
      <c r="F2753" s="712">
        <f t="shared" ref="F2753:F2816" si="105">IF(E2753="",1,0)</f>
        <v>1</v>
      </c>
    </row>
    <row r="2754" spans="1:6" s="414" customFormat="1" x14ac:dyDescent="0.2">
      <c r="A2754" s="713" t="s">
        <v>302</v>
      </c>
      <c r="B2754" s="713" t="s">
        <v>8044</v>
      </c>
      <c r="C2754" s="718">
        <f>MSC!K54</f>
        <v>0</v>
      </c>
      <c r="D2754" s="719" t="s">
        <v>5324</v>
      </c>
      <c r="E2754" s="719" t="str">
        <f t="shared" si="104"/>
        <v/>
      </c>
      <c r="F2754" s="712">
        <f t="shared" si="105"/>
        <v>1</v>
      </c>
    </row>
    <row r="2755" spans="1:6" s="414" customFormat="1" x14ac:dyDescent="0.2">
      <c r="A2755" s="713" t="s">
        <v>302</v>
      </c>
      <c r="B2755" s="713" t="s">
        <v>8045</v>
      </c>
      <c r="C2755" s="718">
        <f>MSC!K55</f>
        <v>0</v>
      </c>
      <c r="D2755" s="719" t="s">
        <v>5324</v>
      </c>
      <c r="E2755" s="719" t="str">
        <f t="shared" si="104"/>
        <v/>
      </c>
      <c r="F2755" s="712">
        <f t="shared" si="105"/>
        <v>1</v>
      </c>
    </row>
    <row r="2756" spans="1:6" s="414" customFormat="1" x14ac:dyDescent="0.2">
      <c r="A2756" s="713" t="s">
        <v>302</v>
      </c>
      <c r="B2756" s="713" t="s">
        <v>8046</v>
      </c>
      <c r="C2756" s="718">
        <f>MSC!L13</f>
        <v>0</v>
      </c>
      <c r="D2756" s="719" t="s">
        <v>5324</v>
      </c>
      <c r="E2756" s="719" t="str">
        <f t="shared" ref="E2756:E2819" si="106">IF(C2756="","",IF(ISBLANK(C2756),"",IF(ISNUMBER(C2756),IF(ROUND(C2756,0)=C2756,IF(C2756&gt;=(-9999999999999990),IF(C2756&lt;=(9999999999999990),"","Value must be an integer of no more than 16 digits."),"Value must be an integer of no more than 16 digits."),"Value must be an integer of no more than 16 digits."),"Value must be an integer of no more than 16 digits.")))</f>
        <v/>
      </c>
      <c r="F2756" s="712">
        <f t="shared" si="105"/>
        <v>1</v>
      </c>
    </row>
    <row r="2757" spans="1:6" s="414" customFormat="1" x14ac:dyDescent="0.2">
      <c r="A2757" s="713" t="s">
        <v>302</v>
      </c>
      <c r="B2757" s="713" t="s">
        <v>8047</v>
      </c>
      <c r="C2757" s="718">
        <f>MSC!L14</f>
        <v>0</v>
      </c>
      <c r="D2757" s="719" t="s">
        <v>5324</v>
      </c>
      <c r="E2757" s="719" t="str">
        <f t="shared" si="106"/>
        <v/>
      </c>
      <c r="F2757" s="712">
        <f t="shared" si="105"/>
        <v>1</v>
      </c>
    </row>
    <row r="2758" spans="1:6" s="414" customFormat="1" x14ac:dyDescent="0.2">
      <c r="A2758" s="713" t="s">
        <v>302</v>
      </c>
      <c r="B2758" s="713" t="s">
        <v>8048</v>
      </c>
      <c r="C2758" s="718">
        <f>MSC!L15</f>
        <v>0</v>
      </c>
      <c r="D2758" s="719" t="s">
        <v>5324</v>
      </c>
      <c r="E2758" s="719" t="str">
        <f t="shared" si="106"/>
        <v/>
      </c>
      <c r="F2758" s="712">
        <f t="shared" si="105"/>
        <v>1</v>
      </c>
    </row>
    <row r="2759" spans="1:6" s="414" customFormat="1" x14ac:dyDescent="0.2">
      <c r="A2759" s="713" t="s">
        <v>302</v>
      </c>
      <c r="B2759" s="713" t="s">
        <v>8049</v>
      </c>
      <c r="C2759" s="718">
        <f>MSC!L16</f>
        <v>0</v>
      </c>
      <c r="D2759" s="719" t="s">
        <v>5324</v>
      </c>
      <c r="E2759" s="719" t="str">
        <f t="shared" si="106"/>
        <v/>
      </c>
      <c r="F2759" s="712">
        <f t="shared" si="105"/>
        <v>1</v>
      </c>
    </row>
    <row r="2760" spans="1:6" s="414" customFormat="1" x14ac:dyDescent="0.2">
      <c r="A2760" s="713" t="s">
        <v>302</v>
      </c>
      <c r="B2760" s="713" t="s">
        <v>8050</v>
      </c>
      <c r="C2760" s="718">
        <f>MSC!L17</f>
        <v>0</v>
      </c>
      <c r="D2760" s="719" t="s">
        <v>5324</v>
      </c>
      <c r="E2760" s="719" t="str">
        <f t="shared" si="106"/>
        <v/>
      </c>
      <c r="F2760" s="712">
        <f t="shared" si="105"/>
        <v>1</v>
      </c>
    </row>
    <row r="2761" spans="1:6" s="414" customFormat="1" x14ac:dyDescent="0.2">
      <c r="A2761" s="713" t="s">
        <v>302</v>
      </c>
      <c r="B2761" s="713" t="s">
        <v>8051</v>
      </c>
      <c r="C2761" s="718">
        <f>MSC!L18</f>
        <v>0</v>
      </c>
      <c r="D2761" s="719" t="s">
        <v>5324</v>
      </c>
      <c r="E2761" s="719" t="str">
        <f t="shared" si="106"/>
        <v/>
      </c>
      <c r="F2761" s="712">
        <f t="shared" si="105"/>
        <v>1</v>
      </c>
    </row>
    <row r="2762" spans="1:6" s="414" customFormat="1" x14ac:dyDescent="0.2">
      <c r="A2762" s="713" t="s">
        <v>302</v>
      </c>
      <c r="B2762" s="713" t="s">
        <v>8052</v>
      </c>
      <c r="C2762" s="718">
        <f>MSC!L19</f>
        <v>0</v>
      </c>
      <c r="D2762" s="719" t="s">
        <v>5324</v>
      </c>
      <c r="E2762" s="719" t="str">
        <f t="shared" si="106"/>
        <v/>
      </c>
      <c r="F2762" s="712">
        <f t="shared" si="105"/>
        <v>1</v>
      </c>
    </row>
    <row r="2763" spans="1:6" s="414" customFormat="1" x14ac:dyDescent="0.2">
      <c r="A2763" s="713" t="s">
        <v>302</v>
      </c>
      <c r="B2763" s="713" t="s">
        <v>8053</v>
      </c>
      <c r="C2763" s="718">
        <f>MSC!L20</f>
        <v>0</v>
      </c>
      <c r="D2763" s="719" t="s">
        <v>5324</v>
      </c>
      <c r="E2763" s="719" t="str">
        <f t="shared" si="106"/>
        <v/>
      </c>
      <c r="F2763" s="712">
        <f t="shared" si="105"/>
        <v>1</v>
      </c>
    </row>
    <row r="2764" spans="1:6" s="414" customFormat="1" x14ac:dyDescent="0.2">
      <c r="A2764" s="713" t="s">
        <v>302</v>
      </c>
      <c r="B2764" s="713" t="s">
        <v>8054</v>
      </c>
      <c r="C2764" s="718">
        <f>MSC!L21</f>
        <v>0</v>
      </c>
      <c r="D2764" s="719" t="s">
        <v>5324</v>
      </c>
      <c r="E2764" s="719" t="str">
        <f t="shared" si="106"/>
        <v/>
      </c>
      <c r="F2764" s="712">
        <f t="shared" si="105"/>
        <v>1</v>
      </c>
    </row>
    <row r="2765" spans="1:6" s="414" customFormat="1" x14ac:dyDescent="0.2">
      <c r="A2765" s="713" t="s">
        <v>302</v>
      </c>
      <c r="B2765" s="713" t="s">
        <v>8055</v>
      </c>
      <c r="C2765" s="718">
        <f>MSC!L22</f>
        <v>0</v>
      </c>
      <c r="D2765" s="719" t="s">
        <v>5324</v>
      </c>
      <c r="E2765" s="719" t="str">
        <f t="shared" si="106"/>
        <v/>
      </c>
      <c r="F2765" s="712">
        <f t="shared" si="105"/>
        <v>1</v>
      </c>
    </row>
    <row r="2766" spans="1:6" s="414" customFormat="1" x14ac:dyDescent="0.2">
      <c r="A2766" s="713" t="s">
        <v>302</v>
      </c>
      <c r="B2766" s="713" t="s">
        <v>8056</v>
      </c>
      <c r="C2766" s="718">
        <f>MSC!L23</f>
        <v>0</v>
      </c>
      <c r="D2766" s="719" t="s">
        <v>5324</v>
      </c>
      <c r="E2766" s="719" t="str">
        <f t="shared" si="106"/>
        <v/>
      </c>
      <c r="F2766" s="712">
        <f t="shared" si="105"/>
        <v>1</v>
      </c>
    </row>
    <row r="2767" spans="1:6" s="414" customFormat="1" x14ac:dyDescent="0.2">
      <c r="A2767" s="713" t="s">
        <v>302</v>
      </c>
      <c r="B2767" s="713" t="s">
        <v>8057</v>
      </c>
      <c r="C2767" s="718">
        <f>MSC!L24</f>
        <v>0</v>
      </c>
      <c r="D2767" s="719" t="s">
        <v>5324</v>
      </c>
      <c r="E2767" s="719" t="str">
        <f t="shared" si="106"/>
        <v/>
      </c>
      <c r="F2767" s="712">
        <f t="shared" si="105"/>
        <v>1</v>
      </c>
    </row>
    <row r="2768" spans="1:6" s="414" customFormat="1" x14ac:dyDescent="0.2">
      <c r="A2768" s="713" t="s">
        <v>302</v>
      </c>
      <c r="B2768" s="713" t="s">
        <v>8058</v>
      </c>
      <c r="C2768" s="718">
        <f>MSC!L25</f>
        <v>0</v>
      </c>
      <c r="D2768" s="719" t="s">
        <v>5324</v>
      </c>
      <c r="E2768" s="719" t="str">
        <f t="shared" si="106"/>
        <v/>
      </c>
      <c r="F2768" s="712">
        <f t="shared" si="105"/>
        <v>1</v>
      </c>
    </row>
    <row r="2769" spans="1:6" s="414" customFormat="1" x14ac:dyDescent="0.2">
      <c r="A2769" s="713" t="s">
        <v>302</v>
      </c>
      <c r="B2769" s="713" t="s">
        <v>8059</v>
      </c>
      <c r="C2769" s="718">
        <f>MSC!L26</f>
        <v>0</v>
      </c>
      <c r="D2769" s="719" t="s">
        <v>5324</v>
      </c>
      <c r="E2769" s="719" t="str">
        <f t="shared" si="106"/>
        <v/>
      </c>
      <c r="F2769" s="712">
        <f t="shared" si="105"/>
        <v>1</v>
      </c>
    </row>
    <row r="2770" spans="1:6" s="414" customFormat="1" x14ac:dyDescent="0.2">
      <c r="A2770" s="713" t="s">
        <v>302</v>
      </c>
      <c r="B2770" s="713" t="s">
        <v>8060</v>
      </c>
      <c r="C2770" s="718">
        <f>MSC!L27</f>
        <v>0</v>
      </c>
      <c r="D2770" s="719" t="s">
        <v>5324</v>
      </c>
      <c r="E2770" s="719" t="str">
        <f t="shared" si="106"/>
        <v/>
      </c>
      <c r="F2770" s="712">
        <f t="shared" si="105"/>
        <v>1</v>
      </c>
    </row>
    <row r="2771" spans="1:6" s="414" customFormat="1" x14ac:dyDescent="0.2">
      <c r="A2771" s="713" t="s">
        <v>302</v>
      </c>
      <c r="B2771" s="713" t="s">
        <v>8061</v>
      </c>
      <c r="C2771" s="718">
        <f>MSC!L28</f>
        <v>0</v>
      </c>
      <c r="D2771" s="719" t="s">
        <v>5324</v>
      </c>
      <c r="E2771" s="719" t="str">
        <f t="shared" si="106"/>
        <v/>
      </c>
      <c r="F2771" s="712">
        <f t="shared" si="105"/>
        <v>1</v>
      </c>
    </row>
    <row r="2772" spans="1:6" s="414" customFormat="1" x14ac:dyDescent="0.2">
      <c r="A2772" s="713" t="s">
        <v>302</v>
      </c>
      <c r="B2772" s="713" t="s">
        <v>8062</v>
      </c>
      <c r="C2772" s="718">
        <f>MSC!L29</f>
        <v>0</v>
      </c>
      <c r="D2772" s="719" t="s">
        <v>5324</v>
      </c>
      <c r="E2772" s="719" t="str">
        <f t="shared" si="106"/>
        <v/>
      </c>
      <c r="F2772" s="712">
        <f t="shared" si="105"/>
        <v>1</v>
      </c>
    </row>
    <row r="2773" spans="1:6" s="414" customFormat="1" x14ac:dyDescent="0.2">
      <c r="A2773" s="713" t="s">
        <v>302</v>
      </c>
      <c r="B2773" s="713" t="s">
        <v>8063</v>
      </c>
      <c r="C2773" s="718">
        <f>MSC!L31</f>
        <v>0</v>
      </c>
      <c r="D2773" s="719" t="s">
        <v>5324</v>
      </c>
      <c r="E2773" s="719" t="str">
        <f t="shared" si="106"/>
        <v/>
      </c>
      <c r="F2773" s="712">
        <f t="shared" si="105"/>
        <v>1</v>
      </c>
    </row>
    <row r="2774" spans="1:6" s="414" customFormat="1" x14ac:dyDescent="0.2">
      <c r="A2774" s="713" t="s">
        <v>302</v>
      </c>
      <c r="B2774" s="713" t="s">
        <v>8064</v>
      </c>
      <c r="C2774" s="718">
        <f>MSC!L34</f>
        <v>0</v>
      </c>
      <c r="D2774" s="719" t="s">
        <v>5324</v>
      </c>
      <c r="E2774" s="719" t="str">
        <f t="shared" si="106"/>
        <v/>
      </c>
      <c r="F2774" s="712">
        <f t="shared" si="105"/>
        <v>1</v>
      </c>
    </row>
    <row r="2775" spans="1:6" s="414" customFormat="1" x14ac:dyDescent="0.2">
      <c r="A2775" s="713" t="s">
        <v>302</v>
      </c>
      <c r="B2775" s="713" t="s">
        <v>8065</v>
      </c>
      <c r="C2775" s="718">
        <f>MSC!L35</f>
        <v>0</v>
      </c>
      <c r="D2775" s="719" t="s">
        <v>5324</v>
      </c>
      <c r="E2775" s="719" t="str">
        <f t="shared" si="106"/>
        <v/>
      </c>
      <c r="F2775" s="712">
        <f t="shared" si="105"/>
        <v>1</v>
      </c>
    </row>
    <row r="2776" spans="1:6" s="414" customFormat="1" x14ac:dyDescent="0.2">
      <c r="A2776" s="713" t="s">
        <v>302</v>
      </c>
      <c r="B2776" s="713" t="s">
        <v>8066</v>
      </c>
      <c r="C2776" s="718">
        <f>MSC!L36</f>
        <v>0</v>
      </c>
      <c r="D2776" s="719" t="s">
        <v>5324</v>
      </c>
      <c r="E2776" s="719" t="str">
        <f t="shared" si="106"/>
        <v/>
      </c>
      <c r="F2776" s="712">
        <f t="shared" si="105"/>
        <v>1</v>
      </c>
    </row>
    <row r="2777" spans="1:6" s="414" customFormat="1" x14ac:dyDescent="0.2">
      <c r="A2777" s="713" t="s">
        <v>302</v>
      </c>
      <c r="B2777" s="713" t="s">
        <v>8067</v>
      </c>
      <c r="C2777" s="718">
        <f>MSC!L37</f>
        <v>0</v>
      </c>
      <c r="D2777" s="719" t="s">
        <v>5324</v>
      </c>
      <c r="E2777" s="719" t="str">
        <f t="shared" si="106"/>
        <v/>
      </c>
      <c r="F2777" s="712">
        <f t="shared" si="105"/>
        <v>1</v>
      </c>
    </row>
    <row r="2778" spans="1:6" s="414" customFormat="1" x14ac:dyDescent="0.2">
      <c r="A2778" s="713" t="s">
        <v>302</v>
      </c>
      <c r="B2778" s="713" t="s">
        <v>8068</v>
      </c>
      <c r="C2778" s="718">
        <f>MSC!L38</f>
        <v>0</v>
      </c>
      <c r="D2778" s="719" t="s">
        <v>5324</v>
      </c>
      <c r="E2778" s="719" t="str">
        <f t="shared" si="106"/>
        <v/>
      </c>
      <c r="F2778" s="712">
        <f t="shared" si="105"/>
        <v>1</v>
      </c>
    </row>
    <row r="2779" spans="1:6" s="414" customFormat="1" x14ac:dyDescent="0.2">
      <c r="A2779" s="713" t="s">
        <v>302</v>
      </c>
      <c r="B2779" s="713" t="s">
        <v>8069</v>
      </c>
      <c r="C2779" s="718">
        <f>MSC!L39</f>
        <v>0</v>
      </c>
      <c r="D2779" s="719" t="s">
        <v>5324</v>
      </c>
      <c r="E2779" s="719" t="str">
        <f t="shared" si="106"/>
        <v/>
      </c>
      <c r="F2779" s="712">
        <f t="shared" si="105"/>
        <v>1</v>
      </c>
    </row>
    <row r="2780" spans="1:6" s="414" customFormat="1" x14ac:dyDescent="0.2">
      <c r="A2780" s="713" t="s">
        <v>302</v>
      </c>
      <c r="B2780" s="713" t="s">
        <v>8070</v>
      </c>
      <c r="C2780" s="718">
        <f>MSC!L40</f>
        <v>0</v>
      </c>
      <c r="D2780" s="719" t="s">
        <v>5324</v>
      </c>
      <c r="E2780" s="719" t="str">
        <f t="shared" si="106"/>
        <v/>
      </c>
      <c r="F2780" s="712">
        <f t="shared" si="105"/>
        <v>1</v>
      </c>
    </row>
    <row r="2781" spans="1:6" s="414" customFormat="1" x14ac:dyDescent="0.2">
      <c r="A2781" s="713" t="s">
        <v>302</v>
      </c>
      <c r="B2781" s="713" t="s">
        <v>8071</v>
      </c>
      <c r="C2781" s="718">
        <f>MSC!L41</f>
        <v>0</v>
      </c>
      <c r="D2781" s="719" t="s">
        <v>5324</v>
      </c>
      <c r="E2781" s="719" t="str">
        <f t="shared" si="106"/>
        <v/>
      </c>
      <c r="F2781" s="712">
        <f t="shared" si="105"/>
        <v>1</v>
      </c>
    </row>
    <row r="2782" spans="1:6" s="414" customFormat="1" x14ac:dyDescent="0.2">
      <c r="A2782" s="713" t="s">
        <v>302</v>
      </c>
      <c r="B2782" s="713" t="s">
        <v>8072</v>
      </c>
      <c r="C2782" s="718">
        <f>MSC!L44</f>
        <v>0</v>
      </c>
      <c r="D2782" s="719" t="s">
        <v>5324</v>
      </c>
      <c r="E2782" s="719" t="str">
        <f t="shared" si="106"/>
        <v/>
      </c>
      <c r="F2782" s="712">
        <f t="shared" si="105"/>
        <v>1</v>
      </c>
    </row>
    <row r="2783" spans="1:6" s="414" customFormat="1" x14ac:dyDescent="0.2">
      <c r="A2783" s="713" t="s">
        <v>302</v>
      </c>
      <c r="B2783" s="713" t="s">
        <v>8073</v>
      </c>
      <c r="C2783" s="718">
        <f>MSC!L45</f>
        <v>0</v>
      </c>
      <c r="D2783" s="719" t="s">
        <v>5324</v>
      </c>
      <c r="E2783" s="719" t="str">
        <f t="shared" si="106"/>
        <v/>
      </c>
      <c r="F2783" s="712">
        <f t="shared" si="105"/>
        <v>1</v>
      </c>
    </row>
    <row r="2784" spans="1:6" s="414" customFormat="1" x14ac:dyDescent="0.2">
      <c r="A2784" s="713" t="s">
        <v>302</v>
      </c>
      <c r="B2784" s="713" t="s">
        <v>8074</v>
      </c>
      <c r="C2784" s="718">
        <f>MSC!L46</f>
        <v>0</v>
      </c>
      <c r="D2784" s="719" t="s">
        <v>5324</v>
      </c>
      <c r="E2784" s="719" t="str">
        <f t="shared" si="106"/>
        <v/>
      </c>
      <c r="F2784" s="712">
        <f t="shared" si="105"/>
        <v>1</v>
      </c>
    </row>
    <row r="2785" spans="1:6" s="414" customFormat="1" x14ac:dyDescent="0.2">
      <c r="A2785" s="713" t="s">
        <v>302</v>
      </c>
      <c r="B2785" s="713" t="s">
        <v>8075</v>
      </c>
      <c r="C2785" s="718">
        <f>MSC!L47</f>
        <v>0</v>
      </c>
      <c r="D2785" s="719" t="s">
        <v>5324</v>
      </c>
      <c r="E2785" s="719" t="str">
        <f t="shared" si="106"/>
        <v/>
      </c>
      <c r="F2785" s="712">
        <f t="shared" si="105"/>
        <v>1</v>
      </c>
    </row>
    <row r="2786" spans="1:6" s="414" customFormat="1" x14ac:dyDescent="0.2">
      <c r="A2786" s="713" t="s">
        <v>302</v>
      </c>
      <c r="B2786" s="713" t="s">
        <v>8076</v>
      </c>
      <c r="C2786" s="718">
        <f>MSC!L48</f>
        <v>0</v>
      </c>
      <c r="D2786" s="719" t="s">
        <v>5324</v>
      </c>
      <c r="E2786" s="719" t="str">
        <f t="shared" si="106"/>
        <v/>
      </c>
      <c r="F2786" s="712">
        <f t="shared" si="105"/>
        <v>1</v>
      </c>
    </row>
    <row r="2787" spans="1:6" s="414" customFormat="1" x14ac:dyDescent="0.2">
      <c r="A2787" s="713" t="s">
        <v>302</v>
      </c>
      <c r="B2787" s="713" t="s">
        <v>8077</v>
      </c>
      <c r="C2787" s="718">
        <f>MSC!L49</f>
        <v>0</v>
      </c>
      <c r="D2787" s="719" t="s">
        <v>5324</v>
      </c>
      <c r="E2787" s="719" t="str">
        <f t="shared" si="106"/>
        <v/>
      </c>
      <c r="F2787" s="712">
        <f t="shared" si="105"/>
        <v>1</v>
      </c>
    </row>
    <row r="2788" spans="1:6" s="414" customFormat="1" x14ac:dyDescent="0.2">
      <c r="A2788" s="713" t="s">
        <v>302</v>
      </c>
      <c r="B2788" s="713" t="s">
        <v>8078</v>
      </c>
      <c r="C2788" s="718">
        <f>MSC!L50</f>
        <v>0</v>
      </c>
      <c r="D2788" s="719" t="s">
        <v>5324</v>
      </c>
      <c r="E2788" s="719" t="str">
        <f t="shared" si="106"/>
        <v/>
      </c>
      <c r="F2788" s="712">
        <f t="shared" si="105"/>
        <v>1</v>
      </c>
    </row>
    <row r="2789" spans="1:6" s="414" customFormat="1" x14ac:dyDescent="0.2">
      <c r="A2789" s="713" t="s">
        <v>302</v>
      </c>
      <c r="B2789" s="713" t="s">
        <v>8079</v>
      </c>
      <c r="C2789" s="718">
        <f>MSC!L51</f>
        <v>0</v>
      </c>
      <c r="D2789" s="719" t="s">
        <v>5324</v>
      </c>
      <c r="E2789" s="719" t="str">
        <f t="shared" si="106"/>
        <v/>
      </c>
      <c r="F2789" s="712">
        <f t="shared" si="105"/>
        <v>1</v>
      </c>
    </row>
    <row r="2790" spans="1:6" s="414" customFormat="1" x14ac:dyDescent="0.2">
      <c r="A2790" s="713" t="s">
        <v>302</v>
      </c>
      <c r="B2790" s="713" t="s">
        <v>8080</v>
      </c>
      <c r="C2790" s="718">
        <f>MSC!L54</f>
        <v>0</v>
      </c>
      <c r="D2790" s="719" t="s">
        <v>5324</v>
      </c>
      <c r="E2790" s="719" t="str">
        <f t="shared" si="106"/>
        <v/>
      </c>
      <c r="F2790" s="712">
        <f t="shared" si="105"/>
        <v>1</v>
      </c>
    </row>
    <row r="2791" spans="1:6" s="414" customFormat="1" x14ac:dyDescent="0.2">
      <c r="A2791" s="713" t="s">
        <v>302</v>
      </c>
      <c r="B2791" s="713" t="s">
        <v>8081</v>
      </c>
      <c r="C2791" s="718">
        <f>MSC!L55</f>
        <v>0</v>
      </c>
      <c r="D2791" s="719" t="s">
        <v>5324</v>
      </c>
      <c r="E2791" s="719" t="str">
        <f t="shared" si="106"/>
        <v/>
      </c>
      <c r="F2791" s="712">
        <f t="shared" si="105"/>
        <v>1</v>
      </c>
    </row>
    <row r="2792" spans="1:6" s="414" customFormat="1" x14ac:dyDescent="0.2">
      <c r="A2792" s="713" t="s">
        <v>302</v>
      </c>
      <c r="B2792" s="713" t="s">
        <v>8082</v>
      </c>
      <c r="C2792" s="718">
        <f>MSC!M13</f>
        <v>0</v>
      </c>
      <c r="D2792" s="719" t="s">
        <v>5324</v>
      </c>
      <c r="E2792" s="719" t="str">
        <f t="shared" si="106"/>
        <v/>
      </c>
      <c r="F2792" s="712">
        <f t="shared" si="105"/>
        <v>1</v>
      </c>
    </row>
    <row r="2793" spans="1:6" s="414" customFormat="1" x14ac:dyDescent="0.2">
      <c r="A2793" s="713" t="s">
        <v>302</v>
      </c>
      <c r="B2793" s="713" t="s">
        <v>8083</v>
      </c>
      <c r="C2793" s="718">
        <f>MSC!M17</f>
        <v>0</v>
      </c>
      <c r="D2793" s="719" t="s">
        <v>5324</v>
      </c>
      <c r="E2793" s="719" t="str">
        <f t="shared" si="106"/>
        <v/>
      </c>
      <c r="F2793" s="712">
        <f t="shared" si="105"/>
        <v>1</v>
      </c>
    </row>
    <row r="2794" spans="1:6" s="414" customFormat="1" x14ac:dyDescent="0.2">
      <c r="A2794" s="713" t="s">
        <v>302</v>
      </c>
      <c r="B2794" s="713" t="s">
        <v>8084</v>
      </c>
      <c r="C2794" s="718">
        <f>MSC!M21</f>
        <v>0</v>
      </c>
      <c r="D2794" s="719" t="s">
        <v>5324</v>
      </c>
      <c r="E2794" s="719" t="str">
        <f t="shared" si="106"/>
        <v/>
      </c>
      <c r="F2794" s="712">
        <f t="shared" si="105"/>
        <v>1</v>
      </c>
    </row>
    <row r="2795" spans="1:6" s="414" customFormat="1" x14ac:dyDescent="0.2">
      <c r="A2795" s="713" t="s">
        <v>302</v>
      </c>
      <c r="B2795" s="713" t="s">
        <v>8085</v>
      </c>
      <c r="C2795" s="718">
        <f>MSC!M25</f>
        <v>0</v>
      </c>
      <c r="D2795" s="719" t="s">
        <v>5324</v>
      </c>
      <c r="E2795" s="719" t="str">
        <f t="shared" si="106"/>
        <v/>
      </c>
      <c r="F2795" s="712">
        <f t="shared" si="105"/>
        <v>1</v>
      </c>
    </row>
    <row r="2796" spans="1:6" s="414" customFormat="1" x14ac:dyDescent="0.2">
      <c r="A2796" s="713" t="s">
        <v>302</v>
      </c>
      <c r="B2796" s="713" t="s">
        <v>8086</v>
      </c>
      <c r="C2796" s="718">
        <f>MSC!M29</f>
        <v>0</v>
      </c>
      <c r="D2796" s="719" t="s">
        <v>5324</v>
      </c>
      <c r="E2796" s="719" t="str">
        <f t="shared" si="106"/>
        <v/>
      </c>
      <c r="F2796" s="712">
        <f t="shared" si="105"/>
        <v>1</v>
      </c>
    </row>
    <row r="2797" spans="1:6" s="414" customFormat="1" x14ac:dyDescent="0.2">
      <c r="A2797" s="713" t="s">
        <v>302</v>
      </c>
      <c r="B2797" s="713" t="s">
        <v>8087</v>
      </c>
      <c r="C2797" s="718">
        <f>MSC!M31</f>
        <v>0</v>
      </c>
      <c r="D2797" s="719" t="s">
        <v>5324</v>
      </c>
      <c r="E2797" s="719" t="str">
        <f t="shared" si="106"/>
        <v/>
      </c>
      <c r="F2797" s="712">
        <f t="shared" si="105"/>
        <v>1</v>
      </c>
    </row>
    <row r="2798" spans="1:6" s="414" customFormat="1" x14ac:dyDescent="0.2">
      <c r="A2798" s="713" t="s">
        <v>302</v>
      </c>
      <c r="B2798" s="713" t="s">
        <v>8088</v>
      </c>
      <c r="C2798" s="718">
        <f>MSC!M34</f>
        <v>0</v>
      </c>
      <c r="D2798" s="719" t="s">
        <v>5324</v>
      </c>
      <c r="E2798" s="719" t="str">
        <f t="shared" si="106"/>
        <v/>
      </c>
      <c r="F2798" s="712">
        <f t="shared" si="105"/>
        <v>1</v>
      </c>
    </row>
    <row r="2799" spans="1:6" s="414" customFormat="1" x14ac:dyDescent="0.2">
      <c r="A2799" s="713" t="s">
        <v>302</v>
      </c>
      <c r="B2799" s="713" t="s">
        <v>8089</v>
      </c>
      <c r="C2799" s="718">
        <f>MSC!M38</f>
        <v>0</v>
      </c>
      <c r="D2799" s="719" t="s">
        <v>5324</v>
      </c>
      <c r="E2799" s="719" t="str">
        <f t="shared" si="106"/>
        <v/>
      </c>
      <c r="F2799" s="712">
        <f t="shared" si="105"/>
        <v>1</v>
      </c>
    </row>
    <row r="2800" spans="1:6" s="414" customFormat="1" x14ac:dyDescent="0.2">
      <c r="A2800" s="713" t="s">
        <v>302</v>
      </c>
      <c r="B2800" s="713" t="s">
        <v>8090</v>
      </c>
      <c r="C2800" s="718">
        <f>MSC!M44</f>
        <v>0</v>
      </c>
      <c r="D2800" s="719" t="s">
        <v>5324</v>
      </c>
      <c r="E2800" s="719" t="str">
        <f t="shared" si="106"/>
        <v/>
      </c>
      <c r="F2800" s="712">
        <f t="shared" si="105"/>
        <v>1</v>
      </c>
    </row>
    <row r="2801" spans="1:6" s="414" customFormat="1" x14ac:dyDescent="0.2">
      <c r="A2801" s="713" t="s">
        <v>302</v>
      </c>
      <c r="B2801" s="713" t="s">
        <v>8091</v>
      </c>
      <c r="C2801" s="718">
        <f>MSC!M48</f>
        <v>0</v>
      </c>
      <c r="D2801" s="719" t="s">
        <v>5324</v>
      </c>
      <c r="E2801" s="719" t="str">
        <f t="shared" si="106"/>
        <v/>
      </c>
      <c r="F2801" s="712">
        <f t="shared" si="105"/>
        <v>1</v>
      </c>
    </row>
    <row r="2802" spans="1:6" s="414" customFormat="1" x14ac:dyDescent="0.2">
      <c r="A2802" s="713" t="s">
        <v>302</v>
      </c>
      <c r="B2802" s="713" t="s">
        <v>8092</v>
      </c>
      <c r="C2802" s="718">
        <f>MSC!M54</f>
        <v>0</v>
      </c>
      <c r="D2802" s="719" t="s">
        <v>5324</v>
      </c>
      <c r="E2802" s="719" t="str">
        <f t="shared" si="106"/>
        <v/>
      </c>
      <c r="F2802" s="712">
        <f t="shared" si="105"/>
        <v>1</v>
      </c>
    </row>
    <row r="2803" spans="1:6" s="414" customFormat="1" x14ac:dyDescent="0.2">
      <c r="A2803" s="713" t="s">
        <v>302</v>
      </c>
      <c r="B2803" s="713" t="s">
        <v>8093</v>
      </c>
      <c r="C2803" s="718">
        <f>MSC!M55</f>
        <v>0</v>
      </c>
      <c r="D2803" s="719" t="s">
        <v>5324</v>
      </c>
      <c r="E2803" s="719" t="str">
        <f t="shared" si="106"/>
        <v/>
      </c>
      <c r="F2803" s="712">
        <f t="shared" si="105"/>
        <v>1</v>
      </c>
    </row>
    <row r="2804" spans="1:6" s="414" customFormat="1" x14ac:dyDescent="0.2">
      <c r="A2804" s="713" t="s">
        <v>302</v>
      </c>
      <c r="B2804" s="713" t="s">
        <v>8094</v>
      </c>
      <c r="C2804" s="718">
        <f>MSC!N13</f>
        <v>0</v>
      </c>
      <c r="D2804" s="719" t="s">
        <v>5324</v>
      </c>
      <c r="E2804" s="719" t="str">
        <f t="shared" si="106"/>
        <v/>
      </c>
      <c r="F2804" s="712">
        <f t="shared" si="105"/>
        <v>1</v>
      </c>
    </row>
    <row r="2805" spans="1:6" s="414" customFormat="1" x14ac:dyDescent="0.2">
      <c r="A2805" s="713" t="s">
        <v>302</v>
      </c>
      <c r="B2805" s="713" t="s">
        <v>8095</v>
      </c>
      <c r="C2805" s="718">
        <f>MSC!N17</f>
        <v>0</v>
      </c>
      <c r="D2805" s="719" t="s">
        <v>5324</v>
      </c>
      <c r="E2805" s="719" t="str">
        <f t="shared" si="106"/>
        <v/>
      </c>
      <c r="F2805" s="712">
        <f t="shared" si="105"/>
        <v>1</v>
      </c>
    </row>
    <row r="2806" spans="1:6" s="414" customFormat="1" x14ac:dyDescent="0.2">
      <c r="A2806" s="713" t="s">
        <v>302</v>
      </c>
      <c r="B2806" s="713" t="s">
        <v>8096</v>
      </c>
      <c r="C2806" s="718">
        <f>MSC!N21</f>
        <v>0</v>
      </c>
      <c r="D2806" s="719" t="s">
        <v>5324</v>
      </c>
      <c r="E2806" s="719" t="str">
        <f t="shared" si="106"/>
        <v/>
      </c>
      <c r="F2806" s="712">
        <f t="shared" si="105"/>
        <v>1</v>
      </c>
    </row>
    <row r="2807" spans="1:6" s="414" customFormat="1" x14ac:dyDescent="0.2">
      <c r="A2807" s="713" t="s">
        <v>302</v>
      </c>
      <c r="B2807" s="713" t="s">
        <v>8097</v>
      </c>
      <c r="C2807" s="718">
        <f>MSC!N25</f>
        <v>0</v>
      </c>
      <c r="D2807" s="719" t="s">
        <v>5324</v>
      </c>
      <c r="E2807" s="719" t="str">
        <f t="shared" si="106"/>
        <v/>
      </c>
      <c r="F2807" s="712">
        <f t="shared" si="105"/>
        <v>1</v>
      </c>
    </row>
    <row r="2808" spans="1:6" s="414" customFormat="1" x14ac:dyDescent="0.2">
      <c r="A2808" s="713" t="s">
        <v>302</v>
      </c>
      <c r="B2808" s="713" t="s">
        <v>8098</v>
      </c>
      <c r="C2808" s="718">
        <f>MSC!N29</f>
        <v>0</v>
      </c>
      <c r="D2808" s="719" t="s">
        <v>5324</v>
      </c>
      <c r="E2808" s="719" t="str">
        <f t="shared" si="106"/>
        <v/>
      </c>
      <c r="F2808" s="712">
        <f t="shared" si="105"/>
        <v>1</v>
      </c>
    </row>
    <row r="2809" spans="1:6" s="414" customFormat="1" x14ac:dyDescent="0.2">
      <c r="A2809" s="713" t="s">
        <v>302</v>
      </c>
      <c r="B2809" s="713" t="s">
        <v>8099</v>
      </c>
      <c r="C2809" s="718">
        <f>MSC!N31</f>
        <v>0</v>
      </c>
      <c r="D2809" s="719" t="s">
        <v>5324</v>
      </c>
      <c r="E2809" s="719" t="str">
        <f t="shared" si="106"/>
        <v/>
      </c>
      <c r="F2809" s="712">
        <f t="shared" si="105"/>
        <v>1</v>
      </c>
    </row>
    <row r="2810" spans="1:6" s="414" customFormat="1" x14ac:dyDescent="0.2">
      <c r="A2810" s="713" t="s">
        <v>302</v>
      </c>
      <c r="B2810" s="713" t="s">
        <v>8100</v>
      </c>
      <c r="C2810" s="718">
        <f>MSC!N34</f>
        <v>0</v>
      </c>
      <c r="D2810" s="719" t="s">
        <v>5324</v>
      </c>
      <c r="E2810" s="719" t="str">
        <f t="shared" si="106"/>
        <v/>
      </c>
      <c r="F2810" s="712">
        <f t="shared" si="105"/>
        <v>1</v>
      </c>
    </row>
    <row r="2811" spans="1:6" s="414" customFormat="1" x14ac:dyDescent="0.2">
      <c r="A2811" s="713" t="s">
        <v>302</v>
      </c>
      <c r="B2811" s="713" t="s">
        <v>8101</v>
      </c>
      <c r="C2811" s="718">
        <f>MSC!N38</f>
        <v>0</v>
      </c>
      <c r="D2811" s="719" t="s">
        <v>5324</v>
      </c>
      <c r="E2811" s="719" t="str">
        <f t="shared" si="106"/>
        <v/>
      </c>
      <c r="F2811" s="712">
        <f t="shared" si="105"/>
        <v>1</v>
      </c>
    </row>
    <row r="2812" spans="1:6" s="414" customFormat="1" x14ac:dyDescent="0.2">
      <c r="A2812" s="713" t="s">
        <v>302</v>
      </c>
      <c r="B2812" s="713" t="s">
        <v>8102</v>
      </c>
      <c r="C2812" s="718">
        <f>MSC!N44</f>
        <v>0</v>
      </c>
      <c r="D2812" s="719" t="s">
        <v>5324</v>
      </c>
      <c r="E2812" s="719" t="str">
        <f t="shared" si="106"/>
        <v/>
      </c>
      <c r="F2812" s="712">
        <f t="shared" si="105"/>
        <v>1</v>
      </c>
    </row>
    <row r="2813" spans="1:6" s="414" customFormat="1" x14ac:dyDescent="0.2">
      <c r="A2813" s="713" t="s">
        <v>302</v>
      </c>
      <c r="B2813" s="713" t="s">
        <v>8103</v>
      </c>
      <c r="C2813" s="718">
        <f>MSC!N48</f>
        <v>0</v>
      </c>
      <c r="D2813" s="719" t="s">
        <v>5324</v>
      </c>
      <c r="E2813" s="719" t="str">
        <f t="shared" si="106"/>
        <v/>
      </c>
      <c r="F2813" s="712">
        <f t="shared" si="105"/>
        <v>1</v>
      </c>
    </row>
    <row r="2814" spans="1:6" s="414" customFormat="1" x14ac:dyDescent="0.2">
      <c r="A2814" s="713" t="s">
        <v>302</v>
      </c>
      <c r="B2814" s="713" t="s">
        <v>8104</v>
      </c>
      <c r="C2814" s="718">
        <f>MSC!N54</f>
        <v>0</v>
      </c>
      <c r="D2814" s="719" t="s">
        <v>5324</v>
      </c>
      <c r="E2814" s="719" t="str">
        <f t="shared" si="106"/>
        <v/>
      </c>
      <c r="F2814" s="712">
        <f t="shared" si="105"/>
        <v>1</v>
      </c>
    </row>
    <row r="2815" spans="1:6" s="414" customFormat="1" x14ac:dyDescent="0.2">
      <c r="A2815" s="713" t="s">
        <v>302</v>
      </c>
      <c r="B2815" s="713" t="s">
        <v>8105</v>
      </c>
      <c r="C2815" s="718">
        <f>MSC!N55</f>
        <v>0</v>
      </c>
      <c r="D2815" s="719" t="s">
        <v>5324</v>
      </c>
      <c r="E2815" s="719" t="str">
        <f t="shared" si="106"/>
        <v/>
      </c>
      <c r="F2815" s="712">
        <f t="shared" si="105"/>
        <v>1</v>
      </c>
    </row>
    <row r="2816" spans="1:6" s="414" customFormat="1" x14ac:dyDescent="0.2">
      <c r="A2816" s="713" t="s">
        <v>302</v>
      </c>
      <c r="B2816" s="713" t="s">
        <v>8106</v>
      </c>
      <c r="C2816" s="718">
        <f>MSC!O13</f>
        <v>0</v>
      </c>
      <c r="D2816" s="719" t="s">
        <v>5324</v>
      </c>
      <c r="E2816" s="719" t="str">
        <f t="shared" si="106"/>
        <v/>
      </c>
      <c r="F2816" s="712">
        <f t="shared" si="105"/>
        <v>1</v>
      </c>
    </row>
    <row r="2817" spans="1:6" s="414" customFormat="1" x14ac:dyDescent="0.2">
      <c r="A2817" s="713" t="s">
        <v>302</v>
      </c>
      <c r="B2817" s="713" t="s">
        <v>8107</v>
      </c>
      <c r="C2817" s="718">
        <f>MSC!O17</f>
        <v>0</v>
      </c>
      <c r="D2817" s="719" t="s">
        <v>5324</v>
      </c>
      <c r="E2817" s="719" t="str">
        <f t="shared" si="106"/>
        <v/>
      </c>
      <c r="F2817" s="712">
        <f t="shared" ref="F2817:F2880" si="107">IF(E2817="",1,0)</f>
        <v>1</v>
      </c>
    </row>
    <row r="2818" spans="1:6" s="414" customFormat="1" x14ac:dyDescent="0.2">
      <c r="A2818" s="713" t="s">
        <v>302</v>
      </c>
      <c r="B2818" s="713" t="s">
        <v>8108</v>
      </c>
      <c r="C2818" s="718">
        <f>MSC!O21</f>
        <v>0</v>
      </c>
      <c r="D2818" s="719" t="s">
        <v>5324</v>
      </c>
      <c r="E2818" s="719" t="str">
        <f t="shared" si="106"/>
        <v/>
      </c>
      <c r="F2818" s="712">
        <f t="shared" si="107"/>
        <v>1</v>
      </c>
    </row>
    <row r="2819" spans="1:6" s="414" customFormat="1" x14ac:dyDescent="0.2">
      <c r="A2819" s="713" t="s">
        <v>302</v>
      </c>
      <c r="B2819" s="713" t="s">
        <v>8109</v>
      </c>
      <c r="C2819" s="718">
        <f>MSC!O25</f>
        <v>0</v>
      </c>
      <c r="D2819" s="719" t="s">
        <v>5324</v>
      </c>
      <c r="E2819" s="719" t="str">
        <f t="shared" si="106"/>
        <v/>
      </c>
      <c r="F2819" s="712">
        <f t="shared" si="107"/>
        <v>1</v>
      </c>
    </row>
    <row r="2820" spans="1:6" s="414" customFormat="1" x14ac:dyDescent="0.2">
      <c r="A2820" s="713" t="s">
        <v>302</v>
      </c>
      <c r="B2820" s="713" t="s">
        <v>8110</v>
      </c>
      <c r="C2820" s="718">
        <f>MSC!O29</f>
        <v>0</v>
      </c>
      <c r="D2820" s="719" t="s">
        <v>5324</v>
      </c>
      <c r="E2820" s="719" t="str">
        <f t="shared" ref="E2820:E2883" si="108">IF(C2820="","",IF(ISBLANK(C2820),"",IF(ISNUMBER(C2820),IF(ROUND(C2820,0)=C2820,IF(C2820&gt;=(-9999999999999990),IF(C2820&lt;=(9999999999999990),"","Value must be an integer of no more than 16 digits."),"Value must be an integer of no more than 16 digits."),"Value must be an integer of no more than 16 digits."),"Value must be an integer of no more than 16 digits.")))</f>
        <v/>
      </c>
      <c r="F2820" s="712">
        <f t="shared" si="107"/>
        <v>1</v>
      </c>
    </row>
    <row r="2821" spans="1:6" s="414" customFormat="1" x14ac:dyDescent="0.2">
      <c r="A2821" s="713" t="s">
        <v>302</v>
      </c>
      <c r="B2821" s="713" t="s">
        <v>8111</v>
      </c>
      <c r="C2821" s="718">
        <f>MSC!O31</f>
        <v>0</v>
      </c>
      <c r="D2821" s="719" t="s">
        <v>5324</v>
      </c>
      <c r="E2821" s="719" t="str">
        <f t="shared" si="108"/>
        <v/>
      </c>
      <c r="F2821" s="712">
        <f t="shared" si="107"/>
        <v>1</v>
      </c>
    </row>
    <row r="2822" spans="1:6" s="414" customFormat="1" x14ac:dyDescent="0.2">
      <c r="A2822" s="713" t="s">
        <v>302</v>
      </c>
      <c r="B2822" s="713" t="s">
        <v>8112</v>
      </c>
      <c r="C2822" s="718">
        <f>MSC!O34</f>
        <v>0</v>
      </c>
      <c r="D2822" s="719" t="s">
        <v>5324</v>
      </c>
      <c r="E2822" s="719" t="str">
        <f t="shared" si="108"/>
        <v/>
      </c>
      <c r="F2822" s="712">
        <f t="shared" si="107"/>
        <v>1</v>
      </c>
    </row>
    <row r="2823" spans="1:6" s="414" customFormat="1" x14ac:dyDescent="0.2">
      <c r="A2823" s="713" t="s">
        <v>302</v>
      </c>
      <c r="B2823" s="713" t="s">
        <v>8113</v>
      </c>
      <c r="C2823" s="718">
        <f>MSC!O38</f>
        <v>0</v>
      </c>
      <c r="D2823" s="719" t="s">
        <v>5324</v>
      </c>
      <c r="E2823" s="719" t="str">
        <f t="shared" si="108"/>
        <v/>
      </c>
      <c r="F2823" s="712">
        <f t="shared" si="107"/>
        <v>1</v>
      </c>
    </row>
    <row r="2824" spans="1:6" s="414" customFormat="1" x14ac:dyDescent="0.2">
      <c r="A2824" s="713" t="s">
        <v>302</v>
      </c>
      <c r="B2824" s="713" t="s">
        <v>8114</v>
      </c>
      <c r="C2824" s="718">
        <f>MSC!O44</f>
        <v>0</v>
      </c>
      <c r="D2824" s="719" t="s">
        <v>5324</v>
      </c>
      <c r="E2824" s="719" t="str">
        <f t="shared" si="108"/>
        <v/>
      </c>
      <c r="F2824" s="712">
        <f t="shared" si="107"/>
        <v>1</v>
      </c>
    </row>
    <row r="2825" spans="1:6" s="414" customFormat="1" x14ac:dyDescent="0.2">
      <c r="A2825" s="713" t="s">
        <v>302</v>
      </c>
      <c r="B2825" s="713" t="s">
        <v>8115</v>
      </c>
      <c r="C2825" s="718">
        <f>MSC!O48</f>
        <v>0</v>
      </c>
      <c r="D2825" s="719" t="s">
        <v>5324</v>
      </c>
      <c r="E2825" s="719" t="str">
        <f t="shared" si="108"/>
        <v/>
      </c>
      <c r="F2825" s="712">
        <f t="shared" si="107"/>
        <v>1</v>
      </c>
    </row>
    <row r="2826" spans="1:6" s="414" customFormat="1" x14ac:dyDescent="0.2">
      <c r="A2826" s="713" t="s">
        <v>302</v>
      </c>
      <c r="B2826" s="713" t="s">
        <v>8116</v>
      </c>
      <c r="C2826" s="718">
        <f>MSC!O54</f>
        <v>0</v>
      </c>
      <c r="D2826" s="719" t="s">
        <v>5324</v>
      </c>
      <c r="E2826" s="719" t="str">
        <f t="shared" si="108"/>
        <v/>
      </c>
      <c r="F2826" s="712">
        <f t="shared" si="107"/>
        <v>1</v>
      </c>
    </row>
    <row r="2827" spans="1:6" s="414" customFormat="1" x14ac:dyDescent="0.2">
      <c r="A2827" s="713" t="s">
        <v>302</v>
      </c>
      <c r="B2827" s="713" t="s">
        <v>8117</v>
      </c>
      <c r="C2827" s="718">
        <f>MSC!O55</f>
        <v>0</v>
      </c>
      <c r="D2827" s="719" t="s">
        <v>5324</v>
      </c>
      <c r="E2827" s="719" t="str">
        <f t="shared" si="108"/>
        <v/>
      </c>
      <c r="F2827" s="712">
        <f t="shared" si="107"/>
        <v>1</v>
      </c>
    </row>
    <row r="2828" spans="1:6" s="414" customFormat="1" x14ac:dyDescent="0.2">
      <c r="A2828" s="713" t="s">
        <v>302</v>
      </c>
      <c r="B2828" s="713" t="s">
        <v>8118</v>
      </c>
      <c r="C2828" s="718">
        <f>MSC!P13</f>
        <v>0</v>
      </c>
      <c r="D2828" s="719" t="s">
        <v>5324</v>
      </c>
      <c r="E2828" s="719" t="str">
        <f t="shared" si="108"/>
        <v/>
      </c>
      <c r="F2828" s="712">
        <f t="shared" si="107"/>
        <v>1</v>
      </c>
    </row>
    <row r="2829" spans="1:6" s="414" customFormat="1" x14ac:dyDescent="0.2">
      <c r="A2829" s="713" t="s">
        <v>302</v>
      </c>
      <c r="B2829" s="713" t="s">
        <v>8119</v>
      </c>
      <c r="C2829" s="718">
        <f>MSC!P17</f>
        <v>0</v>
      </c>
      <c r="D2829" s="719" t="s">
        <v>5324</v>
      </c>
      <c r="E2829" s="719" t="str">
        <f t="shared" si="108"/>
        <v/>
      </c>
      <c r="F2829" s="712">
        <f t="shared" si="107"/>
        <v>1</v>
      </c>
    </row>
    <row r="2830" spans="1:6" s="414" customFormat="1" x14ac:dyDescent="0.2">
      <c r="A2830" s="713" t="s">
        <v>302</v>
      </c>
      <c r="B2830" s="713" t="s">
        <v>8120</v>
      </c>
      <c r="C2830" s="718">
        <f>MSC!P21</f>
        <v>0</v>
      </c>
      <c r="D2830" s="719" t="s">
        <v>5324</v>
      </c>
      <c r="E2830" s="719" t="str">
        <f t="shared" si="108"/>
        <v/>
      </c>
      <c r="F2830" s="712">
        <f t="shared" si="107"/>
        <v>1</v>
      </c>
    </row>
    <row r="2831" spans="1:6" s="414" customFormat="1" x14ac:dyDescent="0.2">
      <c r="A2831" s="713" t="s">
        <v>302</v>
      </c>
      <c r="B2831" s="713" t="s">
        <v>8121</v>
      </c>
      <c r="C2831" s="718">
        <f>MSC!P25</f>
        <v>0</v>
      </c>
      <c r="D2831" s="719" t="s">
        <v>5324</v>
      </c>
      <c r="E2831" s="719" t="str">
        <f t="shared" si="108"/>
        <v/>
      </c>
      <c r="F2831" s="712">
        <f t="shared" si="107"/>
        <v>1</v>
      </c>
    </row>
    <row r="2832" spans="1:6" s="414" customFormat="1" x14ac:dyDescent="0.2">
      <c r="A2832" s="713" t="s">
        <v>302</v>
      </c>
      <c r="B2832" s="713" t="s">
        <v>8122</v>
      </c>
      <c r="C2832" s="718">
        <f>MSC!P29</f>
        <v>0</v>
      </c>
      <c r="D2832" s="719" t="s">
        <v>5324</v>
      </c>
      <c r="E2832" s="719" t="str">
        <f t="shared" si="108"/>
        <v/>
      </c>
      <c r="F2832" s="712">
        <f t="shared" si="107"/>
        <v>1</v>
      </c>
    </row>
    <row r="2833" spans="1:6" s="414" customFormat="1" x14ac:dyDescent="0.2">
      <c r="A2833" s="713" t="s">
        <v>302</v>
      </c>
      <c r="B2833" s="713" t="s">
        <v>8123</v>
      </c>
      <c r="C2833" s="718">
        <f>MSC!P31</f>
        <v>0</v>
      </c>
      <c r="D2833" s="719" t="s">
        <v>5324</v>
      </c>
      <c r="E2833" s="719" t="str">
        <f t="shared" si="108"/>
        <v/>
      </c>
      <c r="F2833" s="712">
        <f t="shared" si="107"/>
        <v>1</v>
      </c>
    </row>
    <row r="2834" spans="1:6" s="414" customFormat="1" x14ac:dyDescent="0.2">
      <c r="A2834" s="713" t="s">
        <v>302</v>
      </c>
      <c r="B2834" s="713" t="s">
        <v>8124</v>
      </c>
      <c r="C2834" s="718">
        <f>MSC!P34</f>
        <v>0</v>
      </c>
      <c r="D2834" s="719" t="s">
        <v>5324</v>
      </c>
      <c r="E2834" s="719" t="str">
        <f t="shared" si="108"/>
        <v/>
      </c>
      <c r="F2834" s="712">
        <f t="shared" si="107"/>
        <v>1</v>
      </c>
    </row>
    <row r="2835" spans="1:6" s="414" customFormat="1" x14ac:dyDescent="0.2">
      <c r="A2835" s="713" t="s">
        <v>302</v>
      </c>
      <c r="B2835" s="713" t="s">
        <v>8125</v>
      </c>
      <c r="C2835" s="718">
        <f>MSC!P38</f>
        <v>0</v>
      </c>
      <c r="D2835" s="719" t="s">
        <v>5324</v>
      </c>
      <c r="E2835" s="719" t="str">
        <f t="shared" si="108"/>
        <v/>
      </c>
      <c r="F2835" s="712">
        <f t="shared" si="107"/>
        <v>1</v>
      </c>
    </row>
    <row r="2836" spans="1:6" s="414" customFormat="1" x14ac:dyDescent="0.2">
      <c r="A2836" s="713" t="s">
        <v>302</v>
      </c>
      <c r="B2836" s="713" t="s">
        <v>8126</v>
      </c>
      <c r="C2836" s="718">
        <f>MSC!P44</f>
        <v>0</v>
      </c>
      <c r="D2836" s="719" t="s">
        <v>5324</v>
      </c>
      <c r="E2836" s="719" t="str">
        <f t="shared" si="108"/>
        <v/>
      </c>
      <c r="F2836" s="712">
        <f t="shared" si="107"/>
        <v>1</v>
      </c>
    </row>
    <row r="2837" spans="1:6" s="414" customFormat="1" x14ac:dyDescent="0.2">
      <c r="A2837" s="713" t="s">
        <v>302</v>
      </c>
      <c r="B2837" s="713" t="s">
        <v>8127</v>
      </c>
      <c r="C2837" s="718">
        <f>MSC!P48</f>
        <v>0</v>
      </c>
      <c r="D2837" s="719" t="s">
        <v>5324</v>
      </c>
      <c r="E2837" s="719" t="str">
        <f t="shared" si="108"/>
        <v/>
      </c>
      <c r="F2837" s="712">
        <f t="shared" si="107"/>
        <v>1</v>
      </c>
    </row>
    <row r="2838" spans="1:6" s="414" customFormat="1" x14ac:dyDescent="0.2">
      <c r="A2838" s="713" t="s">
        <v>302</v>
      </c>
      <c r="B2838" s="713" t="s">
        <v>8128</v>
      </c>
      <c r="C2838" s="718">
        <f>MSC!P54</f>
        <v>0</v>
      </c>
      <c r="D2838" s="719" t="s">
        <v>5324</v>
      </c>
      <c r="E2838" s="719" t="str">
        <f t="shared" si="108"/>
        <v/>
      </c>
      <c r="F2838" s="712">
        <f t="shared" si="107"/>
        <v>1</v>
      </c>
    </row>
    <row r="2839" spans="1:6" s="414" customFormat="1" x14ac:dyDescent="0.2">
      <c r="A2839" s="713" t="s">
        <v>302</v>
      </c>
      <c r="B2839" s="713" t="s">
        <v>8129</v>
      </c>
      <c r="C2839" s="718">
        <f>MSC!P55</f>
        <v>0</v>
      </c>
      <c r="D2839" s="719" t="s">
        <v>5324</v>
      </c>
      <c r="E2839" s="719" t="str">
        <f t="shared" si="108"/>
        <v/>
      </c>
      <c r="F2839" s="712">
        <f t="shared" si="107"/>
        <v>1</v>
      </c>
    </row>
    <row r="2840" spans="1:6" s="414" customFormat="1" x14ac:dyDescent="0.2">
      <c r="A2840" s="713" t="s">
        <v>302</v>
      </c>
      <c r="B2840" s="713" t="s">
        <v>8130</v>
      </c>
      <c r="C2840" s="718">
        <f>MSC!R44</f>
        <v>0</v>
      </c>
      <c r="D2840" s="719" t="s">
        <v>5324</v>
      </c>
      <c r="E2840" s="719" t="str">
        <f t="shared" si="108"/>
        <v/>
      </c>
      <c r="F2840" s="712">
        <f t="shared" si="107"/>
        <v>1</v>
      </c>
    </row>
    <row r="2841" spans="1:6" s="414" customFormat="1" x14ac:dyDescent="0.2">
      <c r="A2841" s="713" t="s">
        <v>302</v>
      </c>
      <c r="B2841" s="713" t="s">
        <v>8131</v>
      </c>
      <c r="C2841" s="718">
        <f>MSC!R48</f>
        <v>0</v>
      </c>
      <c r="D2841" s="719" t="s">
        <v>5324</v>
      </c>
      <c r="E2841" s="719" t="str">
        <f t="shared" si="108"/>
        <v/>
      </c>
      <c r="F2841" s="712">
        <f t="shared" si="107"/>
        <v>1</v>
      </c>
    </row>
    <row r="2842" spans="1:6" s="414" customFormat="1" x14ac:dyDescent="0.2">
      <c r="A2842" s="713" t="s">
        <v>302</v>
      </c>
      <c r="B2842" s="713" t="s">
        <v>8132</v>
      </c>
      <c r="C2842" s="718">
        <f>MSC!R54</f>
        <v>0</v>
      </c>
      <c r="D2842" s="719" t="s">
        <v>5324</v>
      </c>
      <c r="E2842" s="719" t="str">
        <f t="shared" si="108"/>
        <v/>
      </c>
      <c r="F2842" s="712">
        <f t="shared" si="107"/>
        <v>1</v>
      </c>
    </row>
    <row r="2843" spans="1:6" s="414" customFormat="1" x14ac:dyDescent="0.2">
      <c r="A2843" s="713" t="s">
        <v>302</v>
      </c>
      <c r="B2843" s="713" t="s">
        <v>8133</v>
      </c>
      <c r="C2843" s="718">
        <f>MSC!R55</f>
        <v>0</v>
      </c>
      <c r="D2843" s="719" t="s">
        <v>5324</v>
      </c>
      <c r="E2843" s="719" t="str">
        <f t="shared" si="108"/>
        <v/>
      </c>
      <c r="F2843" s="712">
        <f t="shared" si="107"/>
        <v>1</v>
      </c>
    </row>
    <row r="2844" spans="1:6" s="414" customFormat="1" x14ac:dyDescent="0.2">
      <c r="A2844" s="713" t="s">
        <v>302</v>
      </c>
      <c r="B2844" s="713" t="s">
        <v>8134</v>
      </c>
      <c r="C2844" s="718">
        <f>MSC!S13</f>
        <v>0</v>
      </c>
      <c r="D2844" s="719" t="s">
        <v>5324</v>
      </c>
      <c r="E2844" s="719" t="str">
        <f t="shared" si="108"/>
        <v/>
      </c>
      <c r="F2844" s="712">
        <f t="shared" si="107"/>
        <v>1</v>
      </c>
    </row>
    <row r="2845" spans="1:6" s="414" customFormat="1" x14ac:dyDescent="0.2">
      <c r="A2845" s="713" t="s">
        <v>302</v>
      </c>
      <c r="B2845" s="713" t="s">
        <v>8135</v>
      </c>
      <c r="C2845" s="718">
        <f>MSC!S17</f>
        <v>0</v>
      </c>
      <c r="D2845" s="719" t="s">
        <v>5324</v>
      </c>
      <c r="E2845" s="719" t="str">
        <f t="shared" si="108"/>
        <v/>
      </c>
      <c r="F2845" s="712">
        <f t="shared" si="107"/>
        <v>1</v>
      </c>
    </row>
    <row r="2846" spans="1:6" s="414" customFormat="1" x14ac:dyDescent="0.2">
      <c r="A2846" s="713" t="s">
        <v>302</v>
      </c>
      <c r="B2846" s="713" t="s">
        <v>8136</v>
      </c>
      <c r="C2846" s="718">
        <f>MSC!S21</f>
        <v>0</v>
      </c>
      <c r="D2846" s="719" t="s">
        <v>5324</v>
      </c>
      <c r="E2846" s="719" t="str">
        <f t="shared" si="108"/>
        <v/>
      </c>
      <c r="F2846" s="712">
        <f t="shared" si="107"/>
        <v>1</v>
      </c>
    </row>
    <row r="2847" spans="1:6" s="414" customFormat="1" x14ac:dyDescent="0.2">
      <c r="A2847" s="713" t="s">
        <v>302</v>
      </c>
      <c r="B2847" s="713" t="s">
        <v>8137</v>
      </c>
      <c r="C2847" s="718">
        <f>MSC!S25</f>
        <v>0</v>
      </c>
      <c r="D2847" s="719" t="s">
        <v>5324</v>
      </c>
      <c r="E2847" s="719" t="str">
        <f t="shared" si="108"/>
        <v/>
      </c>
      <c r="F2847" s="712">
        <f t="shared" si="107"/>
        <v>1</v>
      </c>
    </row>
    <row r="2848" spans="1:6" s="414" customFormat="1" x14ac:dyDescent="0.2">
      <c r="A2848" s="713" t="s">
        <v>302</v>
      </c>
      <c r="B2848" s="713" t="s">
        <v>8138</v>
      </c>
      <c r="C2848" s="718">
        <f>MSC!S29</f>
        <v>0</v>
      </c>
      <c r="D2848" s="719" t="s">
        <v>5324</v>
      </c>
      <c r="E2848" s="719" t="str">
        <f t="shared" si="108"/>
        <v/>
      </c>
      <c r="F2848" s="712">
        <f t="shared" si="107"/>
        <v>1</v>
      </c>
    </row>
    <row r="2849" spans="1:6" s="414" customFormat="1" x14ac:dyDescent="0.2">
      <c r="A2849" s="713" t="s">
        <v>302</v>
      </c>
      <c r="B2849" s="713" t="s">
        <v>8139</v>
      </c>
      <c r="C2849" s="718">
        <f>MSC!S31</f>
        <v>0</v>
      </c>
      <c r="D2849" s="719" t="s">
        <v>5324</v>
      </c>
      <c r="E2849" s="719" t="str">
        <f t="shared" si="108"/>
        <v/>
      </c>
      <c r="F2849" s="712">
        <f t="shared" si="107"/>
        <v>1</v>
      </c>
    </row>
    <row r="2850" spans="1:6" s="414" customFormat="1" x14ac:dyDescent="0.2">
      <c r="A2850" s="713" t="s">
        <v>302</v>
      </c>
      <c r="B2850" s="713" t="s">
        <v>8140</v>
      </c>
      <c r="C2850" s="718">
        <f>MSC!S34</f>
        <v>0</v>
      </c>
      <c r="D2850" s="719" t="s">
        <v>5324</v>
      </c>
      <c r="E2850" s="719" t="str">
        <f t="shared" si="108"/>
        <v/>
      </c>
      <c r="F2850" s="712">
        <f t="shared" si="107"/>
        <v>1</v>
      </c>
    </row>
    <row r="2851" spans="1:6" s="414" customFormat="1" x14ac:dyDescent="0.2">
      <c r="A2851" s="713" t="s">
        <v>302</v>
      </c>
      <c r="B2851" s="713" t="s">
        <v>8141</v>
      </c>
      <c r="C2851" s="718">
        <f>MSC!S38</f>
        <v>0</v>
      </c>
      <c r="D2851" s="719" t="s">
        <v>5324</v>
      </c>
      <c r="E2851" s="719" t="str">
        <f t="shared" si="108"/>
        <v/>
      </c>
      <c r="F2851" s="712">
        <f t="shared" si="107"/>
        <v>1</v>
      </c>
    </row>
    <row r="2852" spans="1:6" s="414" customFormat="1" x14ac:dyDescent="0.2">
      <c r="A2852" s="713" t="s">
        <v>302</v>
      </c>
      <c r="B2852" s="713" t="s">
        <v>8142</v>
      </c>
      <c r="C2852" s="718">
        <f>MSC!S44</f>
        <v>0</v>
      </c>
      <c r="D2852" s="719" t="s">
        <v>5324</v>
      </c>
      <c r="E2852" s="719" t="str">
        <f t="shared" si="108"/>
        <v/>
      </c>
      <c r="F2852" s="712">
        <f t="shared" si="107"/>
        <v>1</v>
      </c>
    </row>
    <row r="2853" spans="1:6" s="414" customFormat="1" x14ac:dyDescent="0.2">
      <c r="A2853" s="713" t="s">
        <v>302</v>
      </c>
      <c r="B2853" s="713" t="s">
        <v>8143</v>
      </c>
      <c r="C2853" s="718">
        <f>MSC!S48</f>
        <v>0</v>
      </c>
      <c r="D2853" s="719" t="s">
        <v>5324</v>
      </c>
      <c r="E2853" s="719" t="str">
        <f t="shared" si="108"/>
        <v/>
      </c>
      <c r="F2853" s="712">
        <f t="shared" si="107"/>
        <v>1</v>
      </c>
    </row>
    <row r="2854" spans="1:6" s="414" customFormat="1" x14ac:dyDescent="0.2">
      <c r="A2854" s="713" t="s">
        <v>302</v>
      </c>
      <c r="B2854" s="713" t="s">
        <v>8144</v>
      </c>
      <c r="C2854" s="718">
        <f>MSC!S54</f>
        <v>0</v>
      </c>
      <c r="D2854" s="719" t="s">
        <v>5324</v>
      </c>
      <c r="E2854" s="719" t="str">
        <f t="shared" si="108"/>
        <v/>
      </c>
      <c r="F2854" s="712">
        <f t="shared" si="107"/>
        <v>1</v>
      </c>
    </row>
    <row r="2855" spans="1:6" s="414" customFormat="1" x14ac:dyDescent="0.2">
      <c r="A2855" s="713" t="s">
        <v>302</v>
      </c>
      <c r="B2855" s="713" t="s">
        <v>8145</v>
      </c>
      <c r="C2855" s="718">
        <f>MSC!S55</f>
        <v>0</v>
      </c>
      <c r="D2855" s="719" t="s">
        <v>5324</v>
      </c>
      <c r="E2855" s="719" t="str">
        <f t="shared" si="108"/>
        <v/>
      </c>
      <c r="F2855" s="712">
        <f t="shared" si="107"/>
        <v>1</v>
      </c>
    </row>
    <row r="2856" spans="1:6" s="414" customFormat="1" x14ac:dyDescent="0.2">
      <c r="A2856" s="713" t="s">
        <v>302</v>
      </c>
      <c r="B2856" s="713" t="s">
        <v>8146</v>
      </c>
      <c r="C2856" s="718">
        <f>MSC!T13</f>
        <v>0</v>
      </c>
      <c r="D2856" s="719" t="s">
        <v>5324</v>
      </c>
      <c r="E2856" s="719" t="str">
        <f t="shared" si="108"/>
        <v/>
      </c>
      <c r="F2856" s="712">
        <f t="shared" si="107"/>
        <v>1</v>
      </c>
    </row>
    <row r="2857" spans="1:6" s="414" customFormat="1" x14ac:dyDescent="0.2">
      <c r="A2857" s="713" t="s">
        <v>302</v>
      </c>
      <c r="B2857" s="713" t="s">
        <v>8147</v>
      </c>
      <c r="C2857" s="718">
        <f>MSC!T17</f>
        <v>0</v>
      </c>
      <c r="D2857" s="719" t="s">
        <v>5324</v>
      </c>
      <c r="E2857" s="719" t="str">
        <f t="shared" si="108"/>
        <v/>
      </c>
      <c r="F2857" s="712">
        <f t="shared" si="107"/>
        <v>1</v>
      </c>
    </row>
    <row r="2858" spans="1:6" s="414" customFormat="1" x14ac:dyDescent="0.2">
      <c r="A2858" s="713" t="s">
        <v>302</v>
      </c>
      <c r="B2858" s="713" t="s">
        <v>8148</v>
      </c>
      <c r="C2858" s="718">
        <f>MSC!T21</f>
        <v>0</v>
      </c>
      <c r="D2858" s="719" t="s">
        <v>5324</v>
      </c>
      <c r="E2858" s="719" t="str">
        <f t="shared" si="108"/>
        <v/>
      </c>
      <c r="F2858" s="712">
        <f t="shared" si="107"/>
        <v>1</v>
      </c>
    </row>
    <row r="2859" spans="1:6" s="414" customFormat="1" x14ac:dyDescent="0.2">
      <c r="A2859" s="713" t="s">
        <v>302</v>
      </c>
      <c r="B2859" s="713" t="s">
        <v>8149</v>
      </c>
      <c r="C2859" s="718">
        <f>MSC!T25</f>
        <v>0</v>
      </c>
      <c r="D2859" s="719" t="s">
        <v>5324</v>
      </c>
      <c r="E2859" s="719" t="str">
        <f t="shared" si="108"/>
        <v/>
      </c>
      <c r="F2859" s="712">
        <f t="shared" si="107"/>
        <v>1</v>
      </c>
    </row>
    <row r="2860" spans="1:6" s="414" customFormat="1" x14ac:dyDescent="0.2">
      <c r="A2860" s="713" t="s">
        <v>302</v>
      </c>
      <c r="B2860" s="713" t="s">
        <v>8150</v>
      </c>
      <c r="C2860" s="718">
        <f>MSC!T29</f>
        <v>0</v>
      </c>
      <c r="D2860" s="719" t="s">
        <v>5324</v>
      </c>
      <c r="E2860" s="719" t="str">
        <f t="shared" si="108"/>
        <v/>
      </c>
      <c r="F2860" s="712">
        <f t="shared" si="107"/>
        <v>1</v>
      </c>
    </row>
    <row r="2861" spans="1:6" s="414" customFormat="1" x14ac:dyDescent="0.2">
      <c r="A2861" s="713" t="s">
        <v>302</v>
      </c>
      <c r="B2861" s="713" t="s">
        <v>8151</v>
      </c>
      <c r="C2861" s="718">
        <f>MSC!T31</f>
        <v>0</v>
      </c>
      <c r="D2861" s="719" t="s">
        <v>5324</v>
      </c>
      <c r="E2861" s="719" t="str">
        <f t="shared" si="108"/>
        <v/>
      </c>
      <c r="F2861" s="712">
        <f t="shared" si="107"/>
        <v>1</v>
      </c>
    </row>
    <row r="2862" spans="1:6" s="414" customFormat="1" x14ac:dyDescent="0.2">
      <c r="A2862" s="713" t="s">
        <v>302</v>
      </c>
      <c r="B2862" s="713" t="s">
        <v>8152</v>
      </c>
      <c r="C2862" s="718">
        <f>MSC!T34</f>
        <v>0</v>
      </c>
      <c r="D2862" s="719" t="s">
        <v>5324</v>
      </c>
      <c r="E2862" s="719" t="str">
        <f t="shared" si="108"/>
        <v/>
      </c>
      <c r="F2862" s="712">
        <f t="shared" si="107"/>
        <v>1</v>
      </c>
    </row>
    <row r="2863" spans="1:6" s="414" customFormat="1" x14ac:dyDescent="0.2">
      <c r="A2863" s="713" t="s">
        <v>302</v>
      </c>
      <c r="B2863" s="713" t="s">
        <v>8153</v>
      </c>
      <c r="C2863" s="718">
        <f>MSC!T38</f>
        <v>0</v>
      </c>
      <c r="D2863" s="719" t="s">
        <v>5324</v>
      </c>
      <c r="E2863" s="719" t="str">
        <f t="shared" si="108"/>
        <v/>
      </c>
      <c r="F2863" s="712">
        <f t="shared" si="107"/>
        <v>1</v>
      </c>
    </row>
    <row r="2864" spans="1:6" s="414" customFormat="1" x14ac:dyDescent="0.2">
      <c r="A2864" s="713" t="s">
        <v>302</v>
      </c>
      <c r="B2864" s="713" t="s">
        <v>8154</v>
      </c>
      <c r="C2864" s="718">
        <f>MSC!T44</f>
        <v>0</v>
      </c>
      <c r="D2864" s="719" t="s">
        <v>5324</v>
      </c>
      <c r="E2864" s="719" t="str">
        <f t="shared" si="108"/>
        <v/>
      </c>
      <c r="F2864" s="712">
        <f t="shared" si="107"/>
        <v>1</v>
      </c>
    </row>
    <row r="2865" spans="1:6" s="414" customFormat="1" x14ac:dyDescent="0.2">
      <c r="A2865" s="713" t="s">
        <v>302</v>
      </c>
      <c r="B2865" s="713" t="s">
        <v>8155</v>
      </c>
      <c r="C2865" s="718">
        <f>MSC!T48</f>
        <v>0</v>
      </c>
      <c r="D2865" s="719" t="s">
        <v>5324</v>
      </c>
      <c r="E2865" s="719" t="str">
        <f t="shared" si="108"/>
        <v/>
      </c>
      <c r="F2865" s="712">
        <f t="shared" si="107"/>
        <v>1</v>
      </c>
    </row>
    <row r="2866" spans="1:6" s="414" customFormat="1" x14ac:dyDescent="0.2">
      <c r="A2866" s="713" t="s">
        <v>302</v>
      </c>
      <c r="B2866" s="713" t="s">
        <v>8156</v>
      </c>
      <c r="C2866" s="718">
        <f>MSC!T54</f>
        <v>0</v>
      </c>
      <c r="D2866" s="719" t="s">
        <v>5324</v>
      </c>
      <c r="E2866" s="719" t="str">
        <f t="shared" si="108"/>
        <v/>
      </c>
      <c r="F2866" s="712">
        <f t="shared" si="107"/>
        <v>1</v>
      </c>
    </row>
    <row r="2867" spans="1:6" s="414" customFormat="1" x14ac:dyDescent="0.2">
      <c r="A2867" s="713" t="s">
        <v>302</v>
      </c>
      <c r="B2867" s="713" t="s">
        <v>8157</v>
      </c>
      <c r="C2867" s="718">
        <f>MSC!T55</f>
        <v>0</v>
      </c>
      <c r="D2867" s="719" t="s">
        <v>5324</v>
      </c>
      <c r="E2867" s="719" t="str">
        <f t="shared" si="108"/>
        <v/>
      </c>
      <c r="F2867" s="712">
        <f t="shared" si="107"/>
        <v>1</v>
      </c>
    </row>
    <row r="2868" spans="1:6" s="414" customFormat="1" x14ac:dyDescent="0.2">
      <c r="A2868" s="713" t="s">
        <v>302</v>
      </c>
      <c r="B2868" s="713" t="s">
        <v>8158</v>
      </c>
      <c r="C2868" s="718">
        <f>MSC!V13</f>
        <v>0</v>
      </c>
      <c r="D2868" s="719" t="s">
        <v>5324</v>
      </c>
      <c r="E2868" s="719" t="str">
        <f t="shared" si="108"/>
        <v/>
      </c>
      <c r="F2868" s="712">
        <f t="shared" si="107"/>
        <v>1</v>
      </c>
    </row>
    <row r="2869" spans="1:6" s="414" customFormat="1" x14ac:dyDescent="0.2">
      <c r="A2869" s="713" t="s">
        <v>302</v>
      </c>
      <c r="B2869" s="713" t="s">
        <v>8159</v>
      </c>
      <c r="C2869" s="718">
        <f>MSC!V17</f>
        <v>0</v>
      </c>
      <c r="D2869" s="719" t="s">
        <v>5324</v>
      </c>
      <c r="E2869" s="719" t="str">
        <f t="shared" si="108"/>
        <v/>
      </c>
      <c r="F2869" s="712">
        <f t="shared" si="107"/>
        <v>1</v>
      </c>
    </row>
    <row r="2870" spans="1:6" s="414" customFormat="1" x14ac:dyDescent="0.2">
      <c r="A2870" s="713" t="s">
        <v>302</v>
      </c>
      <c r="B2870" s="713" t="s">
        <v>8160</v>
      </c>
      <c r="C2870" s="718">
        <f>MSC!V21</f>
        <v>0</v>
      </c>
      <c r="D2870" s="719" t="s">
        <v>5324</v>
      </c>
      <c r="E2870" s="719" t="str">
        <f t="shared" si="108"/>
        <v/>
      </c>
      <c r="F2870" s="712">
        <f t="shared" si="107"/>
        <v>1</v>
      </c>
    </row>
    <row r="2871" spans="1:6" s="414" customFormat="1" x14ac:dyDescent="0.2">
      <c r="A2871" s="713" t="s">
        <v>302</v>
      </c>
      <c r="B2871" s="713" t="s">
        <v>8161</v>
      </c>
      <c r="C2871" s="718">
        <f>MSC!V25</f>
        <v>0</v>
      </c>
      <c r="D2871" s="719" t="s">
        <v>5324</v>
      </c>
      <c r="E2871" s="719" t="str">
        <f t="shared" si="108"/>
        <v/>
      </c>
      <c r="F2871" s="712">
        <f t="shared" si="107"/>
        <v>1</v>
      </c>
    </row>
    <row r="2872" spans="1:6" s="414" customFormat="1" x14ac:dyDescent="0.2">
      <c r="A2872" s="713" t="s">
        <v>302</v>
      </c>
      <c r="B2872" s="713" t="s">
        <v>8162</v>
      </c>
      <c r="C2872" s="718">
        <f>MSC!V29</f>
        <v>0</v>
      </c>
      <c r="D2872" s="719" t="s">
        <v>5324</v>
      </c>
      <c r="E2872" s="719" t="str">
        <f t="shared" si="108"/>
        <v/>
      </c>
      <c r="F2872" s="712">
        <f t="shared" si="107"/>
        <v>1</v>
      </c>
    </row>
    <row r="2873" spans="1:6" s="414" customFormat="1" x14ac:dyDescent="0.2">
      <c r="A2873" s="713" t="s">
        <v>302</v>
      </c>
      <c r="B2873" s="713" t="s">
        <v>8163</v>
      </c>
      <c r="C2873" s="718">
        <f>MSC!V31</f>
        <v>0</v>
      </c>
      <c r="D2873" s="719" t="s">
        <v>5324</v>
      </c>
      <c r="E2873" s="719" t="str">
        <f t="shared" si="108"/>
        <v/>
      </c>
      <c r="F2873" s="712">
        <f t="shared" si="107"/>
        <v>1</v>
      </c>
    </row>
    <row r="2874" spans="1:6" s="414" customFormat="1" x14ac:dyDescent="0.2">
      <c r="A2874" s="713" t="s">
        <v>302</v>
      </c>
      <c r="B2874" s="713" t="s">
        <v>8164</v>
      </c>
      <c r="C2874" s="718">
        <f>MSC!V34</f>
        <v>0</v>
      </c>
      <c r="D2874" s="719" t="s">
        <v>5324</v>
      </c>
      <c r="E2874" s="719" t="str">
        <f t="shared" si="108"/>
        <v/>
      </c>
      <c r="F2874" s="712">
        <f t="shared" si="107"/>
        <v>1</v>
      </c>
    </row>
    <row r="2875" spans="1:6" s="414" customFormat="1" x14ac:dyDescent="0.2">
      <c r="A2875" s="713" t="s">
        <v>302</v>
      </c>
      <c r="B2875" s="713" t="s">
        <v>8165</v>
      </c>
      <c r="C2875" s="718">
        <f>MSC!V38</f>
        <v>0</v>
      </c>
      <c r="D2875" s="719" t="s">
        <v>5324</v>
      </c>
      <c r="E2875" s="719" t="str">
        <f t="shared" si="108"/>
        <v/>
      </c>
      <c r="F2875" s="712">
        <f t="shared" si="107"/>
        <v>1</v>
      </c>
    </row>
    <row r="2876" spans="1:6" s="414" customFormat="1" x14ac:dyDescent="0.2">
      <c r="A2876" s="713" t="s">
        <v>302</v>
      </c>
      <c r="B2876" s="713" t="s">
        <v>8166</v>
      </c>
      <c r="C2876" s="718">
        <f>MSC!V44</f>
        <v>0</v>
      </c>
      <c r="D2876" s="719" t="s">
        <v>5324</v>
      </c>
      <c r="E2876" s="719" t="str">
        <f t="shared" si="108"/>
        <v/>
      </c>
      <c r="F2876" s="712">
        <f t="shared" si="107"/>
        <v>1</v>
      </c>
    </row>
    <row r="2877" spans="1:6" s="414" customFormat="1" x14ac:dyDescent="0.2">
      <c r="A2877" s="713" t="s">
        <v>302</v>
      </c>
      <c r="B2877" s="713" t="s">
        <v>8167</v>
      </c>
      <c r="C2877" s="718">
        <f>MSC!V48</f>
        <v>0</v>
      </c>
      <c r="D2877" s="719" t="s">
        <v>5324</v>
      </c>
      <c r="E2877" s="719" t="str">
        <f t="shared" si="108"/>
        <v/>
      </c>
      <c r="F2877" s="712">
        <f t="shared" si="107"/>
        <v>1</v>
      </c>
    </row>
    <row r="2878" spans="1:6" s="414" customFormat="1" x14ac:dyDescent="0.2">
      <c r="A2878" s="713" t="s">
        <v>302</v>
      </c>
      <c r="B2878" s="713" t="s">
        <v>8168</v>
      </c>
      <c r="C2878" s="718">
        <f>MSC!V54</f>
        <v>0</v>
      </c>
      <c r="D2878" s="719" t="s">
        <v>5324</v>
      </c>
      <c r="E2878" s="719" t="str">
        <f t="shared" si="108"/>
        <v/>
      </c>
      <c r="F2878" s="712">
        <f t="shared" si="107"/>
        <v>1</v>
      </c>
    </row>
    <row r="2879" spans="1:6" s="414" customFormat="1" x14ac:dyDescent="0.2">
      <c r="A2879" s="713" t="s">
        <v>302</v>
      </c>
      <c r="B2879" s="713" t="s">
        <v>8169</v>
      </c>
      <c r="C2879" s="718">
        <f>MSC!V55</f>
        <v>0</v>
      </c>
      <c r="D2879" s="719" t="s">
        <v>5324</v>
      </c>
      <c r="E2879" s="719" t="str">
        <f t="shared" si="108"/>
        <v/>
      </c>
      <c r="F2879" s="712">
        <f t="shared" si="107"/>
        <v>1</v>
      </c>
    </row>
    <row r="2880" spans="1:6" s="414" customFormat="1" x14ac:dyDescent="0.2">
      <c r="A2880" s="713" t="s">
        <v>302</v>
      </c>
      <c r="B2880" s="713" t="s">
        <v>8170</v>
      </c>
      <c r="C2880" s="718">
        <f>MSC!W13</f>
        <v>0</v>
      </c>
      <c r="D2880" s="719" t="s">
        <v>5324</v>
      </c>
      <c r="E2880" s="719" t="str">
        <f t="shared" si="108"/>
        <v/>
      </c>
      <c r="F2880" s="712">
        <f t="shared" si="107"/>
        <v>1</v>
      </c>
    </row>
    <row r="2881" spans="1:6" s="414" customFormat="1" x14ac:dyDescent="0.2">
      <c r="A2881" s="713" t="s">
        <v>302</v>
      </c>
      <c r="B2881" s="713" t="s">
        <v>8171</v>
      </c>
      <c r="C2881" s="718">
        <f>MSC!W17</f>
        <v>0</v>
      </c>
      <c r="D2881" s="719" t="s">
        <v>5324</v>
      </c>
      <c r="E2881" s="719" t="str">
        <f t="shared" si="108"/>
        <v/>
      </c>
      <c r="F2881" s="712">
        <f t="shared" ref="F2881:F2944" si="109">IF(E2881="",1,0)</f>
        <v>1</v>
      </c>
    </row>
    <row r="2882" spans="1:6" s="414" customFormat="1" x14ac:dyDescent="0.2">
      <c r="A2882" s="713" t="s">
        <v>302</v>
      </c>
      <c r="B2882" s="713" t="s">
        <v>8172</v>
      </c>
      <c r="C2882" s="718">
        <f>MSC!W21</f>
        <v>0</v>
      </c>
      <c r="D2882" s="719" t="s">
        <v>5324</v>
      </c>
      <c r="E2882" s="719" t="str">
        <f t="shared" si="108"/>
        <v/>
      </c>
      <c r="F2882" s="712">
        <f t="shared" si="109"/>
        <v>1</v>
      </c>
    </row>
    <row r="2883" spans="1:6" s="414" customFormat="1" x14ac:dyDescent="0.2">
      <c r="A2883" s="713" t="s">
        <v>302</v>
      </c>
      <c r="B2883" s="713" t="s">
        <v>8173</v>
      </c>
      <c r="C2883" s="718">
        <f>MSC!W25</f>
        <v>0</v>
      </c>
      <c r="D2883" s="719" t="s">
        <v>5324</v>
      </c>
      <c r="E2883" s="719" t="str">
        <f t="shared" si="108"/>
        <v/>
      </c>
      <c r="F2883" s="712">
        <f t="shared" si="109"/>
        <v>1</v>
      </c>
    </row>
    <row r="2884" spans="1:6" s="414" customFormat="1" x14ac:dyDescent="0.2">
      <c r="A2884" s="713" t="s">
        <v>302</v>
      </c>
      <c r="B2884" s="713" t="s">
        <v>8174</v>
      </c>
      <c r="C2884" s="718">
        <f>MSC!W29</f>
        <v>0</v>
      </c>
      <c r="D2884" s="719" t="s">
        <v>5324</v>
      </c>
      <c r="E2884" s="719" t="str">
        <f t="shared" ref="E2884:E2947" si="110">IF(C2884="","",IF(ISBLANK(C2884),"",IF(ISNUMBER(C2884),IF(ROUND(C2884,0)=C2884,IF(C2884&gt;=(-9999999999999990),IF(C2884&lt;=(9999999999999990),"","Value must be an integer of no more than 16 digits."),"Value must be an integer of no more than 16 digits."),"Value must be an integer of no more than 16 digits."),"Value must be an integer of no more than 16 digits.")))</f>
        <v/>
      </c>
      <c r="F2884" s="712">
        <f t="shared" si="109"/>
        <v>1</v>
      </c>
    </row>
    <row r="2885" spans="1:6" s="414" customFormat="1" x14ac:dyDescent="0.2">
      <c r="A2885" s="713" t="s">
        <v>302</v>
      </c>
      <c r="B2885" s="713" t="s">
        <v>8175</v>
      </c>
      <c r="C2885" s="718">
        <f>MSC!W31</f>
        <v>0</v>
      </c>
      <c r="D2885" s="719" t="s">
        <v>5324</v>
      </c>
      <c r="E2885" s="719" t="str">
        <f t="shared" si="110"/>
        <v/>
      </c>
      <c r="F2885" s="712">
        <f t="shared" si="109"/>
        <v>1</v>
      </c>
    </row>
    <row r="2886" spans="1:6" s="414" customFormat="1" x14ac:dyDescent="0.2">
      <c r="A2886" s="713" t="s">
        <v>302</v>
      </c>
      <c r="B2886" s="713" t="s">
        <v>8176</v>
      </c>
      <c r="C2886" s="718">
        <f>MSC!W34</f>
        <v>0</v>
      </c>
      <c r="D2886" s="719" t="s">
        <v>5324</v>
      </c>
      <c r="E2886" s="719" t="str">
        <f t="shared" si="110"/>
        <v/>
      </c>
      <c r="F2886" s="712">
        <f t="shared" si="109"/>
        <v>1</v>
      </c>
    </row>
    <row r="2887" spans="1:6" s="414" customFormat="1" x14ac:dyDescent="0.2">
      <c r="A2887" s="713" t="s">
        <v>302</v>
      </c>
      <c r="B2887" s="713" t="s">
        <v>8177</v>
      </c>
      <c r="C2887" s="718">
        <f>MSC!W38</f>
        <v>0</v>
      </c>
      <c r="D2887" s="719" t="s">
        <v>5324</v>
      </c>
      <c r="E2887" s="719" t="str">
        <f t="shared" si="110"/>
        <v/>
      </c>
      <c r="F2887" s="712">
        <f t="shared" si="109"/>
        <v>1</v>
      </c>
    </row>
    <row r="2888" spans="1:6" s="414" customFormat="1" x14ac:dyDescent="0.2">
      <c r="A2888" s="713" t="s">
        <v>302</v>
      </c>
      <c r="B2888" s="713" t="s">
        <v>8178</v>
      </c>
      <c r="C2888" s="718">
        <f>MSC!W44</f>
        <v>0</v>
      </c>
      <c r="D2888" s="719" t="s">
        <v>5324</v>
      </c>
      <c r="E2888" s="719" t="str">
        <f t="shared" si="110"/>
        <v/>
      </c>
      <c r="F2888" s="712">
        <f t="shared" si="109"/>
        <v>1</v>
      </c>
    </row>
    <row r="2889" spans="1:6" s="414" customFormat="1" x14ac:dyDescent="0.2">
      <c r="A2889" s="713" t="s">
        <v>302</v>
      </c>
      <c r="B2889" s="713" t="s">
        <v>8179</v>
      </c>
      <c r="C2889" s="718">
        <f>MSC!W48</f>
        <v>0</v>
      </c>
      <c r="D2889" s="719" t="s">
        <v>5324</v>
      </c>
      <c r="E2889" s="719" t="str">
        <f t="shared" si="110"/>
        <v/>
      </c>
      <c r="F2889" s="712">
        <f t="shared" si="109"/>
        <v>1</v>
      </c>
    </row>
    <row r="2890" spans="1:6" s="414" customFormat="1" x14ac:dyDescent="0.2">
      <c r="A2890" s="713" t="s">
        <v>302</v>
      </c>
      <c r="B2890" s="713" t="s">
        <v>8180</v>
      </c>
      <c r="C2890" s="718">
        <f>MSC!W54</f>
        <v>0</v>
      </c>
      <c r="D2890" s="719" t="s">
        <v>5324</v>
      </c>
      <c r="E2890" s="719" t="str">
        <f t="shared" si="110"/>
        <v/>
      </c>
      <c r="F2890" s="712">
        <f t="shared" si="109"/>
        <v>1</v>
      </c>
    </row>
    <row r="2891" spans="1:6" s="414" customFormat="1" x14ac:dyDescent="0.2">
      <c r="A2891" s="713" t="s">
        <v>302</v>
      </c>
      <c r="B2891" s="713" t="s">
        <v>8181</v>
      </c>
      <c r="C2891" s="718">
        <f>MSC!W55</f>
        <v>0</v>
      </c>
      <c r="D2891" s="719" t="s">
        <v>5324</v>
      </c>
      <c r="E2891" s="719" t="str">
        <f t="shared" si="110"/>
        <v/>
      </c>
      <c r="F2891" s="712">
        <f t="shared" si="109"/>
        <v>1</v>
      </c>
    </row>
    <row r="2892" spans="1:6" s="414" customFormat="1" x14ac:dyDescent="0.2">
      <c r="A2892" s="713" t="s">
        <v>302</v>
      </c>
      <c r="B2892" s="713" t="s">
        <v>8182</v>
      </c>
      <c r="C2892" s="718">
        <f>MSC!X13</f>
        <v>0</v>
      </c>
      <c r="D2892" s="719" t="s">
        <v>5324</v>
      </c>
      <c r="E2892" s="719" t="str">
        <f t="shared" si="110"/>
        <v/>
      </c>
      <c r="F2892" s="712">
        <f t="shared" si="109"/>
        <v>1</v>
      </c>
    </row>
    <row r="2893" spans="1:6" s="414" customFormat="1" x14ac:dyDescent="0.2">
      <c r="A2893" s="713" t="s">
        <v>302</v>
      </c>
      <c r="B2893" s="713" t="s">
        <v>8183</v>
      </c>
      <c r="C2893" s="718">
        <f>MSC!X17</f>
        <v>0</v>
      </c>
      <c r="D2893" s="719" t="s">
        <v>5324</v>
      </c>
      <c r="E2893" s="719" t="str">
        <f t="shared" si="110"/>
        <v/>
      </c>
      <c r="F2893" s="712">
        <f t="shared" si="109"/>
        <v>1</v>
      </c>
    </row>
    <row r="2894" spans="1:6" s="414" customFormat="1" x14ac:dyDescent="0.2">
      <c r="A2894" s="713" t="s">
        <v>302</v>
      </c>
      <c r="B2894" s="713" t="s">
        <v>8184</v>
      </c>
      <c r="C2894" s="718">
        <f>MSC!X21</f>
        <v>0</v>
      </c>
      <c r="D2894" s="719" t="s">
        <v>5324</v>
      </c>
      <c r="E2894" s="719" t="str">
        <f t="shared" si="110"/>
        <v/>
      </c>
      <c r="F2894" s="712">
        <f t="shared" si="109"/>
        <v>1</v>
      </c>
    </row>
    <row r="2895" spans="1:6" s="414" customFormat="1" x14ac:dyDescent="0.2">
      <c r="A2895" s="713" t="s">
        <v>302</v>
      </c>
      <c r="B2895" s="713" t="s">
        <v>8185</v>
      </c>
      <c r="C2895" s="718">
        <f>MSC!X25</f>
        <v>0</v>
      </c>
      <c r="D2895" s="719" t="s">
        <v>5324</v>
      </c>
      <c r="E2895" s="719" t="str">
        <f t="shared" si="110"/>
        <v/>
      </c>
      <c r="F2895" s="712">
        <f t="shared" si="109"/>
        <v>1</v>
      </c>
    </row>
    <row r="2896" spans="1:6" s="414" customFormat="1" x14ac:dyDescent="0.2">
      <c r="A2896" s="713" t="s">
        <v>302</v>
      </c>
      <c r="B2896" s="713" t="s">
        <v>8186</v>
      </c>
      <c r="C2896" s="718">
        <f>MSC!X29</f>
        <v>0</v>
      </c>
      <c r="D2896" s="719" t="s">
        <v>5324</v>
      </c>
      <c r="E2896" s="719" t="str">
        <f t="shared" si="110"/>
        <v/>
      </c>
      <c r="F2896" s="712">
        <f t="shared" si="109"/>
        <v>1</v>
      </c>
    </row>
    <row r="2897" spans="1:6" s="414" customFormat="1" x14ac:dyDescent="0.2">
      <c r="A2897" s="713" t="s">
        <v>302</v>
      </c>
      <c r="B2897" s="713" t="s">
        <v>8187</v>
      </c>
      <c r="C2897" s="718">
        <f>MSC!X31</f>
        <v>0</v>
      </c>
      <c r="D2897" s="719" t="s">
        <v>5324</v>
      </c>
      <c r="E2897" s="719" t="str">
        <f t="shared" si="110"/>
        <v/>
      </c>
      <c r="F2897" s="712">
        <f t="shared" si="109"/>
        <v>1</v>
      </c>
    </row>
    <row r="2898" spans="1:6" s="414" customFormat="1" x14ac:dyDescent="0.2">
      <c r="A2898" s="713" t="s">
        <v>302</v>
      </c>
      <c r="B2898" s="713" t="s">
        <v>8188</v>
      </c>
      <c r="C2898" s="718">
        <f>MSC!X34</f>
        <v>0</v>
      </c>
      <c r="D2898" s="719" t="s">
        <v>5324</v>
      </c>
      <c r="E2898" s="719" t="str">
        <f t="shared" si="110"/>
        <v/>
      </c>
      <c r="F2898" s="712">
        <f t="shared" si="109"/>
        <v>1</v>
      </c>
    </row>
    <row r="2899" spans="1:6" s="414" customFormat="1" x14ac:dyDescent="0.2">
      <c r="A2899" s="713" t="s">
        <v>302</v>
      </c>
      <c r="B2899" s="713" t="s">
        <v>8189</v>
      </c>
      <c r="C2899" s="718">
        <f>MSC!X38</f>
        <v>0</v>
      </c>
      <c r="D2899" s="719" t="s">
        <v>5324</v>
      </c>
      <c r="E2899" s="719" t="str">
        <f t="shared" si="110"/>
        <v/>
      </c>
      <c r="F2899" s="712">
        <f t="shared" si="109"/>
        <v>1</v>
      </c>
    </row>
    <row r="2900" spans="1:6" s="414" customFormat="1" x14ac:dyDescent="0.2">
      <c r="A2900" s="713" t="s">
        <v>302</v>
      </c>
      <c r="B2900" s="713" t="s">
        <v>8190</v>
      </c>
      <c r="C2900" s="718">
        <f>MSC!X44</f>
        <v>0</v>
      </c>
      <c r="D2900" s="719" t="s">
        <v>5324</v>
      </c>
      <c r="E2900" s="719" t="str">
        <f t="shared" si="110"/>
        <v/>
      </c>
      <c r="F2900" s="712">
        <f t="shared" si="109"/>
        <v>1</v>
      </c>
    </row>
    <row r="2901" spans="1:6" s="414" customFormat="1" x14ac:dyDescent="0.2">
      <c r="A2901" s="713" t="s">
        <v>302</v>
      </c>
      <c r="B2901" s="713" t="s">
        <v>8191</v>
      </c>
      <c r="C2901" s="718">
        <f>MSC!X48</f>
        <v>0</v>
      </c>
      <c r="D2901" s="719" t="s">
        <v>5324</v>
      </c>
      <c r="E2901" s="719" t="str">
        <f t="shared" si="110"/>
        <v/>
      </c>
      <c r="F2901" s="712">
        <f t="shared" si="109"/>
        <v>1</v>
      </c>
    </row>
    <row r="2902" spans="1:6" s="414" customFormat="1" x14ac:dyDescent="0.2">
      <c r="A2902" s="713" t="s">
        <v>302</v>
      </c>
      <c r="B2902" s="713" t="s">
        <v>8192</v>
      </c>
      <c r="C2902" s="718">
        <f>MSC!X54</f>
        <v>0</v>
      </c>
      <c r="D2902" s="719" t="s">
        <v>5324</v>
      </c>
      <c r="E2902" s="719" t="str">
        <f t="shared" si="110"/>
        <v/>
      </c>
      <c r="F2902" s="712">
        <f t="shared" si="109"/>
        <v>1</v>
      </c>
    </row>
    <row r="2903" spans="1:6" s="414" customFormat="1" x14ac:dyDescent="0.2">
      <c r="A2903" s="713" t="s">
        <v>302</v>
      </c>
      <c r="B2903" s="713" t="s">
        <v>8193</v>
      </c>
      <c r="C2903" s="718">
        <f>MSC!X55</f>
        <v>0</v>
      </c>
      <c r="D2903" s="719" t="s">
        <v>5324</v>
      </c>
      <c r="E2903" s="719" t="str">
        <f t="shared" si="110"/>
        <v/>
      </c>
      <c r="F2903" s="712">
        <f t="shared" si="109"/>
        <v>1</v>
      </c>
    </row>
    <row r="2904" spans="1:6" s="414" customFormat="1" x14ac:dyDescent="0.2">
      <c r="A2904" s="713" t="s">
        <v>302</v>
      </c>
      <c r="B2904" s="713" t="s">
        <v>8194</v>
      </c>
      <c r="C2904" s="718">
        <f>MSC!Y13</f>
        <v>0</v>
      </c>
      <c r="D2904" s="719" t="s">
        <v>5324</v>
      </c>
      <c r="E2904" s="719" t="str">
        <f t="shared" si="110"/>
        <v/>
      </c>
      <c r="F2904" s="712">
        <f t="shared" si="109"/>
        <v>1</v>
      </c>
    </row>
    <row r="2905" spans="1:6" s="414" customFormat="1" x14ac:dyDescent="0.2">
      <c r="A2905" s="713" t="s">
        <v>302</v>
      </c>
      <c r="B2905" s="713" t="s">
        <v>8195</v>
      </c>
      <c r="C2905" s="718">
        <f>MSC!Y17</f>
        <v>0</v>
      </c>
      <c r="D2905" s="719" t="s">
        <v>5324</v>
      </c>
      <c r="E2905" s="719" t="str">
        <f t="shared" si="110"/>
        <v/>
      </c>
      <c r="F2905" s="712">
        <f t="shared" si="109"/>
        <v>1</v>
      </c>
    </row>
    <row r="2906" spans="1:6" s="414" customFormat="1" x14ac:dyDescent="0.2">
      <c r="A2906" s="713" t="s">
        <v>302</v>
      </c>
      <c r="B2906" s="713" t="s">
        <v>8196</v>
      </c>
      <c r="C2906" s="718">
        <f>MSC!Y21</f>
        <v>0</v>
      </c>
      <c r="D2906" s="719" t="s">
        <v>5324</v>
      </c>
      <c r="E2906" s="719" t="str">
        <f t="shared" si="110"/>
        <v/>
      </c>
      <c r="F2906" s="712">
        <f t="shared" si="109"/>
        <v>1</v>
      </c>
    </row>
    <row r="2907" spans="1:6" s="414" customFormat="1" x14ac:dyDescent="0.2">
      <c r="A2907" s="713" t="s">
        <v>302</v>
      </c>
      <c r="B2907" s="713" t="s">
        <v>8197</v>
      </c>
      <c r="C2907" s="718">
        <f>MSC!Y25</f>
        <v>0</v>
      </c>
      <c r="D2907" s="719" t="s">
        <v>5324</v>
      </c>
      <c r="E2907" s="719" t="str">
        <f t="shared" si="110"/>
        <v/>
      </c>
      <c r="F2907" s="712">
        <f t="shared" si="109"/>
        <v>1</v>
      </c>
    </row>
    <row r="2908" spans="1:6" s="414" customFormat="1" x14ac:dyDescent="0.2">
      <c r="A2908" s="713" t="s">
        <v>302</v>
      </c>
      <c r="B2908" s="713" t="s">
        <v>8198</v>
      </c>
      <c r="C2908" s="718">
        <f>MSC!Y29</f>
        <v>0</v>
      </c>
      <c r="D2908" s="719" t="s">
        <v>5324</v>
      </c>
      <c r="E2908" s="719" t="str">
        <f t="shared" si="110"/>
        <v/>
      </c>
      <c r="F2908" s="712">
        <f t="shared" si="109"/>
        <v>1</v>
      </c>
    </row>
    <row r="2909" spans="1:6" s="414" customFormat="1" x14ac:dyDescent="0.2">
      <c r="A2909" s="713" t="s">
        <v>302</v>
      </c>
      <c r="B2909" s="713" t="s">
        <v>8199</v>
      </c>
      <c r="C2909" s="718">
        <f>MSC!Y31</f>
        <v>0</v>
      </c>
      <c r="D2909" s="719" t="s">
        <v>5324</v>
      </c>
      <c r="E2909" s="719" t="str">
        <f t="shared" si="110"/>
        <v/>
      </c>
      <c r="F2909" s="712">
        <f t="shared" si="109"/>
        <v>1</v>
      </c>
    </row>
    <row r="2910" spans="1:6" s="414" customFormat="1" x14ac:dyDescent="0.2">
      <c r="A2910" s="713" t="s">
        <v>302</v>
      </c>
      <c r="B2910" s="713" t="s">
        <v>8200</v>
      </c>
      <c r="C2910" s="718">
        <f>MSC!Y34</f>
        <v>0</v>
      </c>
      <c r="D2910" s="719" t="s">
        <v>5324</v>
      </c>
      <c r="E2910" s="719" t="str">
        <f t="shared" si="110"/>
        <v/>
      </c>
      <c r="F2910" s="712">
        <f t="shared" si="109"/>
        <v>1</v>
      </c>
    </row>
    <row r="2911" spans="1:6" s="414" customFormat="1" x14ac:dyDescent="0.2">
      <c r="A2911" s="713" t="s">
        <v>302</v>
      </c>
      <c r="B2911" s="713" t="s">
        <v>8201</v>
      </c>
      <c r="C2911" s="718">
        <f>MSC!Y38</f>
        <v>0</v>
      </c>
      <c r="D2911" s="719" t="s">
        <v>5324</v>
      </c>
      <c r="E2911" s="719" t="str">
        <f t="shared" si="110"/>
        <v/>
      </c>
      <c r="F2911" s="712">
        <f t="shared" si="109"/>
        <v>1</v>
      </c>
    </row>
    <row r="2912" spans="1:6" s="414" customFormat="1" x14ac:dyDescent="0.2">
      <c r="A2912" s="713" t="s">
        <v>302</v>
      </c>
      <c r="B2912" s="713" t="s">
        <v>8202</v>
      </c>
      <c r="C2912" s="718">
        <f>MSC!Y44</f>
        <v>0</v>
      </c>
      <c r="D2912" s="719" t="s">
        <v>5324</v>
      </c>
      <c r="E2912" s="719" t="str">
        <f t="shared" si="110"/>
        <v/>
      </c>
      <c r="F2912" s="712">
        <f t="shared" si="109"/>
        <v>1</v>
      </c>
    </row>
    <row r="2913" spans="1:6" s="414" customFormat="1" x14ac:dyDescent="0.2">
      <c r="A2913" s="713" t="s">
        <v>302</v>
      </c>
      <c r="B2913" s="713" t="s">
        <v>8203</v>
      </c>
      <c r="C2913" s="718">
        <f>MSC!Y48</f>
        <v>0</v>
      </c>
      <c r="D2913" s="719" t="s">
        <v>5324</v>
      </c>
      <c r="E2913" s="719" t="str">
        <f t="shared" si="110"/>
        <v/>
      </c>
      <c r="F2913" s="712">
        <f t="shared" si="109"/>
        <v>1</v>
      </c>
    </row>
    <row r="2914" spans="1:6" s="414" customFormat="1" x14ac:dyDescent="0.2">
      <c r="A2914" s="713" t="s">
        <v>302</v>
      </c>
      <c r="B2914" s="713" t="s">
        <v>8204</v>
      </c>
      <c r="C2914" s="718">
        <f>MSC!Y54</f>
        <v>0</v>
      </c>
      <c r="D2914" s="719" t="s">
        <v>5324</v>
      </c>
      <c r="E2914" s="719" t="str">
        <f t="shared" si="110"/>
        <v/>
      </c>
      <c r="F2914" s="712">
        <f t="shared" si="109"/>
        <v>1</v>
      </c>
    </row>
    <row r="2915" spans="1:6" s="414" customFormat="1" x14ac:dyDescent="0.2">
      <c r="A2915" s="713" t="s">
        <v>302</v>
      </c>
      <c r="B2915" s="713" t="s">
        <v>8205</v>
      </c>
      <c r="C2915" s="718">
        <f>MSC!Y55</f>
        <v>0</v>
      </c>
      <c r="D2915" s="719" t="s">
        <v>5324</v>
      </c>
      <c r="E2915" s="719" t="str">
        <f t="shared" si="110"/>
        <v/>
      </c>
      <c r="F2915" s="712">
        <f t="shared" si="109"/>
        <v>1</v>
      </c>
    </row>
    <row r="2916" spans="1:6" s="414" customFormat="1" x14ac:dyDescent="0.2">
      <c r="A2916" s="713" t="s">
        <v>302</v>
      </c>
      <c r="B2916" s="713" t="s">
        <v>8206</v>
      </c>
      <c r="C2916" s="718">
        <f>MSC!Z13</f>
        <v>0</v>
      </c>
      <c r="D2916" s="719" t="s">
        <v>5324</v>
      </c>
      <c r="E2916" s="719" t="str">
        <f t="shared" si="110"/>
        <v/>
      </c>
      <c r="F2916" s="712">
        <f t="shared" si="109"/>
        <v>1</v>
      </c>
    </row>
    <row r="2917" spans="1:6" s="414" customFormat="1" x14ac:dyDescent="0.2">
      <c r="A2917" s="713" t="s">
        <v>302</v>
      </c>
      <c r="B2917" s="713" t="s">
        <v>8207</v>
      </c>
      <c r="C2917" s="718">
        <f>MSC!Z14</f>
        <v>0</v>
      </c>
      <c r="D2917" s="719" t="s">
        <v>5324</v>
      </c>
      <c r="E2917" s="719" t="str">
        <f t="shared" si="110"/>
        <v/>
      </c>
      <c r="F2917" s="712">
        <f t="shared" si="109"/>
        <v>1</v>
      </c>
    </row>
    <row r="2918" spans="1:6" s="414" customFormat="1" x14ac:dyDescent="0.2">
      <c r="A2918" s="713" t="s">
        <v>302</v>
      </c>
      <c r="B2918" s="713" t="s">
        <v>8208</v>
      </c>
      <c r="C2918" s="718">
        <f>MSC!Z15</f>
        <v>0</v>
      </c>
      <c r="D2918" s="719" t="s">
        <v>5324</v>
      </c>
      <c r="E2918" s="719" t="str">
        <f t="shared" si="110"/>
        <v/>
      </c>
      <c r="F2918" s="712">
        <f t="shared" si="109"/>
        <v>1</v>
      </c>
    </row>
    <row r="2919" spans="1:6" s="414" customFormat="1" x14ac:dyDescent="0.2">
      <c r="A2919" s="713" t="s">
        <v>302</v>
      </c>
      <c r="B2919" s="713" t="s">
        <v>8209</v>
      </c>
      <c r="C2919" s="718">
        <f>MSC!Z16</f>
        <v>0</v>
      </c>
      <c r="D2919" s="719" t="s">
        <v>5324</v>
      </c>
      <c r="E2919" s="719" t="str">
        <f t="shared" si="110"/>
        <v/>
      </c>
      <c r="F2919" s="712">
        <f t="shared" si="109"/>
        <v>1</v>
      </c>
    </row>
    <row r="2920" spans="1:6" s="414" customFormat="1" x14ac:dyDescent="0.2">
      <c r="A2920" s="713" t="s">
        <v>302</v>
      </c>
      <c r="B2920" s="713" t="s">
        <v>8210</v>
      </c>
      <c r="C2920" s="718">
        <f>MSC!Z17</f>
        <v>0</v>
      </c>
      <c r="D2920" s="719" t="s">
        <v>5324</v>
      </c>
      <c r="E2920" s="719" t="str">
        <f t="shared" si="110"/>
        <v/>
      </c>
      <c r="F2920" s="712">
        <f t="shared" si="109"/>
        <v>1</v>
      </c>
    </row>
    <row r="2921" spans="1:6" s="414" customFormat="1" x14ac:dyDescent="0.2">
      <c r="A2921" s="713" t="s">
        <v>302</v>
      </c>
      <c r="B2921" s="713" t="s">
        <v>8211</v>
      </c>
      <c r="C2921" s="718">
        <f>MSC!Z18</f>
        <v>0</v>
      </c>
      <c r="D2921" s="719" t="s">
        <v>5324</v>
      </c>
      <c r="E2921" s="719" t="str">
        <f t="shared" si="110"/>
        <v/>
      </c>
      <c r="F2921" s="712">
        <f t="shared" si="109"/>
        <v>1</v>
      </c>
    </row>
    <row r="2922" spans="1:6" s="414" customFormat="1" x14ac:dyDescent="0.2">
      <c r="A2922" s="713" t="s">
        <v>302</v>
      </c>
      <c r="B2922" s="713" t="s">
        <v>8212</v>
      </c>
      <c r="C2922" s="718">
        <f>MSC!Z19</f>
        <v>0</v>
      </c>
      <c r="D2922" s="719" t="s">
        <v>5324</v>
      </c>
      <c r="E2922" s="719" t="str">
        <f t="shared" si="110"/>
        <v/>
      </c>
      <c r="F2922" s="712">
        <f t="shared" si="109"/>
        <v>1</v>
      </c>
    </row>
    <row r="2923" spans="1:6" s="414" customFormat="1" x14ac:dyDescent="0.2">
      <c r="A2923" s="713" t="s">
        <v>302</v>
      </c>
      <c r="B2923" s="713" t="s">
        <v>8213</v>
      </c>
      <c r="C2923" s="718">
        <f>MSC!Z20</f>
        <v>0</v>
      </c>
      <c r="D2923" s="719" t="s">
        <v>5324</v>
      </c>
      <c r="E2923" s="719" t="str">
        <f t="shared" si="110"/>
        <v/>
      </c>
      <c r="F2923" s="712">
        <f t="shared" si="109"/>
        <v>1</v>
      </c>
    </row>
    <row r="2924" spans="1:6" s="414" customFormat="1" x14ac:dyDescent="0.2">
      <c r="A2924" s="713" t="s">
        <v>302</v>
      </c>
      <c r="B2924" s="713" t="s">
        <v>8214</v>
      </c>
      <c r="C2924" s="718">
        <f>MSC!Z21</f>
        <v>0</v>
      </c>
      <c r="D2924" s="719" t="s">
        <v>5324</v>
      </c>
      <c r="E2924" s="719" t="str">
        <f t="shared" si="110"/>
        <v/>
      </c>
      <c r="F2924" s="712">
        <f t="shared" si="109"/>
        <v>1</v>
      </c>
    </row>
    <row r="2925" spans="1:6" s="414" customFormat="1" x14ac:dyDescent="0.2">
      <c r="A2925" s="713" t="s">
        <v>302</v>
      </c>
      <c r="B2925" s="713" t="s">
        <v>8215</v>
      </c>
      <c r="C2925" s="718">
        <f>MSC!Z22</f>
        <v>0</v>
      </c>
      <c r="D2925" s="719" t="s">
        <v>5324</v>
      </c>
      <c r="E2925" s="719" t="str">
        <f t="shared" si="110"/>
        <v/>
      </c>
      <c r="F2925" s="712">
        <f t="shared" si="109"/>
        <v>1</v>
      </c>
    </row>
    <row r="2926" spans="1:6" s="414" customFormat="1" x14ac:dyDescent="0.2">
      <c r="A2926" s="713" t="s">
        <v>302</v>
      </c>
      <c r="B2926" s="713" t="s">
        <v>8216</v>
      </c>
      <c r="C2926" s="718">
        <f>MSC!Z23</f>
        <v>0</v>
      </c>
      <c r="D2926" s="719" t="s">
        <v>5324</v>
      </c>
      <c r="E2926" s="719" t="str">
        <f t="shared" si="110"/>
        <v/>
      </c>
      <c r="F2926" s="712">
        <f t="shared" si="109"/>
        <v>1</v>
      </c>
    </row>
    <row r="2927" spans="1:6" s="414" customFormat="1" x14ac:dyDescent="0.2">
      <c r="A2927" s="713" t="s">
        <v>302</v>
      </c>
      <c r="B2927" s="713" t="s">
        <v>8217</v>
      </c>
      <c r="C2927" s="718">
        <f>MSC!Z24</f>
        <v>0</v>
      </c>
      <c r="D2927" s="719" t="s">
        <v>5324</v>
      </c>
      <c r="E2927" s="719" t="str">
        <f t="shared" si="110"/>
        <v/>
      </c>
      <c r="F2927" s="712">
        <f t="shared" si="109"/>
        <v>1</v>
      </c>
    </row>
    <row r="2928" spans="1:6" s="414" customFormat="1" x14ac:dyDescent="0.2">
      <c r="A2928" s="713" t="s">
        <v>302</v>
      </c>
      <c r="B2928" s="713" t="s">
        <v>8218</v>
      </c>
      <c r="C2928" s="718">
        <f>MSC!Z25</f>
        <v>0</v>
      </c>
      <c r="D2928" s="719" t="s">
        <v>5324</v>
      </c>
      <c r="E2928" s="719" t="str">
        <f t="shared" si="110"/>
        <v/>
      </c>
      <c r="F2928" s="712">
        <f t="shared" si="109"/>
        <v>1</v>
      </c>
    </row>
    <row r="2929" spans="1:6" s="414" customFormat="1" x14ac:dyDescent="0.2">
      <c r="A2929" s="713" t="s">
        <v>302</v>
      </c>
      <c r="B2929" s="713" t="s">
        <v>8219</v>
      </c>
      <c r="C2929" s="718">
        <f>MSC!Z26</f>
        <v>0</v>
      </c>
      <c r="D2929" s="719" t="s">
        <v>5324</v>
      </c>
      <c r="E2929" s="719" t="str">
        <f t="shared" si="110"/>
        <v/>
      </c>
      <c r="F2929" s="712">
        <f t="shared" si="109"/>
        <v>1</v>
      </c>
    </row>
    <row r="2930" spans="1:6" s="414" customFormat="1" x14ac:dyDescent="0.2">
      <c r="A2930" s="713" t="s">
        <v>302</v>
      </c>
      <c r="B2930" s="713" t="s">
        <v>8220</v>
      </c>
      <c r="C2930" s="718">
        <f>MSC!Z27</f>
        <v>0</v>
      </c>
      <c r="D2930" s="719" t="s">
        <v>5324</v>
      </c>
      <c r="E2930" s="719" t="str">
        <f t="shared" si="110"/>
        <v/>
      </c>
      <c r="F2930" s="712">
        <f t="shared" si="109"/>
        <v>1</v>
      </c>
    </row>
    <row r="2931" spans="1:6" s="414" customFormat="1" x14ac:dyDescent="0.2">
      <c r="A2931" s="713" t="s">
        <v>302</v>
      </c>
      <c r="B2931" s="713" t="s">
        <v>8221</v>
      </c>
      <c r="C2931" s="718">
        <f>MSC!Z28</f>
        <v>0</v>
      </c>
      <c r="D2931" s="719" t="s">
        <v>5324</v>
      </c>
      <c r="E2931" s="719" t="str">
        <f t="shared" si="110"/>
        <v/>
      </c>
      <c r="F2931" s="712">
        <f t="shared" si="109"/>
        <v>1</v>
      </c>
    </row>
    <row r="2932" spans="1:6" s="414" customFormat="1" x14ac:dyDescent="0.2">
      <c r="A2932" s="713" t="s">
        <v>302</v>
      </c>
      <c r="B2932" s="713" t="s">
        <v>8222</v>
      </c>
      <c r="C2932" s="718">
        <f>MSC!Z29</f>
        <v>0</v>
      </c>
      <c r="D2932" s="719" t="s">
        <v>5324</v>
      </c>
      <c r="E2932" s="719" t="str">
        <f t="shared" si="110"/>
        <v/>
      </c>
      <c r="F2932" s="712">
        <f t="shared" si="109"/>
        <v>1</v>
      </c>
    </row>
    <row r="2933" spans="1:6" s="414" customFormat="1" x14ac:dyDescent="0.2">
      <c r="A2933" s="713" t="s">
        <v>302</v>
      </c>
      <c r="B2933" s="713" t="s">
        <v>8223</v>
      </c>
      <c r="C2933" s="718">
        <f>MSC!Z31</f>
        <v>0</v>
      </c>
      <c r="D2933" s="719" t="s">
        <v>5324</v>
      </c>
      <c r="E2933" s="719" t="str">
        <f t="shared" si="110"/>
        <v/>
      </c>
      <c r="F2933" s="712">
        <f t="shared" si="109"/>
        <v>1</v>
      </c>
    </row>
    <row r="2934" spans="1:6" s="414" customFormat="1" x14ac:dyDescent="0.2">
      <c r="A2934" s="713" t="s">
        <v>302</v>
      </c>
      <c r="B2934" s="713" t="s">
        <v>8224</v>
      </c>
      <c r="C2934" s="718">
        <f>MSC!Z34</f>
        <v>0</v>
      </c>
      <c r="D2934" s="719" t="s">
        <v>5324</v>
      </c>
      <c r="E2934" s="719" t="str">
        <f t="shared" si="110"/>
        <v/>
      </c>
      <c r="F2934" s="712">
        <f t="shared" si="109"/>
        <v>1</v>
      </c>
    </row>
    <row r="2935" spans="1:6" s="414" customFormat="1" x14ac:dyDescent="0.2">
      <c r="A2935" s="713" t="s">
        <v>302</v>
      </c>
      <c r="B2935" s="713" t="s">
        <v>8225</v>
      </c>
      <c r="C2935" s="718">
        <f>MSC!Z35</f>
        <v>0</v>
      </c>
      <c r="D2935" s="719" t="s">
        <v>5324</v>
      </c>
      <c r="E2935" s="719" t="str">
        <f t="shared" si="110"/>
        <v/>
      </c>
      <c r="F2935" s="712">
        <f t="shared" si="109"/>
        <v>1</v>
      </c>
    </row>
    <row r="2936" spans="1:6" s="414" customFormat="1" x14ac:dyDescent="0.2">
      <c r="A2936" s="713" t="s">
        <v>302</v>
      </c>
      <c r="B2936" s="713" t="s">
        <v>8226</v>
      </c>
      <c r="C2936" s="718">
        <f>MSC!Z36</f>
        <v>0</v>
      </c>
      <c r="D2936" s="719" t="s">
        <v>5324</v>
      </c>
      <c r="E2936" s="719" t="str">
        <f t="shared" si="110"/>
        <v/>
      </c>
      <c r="F2936" s="712">
        <f t="shared" si="109"/>
        <v>1</v>
      </c>
    </row>
    <row r="2937" spans="1:6" s="414" customFormat="1" x14ac:dyDescent="0.2">
      <c r="A2937" s="713" t="s">
        <v>302</v>
      </c>
      <c r="B2937" s="713" t="s">
        <v>8227</v>
      </c>
      <c r="C2937" s="718">
        <f>MSC!Z37</f>
        <v>0</v>
      </c>
      <c r="D2937" s="719" t="s">
        <v>5324</v>
      </c>
      <c r="E2937" s="719" t="str">
        <f t="shared" si="110"/>
        <v/>
      </c>
      <c r="F2937" s="712">
        <f t="shared" si="109"/>
        <v>1</v>
      </c>
    </row>
    <row r="2938" spans="1:6" s="414" customFormat="1" x14ac:dyDescent="0.2">
      <c r="A2938" s="713" t="s">
        <v>302</v>
      </c>
      <c r="B2938" s="713" t="s">
        <v>8228</v>
      </c>
      <c r="C2938" s="718">
        <f>MSC!Z38</f>
        <v>0</v>
      </c>
      <c r="D2938" s="719" t="s">
        <v>5324</v>
      </c>
      <c r="E2938" s="719" t="str">
        <f t="shared" si="110"/>
        <v/>
      </c>
      <c r="F2938" s="712">
        <f t="shared" si="109"/>
        <v>1</v>
      </c>
    </row>
    <row r="2939" spans="1:6" s="414" customFormat="1" x14ac:dyDescent="0.2">
      <c r="A2939" s="713" t="s">
        <v>302</v>
      </c>
      <c r="B2939" s="713" t="s">
        <v>8229</v>
      </c>
      <c r="C2939" s="718">
        <f>MSC!Z39</f>
        <v>0</v>
      </c>
      <c r="D2939" s="719" t="s">
        <v>5324</v>
      </c>
      <c r="E2939" s="719" t="str">
        <f t="shared" si="110"/>
        <v/>
      </c>
      <c r="F2939" s="712">
        <f t="shared" si="109"/>
        <v>1</v>
      </c>
    </row>
    <row r="2940" spans="1:6" s="414" customFormat="1" x14ac:dyDescent="0.2">
      <c r="A2940" s="713" t="s">
        <v>302</v>
      </c>
      <c r="B2940" s="713" t="s">
        <v>8230</v>
      </c>
      <c r="C2940" s="718">
        <f>MSC!Z40</f>
        <v>0</v>
      </c>
      <c r="D2940" s="719" t="s">
        <v>5324</v>
      </c>
      <c r="E2940" s="719" t="str">
        <f t="shared" si="110"/>
        <v/>
      </c>
      <c r="F2940" s="712">
        <f t="shared" si="109"/>
        <v>1</v>
      </c>
    </row>
    <row r="2941" spans="1:6" s="414" customFormat="1" x14ac:dyDescent="0.2">
      <c r="A2941" s="713" t="s">
        <v>302</v>
      </c>
      <c r="B2941" s="713" t="s">
        <v>8231</v>
      </c>
      <c r="C2941" s="718">
        <f>MSC!Z41</f>
        <v>0</v>
      </c>
      <c r="D2941" s="719" t="s">
        <v>5324</v>
      </c>
      <c r="E2941" s="719" t="str">
        <f t="shared" si="110"/>
        <v/>
      </c>
      <c r="F2941" s="712">
        <f t="shared" si="109"/>
        <v>1</v>
      </c>
    </row>
    <row r="2942" spans="1:6" s="414" customFormat="1" x14ac:dyDescent="0.2">
      <c r="A2942" s="713" t="s">
        <v>302</v>
      </c>
      <c r="B2942" s="713" t="s">
        <v>8232</v>
      </c>
      <c r="C2942" s="718">
        <f>MSC!Z44</f>
        <v>0</v>
      </c>
      <c r="D2942" s="719" t="s">
        <v>5324</v>
      </c>
      <c r="E2942" s="719" t="str">
        <f t="shared" si="110"/>
        <v/>
      </c>
      <c r="F2942" s="712">
        <f t="shared" si="109"/>
        <v>1</v>
      </c>
    </row>
    <row r="2943" spans="1:6" s="414" customFormat="1" x14ac:dyDescent="0.2">
      <c r="A2943" s="713" t="s">
        <v>302</v>
      </c>
      <c r="B2943" s="713" t="s">
        <v>8233</v>
      </c>
      <c r="C2943" s="718">
        <f>MSC!Z45</f>
        <v>0</v>
      </c>
      <c r="D2943" s="719" t="s">
        <v>5324</v>
      </c>
      <c r="E2943" s="719" t="str">
        <f t="shared" si="110"/>
        <v/>
      </c>
      <c r="F2943" s="712">
        <f t="shared" si="109"/>
        <v>1</v>
      </c>
    </row>
    <row r="2944" spans="1:6" s="414" customFormat="1" x14ac:dyDescent="0.2">
      <c r="A2944" s="713" t="s">
        <v>302</v>
      </c>
      <c r="B2944" s="713" t="s">
        <v>8234</v>
      </c>
      <c r="C2944" s="718">
        <f>MSC!Z46</f>
        <v>0</v>
      </c>
      <c r="D2944" s="719" t="s">
        <v>5324</v>
      </c>
      <c r="E2944" s="719" t="str">
        <f t="shared" si="110"/>
        <v/>
      </c>
      <c r="F2944" s="712">
        <f t="shared" si="109"/>
        <v>1</v>
      </c>
    </row>
    <row r="2945" spans="1:6" s="414" customFormat="1" x14ac:dyDescent="0.2">
      <c r="A2945" s="713" t="s">
        <v>302</v>
      </c>
      <c r="B2945" s="713" t="s">
        <v>8235</v>
      </c>
      <c r="C2945" s="718">
        <f>MSC!Z47</f>
        <v>0</v>
      </c>
      <c r="D2945" s="719" t="s">
        <v>5324</v>
      </c>
      <c r="E2945" s="719" t="str">
        <f t="shared" si="110"/>
        <v/>
      </c>
      <c r="F2945" s="712">
        <f t="shared" ref="F2945:F3008" si="111">IF(E2945="",1,0)</f>
        <v>1</v>
      </c>
    </row>
    <row r="2946" spans="1:6" s="414" customFormat="1" x14ac:dyDescent="0.2">
      <c r="A2946" s="713" t="s">
        <v>302</v>
      </c>
      <c r="B2946" s="713" t="s">
        <v>8236</v>
      </c>
      <c r="C2946" s="718">
        <f>MSC!Z48</f>
        <v>0</v>
      </c>
      <c r="D2946" s="719" t="s">
        <v>5324</v>
      </c>
      <c r="E2946" s="719" t="str">
        <f t="shared" si="110"/>
        <v/>
      </c>
      <c r="F2946" s="712">
        <f t="shared" si="111"/>
        <v>1</v>
      </c>
    </row>
    <row r="2947" spans="1:6" s="414" customFormat="1" x14ac:dyDescent="0.2">
      <c r="A2947" s="713" t="s">
        <v>302</v>
      </c>
      <c r="B2947" s="713" t="s">
        <v>8237</v>
      </c>
      <c r="C2947" s="718">
        <f>MSC!Z49</f>
        <v>0</v>
      </c>
      <c r="D2947" s="719" t="s">
        <v>5324</v>
      </c>
      <c r="E2947" s="719" t="str">
        <f t="shared" si="110"/>
        <v/>
      </c>
      <c r="F2947" s="712">
        <f t="shared" si="111"/>
        <v>1</v>
      </c>
    </row>
    <row r="2948" spans="1:6" s="414" customFormat="1" x14ac:dyDescent="0.2">
      <c r="A2948" s="713" t="s">
        <v>302</v>
      </c>
      <c r="B2948" s="713" t="s">
        <v>8238</v>
      </c>
      <c r="C2948" s="718">
        <f>MSC!Z50</f>
        <v>0</v>
      </c>
      <c r="D2948" s="719" t="s">
        <v>5324</v>
      </c>
      <c r="E2948" s="719" t="str">
        <f t="shared" ref="E2948:E3011" si="112">IF(C2948="","",IF(ISBLANK(C2948),"",IF(ISNUMBER(C2948),IF(ROUND(C2948,0)=C2948,IF(C2948&gt;=(-9999999999999990),IF(C2948&lt;=(9999999999999990),"","Value must be an integer of no more than 16 digits."),"Value must be an integer of no more than 16 digits."),"Value must be an integer of no more than 16 digits."),"Value must be an integer of no more than 16 digits.")))</f>
        <v/>
      </c>
      <c r="F2948" s="712">
        <f t="shared" si="111"/>
        <v>1</v>
      </c>
    </row>
    <row r="2949" spans="1:6" s="414" customFormat="1" x14ac:dyDescent="0.2">
      <c r="A2949" s="713" t="s">
        <v>302</v>
      </c>
      <c r="B2949" s="713" t="s">
        <v>8239</v>
      </c>
      <c r="C2949" s="718">
        <f>MSC!Z51</f>
        <v>0</v>
      </c>
      <c r="D2949" s="719" t="s">
        <v>5324</v>
      </c>
      <c r="E2949" s="719" t="str">
        <f t="shared" si="112"/>
        <v/>
      </c>
      <c r="F2949" s="712">
        <f t="shared" si="111"/>
        <v>1</v>
      </c>
    </row>
    <row r="2950" spans="1:6" s="414" customFormat="1" x14ac:dyDescent="0.2">
      <c r="A2950" s="713" t="s">
        <v>302</v>
      </c>
      <c r="B2950" s="713" t="s">
        <v>8240</v>
      </c>
      <c r="C2950" s="718">
        <f>MSC!Z54</f>
        <v>0</v>
      </c>
      <c r="D2950" s="719" t="s">
        <v>5324</v>
      </c>
      <c r="E2950" s="719" t="str">
        <f t="shared" si="112"/>
        <v/>
      </c>
      <c r="F2950" s="712">
        <f t="shared" si="111"/>
        <v>1</v>
      </c>
    </row>
    <row r="2951" spans="1:6" s="414" customFormat="1" x14ac:dyDescent="0.2">
      <c r="A2951" s="713" t="s">
        <v>302</v>
      </c>
      <c r="B2951" s="713" t="s">
        <v>8241</v>
      </c>
      <c r="C2951" s="718">
        <f>MSC!Z55</f>
        <v>0</v>
      </c>
      <c r="D2951" s="719" t="s">
        <v>5324</v>
      </c>
      <c r="E2951" s="719" t="str">
        <f t="shared" si="112"/>
        <v/>
      </c>
      <c r="F2951" s="712">
        <f t="shared" si="111"/>
        <v>1</v>
      </c>
    </row>
    <row r="2952" spans="1:6" s="414" customFormat="1" x14ac:dyDescent="0.2">
      <c r="A2952" s="713" t="s">
        <v>302</v>
      </c>
      <c r="B2952" s="713" t="s">
        <v>8242</v>
      </c>
      <c r="C2952" s="718">
        <f>MSC!AA13</f>
        <v>0</v>
      </c>
      <c r="D2952" s="719" t="s">
        <v>5324</v>
      </c>
      <c r="E2952" s="719" t="str">
        <f t="shared" si="112"/>
        <v/>
      </c>
      <c r="F2952" s="712">
        <f t="shared" si="111"/>
        <v>1</v>
      </c>
    </row>
    <row r="2953" spans="1:6" s="414" customFormat="1" x14ac:dyDescent="0.2">
      <c r="A2953" s="713" t="s">
        <v>302</v>
      </c>
      <c r="B2953" s="713" t="s">
        <v>8243</v>
      </c>
      <c r="C2953" s="718">
        <f>MSC!AA17</f>
        <v>0</v>
      </c>
      <c r="D2953" s="719" t="s">
        <v>5324</v>
      </c>
      <c r="E2953" s="719" t="str">
        <f t="shared" si="112"/>
        <v/>
      </c>
      <c r="F2953" s="712">
        <f t="shared" si="111"/>
        <v>1</v>
      </c>
    </row>
    <row r="2954" spans="1:6" s="414" customFormat="1" x14ac:dyDescent="0.2">
      <c r="A2954" s="713" t="s">
        <v>302</v>
      </c>
      <c r="B2954" s="713" t="s">
        <v>8244</v>
      </c>
      <c r="C2954" s="718">
        <f>MSC!AA21</f>
        <v>0</v>
      </c>
      <c r="D2954" s="719" t="s">
        <v>5324</v>
      </c>
      <c r="E2954" s="719" t="str">
        <f t="shared" si="112"/>
        <v/>
      </c>
      <c r="F2954" s="712">
        <f t="shared" si="111"/>
        <v>1</v>
      </c>
    </row>
    <row r="2955" spans="1:6" s="414" customFormat="1" x14ac:dyDescent="0.2">
      <c r="A2955" s="713" t="s">
        <v>302</v>
      </c>
      <c r="B2955" s="713" t="s">
        <v>8245</v>
      </c>
      <c r="C2955" s="718">
        <f>MSC!AA25</f>
        <v>0</v>
      </c>
      <c r="D2955" s="719" t="s">
        <v>5324</v>
      </c>
      <c r="E2955" s="719" t="str">
        <f t="shared" si="112"/>
        <v/>
      </c>
      <c r="F2955" s="712">
        <f t="shared" si="111"/>
        <v>1</v>
      </c>
    </row>
    <row r="2956" spans="1:6" s="414" customFormat="1" x14ac:dyDescent="0.2">
      <c r="A2956" s="713" t="s">
        <v>302</v>
      </c>
      <c r="B2956" s="713" t="s">
        <v>8246</v>
      </c>
      <c r="C2956" s="718">
        <f>MSC!AA29</f>
        <v>0</v>
      </c>
      <c r="D2956" s="719" t="s">
        <v>5324</v>
      </c>
      <c r="E2956" s="719" t="str">
        <f t="shared" si="112"/>
        <v/>
      </c>
      <c r="F2956" s="712">
        <f t="shared" si="111"/>
        <v>1</v>
      </c>
    </row>
    <row r="2957" spans="1:6" s="414" customFormat="1" x14ac:dyDescent="0.2">
      <c r="A2957" s="713" t="s">
        <v>302</v>
      </c>
      <c r="B2957" s="713" t="s">
        <v>8247</v>
      </c>
      <c r="C2957" s="718">
        <f>MSC!AA31</f>
        <v>0</v>
      </c>
      <c r="D2957" s="719" t="s">
        <v>5324</v>
      </c>
      <c r="E2957" s="719" t="str">
        <f t="shared" si="112"/>
        <v/>
      </c>
      <c r="F2957" s="712">
        <f t="shared" si="111"/>
        <v>1</v>
      </c>
    </row>
    <row r="2958" spans="1:6" s="414" customFormat="1" x14ac:dyDescent="0.2">
      <c r="A2958" s="713" t="s">
        <v>302</v>
      </c>
      <c r="B2958" s="713" t="s">
        <v>8248</v>
      </c>
      <c r="C2958" s="718">
        <f>MSC!AA34</f>
        <v>0</v>
      </c>
      <c r="D2958" s="719" t="s">
        <v>5324</v>
      </c>
      <c r="E2958" s="719" t="str">
        <f t="shared" si="112"/>
        <v/>
      </c>
      <c r="F2958" s="712">
        <f t="shared" si="111"/>
        <v>1</v>
      </c>
    </row>
    <row r="2959" spans="1:6" s="414" customFormat="1" x14ac:dyDescent="0.2">
      <c r="A2959" s="713" t="s">
        <v>302</v>
      </c>
      <c r="B2959" s="713" t="s">
        <v>8249</v>
      </c>
      <c r="C2959" s="718">
        <f>MSC!AA38</f>
        <v>0</v>
      </c>
      <c r="D2959" s="719" t="s">
        <v>5324</v>
      </c>
      <c r="E2959" s="719" t="str">
        <f t="shared" si="112"/>
        <v/>
      </c>
      <c r="F2959" s="712">
        <f t="shared" si="111"/>
        <v>1</v>
      </c>
    </row>
    <row r="2960" spans="1:6" s="414" customFormat="1" x14ac:dyDescent="0.2">
      <c r="A2960" s="713" t="s">
        <v>302</v>
      </c>
      <c r="B2960" s="713" t="s">
        <v>8250</v>
      </c>
      <c r="C2960" s="718">
        <f>MSC!AA44</f>
        <v>0</v>
      </c>
      <c r="D2960" s="719" t="s">
        <v>5324</v>
      </c>
      <c r="E2960" s="719" t="str">
        <f t="shared" si="112"/>
        <v/>
      </c>
      <c r="F2960" s="712">
        <f t="shared" si="111"/>
        <v>1</v>
      </c>
    </row>
    <row r="2961" spans="1:6" s="414" customFormat="1" x14ac:dyDescent="0.2">
      <c r="A2961" s="713" t="s">
        <v>302</v>
      </c>
      <c r="B2961" s="713" t="s">
        <v>8251</v>
      </c>
      <c r="C2961" s="718">
        <f>MSC!AA48</f>
        <v>0</v>
      </c>
      <c r="D2961" s="719" t="s">
        <v>5324</v>
      </c>
      <c r="E2961" s="719" t="str">
        <f t="shared" si="112"/>
        <v/>
      </c>
      <c r="F2961" s="712">
        <f t="shared" si="111"/>
        <v>1</v>
      </c>
    </row>
    <row r="2962" spans="1:6" s="414" customFormat="1" x14ac:dyDescent="0.2">
      <c r="A2962" s="713" t="s">
        <v>302</v>
      </c>
      <c r="B2962" s="713" t="s">
        <v>8252</v>
      </c>
      <c r="C2962" s="718">
        <f>MSC!AA54</f>
        <v>0</v>
      </c>
      <c r="D2962" s="719" t="s">
        <v>5324</v>
      </c>
      <c r="E2962" s="719" t="str">
        <f t="shared" si="112"/>
        <v/>
      </c>
      <c r="F2962" s="712">
        <f t="shared" si="111"/>
        <v>1</v>
      </c>
    </row>
    <row r="2963" spans="1:6" s="414" customFormat="1" x14ac:dyDescent="0.2">
      <c r="A2963" s="713" t="s">
        <v>302</v>
      </c>
      <c r="B2963" s="713" t="s">
        <v>8253</v>
      </c>
      <c r="C2963" s="718">
        <f>MSC!AA55</f>
        <v>0</v>
      </c>
      <c r="D2963" s="719" t="s">
        <v>5324</v>
      </c>
      <c r="E2963" s="719" t="str">
        <f t="shared" si="112"/>
        <v/>
      </c>
      <c r="F2963" s="712">
        <f t="shared" si="111"/>
        <v>1</v>
      </c>
    </row>
    <row r="2964" spans="1:6" s="414" customFormat="1" x14ac:dyDescent="0.2">
      <c r="A2964" s="713" t="s">
        <v>302</v>
      </c>
      <c r="B2964" s="713" t="s">
        <v>8254</v>
      </c>
      <c r="C2964" s="718">
        <f>MSC!AB13</f>
        <v>0</v>
      </c>
      <c r="D2964" s="719" t="s">
        <v>5324</v>
      </c>
      <c r="E2964" s="719" t="str">
        <f t="shared" si="112"/>
        <v/>
      </c>
      <c r="F2964" s="712">
        <f t="shared" si="111"/>
        <v>1</v>
      </c>
    </row>
    <row r="2965" spans="1:6" s="414" customFormat="1" x14ac:dyDescent="0.2">
      <c r="A2965" s="713" t="s">
        <v>302</v>
      </c>
      <c r="B2965" s="713" t="s">
        <v>8255</v>
      </c>
      <c r="C2965" s="718">
        <f>MSC!AB17</f>
        <v>0</v>
      </c>
      <c r="D2965" s="719" t="s">
        <v>5324</v>
      </c>
      <c r="E2965" s="719" t="str">
        <f t="shared" si="112"/>
        <v/>
      </c>
      <c r="F2965" s="712">
        <f t="shared" si="111"/>
        <v>1</v>
      </c>
    </row>
    <row r="2966" spans="1:6" s="414" customFormat="1" x14ac:dyDescent="0.2">
      <c r="A2966" s="713" t="s">
        <v>302</v>
      </c>
      <c r="B2966" s="713" t="s">
        <v>8256</v>
      </c>
      <c r="C2966" s="718">
        <f>MSC!AB21</f>
        <v>0</v>
      </c>
      <c r="D2966" s="719" t="s">
        <v>5324</v>
      </c>
      <c r="E2966" s="719" t="str">
        <f t="shared" si="112"/>
        <v/>
      </c>
      <c r="F2966" s="712">
        <f t="shared" si="111"/>
        <v>1</v>
      </c>
    </row>
    <row r="2967" spans="1:6" s="414" customFormat="1" x14ac:dyDescent="0.2">
      <c r="A2967" s="713" t="s">
        <v>302</v>
      </c>
      <c r="B2967" s="713" t="s">
        <v>8257</v>
      </c>
      <c r="C2967" s="718">
        <f>MSC!AB25</f>
        <v>0</v>
      </c>
      <c r="D2967" s="719" t="s">
        <v>5324</v>
      </c>
      <c r="E2967" s="719" t="str">
        <f t="shared" si="112"/>
        <v/>
      </c>
      <c r="F2967" s="712">
        <f t="shared" si="111"/>
        <v>1</v>
      </c>
    </row>
    <row r="2968" spans="1:6" s="414" customFormat="1" x14ac:dyDescent="0.2">
      <c r="A2968" s="713" t="s">
        <v>302</v>
      </c>
      <c r="B2968" s="713" t="s">
        <v>8258</v>
      </c>
      <c r="C2968" s="718">
        <f>MSC!AB29</f>
        <v>0</v>
      </c>
      <c r="D2968" s="719" t="s">
        <v>5324</v>
      </c>
      <c r="E2968" s="719" t="str">
        <f t="shared" si="112"/>
        <v/>
      </c>
      <c r="F2968" s="712">
        <f t="shared" si="111"/>
        <v>1</v>
      </c>
    </row>
    <row r="2969" spans="1:6" s="414" customFormat="1" x14ac:dyDescent="0.2">
      <c r="A2969" s="713" t="s">
        <v>302</v>
      </c>
      <c r="B2969" s="713" t="s">
        <v>8259</v>
      </c>
      <c r="C2969" s="718">
        <f>MSC!AB31</f>
        <v>0</v>
      </c>
      <c r="D2969" s="719" t="s">
        <v>5324</v>
      </c>
      <c r="E2969" s="719" t="str">
        <f t="shared" si="112"/>
        <v/>
      </c>
      <c r="F2969" s="712">
        <f t="shared" si="111"/>
        <v>1</v>
      </c>
    </row>
    <row r="2970" spans="1:6" s="414" customFormat="1" x14ac:dyDescent="0.2">
      <c r="A2970" s="713" t="s">
        <v>302</v>
      </c>
      <c r="B2970" s="713" t="s">
        <v>8260</v>
      </c>
      <c r="C2970" s="718">
        <f>MSC!AB34</f>
        <v>0</v>
      </c>
      <c r="D2970" s="719" t="s">
        <v>5324</v>
      </c>
      <c r="E2970" s="719" t="str">
        <f t="shared" si="112"/>
        <v/>
      </c>
      <c r="F2970" s="712">
        <f t="shared" si="111"/>
        <v>1</v>
      </c>
    </row>
    <row r="2971" spans="1:6" s="414" customFormat="1" x14ac:dyDescent="0.2">
      <c r="A2971" s="713" t="s">
        <v>302</v>
      </c>
      <c r="B2971" s="713" t="s">
        <v>8261</v>
      </c>
      <c r="C2971" s="718">
        <f>MSC!AB38</f>
        <v>0</v>
      </c>
      <c r="D2971" s="719" t="s">
        <v>5324</v>
      </c>
      <c r="E2971" s="719" t="str">
        <f t="shared" si="112"/>
        <v/>
      </c>
      <c r="F2971" s="712">
        <f t="shared" si="111"/>
        <v>1</v>
      </c>
    </row>
    <row r="2972" spans="1:6" s="414" customFormat="1" x14ac:dyDescent="0.2">
      <c r="A2972" s="713" t="s">
        <v>302</v>
      </c>
      <c r="B2972" s="713" t="s">
        <v>8262</v>
      </c>
      <c r="C2972" s="718">
        <f>MSC!AB44</f>
        <v>0</v>
      </c>
      <c r="D2972" s="719" t="s">
        <v>5324</v>
      </c>
      <c r="E2972" s="719" t="str">
        <f t="shared" si="112"/>
        <v/>
      </c>
      <c r="F2972" s="712">
        <f t="shared" si="111"/>
        <v>1</v>
      </c>
    </row>
    <row r="2973" spans="1:6" s="414" customFormat="1" x14ac:dyDescent="0.2">
      <c r="A2973" s="713" t="s">
        <v>302</v>
      </c>
      <c r="B2973" s="713" t="s">
        <v>8263</v>
      </c>
      <c r="C2973" s="718">
        <f>MSC!AB48</f>
        <v>0</v>
      </c>
      <c r="D2973" s="719" t="s">
        <v>5324</v>
      </c>
      <c r="E2973" s="719" t="str">
        <f t="shared" si="112"/>
        <v/>
      </c>
      <c r="F2973" s="712">
        <f t="shared" si="111"/>
        <v>1</v>
      </c>
    </row>
    <row r="2974" spans="1:6" s="414" customFormat="1" x14ac:dyDescent="0.2">
      <c r="A2974" s="713" t="s">
        <v>302</v>
      </c>
      <c r="B2974" s="713" t="s">
        <v>8264</v>
      </c>
      <c r="C2974" s="718">
        <f>MSC!AB54</f>
        <v>0</v>
      </c>
      <c r="D2974" s="719" t="s">
        <v>5324</v>
      </c>
      <c r="E2974" s="719" t="str">
        <f t="shared" si="112"/>
        <v/>
      </c>
      <c r="F2974" s="712">
        <f t="shared" si="111"/>
        <v>1</v>
      </c>
    </row>
    <row r="2975" spans="1:6" s="414" customFormat="1" x14ac:dyDescent="0.2">
      <c r="A2975" s="713" t="s">
        <v>302</v>
      </c>
      <c r="B2975" s="713" t="s">
        <v>8265</v>
      </c>
      <c r="C2975" s="718">
        <f>MSC!AB55</f>
        <v>0</v>
      </c>
      <c r="D2975" s="719" t="s">
        <v>5324</v>
      </c>
      <c r="E2975" s="719" t="str">
        <f t="shared" si="112"/>
        <v/>
      </c>
      <c r="F2975" s="712">
        <f t="shared" si="111"/>
        <v>1</v>
      </c>
    </row>
    <row r="2976" spans="1:6" s="414" customFormat="1" x14ac:dyDescent="0.2">
      <c r="A2976" s="713" t="s">
        <v>302</v>
      </c>
      <c r="B2976" s="713" t="s">
        <v>8266</v>
      </c>
      <c r="C2976" s="718">
        <f>MSC!AC13</f>
        <v>0</v>
      </c>
      <c r="D2976" s="719" t="s">
        <v>5324</v>
      </c>
      <c r="E2976" s="719" t="str">
        <f t="shared" si="112"/>
        <v/>
      </c>
      <c r="F2976" s="712">
        <f t="shared" si="111"/>
        <v>1</v>
      </c>
    </row>
    <row r="2977" spans="1:6" s="414" customFormat="1" x14ac:dyDescent="0.2">
      <c r="A2977" s="713" t="s">
        <v>302</v>
      </c>
      <c r="B2977" s="713" t="s">
        <v>8267</v>
      </c>
      <c r="C2977" s="718">
        <f>MSC!AC17</f>
        <v>0</v>
      </c>
      <c r="D2977" s="719" t="s">
        <v>5324</v>
      </c>
      <c r="E2977" s="719" t="str">
        <f t="shared" si="112"/>
        <v/>
      </c>
      <c r="F2977" s="712">
        <f t="shared" si="111"/>
        <v>1</v>
      </c>
    </row>
    <row r="2978" spans="1:6" s="414" customFormat="1" x14ac:dyDescent="0.2">
      <c r="A2978" s="713" t="s">
        <v>302</v>
      </c>
      <c r="B2978" s="713" t="s">
        <v>8268</v>
      </c>
      <c r="C2978" s="718">
        <f>MSC!AC21</f>
        <v>0</v>
      </c>
      <c r="D2978" s="719" t="s">
        <v>5324</v>
      </c>
      <c r="E2978" s="719" t="str">
        <f t="shared" si="112"/>
        <v/>
      </c>
      <c r="F2978" s="712">
        <f t="shared" si="111"/>
        <v>1</v>
      </c>
    </row>
    <row r="2979" spans="1:6" s="414" customFormat="1" x14ac:dyDescent="0.2">
      <c r="A2979" s="713" t="s">
        <v>302</v>
      </c>
      <c r="B2979" s="713" t="s">
        <v>8269</v>
      </c>
      <c r="C2979" s="718">
        <f>MSC!AC25</f>
        <v>0</v>
      </c>
      <c r="D2979" s="719" t="s">
        <v>5324</v>
      </c>
      <c r="E2979" s="719" t="str">
        <f t="shared" si="112"/>
        <v/>
      </c>
      <c r="F2979" s="712">
        <f t="shared" si="111"/>
        <v>1</v>
      </c>
    </row>
    <row r="2980" spans="1:6" s="414" customFormat="1" x14ac:dyDescent="0.2">
      <c r="A2980" s="713" t="s">
        <v>302</v>
      </c>
      <c r="B2980" s="713" t="s">
        <v>8270</v>
      </c>
      <c r="C2980" s="718">
        <f>MSC!AC29</f>
        <v>0</v>
      </c>
      <c r="D2980" s="719" t="s">
        <v>5324</v>
      </c>
      <c r="E2980" s="719" t="str">
        <f t="shared" si="112"/>
        <v/>
      </c>
      <c r="F2980" s="712">
        <f t="shared" si="111"/>
        <v>1</v>
      </c>
    </row>
    <row r="2981" spans="1:6" s="414" customFormat="1" x14ac:dyDescent="0.2">
      <c r="A2981" s="713" t="s">
        <v>302</v>
      </c>
      <c r="B2981" s="713" t="s">
        <v>8271</v>
      </c>
      <c r="C2981" s="718">
        <f>MSC!AC31</f>
        <v>0</v>
      </c>
      <c r="D2981" s="719" t="s">
        <v>5324</v>
      </c>
      <c r="E2981" s="719" t="str">
        <f t="shared" si="112"/>
        <v/>
      </c>
      <c r="F2981" s="712">
        <f t="shared" si="111"/>
        <v>1</v>
      </c>
    </row>
    <row r="2982" spans="1:6" s="414" customFormat="1" x14ac:dyDescent="0.2">
      <c r="A2982" s="713" t="s">
        <v>302</v>
      </c>
      <c r="B2982" s="713" t="s">
        <v>8272</v>
      </c>
      <c r="C2982" s="718">
        <f>MSC!AC34</f>
        <v>0</v>
      </c>
      <c r="D2982" s="719" t="s">
        <v>5324</v>
      </c>
      <c r="E2982" s="719" t="str">
        <f t="shared" si="112"/>
        <v/>
      </c>
      <c r="F2982" s="712">
        <f t="shared" si="111"/>
        <v>1</v>
      </c>
    </row>
    <row r="2983" spans="1:6" s="414" customFormat="1" x14ac:dyDescent="0.2">
      <c r="A2983" s="713" t="s">
        <v>302</v>
      </c>
      <c r="B2983" s="713" t="s">
        <v>8273</v>
      </c>
      <c r="C2983" s="718">
        <f>MSC!AC38</f>
        <v>0</v>
      </c>
      <c r="D2983" s="719" t="s">
        <v>5324</v>
      </c>
      <c r="E2983" s="719" t="str">
        <f t="shared" si="112"/>
        <v/>
      </c>
      <c r="F2983" s="712">
        <f t="shared" si="111"/>
        <v>1</v>
      </c>
    </row>
    <row r="2984" spans="1:6" s="414" customFormat="1" x14ac:dyDescent="0.2">
      <c r="A2984" s="713" t="s">
        <v>302</v>
      </c>
      <c r="B2984" s="713" t="s">
        <v>8274</v>
      </c>
      <c r="C2984" s="718">
        <f>MSC!AC44</f>
        <v>0</v>
      </c>
      <c r="D2984" s="719" t="s">
        <v>5324</v>
      </c>
      <c r="E2984" s="719" t="str">
        <f t="shared" si="112"/>
        <v/>
      </c>
      <c r="F2984" s="712">
        <f t="shared" si="111"/>
        <v>1</v>
      </c>
    </row>
    <row r="2985" spans="1:6" s="414" customFormat="1" x14ac:dyDescent="0.2">
      <c r="A2985" s="713" t="s">
        <v>302</v>
      </c>
      <c r="B2985" s="713" t="s">
        <v>8275</v>
      </c>
      <c r="C2985" s="718">
        <f>MSC!AC48</f>
        <v>0</v>
      </c>
      <c r="D2985" s="719" t="s">
        <v>5324</v>
      </c>
      <c r="E2985" s="719" t="str">
        <f t="shared" si="112"/>
        <v/>
      </c>
      <c r="F2985" s="712">
        <f t="shared" si="111"/>
        <v>1</v>
      </c>
    </row>
    <row r="2986" spans="1:6" s="414" customFormat="1" x14ac:dyDescent="0.2">
      <c r="A2986" s="713" t="s">
        <v>302</v>
      </c>
      <c r="B2986" s="713" t="s">
        <v>8276</v>
      </c>
      <c r="C2986" s="718">
        <f>MSC!AC54</f>
        <v>0</v>
      </c>
      <c r="D2986" s="719" t="s">
        <v>5324</v>
      </c>
      <c r="E2986" s="719" t="str">
        <f t="shared" si="112"/>
        <v/>
      </c>
      <c r="F2986" s="712">
        <f t="shared" si="111"/>
        <v>1</v>
      </c>
    </row>
    <row r="2987" spans="1:6" s="414" customFormat="1" x14ac:dyDescent="0.2">
      <c r="A2987" s="713" t="s">
        <v>302</v>
      </c>
      <c r="B2987" s="713" t="s">
        <v>8277</v>
      </c>
      <c r="C2987" s="718">
        <f>MSC!AC55</f>
        <v>0</v>
      </c>
      <c r="D2987" s="719" t="s">
        <v>5324</v>
      </c>
      <c r="E2987" s="719" t="str">
        <f t="shared" si="112"/>
        <v/>
      </c>
      <c r="F2987" s="712">
        <f t="shared" si="111"/>
        <v>1</v>
      </c>
    </row>
    <row r="2988" spans="1:6" s="414" customFormat="1" x14ac:dyDescent="0.2">
      <c r="A2988" s="713" t="s">
        <v>302</v>
      </c>
      <c r="B2988" s="713" t="s">
        <v>8278</v>
      </c>
      <c r="C2988" s="718">
        <f>MSC!AD13</f>
        <v>0</v>
      </c>
      <c r="D2988" s="719" t="s">
        <v>5324</v>
      </c>
      <c r="E2988" s="719" t="str">
        <f t="shared" si="112"/>
        <v/>
      </c>
      <c r="F2988" s="712">
        <f t="shared" si="111"/>
        <v>1</v>
      </c>
    </row>
    <row r="2989" spans="1:6" s="414" customFormat="1" x14ac:dyDescent="0.2">
      <c r="A2989" s="713" t="s">
        <v>302</v>
      </c>
      <c r="B2989" s="713" t="s">
        <v>8279</v>
      </c>
      <c r="C2989" s="718">
        <f>MSC!AD17</f>
        <v>0</v>
      </c>
      <c r="D2989" s="719" t="s">
        <v>5324</v>
      </c>
      <c r="E2989" s="719" t="str">
        <f t="shared" si="112"/>
        <v/>
      </c>
      <c r="F2989" s="712">
        <f t="shared" si="111"/>
        <v>1</v>
      </c>
    </row>
    <row r="2990" spans="1:6" s="414" customFormat="1" x14ac:dyDescent="0.2">
      <c r="A2990" s="713" t="s">
        <v>302</v>
      </c>
      <c r="B2990" s="713" t="s">
        <v>8280</v>
      </c>
      <c r="C2990" s="718">
        <f>MSC!AD21</f>
        <v>0</v>
      </c>
      <c r="D2990" s="719" t="s">
        <v>5324</v>
      </c>
      <c r="E2990" s="719" t="str">
        <f t="shared" si="112"/>
        <v/>
      </c>
      <c r="F2990" s="712">
        <f t="shared" si="111"/>
        <v>1</v>
      </c>
    </row>
    <row r="2991" spans="1:6" s="414" customFormat="1" x14ac:dyDescent="0.2">
      <c r="A2991" s="713" t="s">
        <v>302</v>
      </c>
      <c r="B2991" s="713" t="s">
        <v>8281</v>
      </c>
      <c r="C2991" s="718">
        <f>MSC!AD25</f>
        <v>0</v>
      </c>
      <c r="D2991" s="719" t="s">
        <v>5324</v>
      </c>
      <c r="E2991" s="719" t="str">
        <f t="shared" si="112"/>
        <v/>
      </c>
      <c r="F2991" s="712">
        <f t="shared" si="111"/>
        <v>1</v>
      </c>
    </row>
    <row r="2992" spans="1:6" s="414" customFormat="1" x14ac:dyDescent="0.2">
      <c r="A2992" s="713" t="s">
        <v>302</v>
      </c>
      <c r="B2992" s="713" t="s">
        <v>8282</v>
      </c>
      <c r="C2992" s="718">
        <f>MSC!AD29</f>
        <v>0</v>
      </c>
      <c r="D2992" s="719" t="s">
        <v>5324</v>
      </c>
      <c r="E2992" s="719" t="str">
        <f t="shared" si="112"/>
        <v/>
      </c>
      <c r="F2992" s="712">
        <f t="shared" si="111"/>
        <v>1</v>
      </c>
    </row>
    <row r="2993" spans="1:6" s="414" customFormat="1" x14ac:dyDescent="0.2">
      <c r="A2993" s="713" t="s">
        <v>302</v>
      </c>
      <c r="B2993" s="713" t="s">
        <v>8283</v>
      </c>
      <c r="C2993" s="718">
        <f>MSC!AD31</f>
        <v>0</v>
      </c>
      <c r="D2993" s="719" t="s">
        <v>5324</v>
      </c>
      <c r="E2993" s="719" t="str">
        <f t="shared" si="112"/>
        <v/>
      </c>
      <c r="F2993" s="712">
        <f t="shared" si="111"/>
        <v>1</v>
      </c>
    </row>
    <row r="2994" spans="1:6" s="414" customFormat="1" x14ac:dyDescent="0.2">
      <c r="A2994" s="713" t="s">
        <v>302</v>
      </c>
      <c r="B2994" s="713" t="s">
        <v>8284</v>
      </c>
      <c r="C2994" s="718">
        <f>MSC!AD34</f>
        <v>0</v>
      </c>
      <c r="D2994" s="719" t="s">
        <v>5324</v>
      </c>
      <c r="E2994" s="719" t="str">
        <f t="shared" si="112"/>
        <v/>
      </c>
      <c r="F2994" s="712">
        <f t="shared" si="111"/>
        <v>1</v>
      </c>
    </row>
    <row r="2995" spans="1:6" s="414" customFormat="1" x14ac:dyDescent="0.2">
      <c r="A2995" s="713" t="s">
        <v>302</v>
      </c>
      <c r="B2995" s="713" t="s">
        <v>8285</v>
      </c>
      <c r="C2995" s="718">
        <f>MSC!AD38</f>
        <v>0</v>
      </c>
      <c r="D2995" s="719" t="s">
        <v>5324</v>
      </c>
      <c r="E2995" s="719" t="str">
        <f t="shared" si="112"/>
        <v/>
      </c>
      <c r="F2995" s="712">
        <f t="shared" si="111"/>
        <v>1</v>
      </c>
    </row>
    <row r="2996" spans="1:6" s="414" customFormat="1" x14ac:dyDescent="0.2">
      <c r="A2996" s="713" t="s">
        <v>302</v>
      </c>
      <c r="B2996" s="713" t="s">
        <v>8286</v>
      </c>
      <c r="C2996" s="718">
        <f>MSC!AD44</f>
        <v>0</v>
      </c>
      <c r="D2996" s="719" t="s">
        <v>5324</v>
      </c>
      <c r="E2996" s="719" t="str">
        <f t="shared" si="112"/>
        <v/>
      </c>
      <c r="F2996" s="712">
        <f t="shared" si="111"/>
        <v>1</v>
      </c>
    </row>
    <row r="2997" spans="1:6" s="414" customFormat="1" x14ac:dyDescent="0.2">
      <c r="A2997" s="713" t="s">
        <v>302</v>
      </c>
      <c r="B2997" s="713" t="s">
        <v>8287</v>
      </c>
      <c r="C2997" s="718">
        <f>MSC!AD48</f>
        <v>0</v>
      </c>
      <c r="D2997" s="719" t="s">
        <v>5324</v>
      </c>
      <c r="E2997" s="719" t="str">
        <f t="shared" si="112"/>
        <v/>
      </c>
      <c r="F2997" s="712">
        <f t="shared" si="111"/>
        <v>1</v>
      </c>
    </row>
    <row r="2998" spans="1:6" s="414" customFormat="1" x14ac:dyDescent="0.2">
      <c r="A2998" s="713" t="s">
        <v>302</v>
      </c>
      <c r="B2998" s="713" t="s">
        <v>8288</v>
      </c>
      <c r="C2998" s="718">
        <f>MSC!AD54</f>
        <v>0</v>
      </c>
      <c r="D2998" s="719" t="s">
        <v>5324</v>
      </c>
      <c r="E2998" s="719" t="str">
        <f t="shared" si="112"/>
        <v/>
      </c>
      <c r="F2998" s="712">
        <f t="shared" si="111"/>
        <v>1</v>
      </c>
    </row>
    <row r="2999" spans="1:6" s="414" customFormat="1" x14ac:dyDescent="0.2">
      <c r="A2999" s="713" t="s">
        <v>302</v>
      </c>
      <c r="B2999" s="713" t="s">
        <v>8289</v>
      </c>
      <c r="C2999" s="718">
        <f>MSC!AD55</f>
        <v>0</v>
      </c>
      <c r="D2999" s="719" t="s">
        <v>5324</v>
      </c>
      <c r="E2999" s="719" t="str">
        <f t="shared" si="112"/>
        <v/>
      </c>
      <c r="F2999" s="712">
        <f t="shared" si="111"/>
        <v>1</v>
      </c>
    </row>
    <row r="3000" spans="1:6" s="414" customFormat="1" x14ac:dyDescent="0.2">
      <c r="A3000" s="713" t="s">
        <v>302</v>
      </c>
      <c r="B3000" s="713" t="s">
        <v>8290</v>
      </c>
      <c r="C3000" s="718">
        <f>MSC!AF13</f>
        <v>0</v>
      </c>
      <c r="D3000" s="719" t="s">
        <v>5324</v>
      </c>
      <c r="E3000" s="719" t="str">
        <f t="shared" si="112"/>
        <v/>
      </c>
      <c r="F3000" s="712">
        <f t="shared" si="111"/>
        <v>1</v>
      </c>
    </row>
    <row r="3001" spans="1:6" s="414" customFormat="1" x14ac:dyDescent="0.2">
      <c r="A3001" s="713" t="s">
        <v>302</v>
      </c>
      <c r="B3001" s="713" t="s">
        <v>8291</v>
      </c>
      <c r="C3001" s="718">
        <f>MSC!AF17</f>
        <v>0</v>
      </c>
      <c r="D3001" s="719" t="s">
        <v>5324</v>
      </c>
      <c r="E3001" s="719" t="str">
        <f t="shared" si="112"/>
        <v/>
      </c>
      <c r="F3001" s="712">
        <f t="shared" si="111"/>
        <v>1</v>
      </c>
    </row>
    <row r="3002" spans="1:6" s="414" customFormat="1" x14ac:dyDescent="0.2">
      <c r="A3002" s="713" t="s">
        <v>302</v>
      </c>
      <c r="B3002" s="713" t="s">
        <v>8292</v>
      </c>
      <c r="C3002" s="718">
        <f>MSC!AF21</f>
        <v>0</v>
      </c>
      <c r="D3002" s="719" t="s">
        <v>5324</v>
      </c>
      <c r="E3002" s="719" t="str">
        <f t="shared" si="112"/>
        <v/>
      </c>
      <c r="F3002" s="712">
        <f t="shared" si="111"/>
        <v>1</v>
      </c>
    </row>
    <row r="3003" spans="1:6" s="414" customFormat="1" x14ac:dyDescent="0.2">
      <c r="A3003" s="713" t="s">
        <v>302</v>
      </c>
      <c r="B3003" s="713" t="s">
        <v>8293</v>
      </c>
      <c r="C3003" s="718">
        <f>MSC!AF25</f>
        <v>0</v>
      </c>
      <c r="D3003" s="719" t="s">
        <v>5324</v>
      </c>
      <c r="E3003" s="719" t="str">
        <f t="shared" si="112"/>
        <v/>
      </c>
      <c r="F3003" s="712">
        <f t="shared" si="111"/>
        <v>1</v>
      </c>
    </row>
    <row r="3004" spans="1:6" s="414" customFormat="1" x14ac:dyDescent="0.2">
      <c r="A3004" s="713" t="s">
        <v>302</v>
      </c>
      <c r="B3004" s="713" t="s">
        <v>8294</v>
      </c>
      <c r="C3004" s="718">
        <f>MSC!AF29</f>
        <v>0</v>
      </c>
      <c r="D3004" s="719" t="s">
        <v>5324</v>
      </c>
      <c r="E3004" s="719" t="str">
        <f t="shared" si="112"/>
        <v/>
      </c>
      <c r="F3004" s="712">
        <f t="shared" si="111"/>
        <v>1</v>
      </c>
    </row>
    <row r="3005" spans="1:6" s="414" customFormat="1" x14ac:dyDescent="0.2">
      <c r="A3005" s="713" t="s">
        <v>302</v>
      </c>
      <c r="B3005" s="713" t="s">
        <v>8295</v>
      </c>
      <c r="C3005" s="718">
        <f>MSC!AF31</f>
        <v>0</v>
      </c>
      <c r="D3005" s="719" t="s">
        <v>5324</v>
      </c>
      <c r="E3005" s="719" t="str">
        <f t="shared" si="112"/>
        <v/>
      </c>
      <c r="F3005" s="712">
        <f t="shared" si="111"/>
        <v>1</v>
      </c>
    </row>
    <row r="3006" spans="1:6" s="414" customFormat="1" x14ac:dyDescent="0.2">
      <c r="A3006" s="713" t="s">
        <v>302</v>
      </c>
      <c r="B3006" s="713" t="s">
        <v>8296</v>
      </c>
      <c r="C3006" s="718">
        <f>MSC!AF34</f>
        <v>0</v>
      </c>
      <c r="D3006" s="719" t="s">
        <v>5324</v>
      </c>
      <c r="E3006" s="719" t="str">
        <f t="shared" si="112"/>
        <v/>
      </c>
      <c r="F3006" s="712">
        <f t="shared" si="111"/>
        <v>1</v>
      </c>
    </row>
    <row r="3007" spans="1:6" s="414" customFormat="1" x14ac:dyDescent="0.2">
      <c r="A3007" s="713" t="s">
        <v>302</v>
      </c>
      <c r="B3007" s="713" t="s">
        <v>8297</v>
      </c>
      <c r="C3007" s="718">
        <f>MSC!AF38</f>
        <v>0</v>
      </c>
      <c r="D3007" s="719" t="s">
        <v>5324</v>
      </c>
      <c r="E3007" s="719" t="str">
        <f t="shared" si="112"/>
        <v/>
      </c>
      <c r="F3007" s="712">
        <f t="shared" si="111"/>
        <v>1</v>
      </c>
    </row>
    <row r="3008" spans="1:6" s="414" customFormat="1" x14ac:dyDescent="0.2">
      <c r="A3008" s="713" t="s">
        <v>302</v>
      </c>
      <c r="B3008" s="713" t="s">
        <v>8298</v>
      </c>
      <c r="C3008" s="718">
        <f>MSC!AF44</f>
        <v>0</v>
      </c>
      <c r="D3008" s="719" t="s">
        <v>5324</v>
      </c>
      <c r="E3008" s="719" t="str">
        <f t="shared" si="112"/>
        <v/>
      </c>
      <c r="F3008" s="712">
        <f t="shared" si="111"/>
        <v>1</v>
      </c>
    </row>
    <row r="3009" spans="1:6" s="414" customFormat="1" x14ac:dyDescent="0.2">
      <c r="A3009" s="713" t="s">
        <v>302</v>
      </c>
      <c r="B3009" s="713" t="s">
        <v>8299</v>
      </c>
      <c r="C3009" s="718">
        <f>MSC!AF48</f>
        <v>0</v>
      </c>
      <c r="D3009" s="719" t="s">
        <v>5324</v>
      </c>
      <c r="E3009" s="719" t="str">
        <f t="shared" si="112"/>
        <v/>
      </c>
      <c r="F3009" s="712">
        <f>IF(E3009="",1,0)</f>
        <v>1</v>
      </c>
    </row>
    <row r="3010" spans="1:6" s="414" customFormat="1" x14ac:dyDescent="0.2">
      <c r="A3010" s="713" t="s">
        <v>302</v>
      </c>
      <c r="B3010" s="713" t="s">
        <v>8300</v>
      </c>
      <c r="C3010" s="718">
        <f>MSC!AF54</f>
        <v>0</v>
      </c>
      <c r="D3010" s="719" t="s">
        <v>5324</v>
      </c>
      <c r="E3010" s="719" t="str">
        <f t="shared" si="112"/>
        <v/>
      </c>
      <c r="F3010" s="712">
        <f>IF(E3010="",1,0)</f>
        <v>1</v>
      </c>
    </row>
    <row r="3011" spans="1:6" s="414" customFormat="1" x14ac:dyDescent="0.2">
      <c r="A3011" s="713" t="s">
        <v>302</v>
      </c>
      <c r="B3011" s="713" t="s">
        <v>8301</v>
      </c>
      <c r="C3011" s="718">
        <f>MSC!AF55</f>
        <v>0</v>
      </c>
      <c r="D3011" s="719" t="s">
        <v>5324</v>
      </c>
      <c r="E3011" s="719" t="str">
        <f t="shared" si="112"/>
        <v/>
      </c>
      <c r="F3011" s="712">
        <f>IF(E3011="",1,0)</f>
        <v>1</v>
      </c>
    </row>
    <row r="3012" spans="1:6" s="414" customFormat="1" x14ac:dyDescent="0.2">
      <c r="A3012" s="713" t="s">
        <v>278</v>
      </c>
      <c r="B3012" s="935" t="s">
        <v>10258</v>
      </c>
      <c r="C3012" s="718">
        <f>BSO!I60</f>
        <v>0</v>
      </c>
      <c r="D3012" s="719" t="s">
        <v>5324</v>
      </c>
      <c r="E3012" s="719" t="str">
        <f t="shared" ref="E3012:E3022" si="113">IF(C3012="","",IF(ISBLANK(C3012),"",IF(ISNUMBER(C3012),IF(ROUND(C3012,0)=C3012,IF(C3012&gt;=(-9999999999999990),IF(C3012&lt;=(9999999999999990),"","Value must be an integer of no more than 16 digits."),"Value must be an integer of no more than 16 digits."),"Value must be an integer of no more than 16 digits."),"Value must be an integer of no more than 16 digits.")))</f>
        <v/>
      </c>
      <c r="F3012" s="712">
        <f t="shared" ref="F3012:F3073" si="114">IF(E3012="",1,0)</f>
        <v>1</v>
      </c>
    </row>
    <row r="3013" spans="1:6" s="414" customFormat="1" x14ac:dyDescent="0.2">
      <c r="A3013" s="713" t="s">
        <v>278</v>
      </c>
      <c r="B3013" s="935" t="s">
        <v>10259</v>
      </c>
      <c r="C3013" s="718">
        <f>BSO!I63</f>
        <v>0</v>
      </c>
      <c r="D3013" s="719" t="s">
        <v>5324</v>
      </c>
      <c r="E3013" s="719" t="str">
        <f t="shared" si="113"/>
        <v/>
      </c>
      <c r="F3013" s="712">
        <f t="shared" si="114"/>
        <v>1</v>
      </c>
    </row>
    <row r="3014" spans="1:6" s="414" customFormat="1" x14ac:dyDescent="0.2">
      <c r="A3014" s="713" t="s">
        <v>10260</v>
      </c>
      <c r="B3014" s="936" t="s">
        <v>10261</v>
      </c>
      <c r="C3014" s="720">
        <f>NCP!C14</f>
        <v>0</v>
      </c>
      <c r="D3014" s="719" t="s">
        <v>5324</v>
      </c>
      <c r="E3014" s="719" t="str">
        <f t="shared" si="113"/>
        <v/>
      </c>
      <c r="F3014" s="712">
        <f t="shared" si="114"/>
        <v>1</v>
      </c>
    </row>
    <row r="3015" spans="1:6" s="414" customFormat="1" x14ac:dyDescent="0.2">
      <c r="A3015" s="713" t="s">
        <v>10260</v>
      </c>
      <c r="B3015" s="936" t="s">
        <v>10262</v>
      </c>
      <c r="C3015" s="720">
        <f>NCP!C16</f>
        <v>0</v>
      </c>
      <c r="D3015" s="719" t="s">
        <v>5324</v>
      </c>
      <c r="E3015" s="719" t="str">
        <f t="shared" si="113"/>
        <v/>
      </c>
      <c r="F3015" s="712">
        <f t="shared" si="114"/>
        <v>1</v>
      </c>
    </row>
    <row r="3016" spans="1:6" s="414" customFormat="1" x14ac:dyDescent="0.2">
      <c r="A3016" s="713" t="s">
        <v>10260</v>
      </c>
      <c r="B3016" s="936" t="s">
        <v>10263</v>
      </c>
      <c r="C3016" s="720">
        <f>NCP!C20</f>
        <v>0</v>
      </c>
      <c r="D3016" s="719" t="s">
        <v>5324</v>
      </c>
      <c r="E3016" s="719" t="str">
        <f t="shared" si="113"/>
        <v/>
      </c>
      <c r="F3016" s="712">
        <f t="shared" si="114"/>
        <v>1</v>
      </c>
    </row>
    <row r="3017" spans="1:6" s="414" customFormat="1" x14ac:dyDescent="0.2">
      <c r="A3017" s="713" t="s">
        <v>10260</v>
      </c>
      <c r="B3017" s="936" t="s">
        <v>10264</v>
      </c>
      <c r="C3017" s="720">
        <f>NCP!C22</f>
        <v>0</v>
      </c>
      <c r="D3017" s="719" t="s">
        <v>5324</v>
      </c>
      <c r="E3017" s="719" t="str">
        <f t="shared" si="113"/>
        <v/>
      </c>
      <c r="F3017" s="712">
        <f t="shared" si="114"/>
        <v>1</v>
      </c>
    </row>
    <row r="3018" spans="1:6" s="414" customFormat="1" x14ac:dyDescent="0.2">
      <c r="A3018" s="713" t="s">
        <v>10260</v>
      </c>
      <c r="B3018" s="936" t="s">
        <v>10267</v>
      </c>
      <c r="C3018" s="720">
        <f>NCP!E14</f>
        <v>0</v>
      </c>
      <c r="D3018" s="719" t="s">
        <v>5324</v>
      </c>
      <c r="E3018" s="719" t="str">
        <f t="shared" si="113"/>
        <v/>
      </c>
      <c r="F3018" s="712">
        <f t="shared" si="114"/>
        <v>1</v>
      </c>
    </row>
    <row r="3019" spans="1:6" s="414" customFormat="1" x14ac:dyDescent="0.2">
      <c r="A3019" s="713" t="s">
        <v>10260</v>
      </c>
      <c r="B3019" s="936" t="s">
        <v>10268</v>
      </c>
      <c r="C3019" s="720">
        <f>NCP!E16</f>
        <v>0</v>
      </c>
      <c r="D3019" s="719" t="s">
        <v>5324</v>
      </c>
      <c r="E3019" s="719" t="str">
        <f t="shared" si="113"/>
        <v/>
      </c>
      <c r="F3019" s="712">
        <f t="shared" si="114"/>
        <v>1</v>
      </c>
    </row>
    <row r="3020" spans="1:6" s="414" customFormat="1" x14ac:dyDescent="0.2">
      <c r="A3020" s="713" t="s">
        <v>10260</v>
      </c>
      <c r="B3020" s="936" t="s">
        <v>10265</v>
      </c>
      <c r="C3020" s="720">
        <f>NCP!E20</f>
        <v>0</v>
      </c>
      <c r="D3020" s="719" t="s">
        <v>5324</v>
      </c>
      <c r="E3020" s="719" t="str">
        <f t="shared" si="113"/>
        <v/>
      </c>
      <c r="F3020" s="712">
        <f t="shared" si="114"/>
        <v>1</v>
      </c>
    </row>
    <row r="3021" spans="1:6" s="414" customFormat="1" x14ac:dyDescent="0.2">
      <c r="A3021" s="713" t="s">
        <v>10260</v>
      </c>
      <c r="B3021" s="936" t="s">
        <v>10269</v>
      </c>
      <c r="C3021" s="720">
        <f>NCP!E22</f>
        <v>0</v>
      </c>
      <c r="D3021" s="719" t="s">
        <v>5324</v>
      </c>
      <c r="E3021" s="719" t="str">
        <f t="shared" si="113"/>
        <v/>
      </c>
      <c r="F3021" s="712">
        <f t="shared" si="114"/>
        <v>1</v>
      </c>
    </row>
    <row r="3022" spans="1:6" s="414" customFormat="1" x14ac:dyDescent="0.2">
      <c r="A3022" s="713" t="s">
        <v>10260</v>
      </c>
      <c r="B3022" s="936" t="s">
        <v>10270</v>
      </c>
      <c r="C3022" s="720">
        <f>NCP!F14</f>
        <v>0</v>
      </c>
      <c r="D3022" s="719" t="s">
        <v>5324</v>
      </c>
      <c r="E3022" s="719" t="str">
        <f t="shared" si="113"/>
        <v/>
      </c>
      <c r="F3022" s="712">
        <f t="shared" si="114"/>
        <v>1</v>
      </c>
    </row>
    <row r="3023" spans="1:6" s="414" customFormat="1" x14ac:dyDescent="0.2">
      <c r="A3023" s="713" t="s">
        <v>10260</v>
      </c>
      <c r="B3023" s="936" t="s">
        <v>10271</v>
      </c>
      <c r="C3023" s="720">
        <f>NCP!F16</f>
        <v>0</v>
      </c>
      <c r="D3023" s="719" t="s">
        <v>5324</v>
      </c>
      <c r="E3023" s="719" t="str">
        <f t="shared" ref="E3023:E3073" si="115">IF(C3023="","",IF(ISBLANK(C3023),"",IF(ISNUMBER(C3023),IF(ROUND(C3023,0)=C3023,IF(C3023&gt;=(-9999999999999990),IF(C3023&lt;=(9999999999999990),"","Value must be an integer of no more than 16 digits."),"Value must be an integer of no more than 16 digits."),"Value must be an integer of no more than 16 digits."),"Value must be an integer of no more than 16 digits.")))</f>
        <v/>
      </c>
      <c r="F3023" s="712">
        <f t="shared" si="114"/>
        <v>1</v>
      </c>
    </row>
    <row r="3024" spans="1:6" s="414" customFormat="1" x14ac:dyDescent="0.2">
      <c r="A3024" s="713" t="s">
        <v>10260</v>
      </c>
      <c r="B3024" s="936" t="s">
        <v>10272</v>
      </c>
      <c r="C3024" s="720">
        <f>NCP!F20</f>
        <v>0</v>
      </c>
      <c r="D3024" s="719" t="s">
        <v>5324</v>
      </c>
      <c r="E3024" s="719" t="str">
        <f t="shared" si="115"/>
        <v/>
      </c>
      <c r="F3024" s="712">
        <f t="shared" si="114"/>
        <v>1</v>
      </c>
    </row>
    <row r="3025" spans="1:6" s="414" customFormat="1" x14ac:dyDescent="0.2">
      <c r="A3025" s="713" t="s">
        <v>10260</v>
      </c>
      <c r="B3025" s="936" t="s">
        <v>10266</v>
      </c>
      <c r="C3025" s="720">
        <f>NCP!F22</f>
        <v>0</v>
      </c>
      <c r="D3025" s="719" t="s">
        <v>5324</v>
      </c>
      <c r="E3025" s="719" t="str">
        <f t="shared" si="115"/>
        <v/>
      </c>
      <c r="F3025" s="712">
        <f t="shared" si="114"/>
        <v>1</v>
      </c>
    </row>
    <row r="3026" spans="1:6" s="414" customFormat="1" x14ac:dyDescent="0.2">
      <c r="A3026" s="713" t="s">
        <v>10260</v>
      </c>
      <c r="B3026" s="936" t="s">
        <v>10273</v>
      </c>
      <c r="C3026" s="720">
        <f>NCP!G14</f>
        <v>0</v>
      </c>
      <c r="D3026" s="719" t="s">
        <v>5324</v>
      </c>
      <c r="E3026" s="719" t="str">
        <f t="shared" si="115"/>
        <v/>
      </c>
      <c r="F3026" s="712">
        <f t="shared" si="114"/>
        <v>1</v>
      </c>
    </row>
    <row r="3027" spans="1:6" s="414" customFormat="1" x14ac:dyDescent="0.2">
      <c r="A3027" s="713" t="s">
        <v>10260</v>
      </c>
      <c r="B3027" s="936" t="s">
        <v>10274</v>
      </c>
      <c r="C3027" s="720">
        <f>NCP!G16</f>
        <v>0</v>
      </c>
      <c r="D3027" s="719" t="s">
        <v>5324</v>
      </c>
      <c r="E3027" s="719" t="str">
        <f t="shared" si="115"/>
        <v/>
      </c>
      <c r="F3027" s="712">
        <f t="shared" si="114"/>
        <v>1</v>
      </c>
    </row>
    <row r="3028" spans="1:6" s="414" customFormat="1" x14ac:dyDescent="0.2">
      <c r="A3028" s="713" t="s">
        <v>10260</v>
      </c>
      <c r="B3028" s="936" t="s">
        <v>10275</v>
      </c>
      <c r="C3028" s="720">
        <f>NCP!G20</f>
        <v>0</v>
      </c>
      <c r="D3028" s="719" t="s">
        <v>5324</v>
      </c>
      <c r="E3028" s="719" t="str">
        <f t="shared" si="115"/>
        <v/>
      </c>
      <c r="F3028" s="712">
        <f t="shared" si="114"/>
        <v>1</v>
      </c>
    </row>
    <row r="3029" spans="1:6" s="414" customFormat="1" x14ac:dyDescent="0.2">
      <c r="A3029" s="713" t="s">
        <v>10260</v>
      </c>
      <c r="B3029" s="936" t="s">
        <v>10276</v>
      </c>
      <c r="C3029" s="720">
        <f>NCP!G22</f>
        <v>0</v>
      </c>
      <c r="D3029" s="719" t="s">
        <v>5324</v>
      </c>
      <c r="E3029" s="719" t="str">
        <f t="shared" si="115"/>
        <v/>
      </c>
      <c r="F3029" s="712">
        <f t="shared" si="114"/>
        <v>1</v>
      </c>
    </row>
    <row r="3030" spans="1:6" s="414" customFormat="1" x14ac:dyDescent="0.2">
      <c r="A3030" s="713" t="s">
        <v>10260</v>
      </c>
      <c r="B3030" s="936" t="s">
        <v>10277</v>
      </c>
      <c r="C3030" s="720">
        <f>NCP!H14</f>
        <v>0</v>
      </c>
      <c r="D3030" s="719" t="s">
        <v>5324</v>
      </c>
      <c r="E3030" s="719" t="str">
        <f t="shared" si="115"/>
        <v/>
      </c>
      <c r="F3030" s="712">
        <f t="shared" si="114"/>
        <v>1</v>
      </c>
    </row>
    <row r="3031" spans="1:6" s="414" customFormat="1" x14ac:dyDescent="0.2">
      <c r="A3031" s="713" t="s">
        <v>10260</v>
      </c>
      <c r="B3031" s="936" t="s">
        <v>10278</v>
      </c>
      <c r="C3031" s="720">
        <f>NCP!H16</f>
        <v>0</v>
      </c>
      <c r="D3031" s="719" t="s">
        <v>5324</v>
      </c>
      <c r="E3031" s="719" t="str">
        <f t="shared" si="115"/>
        <v/>
      </c>
      <c r="F3031" s="712">
        <f t="shared" si="114"/>
        <v>1</v>
      </c>
    </row>
    <row r="3032" spans="1:6" s="414" customFormat="1" x14ac:dyDescent="0.2">
      <c r="A3032" s="713" t="s">
        <v>10260</v>
      </c>
      <c r="B3032" s="936" t="s">
        <v>10279</v>
      </c>
      <c r="C3032" s="720">
        <f>NCP!H20</f>
        <v>0</v>
      </c>
      <c r="D3032" s="719" t="s">
        <v>5324</v>
      </c>
      <c r="E3032" s="719" t="str">
        <f t="shared" si="115"/>
        <v/>
      </c>
      <c r="F3032" s="712">
        <f t="shared" si="114"/>
        <v>1</v>
      </c>
    </row>
    <row r="3033" spans="1:6" s="414" customFormat="1" x14ac:dyDescent="0.2">
      <c r="A3033" s="713" t="s">
        <v>10260</v>
      </c>
      <c r="B3033" s="936" t="s">
        <v>10280</v>
      </c>
      <c r="C3033" s="720">
        <f>NCP!H22</f>
        <v>0</v>
      </c>
      <c r="D3033" s="719" t="s">
        <v>5324</v>
      </c>
      <c r="E3033" s="719" t="str">
        <f t="shared" si="115"/>
        <v/>
      </c>
      <c r="F3033" s="712">
        <f t="shared" si="114"/>
        <v>1</v>
      </c>
    </row>
    <row r="3034" spans="1:6" s="414" customFormat="1" x14ac:dyDescent="0.2">
      <c r="A3034" s="713" t="s">
        <v>10260</v>
      </c>
      <c r="B3034" s="936" t="s">
        <v>10281</v>
      </c>
      <c r="C3034" s="720">
        <f>NCP!I14</f>
        <v>0</v>
      </c>
      <c r="D3034" s="719" t="s">
        <v>5324</v>
      </c>
      <c r="E3034" s="719" t="str">
        <f t="shared" si="115"/>
        <v/>
      </c>
      <c r="F3034" s="712">
        <f t="shared" si="114"/>
        <v>1</v>
      </c>
    </row>
    <row r="3035" spans="1:6" s="414" customFormat="1" x14ac:dyDescent="0.2">
      <c r="A3035" s="713" t="s">
        <v>10260</v>
      </c>
      <c r="B3035" s="936" t="s">
        <v>10282</v>
      </c>
      <c r="C3035" s="720">
        <f>NCP!I16</f>
        <v>0</v>
      </c>
      <c r="D3035" s="719" t="s">
        <v>5324</v>
      </c>
      <c r="E3035" s="719" t="str">
        <f t="shared" si="115"/>
        <v/>
      </c>
      <c r="F3035" s="712">
        <f t="shared" si="114"/>
        <v>1</v>
      </c>
    </row>
    <row r="3036" spans="1:6" s="414" customFormat="1" x14ac:dyDescent="0.2">
      <c r="A3036" s="713" t="s">
        <v>10260</v>
      </c>
      <c r="B3036" s="936" t="s">
        <v>10283</v>
      </c>
      <c r="C3036" s="720">
        <f>NCP!I20</f>
        <v>0</v>
      </c>
      <c r="D3036" s="719" t="s">
        <v>5324</v>
      </c>
      <c r="E3036" s="719" t="str">
        <f t="shared" si="115"/>
        <v/>
      </c>
      <c r="F3036" s="712">
        <f t="shared" si="114"/>
        <v>1</v>
      </c>
    </row>
    <row r="3037" spans="1:6" s="414" customFormat="1" x14ac:dyDescent="0.2">
      <c r="A3037" s="713" t="s">
        <v>10260</v>
      </c>
      <c r="B3037" s="936" t="s">
        <v>10284</v>
      </c>
      <c r="C3037" s="720">
        <f>NCP!I22</f>
        <v>0</v>
      </c>
      <c r="D3037" s="719" t="s">
        <v>5324</v>
      </c>
      <c r="E3037" s="719" t="str">
        <f t="shared" si="115"/>
        <v/>
      </c>
      <c r="F3037" s="712">
        <f t="shared" si="114"/>
        <v>1</v>
      </c>
    </row>
    <row r="3038" spans="1:6" s="414" customFormat="1" x14ac:dyDescent="0.2">
      <c r="A3038" s="713" t="s">
        <v>10260</v>
      </c>
      <c r="B3038" s="936" t="s">
        <v>10285</v>
      </c>
      <c r="C3038" s="720">
        <f>NCP!J14</f>
        <v>0</v>
      </c>
      <c r="D3038" s="719" t="s">
        <v>5324</v>
      </c>
      <c r="E3038" s="719" t="str">
        <f t="shared" si="115"/>
        <v/>
      </c>
      <c r="F3038" s="712">
        <f t="shared" si="114"/>
        <v>1</v>
      </c>
    </row>
    <row r="3039" spans="1:6" s="414" customFormat="1" x14ac:dyDescent="0.2">
      <c r="A3039" s="713" t="s">
        <v>10260</v>
      </c>
      <c r="B3039" s="936" t="s">
        <v>10320</v>
      </c>
      <c r="C3039" s="720">
        <f>NCP!J16</f>
        <v>0</v>
      </c>
      <c r="D3039" s="719" t="s">
        <v>5324</v>
      </c>
      <c r="E3039" s="719" t="str">
        <f t="shared" si="115"/>
        <v/>
      </c>
      <c r="F3039" s="712">
        <f t="shared" si="114"/>
        <v>1</v>
      </c>
    </row>
    <row r="3040" spans="1:6" s="414" customFormat="1" x14ac:dyDescent="0.2">
      <c r="A3040" s="713" t="s">
        <v>10260</v>
      </c>
      <c r="B3040" s="936" t="s">
        <v>10286</v>
      </c>
      <c r="C3040" s="720">
        <f>NCP!J20</f>
        <v>0</v>
      </c>
      <c r="D3040" s="719" t="s">
        <v>5324</v>
      </c>
      <c r="E3040" s="719" t="str">
        <f t="shared" si="115"/>
        <v/>
      </c>
      <c r="F3040" s="712">
        <f t="shared" si="114"/>
        <v>1</v>
      </c>
    </row>
    <row r="3041" spans="1:6" s="414" customFormat="1" x14ac:dyDescent="0.2">
      <c r="A3041" s="713" t="s">
        <v>10260</v>
      </c>
      <c r="B3041" s="936" t="s">
        <v>10287</v>
      </c>
      <c r="C3041" s="720">
        <f>NCP!J22</f>
        <v>0</v>
      </c>
      <c r="D3041" s="719" t="s">
        <v>5324</v>
      </c>
      <c r="E3041" s="719" t="str">
        <f t="shared" si="115"/>
        <v/>
      </c>
      <c r="F3041" s="712">
        <f t="shared" si="114"/>
        <v>1</v>
      </c>
    </row>
    <row r="3042" spans="1:6" s="414" customFormat="1" x14ac:dyDescent="0.2">
      <c r="A3042" s="713" t="s">
        <v>10260</v>
      </c>
      <c r="B3042" s="936" t="s">
        <v>10288</v>
      </c>
      <c r="C3042" s="720">
        <f>NCP!K14</f>
        <v>0</v>
      </c>
      <c r="D3042" s="719" t="s">
        <v>5324</v>
      </c>
      <c r="E3042" s="719" t="str">
        <f t="shared" si="115"/>
        <v/>
      </c>
      <c r="F3042" s="712">
        <f t="shared" si="114"/>
        <v>1</v>
      </c>
    </row>
    <row r="3043" spans="1:6" s="414" customFormat="1" x14ac:dyDescent="0.2">
      <c r="A3043" s="713" t="s">
        <v>10260</v>
      </c>
      <c r="B3043" s="936" t="s">
        <v>10289</v>
      </c>
      <c r="C3043" s="720">
        <f>NCP!K16</f>
        <v>0</v>
      </c>
      <c r="D3043" s="719" t="s">
        <v>5324</v>
      </c>
      <c r="E3043" s="719" t="str">
        <f t="shared" si="115"/>
        <v/>
      </c>
      <c r="F3043" s="712">
        <f t="shared" si="114"/>
        <v>1</v>
      </c>
    </row>
    <row r="3044" spans="1:6" s="414" customFormat="1" x14ac:dyDescent="0.2">
      <c r="A3044" s="713" t="s">
        <v>10260</v>
      </c>
      <c r="B3044" s="936" t="s">
        <v>10290</v>
      </c>
      <c r="C3044" s="720">
        <f>NCP!K20</f>
        <v>0</v>
      </c>
      <c r="D3044" s="719" t="s">
        <v>5324</v>
      </c>
      <c r="E3044" s="719" t="str">
        <f t="shared" si="115"/>
        <v/>
      </c>
      <c r="F3044" s="712">
        <f t="shared" si="114"/>
        <v>1</v>
      </c>
    </row>
    <row r="3045" spans="1:6" s="414" customFormat="1" x14ac:dyDescent="0.2">
      <c r="A3045" s="713" t="s">
        <v>10260</v>
      </c>
      <c r="B3045" s="936" t="s">
        <v>10291</v>
      </c>
      <c r="C3045" s="720">
        <f>NCP!K22</f>
        <v>0</v>
      </c>
      <c r="D3045" s="719" t="s">
        <v>5324</v>
      </c>
      <c r="E3045" s="719" t="str">
        <f t="shared" si="115"/>
        <v/>
      </c>
      <c r="F3045" s="712">
        <f t="shared" si="114"/>
        <v>1</v>
      </c>
    </row>
    <row r="3046" spans="1:6" x14ac:dyDescent="0.2">
      <c r="A3046" s="706" t="s">
        <v>10260</v>
      </c>
      <c r="B3046" s="953" t="s">
        <v>10292</v>
      </c>
      <c r="C3046" s="720">
        <f>NCP!M14</f>
        <v>0</v>
      </c>
      <c r="D3046" s="955" t="s">
        <v>5324</v>
      </c>
      <c r="E3046" s="955" t="str">
        <f t="shared" si="115"/>
        <v/>
      </c>
      <c r="F3046" s="956">
        <f t="shared" si="114"/>
        <v>1</v>
      </c>
    </row>
    <row r="3047" spans="1:6" x14ac:dyDescent="0.2">
      <c r="A3047" s="706" t="s">
        <v>10260</v>
      </c>
      <c r="B3047" s="953" t="s">
        <v>10293</v>
      </c>
      <c r="C3047" s="720">
        <f>NCP!M16</f>
        <v>0</v>
      </c>
      <c r="D3047" s="955" t="s">
        <v>5324</v>
      </c>
      <c r="E3047" s="955" t="str">
        <f t="shared" si="115"/>
        <v/>
      </c>
      <c r="F3047" s="956">
        <f t="shared" si="114"/>
        <v>1</v>
      </c>
    </row>
    <row r="3048" spans="1:6" x14ac:dyDescent="0.2">
      <c r="A3048" s="706" t="s">
        <v>10260</v>
      </c>
      <c r="B3048" s="953" t="s">
        <v>10294</v>
      </c>
      <c r="C3048" s="720">
        <f>NCP!M20</f>
        <v>0</v>
      </c>
      <c r="D3048" s="955" t="s">
        <v>5324</v>
      </c>
      <c r="E3048" s="955" t="str">
        <f t="shared" si="115"/>
        <v/>
      </c>
      <c r="F3048" s="956">
        <f t="shared" si="114"/>
        <v>1</v>
      </c>
    </row>
    <row r="3049" spans="1:6" x14ac:dyDescent="0.2">
      <c r="A3049" s="706" t="s">
        <v>10260</v>
      </c>
      <c r="B3049" s="953" t="s">
        <v>10295</v>
      </c>
      <c r="C3049" s="720">
        <f>NCP!M22</f>
        <v>0</v>
      </c>
      <c r="D3049" s="955" t="s">
        <v>5324</v>
      </c>
      <c r="E3049" s="955" t="str">
        <f t="shared" si="115"/>
        <v/>
      </c>
      <c r="F3049" s="956">
        <f t="shared" si="114"/>
        <v>1</v>
      </c>
    </row>
    <row r="3050" spans="1:6" x14ac:dyDescent="0.2">
      <c r="A3050" s="706" t="s">
        <v>10260</v>
      </c>
      <c r="B3050" s="953" t="s">
        <v>10296</v>
      </c>
      <c r="C3050" s="720">
        <f>NCP!N14</f>
        <v>0</v>
      </c>
      <c r="D3050" s="955" t="s">
        <v>5324</v>
      </c>
      <c r="E3050" s="955" t="str">
        <f t="shared" si="115"/>
        <v/>
      </c>
      <c r="F3050" s="956">
        <f t="shared" si="114"/>
        <v>1</v>
      </c>
    </row>
    <row r="3051" spans="1:6" x14ac:dyDescent="0.2">
      <c r="A3051" s="706" t="s">
        <v>10260</v>
      </c>
      <c r="B3051" s="953" t="s">
        <v>10297</v>
      </c>
      <c r="C3051" s="720">
        <f>NCP!N16</f>
        <v>0</v>
      </c>
      <c r="D3051" s="955" t="s">
        <v>5324</v>
      </c>
      <c r="E3051" s="955" t="str">
        <f t="shared" si="115"/>
        <v/>
      </c>
      <c r="F3051" s="956">
        <f t="shared" si="114"/>
        <v>1</v>
      </c>
    </row>
    <row r="3052" spans="1:6" x14ac:dyDescent="0.2">
      <c r="A3052" s="706" t="s">
        <v>10260</v>
      </c>
      <c r="B3052" s="953" t="s">
        <v>10298</v>
      </c>
      <c r="C3052" s="720">
        <f>NCP!N20</f>
        <v>0</v>
      </c>
      <c r="D3052" s="955" t="s">
        <v>5324</v>
      </c>
      <c r="E3052" s="955" t="str">
        <f t="shared" si="115"/>
        <v/>
      </c>
      <c r="F3052" s="956">
        <f t="shared" si="114"/>
        <v>1</v>
      </c>
    </row>
    <row r="3053" spans="1:6" x14ac:dyDescent="0.2">
      <c r="A3053" s="706" t="s">
        <v>10260</v>
      </c>
      <c r="B3053" s="953" t="s">
        <v>10299</v>
      </c>
      <c r="C3053" s="720">
        <f>NCP!N22</f>
        <v>0</v>
      </c>
      <c r="D3053" s="955" t="s">
        <v>5324</v>
      </c>
      <c r="E3053" s="955" t="str">
        <f t="shared" si="115"/>
        <v/>
      </c>
      <c r="F3053" s="956">
        <f t="shared" si="114"/>
        <v>1</v>
      </c>
    </row>
    <row r="3054" spans="1:6" x14ac:dyDescent="0.2">
      <c r="A3054" s="706" t="s">
        <v>10260</v>
      </c>
      <c r="B3054" s="953" t="s">
        <v>10300</v>
      </c>
      <c r="C3054" s="720">
        <f>NCP!O14</f>
        <v>0</v>
      </c>
      <c r="D3054" s="955" t="s">
        <v>5324</v>
      </c>
      <c r="E3054" s="955" t="str">
        <f t="shared" si="115"/>
        <v/>
      </c>
      <c r="F3054" s="956">
        <f t="shared" si="114"/>
        <v>1</v>
      </c>
    </row>
    <row r="3055" spans="1:6" x14ac:dyDescent="0.2">
      <c r="A3055" s="706" t="s">
        <v>10260</v>
      </c>
      <c r="B3055" s="953" t="s">
        <v>10301</v>
      </c>
      <c r="C3055" s="720">
        <f>NCP!O16</f>
        <v>0</v>
      </c>
      <c r="D3055" s="955" t="s">
        <v>5324</v>
      </c>
      <c r="E3055" s="955" t="str">
        <f t="shared" si="115"/>
        <v/>
      </c>
      <c r="F3055" s="956">
        <f t="shared" si="114"/>
        <v>1</v>
      </c>
    </row>
    <row r="3056" spans="1:6" x14ac:dyDescent="0.2">
      <c r="A3056" s="706" t="s">
        <v>10260</v>
      </c>
      <c r="B3056" s="953" t="s">
        <v>10302</v>
      </c>
      <c r="C3056" s="720">
        <f>NCP!O20</f>
        <v>0</v>
      </c>
      <c r="D3056" s="955" t="s">
        <v>5324</v>
      </c>
      <c r="E3056" s="955" t="str">
        <f t="shared" si="115"/>
        <v/>
      </c>
      <c r="F3056" s="956">
        <f t="shared" si="114"/>
        <v>1</v>
      </c>
    </row>
    <row r="3057" spans="1:6" x14ac:dyDescent="0.2">
      <c r="A3057" s="706" t="s">
        <v>10260</v>
      </c>
      <c r="B3057" s="953" t="s">
        <v>10303</v>
      </c>
      <c r="C3057" s="720">
        <f>NCP!O22</f>
        <v>0</v>
      </c>
      <c r="D3057" s="955" t="s">
        <v>5324</v>
      </c>
      <c r="E3057" s="955" t="str">
        <f t="shared" si="115"/>
        <v/>
      </c>
      <c r="F3057" s="956">
        <f t="shared" si="114"/>
        <v>1</v>
      </c>
    </row>
    <row r="3058" spans="1:6" x14ac:dyDescent="0.2">
      <c r="A3058" s="706" t="s">
        <v>10260</v>
      </c>
      <c r="B3058" s="953" t="s">
        <v>10304</v>
      </c>
      <c r="C3058" s="720">
        <f>NCP!P14</f>
        <v>0</v>
      </c>
      <c r="D3058" s="955" t="s">
        <v>5324</v>
      </c>
      <c r="E3058" s="955" t="str">
        <f t="shared" si="115"/>
        <v/>
      </c>
      <c r="F3058" s="956">
        <f t="shared" si="114"/>
        <v>1</v>
      </c>
    </row>
    <row r="3059" spans="1:6" x14ac:dyDescent="0.2">
      <c r="A3059" s="706" t="s">
        <v>10260</v>
      </c>
      <c r="B3059" s="953" t="s">
        <v>10305</v>
      </c>
      <c r="C3059" s="720">
        <f>NCP!P16</f>
        <v>0</v>
      </c>
      <c r="D3059" s="955" t="s">
        <v>5324</v>
      </c>
      <c r="E3059" s="955" t="str">
        <f t="shared" si="115"/>
        <v/>
      </c>
      <c r="F3059" s="956">
        <f t="shared" si="114"/>
        <v>1</v>
      </c>
    </row>
    <row r="3060" spans="1:6" x14ac:dyDescent="0.2">
      <c r="A3060" s="706" t="s">
        <v>10260</v>
      </c>
      <c r="B3060" s="953" t="s">
        <v>10306</v>
      </c>
      <c r="C3060" s="720">
        <f>NCP!P20</f>
        <v>0</v>
      </c>
      <c r="D3060" s="955" t="s">
        <v>5324</v>
      </c>
      <c r="E3060" s="955" t="str">
        <f t="shared" si="115"/>
        <v/>
      </c>
      <c r="F3060" s="956">
        <f t="shared" si="114"/>
        <v>1</v>
      </c>
    </row>
    <row r="3061" spans="1:6" x14ac:dyDescent="0.2">
      <c r="A3061" s="706" t="s">
        <v>10260</v>
      </c>
      <c r="B3061" s="953" t="s">
        <v>10307</v>
      </c>
      <c r="C3061" s="720">
        <f>NCP!P22</f>
        <v>0</v>
      </c>
      <c r="D3061" s="955" t="s">
        <v>5324</v>
      </c>
      <c r="E3061" s="955" t="str">
        <f t="shared" si="115"/>
        <v/>
      </c>
      <c r="F3061" s="956">
        <f t="shared" si="114"/>
        <v>1</v>
      </c>
    </row>
    <row r="3062" spans="1:6" x14ac:dyDescent="0.2">
      <c r="A3062" s="706" t="s">
        <v>10260</v>
      </c>
      <c r="B3062" s="953" t="s">
        <v>10308</v>
      </c>
      <c r="C3062" s="720">
        <f>NCP!Q14</f>
        <v>0</v>
      </c>
      <c r="D3062" s="955" t="s">
        <v>5324</v>
      </c>
      <c r="E3062" s="955" t="str">
        <f t="shared" si="115"/>
        <v/>
      </c>
      <c r="F3062" s="956">
        <f t="shared" si="114"/>
        <v>1</v>
      </c>
    </row>
    <row r="3063" spans="1:6" x14ac:dyDescent="0.2">
      <c r="A3063" s="706" t="s">
        <v>10260</v>
      </c>
      <c r="B3063" s="953" t="s">
        <v>10309</v>
      </c>
      <c r="C3063" s="720">
        <f>NCP!Q16</f>
        <v>0</v>
      </c>
      <c r="D3063" s="955" t="s">
        <v>5324</v>
      </c>
      <c r="E3063" s="955" t="str">
        <f t="shared" si="115"/>
        <v/>
      </c>
      <c r="F3063" s="956">
        <f t="shared" si="114"/>
        <v>1</v>
      </c>
    </row>
    <row r="3064" spans="1:6" x14ac:dyDescent="0.2">
      <c r="A3064" s="706" t="s">
        <v>10260</v>
      </c>
      <c r="B3064" s="953" t="s">
        <v>10310</v>
      </c>
      <c r="C3064" s="720">
        <f>NCP!Q20</f>
        <v>0</v>
      </c>
      <c r="D3064" s="955" t="s">
        <v>5324</v>
      </c>
      <c r="E3064" s="955" t="str">
        <f t="shared" si="115"/>
        <v/>
      </c>
      <c r="F3064" s="956">
        <f t="shared" si="114"/>
        <v>1</v>
      </c>
    </row>
    <row r="3065" spans="1:6" x14ac:dyDescent="0.2">
      <c r="A3065" s="706" t="s">
        <v>10260</v>
      </c>
      <c r="B3065" s="953" t="s">
        <v>10311</v>
      </c>
      <c r="C3065" s="720">
        <f>NCP!Q22</f>
        <v>0</v>
      </c>
      <c r="D3065" s="955" t="s">
        <v>5324</v>
      </c>
      <c r="E3065" s="955" t="str">
        <f t="shared" si="115"/>
        <v/>
      </c>
      <c r="F3065" s="956">
        <f t="shared" si="114"/>
        <v>1</v>
      </c>
    </row>
    <row r="3066" spans="1:6" x14ac:dyDescent="0.2">
      <c r="A3066" s="706" t="s">
        <v>10260</v>
      </c>
      <c r="B3066" s="953" t="s">
        <v>10312</v>
      </c>
      <c r="C3066" s="720">
        <f>NCP!R14</f>
        <v>0</v>
      </c>
      <c r="D3066" s="955" t="s">
        <v>5324</v>
      </c>
      <c r="E3066" s="955" t="str">
        <f t="shared" si="115"/>
        <v/>
      </c>
      <c r="F3066" s="956">
        <f t="shared" si="114"/>
        <v>1</v>
      </c>
    </row>
    <row r="3067" spans="1:6" x14ac:dyDescent="0.2">
      <c r="A3067" s="706" t="s">
        <v>10260</v>
      </c>
      <c r="B3067" s="953" t="s">
        <v>10313</v>
      </c>
      <c r="C3067" s="720">
        <f>NCP!R16</f>
        <v>0</v>
      </c>
      <c r="D3067" s="955" t="s">
        <v>5324</v>
      </c>
      <c r="E3067" s="955" t="str">
        <f t="shared" si="115"/>
        <v/>
      </c>
      <c r="F3067" s="956">
        <f t="shared" si="114"/>
        <v>1</v>
      </c>
    </row>
    <row r="3068" spans="1:6" x14ac:dyDescent="0.2">
      <c r="A3068" s="706" t="s">
        <v>10260</v>
      </c>
      <c r="B3068" s="953" t="s">
        <v>10314</v>
      </c>
      <c r="C3068" s="720">
        <f>NCP!R20</f>
        <v>0</v>
      </c>
      <c r="D3068" s="955" t="s">
        <v>5324</v>
      </c>
      <c r="E3068" s="955" t="str">
        <f t="shared" si="115"/>
        <v/>
      </c>
      <c r="F3068" s="956">
        <f t="shared" si="114"/>
        <v>1</v>
      </c>
    </row>
    <row r="3069" spans="1:6" x14ac:dyDescent="0.2">
      <c r="A3069" s="706" t="s">
        <v>10260</v>
      </c>
      <c r="B3069" s="953" t="s">
        <v>10315</v>
      </c>
      <c r="C3069" s="720">
        <f>NCP!R22</f>
        <v>0</v>
      </c>
      <c r="D3069" s="955" t="s">
        <v>5324</v>
      </c>
      <c r="E3069" s="955" t="str">
        <f t="shared" si="115"/>
        <v/>
      </c>
      <c r="F3069" s="956">
        <f t="shared" si="114"/>
        <v>1</v>
      </c>
    </row>
    <row r="3070" spans="1:6" x14ac:dyDescent="0.2">
      <c r="A3070" s="706" t="s">
        <v>10260</v>
      </c>
      <c r="B3070" s="953" t="s">
        <v>10316</v>
      </c>
      <c r="C3070" s="720">
        <f>NCP!S14</f>
        <v>0</v>
      </c>
      <c r="D3070" s="955" t="s">
        <v>5324</v>
      </c>
      <c r="E3070" s="955" t="str">
        <f t="shared" si="115"/>
        <v/>
      </c>
      <c r="F3070" s="956">
        <f t="shared" si="114"/>
        <v>1</v>
      </c>
    </row>
    <row r="3071" spans="1:6" x14ac:dyDescent="0.2">
      <c r="A3071" s="706" t="s">
        <v>10260</v>
      </c>
      <c r="B3071" s="953" t="s">
        <v>10317</v>
      </c>
      <c r="C3071" s="720">
        <f>NCP!S16</f>
        <v>0</v>
      </c>
      <c r="D3071" s="955" t="s">
        <v>5324</v>
      </c>
      <c r="E3071" s="955" t="str">
        <f t="shared" si="115"/>
        <v/>
      </c>
      <c r="F3071" s="956">
        <f t="shared" si="114"/>
        <v>1</v>
      </c>
    </row>
    <row r="3072" spans="1:6" x14ac:dyDescent="0.2">
      <c r="A3072" s="706" t="s">
        <v>10260</v>
      </c>
      <c r="B3072" s="953" t="s">
        <v>10318</v>
      </c>
      <c r="C3072" s="720">
        <f>NCP!S20</f>
        <v>0</v>
      </c>
      <c r="D3072" s="955" t="s">
        <v>5324</v>
      </c>
      <c r="E3072" s="955" t="str">
        <f t="shared" si="115"/>
        <v/>
      </c>
      <c r="F3072" s="956">
        <f t="shared" si="114"/>
        <v>1</v>
      </c>
    </row>
    <row r="3073" spans="1:6" x14ac:dyDescent="0.2">
      <c r="A3073" s="706" t="s">
        <v>10260</v>
      </c>
      <c r="B3073" s="953" t="s">
        <v>10319</v>
      </c>
      <c r="C3073" s="720">
        <f>NCP!S22</f>
        <v>0</v>
      </c>
      <c r="D3073" s="955" t="s">
        <v>5324</v>
      </c>
      <c r="E3073" s="955" t="str">
        <f t="shared" si="115"/>
        <v/>
      </c>
      <c r="F3073" s="956">
        <f t="shared" si="114"/>
        <v>1</v>
      </c>
    </row>
    <row r="3074" spans="1:6" x14ac:dyDescent="0.2">
      <c r="A3074" s="706"/>
      <c r="C3074" s="954"/>
    </row>
    <row r="3075" spans="1:6" hidden="1" x14ac:dyDescent="0.2">
      <c r="A3075" s="706"/>
      <c r="C3075" s="954"/>
    </row>
    <row r="3076" spans="1:6" hidden="1" x14ac:dyDescent="0.2">
      <c r="A3076" s="706"/>
      <c r="C3076" s="954"/>
    </row>
    <row r="3077" spans="1:6" hidden="1" x14ac:dyDescent="0.2">
      <c r="A3077" s="706"/>
      <c r="C3077" s="954"/>
    </row>
    <row r="3078" spans="1:6" hidden="1" x14ac:dyDescent="0.2">
      <c r="A3078" s="706"/>
      <c r="C3078" s="954"/>
    </row>
    <row r="3079" spans="1:6" hidden="1" x14ac:dyDescent="0.2">
      <c r="A3079" s="706"/>
      <c r="C3079" s="954"/>
    </row>
    <row r="3080" spans="1:6" hidden="1" x14ac:dyDescent="0.2">
      <c r="A3080" s="706"/>
      <c r="C3080" s="954"/>
    </row>
    <row r="3081" spans="1:6" hidden="1" x14ac:dyDescent="0.2">
      <c r="A3081" s="706"/>
      <c r="C3081" s="954"/>
    </row>
    <row r="3082" spans="1:6" hidden="1" x14ac:dyDescent="0.2">
      <c r="A3082" s="706"/>
      <c r="C3082" s="954"/>
    </row>
    <row r="3083" spans="1:6" hidden="1" x14ac:dyDescent="0.2">
      <c r="A3083" s="706"/>
      <c r="C3083" s="954"/>
    </row>
    <row r="3084" spans="1:6" hidden="1" x14ac:dyDescent="0.2">
      <c r="A3084" s="706"/>
      <c r="C3084" s="954"/>
    </row>
    <row r="3085" spans="1:6" hidden="1" x14ac:dyDescent="0.2">
      <c r="A3085" s="706"/>
      <c r="C3085" s="954"/>
    </row>
    <row r="3086" spans="1:6" hidden="1" x14ac:dyDescent="0.2">
      <c r="A3086" s="706"/>
      <c r="C3086" s="954"/>
    </row>
    <row r="3087" spans="1:6" hidden="1" x14ac:dyDescent="0.2">
      <c r="A3087" s="706"/>
      <c r="C3087" s="954"/>
    </row>
    <row r="3088" spans="1:6" hidden="1" x14ac:dyDescent="0.2">
      <c r="A3088" s="706"/>
      <c r="C3088" s="954"/>
    </row>
    <row r="3089" spans="1:3" hidden="1" x14ac:dyDescent="0.2">
      <c r="A3089" s="706"/>
      <c r="C3089" s="954"/>
    </row>
    <row r="3090" spans="1:3" hidden="1" x14ac:dyDescent="0.2">
      <c r="A3090" s="706"/>
      <c r="C3090" s="954"/>
    </row>
    <row r="3091" spans="1:3" hidden="1" x14ac:dyDescent="0.2">
      <c r="A3091" s="706"/>
      <c r="C3091" s="954"/>
    </row>
    <row r="3092" spans="1:3" hidden="1" x14ac:dyDescent="0.2">
      <c r="A3092" s="706"/>
      <c r="C3092" s="954"/>
    </row>
    <row r="3093" spans="1:3" hidden="1" x14ac:dyDescent="0.2">
      <c r="A3093" s="706"/>
      <c r="C3093" s="954"/>
    </row>
    <row r="3094" spans="1:3" hidden="1" x14ac:dyDescent="0.2">
      <c r="A3094" s="706"/>
      <c r="C3094" s="954"/>
    </row>
    <row r="3095" spans="1:3" hidden="1" x14ac:dyDescent="0.2">
      <c r="A3095" s="706"/>
      <c r="C3095" s="954"/>
    </row>
    <row r="3096" spans="1:3" hidden="1" x14ac:dyDescent="0.2">
      <c r="A3096" s="706"/>
      <c r="C3096" s="954"/>
    </row>
    <row r="3097" spans="1:3" hidden="1" x14ac:dyDescent="0.2">
      <c r="A3097" s="706"/>
      <c r="C3097" s="954"/>
    </row>
    <row r="3098" spans="1:3" hidden="1" x14ac:dyDescent="0.2">
      <c r="A3098" s="706"/>
      <c r="C3098" s="954"/>
    </row>
    <row r="3099" spans="1:3" hidden="1" x14ac:dyDescent="0.2">
      <c r="A3099" s="706"/>
      <c r="C3099" s="954"/>
    </row>
    <row r="3100" spans="1:3" hidden="1" x14ac:dyDescent="0.2">
      <c r="A3100" s="706"/>
      <c r="C3100" s="954"/>
    </row>
    <row r="3101" spans="1:3" hidden="1" x14ac:dyDescent="0.2">
      <c r="A3101" s="706"/>
      <c r="C3101" s="954"/>
    </row>
    <row r="3102" spans="1:3" hidden="1" x14ac:dyDescent="0.2">
      <c r="A3102" s="706"/>
      <c r="C3102" s="954"/>
    </row>
    <row r="3103" spans="1:3" hidden="1" x14ac:dyDescent="0.2">
      <c r="A3103" s="706"/>
      <c r="C3103" s="954"/>
    </row>
    <row r="3104" spans="1:3" hidden="1" x14ac:dyDescent="0.2">
      <c r="A3104" s="706"/>
      <c r="C3104" s="954"/>
    </row>
    <row r="3105" spans="1:3" hidden="1" x14ac:dyDescent="0.2">
      <c r="A3105" s="706"/>
      <c r="C3105" s="954"/>
    </row>
    <row r="3106" spans="1:3" hidden="1" x14ac:dyDescent="0.2">
      <c r="A3106" s="706"/>
      <c r="C3106" s="954"/>
    </row>
    <row r="3107" spans="1:3" hidden="1" x14ac:dyDescent="0.2">
      <c r="A3107" s="706"/>
      <c r="C3107" s="954"/>
    </row>
    <row r="3108" spans="1:3" hidden="1" x14ac:dyDescent="0.2">
      <c r="A3108" s="706"/>
      <c r="C3108" s="954"/>
    </row>
    <row r="3109" spans="1:3" hidden="1" x14ac:dyDescent="0.2">
      <c r="A3109" s="706"/>
      <c r="C3109" s="954"/>
    </row>
    <row r="3110" spans="1:3" hidden="1" x14ac:dyDescent="0.2">
      <c r="A3110" s="706"/>
      <c r="C3110" s="954"/>
    </row>
    <row r="3111" spans="1:3" hidden="1" x14ac:dyDescent="0.2">
      <c r="A3111" s="706"/>
    </row>
    <row r="3112" spans="1:3" hidden="1" x14ac:dyDescent="0.2">
      <c r="A3112" s="706"/>
    </row>
    <row r="3113" spans="1:3" hidden="1" x14ac:dyDescent="0.2">
      <c r="A3113" s="706"/>
    </row>
    <row r="3114" spans="1:3" hidden="1" x14ac:dyDescent="0.2">
      <c r="A3114" s="706"/>
    </row>
    <row r="3115" spans="1:3" hidden="1" x14ac:dyDescent="0.2">
      <c r="A3115" s="706"/>
    </row>
    <row r="3116" spans="1:3" hidden="1" x14ac:dyDescent="0.2">
      <c r="A3116" s="706"/>
    </row>
    <row r="3117" spans="1:3" hidden="1" x14ac:dyDescent="0.2">
      <c r="A3117" s="706"/>
    </row>
    <row r="3118" spans="1:3" hidden="1" x14ac:dyDescent="0.2">
      <c r="A3118" s="706"/>
    </row>
    <row r="3119" spans="1:3" hidden="1" x14ac:dyDescent="0.2">
      <c r="A3119" s="706"/>
    </row>
    <row r="3120" spans="1:3" hidden="1" x14ac:dyDescent="0.2">
      <c r="A3120" s="706"/>
    </row>
    <row r="3121" spans="1:1" hidden="1" x14ac:dyDescent="0.2">
      <c r="A3121" s="706"/>
    </row>
    <row r="3122" spans="1:1" hidden="1" x14ac:dyDescent="0.2">
      <c r="A3122" s="706"/>
    </row>
    <row r="3123" spans="1:1" hidden="1" x14ac:dyDescent="0.2">
      <c r="A3123" s="706"/>
    </row>
    <row r="3124" spans="1:1" hidden="1" x14ac:dyDescent="0.2">
      <c r="A3124" s="706"/>
    </row>
    <row r="3125" spans="1:1" hidden="1" x14ac:dyDescent="0.2">
      <c r="A3125" s="706"/>
    </row>
    <row r="3126" spans="1:1" hidden="1" x14ac:dyDescent="0.2">
      <c r="A3126" s="706"/>
    </row>
    <row r="3127" spans="1:1" hidden="1" x14ac:dyDescent="0.2">
      <c r="A3127" s="706"/>
    </row>
    <row r="3128" spans="1:1" hidden="1" x14ac:dyDescent="0.2">
      <c r="A3128" s="706"/>
    </row>
    <row r="3129" spans="1:1" hidden="1" x14ac:dyDescent="0.2">
      <c r="A3129" s="706"/>
    </row>
    <row r="3130" spans="1:1" hidden="1" x14ac:dyDescent="0.2">
      <c r="A3130" s="706"/>
    </row>
    <row r="3131" spans="1:1" hidden="1" x14ac:dyDescent="0.2">
      <c r="A3131" s="706"/>
    </row>
    <row r="3132" spans="1:1" hidden="1" x14ac:dyDescent="0.2">
      <c r="A3132" s="706"/>
    </row>
    <row r="3133" spans="1:1" hidden="1" x14ac:dyDescent="0.2">
      <c r="A3133" s="706"/>
    </row>
    <row r="3134" spans="1:1" hidden="1" x14ac:dyDescent="0.2">
      <c r="A3134" s="706"/>
    </row>
    <row r="3135" spans="1:1" hidden="1" x14ac:dyDescent="0.2">
      <c r="A3135" s="706"/>
    </row>
    <row r="3136" spans="1:1" hidden="1" x14ac:dyDescent="0.2">
      <c r="A3136" s="706"/>
    </row>
    <row r="3137" spans="1:1" hidden="1" x14ac:dyDescent="0.2">
      <c r="A3137" s="706"/>
    </row>
  </sheetData>
  <sheetProtection password="CA2C" sheet="1" objects="1" scenarios="1" autoFilter="0"/>
  <autoFilter ref="A1:F3011"/>
  <hyperlinks>
    <hyperlink ref="B3011" location="'MSC'!AF55" display="'MSC'!AF55"/>
    <hyperlink ref="B3010" location="'MSC'!AF54" display="'MSC'!AF54"/>
    <hyperlink ref="B3009" location="'MSC'!AF48" display="'MSC'!AF48"/>
    <hyperlink ref="B3008" location="'MSC'!AF44" display="'MSC'!AF44"/>
    <hyperlink ref="B3007" location="'MSC'!AF38" display="'MSC'!AF38"/>
    <hyperlink ref="B3006" location="'MSC'!AF34" display="'MSC'!AF34"/>
    <hyperlink ref="B3005" location="'MSC'!AF31" display="'MSC'!AF31"/>
    <hyperlink ref="B3004" location="'MSC'!AF29" display="'MSC'!AF29"/>
    <hyperlink ref="B3003" location="'MSC'!AF25" display="'MSC'!AF25"/>
    <hyperlink ref="B3002" location="'MSC'!AF21" display="'MSC'!AF21"/>
    <hyperlink ref="B3001" location="'MSC'!AF17" display="'MSC'!AF17"/>
    <hyperlink ref="B3000" location="'MSC'!AF13" display="'MSC'!AF13"/>
    <hyperlink ref="B2999" location="'MSC'!AD55" display="'MSC'!AD55"/>
    <hyperlink ref="B2998" location="'MSC'!AD54" display="'MSC'!AD54"/>
    <hyperlink ref="B2997" location="'MSC'!AD48" display="'MSC'!AD48"/>
    <hyperlink ref="B2996" location="'MSC'!AD44" display="'MSC'!AD44"/>
    <hyperlink ref="B2995" location="'MSC'!AD38" display="'MSC'!AD38"/>
    <hyperlink ref="B2994" location="'MSC'!AD34" display="'MSC'!AD34"/>
    <hyperlink ref="B2993" location="'MSC'!AD31" display="'MSC'!AD31"/>
    <hyperlink ref="B2992" location="'MSC'!AD29" display="'MSC'!AD29"/>
    <hyperlink ref="B2991" location="'MSC'!AD25" display="'MSC'!AD25"/>
    <hyperlink ref="B2990" location="'MSC'!AD21" display="'MSC'!AD21"/>
    <hyperlink ref="B2989" location="'MSC'!AD17" display="'MSC'!AD17"/>
    <hyperlink ref="B2988" location="'MSC'!AD13" display="'MSC'!AD13"/>
    <hyperlink ref="B2987" location="'MSC'!AC55" display="'MSC'!AC55"/>
    <hyperlink ref="B2986" location="'MSC'!AC54" display="'MSC'!AC54"/>
    <hyperlink ref="B2985" location="'MSC'!AC48" display="'MSC'!AC48"/>
    <hyperlink ref="B2984" location="'MSC'!AC44" display="'MSC'!AC44"/>
    <hyperlink ref="B2983" location="'MSC'!AC38" display="'MSC'!AC38"/>
    <hyperlink ref="B2982" location="'MSC'!AC34" display="'MSC'!AC34"/>
    <hyperlink ref="B2981" location="'MSC'!AC31" display="'MSC'!AC31"/>
    <hyperlink ref="B2980" location="'MSC'!AC29" display="'MSC'!AC29"/>
    <hyperlink ref="B2979" location="'MSC'!AC25" display="'MSC'!AC25"/>
    <hyperlink ref="B2978" location="'MSC'!AC21" display="'MSC'!AC21"/>
    <hyperlink ref="B2977" location="'MSC'!AC17" display="'MSC'!AC17"/>
    <hyperlink ref="B2976" location="'MSC'!AC13" display="'MSC'!AC13"/>
    <hyperlink ref="B2975" location="'MSC'!AB55" display="'MSC'!AB55"/>
    <hyperlink ref="B2974" location="'MSC'!AB54" display="'MSC'!AB54"/>
    <hyperlink ref="B2973" location="'MSC'!AB48" display="'MSC'!AB48"/>
    <hyperlink ref="B2972" location="'MSC'!AB44" display="'MSC'!AB44"/>
    <hyperlink ref="B2971" location="'MSC'!AB38" display="'MSC'!AB38"/>
    <hyperlink ref="B2970" location="'MSC'!AB34" display="'MSC'!AB34"/>
    <hyperlink ref="B2969" location="'MSC'!AB31" display="'MSC'!AB31"/>
    <hyperlink ref="B2968" location="'MSC'!AB29" display="'MSC'!AB29"/>
    <hyperlink ref="B2967" location="'MSC'!AB25" display="'MSC'!AB25"/>
    <hyperlink ref="B2966" location="'MSC'!AB21" display="'MSC'!AB21"/>
    <hyperlink ref="B2965" location="'MSC'!AB17" display="'MSC'!AB17"/>
    <hyperlink ref="B2964" location="'MSC'!AB13" display="'MSC'!AB13"/>
    <hyperlink ref="B2963" location="'MSC'!AA55" display="'MSC'!AA55"/>
    <hyperlink ref="B2962" location="'MSC'!AA54" display="'MSC'!AA54"/>
    <hyperlink ref="B2961" location="'MSC'!AA48" display="'MSC'!AA48"/>
    <hyperlink ref="B2960" location="'MSC'!AA44" display="'MSC'!AA44"/>
    <hyperlink ref="B2959" location="'MSC'!AA38" display="'MSC'!AA38"/>
    <hyperlink ref="B2958" location="'MSC'!AA34" display="'MSC'!AA34"/>
    <hyperlink ref="B2957" location="'MSC'!AA31" display="'MSC'!AA31"/>
    <hyperlink ref="B2956" location="'MSC'!AA29" display="'MSC'!AA29"/>
    <hyperlink ref="B2955" location="'MSC'!AA25" display="'MSC'!AA25"/>
    <hyperlink ref="B2954" location="'MSC'!AA21" display="'MSC'!AA21"/>
    <hyperlink ref="B2953" location="'MSC'!AA17" display="'MSC'!AA17"/>
    <hyperlink ref="B2952" location="'MSC'!AA13" display="'MSC'!AA13"/>
    <hyperlink ref="B2951" location="'MSC'!Z55" display="'MSC'!Z55"/>
    <hyperlink ref="B2950" location="'MSC'!Z54" display="'MSC'!Z54"/>
    <hyperlink ref="B2949" location="'MSC'!Z51" display="'MSC'!Z51"/>
    <hyperlink ref="B2948" location="'MSC'!Z50" display="'MSC'!Z50"/>
    <hyperlink ref="B2947" location="'MSC'!Z49" display="'MSC'!Z49"/>
    <hyperlink ref="B2946" location="'MSC'!Z48" display="'MSC'!Z48"/>
    <hyperlink ref="B2945" location="'MSC'!Z47" display="'MSC'!Z47"/>
    <hyperlink ref="B2944" location="'MSC'!Z46" display="'MSC'!Z46"/>
    <hyperlink ref="B2943" location="'MSC'!Z45" display="'MSC'!Z45"/>
    <hyperlink ref="B2942" location="'MSC'!Z44" display="'MSC'!Z44"/>
    <hyperlink ref="B2941" location="'MSC'!Z41" display="'MSC'!Z41"/>
    <hyperlink ref="B2940" location="'MSC'!Z40" display="'MSC'!Z40"/>
    <hyperlink ref="B2939" location="'MSC'!Z39" display="'MSC'!Z39"/>
    <hyperlink ref="B2938" location="'MSC'!Z38" display="'MSC'!Z38"/>
    <hyperlink ref="B2937" location="'MSC'!Z37" display="'MSC'!Z37"/>
    <hyperlink ref="B2936" location="'MSC'!Z36" display="'MSC'!Z36"/>
    <hyperlink ref="B2935" location="'MSC'!Z35" display="'MSC'!Z35"/>
    <hyperlink ref="B2934" location="'MSC'!Z34" display="'MSC'!Z34"/>
    <hyperlink ref="B2933" location="'MSC'!Z31" display="'MSC'!Z31"/>
    <hyperlink ref="B2932" location="'MSC'!Z29" display="'MSC'!Z29"/>
    <hyperlink ref="B2931" location="'MSC'!Z28" display="'MSC'!Z28"/>
    <hyperlink ref="B2930" location="'MSC'!Z27" display="'MSC'!Z27"/>
    <hyperlink ref="B2929" location="'MSC'!Z26" display="'MSC'!Z26"/>
    <hyperlink ref="B2928" location="'MSC'!Z25" display="'MSC'!Z25"/>
    <hyperlink ref="B2927" location="'MSC'!Z24" display="'MSC'!Z24"/>
    <hyperlink ref="B2926" location="'MSC'!Z23" display="'MSC'!Z23"/>
    <hyperlink ref="B2925" location="'MSC'!Z22" display="'MSC'!Z22"/>
    <hyperlink ref="B2924" location="'MSC'!Z21" display="'MSC'!Z21"/>
    <hyperlink ref="B2923" location="'MSC'!Z20" display="'MSC'!Z20"/>
    <hyperlink ref="B2922" location="'MSC'!Z19" display="'MSC'!Z19"/>
    <hyperlink ref="B2921" location="'MSC'!Z18" display="'MSC'!Z18"/>
    <hyperlink ref="B2920" location="'MSC'!Z17" display="'MSC'!Z17"/>
    <hyperlink ref="B2919" location="'MSC'!Z16" display="'MSC'!Z16"/>
    <hyperlink ref="B2918" location="'MSC'!Z15" display="'MSC'!Z15"/>
    <hyperlink ref="B2917" location="'MSC'!Z14" display="'MSC'!Z14"/>
    <hyperlink ref="B2916" location="'MSC'!Z13" display="'MSC'!Z13"/>
    <hyperlink ref="B2915" location="'MSC'!Y55" display="'MSC'!Y55"/>
    <hyperlink ref="B2914" location="'MSC'!Y54" display="'MSC'!Y54"/>
    <hyperlink ref="B2913" location="'MSC'!Y48" display="'MSC'!Y48"/>
    <hyperlink ref="B2912" location="'MSC'!Y44" display="'MSC'!Y44"/>
    <hyperlink ref="B2911" location="'MSC'!Y38" display="'MSC'!Y38"/>
    <hyperlink ref="B2910" location="'MSC'!Y34" display="'MSC'!Y34"/>
    <hyperlink ref="B2909" location="'MSC'!Y31" display="'MSC'!Y31"/>
    <hyperlink ref="B2908" location="'MSC'!Y29" display="'MSC'!Y29"/>
    <hyperlink ref="B2907" location="'MSC'!Y25" display="'MSC'!Y25"/>
    <hyperlink ref="B2906" location="'MSC'!Y21" display="'MSC'!Y21"/>
    <hyperlink ref="B2905" location="'MSC'!Y17" display="'MSC'!Y17"/>
    <hyperlink ref="B2904" location="'MSC'!Y13" display="'MSC'!Y13"/>
    <hyperlink ref="B2903" location="'MSC'!X55" display="'MSC'!X55"/>
    <hyperlink ref="B2902" location="'MSC'!X54" display="'MSC'!X54"/>
    <hyperlink ref="B2901" location="'MSC'!X48" display="'MSC'!X48"/>
    <hyperlink ref="B2900" location="'MSC'!X44" display="'MSC'!X44"/>
    <hyperlink ref="B2899" location="'MSC'!X38" display="'MSC'!X38"/>
    <hyperlink ref="B2898" location="'MSC'!X34" display="'MSC'!X34"/>
    <hyperlink ref="B2897" location="'MSC'!X31" display="'MSC'!X31"/>
    <hyperlink ref="B2896" location="'MSC'!X29" display="'MSC'!X29"/>
    <hyperlink ref="B2895" location="'MSC'!X25" display="'MSC'!X25"/>
    <hyperlink ref="B2894" location="'MSC'!X21" display="'MSC'!X21"/>
    <hyperlink ref="B2893" location="'MSC'!X17" display="'MSC'!X17"/>
    <hyperlink ref="B2892" location="'MSC'!X13" display="'MSC'!X13"/>
    <hyperlink ref="B2891" location="'MSC'!W55" display="'MSC'!W55"/>
    <hyperlink ref="B2890" location="'MSC'!W54" display="'MSC'!W54"/>
    <hyperlink ref="B2889" location="'MSC'!W48" display="'MSC'!W48"/>
    <hyperlink ref="B2888" location="'MSC'!W44" display="'MSC'!W44"/>
    <hyperlink ref="B2887" location="'MSC'!W38" display="'MSC'!W38"/>
    <hyperlink ref="B2886" location="'MSC'!W34" display="'MSC'!W34"/>
    <hyperlink ref="B2885" location="'MSC'!W31" display="'MSC'!W31"/>
    <hyperlink ref="B2884" location="'MSC'!W29" display="'MSC'!W29"/>
    <hyperlink ref="B2883" location="'MSC'!W25" display="'MSC'!W25"/>
    <hyperlink ref="B2882" location="'MSC'!W21" display="'MSC'!W21"/>
    <hyperlink ref="B2881" location="'MSC'!W17" display="'MSC'!W17"/>
    <hyperlink ref="B2880" location="'MSC'!W13" display="'MSC'!W13"/>
    <hyperlink ref="B2879" location="'MSC'!V55" display="'MSC'!V55"/>
    <hyperlink ref="B2878" location="'MSC'!V54" display="'MSC'!V54"/>
    <hyperlink ref="B2877" location="'MSC'!V48" display="'MSC'!V48"/>
    <hyperlink ref="B2876" location="'MSC'!V44" display="'MSC'!V44"/>
    <hyperlink ref="B2875" location="'MSC'!V38" display="'MSC'!V38"/>
    <hyperlink ref="B2874" location="'MSC'!V34" display="'MSC'!V34"/>
    <hyperlink ref="B2873" location="'MSC'!V31" display="'MSC'!V31"/>
    <hyperlink ref="B2872" location="'MSC'!V29" display="'MSC'!V29"/>
    <hyperlink ref="B2871" location="'MSC'!V25" display="'MSC'!V25"/>
    <hyperlink ref="B2870" location="'MSC'!V21" display="'MSC'!V21"/>
    <hyperlink ref="B2869" location="'MSC'!V17" display="'MSC'!V17"/>
    <hyperlink ref="B2868" location="'MSC'!V13" display="'MSC'!V13"/>
    <hyperlink ref="B2867" location="'MSC'!T55" display="'MSC'!T55"/>
    <hyperlink ref="B2866" location="'MSC'!T54" display="'MSC'!T54"/>
    <hyperlink ref="B2865" location="'MSC'!T48" display="'MSC'!T48"/>
    <hyperlink ref="B2864" location="'MSC'!T44" display="'MSC'!T44"/>
    <hyperlink ref="B2863" location="'MSC'!T38" display="'MSC'!T38"/>
    <hyperlink ref="B2862" location="'MSC'!T34" display="'MSC'!T34"/>
    <hyperlink ref="B2861" location="'MSC'!T31" display="'MSC'!T31"/>
    <hyperlink ref="B2860" location="'MSC'!T29" display="'MSC'!T29"/>
    <hyperlink ref="B2859" location="'MSC'!T25" display="'MSC'!T25"/>
    <hyperlink ref="B2858" location="'MSC'!T21" display="'MSC'!T21"/>
    <hyperlink ref="B2857" location="'MSC'!T17" display="'MSC'!T17"/>
    <hyperlink ref="B2856" location="'MSC'!T13" display="'MSC'!T13"/>
    <hyperlink ref="B2855" location="'MSC'!S55" display="'MSC'!S55"/>
    <hyperlink ref="B2854" location="'MSC'!S54" display="'MSC'!S54"/>
    <hyperlink ref="B2853" location="'MSC'!S48" display="'MSC'!S48"/>
    <hyperlink ref="B2852" location="'MSC'!S44" display="'MSC'!S44"/>
    <hyperlink ref="B2851" location="'MSC'!S38" display="'MSC'!S38"/>
    <hyperlink ref="B2850" location="'MSC'!S34" display="'MSC'!S34"/>
    <hyperlink ref="B2849" location="'MSC'!S31" display="'MSC'!S31"/>
    <hyperlink ref="B2848" location="'MSC'!S29" display="'MSC'!S29"/>
    <hyperlink ref="B2847" location="'MSC'!S25" display="'MSC'!S25"/>
    <hyperlink ref="B2846" location="'MSC'!S21" display="'MSC'!S21"/>
    <hyperlink ref="B2845" location="'MSC'!S17" display="'MSC'!S17"/>
    <hyperlink ref="B2844" location="'MSC'!S13" display="'MSC'!S13"/>
    <hyperlink ref="B2843" location="'MSC'!R55" display="'MSC'!R55"/>
    <hyperlink ref="B2842" location="'MSC'!R54" display="'MSC'!R54"/>
    <hyperlink ref="B2841" location="'MSC'!R48" display="'MSC'!R48"/>
    <hyperlink ref="B2840" location="'MSC'!R44" display="'MSC'!R44"/>
    <hyperlink ref="B2839" location="'MSC'!P55" display="'MSC'!P55"/>
    <hyperlink ref="B2838" location="'MSC'!P54" display="'MSC'!P54"/>
    <hyperlink ref="B2837" location="'MSC'!P48" display="'MSC'!P48"/>
    <hyperlink ref="B2836" location="'MSC'!P44" display="'MSC'!P44"/>
    <hyperlink ref="B2835" location="'MSC'!P38" display="'MSC'!P38"/>
    <hyperlink ref="B2834" location="'MSC'!P34" display="'MSC'!P34"/>
    <hyperlink ref="B2833" location="'MSC'!P31" display="'MSC'!P31"/>
    <hyperlink ref="B2832" location="'MSC'!P29" display="'MSC'!P29"/>
    <hyperlink ref="B2831" location="'MSC'!P25" display="'MSC'!P25"/>
    <hyperlink ref="B2830" location="'MSC'!P21" display="'MSC'!P21"/>
    <hyperlink ref="B2829" location="'MSC'!P17" display="'MSC'!P17"/>
    <hyperlink ref="B2828" location="'MSC'!P13" display="'MSC'!P13"/>
    <hyperlink ref="B2827" location="'MSC'!O55" display="'MSC'!O55"/>
    <hyperlink ref="B2826" location="'MSC'!O54" display="'MSC'!O54"/>
    <hyperlink ref="B2825" location="'MSC'!O48" display="'MSC'!O48"/>
    <hyperlink ref="B2824" location="'MSC'!O44" display="'MSC'!O44"/>
    <hyperlink ref="B2823" location="'MSC'!O38" display="'MSC'!O38"/>
    <hyperlink ref="B2822" location="'MSC'!O34" display="'MSC'!O34"/>
    <hyperlink ref="B2821" location="'MSC'!O31" display="'MSC'!O31"/>
    <hyperlink ref="B2820" location="'MSC'!O29" display="'MSC'!O29"/>
    <hyperlink ref="B2819" location="'MSC'!O25" display="'MSC'!O25"/>
    <hyperlink ref="B2818" location="'MSC'!O21" display="'MSC'!O21"/>
    <hyperlink ref="B2817" location="'MSC'!O17" display="'MSC'!O17"/>
    <hyperlink ref="B2816" location="'MSC'!O13" display="'MSC'!O13"/>
    <hyperlink ref="B2815" location="'MSC'!N55" display="'MSC'!N55"/>
    <hyperlink ref="B2814" location="'MSC'!N54" display="'MSC'!N54"/>
    <hyperlink ref="B2813" location="'MSC'!N48" display="'MSC'!N48"/>
    <hyperlink ref="B2812" location="'MSC'!N44" display="'MSC'!N44"/>
    <hyperlink ref="B2811" location="'MSC'!N38" display="'MSC'!N38"/>
    <hyperlink ref="B2810" location="'MSC'!N34" display="'MSC'!N34"/>
    <hyperlink ref="B2809" location="'MSC'!N31" display="'MSC'!N31"/>
    <hyperlink ref="B2808" location="'MSC'!N29" display="'MSC'!N29"/>
    <hyperlink ref="B2807" location="'MSC'!N25" display="'MSC'!N25"/>
    <hyperlink ref="B2806" location="'MSC'!N21" display="'MSC'!N21"/>
    <hyperlink ref="B2805" location="'MSC'!N17" display="'MSC'!N17"/>
    <hyperlink ref="B2804" location="'MSC'!N13" display="'MSC'!N13"/>
    <hyperlink ref="B2803" location="'MSC'!M55" display="'MSC'!M55"/>
    <hyperlink ref="B2802" location="'MSC'!M54" display="'MSC'!M54"/>
    <hyperlink ref="B2801" location="'MSC'!M48" display="'MSC'!M48"/>
    <hyperlink ref="B2800" location="'MSC'!M44" display="'MSC'!M44"/>
    <hyperlink ref="B2799" location="'MSC'!M38" display="'MSC'!M38"/>
    <hyperlink ref="B2798" location="'MSC'!M34" display="'MSC'!M34"/>
    <hyperlink ref="B2797" location="'MSC'!M31" display="'MSC'!M31"/>
    <hyperlink ref="B2796" location="'MSC'!M29" display="'MSC'!M29"/>
    <hyperlink ref="B2795" location="'MSC'!M25" display="'MSC'!M25"/>
    <hyperlink ref="B2794" location="'MSC'!M21" display="'MSC'!M21"/>
    <hyperlink ref="B2793" location="'MSC'!M17" display="'MSC'!M17"/>
    <hyperlink ref="B2792" location="'MSC'!M13" display="'MSC'!M13"/>
    <hyperlink ref="B2791" location="'MSC'!L55" display="'MSC'!L55"/>
    <hyperlink ref="B2790" location="'MSC'!L54" display="'MSC'!L54"/>
    <hyperlink ref="B2789" location="'MSC'!L51" display="'MSC'!L51"/>
    <hyperlink ref="B2788" location="'MSC'!L50" display="'MSC'!L50"/>
    <hyperlink ref="B2787" location="'MSC'!L49" display="'MSC'!L49"/>
    <hyperlink ref="B2786" location="'MSC'!L48" display="'MSC'!L48"/>
    <hyperlink ref="B2785" location="'MSC'!L47" display="'MSC'!L47"/>
    <hyperlink ref="B2784" location="'MSC'!L46" display="'MSC'!L46"/>
    <hyperlink ref="B2783" location="'MSC'!L45" display="'MSC'!L45"/>
    <hyperlink ref="B2782" location="'MSC'!L44" display="'MSC'!L44"/>
    <hyperlink ref="B2781" location="'MSC'!L41" display="'MSC'!L41"/>
    <hyperlink ref="B2780" location="'MSC'!L40" display="'MSC'!L40"/>
    <hyperlink ref="B2779" location="'MSC'!L39" display="'MSC'!L39"/>
    <hyperlink ref="B2778" location="'MSC'!L38" display="'MSC'!L38"/>
    <hyperlink ref="B2777" location="'MSC'!L37" display="'MSC'!L37"/>
    <hyperlink ref="B2776" location="'MSC'!L36" display="'MSC'!L36"/>
    <hyperlink ref="B2775" location="'MSC'!L35" display="'MSC'!L35"/>
    <hyperlink ref="B2774" location="'MSC'!L34" display="'MSC'!L34"/>
    <hyperlink ref="B2773" location="'MSC'!L31" display="'MSC'!L31"/>
    <hyperlink ref="B2772" location="'MSC'!L29" display="'MSC'!L29"/>
    <hyperlink ref="B2771" location="'MSC'!L28" display="'MSC'!L28"/>
    <hyperlink ref="B2770" location="'MSC'!L27" display="'MSC'!L27"/>
    <hyperlink ref="B2769" location="'MSC'!L26" display="'MSC'!L26"/>
    <hyperlink ref="B2768" location="'MSC'!L25" display="'MSC'!L25"/>
    <hyperlink ref="B2767" location="'MSC'!L24" display="'MSC'!L24"/>
    <hyperlink ref="B2766" location="'MSC'!L23" display="'MSC'!L23"/>
    <hyperlink ref="B2765" location="'MSC'!L22" display="'MSC'!L22"/>
    <hyperlink ref="B2764" location="'MSC'!L21" display="'MSC'!L21"/>
    <hyperlink ref="B2763" location="'MSC'!L20" display="'MSC'!L20"/>
    <hyperlink ref="B2762" location="'MSC'!L19" display="'MSC'!L19"/>
    <hyperlink ref="B2761" location="'MSC'!L18" display="'MSC'!L18"/>
    <hyperlink ref="B2760" location="'MSC'!L17" display="'MSC'!L17"/>
    <hyperlink ref="B2759" location="'MSC'!L16" display="'MSC'!L16"/>
    <hyperlink ref="B2758" location="'MSC'!L15" display="'MSC'!L15"/>
    <hyperlink ref="B2757" location="'MSC'!L14" display="'MSC'!L14"/>
    <hyperlink ref="B2756" location="'MSC'!L13" display="'MSC'!L13"/>
    <hyperlink ref="B2755" location="'MSC'!K55" display="'MSC'!K55"/>
    <hyperlink ref="B2754" location="'MSC'!K54" display="'MSC'!K54"/>
    <hyperlink ref="B2753" location="'MSC'!K48" display="'MSC'!K48"/>
    <hyperlink ref="B2752" location="'MSC'!K44" display="'MSC'!K44"/>
    <hyperlink ref="B2751" location="'MSC'!K38" display="'MSC'!K38"/>
    <hyperlink ref="B2750" location="'MSC'!K34" display="'MSC'!K34"/>
    <hyperlink ref="B2749" location="'MSC'!K31" display="'MSC'!K31"/>
    <hyperlink ref="B2748" location="'MSC'!K29" display="'MSC'!K29"/>
    <hyperlink ref="B2747" location="'MSC'!K25" display="'MSC'!K25"/>
    <hyperlink ref="B2746" location="'MSC'!K21" display="'MSC'!K21"/>
    <hyperlink ref="B2745" location="'MSC'!K17" display="'MSC'!K17"/>
    <hyperlink ref="B2744" location="'MSC'!K13" display="'MSC'!K13"/>
    <hyperlink ref="B2743" location="'MSC'!J55" display="'MSC'!J55"/>
    <hyperlink ref="B2742" location="'MSC'!J54" display="'MSC'!J54"/>
    <hyperlink ref="B2741" location="'MSC'!J48" display="'MSC'!J48"/>
    <hyperlink ref="B2740" location="'MSC'!J44" display="'MSC'!J44"/>
    <hyperlink ref="B2739" location="'MSC'!J38" display="'MSC'!J38"/>
    <hyperlink ref="B2738" location="'MSC'!J34" display="'MSC'!J34"/>
    <hyperlink ref="B2737" location="'MSC'!J31" display="'MSC'!J31"/>
    <hyperlink ref="B2736" location="'MSC'!J29" display="'MSC'!J29"/>
    <hyperlink ref="B2735" location="'MSC'!J25" display="'MSC'!J25"/>
    <hyperlink ref="B2734" location="'MSC'!J21" display="'MSC'!J21"/>
    <hyperlink ref="B2733" location="'MSC'!J17" display="'MSC'!J17"/>
    <hyperlink ref="B2732" location="'MSC'!J13" display="'MSC'!J13"/>
    <hyperlink ref="B2731" location="'MSC'!I55" display="'MSC'!I55"/>
    <hyperlink ref="B2730" location="'MSC'!I54" display="'MSC'!I54"/>
    <hyperlink ref="B2729" location="'MSC'!I48" display="'MSC'!I48"/>
    <hyperlink ref="B2728" location="'MSC'!I44" display="'MSC'!I44"/>
    <hyperlink ref="B2727" location="'MSC'!I38" display="'MSC'!I38"/>
    <hyperlink ref="B2726" location="'MSC'!I34" display="'MSC'!I34"/>
    <hyperlink ref="B2725" location="'MSC'!I31" display="'MSC'!I31"/>
    <hyperlink ref="B2724" location="'MSC'!I29" display="'MSC'!I29"/>
    <hyperlink ref="B2723" location="'MSC'!I25" display="'MSC'!I25"/>
    <hyperlink ref="B2722" location="'MSC'!I21" display="'MSC'!I21"/>
    <hyperlink ref="B2721" location="'MSC'!I17" display="'MSC'!I17"/>
    <hyperlink ref="B2720" location="'MSC'!I13" display="'MSC'!I13"/>
    <hyperlink ref="B2719" location="'MSC'!H55" display="'MSC'!H55"/>
    <hyperlink ref="B2718" location="'MSC'!H54" display="'MSC'!H54"/>
    <hyperlink ref="B2717" location="'MSC'!H48" display="'MSC'!H48"/>
    <hyperlink ref="B2716" location="'MSC'!H44" display="'MSC'!H44"/>
    <hyperlink ref="B2715" location="'MSC'!H38" display="'MSC'!H38"/>
    <hyperlink ref="B2714" location="'MSC'!H34" display="'MSC'!H34"/>
    <hyperlink ref="B2713" location="'MSC'!H31" display="'MSC'!H31"/>
    <hyperlink ref="B2712" location="'MSC'!H29" display="'MSC'!H29"/>
    <hyperlink ref="B2711" location="'MSC'!H25" display="'MSC'!H25"/>
    <hyperlink ref="B2710" location="'MSC'!H21" display="'MSC'!H21"/>
    <hyperlink ref="B2709" location="'MSC'!H17" display="'MSC'!H17"/>
    <hyperlink ref="B2708" location="'MSC'!H13" display="'MSC'!H13"/>
    <hyperlink ref="B2707" location="'MSC'!F55" display="'MSC'!F55"/>
    <hyperlink ref="B2706" location="'MSC'!F54" display="'MSC'!F54"/>
    <hyperlink ref="B2705" location="'MSC'!F48" display="'MSC'!F48"/>
    <hyperlink ref="B2704" location="'MSC'!F44" display="'MSC'!F44"/>
    <hyperlink ref="B2703" location="'MSC'!F38" display="'MSC'!F38"/>
    <hyperlink ref="B2702" location="'MSC'!F34" display="'MSC'!F34"/>
    <hyperlink ref="B2701" location="'MSC'!F31" display="'MSC'!F31"/>
    <hyperlink ref="B2700" location="'MSC'!F29" display="'MSC'!F29"/>
    <hyperlink ref="B2699" location="'MSC'!F25" display="'MSC'!F25"/>
    <hyperlink ref="B2698" location="'MSC'!F21" display="'MSC'!F21"/>
    <hyperlink ref="B2697" location="'MSC'!F17" display="'MSC'!F17"/>
    <hyperlink ref="B2696" location="'MSC'!F13" display="'MSC'!F13"/>
    <hyperlink ref="B2695" location="'MSC'!E55" display="'MSC'!E55"/>
    <hyperlink ref="B2694" location="'MSC'!E54" display="'MSC'!E54"/>
    <hyperlink ref="B2693" location="'MSC'!E48" display="'MSC'!E48"/>
    <hyperlink ref="B2692" location="'MSC'!E44" display="'MSC'!E44"/>
    <hyperlink ref="B2691" location="'MSC'!E38" display="'MSC'!E38"/>
    <hyperlink ref="B2690" location="'MSC'!E34" display="'MSC'!E34"/>
    <hyperlink ref="B2689" location="'MSC'!E31" display="'MSC'!E31"/>
    <hyperlink ref="B2688" location="'MSC'!E29" display="'MSC'!E29"/>
    <hyperlink ref="B2687" location="'MSC'!E25" display="'MSC'!E25"/>
    <hyperlink ref="B2686" location="'MSC'!E21" display="'MSC'!E21"/>
    <hyperlink ref="B2685" location="'MSC'!E17" display="'MSC'!E17"/>
    <hyperlink ref="B2684" location="'MSC'!E13" display="'MSC'!E13"/>
    <hyperlink ref="B2683" location="'MSC'!D55" display="'MSC'!D55"/>
    <hyperlink ref="B2682" location="'MSC'!D54" display="'MSC'!D54"/>
    <hyperlink ref="B2681" location="'MSC'!D48" display="'MSC'!D48"/>
    <hyperlink ref="B2680" location="'MSC'!D44" display="'MSC'!D44"/>
    <hyperlink ref="B2679" location="'OBS'!X27" display="'OBS'!X27"/>
    <hyperlink ref="B2678" location="'OBS'!X26" display="'OBS'!X26"/>
    <hyperlink ref="B2677" location="'OBS'!X25" display="'OBS'!X25"/>
    <hyperlink ref="B2676" location="'OBS'!X23" display="'OBS'!X23"/>
    <hyperlink ref="B2675" location="'OBS'!X22" display="'OBS'!X22"/>
    <hyperlink ref="B2674" location="'OBS'!X21" display="'OBS'!X21"/>
    <hyperlink ref="B2673" location="'OBS'!X19" display="'OBS'!X19"/>
    <hyperlink ref="B2672" location="'OBS'!X18" display="'OBS'!X18"/>
    <hyperlink ref="B2671" location="'OBS'!X17" display="'OBS'!X17"/>
    <hyperlink ref="B2670" location="'OBS'!X16" display="'OBS'!X16"/>
    <hyperlink ref="B2669" location="'OBS'!X14" display="'OBS'!X14"/>
    <hyperlink ref="B2668" location="'OBS'!X13" display="'OBS'!X13"/>
    <hyperlink ref="B2667" location="'OBS'!X12" display="'OBS'!X12"/>
    <hyperlink ref="B2666" location="'OBS'!X11" display="'OBS'!X11"/>
    <hyperlink ref="B2665" location="'OBS'!X10" display="'OBS'!X10"/>
    <hyperlink ref="B2664" location="'OBS'!X9" display="'OBS'!X9"/>
    <hyperlink ref="B2663" location="'OBS'!X8" display="'OBS'!X8"/>
    <hyperlink ref="B2662" location="'OBS'!X7" display="'OBS'!X7"/>
    <hyperlink ref="B2661" location="'OBS'!W27" display="'OBS'!W27"/>
    <hyperlink ref="B2660" location="'OBS'!W26" display="'OBS'!W26"/>
    <hyperlink ref="B2659" location="'OBS'!W25" display="'OBS'!W25"/>
    <hyperlink ref="B2658" location="'OBS'!W23" display="'OBS'!W23"/>
    <hyperlink ref="B2657" location="'OBS'!W22" display="'OBS'!W22"/>
    <hyperlink ref="B2656" location="'OBS'!W21" display="'OBS'!W21"/>
    <hyperlink ref="B2655" location="'OBS'!W19" display="'OBS'!W19"/>
    <hyperlink ref="B2654" location="'OBS'!W18" display="'OBS'!W18"/>
    <hyperlink ref="B2653" location="'OBS'!W17" display="'OBS'!W17"/>
    <hyperlink ref="B2652" location="'OBS'!W16" display="'OBS'!W16"/>
    <hyperlink ref="B2651" location="'OBS'!W14" display="'OBS'!W14"/>
    <hyperlink ref="B2650" location="'OBS'!W13" display="'OBS'!W13"/>
    <hyperlink ref="B2649" location="'OBS'!W12" display="'OBS'!W12"/>
    <hyperlink ref="B2648" location="'OBS'!W11" display="'OBS'!W11"/>
    <hyperlink ref="B2647" location="'OBS'!W10" display="'OBS'!W10"/>
    <hyperlink ref="B2646" location="'OBS'!W9" display="'OBS'!W9"/>
    <hyperlink ref="B2645" location="'OBS'!W8" display="'OBS'!W8"/>
    <hyperlink ref="B2644" location="'OBS'!W7" display="'OBS'!W7"/>
    <hyperlink ref="B2643" location="'OBS'!V27" display="'OBS'!V27"/>
    <hyperlink ref="B2642" location="'OBS'!V26" display="'OBS'!V26"/>
    <hyperlink ref="B2641" location="'OBS'!V25" display="'OBS'!V25"/>
    <hyperlink ref="B2640" location="'OBS'!V23" display="'OBS'!V23"/>
    <hyperlink ref="B2639" location="'OBS'!V22" display="'OBS'!V22"/>
    <hyperlink ref="B2638" location="'OBS'!V21" display="'OBS'!V21"/>
    <hyperlink ref="B2637" location="'OBS'!V19" display="'OBS'!V19"/>
    <hyperlink ref="B2636" location="'OBS'!V18" display="'OBS'!V18"/>
    <hyperlink ref="B2635" location="'OBS'!V17" display="'OBS'!V17"/>
    <hyperlink ref="B2634" location="'OBS'!V16" display="'OBS'!V16"/>
    <hyperlink ref="B2633" location="'OBS'!V14" display="'OBS'!V14"/>
    <hyperlink ref="B2632" location="'OBS'!V13" display="'OBS'!V13"/>
    <hyperlink ref="B2631" location="'OBS'!V12" display="'OBS'!V12"/>
    <hyperlink ref="B2630" location="'OBS'!V11" display="'OBS'!V11"/>
    <hyperlink ref="B2629" location="'OBS'!V10" display="'OBS'!V10"/>
    <hyperlink ref="B2628" location="'OBS'!V9" display="'OBS'!V9"/>
    <hyperlink ref="B2627" location="'OBS'!V8" display="'OBS'!V8"/>
    <hyperlink ref="B2626" location="'OBS'!V7" display="'OBS'!V7"/>
    <hyperlink ref="B2625" location="'OBS'!U27" display="'OBS'!U27"/>
    <hyperlink ref="B2624" location="'OBS'!U26" display="'OBS'!U26"/>
    <hyperlink ref="B2623" location="'OBS'!U25" display="'OBS'!U25"/>
    <hyperlink ref="B2622" location="'OBS'!U23" display="'OBS'!U23"/>
    <hyperlink ref="B2621" location="'OBS'!U22" display="'OBS'!U22"/>
    <hyperlink ref="B2620" location="'OBS'!U21" display="'OBS'!U21"/>
    <hyperlink ref="B2619" location="'OBS'!U19" display="'OBS'!U19"/>
    <hyperlink ref="B2618" location="'OBS'!U18" display="'OBS'!U18"/>
    <hyperlink ref="B2617" location="'OBS'!U17" display="'OBS'!U17"/>
    <hyperlink ref="B2616" location="'OBS'!U16" display="'OBS'!U16"/>
    <hyperlink ref="B2615" location="'OBS'!U14" display="'OBS'!U14"/>
    <hyperlink ref="B2614" location="'OBS'!U13" display="'OBS'!U13"/>
    <hyperlink ref="B2613" location="'OBS'!U12" display="'OBS'!U12"/>
    <hyperlink ref="B2612" location="'OBS'!U11" display="'OBS'!U11"/>
    <hyperlink ref="B2611" location="'OBS'!U10" display="'OBS'!U10"/>
    <hyperlink ref="B2610" location="'OBS'!U9" display="'OBS'!U9"/>
    <hyperlink ref="B2609" location="'OBS'!U8" display="'OBS'!U8"/>
    <hyperlink ref="B2608" location="'OBS'!U7" display="'OBS'!U7"/>
    <hyperlink ref="B2607" location="'OBS'!T27" display="'OBS'!T27"/>
    <hyperlink ref="B2606" location="'OBS'!T26" display="'OBS'!T26"/>
    <hyperlink ref="B2605" location="'OBS'!T25" display="'OBS'!T25"/>
    <hyperlink ref="B2604" location="'OBS'!T23" display="'OBS'!T23"/>
    <hyperlink ref="B2603" location="'OBS'!T22" display="'OBS'!T22"/>
    <hyperlink ref="B2602" location="'OBS'!T21" display="'OBS'!T21"/>
    <hyperlink ref="B2601" location="'OBS'!T19" display="'OBS'!T19"/>
    <hyperlink ref="B2600" location="'OBS'!T18" display="'OBS'!T18"/>
    <hyperlink ref="B2599" location="'OBS'!T17" display="'OBS'!T17"/>
    <hyperlink ref="B2598" location="'OBS'!T16" display="'OBS'!T16"/>
    <hyperlink ref="B2597" location="'OBS'!T14" display="'OBS'!T14"/>
    <hyperlink ref="B2596" location="'OBS'!T13" display="'OBS'!T13"/>
    <hyperlink ref="B2595" location="'OBS'!T12" display="'OBS'!T12"/>
    <hyperlink ref="B2594" location="'OBS'!T11" display="'OBS'!T11"/>
    <hyperlink ref="B2593" location="'OBS'!T10" display="'OBS'!T10"/>
    <hyperlink ref="B2592" location="'OBS'!T9" display="'OBS'!T9"/>
    <hyperlink ref="B2591" location="'OBS'!T8" display="'OBS'!T8"/>
    <hyperlink ref="B2590" location="'OBS'!T7" display="'OBS'!T7"/>
    <hyperlink ref="B2589" location="'OBS'!S27" display="'OBS'!S27"/>
    <hyperlink ref="B2588" location="'OBS'!S26" display="'OBS'!S26"/>
    <hyperlink ref="B2587" location="'OBS'!S25" display="'OBS'!S25"/>
    <hyperlink ref="B2586" location="'OBS'!S23" display="'OBS'!S23"/>
    <hyperlink ref="B2585" location="'OBS'!S22" display="'OBS'!S22"/>
    <hyperlink ref="B2584" location="'OBS'!S21" display="'OBS'!S21"/>
    <hyperlink ref="B2583" location="'OBS'!S19" display="'OBS'!S19"/>
    <hyperlink ref="B2582" location="'OBS'!S18" display="'OBS'!S18"/>
    <hyperlink ref="B2581" location="'OBS'!S17" display="'OBS'!S17"/>
    <hyperlink ref="B2580" location="'OBS'!S16" display="'OBS'!S16"/>
    <hyperlink ref="B2579" location="'OBS'!S14" display="'OBS'!S14"/>
    <hyperlink ref="B2578" location="'OBS'!S13" display="'OBS'!S13"/>
    <hyperlink ref="B2577" location="'OBS'!S12" display="'OBS'!S12"/>
    <hyperlink ref="B2576" location="'OBS'!S11" display="'OBS'!S11"/>
    <hyperlink ref="B2575" location="'OBS'!S10" display="'OBS'!S10"/>
    <hyperlink ref="B2574" location="'OBS'!S9" display="'OBS'!S9"/>
    <hyperlink ref="B2573" location="'OBS'!S8" display="'OBS'!S8"/>
    <hyperlink ref="B2572" location="'OBS'!S7" display="'OBS'!S7"/>
    <hyperlink ref="B2571" location="'OBS'!R27" display="'OBS'!R27"/>
    <hyperlink ref="B2570" location="'OBS'!R26" display="'OBS'!R26"/>
    <hyperlink ref="B2569" location="'OBS'!R25" display="'OBS'!R25"/>
    <hyperlink ref="B2568" location="'OBS'!R23" display="'OBS'!R23"/>
    <hyperlink ref="B2567" location="'OBS'!R22" display="'OBS'!R22"/>
    <hyperlink ref="B2566" location="'OBS'!R21" display="'OBS'!R21"/>
    <hyperlink ref="B2565" location="'OBS'!R19" display="'OBS'!R19"/>
    <hyperlink ref="B2564" location="'OBS'!R18" display="'OBS'!R18"/>
    <hyperlink ref="B2563" location="'OBS'!R17" display="'OBS'!R17"/>
    <hyperlink ref="B2562" location="'OBS'!R16" display="'OBS'!R16"/>
    <hyperlink ref="B2561" location="'OBS'!R14" display="'OBS'!R14"/>
    <hyperlink ref="B2560" location="'OBS'!R13" display="'OBS'!R13"/>
    <hyperlink ref="B2559" location="'OBS'!R12" display="'OBS'!R12"/>
    <hyperlink ref="B2558" location="'OBS'!R11" display="'OBS'!R11"/>
    <hyperlink ref="B2557" location="'OBS'!R10" display="'OBS'!R10"/>
    <hyperlink ref="B2556" location="'OBS'!R9" display="'OBS'!R9"/>
    <hyperlink ref="B2555" location="'OBS'!R8" display="'OBS'!R8"/>
    <hyperlink ref="B2554" location="'OBS'!R7" display="'OBS'!R7"/>
    <hyperlink ref="B2553" location="'OBS'!Q27" display="'OBS'!Q27"/>
    <hyperlink ref="B2552" location="'OBS'!Q26" display="'OBS'!Q26"/>
    <hyperlink ref="B2551" location="'OBS'!Q25" display="'OBS'!Q25"/>
    <hyperlink ref="B2550" location="'OBS'!Q23" display="'OBS'!Q23"/>
    <hyperlink ref="B2549" location="'OBS'!Q22" display="'OBS'!Q22"/>
    <hyperlink ref="B2548" location="'OBS'!Q21" display="'OBS'!Q21"/>
    <hyperlink ref="B2547" location="'OBS'!Q19" display="'OBS'!Q19"/>
    <hyperlink ref="B2546" location="'OBS'!Q18" display="'OBS'!Q18"/>
    <hyperlink ref="B2545" location="'OBS'!Q17" display="'OBS'!Q17"/>
    <hyperlink ref="B2544" location="'OBS'!Q16" display="'OBS'!Q16"/>
    <hyperlink ref="B2543" location="'OBS'!Q14" display="'OBS'!Q14"/>
    <hyperlink ref="B2542" location="'OBS'!Q13" display="'OBS'!Q13"/>
    <hyperlink ref="B2541" location="'OBS'!Q12" display="'OBS'!Q12"/>
    <hyperlink ref="B2540" location="'OBS'!Q11" display="'OBS'!Q11"/>
    <hyperlink ref="B2539" location="'OBS'!Q10" display="'OBS'!Q10"/>
    <hyperlink ref="B2538" location="'OBS'!Q9" display="'OBS'!Q9"/>
    <hyperlink ref="B2537" location="'OBS'!Q8" display="'OBS'!Q8"/>
    <hyperlink ref="B2536" location="'OBS'!Q7" display="'OBS'!Q7"/>
    <hyperlink ref="B2535" location="'OBS'!P27" display="'OBS'!P27"/>
    <hyperlink ref="B2534" location="'OBS'!P26" display="'OBS'!P26"/>
    <hyperlink ref="B2533" location="'OBS'!P25" display="'OBS'!P25"/>
    <hyperlink ref="B2532" location="'OBS'!P23" display="'OBS'!P23"/>
    <hyperlink ref="B2531" location="'OBS'!P22" display="'OBS'!P22"/>
    <hyperlink ref="B2530" location="'OBS'!P21" display="'OBS'!P21"/>
    <hyperlink ref="B2529" location="'OBS'!P19" display="'OBS'!P19"/>
    <hyperlink ref="B2528" location="'OBS'!P18" display="'OBS'!P18"/>
    <hyperlink ref="B2527" location="'OBS'!P17" display="'OBS'!P17"/>
    <hyperlink ref="B2526" location="'OBS'!P16" display="'OBS'!P16"/>
    <hyperlink ref="B2525" location="'OBS'!P14" display="'OBS'!P14"/>
    <hyperlink ref="B2524" location="'OBS'!P13" display="'OBS'!P13"/>
    <hyperlink ref="B2523" location="'OBS'!P12" display="'OBS'!P12"/>
    <hyperlink ref="B2522" location="'OBS'!P11" display="'OBS'!P11"/>
    <hyperlink ref="B2521" location="'OBS'!P10" display="'OBS'!P10"/>
    <hyperlink ref="B2520" location="'OBS'!P9" display="'OBS'!P9"/>
    <hyperlink ref="B2519" location="'OBS'!P8" display="'OBS'!P8"/>
    <hyperlink ref="B2518" location="'OBS'!P7" display="'OBS'!P7"/>
    <hyperlink ref="B2517" location="'OBS'!O27" display="'OBS'!O27"/>
    <hyperlink ref="B2516" location="'OBS'!O26" display="'OBS'!O26"/>
    <hyperlink ref="B2515" location="'OBS'!O25" display="'OBS'!O25"/>
    <hyperlink ref="B2514" location="'OBS'!O23" display="'OBS'!O23"/>
    <hyperlink ref="B2513" location="'OBS'!O22" display="'OBS'!O22"/>
    <hyperlink ref="B2512" location="'OBS'!O21" display="'OBS'!O21"/>
    <hyperlink ref="B2511" location="'OBS'!O19" display="'OBS'!O19"/>
    <hyperlink ref="B2510" location="'OBS'!O18" display="'OBS'!O18"/>
    <hyperlink ref="B2509" location="'OBS'!O17" display="'OBS'!O17"/>
    <hyperlink ref="B2508" location="'OBS'!O16" display="'OBS'!O16"/>
    <hyperlink ref="B2507" location="'OBS'!O14" display="'OBS'!O14"/>
    <hyperlink ref="B2506" location="'OBS'!O13" display="'OBS'!O13"/>
    <hyperlink ref="B2505" location="'OBS'!O12" display="'OBS'!O12"/>
    <hyperlink ref="B2504" location="'OBS'!O11" display="'OBS'!O11"/>
    <hyperlink ref="B2503" location="'OBS'!O10" display="'OBS'!O10"/>
    <hyperlink ref="B2502" location="'OBS'!O9" display="'OBS'!O9"/>
    <hyperlink ref="B2501" location="'OBS'!O8" display="'OBS'!O8"/>
    <hyperlink ref="B2500" location="'OBS'!O7" display="'OBS'!O7"/>
    <hyperlink ref="B2499" location="'OBS'!N27" display="'OBS'!N27"/>
    <hyperlink ref="B2498" location="'OBS'!N26" display="'OBS'!N26"/>
    <hyperlink ref="B2497" location="'OBS'!N25" display="'OBS'!N25"/>
    <hyperlink ref="B2496" location="'OBS'!N23" display="'OBS'!N23"/>
    <hyperlink ref="B2495" location="'OBS'!N22" display="'OBS'!N22"/>
    <hyperlink ref="B2494" location="'OBS'!N21" display="'OBS'!N21"/>
    <hyperlink ref="B2493" location="'OBS'!N19" display="'OBS'!N19"/>
    <hyperlink ref="B2492" location="'OBS'!N18" display="'OBS'!N18"/>
    <hyperlink ref="B2491" location="'OBS'!N17" display="'OBS'!N17"/>
    <hyperlink ref="B2490" location="'OBS'!N16" display="'OBS'!N16"/>
    <hyperlink ref="B2489" location="'OBS'!N14" display="'OBS'!N14"/>
    <hyperlink ref="B2488" location="'OBS'!N13" display="'OBS'!N13"/>
    <hyperlink ref="B2487" location="'OBS'!N12" display="'OBS'!N12"/>
    <hyperlink ref="B2486" location="'OBS'!N11" display="'OBS'!N11"/>
    <hyperlink ref="B2485" location="'OBS'!N10" display="'OBS'!N10"/>
    <hyperlink ref="B2484" location="'OBS'!N9" display="'OBS'!N9"/>
    <hyperlink ref="B2483" location="'OBS'!N8" display="'OBS'!N8"/>
    <hyperlink ref="B2482" location="'OBS'!N7" display="'OBS'!N7"/>
    <hyperlink ref="B2481" location="'OBS'!M27" display="'OBS'!M27"/>
    <hyperlink ref="B2480" location="'OBS'!M26" display="'OBS'!M26"/>
    <hyperlink ref="B2479" location="'OBS'!M25" display="'OBS'!M25"/>
    <hyperlink ref="B2478" location="'OBS'!M23" display="'OBS'!M23"/>
    <hyperlink ref="B2477" location="'OBS'!M22" display="'OBS'!M22"/>
    <hyperlink ref="B2476" location="'OBS'!M21" display="'OBS'!M21"/>
    <hyperlink ref="B2475" location="'OBS'!M19" display="'OBS'!M19"/>
    <hyperlink ref="B2474" location="'OBS'!M18" display="'OBS'!M18"/>
    <hyperlink ref="B2473" location="'OBS'!M17" display="'OBS'!M17"/>
    <hyperlink ref="B2472" location="'OBS'!M16" display="'OBS'!M16"/>
    <hyperlink ref="B2471" location="'OBS'!M14" display="'OBS'!M14"/>
    <hyperlink ref="B2470" location="'OBS'!M13" display="'OBS'!M13"/>
    <hyperlink ref="B2469" location="'OBS'!M12" display="'OBS'!M12"/>
    <hyperlink ref="B2468" location="'OBS'!M11" display="'OBS'!M11"/>
    <hyperlink ref="B2467" location="'OBS'!M10" display="'OBS'!M10"/>
    <hyperlink ref="B2466" location="'OBS'!M9" display="'OBS'!M9"/>
    <hyperlink ref="B2465" location="'OBS'!M8" display="'OBS'!M8"/>
    <hyperlink ref="B2464" location="'OBS'!M7" display="'OBS'!M7"/>
    <hyperlink ref="B2463" location="'OBS'!L27" display="'OBS'!L27"/>
    <hyperlink ref="B2462" location="'OBS'!L26" display="'OBS'!L26"/>
    <hyperlink ref="B2461" location="'OBS'!L25" display="'OBS'!L25"/>
    <hyperlink ref="B2460" location="'OBS'!L23" display="'OBS'!L23"/>
    <hyperlink ref="B2459" location="'OBS'!L22" display="'OBS'!L22"/>
    <hyperlink ref="B2458" location="'OBS'!L21" display="'OBS'!L21"/>
    <hyperlink ref="B2457" location="'OBS'!L19" display="'OBS'!L19"/>
    <hyperlink ref="B2456" location="'OBS'!L18" display="'OBS'!L18"/>
    <hyperlink ref="B2455" location="'OBS'!L17" display="'OBS'!L17"/>
    <hyperlink ref="B2454" location="'OBS'!L16" display="'OBS'!L16"/>
    <hyperlink ref="B2453" location="'OBS'!L14" display="'OBS'!L14"/>
    <hyperlink ref="B2452" location="'OBS'!L13" display="'OBS'!L13"/>
    <hyperlink ref="B2451" location="'OBS'!L12" display="'OBS'!L12"/>
    <hyperlink ref="B2450" location="'OBS'!L11" display="'OBS'!L11"/>
    <hyperlink ref="B2449" location="'OBS'!L10" display="'OBS'!L10"/>
    <hyperlink ref="B2448" location="'OBS'!L9" display="'OBS'!L9"/>
    <hyperlink ref="B2447" location="'OBS'!L8" display="'OBS'!L8"/>
    <hyperlink ref="B2446" location="'OBS'!L7" display="'OBS'!L7"/>
    <hyperlink ref="B2445" location="'OBS'!K27" display="'OBS'!K27"/>
    <hyperlink ref="B2444" location="'OBS'!K26" display="'OBS'!K26"/>
    <hyperlink ref="B2443" location="'OBS'!K25" display="'OBS'!K25"/>
    <hyperlink ref="B2442" location="'OBS'!K23" display="'OBS'!K23"/>
    <hyperlink ref="B2441" location="'OBS'!K22" display="'OBS'!K22"/>
    <hyperlink ref="B2440" location="'OBS'!K21" display="'OBS'!K21"/>
    <hyperlink ref="B2439" location="'OBS'!K19" display="'OBS'!K19"/>
    <hyperlink ref="B2438" location="'OBS'!K18" display="'OBS'!K18"/>
    <hyperlink ref="B2437" location="'OBS'!K17" display="'OBS'!K17"/>
    <hyperlink ref="B2436" location="'OBS'!K16" display="'OBS'!K16"/>
    <hyperlink ref="B2435" location="'OBS'!K14" display="'OBS'!K14"/>
    <hyperlink ref="B2434" location="'OBS'!K13" display="'OBS'!K13"/>
    <hyperlink ref="B2433" location="'OBS'!K12" display="'OBS'!K12"/>
    <hyperlink ref="B2432" location="'OBS'!K11" display="'OBS'!K11"/>
    <hyperlink ref="B2431" location="'OBS'!K10" display="'OBS'!K10"/>
    <hyperlink ref="B2430" location="'OBS'!K9" display="'OBS'!K9"/>
    <hyperlink ref="B2429" location="'OBS'!K8" display="'OBS'!K8"/>
    <hyperlink ref="B2428" location="'OBS'!K7" display="'OBS'!K7"/>
    <hyperlink ref="B2427" location="'OBS'!J27" display="'OBS'!J27"/>
    <hyperlink ref="B2426" location="'OBS'!J26" display="'OBS'!J26"/>
    <hyperlink ref="B2425" location="'OBS'!J25" display="'OBS'!J25"/>
    <hyperlink ref="B2424" location="'OBS'!J23" display="'OBS'!J23"/>
    <hyperlink ref="B2423" location="'OBS'!J22" display="'OBS'!J22"/>
    <hyperlink ref="B2422" location="'OBS'!J21" display="'OBS'!J21"/>
    <hyperlink ref="B2421" location="'OBS'!J19" display="'OBS'!J19"/>
    <hyperlink ref="B2420" location="'OBS'!J18" display="'OBS'!J18"/>
    <hyperlink ref="B2419" location="'OBS'!J17" display="'OBS'!J17"/>
    <hyperlink ref="B2418" location="'OBS'!J16" display="'OBS'!J16"/>
    <hyperlink ref="B2417" location="'OBS'!J14" display="'OBS'!J14"/>
    <hyperlink ref="B2416" location="'OBS'!J13" display="'OBS'!J13"/>
    <hyperlink ref="B2415" location="'OBS'!J12" display="'OBS'!J12"/>
    <hyperlink ref="B2414" location="'OBS'!J11" display="'OBS'!J11"/>
    <hyperlink ref="B2413" location="'OBS'!J10" display="'OBS'!J10"/>
    <hyperlink ref="B2412" location="'OBS'!J9" display="'OBS'!J9"/>
    <hyperlink ref="B2411" location="'OBS'!J8" display="'OBS'!J8"/>
    <hyperlink ref="B2410" location="'OBS'!J7" display="'OBS'!J7"/>
    <hyperlink ref="B2409" location="'OBS'!I27" display="'OBS'!I27"/>
    <hyperlink ref="B2408" location="'OBS'!I26" display="'OBS'!I26"/>
    <hyperlink ref="B2407" location="'OBS'!I25" display="'OBS'!I25"/>
    <hyperlink ref="B2406" location="'OBS'!I23" display="'OBS'!I23"/>
    <hyperlink ref="B2405" location="'OBS'!I22" display="'OBS'!I22"/>
    <hyperlink ref="B2404" location="'OBS'!I21" display="'OBS'!I21"/>
    <hyperlink ref="B2403" location="'OBS'!I19" display="'OBS'!I19"/>
    <hyperlink ref="B2402" location="'OBS'!I18" display="'OBS'!I18"/>
    <hyperlink ref="B2401" location="'OBS'!I17" display="'OBS'!I17"/>
    <hyperlink ref="B2400" location="'OBS'!I16" display="'OBS'!I16"/>
    <hyperlink ref="B2399" location="'OBS'!I14" display="'OBS'!I14"/>
    <hyperlink ref="B2398" location="'OBS'!I13" display="'OBS'!I13"/>
    <hyperlink ref="B2397" location="'OBS'!I12" display="'OBS'!I12"/>
    <hyperlink ref="B2396" location="'OBS'!I11" display="'OBS'!I11"/>
    <hyperlink ref="B2395" location="'OBS'!I10" display="'OBS'!I10"/>
    <hyperlink ref="B2394" location="'OBS'!I9" display="'OBS'!I9"/>
    <hyperlink ref="B2393" location="'OBS'!I8" display="'OBS'!I8"/>
    <hyperlink ref="B2392" location="'OBS'!I7" display="'OBS'!I7"/>
    <hyperlink ref="B2391" location="'OBS'!H27" display="'OBS'!H27"/>
    <hyperlink ref="B2390" location="'OBS'!H26" display="'OBS'!H26"/>
    <hyperlink ref="B2389" location="'OBS'!H25" display="'OBS'!H25"/>
    <hyperlink ref="B2388" location="'OBS'!H23" display="'OBS'!H23"/>
    <hyperlink ref="B2387" location="'OBS'!H22" display="'OBS'!H22"/>
    <hyperlink ref="B2386" location="'OBS'!H21" display="'OBS'!H21"/>
    <hyperlink ref="B2385" location="'OBS'!H19" display="'OBS'!H19"/>
    <hyperlink ref="B2384" location="'OBS'!H18" display="'OBS'!H18"/>
    <hyperlink ref="B2383" location="'OBS'!H17" display="'OBS'!H17"/>
    <hyperlink ref="B2382" location="'OBS'!H16" display="'OBS'!H16"/>
    <hyperlink ref="B2381" location="'OBS'!H14" display="'OBS'!H14"/>
    <hyperlink ref="B2380" location="'OBS'!H13" display="'OBS'!H13"/>
    <hyperlink ref="B2379" location="'OBS'!H12" display="'OBS'!H12"/>
    <hyperlink ref="B2378" location="'OBS'!H11" display="'OBS'!H11"/>
    <hyperlink ref="B2377" location="'OBS'!H10" display="'OBS'!H10"/>
    <hyperlink ref="B2376" location="'OBS'!H9" display="'OBS'!H9"/>
    <hyperlink ref="B2375" location="'OBS'!H8" display="'OBS'!H8"/>
    <hyperlink ref="B2374" location="'OBS'!H7" display="'OBS'!H7"/>
    <hyperlink ref="B2373" location="'OBS'!G27" display="'OBS'!G27"/>
    <hyperlink ref="B2372" location="'OBS'!G26" display="'OBS'!G26"/>
    <hyperlink ref="B2371" location="'OBS'!G25" display="'OBS'!G25"/>
    <hyperlink ref="B2370" location="'OBS'!G23" display="'OBS'!G23"/>
    <hyperlink ref="B2369" location="'OBS'!G22" display="'OBS'!G22"/>
    <hyperlink ref="B2368" location="'OBS'!G21" display="'OBS'!G21"/>
    <hyperlink ref="B2367" location="'OBS'!G19" display="'OBS'!G19"/>
    <hyperlink ref="B2366" location="'OBS'!G18" display="'OBS'!G18"/>
    <hyperlink ref="B2365" location="'OBS'!G17" display="'OBS'!G17"/>
    <hyperlink ref="B2364" location="'OBS'!G16" display="'OBS'!G16"/>
    <hyperlink ref="B2363" location="'OBS'!G14" display="'OBS'!G14"/>
    <hyperlink ref="B2362" location="'OBS'!G13" display="'OBS'!G13"/>
    <hyperlink ref="B2361" location="'OBS'!G12" display="'OBS'!G12"/>
    <hyperlink ref="B2360" location="'OBS'!G11" display="'OBS'!G11"/>
    <hyperlink ref="B2359" location="'OBS'!G10" display="'OBS'!G10"/>
    <hyperlink ref="B2358" location="'OBS'!G9" display="'OBS'!G9"/>
    <hyperlink ref="B2357" location="'OBS'!G8" display="'OBS'!G8"/>
    <hyperlink ref="B2356" location="'OBS'!G7" display="'OBS'!G7"/>
    <hyperlink ref="B2355" location="'OBS'!F27" display="'OBS'!F27"/>
    <hyperlink ref="B2354" location="'OBS'!F26" display="'OBS'!F26"/>
    <hyperlink ref="B2353" location="'OBS'!F25" display="'OBS'!F25"/>
    <hyperlink ref="B2352" location="'OBS'!F23" display="'OBS'!F23"/>
    <hyperlink ref="B2351" location="'OBS'!F22" display="'OBS'!F22"/>
    <hyperlink ref="B2350" location="'OBS'!F21" display="'OBS'!F21"/>
    <hyperlink ref="B2349" location="'OBS'!F19" display="'OBS'!F19"/>
    <hyperlink ref="B2348" location="'OBS'!F18" display="'OBS'!F18"/>
    <hyperlink ref="B2347" location="'OBS'!F17" display="'OBS'!F17"/>
    <hyperlink ref="B2346" location="'OBS'!F16" display="'OBS'!F16"/>
    <hyperlink ref="B2345" location="'OBS'!F14" display="'OBS'!F14"/>
    <hyperlink ref="B2344" location="'OBS'!F13" display="'OBS'!F13"/>
    <hyperlink ref="B2343" location="'OBS'!F12" display="'OBS'!F12"/>
    <hyperlink ref="B2342" location="'OBS'!F11" display="'OBS'!F11"/>
    <hyperlink ref="B2341" location="'OBS'!F10" display="'OBS'!F10"/>
    <hyperlink ref="B2340" location="'OBS'!F9" display="'OBS'!F9"/>
    <hyperlink ref="B2339" location="'OBS'!F8" display="'OBS'!F8"/>
    <hyperlink ref="B2338" location="'OBS'!F7" display="'OBS'!F7"/>
    <hyperlink ref="B2337" location="'OBS'!E27" display="'OBS'!E27"/>
    <hyperlink ref="B2336" location="'OBS'!E26" display="'OBS'!E26"/>
    <hyperlink ref="B2335" location="'OBS'!E25" display="'OBS'!E25"/>
    <hyperlink ref="B2334" location="'OBS'!E23" display="'OBS'!E23"/>
    <hyperlink ref="B2333" location="'OBS'!E22" display="'OBS'!E22"/>
    <hyperlink ref="B2332" location="'OBS'!E21" display="'OBS'!E21"/>
    <hyperlink ref="B2331" location="'OBS'!E19" display="'OBS'!E19"/>
    <hyperlink ref="B2330" location="'OBS'!E18" display="'OBS'!E18"/>
    <hyperlink ref="B2329" location="'OBS'!E17" display="'OBS'!E17"/>
    <hyperlink ref="B2328" location="'OBS'!E16" display="'OBS'!E16"/>
    <hyperlink ref="B2327" location="'OBS'!E14" display="'OBS'!E14"/>
    <hyperlink ref="B2326" location="'OBS'!E13" display="'OBS'!E13"/>
    <hyperlink ref="B2325" location="'OBS'!E12" display="'OBS'!E12"/>
    <hyperlink ref="B2324" location="'OBS'!E11" display="'OBS'!E11"/>
    <hyperlink ref="B2323" location="'OBS'!E10" display="'OBS'!E10"/>
    <hyperlink ref="B2322" location="'OBS'!E9" display="'OBS'!E9"/>
    <hyperlink ref="B2321" location="'OBS'!E8" display="'OBS'!E8"/>
    <hyperlink ref="B2320" location="'OBS'!E7" display="'OBS'!E7"/>
    <hyperlink ref="B2319" location="'OBS'!D27" display="'OBS'!D27"/>
    <hyperlink ref="B2318" location="'OBS'!D26" display="'OBS'!D26"/>
    <hyperlink ref="B2317" location="'OBS'!D25" display="'OBS'!D25"/>
    <hyperlink ref="B2316" location="'OBS'!D23" display="'OBS'!D23"/>
    <hyperlink ref="B2315" location="'OBS'!D22" display="'OBS'!D22"/>
    <hyperlink ref="B2314" location="'OBS'!D21" display="'OBS'!D21"/>
    <hyperlink ref="B2313" location="'OBS'!D19" display="'OBS'!D19"/>
    <hyperlink ref="B2312" location="'OBS'!D18" display="'OBS'!D18"/>
    <hyperlink ref="B2311" location="'OBS'!D17" display="'OBS'!D17"/>
    <hyperlink ref="B2310" location="'OBS'!D16" display="'OBS'!D16"/>
    <hyperlink ref="B2309" location="'OBS'!D14" display="'OBS'!D14"/>
    <hyperlink ref="B2308" location="'OBS'!D13" display="'OBS'!D13"/>
    <hyperlink ref="B2307" location="'OBS'!D12" display="'OBS'!D12"/>
    <hyperlink ref="B2306" location="'OBS'!D11" display="'OBS'!D11"/>
    <hyperlink ref="B2305" location="'OBS'!D10" display="'OBS'!D10"/>
    <hyperlink ref="B2304" location="'OBS'!D9" display="'OBS'!D9"/>
    <hyperlink ref="B2303" location="'OBS'!D8" display="'OBS'!D8"/>
    <hyperlink ref="B2302" location="'OBS'!D7" display="'OBS'!D7"/>
    <hyperlink ref="B2301" location="'OBS'!C27" display="'OBS'!C27"/>
    <hyperlink ref="B2300" location="'OBS'!C26" display="'OBS'!C26"/>
    <hyperlink ref="B2299" location="'OBS'!C25" display="'OBS'!C25"/>
    <hyperlink ref="B2298" location="'OBS'!C23" display="'OBS'!C23"/>
    <hyperlink ref="B2297" location="'OBS'!C22" display="'OBS'!C22"/>
    <hyperlink ref="B2296" location="'OBS'!C21" display="'OBS'!C21"/>
    <hyperlink ref="B2295" location="'OBS'!C19" display="'OBS'!C19"/>
    <hyperlink ref="B2294" location="'OBS'!C18" display="'OBS'!C18"/>
    <hyperlink ref="B2293" location="'OBS'!C17" display="'OBS'!C17"/>
    <hyperlink ref="B2292" location="'OBS'!C16" display="'OBS'!C16"/>
    <hyperlink ref="B2291" location="'OBS'!C14" display="'OBS'!C14"/>
    <hyperlink ref="B2290" location="'OBS'!C13" display="'OBS'!C13"/>
    <hyperlink ref="B2289" location="'OBS'!C12" display="'OBS'!C12"/>
    <hyperlink ref="B2288" location="'OBS'!C11" display="'OBS'!C11"/>
    <hyperlink ref="B2287" location="'OBS'!C10" display="'OBS'!C10"/>
    <hyperlink ref="B2286" location="'OBS'!C9" display="'OBS'!C9"/>
    <hyperlink ref="B2285" location="'OBS'!C8" display="'OBS'!C8"/>
    <hyperlink ref="B2284" location="'OBS'!C7" display="'OBS'!C7"/>
    <hyperlink ref="B2283" location="'MWR'!I11" display="'MWR'!I11"/>
    <hyperlink ref="B2282" location="'MWR'!I10" display="'MWR'!I10"/>
    <hyperlink ref="B2281" location="'MWR'!I9" display="'MWR'!I9"/>
    <hyperlink ref="B2280" location="'MWR'!I8" display="'MWR'!I8"/>
    <hyperlink ref="B2279" location="'MWR'!I7" display="'MWR'!I7"/>
    <hyperlink ref="B2278" location="'MWR'!H11" display="'MWR'!H11"/>
    <hyperlink ref="B2277" location="'MWR'!H10" display="'MWR'!H10"/>
    <hyperlink ref="B2276" location="'MWR'!H9" display="'MWR'!H9"/>
    <hyperlink ref="B2275" location="'MWR'!H8" display="'MWR'!H8"/>
    <hyperlink ref="B2274" location="'MWR'!H7" display="'MWR'!H7"/>
    <hyperlink ref="B2273" location="'MWR'!G11" display="'MWR'!G11"/>
    <hyperlink ref="B2272" location="'MWR'!G10" display="'MWR'!G10"/>
    <hyperlink ref="B2271" location="'MWR'!G9" display="'MWR'!G9"/>
    <hyperlink ref="B2270" location="'MWR'!G8" display="'MWR'!G8"/>
    <hyperlink ref="B2269" location="'MWR'!G7" display="'MWR'!G7"/>
    <hyperlink ref="B2268" location="'MWR'!F11" display="'MWR'!F11"/>
    <hyperlink ref="B2267" location="'MWR'!F10" display="'MWR'!F10"/>
    <hyperlink ref="B2266" location="'MWR'!F9" display="'MWR'!F9"/>
    <hyperlink ref="B2265" location="'MWR'!F8" display="'MWR'!F8"/>
    <hyperlink ref="B2264" location="'MWR'!F7" display="'MWR'!F7"/>
    <hyperlink ref="B2263" location="'MWR'!E11" display="'MWR'!E11"/>
    <hyperlink ref="B2262" location="'MWR'!E10" display="'MWR'!E10"/>
    <hyperlink ref="B2261" location="'MWR'!E9" display="'MWR'!E9"/>
    <hyperlink ref="B2260" location="'MWR'!E8" display="'MWR'!E8"/>
    <hyperlink ref="B2259" location="'MWR'!E7" display="'MWR'!E7"/>
    <hyperlink ref="B2258" location="'MWR'!D11" display="'MWR'!D11"/>
    <hyperlink ref="B2257" location="'MWR'!D10" display="'MWR'!D10"/>
    <hyperlink ref="B2256" location="'MWR'!D9" display="'MWR'!D9"/>
    <hyperlink ref="B2255" location="'MWR'!D8" display="'MWR'!D8"/>
    <hyperlink ref="B2254" location="'MWR'!D7" display="'MWR'!D7"/>
    <hyperlink ref="B2253" location="'LAM'!E11" display="'LAM'!E11"/>
    <hyperlink ref="B2252" location="'LAM'!E10" display="'LAM'!E10"/>
    <hyperlink ref="B2251" location="'LAM'!E9" display="'LAM'!E9"/>
    <hyperlink ref="B2250" location="'LAM'!E8" display="'LAM'!E8"/>
    <hyperlink ref="B2249" location="'LAM'!E7" display="'LAM'!E7"/>
    <hyperlink ref="B2248" location="'LAM'!D11" display="'LAM'!D11"/>
    <hyperlink ref="B2247" location="'LAM'!D10" display="'LAM'!D10"/>
    <hyperlink ref="B2246" location="'LAM'!D9" display="'LAM'!D9"/>
    <hyperlink ref="B2245" location="'LAM'!D8" display="'LAM'!D8"/>
    <hyperlink ref="B2244" location="'LAM'!D7" display="'LAM'!D7"/>
    <hyperlink ref="B2243" location="'REQ'!O25" display="'REQ'!O25"/>
    <hyperlink ref="B2242" location="'REQ'!O24" display="'REQ'!O24"/>
    <hyperlink ref="B2241" location="'REQ'!O23" display="'REQ'!O23"/>
    <hyperlink ref="B2240" location="'REQ'!O22" display="'REQ'!O22"/>
    <hyperlink ref="B2239" location="'REQ'!O21" display="'REQ'!O21"/>
    <hyperlink ref="B2238" location="'REQ'!O15" display="'REQ'!O15"/>
    <hyperlink ref="B2237" location="'REQ'!O14" display="'REQ'!O14"/>
    <hyperlink ref="B2236" location="'REQ'!O10" display="'REQ'!O10"/>
    <hyperlink ref="B2235" location="'REQ'!M22" display="'REQ'!M22"/>
    <hyperlink ref="B2234" location="'REQ'!M21" display="'REQ'!M21"/>
    <hyperlink ref="B2233" location="'REQ'!M15" display="'REQ'!M15"/>
    <hyperlink ref="B2232" location="'REQ'!M14" display="'REQ'!M14"/>
    <hyperlink ref="B2231" location="'REQ'!M10" display="'REQ'!M10"/>
    <hyperlink ref="B2224" location="'REQ'!K15" display="'REQ'!K15"/>
    <hyperlink ref="B2223" location="'REQ'!K14" display="'REQ'!K14"/>
    <hyperlink ref="B2222" location="'REQ'!K10" display="'REQ'!K10"/>
    <hyperlink ref="B2221" location="'REQ'!J15" display="'REQ'!J15"/>
    <hyperlink ref="B2220" location="'REQ'!J14" display="'REQ'!J14"/>
    <hyperlink ref="B2219" location="'REQ'!J13" display="'REQ'!J13"/>
    <hyperlink ref="B2218" location="'REQ'!J12" display="'REQ'!J12"/>
    <hyperlink ref="B2217" location="'REQ'!J11" display="'REQ'!J11"/>
    <hyperlink ref="B2216" location="'REQ'!J10" display="'REQ'!J10"/>
    <hyperlink ref="B2215" location="'REQ'!I15" display="'REQ'!I15"/>
    <hyperlink ref="B2214" location="'REQ'!I14" display="'REQ'!I14"/>
    <hyperlink ref="B2213" location="'REQ'!I13" display="'REQ'!I13"/>
    <hyperlink ref="B2212" location="'REQ'!I12" display="'REQ'!I12"/>
    <hyperlink ref="B2211" location="'REQ'!I11" display="'REQ'!I11"/>
    <hyperlink ref="B2210" location="'REQ'!I10" display="'REQ'!I10"/>
    <hyperlink ref="B2209" location="'REQ'!H15" display="'REQ'!H15"/>
    <hyperlink ref="B2208" location="'REQ'!H14" display="'REQ'!H14"/>
    <hyperlink ref="B2207" location="'REQ'!H10" display="'REQ'!H10"/>
    <hyperlink ref="B2206" location="'REQ'!G15" display="'REQ'!G15"/>
    <hyperlink ref="B2205" location="'REQ'!G14" display="'REQ'!G14"/>
    <hyperlink ref="B2204" location="'REQ'!G10" display="'REQ'!G10"/>
    <hyperlink ref="B2203" location="'REQ'!F15" display="'REQ'!F15"/>
    <hyperlink ref="B2202" location="'REQ'!F14" display="'REQ'!F14"/>
    <hyperlink ref="B2201" location="'REQ'!F13" display="'REQ'!F13"/>
    <hyperlink ref="B2200" location="'REQ'!F12" display="'REQ'!F12"/>
    <hyperlink ref="B2199" location="'REQ'!F11" display="'REQ'!F11"/>
    <hyperlink ref="B2198" location="'REQ'!F10" display="'REQ'!F10"/>
    <hyperlink ref="B2197" location="'REQ'!E15" display="'REQ'!E15"/>
    <hyperlink ref="B2196" location="'REQ'!E14" display="'REQ'!E14"/>
    <hyperlink ref="B2195" location="'REQ'!E13" display="'REQ'!E13"/>
    <hyperlink ref="B2194" location="'REQ'!E12" display="'REQ'!E12"/>
    <hyperlink ref="B2193" location="'REQ'!E11" display="'REQ'!E11"/>
    <hyperlink ref="B2192" location="'REQ'!E10" display="'REQ'!E10"/>
    <hyperlink ref="B2191" location="'REQ'!D15" display="'REQ'!D15"/>
    <hyperlink ref="B2190" location="'REQ'!D14" display="'REQ'!D14"/>
    <hyperlink ref="B2189" location="'REQ'!D10" display="'REQ'!D10"/>
    <hyperlink ref="B2188" location="'REQ'!C15" display="'REQ'!C15"/>
    <hyperlink ref="B2187" location="'REQ'!C14" display="'REQ'!C14"/>
    <hyperlink ref="B2186" location="'REQ'!C10" display="'REQ'!C10"/>
    <hyperlink ref="B2185" location="'RWS'!R87" display="'RWS'!R87"/>
    <hyperlink ref="B2184" location="'RWS'!R86" display="'RWS'!R86"/>
    <hyperlink ref="B2183" location="'RWS'!R85" display="'RWS'!R85"/>
    <hyperlink ref="B2182" location="'RWS'!R84" display="'RWS'!R84"/>
    <hyperlink ref="B2181" location="'RWS'!R78" display="'RWS'!R78"/>
    <hyperlink ref="B2180" location="'RWS'!R76" display="'RWS'!R76"/>
    <hyperlink ref="B2179" location="'RWS'!R67" display="'RWS'!R67"/>
    <hyperlink ref="B2178" location="'RWS'!R56" display="'RWS'!R56"/>
    <hyperlink ref="B2177" location="'RWS'!R55" display="'RWS'!R55"/>
    <hyperlink ref="B2176" location="'RWS'!R51" display="'RWS'!R51"/>
    <hyperlink ref="B2175" location="'RWS'!R50" display="'RWS'!R50"/>
    <hyperlink ref="B2174" location="'RWS'!R49" display="'RWS'!R49"/>
    <hyperlink ref="B2173" location="'RWS'!R48" display="'RWS'!R48"/>
    <hyperlink ref="B2172" location="'RWS'!R46" display="'RWS'!R46"/>
    <hyperlink ref="B2171" location="'RWS'!R45" display="'RWS'!R45"/>
    <hyperlink ref="B2170" location="'RWS'!R44" display="'RWS'!R44"/>
    <hyperlink ref="B2169" location="'RWS'!R42" display="'RWS'!R42"/>
    <hyperlink ref="B2168" location="'RWS'!R41" display="'RWS'!R41"/>
    <hyperlink ref="B2167" location="'RWS'!R40" display="'RWS'!R40"/>
    <hyperlink ref="B2166" location="'RWS'!R38" display="'RWS'!R38"/>
    <hyperlink ref="B2165" location="'RWS'!R37" display="'RWS'!R37"/>
    <hyperlink ref="B2164" location="'RWS'!R30" display="'RWS'!R30"/>
    <hyperlink ref="B2163" location="'RWS'!R29" display="'RWS'!R29"/>
    <hyperlink ref="B2162" location="'RWS'!R25" display="'RWS'!R25"/>
    <hyperlink ref="B2161" location="'RWS'!R24" display="'RWS'!R24"/>
    <hyperlink ref="B2160" location="'RWS'!R22" display="'RWS'!R22"/>
    <hyperlink ref="B2159" location="'RWS'!R21" display="'RWS'!R21"/>
    <hyperlink ref="B2158" location="'RWS'!R20" display="'RWS'!R20"/>
    <hyperlink ref="B2157" location="'RWS'!R19" display="'RWS'!R19"/>
    <hyperlink ref="B2156" location="'RWS'!R18" display="'RWS'!R18"/>
    <hyperlink ref="B2155" location="'RWS'!R16" display="'RWS'!R16"/>
    <hyperlink ref="B2154" location="'RWS'!R15" display="'RWS'!R15"/>
    <hyperlink ref="B2153" location="'RWS'!R14" display="'RWS'!R14"/>
    <hyperlink ref="B2152" location="'RWS'!R13" display="'RWS'!R13"/>
    <hyperlink ref="B2151" location="'RWS'!Q87" display="'RWS'!Q87"/>
    <hyperlink ref="B2150" location="'RWS'!Q86" display="'RWS'!Q86"/>
    <hyperlink ref="B2149" location="'RWS'!Q85" display="'RWS'!Q85"/>
    <hyperlink ref="B2148" location="'RWS'!Q84" display="'RWS'!Q84"/>
    <hyperlink ref="B2147" location="'RWS'!Q76" display="'RWS'!Q76"/>
    <hyperlink ref="B2146" location="'RWS'!Q56" display="'RWS'!Q56"/>
    <hyperlink ref="B2145" location="'RWS'!Q55" display="'RWS'!Q55"/>
    <hyperlink ref="B2144" location="'RWS'!Q51" display="'RWS'!Q51"/>
    <hyperlink ref="B2143" location="'RWS'!Q50" display="'RWS'!Q50"/>
    <hyperlink ref="B2142" location="'RWS'!Q49" display="'RWS'!Q49"/>
    <hyperlink ref="B2141" location="'RWS'!Q48" display="'RWS'!Q48"/>
    <hyperlink ref="B2140" location="'RWS'!Q38" display="'RWS'!Q38"/>
    <hyperlink ref="B2139" location="'RWS'!Q37" display="'RWS'!Q37"/>
    <hyperlink ref="B2138" location="'RWS'!Q30" display="'RWS'!Q30"/>
    <hyperlink ref="B2137" location="'RWS'!Q29" display="'RWS'!Q29"/>
    <hyperlink ref="B2136" location="'RWS'!Q25" display="'RWS'!Q25"/>
    <hyperlink ref="B2135" location="'RWS'!Q21" display="'RWS'!Q21"/>
    <hyperlink ref="B2134" location="'RWS'!Q20" display="'RWS'!Q20"/>
    <hyperlink ref="B2133" location="'RWS'!Q19" display="'RWS'!Q19"/>
    <hyperlink ref="B2132" location="'RWS'!Q18" display="'RWS'!Q18"/>
    <hyperlink ref="B2131" location="'RWS'!Q16" display="'RWS'!Q16"/>
    <hyperlink ref="B2130" location="'RWS'!Q15" display="'RWS'!Q15"/>
    <hyperlink ref="B2129" location="'RWS'!Q14" display="'RWS'!Q14"/>
    <hyperlink ref="B2128" location="'RWS'!Q13" display="'RWS'!Q13"/>
    <hyperlink ref="B2127" location="'RWS'!P37" display="'RWS'!P37"/>
    <hyperlink ref="B2126" location="'RWS'!P25" display="'RWS'!P25"/>
    <hyperlink ref="B2125" location="'RWS'!P18" display="'RWS'!P18"/>
    <hyperlink ref="B2124" location="'RWS'!P13" display="'RWS'!P13"/>
    <hyperlink ref="B2123" location="'RWS'!O76" display="'RWS'!O76"/>
    <hyperlink ref="B2122" location="'RWS'!O37" display="'RWS'!O37"/>
    <hyperlink ref="B2121" location="'RWS'!O25" display="'RWS'!O25"/>
    <hyperlink ref="B2120" location="'RWS'!O18" display="'RWS'!O18"/>
    <hyperlink ref="B2119" location="'RWS'!O13" display="'RWS'!O13"/>
    <hyperlink ref="B2118" location="'RWS'!N48" display="'RWS'!N48"/>
    <hyperlink ref="B2117" location="'RWS'!N38" display="'RWS'!N38"/>
    <hyperlink ref="B2116" location="'RWS'!N37" display="'RWS'!N37"/>
    <hyperlink ref="B2115" location="'RWS'!N25" display="'RWS'!N25"/>
    <hyperlink ref="B2114" location="'RWS'!N18" display="'RWS'!N18"/>
    <hyperlink ref="B2113" location="'RWS'!N13" display="'RWS'!N13"/>
    <hyperlink ref="B2112" location="'RWS'!M80" display="'RWS'!M80"/>
    <hyperlink ref="B2111" location="'RWS'!M76" display="'RWS'!M76"/>
    <hyperlink ref="B2110" location="'RWS'!M38" display="'RWS'!M38"/>
    <hyperlink ref="B2109" location="'RWS'!M37" display="'RWS'!M37"/>
    <hyperlink ref="B2108" location="'RWS'!M25" display="'RWS'!M25"/>
    <hyperlink ref="B2107" location="'RWS'!M18" display="'RWS'!M18"/>
    <hyperlink ref="B2106" location="'RWS'!M13" display="'RWS'!M13"/>
    <hyperlink ref="B2105" location="'RWS'!L87" display="'RWS'!L87"/>
    <hyperlink ref="B2104" location="'RWS'!L86" display="'RWS'!L86"/>
    <hyperlink ref="B2103" location="'RWS'!L85" display="'RWS'!L85"/>
    <hyperlink ref="B2102" location="'RWS'!L84" display="'RWS'!L84"/>
    <hyperlink ref="B2101" location="'RWS'!L56" display="'RWS'!L56"/>
    <hyperlink ref="B2100" location="'RWS'!L55" display="'RWS'!L55"/>
    <hyperlink ref="B2099" location="'RWS'!L54" display="'RWS'!L54"/>
    <hyperlink ref="B2098" location="'RWS'!L53" display="'RWS'!L53"/>
    <hyperlink ref="B2097" location="'RWS'!L51" display="'RWS'!L51"/>
    <hyperlink ref="B2096" location="'RWS'!L50" display="'RWS'!L50"/>
    <hyperlink ref="B2095" location="'RWS'!L49" display="'RWS'!L49"/>
    <hyperlink ref="B2094" location="'RWS'!L48" display="'RWS'!L48"/>
    <hyperlink ref="B2093" location="'RWS'!L38" display="'RWS'!L38"/>
    <hyperlink ref="B2092" location="'RWS'!L37" display="'RWS'!L37"/>
    <hyperlink ref="B2091" location="'RWS'!L30" display="'RWS'!L30"/>
    <hyperlink ref="B2090" location="'RWS'!L29" display="'RWS'!L29"/>
    <hyperlink ref="B2089" location="'RWS'!L28" display="'RWS'!L28"/>
    <hyperlink ref="B2088" location="'RWS'!L27" display="'RWS'!L27"/>
    <hyperlink ref="B2087" location="'RWS'!L25" display="'RWS'!L25"/>
    <hyperlink ref="B2086" location="'RWS'!L23" display="'RWS'!L23"/>
    <hyperlink ref="B2085" location="'RWS'!L22" display="'RWS'!L22"/>
    <hyperlink ref="B2084" location="'RWS'!L21" display="'RWS'!L21"/>
    <hyperlink ref="B2083" location="'RWS'!L20" display="'RWS'!L20"/>
    <hyperlink ref="B2082" location="'RWS'!L19" display="'RWS'!L19"/>
    <hyperlink ref="B2081" location="'RWS'!L18" display="'RWS'!L18"/>
    <hyperlink ref="B2080" location="'RWS'!L13" display="'RWS'!L13"/>
    <hyperlink ref="B2079" location="'RWS'!K87" display="'RWS'!K87"/>
    <hyperlink ref="B2078" location="'RWS'!K86" display="'RWS'!K86"/>
    <hyperlink ref="B2077" location="'RWS'!K85" display="'RWS'!K85"/>
    <hyperlink ref="B2076" location="'RWS'!K84" display="'RWS'!K84"/>
    <hyperlink ref="B2075" location="'RWS'!K83" display="'RWS'!K83"/>
    <hyperlink ref="B2074" location="'RWS'!K81" display="'RWS'!K81"/>
    <hyperlink ref="B2073" location="'RWS'!K77" display="'RWS'!K77"/>
    <hyperlink ref="B2072" location="'RWS'!K75" display="'RWS'!K75"/>
    <hyperlink ref="B2071" location="'RWS'!K74" display="'RWS'!K74"/>
    <hyperlink ref="B2070" location="'RWS'!K66" display="'RWS'!K66"/>
    <hyperlink ref="B2069" location="'RWS'!K60" display="'RWS'!K60"/>
    <hyperlink ref="B2068" location="'RWS'!K59" display="'RWS'!K59"/>
    <hyperlink ref="B2067" location="'RWS'!K58" display="'RWS'!K58"/>
    <hyperlink ref="B2066" location="'RWS'!K57" display="'RWS'!K57"/>
    <hyperlink ref="B2065" location="'RWS'!K56" display="'RWS'!K56"/>
    <hyperlink ref="B2064" location="'RWS'!K55" display="'RWS'!K55"/>
    <hyperlink ref="B2063" location="'RWS'!K54" display="'RWS'!K54"/>
    <hyperlink ref="B2062" location="'RWS'!K53" display="'RWS'!K53"/>
    <hyperlink ref="B2061" location="'RWS'!K52" display="'RWS'!K52"/>
    <hyperlink ref="B2060" location="'RWS'!K51" display="'RWS'!K51"/>
    <hyperlink ref="B2059" location="'RWS'!K50" display="'RWS'!K50"/>
    <hyperlink ref="B2058" location="'RWS'!K49" display="'RWS'!K49"/>
    <hyperlink ref="B2057" location="'RWS'!K48" display="'RWS'!K48"/>
    <hyperlink ref="B2056" location="'RWS'!K47" display="'RWS'!K47"/>
    <hyperlink ref="B2055" location="'RWS'!K46" display="'RWS'!K46"/>
    <hyperlink ref="B2054" location="'RWS'!K42" display="'RWS'!K42"/>
    <hyperlink ref="B2053" location="'RWS'!K37" display="'RWS'!K37"/>
    <hyperlink ref="B2052" location="'RWS'!K34" display="'RWS'!K34"/>
    <hyperlink ref="B2051" location="'RWS'!K33" display="'RWS'!K33"/>
    <hyperlink ref="B2050" location="'RWS'!K32" display="'RWS'!K32"/>
    <hyperlink ref="B2049" location="'RWS'!K31" display="'RWS'!K31"/>
    <hyperlink ref="B2048" location="'RWS'!K30" display="'RWS'!K30"/>
    <hyperlink ref="B2047" location="'RWS'!K29" display="'RWS'!K29"/>
    <hyperlink ref="B2046" location="'RWS'!K28" display="'RWS'!K28"/>
    <hyperlink ref="B2045" location="'RWS'!K27" display="'RWS'!K27"/>
    <hyperlink ref="B2044" location="'RWS'!K26" display="'RWS'!K26"/>
    <hyperlink ref="B2043" location="'RWS'!K25" display="'RWS'!K25"/>
    <hyperlink ref="B2042" location="'RWS'!K24" display="'RWS'!K24"/>
    <hyperlink ref="B2041" location="'RWS'!K23" display="'RWS'!K23"/>
    <hyperlink ref="B2040" location="'RWS'!K22" display="'RWS'!K22"/>
    <hyperlink ref="B2039" location="'RWS'!K21" display="'RWS'!K21"/>
    <hyperlink ref="B2038" location="'RWS'!K20" display="'RWS'!K20"/>
    <hyperlink ref="B2037" location="'RWS'!K19" display="'RWS'!K19"/>
    <hyperlink ref="B2036" location="'RWS'!K18" display="'RWS'!K18"/>
    <hyperlink ref="B2035" location="'RWS'!K17" display="'RWS'!K17"/>
    <hyperlink ref="B2034" location="'RWS'!K16" display="'RWS'!K16"/>
    <hyperlink ref="B2033" location="'RWS'!K15" display="'RWS'!K15"/>
    <hyperlink ref="B2032" location="'RWS'!K14" display="'RWS'!K14"/>
    <hyperlink ref="B2031" location="'RWS'!K13" display="'RWS'!K13"/>
    <hyperlink ref="B2030" location="'RWS'!K12" display="'RWS'!K12"/>
    <hyperlink ref="B2029" location="'RWS'!J87" display="'RWS'!J87"/>
    <hyperlink ref="B2028" location="'RWS'!J86" display="'RWS'!J86"/>
    <hyperlink ref="B2027" location="'RWS'!J85" display="'RWS'!J85"/>
    <hyperlink ref="B2026" location="'RWS'!J84" display="'RWS'!J84"/>
    <hyperlink ref="B2025" location="'RWS'!J78" display="'RWS'!J78"/>
    <hyperlink ref="B2024" location="'RWS'!J76" display="'RWS'!J76"/>
    <hyperlink ref="B2023" location="'RWS'!J67" display="'RWS'!J67"/>
    <hyperlink ref="B2022" location="'RWS'!J56" display="'RWS'!J56"/>
    <hyperlink ref="B2021" location="'RWS'!J55" display="'RWS'!J55"/>
    <hyperlink ref="B2020" location="'RWS'!J51" display="'RWS'!J51"/>
    <hyperlink ref="B2019" location="'RWS'!J50" display="'RWS'!J50"/>
    <hyperlink ref="B2018" location="'RWS'!J49" display="'RWS'!J49"/>
    <hyperlink ref="B2017" location="'RWS'!J48" display="'RWS'!J48"/>
    <hyperlink ref="B2016" location="'RWS'!J46" display="'RWS'!J46"/>
    <hyperlink ref="B2015" location="'RWS'!J45" display="'RWS'!J45"/>
    <hyperlink ref="B2014" location="'RWS'!J44" display="'RWS'!J44"/>
    <hyperlink ref="B2013" location="'RWS'!J42" display="'RWS'!J42"/>
    <hyperlink ref="B2012" location="'RWS'!J41" display="'RWS'!J41"/>
    <hyperlink ref="B2011" location="'RWS'!J40" display="'RWS'!J40"/>
    <hyperlink ref="B2010" location="'RWS'!J38" display="'RWS'!J38"/>
    <hyperlink ref="B2009" location="'RWS'!J37" display="'RWS'!J37"/>
    <hyperlink ref="B2008" location="'RWS'!J30" display="'RWS'!J30"/>
    <hyperlink ref="B2007" location="'RWS'!J29" display="'RWS'!J29"/>
    <hyperlink ref="B2006" location="'RWS'!J25" display="'RWS'!J25"/>
    <hyperlink ref="B2005" location="'RWS'!J24" display="'RWS'!J24"/>
    <hyperlink ref="B2004" location="'RWS'!J22" display="'RWS'!J22"/>
    <hyperlink ref="B2003" location="'RWS'!J21" display="'RWS'!J21"/>
    <hyperlink ref="B2002" location="'RWS'!J20" display="'RWS'!J20"/>
    <hyperlink ref="B2001" location="'RWS'!J19" display="'RWS'!J19"/>
    <hyperlink ref="B2000" location="'RWS'!J18" display="'RWS'!J18"/>
    <hyperlink ref="B1999" location="'RWS'!J16" display="'RWS'!J16"/>
    <hyperlink ref="B1998" location="'RWS'!J15" display="'RWS'!J15"/>
    <hyperlink ref="B1997" location="'RWS'!J14" display="'RWS'!J14"/>
    <hyperlink ref="B1996" location="'RWS'!J13" display="'RWS'!J13"/>
    <hyperlink ref="B1995" location="'RWS'!I87" display="'RWS'!I87"/>
    <hyperlink ref="B1994" location="'RWS'!I86" display="'RWS'!I86"/>
    <hyperlink ref="B1993" location="'RWS'!I85" display="'RWS'!I85"/>
    <hyperlink ref="B1992" location="'RWS'!I84" display="'RWS'!I84"/>
    <hyperlink ref="B1991" location="'RWS'!I76" display="'RWS'!I76"/>
    <hyperlink ref="B1990" location="'RWS'!I56" display="'RWS'!I56"/>
    <hyperlink ref="B1989" location="'RWS'!I55" display="'RWS'!I55"/>
    <hyperlink ref="B1988" location="'RWS'!I51" display="'RWS'!I51"/>
    <hyperlink ref="B1987" location="'RWS'!I50" display="'RWS'!I50"/>
    <hyperlink ref="B1986" location="'RWS'!I49" display="'RWS'!I49"/>
    <hyperlink ref="B1985" location="'RWS'!I48" display="'RWS'!I48"/>
    <hyperlink ref="B1984" location="'RWS'!I38" display="'RWS'!I38"/>
    <hyperlink ref="B1983" location="'RWS'!I37" display="'RWS'!I37"/>
    <hyperlink ref="B1982" location="'RWS'!I30" display="'RWS'!I30"/>
    <hyperlink ref="B1981" location="'RWS'!I29" display="'RWS'!I29"/>
    <hyperlink ref="B1980" location="'RWS'!I25" display="'RWS'!I25"/>
    <hyperlink ref="B1979" location="'RWS'!I21" display="'RWS'!I21"/>
    <hyperlink ref="B1978" location="'RWS'!I20" display="'RWS'!I20"/>
    <hyperlink ref="B1977" location="'RWS'!I19" display="'RWS'!I19"/>
    <hyperlink ref="B1976" location="'RWS'!I18" display="'RWS'!I18"/>
    <hyperlink ref="B1975" location="'RWS'!I16" display="'RWS'!I16"/>
    <hyperlink ref="B1974" location="'RWS'!I15" display="'RWS'!I15"/>
    <hyperlink ref="B1973" location="'RWS'!I14" display="'RWS'!I14"/>
    <hyperlink ref="B1972" location="'RWS'!I13" display="'RWS'!I13"/>
    <hyperlink ref="B1971" location="'RWS'!H37" display="'RWS'!H37"/>
    <hyperlink ref="B1970" location="'RWS'!H25" display="'RWS'!H25"/>
    <hyperlink ref="B1969" location="'RWS'!H18" display="'RWS'!H18"/>
    <hyperlink ref="B1968" location="'RWS'!H13" display="'RWS'!H13"/>
    <hyperlink ref="B1967" location="'RWS'!G76" display="'RWS'!G76"/>
    <hyperlink ref="B1966" location="'RWS'!G37" display="'RWS'!G37"/>
    <hyperlink ref="B1965" location="'RWS'!G25" display="'RWS'!G25"/>
    <hyperlink ref="B1964" location="'RWS'!G18" display="'RWS'!G18"/>
    <hyperlink ref="B1963" location="'RWS'!G13" display="'RWS'!G13"/>
    <hyperlink ref="B1962" location="'RWS'!F48" display="'RWS'!F48"/>
    <hyperlink ref="B1961" location="'RWS'!F38" display="'RWS'!F38"/>
    <hyperlink ref="B1960" location="'RWS'!F37" display="'RWS'!F37"/>
    <hyperlink ref="B1959" location="'RWS'!F25" display="'RWS'!F25"/>
    <hyperlink ref="B1958" location="'RWS'!F18" display="'RWS'!F18"/>
    <hyperlink ref="B1957" location="'RWS'!F13" display="'RWS'!F13"/>
    <hyperlink ref="B1956" location="'RWS'!E80" display="'RWS'!E80"/>
    <hyperlink ref="B1955" location="'RWS'!E76" display="'RWS'!E76"/>
    <hyperlink ref="B1954" location="'RWS'!E38" display="'RWS'!E38"/>
    <hyperlink ref="B1953" location="'RWS'!E37" display="'RWS'!E37"/>
    <hyperlink ref="B1952" location="'RWS'!E25" display="'RWS'!E25"/>
    <hyperlink ref="B1951" location="'RWS'!E18" display="'RWS'!E18"/>
    <hyperlink ref="B1950" location="'RWS'!E13" display="'RWS'!E13"/>
    <hyperlink ref="B1949" location="'RWS'!D87" display="'RWS'!D87"/>
    <hyperlink ref="B1948" location="'RWS'!D86" display="'RWS'!D86"/>
    <hyperlink ref="B1947" location="'RWS'!D85" display="'RWS'!D85"/>
    <hyperlink ref="B1946" location="'RWS'!D84" display="'RWS'!D84"/>
    <hyperlink ref="B1945" location="'RWS'!D56" display="'RWS'!D56"/>
    <hyperlink ref="B1944" location="'RWS'!D55" display="'RWS'!D55"/>
    <hyperlink ref="B1943" location="'RWS'!D54" display="'RWS'!D54"/>
    <hyperlink ref="B1942" location="'RWS'!D53" display="'RWS'!D53"/>
    <hyperlink ref="B1941" location="'RWS'!D51" display="'RWS'!D51"/>
    <hyperlink ref="B1940" location="'RWS'!D50" display="'RWS'!D50"/>
    <hyperlink ref="B1939" location="'RWS'!D49" display="'RWS'!D49"/>
    <hyperlink ref="B1938" location="'RWS'!D48" display="'RWS'!D48"/>
    <hyperlink ref="B1937" location="'RWS'!D38" display="'RWS'!D38"/>
    <hyperlink ref="B1936" location="'RWS'!D37" display="'RWS'!D37"/>
    <hyperlink ref="B1935" location="'RWS'!D30" display="'RWS'!D30"/>
    <hyperlink ref="B1934" location="'RWS'!D29" display="'RWS'!D29"/>
    <hyperlink ref="B1933" location="'RWS'!D28" display="'RWS'!D28"/>
    <hyperlink ref="B1932" location="'RWS'!D27" display="'RWS'!D27"/>
    <hyperlink ref="B1931" location="'RWS'!D25" display="'RWS'!D25"/>
    <hyperlink ref="B1930" location="'RWS'!D23" display="'RWS'!D23"/>
    <hyperlink ref="B1929" location="'RWS'!D22" display="'RWS'!D22"/>
    <hyperlink ref="B1928" location="'RWS'!D21" display="'RWS'!D21"/>
    <hyperlink ref="B1927" location="'RWS'!D20" display="'RWS'!D20"/>
    <hyperlink ref="B1926" location="'RWS'!D19" display="'RWS'!D19"/>
    <hyperlink ref="B1925" location="'RWS'!D18" display="'RWS'!D18"/>
    <hyperlink ref="B1924" location="'RWS'!D13" display="'RWS'!D13"/>
    <hyperlink ref="B1923" location="'RWS'!C87" display="'RWS'!C87"/>
    <hyperlink ref="B1922" location="'RWS'!C86" display="'RWS'!C86"/>
    <hyperlink ref="B1921" location="'RWS'!C85" display="'RWS'!C85"/>
    <hyperlink ref="B1920" location="'RWS'!C84" display="'RWS'!C84"/>
    <hyperlink ref="B1919" location="'RWS'!C83" display="'RWS'!C83"/>
    <hyperlink ref="B1918" location="'RWS'!C81" display="'RWS'!C81"/>
    <hyperlink ref="B1917" location="'RWS'!C77" display="'RWS'!C77"/>
    <hyperlink ref="B1916" location="'RWS'!C75" display="'RWS'!C75"/>
    <hyperlink ref="B1915" location="'RWS'!C74" display="'RWS'!C74"/>
    <hyperlink ref="B1914" location="'RWS'!C66" display="'RWS'!C66"/>
    <hyperlink ref="B1913" location="'RWS'!C60" display="'RWS'!C60"/>
    <hyperlink ref="B1912" location="'RWS'!C59" display="'RWS'!C59"/>
    <hyperlink ref="B1911" location="'RWS'!C58" display="'RWS'!C58"/>
    <hyperlink ref="B1910" location="'RWS'!C57" display="'RWS'!C57"/>
    <hyperlink ref="B1909" location="'RWS'!C56" display="'RWS'!C56"/>
    <hyperlink ref="B1908" location="'RWS'!C55" display="'RWS'!C55"/>
    <hyperlink ref="B1907" location="'RWS'!C54" display="'RWS'!C54"/>
    <hyperlink ref="B1906" location="'RWS'!C53" display="'RWS'!C53"/>
    <hyperlink ref="B1905" location="'RWS'!C52" display="'RWS'!C52"/>
    <hyperlink ref="B1904" location="'RWS'!C51" display="'RWS'!C51"/>
    <hyperlink ref="B1903" location="'RWS'!C50" display="'RWS'!C50"/>
    <hyperlink ref="B1902" location="'RWS'!C49" display="'RWS'!C49"/>
    <hyperlink ref="B1901" location="'RWS'!C48" display="'RWS'!C48"/>
    <hyperlink ref="B1900" location="'RWS'!C47" display="'RWS'!C47"/>
    <hyperlink ref="B1899" location="'RWS'!C46" display="'RWS'!C46"/>
    <hyperlink ref="B1898" location="'RWS'!C42" display="'RWS'!C42"/>
    <hyperlink ref="B1897" location="'RWS'!C37" display="'RWS'!C37"/>
    <hyperlink ref="B1896" location="'RWS'!C34" display="'RWS'!C34"/>
    <hyperlink ref="B1895" location="'RWS'!C33" display="'RWS'!C33"/>
    <hyperlink ref="B1894" location="'RWS'!C32" display="'RWS'!C32"/>
    <hyperlink ref="B1893" location="'RWS'!C31" display="'RWS'!C31"/>
    <hyperlink ref="B1892" location="'RWS'!C30" display="'RWS'!C30"/>
    <hyperlink ref="B1891" location="'RWS'!C29" display="'RWS'!C29"/>
    <hyperlink ref="B1890" location="'RWS'!C28" display="'RWS'!C28"/>
    <hyperlink ref="B1889" location="'RWS'!C27" display="'RWS'!C27"/>
    <hyperlink ref="B1888" location="'RWS'!C26" display="'RWS'!C26"/>
    <hyperlink ref="B1887" location="'RWS'!C25" display="'RWS'!C25"/>
    <hyperlink ref="B1886" location="'RWS'!C24" display="'RWS'!C24"/>
    <hyperlink ref="B1885" location="'RWS'!C23" display="'RWS'!C23"/>
    <hyperlink ref="B1884" location="'RWS'!C22" display="'RWS'!C22"/>
    <hyperlink ref="B1883" location="'RWS'!C21" display="'RWS'!C21"/>
    <hyperlink ref="B1882" location="'RWS'!C20" display="'RWS'!C20"/>
    <hyperlink ref="B1881" location="'RWS'!C19" display="'RWS'!C19"/>
    <hyperlink ref="B1880" location="'RWS'!C18" display="'RWS'!C18"/>
    <hyperlink ref="B1879" location="'RWS'!C17" display="'RWS'!C17"/>
    <hyperlink ref="B1878" location="'RWS'!C16" display="'RWS'!C16"/>
    <hyperlink ref="B1877" location="'RWS'!C15" display="'RWS'!C15"/>
    <hyperlink ref="B1876" location="'RWS'!C14" display="'RWS'!C14"/>
    <hyperlink ref="B1875" location="'RWS'!C13" display="'RWS'!C13"/>
    <hyperlink ref="B1874" location="'ONS'!AA11" display="'ONS'!AA11"/>
    <hyperlink ref="B1873" location="'ONS'!Z76" display="'ONS'!Z76"/>
    <hyperlink ref="B1872" location="'ONS'!Z75" display="'ONS'!Z75"/>
    <hyperlink ref="B1871" location="'ONS'!Z14" display="'ONS'!Z14"/>
    <hyperlink ref="B1870" location="'ONS'!Z13" display="'ONS'!Z13"/>
    <hyperlink ref="B1869" location="'ONS'!Z12" display="'ONS'!Z12"/>
    <hyperlink ref="B1868" location="'ONS'!Z11" display="'ONS'!Z11"/>
    <hyperlink ref="B1867" location="'ONS'!Y14" display="'ONS'!Y14"/>
    <hyperlink ref="B1866" location="'ONS'!Y13" display="'ONS'!Y13"/>
    <hyperlink ref="B1865" location="'ONS'!Y12" display="'ONS'!Y12"/>
    <hyperlink ref="B1864" location="'ONS'!Y11" display="'ONS'!Y11"/>
    <hyperlink ref="B1863" location="'ONS'!X76" display="'ONS'!X76"/>
    <hyperlink ref="B1862" location="'ONS'!X75" display="'ONS'!X75"/>
    <hyperlink ref="B1861" location="'ONS'!X14" display="'ONS'!X14"/>
    <hyperlink ref="B1860" location="'ONS'!X13" display="'ONS'!X13"/>
    <hyperlink ref="B1859" location="'ONS'!X12" display="'ONS'!X12"/>
    <hyperlink ref="B1858" location="'ONS'!X11" display="'ONS'!X11"/>
    <hyperlink ref="B1857" location="'ONS'!W11" display="'ONS'!W11"/>
    <hyperlink ref="B1856" location="'ONS'!V76" display="'ONS'!V76"/>
    <hyperlink ref="B1855" location="'ONS'!V75" display="'ONS'!V75"/>
    <hyperlink ref="B1854" location="'ONS'!V14" display="'ONS'!V14"/>
    <hyperlink ref="B1853" location="'ONS'!V13" display="'ONS'!V13"/>
    <hyperlink ref="B1852" location="'ONS'!V12" display="'ONS'!V12"/>
    <hyperlink ref="B1851" location="'ONS'!V11" display="'ONS'!V11"/>
    <hyperlink ref="B1850" location="'ONS'!U92" display="'ONS'!U92"/>
    <hyperlink ref="B1849" location="'ONS'!U91" display="'ONS'!U91"/>
    <hyperlink ref="B1848" location="'ONS'!U90" display="'ONS'!U90"/>
    <hyperlink ref="B1847" location="'ONS'!U89" display="'ONS'!U89"/>
    <hyperlink ref="B1846" location="'ONS'!U81" display="'ONS'!U81"/>
    <hyperlink ref="B1845" location="'ONS'!U76" display="'ONS'!U76"/>
    <hyperlink ref="B1844" location="'ONS'!U75" display="'ONS'!U75"/>
    <hyperlink ref="B1843" location="'ONS'!U70" display="'ONS'!U70"/>
    <hyperlink ref="B1842" location="'ONS'!U69" display="'ONS'!U69"/>
    <hyperlink ref="B1841" location="'ONS'!U68" display="'ONS'!U68"/>
    <hyperlink ref="B1840" location="'ONS'!U46" display="'ONS'!U46"/>
    <hyperlink ref="B1839" location="'ONS'!U45" display="'ONS'!U45"/>
    <hyperlink ref="B1838" location="'ONS'!U44" display="'ONS'!U44"/>
    <hyperlink ref="B1837" location="'ONS'!U42" display="'ONS'!U42"/>
    <hyperlink ref="B1836" location="'ONS'!U41" display="'ONS'!U41"/>
    <hyperlink ref="B1835" location="'ONS'!U40" display="'ONS'!U40"/>
    <hyperlink ref="B1834" location="'ONS'!U38" display="'ONS'!U38"/>
    <hyperlink ref="B1833" location="'ONS'!U37" display="'ONS'!U37"/>
    <hyperlink ref="B1832" location="'ONS'!U36" display="'ONS'!U36"/>
    <hyperlink ref="B1831" location="'ONS'!U35" display="'ONS'!U35"/>
    <hyperlink ref="B1830" location="'ONS'!U23" display="'ONS'!U23"/>
    <hyperlink ref="B1829" location="'ONS'!U19" display="'ONS'!U19"/>
    <hyperlink ref="B1828" location="'ONS'!U18" display="'ONS'!U18"/>
    <hyperlink ref="B1827" location="'ONS'!U17" display="'ONS'!U17"/>
    <hyperlink ref="B1826" location="'ONS'!U16" display="'ONS'!U16"/>
    <hyperlink ref="B1825" location="'ONS'!U14" display="'ONS'!U14"/>
    <hyperlink ref="B1824" location="'ONS'!U13" display="'ONS'!U13"/>
    <hyperlink ref="B1823" location="'ONS'!U12" display="'ONS'!U12"/>
    <hyperlink ref="B1822" location="'ONS'!U11" display="'ONS'!U11"/>
    <hyperlink ref="B1821" location="'ONS'!T11" display="'ONS'!T11"/>
    <hyperlink ref="B1820" location="'ONS'!S92" display="'ONS'!S92"/>
    <hyperlink ref="B1819" location="'ONS'!S91" display="'ONS'!S91"/>
    <hyperlink ref="B1818" location="'ONS'!S90" display="'ONS'!S90"/>
    <hyperlink ref="B1817" location="'ONS'!S89" display="'ONS'!S89"/>
    <hyperlink ref="B1816" location="'ONS'!S83" display="'ONS'!S83"/>
    <hyperlink ref="B1815" location="'ONS'!S81" display="'ONS'!S81"/>
    <hyperlink ref="B1814" location="'ONS'!S76" display="'ONS'!S76"/>
    <hyperlink ref="B1813" location="'ONS'!S75" display="'ONS'!S75"/>
    <hyperlink ref="B1812" location="'ONS'!S73" display="'ONS'!S73"/>
    <hyperlink ref="B1811" location="'ONS'!S70" display="'ONS'!S70"/>
    <hyperlink ref="B1810" location="'ONS'!S69" display="'ONS'!S69"/>
    <hyperlink ref="B1809" location="'ONS'!S68" display="'ONS'!S68"/>
    <hyperlink ref="B1808" location="'ONS'!S67" display="'ONS'!S67"/>
    <hyperlink ref="B1807" location="'ONS'!S46" display="'ONS'!S46"/>
    <hyperlink ref="B1806" location="'ONS'!S45" display="'ONS'!S45"/>
    <hyperlink ref="B1805" location="'ONS'!S44" display="'ONS'!S44"/>
    <hyperlink ref="B1804" location="'ONS'!S42" display="'ONS'!S42"/>
    <hyperlink ref="B1803" location="'ONS'!S41" display="'ONS'!S41"/>
    <hyperlink ref="B1802" location="'ONS'!S40" display="'ONS'!S40"/>
    <hyperlink ref="B1801" location="'ONS'!S38" display="'ONS'!S38"/>
    <hyperlink ref="B1800" location="'ONS'!S37" display="'ONS'!S37"/>
    <hyperlink ref="B1799" location="'ONS'!S36" display="'ONS'!S36"/>
    <hyperlink ref="B1798" location="'ONS'!S35" display="'ONS'!S35"/>
    <hyperlink ref="B1797" location="'ONS'!S23" display="'ONS'!S23"/>
    <hyperlink ref="B1796" location="'ONS'!S19" display="'ONS'!S19"/>
    <hyperlink ref="B1795" location="'ONS'!S18" display="'ONS'!S18"/>
    <hyperlink ref="B1794" location="'ONS'!S17" display="'ONS'!S17"/>
    <hyperlink ref="B1793" location="'ONS'!S16" display="'ONS'!S16"/>
    <hyperlink ref="B1792" location="'ONS'!S14" display="'ONS'!S14"/>
    <hyperlink ref="B1791" location="'ONS'!S13" display="'ONS'!S13"/>
    <hyperlink ref="B1790" location="'ONS'!S12" display="'ONS'!S12"/>
    <hyperlink ref="B1789" location="'ONS'!S11" display="'ONS'!S11"/>
    <hyperlink ref="B1788" location="'ONS'!R92" display="'ONS'!R92"/>
    <hyperlink ref="B1787" location="'ONS'!R91" display="'ONS'!R91"/>
    <hyperlink ref="B1786" location="'ONS'!R90" display="'ONS'!R90"/>
    <hyperlink ref="B1785" location="'ONS'!R89" display="'ONS'!R89"/>
    <hyperlink ref="B1784" location="'ONS'!R83" display="'ONS'!R83"/>
    <hyperlink ref="B1783" location="'ONS'!R81" display="'ONS'!R81"/>
    <hyperlink ref="B1782" location="'ONS'!R73" display="'ONS'!R73"/>
    <hyperlink ref="B1781" location="'ONS'!R46" display="'ONS'!R46"/>
    <hyperlink ref="B1780" location="'ONS'!R45" display="'ONS'!R45"/>
    <hyperlink ref="B1779" location="'ONS'!R44" display="'ONS'!R44"/>
    <hyperlink ref="B1778" location="'ONS'!R42" display="'ONS'!R42"/>
    <hyperlink ref="B1777" location="'ONS'!R41" display="'ONS'!R41"/>
    <hyperlink ref="B1776" location="'ONS'!R40" display="'ONS'!R40"/>
    <hyperlink ref="B1775" location="'ONS'!R38" display="'ONS'!R38"/>
    <hyperlink ref="B1774" location="'ONS'!R37" display="'ONS'!R37"/>
    <hyperlink ref="B1773" location="'ONS'!R36" display="'ONS'!R36"/>
    <hyperlink ref="B1772" location="'ONS'!R35" display="'ONS'!R35"/>
    <hyperlink ref="B1771" location="'ONS'!R23" display="'ONS'!R23"/>
    <hyperlink ref="B1770" location="'ONS'!R19" display="'ONS'!R19"/>
    <hyperlink ref="B1769" location="'ONS'!R18" display="'ONS'!R18"/>
    <hyperlink ref="B1768" location="'ONS'!R17" display="'ONS'!R17"/>
    <hyperlink ref="B1767" location="'ONS'!R16" display="'ONS'!R16"/>
    <hyperlink ref="B1766" location="'ONS'!R14" display="'ONS'!R14"/>
    <hyperlink ref="B1765" location="'ONS'!R13" display="'ONS'!R13"/>
    <hyperlink ref="B1764" location="'ONS'!R12" display="'ONS'!R12"/>
    <hyperlink ref="B1763" location="'ONS'!R11" display="'ONS'!R11"/>
    <hyperlink ref="B1762" location="'ONS'!Q92" display="'ONS'!Q92"/>
    <hyperlink ref="B1761" location="'ONS'!Q91" display="'ONS'!Q91"/>
    <hyperlink ref="B1760" location="'ONS'!Q90" display="'ONS'!Q90"/>
    <hyperlink ref="B1759" location="'ONS'!Q89" display="'ONS'!Q89"/>
    <hyperlink ref="B1758" location="'ONS'!Q83" display="'ONS'!Q83"/>
    <hyperlink ref="B1757" location="'ONS'!Q81" display="'ONS'!Q81"/>
    <hyperlink ref="B1756" location="'ONS'!Q73" display="'ONS'!Q73"/>
    <hyperlink ref="B1755" location="'ONS'!Q46" display="'ONS'!Q46"/>
    <hyperlink ref="B1754" location="'ONS'!Q45" display="'ONS'!Q45"/>
    <hyperlink ref="B1753" location="'ONS'!Q44" display="'ONS'!Q44"/>
    <hyperlink ref="B1752" location="'ONS'!Q42" display="'ONS'!Q42"/>
    <hyperlink ref="B1751" location="'ONS'!Q41" display="'ONS'!Q41"/>
    <hyperlink ref="B1750" location="'ONS'!Q40" display="'ONS'!Q40"/>
    <hyperlink ref="B1749" location="'ONS'!Q38" display="'ONS'!Q38"/>
    <hyperlink ref="B1748" location="'ONS'!Q37" display="'ONS'!Q37"/>
    <hyperlink ref="B1747" location="'ONS'!Q36" display="'ONS'!Q36"/>
    <hyperlink ref="B1746" location="'ONS'!Q35" display="'ONS'!Q35"/>
    <hyperlink ref="B1745" location="'ONS'!Q23" display="'ONS'!Q23"/>
    <hyperlink ref="B1744" location="'ONS'!Q19" display="'ONS'!Q19"/>
    <hyperlink ref="B1743" location="'ONS'!Q18" display="'ONS'!Q18"/>
    <hyperlink ref="B1742" location="'ONS'!Q17" display="'ONS'!Q17"/>
    <hyperlink ref="B1741" location="'ONS'!Q16" display="'ONS'!Q16"/>
    <hyperlink ref="B1740" location="'ONS'!Q14" display="'ONS'!Q14"/>
    <hyperlink ref="B1739" location="'ONS'!Q13" display="'ONS'!Q13"/>
    <hyperlink ref="B1738" location="'ONS'!Q12" display="'ONS'!Q12"/>
    <hyperlink ref="B1737" location="'ONS'!Q11" display="'ONS'!Q11"/>
    <hyperlink ref="B1736" location="'ONS'!P74" display="'ONS'!P74"/>
    <hyperlink ref="B1735" location="'ONS'!P46" display="'ONS'!P46"/>
    <hyperlink ref="B1734" location="'ONS'!O81" display="'ONS'!O81"/>
    <hyperlink ref="B1733" location="'ONS'!O46" display="'ONS'!O46"/>
    <hyperlink ref="B1732" location="'ONS'!O45" display="'ONS'!O45"/>
    <hyperlink ref="B1731" location="'ONS'!O44" display="'ONS'!O44"/>
    <hyperlink ref="B1730" location="'ONS'!O42" display="'ONS'!O42"/>
    <hyperlink ref="B1729" location="'ONS'!O41" display="'ONS'!O41"/>
    <hyperlink ref="B1728" location="'ONS'!O40" display="'ONS'!O40"/>
    <hyperlink ref="B1727" location="'ONS'!O36" display="'ONS'!O36"/>
    <hyperlink ref="B1726" location="'ONS'!O35" display="'ONS'!O35"/>
    <hyperlink ref="B1725" location="'ONS'!O16" display="'ONS'!O16"/>
    <hyperlink ref="B1724" location="'ONS'!O14" display="'ONS'!O14"/>
    <hyperlink ref="B1723" location="'ONS'!O13" display="'ONS'!O13"/>
    <hyperlink ref="B1722" location="'ONS'!O12" display="'ONS'!O12"/>
    <hyperlink ref="B1721" location="'ONS'!O11" display="'ONS'!O11"/>
    <hyperlink ref="B1720" location="'ONS'!N92" display="'ONS'!N92"/>
    <hyperlink ref="B1719" location="'ONS'!N91" display="'ONS'!N91"/>
    <hyperlink ref="B1718" location="'ONS'!N90" display="'ONS'!N90"/>
    <hyperlink ref="B1717" location="'ONS'!N89" display="'ONS'!N89"/>
    <hyperlink ref="B1716" location="'ONS'!N83" display="'ONS'!N83"/>
    <hyperlink ref="B1715" location="'ONS'!N81" display="'ONS'!N81"/>
    <hyperlink ref="B1714" location="'ONS'!N73" display="'ONS'!N73"/>
    <hyperlink ref="B1713" location="'ONS'!N46" display="'ONS'!N46"/>
    <hyperlink ref="B1712" location="'ONS'!N45" display="'ONS'!N45"/>
    <hyperlink ref="B1711" location="'ONS'!N44" display="'ONS'!N44"/>
    <hyperlink ref="B1710" location="'ONS'!N42" display="'ONS'!N42"/>
    <hyperlink ref="B1709" location="'ONS'!N41" display="'ONS'!N41"/>
    <hyperlink ref="B1708" location="'ONS'!N40" display="'ONS'!N40"/>
    <hyperlink ref="B1707" location="'ONS'!N38" display="'ONS'!N38"/>
    <hyperlink ref="B1706" location="'ONS'!N37" display="'ONS'!N37"/>
    <hyperlink ref="B1705" location="'ONS'!N36" display="'ONS'!N36"/>
    <hyperlink ref="B1704" location="'ONS'!N35" display="'ONS'!N35"/>
    <hyperlink ref="B1703" location="'ONS'!N23" display="'ONS'!N23"/>
    <hyperlink ref="B1702" location="'ONS'!N19" display="'ONS'!N19"/>
    <hyperlink ref="B1701" location="'ONS'!N18" display="'ONS'!N18"/>
    <hyperlink ref="B1700" location="'ONS'!N17" display="'ONS'!N17"/>
    <hyperlink ref="B1699" location="'ONS'!N16" display="'ONS'!N16"/>
    <hyperlink ref="B1698" location="'ONS'!N14" display="'ONS'!N14"/>
    <hyperlink ref="B1697" location="'ONS'!N13" display="'ONS'!N13"/>
    <hyperlink ref="B1696" location="'ONS'!N12" display="'ONS'!N12"/>
    <hyperlink ref="B1695" location="'ONS'!N11" display="'ONS'!N11"/>
    <hyperlink ref="B1694" location="'ONS'!M92" display="'ONS'!M92"/>
    <hyperlink ref="B1693" location="'ONS'!M91" display="'ONS'!M91"/>
    <hyperlink ref="B1692" location="'ONS'!M90" display="'ONS'!M90"/>
    <hyperlink ref="B1691" location="'ONS'!M89" display="'ONS'!M89"/>
    <hyperlink ref="B1690" location="'ONS'!M83" display="'ONS'!M83"/>
    <hyperlink ref="B1689" location="'ONS'!M81" display="'ONS'!M81"/>
    <hyperlink ref="B1688" location="'ONS'!M73" display="'ONS'!M73"/>
    <hyperlink ref="B1687" location="'ONS'!M46" display="'ONS'!M46"/>
    <hyperlink ref="B1686" location="'ONS'!M45" display="'ONS'!M45"/>
    <hyperlink ref="B1685" location="'ONS'!M44" display="'ONS'!M44"/>
    <hyperlink ref="B1684" location="'ONS'!M42" display="'ONS'!M42"/>
    <hyperlink ref="B1683" location="'ONS'!M41" display="'ONS'!M41"/>
    <hyperlink ref="B1682" location="'ONS'!M40" display="'ONS'!M40"/>
    <hyperlink ref="B1681" location="'ONS'!M38" display="'ONS'!M38"/>
    <hyperlink ref="B1680" location="'ONS'!M37" display="'ONS'!M37"/>
    <hyperlink ref="B1679" location="'ONS'!M36" display="'ONS'!M36"/>
    <hyperlink ref="B1678" location="'ONS'!M35" display="'ONS'!M35"/>
    <hyperlink ref="B1677" location="'ONS'!M23" display="'ONS'!M23"/>
    <hyperlink ref="B1676" location="'ONS'!M22" display="'ONS'!M22"/>
    <hyperlink ref="B1675" location="'ONS'!M20" display="'ONS'!M20"/>
    <hyperlink ref="B1674" location="'ONS'!M19" display="'ONS'!M19"/>
    <hyperlink ref="B1673" location="'ONS'!M18" display="'ONS'!M18"/>
    <hyperlink ref="B1672" location="'ONS'!M17" display="'ONS'!M17"/>
    <hyperlink ref="B1671" location="'ONS'!M16" display="'ONS'!M16"/>
    <hyperlink ref="B1670" location="'ONS'!M14" display="'ONS'!M14"/>
    <hyperlink ref="B1669" location="'ONS'!M13" display="'ONS'!M13"/>
    <hyperlink ref="B1668" location="'ONS'!M12" display="'ONS'!M12"/>
    <hyperlink ref="B1667" location="'ONS'!M11" display="'ONS'!M11"/>
    <hyperlink ref="B1666" location="'ONS'!L92" display="'ONS'!L92"/>
    <hyperlink ref="B1665" location="'ONS'!L91" display="'ONS'!L91"/>
    <hyperlink ref="B1664" location="'ONS'!L90" display="'ONS'!L90"/>
    <hyperlink ref="B1663" location="'ONS'!L89" display="'ONS'!L89"/>
    <hyperlink ref="B1662" location="'ONS'!L83" display="'ONS'!L83"/>
    <hyperlink ref="B1661" location="'ONS'!L81" display="'ONS'!L81"/>
    <hyperlink ref="B1660" location="'ONS'!L73" display="'ONS'!L73"/>
    <hyperlink ref="B1659" location="'ONS'!L67" display="'ONS'!L67"/>
    <hyperlink ref="B1658" location="'ONS'!L56" display="'ONS'!L56"/>
    <hyperlink ref="B1657" location="'ONS'!L55" display="'ONS'!L55"/>
    <hyperlink ref="B1656" location="'ONS'!L51" display="'ONS'!L51"/>
    <hyperlink ref="B1655" location="'ONS'!L50" display="'ONS'!L50"/>
    <hyperlink ref="B1654" location="'ONS'!L49" display="'ONS'!L49"/>
    <hyperlink ref="B1653" location="'ONS'!L48" display="'ONS'!L48"/>
    <hyperlink ref="B1652" location="'ONS'!L46" display="'ONS'!L46"/>
    <hyperlink ref="B1651" location="'ONS'!L45" display="'ONS'!L45"/>
    <hyperlink ref="B1650" location="'ONS'!L44" display="'ONS'!L44"/>
    <hyperlink ref="B1649" location="'ONS'!L42" display="'ONS'!L42"/>
    <hyperlink ref="B1648" location="'ONS'!L41" display="'ONS'!L41"/>
    <hyperlink ref="B1647" location="'ONS'!L40" display="'ONS'!L40"/>
    <hyperlink ref="B1646" location="'ONS'!L38" display="'ONS'!L38"/>
    <hyperlink ref="B1645" location="'ONS'!L37" display="'ONS'!L37"/>
    <hyperlink ref="B1644" location="'ONS'!L36" display="'ONS'!L36"/>
    <hyperlink ref="B1643" location="'ONS'!L35" display="'ONS'!L35"/>
    <hyperlink ref="B1642" location="'ONS'!L28" display="'ONS'!L28"/>
    <hyperlink ref="B1641" location="'ONS'!L27" display="'ONS'!L27"/>
    <hyperlink ref="B1640" location="'ONS'!L23" display="'ONS'!L23"/>
    <hyperlink ref="B1639" location="'ONS'!L22" display="'ONS'!L22"/>
    <hyperlink ref="B1638" location="'ONS'!L20" display="'ONS'!L20"/>
    <hyperlink ref="B1637" location="'ONS'!L19" display="'ONS'!L19"/>
    <hyperlink ref="B1636" location="'ONS'!L18" display="'ONS'!L18"/>
    <hyperlink ref="B1635" location="'ONS'!L17" display="'ONS'!L17"/>
    <hyperlink ref="B1634" location="'ONS'!L16" display="'ONS'!L16"/>
    <hyperlink ref="B1633" location="'ONS'!L14" display="'ONS'!L14"/>
    <hyperlink ref="B1632" location="'ONS'!L13" display="'ONS'!L13"/>
    <hyperlink ref="B1631" location="'ONS'!L12" display="'ONS'!L12"/>
    <hyperlink ref="B1630" location="'ONS'!L11" display="'ONS'!L11"/>
    <hyperlink ref="B1629" location="'ONS'!K81" display="'ONS'!K81"/>
    <hyperlink ref="B1626" location="'ONS'!K51" display="'ONS'!K51"/>
    <hyperlink ref="B1625" location="'ONS'!K50" display="'ONS'!K50"/>
    <hyperlink ref="B1624" location="'ONS'!K49" display="'ONS'!K49"/>
    <hyperlink ref="B1623" location="'ONS'!K48" display="'ONS'!K48"/>
    <hyperlink ref="B1622" location="'ONS'!K46" display="'ONS'!K46"/>
    <hyperlink ref="B1621" location="'ONS'!K45" display="'ONS'!K45"/>
    <hyperlink ref="B1620" location="'ONS'!K44" display="'ONS'!K44"/>
    <hyperlink ref="B1619" location="'ONS'!K42" display="'ONS'!K42"/>
    <hyperlink ref="B1618" location="'ONS'!K41" display="'ONS'!K41"/>
    <hyperlink ref="B1617" location="'ONS'!K40" display="'ONS'!K40"/>
    <hyperlink ref="B1616" location="'ONS'!K36" display="'ONS'!K36"/>
    <hyperlink ref="B1615" location="'ONS'!K35" display="'ONS'!K35"/>
    <hyperlink ref="B1614" location="'ONS'!K28" display="'ONS'!K28"/>
    <hyperlink ref="B1613" location="'ONS'!K27" display="'ONS'!K27"/>
    <hyperlink ref="B1611" location="'ONS'!K11" display="'ONS'!K11"/>
    <hyperlink ref="B1610" location="'ONS'!J81" display="'ONS'!J81"/>
    <hyperlink ref="B1609" location="'ONS'!J56" display="'ONS'!J56"/>
    <hyperlink ref="B1608" location="'ONS'!J55" display="'ONS'!J55"/>
    <hyperlink ref="B1607" location="'ONS'!J51" display="'ONS'!J51"/>
    <hyperlink ref="B1606" location="'ONS'!J50" display="'ONS'!J50"/>
    <hyperlink ref="B1605" location="'ONS'!J49" display="'ONS'!J49"/>
    <hyperlink ref="B1604" location="'ONS'!J48" display="'ONS'!J48"/>
    <hyperlink ref="B1603" location="'ONS'!J46" display="'ONS'!J46"/>
    <hyperlink ref="B1602" location="'ONS'!J42" display="'ONS'!J42"/>
    <hyperlink ref="B1601" location="'ONS'!J36" display="'ONS'!J36"/>
    <hyperlink ref="B1600" location="'ONS'!J35" display="'ONS'!J35"/>
    <hyperlink ref="B1599" location="'ONS'!J28" display="'ONS'!J28"/>
    <hyperlink ref="B1598" location="'ONS'!J27" display="'ONS'!J27"/>
    <hyperlink ref="B1597" location="'ONS'!J16" display="'ONS'!J16"/>
    <hyperlink ref="B1596" location="'ONS'!J11" display="'ONS'!J11"/>
    <hyperlink ref="B1595" location="'ONS'!I92" display="'ONS'!I92"/>
    <hyperlink ref="B1594" location="'ONS'!I91" display="'ONS'!I91"/>
    <hyperlink ref="B1593" location="'ONS'!I90" display="'ONS'!I90"/>
    <hyperlink ref="B1592" location="'ONS'!I89" display="'ONS'!I89"/>
    <hyperlink ref="B1591" location="'ONS'!I81" display="'ONS'!I81"/>
    <hyperlink ref="B1590" location="'ONS'!I67" display="'ONS'!I67"/>
    <hyperlink ref="B1589" location="'ONS'!I56" display="'ONS'!I56"/>
    <hyperlink ref="B1588" location="'ONS'!I55" display="'ONS'!I55"/>
    <hyperlink ref="B1587" location="'ONS'!I51" display="'ONS'!I51"/>
    <hyperlink ref="B1586" location="'ONS'!I50" display="'ONS'!I50"/>
    <hyperlink ref="B1585" location="'ONS'!I49" display="'ONS'!I49"/>
    <hyperlink ref="B1584" location="'ONS'!I48" display="'ONS'!I48"/>
    <hyperlink ref="B1583" location="'ONS'!I46" display="'ONS'!I46"/>
    <hyperlink ref="B1582" location="'ONS'!I42" display="'ONS'!I42"/>
    <hyperlink ref="B1581" location="'ONS'!I36" display="'ONS'!I36"/>
    <hyperlink ref="B1580" location="'ONS'!I35" display="'ONS'!I35"/>
    <hyperlink ref="B1579" location="'ONS'!I28" display="'ONS'!I28"/>
    <hyperlink ref="B1578" location="'ONS'!I27" display="'ONS'!I27"/>
    <hyperlink ref="B1577" location="'ONS'!I23" display="'ONS'!I23"/>
    <hyperlink ref="B1576" location="'ONS'!I19" display="'ONS'!I19"/>
    <hyperlink ref="B1575" location="'ONS'!I18" display="'ONS'!I18"/>
    <hyperlink ref="B1574" location="'ONS'!I17" display="'ONS'!I17"/>
    <hyperlink ref="B1573" location="'ONS'!I16" display="'ONS'!I16"/>
    <hyperlink ref="B1572" location="'ONS'!I14" display="'ONS'!I14"/>
    <hyperlink ref="B1571" location="'ONS'!I13" display="'ONS'!I13"/>
    <hyperlink ref="B1570" location="'ONS'!I12" display="'ONS'!I12"/>
    <hyperlink ref="B1569" location="'ONS'!I11" display="'ONS'!I11"/>
    <hyperlink ref="B1568" location="'ONS'!H35" display="'ONS'!H35"/>
    <hyperlink ref="B1567" location="'ONS'!H23" display="'ONS'!H23"/>
    <hyperlink ref="B1566" location="'ONS'!H16" display="'ONS'!H16"/>
    <hyperlink ref="B1565" location="'ONS'!H11" display="'ONS'!H11"/>
    <hyperlink ref="B1564" location="'ONS'!G35" display="'ONS'!G35"/>
    <hyperlink ref="B1563" location="'ONS'!G23" display="'ONS'!G23"/>
    <hyperlink ref="B1562" location="'ONS'!G16" display="'ONS'!G16"/>
    <hyperlink ref="B1561" location="'ONS'!G11" display="'ONS'!G11"/>
    <hyperlink ref="B1560" location="'ONS'!F48" display="'ONS'!F48"/>
    <hyperlink ref="B1559" location="'ONS'!F46" display="'ONS'!F46"/>
    <hyperlink ref="B1558" location="'ONS'!F36" display="'ONS'!F36"/>
    <hyperlink ref="B1557" location="'ONS'!F35" display="'ONS'!F35"/>
    <hyperlink ref="B1556" location="'ONS'!F23" display="'ONS'!F23"/>
    <hyperlink ref="B1555" location="'ONS'!F16" display="'ONS'!F16"/>
    <hyperlink ref="B1554" location="'ONS'!F11" display="'ONS'!F11"/>
    <hyperlink ref="B1553" location="'ONS'!E85" display="'ONS'!E85"/>
    <hyperlink ref="B1552" location="'ONS'!E81" display="'ONS'!E81"/>
    <hyperlink ref="B1551" location="'ONS'!E46" display="'ONS'!E46"/>
    <hyperlink ref="B1550" location="'ONS'!E42" display="'ONS'!E42"/>
    <hyperlink ref="B1549" location="'ONS'!E36" display="'ONS'!E36"/>
    <hyperlink ref="B1548" location="'ONS'!E35" display="'ONS'!E35"/>
    <hyperlink ref="B1547" location="'ONS'!E23" display="'ONS'!E23"/>
    <hyperlink ref="B1546" location="'ONS'!E16" display="'ONS'!E16"/>
    <hyperlink ref="B1545" location="'ONS'!E11" display="'ONS'!E11"/>
    <hyperlink ref="B1544" location="'ONS'!D92" display="'ONS'!D92"/>
    <hyperlink ref="B1543" location="'ONS'!D91" display="'ONS'!D91"/>
    <hyperlink ref="B1542" location="'ONS'!D90" display="'ONS'!D90"/>
    <hyperlink ref="B1541" location="'ONS'!D89" display="'ONS'!D89"/>
    <hyperlink ref="B1540" location="'ONS'!D67" display="'ONS'!D67"/>
    <hyperlink ref="B1539" location="'ONS'!D56" display="'ONS'!D56"/>
    <hyperlink ref="B1538" location="'ONS'!D55" display="'ONS'!D55"/>
    <hyperlink ref="B1537" location="'ONS'!D54" display="'ONS'!D54"/>
    <hyperlink ref="B1536" location="'ONS'!D53" display="'ONS'!D53"/>
    <hyperlink ref="B1535" location="'ONS'!D51" display="'ONS'!D51"/>
    <hyperlink ref="B1534" location="'ONS'!D50" display="'ONS'!D50"/>
    <hyperlink ref="B1533" location="'ONS'!D49" display="'ONS'!D49"/>
    <hyperlink ref="B1532" location="'ONS'!D48" display="'ONS'!D48"/>
    <hyperlink ref="B1531" location="'ONS'!D46" display="'ONS'!D46"/>
    <hyperlink ref="B1530" location="'ONS'!D42" display="'ONS'!D42"/>
    <hyperlink ref="B1528" location="'ONS'!D35" display="'ONS'!D35"/>
    <hyperlink ref="B1527" location="'ONS'!D28" display="'ONS'!D28"/>
    <hyperlink ref="B1526" location="'ONS'!D27" display="'ONS'!D27"/>
    <hyperlink ref="B1525" location="'ONS'!D26" display="'ONS'!D26"/>
    <hyperlink ref="B1524" location="'ONS'!D25" display="'ONS'!D25"/>
    <hyperlink ref="B1523" location="'ONS'!D23" display="'ONS'!D23"/>
    <hyperlink ref="B1522" location="'ONS'!D21" display="'ONS'!D21"/>
    <hyperlink ref="B1521" location="'ONS'!D20" display="'ONS'!D20"/>
    <hyperlink ref="B1520" location="'ONS'!D19" display="'ONS'!D19"/>
    <hyperlink ref="B1519" location="'ONS'!D18" display="'ONS'!D18"/>
    <hyperlink ref="B1518" location="'ONS'!D17" display="'ONS'!D17"/>
    <hyperlink ref="B1517" location="'ONS'!D16" display="'ONS'!D16"/>
    <hyperlink ref="B1516" location="'ONS'!D11" display="'ONS'!D11"/>
    <hyperlink ref="B1515" location="'ONS'!C92" display="'ONS'!C92"/>
    <hyperlink ref="B1514" location="'ONS'!C91" display="'ONS'!C91"/>
    <hyperlink ref="B1513" location="'ONS'!C90" display="'ONS'!C90"/>
    <hyperlink ref="B1512" location="'ONS'!C89" display="'ONS'!C89"/>
    <hyperlink ref="B1511" location="'ONS'!C88" display="'ONS'!C88"/>
    <hyperlink ref="B1510" location="'ONS'!C86" display="'ONS'!C86"/>
    <hyperlink ref="B1509" location="'ONS'!C82" display="'ONS'!C82"/>
    <hyperlink ref="B1508" location="'ONS'!C67" display="'ONS'!C67"/>
    <hyperlink ref="B1507" location="'ONS'!C60" display="'ONS'!C60"/>
    <hyperlink ref="B1506" location="'ONS'!C59" display="'ONS'!C59"/>
    <hyperlink ref="B1505" location="'ONS'!C58" display="'ONS'!C58"/>
    <hyperlink ref="B1504" location="'ONS'!C57" display="'ONS'!C57"/>
    <hyperlink ref="B1503" location="'ONS'!C56" display="'ONS'!C56"/>
    <hyperlink ref="B1502" location="'ONS'!C55" display="'ONS'!C55"/>
    <hyperlink ref="B1501" location="'ONS'!C54" display="'ONS'!C54"/>
    <hyperlink ref="B1500" location="'ONS'!C53" display="'ONS'!C53"/>
    <hyperlink ref="B1499" location="'ONS'!C52" display="'ONS'!C52"/>
    <hyperlink ref="B1498" location="'ONS'!C51" display="'ONS'!C51"/>
    <hyperlink ref="B1497" location="'ONS'!C50" display="'ONS'!C50"/>
    <hyperlink ref="B1496" location="'ONS'!C49" display="'ONS'!C49"/>
    <hyperlink ref="B1495" location="'ONS'!C48" display="'ONS'!C48"/>
    <hyperlink ref="B1494" location="'ONS'!C47" display="'ONS'!C47"/>
    <hyperlink ref="B1493" location="'ONS'!C46" display="'ONS'!C46"/>
    <hyperlink ref="B1492" location="'ONS'!C42" display="'ONS'!C42"/>
    <hyperlink ref="B1491" location="'ONS'!C35" display="'ONS'!C35"/>
    <hyperlink ref="B1490" location="'ONS'!C32" display="'ONS'!C32"/>
    <hyperlink ref="B1489" location="'ONS'!C31" display="'ONS'!C31"/>
    <hyperlink ref="B1488" location="'ONS'!C30" display="'ONS'!C30"/>
    <hyperlink ref="B1487" location="'ONS'!C29" display="'ONS'!C29"/>
    <hyperlink ref="B1486" location="'ONS'!C28" display="'ONS'!C28"/>
    <hyperlink ref="B1485" location="'ONS'!C27" display="'ONS'!C27"/>
    <hyperlink ref="B1484" location="'ONS'!C26" display="'ONS'!C26"/>
    <hyperlink ref="B1483" location="'ONS'!C25" display="'ONS'!C25"/>
    <hyperlink ref="B1482" location="'ONS'!C24" display="'ONS'!C24"/>
    <hyperlink ref="B1481" location="'ONS'!C23" display="'ONS'!C23"/>
    <hyperlink ref="B1480" location="'ONS'!C22" display="'ONS'!C22"/>
    <hyperlink ref="B1479" location="'ONS'!C21" display="'ONS'!C21"/>
    <hyperlink ref="B1478" location="'ONS'!C20" display="'ONS'!C20"/>
    <hyperlink ref="B1477" location="'ONS'!C19" display="'ONS'!C19"/>
    <hyperlink ref="B1476" location="'ONS'!C18" display="'ONS'!C18"/>
    <hyperlink ref="B1475" location="'ONS'!C17" display="'ONS'!C17"/>
    <hyperlink ref="B1474" location="'ONS'!C16" display="'ONS'!C16"/>
    <hyperlink ref="B1473" location="'ONS'!C15" display="'ONS'!C15"/>
    <hyperlink ref="B1472" location="'ONS'!C11" display="'ONS'!C11"/>
    <hyperlink ref="B1471" location="'OES'!AA11" display="'OES'!AA11"/>
    <hyperlink ref="B1470" location="'OES'!Z76" display="'OES'!Z76"/>
    <hyperlink ref="B1469" location="'OES'!Z75" display="'OES'!Z75"/>
    <hyperlink ref="B1468" location="'OES'!Z14" display="'OES'!Z14"/>
    <hyperlink ref="B1467" location="'OES'!Z13" display="'OES'!Z13"/>
    <hyperlink ref="B1466" location="'OES'!Z12" display="'OES'!Z12"/>
    <hyperlink ref="B1465" location="'OES'!Z11" display="'OES'!Z11"/>
    <hyperlink ref="B1464" location="'OES'!Y14" display="'OES'!Y14"/>
    <hyperlink ref="B1463" location="'OES'!Y13" display="'OES'!Y13"/>
    <hyperlink ref="B1462" location="'OES'!Y12" display="'OES'!Y12"/>
    <hyperlink ref="B1461" location="'OES'!Y11" display="'OES'!Y11"/>
    <hyperlink ref="B1460" location="'OES'!X76" display="'OES'!X76"/>
    <hyperlink ref="B1459" location="'OES'!X75" display="'OES'!X75"/>
    <hyperlink ref="B1458" location="'OES'!X14" display="'OES'!X14"/>
    <hyperlink ref="B1457" location="'OES'!X13" display="'OES'!X13"/>
    <hyperlink ref="B1456" location="'OES'!X12" display="'OES'!X12"/>
    <hyperlink ref="B1455" location="'OES'!X11" display="'OES'!X11"/>
    <hyperlink ref="B1454" location="'OES'!W11" display="'OES'!W11"/>
    <hyperlink ref="B1453" location="'OES'!V76" display="'OES'!V76"/>
    <hyperlink ref="B1452" location="'OES'!V75" display="'OES'!V75"/>
    <hyperlink ref="B1451" location="'OES'!V14" display="'OES'!V14"/>
    <hyperlink ref="B1450" location="'OES'!V13" display="'OES'!V13"/>
    <hyperlink ref="B1449" location="'OES'!V12" display="'OES'!V12"/>
    <hyperlink ref="B1448" location="'OES'!V11" display="'OES'!V11"/>
    <hyperlink ref="B1447" location="'OES'!U92" display="'OES'!U92"/>
    <hyperlink ref="B1446" location="'OES'!U91" display="'OES'!U91"/>
    <hyperlink ref="B1445" location="'OES'!U90" display="'OES'!U90"/>
    <hyperlink ref="B1444" location="'OES'!U89" display="'OES'!U89"/>
    <hyperlink ref="B1443" location="'OES'!U81" display="'OES'!U81"/>
    <hyperlink ref="B1442" location="'OES'!U76" display="'OES'!U76"/>
    <hyperlink ref="B1441" location="'OES'!U75" display="'OES'!U75"/>
    <hyperlink ref="B1440" location="'OES'!U70" display="'OES'!U70"/>
    <hyperlink ref="B1439" location="'OES'!U69" display="'OES'!U69"/>
    <hyperlink ref="B1438" location="'OES'!U68" display="'OES'!U68"/>
    <hyperlink ref="B1437" location="'OES'!U46" display="'OES'!U46"/>
    <hyperlink ref="B1436" location="'OES'!U45" display="'OES'!U45"/>
    <hyperlink ref="B1435" location="'OES'!U44" display="'OES'!U44"/>
    <hyperlink ref="B1434" location="'OES'!U42" display="'OES'!U42"/>
    <hyperlink ref="B1433" location="'OES'!U41" display="'OES'!U41"/>
    <hyperlink ref="B1432" location="'OES'!U40" display="'OES'!U40"/>
    <hyperlink ref="B1431" location="'OES'!U38" display="'OES'!U38"/>
    <hyperlink ref="B1430" location="'OES'!U37" display="'OES'!U37"/>
    <hyperlink ref="B1429" location="'OES'!U36" display="'OES'!U36"/>
    <hyperlink ref="B1428" location="'OES'!U35" display="'OES'!U35"/>
    <hyperlink ref="B1427" location="'OES'!U23" display="'OES'!U23"/>
    <hyperlink ref="B1426" location="'OES'!U19" display="'OES'!U19"/>
    <hyperlink ref="B1425" location="'OES'!U18" display="'OES'!U18"/>
    <hyperlink ref="B1424" location="'OES'!U17" display="'OES'!U17"/>
    <hyperlink ref="B1423" location="'OES'!U16" display="'OES'!U16"/>
    <hyperlink ref="B1422" location="'OES'!U14" display="'OES'!U14"/>
    <hyperlink ref="B1421" location="'OES'!U13" display="'OES'!U13"/>
    <hyperlink ref="B1420" location="'OES'!U12" display="'OES'!U12"/>
    <hyperlink ref="B1419" location="'OES'!U11" display="'OES'!U11"/>
    <hyperlink ref="B1418" location="'OES'!T11" display="'OES'!T11"/>
    <hyperlink ref="B1417" location="'OES'!S92" display="'OES'!S92"/>
    <hyperlink ref="B1416" location="'OES'!S91" display="'OES'!S91"/>
    <hyperlink ref="B1415" location="'OES'!S90" display="'OES'!S90"/>
    <hyperlink ref="B1414" location="'OES'!S89" display="'OES'!S89"/>
    <hyperlink ref="B1413" location="'OES'!S83" display="'OES'!S83"/>
    <hyperlink ref="B1412" location="'OES'!S81" display="'OES'!S81"/>
    <hyperlink ref="B1411" location="'OES'!S76" display="'OES'!S76"/>
    <hyperlink ref="B1410" location="'OES'!S75" display="'OES'!S75"/>
    <hyperlink ref="B1409" location="'OES'!S73" display="'OES'!S73"/>
    <hyperlink ref="B1408" location="'OES'!S70" display="'OES'!S70"/>
    <hyperlink ref="B1407" location="'OES'!S69" display="'OES'!S69"/>
    <hyperlink ref="B1406" location="'OES'!S68" display="'OES'!S68"/>
    <hyperlink ref="B1405" location="'OES'!S67" display="'OES'!S67"/>
    <hyperlink ref="B1404" location="'OES'!S46" display="'OES'!S46"/>
    <hyperlink ref="B1403" location="'OES'!S45" display="'OES'!S45"/>
    <hyperlink ref="B1402" location="'OES'!S44" display="'OES'!S44"/>
    <hyperlink ref="B1401" location="'OES'!S42" display="'OES'!S42"/>
    <hyperlink ref="B1400" location="'OES'!S41" display="'OES'!S41"/>
    <hyperlink ref="B1399" location="'OES'!S40" display="'OES'!S40"/>
    <hyperlink ref="B1398" location="'OES'!S38" display="'OES'!S38"/>
    <hyperlink ref="B1397" location="'OES'!S37" display="'OES'!S37"/>
    <hyperlink ref="B1396" location="'OES'!S36" display="'OES'!S36"/>
    <hyperlink ref="B1395" location="'OES'!S35" display="'OES'!S35"/>
    <hyperlink ref="B1394" location="'OES'!S23" display="'OES'!S23"/>
    <hyperlink ref="B1393" location="'OES'!S19" display="'OES'!S19"/>
    <hyperlink ref="B1392" location="'OES'!S18" display="'OES'!S18"/>
    <hyperlink ref="B1391" location="'OES'!S17" display="'OES'!S17"/>
    <hyperlink ref="B1390" location="'OES'!S16" display="'OES'!S16"/>
    <hyperlink ref="B1389" location="'OES'!S14" display="'OES'!S14"/>
    <hyperlink ref="B1388" location="'OES'!S13" display="'OES'!S13"/>
    <hyperlink ref="B1387" location="'OES'!S12" display="'OES'!S12"/>
    <hyperlink ref="B1386" location="'OES'!S11" display="'OES'!S11"/>
    <hyperlink ref="B1385" location="'OES'!R92" display="'OES'!R92"/>
    <hyperlink ref="B1384" location="'OES'!R91" display="'OES'!R91"/>
    <hyperlink ref="B1383" location="'OES'!R90" display="'OES'!R90"/>
    <hyperlink ref="B1382" location="'OES'!R89" display="'OES'!R89"/>
    <hyperlink ref="B1381" location="'OES'!R83" display="'OES'!R83"/>
    <hyperlink ref="B1380" location="'OES'!R81" display="'OES'!R81"/>
    <hyperlink ref="B1379" location="'OES'!R73" display="'OES'!R73"/>
    <hyperlink ref="B1378" location="'OES'!R46" display="'OES'!R46"/>
    <hyperlink ref="B1377" location="'OES'!R45" display="'OES'!R45"/>
    <hyperlink ref="B1376" location="'OES'!R44" display="'OES'!R44"/>
    <hyperlink ref="B1375" location="'OES'!R42" display="'OES'!R42"/>
    <hyperlink ref="B1374" location="'OES'!R41" display="'OES'!R41"/>
    <hyperlink ref="B1373" location="'OES'!R40" display="'OES'!R40"/>
    <hyperlink ref="B1372" location="'OES'!R38" display="'OES'!R38"/>
    <hyperlink ref="B1371" location="'OES'!R37" display="'OES'!R37"/>
    <hyperlink ref="B1370" location="'OES'!R36" display="'OES'!R36"/>
    <hyperlink ref="B1369" location="'OES'!R35" display="'OES'!R35"/>
    <hyperlink ref="B1368" location="'OES'!R23" display="'OES'!R23"/>
    <hyperlink ref="B1367" location="'OES'!R19" display="'OES'!R19"/>
    <hyperlink ref="B1366" location="'OES'!R18" display="'OES'!R18"/>
    <hyperlink ref="B1365" location="'OES'!R17" display="'OES'!R17"/>
    <hyperlink ref="B1364" location="'OES'!R16" display="'OES'!R16"/>
    <hyperlink ref="B1363" location="'OES'!R14" display="'OES'!R14"/>
    <hyperlink ref="B1362" location="'OES'!R13" display="'OES'!R13"/>
    <hyperlink ref="B1361" location="'OES'!R12" display="'OES'!R12"/>
    <hyperlink ref="B1360" location="'OES'!R11" display="'OES'!R11"/>
    <hyperlink ref="B1359" location="'OES'!Q92" display="'OES'!Q92"/>
    <hyperlink ref="B1358" location="'OES'!Q91" display="'OES'!Q91"/>
    <hyperlink ref="B1357" location="'OES'!Q90" display="'OES'!Q90"/>
    <hyperlink ref="B1356" location="'OES'!Q89" display="'OES'!Q89"/>
    <hyperlink ref="B1355" location="'OES'!Q83" display="'OES'!Q83"/>
    <hyperlink ref="B1354" location="'OES'!Q81" display="'OES'!Q81"/>
    <hyperlink ref="B1353" location="'OES'!Q73" display="'OES'!Q73"/>
    <hyperlink ref="B1352" location="'OES'!Q46" display="'OES'!Q46"/>
    <hyperlink ref="B1351" location="'OES'!Q45" display="'OES'!Q45"/>
    <hyperlink ref="B1350" location="'OES'!Q44" display="'OES'!Q44"/>
    <hyperlink ref="B1349" location="'OES'!Q42" display="'OES'!Q42"/>
    <hyperlink ref="B1348" location="'OES'!Q41" display="'OES'!Q41"/>
    <hyperlink ref="B1347" location="'OES'!Q40" display="'OES'!Q40"/>
    <hyperlink ref="B1346" location="'OES'!Q38" display="'OES'!Q38"/>
    <hyperlink ref="B1345" location="'OES'!Q37" display="'OES'!Q37"/>
    <hyperlink ref="B1344" location="'OES'!Q36" display="'OES'!Q36"/>
    <hyperlink ref="B1343" location="'OES'!Q35" display="'OES'!Q35"/>
    <hyperlink ref="B1342" location="'OES'!Q23" display="'OES'!Q23"/>
    <hyperlink ref="B1341" location="'OES'!Q19" display="'OES'!Q19"/>
    <hyperlink ref="B1340" location="'OES'!Q18" display="'OES'!Q18"/>
    <hyperlink ref="B1339" location="'OES'!Q17" display="'OES'!Q17"/>
    <hyperlink ref="B1338" location="'OES'!Q16" display="'OES'!Q16"/>
    <hyperlink ref="B1337" location="'OES'!Q14" display="'OES'!Q14"/>
    <hyperlink ref="B1336" location="'OES'!Q13" display="'OES'!Q13"/>
    <hyperlink ref="B1335" location="'OES'!Q12" display="'OES'!Q12"/>
    <hyperlink ref="B1334" location="'OES'!Q11" display="'OES'!Q11"/>
    <hyperlink ref="B1333" location="'OES'!P74" display="'OES'!P74"/>
    <hyperlink ref="B1332" location="'OES'!P46" display="'OES'!P46"/>
    <hyperlink ref="B1331" location="'OES'!O81" display="'OES'!O81"/>
    <hyperlink ref="B1330" location="'OES'!O46" display="'OES'!O46"/>
    <hyperlink ref="B1329" location="'OES'!O45" display="'OES'!O45"/>
    <hyperlink ref="B1328" location="'OES'!O44" display="'OES'!O44"/>
    <hyperlink ref="B1327" location="'OES'!O42" display="'OES'!O42"/>
    <hyperlink ref="B1326" location="'OES'!O41" display="'OES'!O41"/>
    <hyperlink ref="B1325" location="'OES'!O40" display="'OES'!O40"/>
    <hyperlink ref="B1324" location="'OES'!O36" display="'OES'!O36"/>
    <hyperlink ref="B1323" location="'OES'!O35" display="'OES'!O35"/>
    <hyperlink ref="B1322" location="'OES'!O16" display="'OES'!O16"/>
    <hyperlink ref="B1321" location="'OES'!O14" display="'OES'!O14"/>
    <hyperlink ref="B1320" location="'OES'!O13" display="'OES'!O13"/>
    <hyperlink ref="B1319" location="'OES'!O12" display="'OES'!O12"/>
    <hyperlink ref="B1318" location="'OES'!O11" display="'OES'!O11"/>
    <hyperlink ref="B1317" location="'OES'!N92" display="'OES'!N92"/>
    <hyperlink ref="B1316" location="'OES'!N91" display="'OES'!N91"/>
    <hyperlink ref="B1315" location="'OES'!N90" display="'OES'!N90"/>
    <hyperlink ref="B1314" location="'OES'!N89" display="'OES'!N89"/>
    <hyperlink ref="B1313" location="'OES'!N83" display="'OES'!N83"/>
    <hyperlink ref="B1312" location="'OES'!N81" display="'OES'!N81"/>
    <hyperlink ref="B1311" location="'OES'!N73" display="'OES'!N73"/>
    <hyperlink ref="B1310" location="'OES'!N46" display="'OES'!N46"/>
    <hyperlink ref="B1309" location="'OES'!N45" display="'OES'!N45"/>
    <hyperlink ref="B1308" location="'OES'!N44" display="'OES'!N44"/>
    <hyperlink ref="B1307" location="'OES'!N42" display="'OES'!N42"/>
    <hyperlink ref="B1306" location="'OES'!N41" display="'OES'!N41"/>
    <hyperlink ref="B1305" location="'OES'!N40" display="'OES'!N40"/>
    <hyperlink ref="B1304" location="'OES'!N38" display="'OES'!N38"/>
    <hyperlink ref="B1303" location="'OES'!N37" display="'OES'!N37"/>
    <hyperlink ref="B1302" location="'OES'!N36" display="'OES'!N36"/>
    <hyperlink ref="B1301" location="'OES'!N35" display="'OES'!N35"/>
    <hyperlink ref="B1300" location="'OES'!N23" display="'OES'!N23"/>
    <hyperlink ref="B1299" location="'OES'!N19" display="'OES'!N19"/>
    <hyperlink ref="B1298" location="'OES'!N18" display="'OES'!N18"/>
    <hyperlink ref="B1297" location="'OES'!N17" display="'OES'!N17"/>
    <hyperlink ref="B1296" location="'OES'!N16" display="'OES'!N16"/>
    <hyperlink ref="B1295" location="'OES'!N14" display="'OES'!N14"/>
    <hyperlink ref="B1294" location="'OES'!N13" display="'OES'!N13"/>
    <hyperlink ref="B1293" location="'OES'!N12" display="'OES'!N12"/>
    <hyperlink ref="B1292" location="'OES'!N11" display="'OES'!N11"/>
    <hyperlink ref="B1291" location="'OES'!M92" display="'OES'!M92"/>
    <hyperlink ref="B1290" location="'OES'!M91" display="'OES'!M91"/>
    <hyperlink ref="B1289" location="'OES'!M90" display="'OES'!M90"/>
    <hyperlink ref="B1288" location="'OES'!M89" display="'OES'!M89"/>
    <hyperlink ref="B1287" location="'OES'!M83" display="'OES'!M83"/>
    <hyperlink ref="B1286" location="'OES'!M81" display="'OES'!M81"/>
    <hyperlink ref="B1285" location="'OES'!M73" display="'OES'!M73"/>
    <hyperlink ref="B1284" location="'OES'!M46" display="'OES'!M46"/>
    <hyperlink ref="B1283" location="'OES'!M45" display="'OES'!M45"/>
    <hyperlink ref="B1282" location="'OES'!M44" display="'OES'!M44"/>
    <hyperlink ref="B1281" location="'OES'!M42" display="'OES'!M42"/>
    <hyperlink ref="B1280" location="'OES'!M41" display="'OES'!M41"/>
    <hyperlink ref="B1279" location="'OES'!M40" display="'OES'!M40"/>
    <hyperlink ref="B1278" location="'OES'!M38" display="'OES'!M38"/>
    <hyperlink ref="B1277" location="'OES'!M37" display="'OES'!M37"/>
    <hyperlink ref="B1276" location="'OES'!M36" display="'OES'!M36"/>
    <hyperlink ref="B1275" location="'OES'!M35" display="'OES'!M35"/>
    <hyperlink ref="B1274" location="'OES'!M23" display="'OES'!M23"/>
    <hyperlink ref="B1273" location="'OES'!M22" display="'OES'!M22"/>
    <hyperlink ref="B1272" location="'OES'!M20" display="'OES'!M20"/>
    <hyperlink ref="B1271" location="'OES'!M19" display="'OES'!M19"/>
    <hyperlink ref="B1270" location="'OES'!M18" display="'OES'!M18"/>
    <hyperlink ref="B1269" location="'OES'!M17" display="'OES'!M17"/>
    <hyperlink ref="B1268" location="'OES'!M16" display="'OES'!M16"/>
    <hyperlink ref="B1267" location="'OES'!M14" display="'OES'!M14"/>
    <hyperlink ref="B1266" location="'OES'!M13" display="'OES'!M13"/>
    <hyperlink ref="B1265" location="'OES'!M12" display="'OES'!M12"/>
    <hyperlink ref="B1264" location="'OES'!M11" display="'OES'!M11"/>
    <hyperlink ref="B1263" location="'OES'!L92" display="'OES'!L92"/>
    <hyperlink ref="B1262" location="'OES'!L91" display="'OES'!L91"/>
    <hyperlink ref="B1261" location="'OES'!L90" display="'OES'!L90"/>
    <hyperlink ref="B1260" location="'OES'!L89" display="'OES'!L89"/>
    <hyperlink ref="B1259" location="'OES'!L83" display="'OES'!L83"/>
    <hyperlink ref="B1258" location="'OES'!L81" display="'OES'!L81"/>
    <hyperlink ref="B1257" location="'OES'!L73" display="'OES'!L73"/>
    <hyperlink ref="B1256" location="'OES'!L67" display="'OES'!L67"/>
    <hyperlink ref="B1255" location="'OES'!L56" display="'OES'!L56"/>
    <hyperlink ref="B1254" location="'OES'!L55" display="'OES'!L55"/>
    <hyperlink ref="B1253" location="'OES'!L51" display="'OES'!L51"/>
    <hyperlink ref="B1252" location="'OES'!L50" display="'OES'!L50"/>
    <hyperlink ref="B1251" location="'OES'!L49" display="'OES'!L49"/>
    <hyperlink ref="B1250" location="'OES'!L48" display="'OES'!L48"/>
    <hyperlink ref="B1249" location="'OES'!L46" display="'OES'!L46"/>
    <hyperlink ref="B1248" location="'OES'!L45" display="'OES'!L45"/>
    <hyperlink ref="B1247" location="'OES'!L44" display="'OES'!L44"/>
    <hyperlink ref="B1246" location="'OES'!L42" display="'OES'!L42"/>
    <hyperlink ref="B1245" location="'OES'!L41" display="'OES'!L41"/>
    <hyperlink ref="B1244" location="'OES'!L40" display="'OES'!L40"/>
    <hyperlink ref="B1243" location="'OES'!L38" display="'OES'!L38"/>
    <hyperlink ref="B1242" location="'OES'!L37" display="'OES'!L37"/>
    <hyperlink ref="B1241" location="'OES'!L36" display="'OES'!L36"/>
    <hyperlink ref="B1240" location="'OES'!L35" display="'OES'!L35"/>
    <hyperlink ref="B1239" location="'OES'!L28" display="'OES'!L28"/>
    <hyperlink ref="B1238" location="'OES'!L27" display="'OES'!L27"/>
    <hyperlink ref="B1237" location="'OES'!L23" display="'OES'!L23"/>
    <hyperlink ref="B1236" location="'OES'!L22" display="'OES'!L22"/>
    <hyperlink ref="B1235" location="'OES'!L20" display="'OES'!L20"/>
    <hyperlink ref="B1234" location="'OES'!L19" display="'OES'!L19"/>
    <hyperlink ref="B1233" location="'OES'!L18" display="'OES'!L18"/>
    <hyperlink ref="B1232" location="'OES'!L17" display="'OES'!L17"/>
    <hyperlink ref="B1231" location="'OES'!L16" display="'OES'!L16"/>
    <hyperlink ref="B1230" location="'OES'!L14" display="'OES'!L14"/>
    <hyperlink ref="B1229" location="'OES'!L13" display="'OES'!L13"/>
    <hyperlink ref="B1228" location="'OES'!L12" display="'OES'!L12"/>
    <hyperlink ref="B1227" location="'OES'!L11" display="'OES'!L11"/>
    <hyperlink ref="B1226" location="'OES'!K81" display="'OES'!K81"/>
    <hyperlink ref="B1223" location="'OES'!K51" display="'OES'!K51"/>
    <hyperlink ref="B1222" location="'OES'!K50" display="'OES'!K50"/>
    <hyperlink ref="B1221" location="'OES'!K49" display="'OES'!K49"/>
    <hyperlink ref="B1220" location="'OES'!K48" display="'OES'!K48"/>
    <hyperlink ref="B1219" location="'OES'!K46" display="'OES'!K46"/>
    <hyperlink ref="B1218" location="'OES'!K45" display="'OES'!K45"/>
    <hyperlink ref="B1217" location="'OES'!K44" display="'OES'!K44"/>
    <hyperlink ref="B1216" location="'OES'!K42" display="'OES'!K42"/>
    <hyperlink ref="B1215" location="'OES'!K41" display="'OES'!K41"/>
    <hyperlink ref="B1214" location="'OES'!K40" display="'OES'!K40"/>
    <hyperlink ref="B1213" location="'OES'!K36" display="'OES'!K36"/>
    <hyperlink ref="B1212" location="'OES'!K35" display="'OES'!K35"/>
    <hyperlink ref="B1211" location="'OES'!K28" display="'OES'!K28"/>
    <hyperlink ref="B1210" location="'OES'!K27" display="'OES'!K27"/>
    <hyperlink ref="B1208" location="'OES'!K11" display="'OES'!K11"/>
    <hyperlink ref="B1207" location="'OES'!J81" display="'OES'!J81"/>
    <hyperlink ref="B1206" location="'OES'!J56" display="'OES'!J56"/>
    <hyperlink ref="B1205" location="'OES'!J55" display="'OES'!J55"/>
    <hyperlink ref="B1204" location="'OES'!J51" display="'OES'!J51"/>
    <hyperlink ref="B1203" location="'OES'!J50" display="'OES'!J50"/>
    <hyperlink ref="B1202" location="'OES'!J49" display="'OES'!J49"/>
    <hyperlink ref="B1201" location="'OES'!J48" display="'OES'!J48"/>
    <hyperlink ref="B1200" location="'OES'!J46" display="'OES'!J46"/>
    <hyperlink ref="B1199" location="'OES'!J42" display="'OES'!J42"/>
    <hyperlink ref="B1198" location="'OES'!J36" display="'OES'!J36"/>
    <hyperlink ref="B1197" location="'OES'!J35" display="'OES'!J35"/>
    <hyperlink ref="B1196" location="'OES'!J28" display="'OES'!J28"/>
    <hyperlink ref="B1195" location="'OES'!J27" display="'OES'!J27"/>
    <hyperlink ref="B1194" location="'OES'!J16" display="'OES'!J16"/>
    <hyperlink ref="B1193" location="'OES'!J11" display="'OES'!J11"/>
    <hyperlink ref="B1192" location="'OES'!I92" display="'OES'!I92"/>
    <hyperlink ref="B1191" location="'OES'!I91" display="'OES'!I91"/>
    <hyperlink ref="B1190" location="'OES'!I90" display="'OES'!I90"/>
    <hyperlink ref="B1189" location="'OES'!I89" display="'OES'!I89"/>
    <hyperlink ref="B1188" location="'OES'!I81" display="'OES'!I81"/>
    <hyperlink ref="B1187" location="'OES'!I67" display="'OES'!I67"/>
    <hyperlink ref="B1186" location="'OES'!I56" display="'OES'!I56"/>
    <hyperlink ref="B1185" location="'OES'!I55" display="'OES'!I55"/>
    <hyperlink ref="B1184" location="'OES'!I51" display="'OES'!I51"/>
    <hyperlink ref="B1183" location="'OES'!I50" display="'OES'!I50"/>
    <hyperlink ref="B1182" location="'OES'!I49" display="'OES'!I49"/>
    <hyperlink ref="B1181" location="'OES'!I48" display="'OES'!I48"/>
    <hyperlink ref="B1180" location="'OES'!I46" display="'OES'!I46"/>
    <hyperlink ref="B1179" location="'OES'!I42" display="'OES'!I42"/>
    <hyperlink ref="B1178" location="'OES'!I36" display="'OES'!I36"/>
    <hyperlink ref="B1177" location="'OES'!I35" display="'OES'!I35"/>
    <hyperlink ref="B1176" location="'OES'!I28" display="'OES'!I28"/>
    <hyperlink ref="B1175" location="'OES'!I27" display="'OES'!I27"/>
    <hyperlink ref="B1174" location="'OES'!I23" display="'OES'!I23"/>
    <hyperlink ref="B1173" location="'OES'!I19" display="'OES'!I19"/>
    <hyperlink ref="B1172" location="'OES'!I18" display="'OES'!I18"/>
    <hyperlink ref="B1171" location="'OES'!I17" display="'OES'!I17"/>
    <hyperlink ref="B1170" location="'OES'!I16" display="'OES'!I16"/>
    <hyperlink ref="B1169" location="'OES'!I14" display="'OES'!I14"/>
    <hyperlink ref="B1168" location="'OES'!I13" display="'OES'!I13"/>
    <hyperlink ref="B1167" location="'OES'!I12" display="'OES'!I12"/>
    <hyperlink ref="B1166" location="'OES'!I11" display="'OES'!I11"/>
    <hyperlink ref="B1165" location="'OES'!H35" display="'OES'!H35"/>
    <hyperlink ref="B1164" location="'OES'!H23" display="'OES'!H23"/>
    <hyperlink ref="B1163" location="'OES'!H16" display="'OES'!H16"/>
    <hyperlink ref="B1162" location="'OES'!H11" display="'OES'!H11"/>
    <hyperlink ref="B1161" location="'OES'!G35" display="'OES'!G35"/>
    <hyperlink ref="B1160" location="'OES'!G23" display="'OES'!G23"/>
    <hyperlink ref="B1159" location="'OES'!G16" display="'OES'!G16"/>
    <hyperlink ref="B1158" location="'OES'!G11" display="'OES'!G11"/>
    <hyperlink ref="B1157" location="'OES'!F48" display="'OES'!F48"/>
    <hyperlink ref="B1156" location="'OES'!F46" display="'OES'!F46"/>
    <hyperlink ref="B1155" location="'OES'!F36" display="'OES'!F36"/>
    <hyperlink ref="B1154" location="'OES'!F35" display="'OES'!F35"/>
    <hyperlink ref="B1153" location="'OES'!F23" display="'OES'!F23"/>
    <hyperlink ref="B1152" location="'OES'!F16" display="'OES'!F16"/>
    <hyperlink ref="B1151" location="'OES'!F11" display="'OES'!F11"/>
    <hyperlink ref="B1150" location="'OES'!E85" display="'OES'!E85"/>
    <hyperlink ref="B1149" location="'OES'!E81" display="'OES'!E81"/>
    <hyperlink ref="B1148" location="'OES'!E46" display="'OES'!E46"/>
    <hyperlink ref="B1147" location="'OES'!E42" display="'OES'!E42"/>
    <hyperlink ref="B1146" location="'OES'!E36" display="'OES'!E36"/>
    <hyperlink ref="B1145" location="'OES'!E35" display="'OES'!E35"/>
    <hyperlink ref="B1144" location="'OES'!E23" display="'OES'!E23"/>
    <hyperlink ref="B1143" location="'OES'!E16" display="'OES'!E16"/>
    <hyperlink ref="B1142" location="'OES'!E11" display="'OES'!E11"/>
    <hyperlink ref="B1141" location="'OES'!D92" display="'OES'!D92"/>
    <hyperlink ref="B1140" location="'OES'!D91" display="'OES'!D91"/>
    <hyperlink ref="B1139" location="'OES'!D90" display="'OES'!D90"/>
    <hyperlink ref="B1138" location="'OES'!D89" display="'OES'!D89"/>
    <hyperlink ref="B1137" location="'OES'!D67" display="'OES'!D67"/>
    <hyperlink ref="B1136" location="'OES'!D56" display="'OES'!D56"/>
    <hyperlink ref="B1135" location="'OES'!D55" display="'OES'!D55"/>
    <hyperlink ref="B1134" location="'OES'!D54" display="'OES'!D54"/>
    <hyperlink ref="B1133" location="'OES'!D53" display="'OES'!D53"/>
    <hyperlink ref="B1132" location="'OES'!D51" display="'OES'!D51"/>
    <hyperlink ref="B1131" location="'OES'!D50" display="'OES'!D50"/>
    <hyperlink ref="B1130" location="'OES'!D49" display="'OES'!D49"/>
    <hyperlink ref="B1129" location="'OES'!D48" display="'OES'!D48"/>
    <hyperlink ref="B1128" location="'OES'!D46" display="'OES'!D46"/>
    <hyperlink ref="B1127" location="'OES'!D42" display="'OES'!D42"/>
    <hyperlink ref="B1125" location="'OES'!D35" display="'OES'!D35"/>
    <hyperlink ref="B1124" location="'OES'!D28" display="'OES'!D28"/>
    <hyperlink ref="B1123" location="'OES'!D27" display="'OES'!D27"/>
    <hyperlink ref="B1122" location="'OES'!D26" display="'OES'!D26"/>
    <hyperlink ref="B1121" location="'OES'!D25" display="'OES'!D25"/>
    <hyperlink ref="B1120" location="'OES'!D23" display="'OES'!D23"/>
    <hyperlink ref="B1119" location="'OES'!D21" display="'OES'!D21"/>
    <hyperlink ref="B1118" location="'OES'!D20" display="'OES'!D20"/>
    <hyperlink ref="B1117" location="'OES'!D19" display="'OES'!D19"/>
    <hyperlink ref="B1116" location="'OES'!D18" display="'OES'!D18"/>
    <hyperlink ref="B1115" location="'OES'!D17" display="'OES'!D17"/>
    <hyperlink ref="B1114" location="'OES'!D16" display="'OES'!D16"/>
    <hyperlink ref="B1113" location="'OES'!D11" display="'OES'!D11"/>
    <hyperlink ref="B1112" location="'OES'!C92" display="'OES'!C92"/>
    <hyperlink ref="B1111" location="'OES'!C91" display="'OES'!C91"/>
    <hyperlink ref="B1110" location="'OES'!C90" display="'OES'!C90"/>
    <hyperlink ref="B1109" location="'OES'!C89" display="'OES'!C89"/>
    <hyperlink ref="B1108" location="'OES'!C88" display="'OES'!C88"/>
    <hyperlink ref="B1107" location="'OES'!C86" display="'OES'!C86"/>
    <hyperlink ref="B1106" location="'OES'!C82" display="'OES'!C82"/>
    <hyperlink ref="B1105" location="'OES'!C67" display="'OES'!C67"/>
    <hyperlink ref="B1104" location="'OES'!C60" display="'OES'!C60"/>
    <hyperlink ref="B1103" location="'OES'!C59" display="'OES'!C59"/>
    <hyperlink ref="B1102" location="'OES'!C58" display="'OES'!C58"/>
    <hyperlink ref="B1101" location="'OES'!C57" display="'OES'!C57"/>
    <hyperlink ref="B1100" location="'OES'!C56" display="'OES'!C56"/>
    <hyperlink ref="B1099" location="'OES'!C55" display="'OES'!C55"/>
    <hyperlink ref="B1098" location="'OES'!C54" display="'OES'!C54"/>
    <hyperlink ref="B1097" location="'OES'!C53" display="'OES'!C53"/>
    <hyperlink ref="B1096" location="'OES'!C52" display="'OES'!C52"/>
    <hyperlink ref="B1095" location="'OES'!C51" display="'OES'!C51"/>
    <hyperlink ref="B1094" location="'OES'!C50" display="'OES'!C50"/>
    <hyperlink ref="B1093" location="'OES'!C49" display="'OES'!C49"/>
    <hyperlink ref="B1092" location="'OES'!C48" display="'OES'!C48"/>
    <hyperlink ref="B1091" location="'OES'!C47" display="'OES'!C47"/>
    <hyperlink ref="B1090" location="'OES'!C46" display="'OES'!C46"/>
    <hyperlink ref="B1089" location="'OES'!C42" display="'OES'!C42"/>
    <hyperlink ref="B1088" location="'OES'!C35" display="'OES'!C35"/>
    <hyperlink ref="B1087" location="'OES'!C32" display="'OES'!C32"/>
    <hyperlink ref="B1086" location="'OES'!C31" display="'OES'!C31"/>
    <hyperlink ref="B1085" location="'OES'!C30" display="'OES'!C30"/>
    <hyperlink ref="B1084" location="'OES'!C29" display="'OES'!C29"/>
    <hyperlink ref="B1083" location="'OES'!C28" display="'OES'!C28"/>
    <hyperlink ref="B1082" location="'OES'!C27" display="'OES'!C27"/>
    <hyperlink ref="B1081" location="'OES'!C26" display="'OES'!C26"/>
    <hyperlink ref="B1080" location="'OES'!C25" display="'OES'!C25"/>
    <hyperlink ref="B1079" location="'OES'!C24" display="'OES'!C24"/>
    <hyperlink ref="B1078" location="'OES'!C23" display="'OES'!C23"/>
    <hyperlink ref="B1077" location="'OES'!C22" display="'OES'!C22"/>
    <hyperlink ref="B1076" location="'OES'!C21" display="'OES'!C21"/>
    <hyperlink ref="B1075" location="'OES'!C20" display="'OES'!C20"/>
    <hyperlink ref="B1074" location="'OES'!C19" display="'OES'!C19"/>
    <hyperlink ref="B1073" location="'OES'!C18" display="'OES'!C18"/>
    <hyperlink ref="B1072" location="'OES'!C17" display="'OES'!C17"/>
    <hyperlink ref="B1071" location="'OES'!C16" display="'OES'!C16"/>
    <hyperlink ref="B1070" location="'OES'!C15" display="'OES'!C15"/>
    <hyperlink ref="B1069" location="'OES'!C11" display="'OES'!C11"/>
    <hyperlink ref="B1068" location="'INS'!AA11" display="'INS'!AA11"/>
    <hyperlink ref="B1067" location="'INS'!Z76" display="'INS'!Z76"/>
    <hyperlink ref="B1066" location="'INS'!Z75" display="'INS'!Z75"/>
    <hyperlink ref="B1065" location="'INS'!Z14" display="'INS'!Z14"/>
    <hyperlink ref="B1064" location="'INS'!Z13" display="'INS'!Z13"/>
    <hyperlink ref="B1063" location="'INS'!Z12" display="'INS'!Z12"/>
    <hyperlink ref="B1062" location="'INS'!Z11" display="'INS'!Z11"/>
    <hyperlink ref="B1061" location="'INS'!Y14" display="'INS'!Y14"/>
    <hyperlink ref="B1060" location="'INS'!Y13" display="'INS'!Y13"/>
    <hyperlink ref="B1059" location="'INS'!Y12" display="'INS'!Y12"/>
    <hyperlink ref="B1058" location="'INS'!Y11" display="'INS'!Y11"/>
    <hyperlink ref="B1057" location="'INS'!X76" display="'INS'!X76"/>
    <hyperlink ref="B1056" location="'INS'!X75" display="'INS'!X75"/>
    <hyperlink ref="B1055" location="'INS'!X14" display="'INS'!X14"/>
    <hyperlink ref="B1054" location="'INS'!X13" display="'INS'!X13"/>
    <hyperlink ref="B1053" location="'INS'!X12" display="'INS'!X12"/>
    <hyperlink ref="B1052" location="'INS'!X11" display="'INS'!X11"/>
    <hyperlink ref="B1051" location="'INS'!W11" display="'INS'!W11"/>
    <hyperlink ref="B1050" location="'INS'!V76" display="'INS'!V76"/>
    <hyperlink ref="B1049" location="'INS'!V75" display="'INS'!V75"/>
    <hyperlink ref="B1048" location="'INS'!V14" display="'INS'!V14"/>
    <hyperlink ref="B1047" location="'INS'!V13" display="'INS'!V13"/>
    <hyperlink ref="B1046" location="'INS'!V12" display="'INS'!V12"/>
    <hyperlink ref="B1045" location="'INS'!V11" display="'INS'!V11"/>
    <hyperlink ref="B1044" location="'INS'!U92" display="'INS'!U92"/>
    <hyperlink ref="B1043" location="'INS'!U91" display="'INS'!U91"/>
    <hyperlink ref="B1042" location="'INS'!U90" display="'INS'!U90"/>
    <hyperlink ref="B1041" location="'INS'!U89" display="'INS'!U89"/>
    <hyperlink ref="B1040" location="'INS'!U81" display="'INS'!U81"/>
    <hyperlink ref="B1039" location="'INS'!U76" display="'INS'!U76"/>
    <hyperlink ref="B1038" location="'INS'!U75" display="'INS'!U75"/>
    <hyperlink ref="B1037" location="'INS'!U70" display="'INS'!U70"/>
    <hyperlink ref="B1036" location="'INS'!U69" display="'INS'!U69"/>
    <hyperlink ref="B1035" location="'INS'!U68" display="'INS'!U68"/>
    <hyperlink ref="B1034" location="'INS'!U46" display="'INS'!U46"/>
    <hyperlink ref="B1033" location="'INS'!U45" display="'INS'!U45"/>
    <hyperlink ref="B1032" location="'INS'!U44" display="'INS'!U44"/>
    <hyperlink ref="B1031" location="'INS'!U42" display="'INS'!U42"/>
    <hyperlink ref="B1030" location="'INS'!U41" display="'INS'!U41"/>
    <hyperlink ref="B1029" location="'INS'!U40" display="'INS'!U40"/>
    <hyperlink ref="B1028" location="'INS'!U38" display="'INS'!U38"/>
    <hyperlink ref="B1027" location="'INS'!U37" display="'INS'!U37"/>
    <hyperlink ref="B1026" location="'INS'!U36" display="'INS'!U36"/>
    <hyperlink ref="B1025" location="'INS'!U35" display="'INS'!U35"/>
    <hyperlink ref="B1024" location="'INS'!U23" display="'INS'!U23"/>
    <hyperlink ref="B1023" location="'INS'!U19" display="'INS'!U19"/>
    <hyperlink ref="B1022" location="'INS'!U18" display="'INS'!U18"/>
    <hyperlink ref="B1021" location="'INS'!U17" display="'INS'!U17"/>
    <hyperlink ref="B1020" location="'INS'!U16" display="'INS'!U16"/>
    <hyperlink ref="B1019" location="'INS'!U14" display="'INS'!U14"/>
    <hyperlink ref="B1018" location="'INS'!U13" display="'INS'!U13"/>
    <hyperlink ref="B1017" location="'INS'!U12" display="'INS'!U12"/>
    <hyperlink ref="B1016" location="'INS'!U11" display="'INS'!U11"/>
    <hyperlink ref="B1015" location="'INS'!T11" display="'INS'!T11"/>
    <hyperlink ref="B1014" location="'INS'!S92" display="'INS'!S92"/>
    <hyperlink ref="B1013" location="'INS'!S91" display="'INS'!S91"/>
    <hyperlink ref="B1012" location="'INS'!S90" display="'INS'!S90"/>
    <hyperlink ref="B1011" location="'INS'!S89" display="'INS'!S89"/>
    <hyperlink ref="B1010" location="'INS'!S83" display="'INS'!S83"/>
    <hyperlink ref="B1009" location="'INS'!S81" display="'INS'!S81"/>
    <hyperlink ref="B1008" location="'INS'!S76" display="'INS'!S76"/>
    <hyperlink ref="B1007" location="'INS'!S75" display="'INS'!S75"/>
    <hyperlink ref="B1006" location="'INS'!S73" display="'INS'!S73"/>
    <hyperlink ref="B1005" location="'INS'!S70" display="'INS'!S70"/>
    <hyperlink ref="B1004" location="'INS'!S69" display="'INS'!S69"/>
    <hyperlink ref="B1003" location="'INS'!S68" display="'INS'!S68"/>
    <hyperlink ref="B1002" location="'INS'!S67" display="'INS'!S67"/>
    <hyperlink ref="B1001" location="'INS'!S46" display="'INS'!S46"/>
    <hyperlink ref="B1000" location="'INS'!S45" display="'INS'!S45"/>
    <hyperlink ref="B999" location="'INS'!S44" display="'INS'!S44"/>
    <hyperlink ref="B998" location="'INS'!S42" display="'INS'!S42"/>
    <hyperlink ref="B997" location="'INS'!S41" display="'INS'!S41"/>
    <hyperlink ref="B996" location="'INS'!S40" display="'INS'!S40"/>
    <hyperlink ref="B995" location="'INS'!S38" display="'INS'!S38"/>
    <hyperlink ref="B994" location="'INS'!S37" display="'INS'!S37"/>
    <hyperlink ref="B993" location="'INS'!S36" display="'INS'!S36"/>
    <hyperlink ref="B992" location="'INS'!S35" display="'INS'!S35"/>
    <hyperlink ref="B991" location="'INS'!S23" display="'INS'!S23"/>
    <hyperlink ref="B990" location="'INS'!S19" display="'INS'!S19"/>
    <hyperlink ref="B989" location="'INS'!S18" display="'INS'!S18"/>
    <hyperlink ref="B988" location="'INS'!S17" display="'INS'!S17"/>
    <hyperlink ref="B987" location="'INS'!S16" display="'INS'!S16"/>
    <hyperlink ref="B986" location="'INS'!S14" display="'INS'!S14"/>
    <hyperlink ref="B985" location="'INS'!S13" display="'INS'!S13"/>
    <hyperlink ref="B984" location="'INS'!S12" display="'INS'!S12"/>
    <hyperlink ref="B983" location="'INS'!S11" display="'INS'!S11"/>
    <hyperlink ref="B982" location="'INS'!R92" display="'INS'!R92"/>
    <hyperlink ref="B981" location="'INS'!R91" display="'INS'!R91"/>
    <hyperlink ref="B980" location="'INS'!R90" display="'INS'!R90"/>
    <hyperlink ref="B979" location="'INS'!R89" display="'INS'!R89"/>
    <hyperlink ref="B978" location="'INS'!R83" display="'INS'!R83"/>
    <hyperlink ref="B977" location="'INS'!R81" display="'INS'!R81"/>
    <hyperlink ref="B976" location="'INS'!R73" display="'INS'!R73"/>
    <hyperlink ref="B975" location="'INS'!R46" display="'INS'!R46"/>
    <hyperlink ref="B974" location="'INS'!R45" display="'INS'!R45"/>
    <hyperlink ref="B973" location="'INS'!R44" display="'INS'!R44"/>
    <hyperlink ref="B972" location="'INS'!R42" display="'INS'!R42"/>
    <hyperlink ref="B971" location="'INS'!R41" display="'INS'!R41"/>
    <hyperlink ref="B970" location="'INS'!R40" display="'INS'!R40"/>
    <hyperlink ref="B969" location="'INS'!R38" display="'INS'!R38"/>
    <hyperlink ref="B968" location="'INS'!R37" display="'INS'!R37"/>
    <hyperlink ref="B967" location="'INS'!R36" display="'INS'!R36"/>
    <hyperlink ref="B966" location="'INS'!R35" display="'INS'!R35"/>
    <hyperlink ref="B965" location="'INS'!R23" display="'INS'!R23"/>
    <hyperlink ref="B964" location="'INS'!R19" display="'INS'!R19"/>
    <hyperlink ref="B963" location="'INS'!R18" display="'INS'!R18"/>
    <hyperlink ref="B962" location="'INS'!R17" display="'INS'!R17"/>
    <hyperlink ref="B961" location="'INS'!R16" display="'INS'!R16"/>
    <hyperlink ref="B960" location="'INS'!R14" display="'INS'!R14"/>
    <hyperlink ref="B959" location="'INS'!R13" display="'INS'!R13"/>
    <hyperlink ref="B958" location="'INS'!R12" display="'INS'!R12"/>
    <hyperlink ref="B957" location="'INS'!R11" display="'INS'!R11"/>
    <hyperlink ref="B956" location="'INS'!Q92" display="'INS'!Q92"/>
    <hyperlink ref="B955" location="'INS'!Q91" display="'INS'!Q91"/>
    <hyperlink ref="B954" location="'INS'!Q90" display="'INS'!Q90"/>
    <hyperlink ref="B953" location="'INS'!Q89" display="'INS'!Q89"/>
    <hyperlink ref="B952" location="'INS'!Q83" display="'INS'!Q83"/>
    <hyperlink ref="B951" location="'INS'!Q81" display="'INS'!Q81"/>
    <hyperlink ref="B950" location="'INS'!Q73" display="'INS'!Q73"/>
    <hyperlink ref="B949" location="'INS'!Q46" display="'INS'!Q46"/>
    <hyperlink ref="B948" location="'INS'!Q45" display="'INS'!Q45"/>
    <hyperlink ref="B947" location="'INS'!Q44" display="'INS'!Q44"/>
    <hyperlink ref="B946" location="'INS'!Q42" display="'INS'!Q42"/>
    <hyperlink ref="B945" location="'INS'!Q41" display="'INS'!Q41"/>
    <hyperlink ref="B944" location="'INS'!Q40" display="'INS'!Q40"/>
    <hyperlink ref="B943" location="'INS'!Q38" display="'INS'!Q38"/>
    <hyperlink ref="B942" location="'INS'!Q37" display="'INS'!Q37"/>
    <hyperlink ref="B941" location="'INS'!Q36" display="'INS'!Q36"/>
    <hyperlink ref="B940" location="'INS'!Q35" display="'INS'!Q35"/>
    <hyperlink ref="B939" location="'INS'!Q23" display="'INS'!Q23"/>
    <hyperlink ref="B938" location="'INS'!Q19" display="'INS'!Q19"/>
    <hyperlink ref="B937" location="'INS'!Q18" display="'INS'!Q18"/>
    <hyperlink ref="B936" location="'INS'!Q17" display="'INS'!Q17"/>
    <hyperlink ref="B935" location="'INS'!Q16" display="'INS'!Q16"/>
    <hyperlink ref="B934" location="'INS'!Q14" display="'INS'!Q14"/>
    <hyperlink ref="B933" location="'INS'!Q13" display="'INS'!Q13"/>
    <hyperlink ref="B932" location="'INS'!Q12" display="'INS'!Q12"/>
    <hyperlink ref="B931" location="'INS'!Q11" display="'INS'!Q11"/>
    <hyperlink ref="B930" location="'INS'!P74" display="'INS'!P74"/>
    <hyperlink ref="B929" location="'INS'!P46" display="'INS'!P46"/>
    <hyperlink ref="B928" location="'INS'!O81" display="'INS'!O81"/>
    <hyperlink ref="B927" location="'INS'!O46" display="'INS'!O46"/>
    <hyperlink ref="B926" location="'INS'!O45" display="'INS'!O45"/>
    <hyperlink ref="B925" location="'INS'!O44" display="'INS'!O44"/>
    <hyperlink ref="B924" location="'INS'!O42" display="'INS'!O42"/>
    <hyperlink ref="B923" location="'INS'!O41" display="'INS'!O41"/>
    <hyperlink ref="B922" location="'INS'!O40" display="'INS'!O40"/>
    <hyperlink ref="B921" location="'INS'!O36" display="'INS'!O36"/>
    <hyperlink ref="B920" location="'INS'!O35" display="'INS'!O35"/>
    <hyperlink ref="B919" location="'INS'!O16" display="'INS'!O16"/>
    <hyperlink ref="B918" location="'INS'!O14" display="'INS'!O14"/>
    <hyperlink ref="B917" location="'INS'!O13" display="'INS'!O13"/>
    <hyperlink ref="B916" location="'INS'!O12" display="'INS'!O12"/>
    <hyperlink ref="B915" location="'INS'!O11" display="'INS'!O11"/>
    <hyperlink ref="B914" location="'INS'!N92" display="'INS'!N92"/>
    <hyperlink ref="B913" location="'INS'!N91" display="'INS'!N91"/>
    <hyperlink ref="B912" location="'INS'!N90" display="'INS'!N90"/>
    <hyperlink ref="B911" location="'INS'!N89" display="'INS'!N89"/>
    <hyperlink ref="B910" location="'INS'!N83" display="'INS'!N83"/>
    <hyperlink ref="B909" location="'INS'!N81" display="'INS'!N81"/>
    <hyperlink ref="B908" location="'INS'!N73" display="'INS'!N73"/>
    <hyperlink ref="B907" location="'INS'!N46" display="'INS'!N46"/>
    <hyperlink ref="B906" location="'INS'!N45" display="'INS'!N45"/>
    <hyperlink ref="B905" location="'INS'!N44" display="'INS'!N44"/>
    <hyperlink ref="B904" location="'INS'!N42" display="'INS'!N42"/>
    <hyperlink ref="B903" location="'INS'!N41" display="'INS'!N41"/>
    <hyperlink ref="B902" location="'INS'!N40" display="'INS'!N40"/>
    <hyperlink ref="B901" location="'INS'!N38" display="'INS'!N38"/>
    <hyperlink ref="B900" location="'INS'!N37" display="'INS'!N37"/>
    <hyperlink ref="B899" location="'INS'!N36" display="'INS'!N36"/>
    <hyperlink ref="B898" location="'INS'!N35" display="'INS'!N35"/>
    <hyperlink ref="B897" location="'INS'!N23" display="'INS'!N23"/>
    <hyperlink ref="B896" location="'INS'!N19" display="'INS'!N19"/>
    <hyperlink ref="B895" location="'INS'!N18" display="'INS'!N18"/>
    <hyperlink ref="B894" location="'INS'!N17" display="'INS'!N17"/>
    <hyperlink ref="B893" location="'INS'!N16" display="'INS'!N16"/>
    <hyperlink ref="B892" location="'INS'!N14" display="'INS'!N14"/>
    <hyperlink ref="B891" location="'INS'!N13" display="'INS'!N13"/>
    <hyperlink ref="B890" location="'INS'!N12" display="'INS'!N12"/>
    <hyperlink ref="B889" location="'INS'!N11" display="'INS'!N11"/>
    <hyperlink ref="B888" location="'INS'!M92" display="'INS'!M92"/>
    <hyperlink ref="B887" location="'INS'!M91" display="'INS'!M91"/>
    <hyperlink ref="B886" location="'INS'!M90" display="'INS'!M90"/>
    <hyperlink ref="B885" location="'INS'!M89" display="'INS'!M89"/>
    <hyperlink ref="B884" location="'INS'!M83" display="'INS'!M83"/>
    <hyperlink ref="B883" location="'INS'!M81" display="'INS'!M81"/>
    <hyperlink ref="B882" location="'INS'!M73" display="'INS'!M73"/>
    <hyperlink ref="B881" location="'INS'!M46" display="'INS'!M46"/>
    <hyperlink ref="B880" location="'INS'!M45" display="'INS'!M45"/>
    <hyperlink ref="B879" location="'INS'!M44" display="'INS'!M44"/>
    <hyperlink ref="B878" location="'INS'!M42" display="'INS'!M42"/>
    <hyperlink ref="B877" location="'INS'!M41" display="'INS'!M41"/>
    <hyperlink ref="B876" location="'INS'!M40" display="'INS'!M40"/>
    <hyperlink ref="B875" location="'INS'!M38" display="'INS'!M38"/>
    <hyperlink ref="B874" location="'INS'!M37" display="'INS'!M37"/>
    <hyperlink ref="B873" location="'INS'!M36" display="'INS'!M36"/>
    <hyperlink ref="B872" location="'INS'!M35" display="'INS'!M35"/>
    <hyperlink ref="B871" location="'INS'!M23" display="'INS'!M23"/>
    <hyperlink ref="B870" location="'INS'!M22" display="'INS'!M22"/>
    <hyperlink ref="B869" location="'INS'!M20" display="'INS'!M20"/>
    <hyperlink ref="B868" location="'INS'!M19" display="'INS'!M19"/>
    <hyperlink ref="B867" location="'INS'!M18" display="'INS'!M18"/>
    <hyperlink ref="B866" location="'INS'!M17" display="'INS'!M17"/>
    <hyperlink ref="B865" location="'INS'!M16" display="'INS'!M16"/>
    <hyperlink ref="B864" location="'INS'!M14" display="'INS'!M14"/>
    <hyperlink ref="B863" location="'INS'!M13" display="'INS'!M13"/>
    <hyperlink ref="B862" location="'INS'!M12" display="'INS'!M12"/>
    <hyperlink ref="B861" location="'INS'!M11" display="'INS'!M11"/>
    <hyperlink ref="B860" location="'INS'!L92" display="'INS'!L92"/>
    <hyperlink ref="B859" location="'INS'!L91" display="'INS'!L91"/>
    <hyperlink ref="B858" location="'INS'!L90" display="'INS'!L90"/>
    <hyperlink ref="B857" location="'INS'!L89" display="'INS'!L89"/>
    <hyperlink ref="B856" location="'INS'!L83" display="'INS'!L83"/>
    <hyperlink ref="B855" location="'INS'!L81" display="'INS'!L81"/>
    <hyperlink ref="B854" location="'INS'!L73" display="'INS'!L73"/>
    <hyperlink ref="B853" location="'INS'!L72" display="'INS'!L72"/>
    <hyperlink ref="B852" location="'INS'!L67" display="'INS'!L67"/>
    <hyperlink ref="B851" location="'INS'!L56" display="'INS'!L56"/>
    <hyperlink ref="B850" location="'INS'!L55" display="'INS'!L55"/>
    <hyperlink ref="B849" location="'INS'!L51" display="'INS'!L51"/>
    <hyperlink ref="B848" location="'INS'!L50" display="'INS'!L50"/>
    <hyperlink ref="B847" location="'INS'!L49" display="'INS'!L49"/>
    <hyperlink ref="B846" location="'INS'!L48" display="'INS'!L48"/>
    <hyperlink ref="B845" location="'INS'!L46" display="'INS'!L46"/>
    <hyperlink ref="B844" location="'INS'!L45" display="'INS'!L45"/>
    <hyperlink ref="B843" location="'INS'!L44" display="'INS'!L44"/>
    <hyperlink ref="B842" location="'INS'!L42" display="'INS'!L42"/>
    <hyperlink ref="B841" location="'INS'!L41" display="'INS'!L41"/>
    <hyperlink ref="B840" location="'INS'!L40" display="'INS'!L40"/>
    <hyperlink ref="B839" location="'INS'!L38" display="'INS'!L38"/>
    <hyperlink ref="B838" location="'INS'!L37" display="'INS'!L37"/>
    <hyperlink ref="B837" location="'INS'!L36" display="'INS'!L36"/>
    <hyperlink ref="B836" location="'INS'!L35" display="'INS'!L35"/>
    <hyperlink ref="B835" location="'INS'!L28" display="'INS'!L28"/>
    <hyperlink ref="B834" location="'INS'!L27" display="'INS'!L27"/>
    <hyperlink ref="B833" location="'INS'!L23" display="'INS'!L23"/>
    <hyperlink ref="B832" location="'INS'!L22" display="'INS'!L22"/>
    <hyperlink ref="B831" location="'INS'!L20" display="'INS'!L20"/>
    <hyperlink ref="B830" location="'INS'!L19" display="'INS'!L19"/>
    <hyperlink ref="B829" location="'INS'!L18" display="'INS'!L18"/>
    <hyperlink ref="B828" location="'INS'!L17" display="'INS'!L17"/>
    <hyperlink ref="B827" location="'INS'!L16" display="'INS'!L16"/>
    <hyperlink ref="B826" location="'INS'!L14" display="'INS'!L14"/>
    <hyperlink ref="B825" location="'INS'!L13" display="'INS'!L13"/>
    <hyperlink ref="B824" location="'INS'!L12" display="'INS'!L12"/>
    <hyperlink ref="B823" location="'INS'!L11" display="'INS'!L11"/>
    <hyperlink ref="B822" location="'INS'!K81" display="'INS'!K81"/>
    <hyperlink ref="B819" location="'INS'!K51" display="'INS'!K51"/>
    <hyperlink ref="B818" location="'INS'!K50" display="'INS'!K50"/>
    <hyperlink ref="B817" location="'INS'!K49" display="'INS'!K49"/>
    <hyperlink ref="B816" location="'INS'!K48" display="'INS'!K48"/>
    <hyperlink ref="B815" location="'INS'!K46" display="'INS'!K46"/>
    <hyperlink ref="B814" location="'INS'!K45" display="'INS'!K45"/>
    <hyperlink ref="B813" location="'INS'!K44" display="'INS'!K44"/>
    <hyperlink ref="B812" location="'INS'!K42" display="'INS'!K42"/>
    <hyperlink ref="B811" location="'INS'!K41" display="'INS'!K41"/>
    <hyperlink ref="B810" location="'INS'!K40" display="'INS'!K40"/>
    <hyperlink ref="B809" location="'INS'!K36" display="'INS'!K36"/>
    <hyperlink ref="B808" location="'INS'!K35" display="'INS'!K35"/>
    <hyperlink ref="B807" location="'INS'!K28" display="'INS'!K28"/>
    <hyperlink ref="B806" location="'INS'!K27" display="'INS'!K27"/>
    <hyperlink ref="B804" location="'INS'!K11" display="'INS'!K11"/>
    <hyperlink ref="B803" location="'INS'!J81" display="'INS'!J81"/>
    <hyperlink ref="B802" location="'INS'!J56" display="'INS'!J56"/>
    <hyperlink ref="B801" location="'INS'!J55" display="'INS'!J55"/>
    <hyperlink ref="B800" location="'INS'!J51" display="'INS'!J51"/>
    <hyperlink ref="B799" location="'INS'!J50" display="'INS'!J50"/>
    <hyperlink ref="B798" location="'INS'!J49" display="'INS'!J49"/>
    <hyperlink ref="B797" location="'INS'!J48" display="'INS'!J48"/>
    <hyperlink ref="B796" location="'INS'!J46" display="'INS'!J46"/>
    <hyperlink ref="B795" location="'INS'!J42" display="'INS'!J42"/>
    <hyperlink ref="B794" location="'INS'!J36" display="'INS'!J36"/>
    <hyperlink ref="B793" location="'INS'!J35" display="'INS'!J35"/>
    <hyperlink ref="B792" location="'INS'!J28" display="'INS'!J28"/>
    <hyperlink ref="B791" location="'INS'!J27" display="'INS'!J27"/>
    <hyperlink ref="B790" location="'INS'!J16" display="'INS'!J16"/>
    <hyperlink ref="B789" location="'INS'!J11" display="'INS'!J11"/>
    <hyperlink ref="B788" location="'INS'!I92" display="'INS'!I92"/>
    <hyperlink ref="B787" location="'INS'!I91" display="'INS'!I91"/>
    <hyperlink ref="B786" location="'INS'!I90" display="'INS'!I90"/>
    <hyperlink ref="B785" location="'INS'!I89" display="'INS'!I89"/>
    <hyperlink ref="B784" location="'INS'!I81" display="'INS'!I81"/>
    <hyperlink ref="B783" location="'INS'!I67" display="'INS'!I67"/>
    <hyperlink ref="B782" location="'INS'!I56" display="'INS'!I56"/>
    <hyperlink ref="B781" location="'INS'!I55" display="'INS'!I55"/>
    <hyperlink ref="B780" location="'INS'!I51" display="'INS'!I51"/>
    <hyperlink ref="B779" location="'INS'!I50" display="'INS'!I50"/>
    <hyperlink ref="B778" location="'INS'!I49" display="'INS'!I49"/>
    <hyperlink ref="B777" location="'INS'!I48" display="'INS'!I48"/>
    <hyperlink ref="B776" location="'INS'!I46" display="'INS'!I46"/>
    <hyperlink ref="B775" location="'INS'!I42" display="'INS'!I42"/>
    <hyperlink ref="B774" location="'INS'!I36" display="'INS'!I36"/>
    <hyperlink ref="B773" location="'INS'!I35" display="'INS'!I35"/>
    <hyperlink ref="B772" location="'INS'!I28" display="'INS'!I28"/>
    <hyperlink ref="B771" location="'INS'!I27" display="'INS'!I27"/>
    <hyperlink ref="B770" location="'INS'!I23" display="'INS'!I23"/>
    <hyperlink ref="B769" location="'INS'!I19" display="'INS'!I19"/>
    <hyperlink ref="B768" location="'INS'!I18" display="'INS'!I18"/>
    <hyperlink ref="B767" location="'INS'!I17" display="'INS'!I17"/>
    <hyperlink ref="B766" location="'INS'!I16" display="'INS'!I16"/>
    <hyperlink ref="B765" location="'INS'!I14" display="'INS'!I14"/>
    <hyperlink ref="B764" location="'INS'!I13" display="'INS'!I13"/>
    <hyperlink ref="B763" location="'INS'!I12" display="'INS'!I12"/>
    <hyperlink ref="B762" location="'INS'!I11" display="'INS'!I11"/>
    <hyperlink ref="B761" location="'INS'!H35" display="'INS'!H35"/>
    <hyperlink ref="B760" location="'INS'!H23" display="'INS'!H23"/>
    <hyperlink ref="B759" location="'INS'!H16" display="'INS'!H16"/>
    <hyperlink ref="B758" location="'INS'!H11" display="'INS'!H11"/>
    <hyperlink ref="B757" location="'INS'!G35" display="'INS'!G35"/>
    <hyperlink ref="B756" location="'INS'!G23" display="'INS'!G23"/>
    <hyperlink ref="B755" location="'INS'!G16" display="'INS'!G16"/>
    <hyperlink ref="B754" location="'INS'!G11" display="'INS'!G11"/>
    <hyperlink ref="B753" location="'INS'!F48" display="'INS'!F48"/>
    <hyperlink ref="B752" location="'INS'!F46" display="'INS'!F46"/>
    <hyperlink ref="B751" location="'INS'!F36" display="'INS'!F36"/>
    <hyperlink ref="B750" location="'INS'!F35" display="'INS'!F35"/>
    <hyperlink ref="B749" location="'INS'!F23" display="'INS'!F23"/>
    <hyperlink ref="B748" location="'INS'!F16" display="'INS'!F16"/>
    <hyperlink ref="B747" location="'INS'!F11" display="'INS'!F11"/>
    <hyperlink ref="B746" location="'INS'!E85" display="'INS'!E85"/>
    <hyperlink ref="B745" location="'INS'!E81" display="'INS'!E81"/>
    <hyperlink ref="B744" location="'INS'!E46" display="'INS'!E46"/>
    <hyperlink ref="B743" location="'INS'!E42" display="'INS'!E42"/>
    <hyperlink ref="B742" location="'INS'!E36" display="'INS'!E36"/>
    <hyperlink ref="B741" location="'INS'!E35" display="'INS'!E35"/>
    <hyperlink ref="B740" location="'INS'!E23" display="'INS'!E23"/>
    <hyperlink ref="B739" location="'INS'!E16" display="'INS'!E16"/>
    <hyperlink ref="B738" location="'INS'!E11" display="'INS'!E11"/>
    <hyperlink ref="B737" location="'INS'!D92" display="'INS'!D92"/>
    <hyperlink ref="B736" location="'INS'!D91" display="'INS'!D91"/>
    <hyperlink ref="B735" location="'INS'!D90" display="'INS'!D90"/>
    <hyperlink ref="B734" location="'INS'!D89" display="'INS'!D89"/>
    <hyperlink ref="B733" location="'INS'!D71" display="'INS'!D71"/>
    <hyperlink ref="B732" location="'INS'!D67" display="'INS'!D67"/>
    <hyperlink ref="B731" location="'INS'!D56" display="'INS'!D56"/>
    <hyperlink ref="B730" location="'INS'!D55" display="'INS'!D55"/>
    <hyperlink ref="B729" location="'INS'!D54" display="'INS'!D54"/>
    <hyperlink ref="B728" location="'INS'!D53" display="'INS'!D53"/>
    <hyperlink ref="B727" location="'INS'!D51" display="'INS'!D51"/>
    <hyperlink ref="B726" location="'INS'!D50" display="'INS'!D50"/>
    <hyperlink ref="B725" location="'INS'!D49" display="'INS'!D49"/>
    <hyperlink ref="B724" location="'INS'!D48" display="'INS'!D48"/>
    <hyperlink ref="B723" location="'INS'!D46" display="'INS'!D46"/>
    <hyperlink ref="B722" location="'INS'!D42" display="'INS'!D42"/>
    <hyperlink ref="B720" location="'INS'!D35" display="'INS'!D35"/>
    <hyperlink ref="B719" location="'INS'!D28" display="'INS'!D28"/>
    <hyperlink ref="B718" location="'INS'!D27" display="'INS'!D27"/>
    <hyperlink ref="B717" location="'INS'!D26" display="'INS'!D26"/>
    <hyperlink ref="B716" location="'INS'!D25" display="'INS'!D25"/>
    <hyperlink ref="B715" location="'INS'!D23" display="'INS'!D23"/>
    <hyperlink ref="B714" location="'INS'!D21" display="'INS'!D21"/>
    <hyperlink ref="B713" location="'INS'!D20" display="'INS'!D20"/>
    <hyperlink ref="B712" location="'INS'!D19" display="'INS'!D19"/>
    <hyperlink ref="B711" location="'INS'!D18" display="'INS'!D18"/>
    <hyperlink ref="B710" location="'INS'!D17" display="'INS'!D17"/>
    <hyperlink ref="B709" location="'INS'!D16" display="'INS'!D16"/>
    <hyperlink ref="B708" location="'INS'!D11" display="'INS'!D11"/>
    <hyperlink ref="B707" location="'INS'!C92" display="'INS'!C92"/>
    <hyperlink ref="B706" location="'INS'!C91" display="'INS'!C91"/>
    <hyperlink ref="B705" location="'INS'!C90" display="'INS'!C90"/>
    <hyperlink ref="B704" location="'INS'!C89" display="'INS'!C89"/>
    <hyperlink ref="B703" location="'INS'!C88" display="'INS'!C88"/>
    <hyperlink ref="B702" location="'INS'!C86" display="'INS'!C86"/>
    <hyperlink ref="B701" location="'INS'!C82" display="'INS'!C82"/>
    <hyperlink ref="B700" location="'INS'!C67" display="'INS'!C67"/>
    <hyperlink ref="B699" location="'INS'!C60" display="'INS'!C60"/>
    <hyperlink ref="B698" location="'INS'!C59" display="'INS'!C59"/>
    <hyperlink ref="B697" location="'INS'!C58" display="'INS'!C58"/>
    <hyperlink ref="B696" location="'INS'!C57" display="'INS'!C57"/>
    <hyperlink ref="B695" location="'INS'!C56" display="'INS'!C56"/>
    <hyperlink ref="B694" location="'INS'!C55" display="'INS'!C55"/>
    <hyperlink ref="B693" location="'INS'!C54" display="'INS'!C54"/>
    <hyperlink ref="B692" location="'INS'!C53" display="'INS'!C53"/>
    <hyperlink ref="B691" location="'INS'!C52" display="'INS'!C52"/>
    <hyperlink ref="B690" location="'INS'!C51" display="'INS'!C51"/>
    <hyperlink ref="B689" location="'INS'!C50" display="'INS'!C50"/>
    <hyperlink ref="B688" location="'INS'!C49" display="'INS'!C49"/>
    <hyperlink ref="B687" location="'INS'!C48" display="'INS'!C48"/>
    <hyperlink ref="B686" location="'INS'!C47" display="'INS'!C47"/>
    <hyperlink ref="B685" location="'INS'!C46" display="'INS'!C46"/>
    <hyperlink ref="B684" location="'INS'!C42" display="'INS'!C42"/>
    <hyperlink ref="B683" location="'INS'!C35" display="'INS'!C35"/>
    <hyperlink ref="B682" location="'INS'!C32" display="'INS'!C32"/>
    <hyperlink ref="B681" location="'INS'!C31" display="'INS'!C31"/>
    <hyperlink ref="B680" location="'INS'!C30" display="'INS'!C30"/>
    <hyperlink ref="B679" location="'INS'!C29" display="'INS'!C29"/>
    <hyperlink ref="B678" location="'INS'!C28" display="'INS'!C28"/>
    <hyperlink ref="B677" location="'INS'!C27" display="'INS'!C27"/>
    <hyperlink ref="B676" location="'INS'!C26" display="'INS'!C26"/>
    <hyperlink ref="B675" location="'INS'!C25" display="'INS'!C25"/>
    <hyperlink ref="B674" location="'INS'!C24" display="'INS'!C24"/>
    <hyperlink ref="B673" location="'INS'!C23" display="'INS'!C23"/>
    <hyperlink ref="B672" location="'INS'!C22" display="'INS'!C22"/>
    <hyperlink ref="B671" location="'INS'!C21" display="'INS'!C21"/>
    <hyperlink ref="B670" location="'INS'!C20" display="'INS'!C20"/>
    <hyperlink ref="B669" location="'INS'!C19" display="'INS'!C19"/>
    <hyperlink ref="B668" location="'INS'!C18" display="'INS'!C18"/>
    <hyperlink ref="B667" location="'INS'!C17" display="'INS'!C17"/>
    <hyperlink ref="B666" location="'INS'!C16" display="'INS'!C16"/>
    <hyperlink ref="B665" location="'INS'!C15" display="'INS'!C15"/>
    <hyperlink ref="B664" location="'INS'!C11" display="'INS'!C11"/>
    <hyperlink ref="B663" location="'IES'!AA11" display="'IES'!AA11"/>
    <hyperlink ref="B662" location="'IES'!Z76" display="'IES'!Z76"/>
    <hyperlink ref="B661" location="'IES'!Z75" display="'IES'!Z75"/>
    <hyperlink ref="B660" location="'IES'!Z14" display="'IES'!Z14"/>
    <hyperlink ref="B659" location="'IES'!Z13" display="'IES'!Z13"/>
    <hyperlink ref="B658" location="'IES'!Z12" display="'IES'!Z12"/>
    <hyperlink ref="B657" location="'IES'!Z11" display="'IES'!Z11"/>
    <hyperlink ref="B656" location="'IES'!Y14" display="'IES'!Y14"/>
    <hyperlink ref="B655" location="'IES'!Y13" display="'IES'!Y13"/>
    <hyperlink ref="B654" location="'IES'!Y12" display="'IES'!Y12"/>
    <hyperlink ref="B653" location="'IES'!Y11" display="'IES'!Y11"/>
    <hyperlink ref="B652" location="'IES'!X76" display="'IES'!X76"/>
    <hyperlink ref="B651" location="'IES'!X75" display="'IES'!X75"/>
    <hyperlink ref="B650" location="'IES'!X14" display="'IES'!X14"/>
    <hyperlink ref="B649" location="'IES'!X13" display="'IES'!X13"/>
    <hyperlink ref="B648" location="'IES'!X12" display="'IES'!X12"/>
    <hyperlink ref="B647" location="'IES'!X11" display="'IES'!X11"/>
    <hyperlink ref="B646" location="'IES'!W11" display="'IES'!W11"/>
    <hyperlink ref="B645" location="'IES'!V76" display="'IES'!V76"/>
    <hyperlink ref="B644" location="'IES'!V75" display="'IES'!V75"/>
    <hyperlink ref="B643" location="'IES'!V14" display="'IES'!V14"/>
    <hyperlink ref="B642" location="'IES'!V13" display="'IES'!V13"/>
    <hyperlink ref="B641" location="'IES'!V12" display="'IES'!V12"/>
    <hyperlink ref="B640" location="'IES'!V11" display="'IES'!V11"/>
    <hyperlink ref="B639" location="'IES'!U92" display="'IES'!U92"/>
    <hyperlink ref="B638" location="'IES'!U91" display="'IES'!U91"/>
    <hyperlink ref="B637" location="'IES'!U90" display="'IES'!U90"/>
    <hyperlink ref="B636" location="'IES'!U89" display="'IES'!U89"/>
    <hyperlink ref="B635" location="'IES'!U81" display="'IES'!U81"/>
    <hyperlink ref="B634" location="'IES'!U76" display="'IES'!U76"/>
    <hyperlink ref="B633" location="'IES'!U75" display="'IES'!U75"/>
    <hyperlink ref="B632" location="'IES'!U70" display="'IES'!U70"/>
    <hyperlink ref="B631" location="'IES'!U69" display="'IES'!U69"/>
    <hyperlink ref="B630" location="'IES'!U68" display="'IES'!U68"/>
    <hyperlink ref="B629" location="'IES'!U46" display="'IES'!U46"/>
    <hyperlink ref="B628" location="'IES'!U45" display="'IES'!U45"/>
    <hyperlink ref="B627" location="'IES'!U44" display="'IES'!U44"/>
    <hyperlink ref="B626" location="'IES'!U42" display="'IES'!U42"/>
    <hyperlink ref="B625" location="'IES'!U41" display="'IES'!U41"/>
    <hyperlink ref="B624" location="'IES'!U40" display="'IES'!U40"/>
    <hyperlink ref="B623" location="'IES'!U38" display="'IES'!U38"/>
    <hyperlink ref="B622" location="'IES'!U37" display="'IES'!U37"/>
    <hyperlink ref="B621" location="'IES'!U36" display="'IES'!U36"/>
    <hyperlink ref="B620" location="'IES'!U35" display="'IES'!U35"/>
    <hyperlink ref="B619" location="'IES'!U23" display="'IES'!U23"/>
    <hyperlink ref="B618" location="'IES'!U19" display="'IES'!U19"/>
    <hyperlink ref="B617" location="'IES'!U18" display="'IES'!U18"/>
    <hyperlink ref="B616" location="'IES'!U17" display="'IES'!U17"/>
    <hyperlink ref="B615" location="'IES'!U16" display="'IES'!U16"/>
    <hyperlink ref="B614" location="'IES'!U14" display="'IES'!U14"/>
    <hyperlink ref="B613" location="'IES'!U13" display="'IES'!U13"/>
    <hyperlink ref="B612" location="'IES'!U12" display="'IES'!U12"/>
    <hyperlink ref="B611" location="'IES'!U11" display="'IES'!U11"/>
    <hyperlink ref="B610" location="'IES'!T11" display="'IES'!T11"/>
    <hyperlink ref="B609" location="'IES'!S92" display="'IES'!S92"/>
    <hyperlink ref="B608" location="'IES'!S91" display="'IES'!S91"/>
    <hyperlink ref="B607" location="'IES'!S90" display="'IES'!S90"/>
    <hyperlink ref="B606" location="'IES'!S89" display="'IES'!S89"/>
    <hyperlink ref="B605" location="'IES'!S83" display="'IES'!S83"/>
    <hyperlink ref="B604" location="'IES'!S81" display="'IES'!S81"/>
    <hyperlink ref="B603" location="'IES'!S76" display="'IES'!S76"/>
    <hyperlink ref="B602" location="'IES'!S75" display="'IES'!S75"/>
    <hyperlink ref="B601" location="'IES'!S73" display="'IES'!S73"/>
    <hyperlink ref="B600" location="'IES'!S70" display="'IES'!S70"/>
    <hyperlink ref="B599" location="'IES'!S69" display="'IES'!S69"/>
    <hyperlink ref="B598" location="'IES'!S68" display="'IES'!S68"/>
    <hyperlink ref="B597" location="'IES'!S67" display="'IES'!S67"/>
    <hyperlink ref="B596" location="'IES'!S46" display="'IES'!S46"/>
    <hyperlink ref="B595" location="'IES'!S45" display="'IES'!S45"/>
    <hyperlink ref="B594" location="'IES'!S44" display="'IES'!S44"/>
    <hyperlink ref="B593" location="'IES'!S42" display="'IES'!S42"/>
    <hyperlink ref="B592" location="'IES'!S41" display="'IES'!S41"/>
    <hyperlink ref="B591" location="'IES'!S40" display="'IES'!S40"/>
    <hyperlink ref="B590" location="'IES'!S38" display="'IES'!S38"/>
    <hyperlink ref="B589" location="'IES'!S37" display="'IES'!S37"/>
    <hyperlink ref="B588" location="'IES'!S36" display="'IES'!S36"/>
    <hyperlink ref="B587" location="'IES'!S35" display="'IES'!S35"/>
    <hyperlink ref="B586" location="'IES'!S23" display="'IES'!S23"/>
    <hyperlink ref="B585" location="'IES'!S19" display="'IES'!S19"/>
    <hyperlink ref="B584" location="'IES'!S18" display="'IES'!S18"/>
    <hyperlink ref="B583" location="'IES'!S17" display="'IES'!S17"/>
    <hyperlink ref="B582" location="'IES'!S16" display="'IES'!S16"/>
    <hyperlink ref="B581" location="'IES'!S14" display="'IES'!S14"/>
    <hyperlink ref="B580" location="'IES'!S13" display="'IES'!S13"/>
    <hyperlink ref="B579" location="'IES'!S12" display="'IES'!S12"/>
    <hyperlink ref="B578" location="'IES'!S11" display="'IES'!S11"/>
    <hyperlink ref="B577" location="'IES'!R92" display="'IES'!R92"/>
    <hyperlink ref="B576" location="'IES'!R91" display="'IES'!R91"/>
    <hyperlink ref="B575" location="'IES'!R90" display="'IES'!R90"/>
    <hyperlink ref="B574" location="'IES'!R89" display="'IES'!R89"/>
    <hyperlink ref="B573" location="'IES'!R83" display="'IES'!R83"/>
    <hyperlink ref="B572" location="'IES'!R81" display="'IES'!R81"/>
    <hyperlink ref="B571" location="'IES'!R73" display="'IES'!R73"/>
    <hyperlink ref="B570" location="'IES'!R46" display="'IES'!R46"/>
    <hyperlink ref="B569" location="'IES'!R45" display="'IES'!R45"/>
    <hyperlink ref="B568" location="'IES'!R44" display="'IES'!R44"/>
    <hyperlink ref="B567" location="'IES'!R42" display="'IES'!R42"/>
    <hyperlink ref="B566" location="'IES'!R41" display="'IES'!R41"/>
    <hyperlink ref="B565" location="'IES'!R40" display="'IES'!R40"/>
    <hyperlink ref="B564" location="'IES'!R38" display="'IES'!R38"/>
    <hyperlink ref="B563" location="'IES'!R37" display="'IES'!R37"/>
    <hyperlink ref="B562" location="'IES'!R36" display="'IES'!R36"/>
    <hyperlink ref="B561" location="'IES'!R35" display="'IES'!R35"/>
    <hyperlink ref="B560" location="'IES'!R23" display="'IES'!R23"/>
    <hyperlink ref="B559" location="'IES'!R19" display="'IES'!R19"/>
    <hyperlink ref="B558" location="'IES'!R18" display="'IES'!R18"/>
    <hyperlink ref="B557" location="'IES'!R17" display="'IES'!R17"/>
    <hyperlink ref="B556" location="'IES'!R16" display="'IES'!R16"/>
    <hyperlink ref="B555" location="'IES'!R14" display="'IES'!R14"/>
    <hyperlink ref="B554" location="'IES'!R13" display="'IES'!R13"/>
    <hyperlink ref="B553" location="'IES'!R12" display="'IES'!R12"/>
    <hyperlink ref="B552" location="'IES'!R11" display="'IES'!R11"/>
    <hyperlink ref="B551" location="'IES'!Q92" display="'IES'!Q92"/>
    <hyperlink ref="B550" location="'IES'!Q91" display="'IES'!Q91"/>
    <hyperlink ref="B549" location="'IES'!Q90" display="'IES'!Q90"/>
    <hyperlink ref="B548" location="'IES'!Q89" display="'IES'!Q89"/>
    <hyperlink ref="B547" location="'IES'!Q83" display="'IES'!Q83"/>
    <hyperlink ref="B546" location="'IES'!Q81" display="'IES'!Q81"/>
    <hyperlink ref="B545" location="'IES'!Q73" display="'IES'!Q73"/>
    <hyperlink ref="B544" location="'IES'!Q46" display="'IES'!Q46"/>
    <hyperlink ref="B543" location="'IES'!Q45" display="'IES'!Q45"/>
    <hyperlink ref="B542" location="'IES'!Q44" display="'IES'!Q44"/>
    <hyperlink ref="B541" location="'IES'!Q42" display="'IES'!Q42"/>
    <hyperlink ref="B540" location="'IES'!Q41" display="'IES'!Q41"/>
    <hyperlink ref="B539" location="'IES'!Q40" display="'IES'!Q40"/>
    <hyperlink ref="B538" location="'IES'!Q38" display="'IES'!Q38"/>
    <hyperlink ref="B537" location="'IES'!Q37" display="'IES'!Q37"/>
    <hyperlink ref="B536" location="'IES'!Q36" display="'IES'!Q36"/>
    <hyperlink ref="B535" location="'IES'!Q35" display="'IES'!Q35"/>
    <hyperlink ref="B534" location="'IES'!Q23" display="'IES'!Q23"/>
    <hyperlink ref="B533" location="'IES'!Q19" display="'IES'!Q19"/>
    <hyperlink ref="B532" location="'IES'!Q18" display="'IES'!Q18"/>
    <hyperlink ref="B531" location="'IES'!Q17" display="'IES'!Q17"/>
    <hyperlink ref="B530" location="'IES'!Q16" display="'IES'!Q16"/>
    <hyperlink ref="B529" location="'IES'!Q14" display="'IES'!Q14"/>
    <hyperlink ref="B528" location="'IES'!Q13" display="'IES'!Q13"/>
    <hyperlink ref="B527" location="'IES'!Q12" display="'IES'!Q12"/>
    <hyperlink ref="B526" location="'IES'!Q11" display="'IES'!Q11"/>
    <hyperlink ref="B525" location="'IES'!P74" display="'IES'!P74"/>
    <hyperlink ref="B524" location="'IES'!P46" display="'IES'!P46"/>
    <hyperlink ref="B523" location="'IES'!O81" display="'IES'!O81"/>
    <hyperlink ref="B522" location="'IES'!O46" display="'IES'!O46"/>
    <hyperlink ref="B521" location="'IES'!O45" display="'IES'!O45"/>
    <hyperlink ref="B520" location="'IES'!O44" display="'IES'!O44"/>
    <hyperlink ref="B519" location="'IES'!O42" display="'IES'!O42"/>
    <hyperlink ref="B518" location="'IES'!O41" display="'IES'!O41"/>
    <hyperlink ref="B517" location="'IES'!O40" display="'IES'!O40"/>
    <hyperlink ref="B516" location="'IES'!O36" display="'IES'!O36"/>
    <hyperlink ref="B515" location="'IES'!O35" display="'IES'!O35"/>
    <hyperlink ref="B514" location="'IES'!O16" display="'IES'!O16"/>
    <hyperlink ref="B513" location="'IES'!O14" display="'IES'!O14"/>
    <hyperlink ref="B512" location="'IES'!O13" display="'IES'!O13"/>
    <hyperlink ref="B511" location="'IES'!O12" display="'IES'!O12"/>
    <hyperlink ref="B510" location="'IES'!O11" display="'IES'!O11"/>
    <hyperlink ref="B509" location="'IES'!N92" display="'IES'!N92"/>
    <hyperlink ref="B508" location="'IES'!N91" display="'IES'!N91"/>
    <hyperlink ref="B507" location="'IES'!N90" display="'IES'!N90"/>
    <hyperlink ref="B506" location="'IES'!N89" display="'IES'!N89"/>
    <hyperlink ref="B505" location="'IES'!N83" display="'IES'!N83"/>
    <hyperlink ref="B504" location="'IES'!N81" display="'IES'!N81"/>
    <hyperlink ref="B503" location="'IES'!N73" display="'IES'!N73"/>
    <hyperlink ref="B502" location="'IES'!N46" display="'IES'!N46"/>
    <hyperlink ref="B501" location="'IES'!N45" display="'IES'!N45"/>
    <hyperlink ref="B500" location="'IES'!N44" display="'IES'!N44"/>
    <hyperlink ref="B499" location="'IES'!N42" display="'IES'!N42"/>
    <hyperlink ref="B498" location="'IES'!N41" display="'IES'!N41"/>
    <hyperlink ref="B497" location="'IES'!N40" display="'IES'!N40"/>
    <hyperlink ref="B496" location="'IES'!N38" display="'IES'!N38"/>
    <hyperlink ref="B495" location="'IES'!N37" display="'IES'!N37"/>
    <hyperlink ref="B494" location="'IES'!N36" display="'IES'!N36"/>
    <hyperlink ref="B493" location="'IES'!N35" display="'IES'!N35"/>
    <hyperlink ref="B492" location="'IES'!N23" display="'IES'!N23"/>
    <hyperlink ref="B491" location="'IES'!N19" display="'IES'!N19"/>
    <hyperlink ref="B490" location="'IES'!N18" display="'IES'!N18"/>
    <hyperlink ref="B489" location="'IES'!N17" display="'IES'!N17"/>
    <hyperlink ref="B488" location="'IES'!N16" display="'IES'!N16"/>
    <hyperlink ref="B487" location="'IES'!N14" display="'IES'!N14"/>
    <hyperlink ref="B486" location="'IES'!N13" display="'IES'!N13"/>
    <hyperlink ref="B485" location="'IES'!N12" display="'IES'!N12"/>
    <hyperlink ref="B484" location="'IES'!N11" display="'IES'!N11"/>
    <hyperlink ref="B483" location="'IES'!M92" display="'IES'!M92"/>
    <hyperlink ref="B482" location="'IES'!M91" display="'IES'!M91"/>
    <hyperlink ref="B481" location="'IES'!M90" display="'IES'!M90"/>
    <hyperlink ref="B480" location="'IES'!M89" display="'IES'!M89"/>
    <hyperlink ref="B479" location="'IES'!M83" display="'IES'!M83"/>
    <hyperlink ref="B478" location="'IES'!M81" display="'IES'!M81"/>
    <hyperlink ref="B477" location="'IES'!M73" display="'IES'!M73"/>
    <hyperlink ref="B476" location="'IES'!M46" display="'IES'!M46"/>
    <hyperlink ref="B475" location="'IES'!M45" display="'IES'!M45"/>
    <hyperlink ref="B474" location="'IES'!M44" display="'IES'!M44"/>
    <hyperlink ref="B473" location="'IES'!M42" display="'IES'!M42"/>
    <hyperlink ref="B472" location="'IES'!M41" display="'IES'!M41"/>
    <hyperlink ref="B471" location="'IES'!M40" display="'IES'!M40"/>
    <hyperlink ref="B470" location="'IES'!M38" display="'IES'!M38"/>
    <hyperlink ref="B469" location="'IES'!M37" display="'IES'!M37"/>
    <hyperlink ref="B468" location="'IES'!M36" display="'IES'!M36"/>
    <hyperlink ref="B467" location="'IES'!M35" display="'IES'!M35"/>
    <hyperlink ref="B466" location="'IES'!M23" display="'IES'!M23"/>
    <hyperlink ref="B465" location="'IES'!M22" display="'IES'!M22"/>
    <hyperlink ref="B464" location="'IES'!M20" display="'IES'!M20"/>
    <hyperlink ref="B463" location="'IES'!M19" display="'IES'!M19"/>
    <hyperlink ref="B462" location="'IES'!M18" display="'IES'!M18"/>
    <hyperlink ref="B461" location="'IES'!M17" display="'IES'!M17"/>
    <hyperlink ref="B460" location="'IES'!M16" display="'IES'!M16"/>
    <hyperlink ref="B459" location="'IES'!M14" display="'IES'!M14"/>
    <hyperlink ref="B458" location="'IES'!M13" display="'IES'!M13"/>
    <hyperlink ref="B457" location="'IES'!M12" display="'IES'!M12"/>
    <hyperlink ref="B456" location="'IES'!M11" display="'IES'!M11"/>
    <hyperlink ref="B455" location="'IES'!L92" display="'IES'!L92"/>
    <hyperlink ref="B454" location="'IES'!L91" display="'IES'!L91"/>
    <hyperlink ref="B453" location="'IES'!L90" display="'IES'!L90"/>
    <hyperlink ref="B452" location="'IES'!L89" display="'IES'!L89"/>
    <hyperlink ref="B451" location="'IES'!L83" display="'IES'!L83"/>
    <hyperlink ref="B450" location="'IES'!L81" display="'IES'!L81"/>
    <hyperlink ref="B449" location="'IES'!L73" display="'IES'!L73"/>
    <hyperlink ref="B448" location="'IES'!L72" display="'IES'!L72"/>
    <hyperlink ref="B447" location="'IES'!L67" display="'IES'!L67"/>
    <hyperlink ref="B446" location="'IES'!L56" display="'IES'!L56"/>
    <hyperlink ref="B445" location="'IES'!L55" display="'IES'!L55"/>
    <hyperlink ref="B444" location="'IES'!L51" display="'IES'!L51"/>
    <hyperlink ref="B443" location="'IES'!L50" display="'IES'!L50"/>
    <hyperlink ref="B442" location="'IES'!L49" display="'IES'!L49"/>
    <hyperlink ref="B441" location="'IES'!L48" display="'IES'!L48"/>
    <hyperlink ref="B440" location="'IES'!L46" display="'IES'!L46"/>
    <hyperlink ref="B439" location="'IES'!L45" display="'IES'!L45"/>
    <hyperlink ref="B438" location="'IES'!L44" display="'IES'!L44"/>
    <hyperlink ref="B437" location="'IES'!L42" display="'IES'!L42"/>
    <hyperlink ref="B436" location="'IES'!L41" display="'IES'!L41"/>
    <hyperlink ref="B435" location="'IES'!L40" display="'IES'!L40"/>
    <hyperlink ref="B434" location="'IES'!L38" display="'IES'!L38"/>
    <hyperlink ref="B433" location="'IES'!L37" display="'IES'!L37"/>
    <hyperlink ref="B432" location="'IES'!L36" display="'IES'!L36"/>
    <hyperlink ref="B431" location="'IES'!L35" display="'IES'!L35"/>
    <hyperlink ref="B430" location="'IES'!L28" display="'IES'!L28"/>
    <hyperlink ref="B429" location="'IES'!L27" display="'IES'!L27"/>
    <hyperlink ref="B428" location="'IES'!L23" display="'IES'!L23"/>
    <hyperlink ref="B427" location="'IES'!L22" display="'IES'!L22"/>
    <hyperlink ref="B426" location="'IES'!L20" display="'IES'!L20"/>
    <hyperlink ref="B425" location="'IES'!L19" display="'IES'!L19"/>
    <hyperlink ref="B424" location="'IES'!L18" display="'IES'!L18"/>
    <hyperlink ref="B423" location="'IES'!L17" display="'IES'!L17"/>
    <hyperlink ref="B422" location="'IES'!L16" display="'IES'!L16"/>
    <hyperlink ref="B421" location="'IES'!L14" display="'IES'!L14"/>
    <hyperlink ref="B420" location="'IES'!L13" display="'IES'!L13"/>
    <hyperlink ref="B419" location="'IES'!L12" display="'IES'!L12"/>
    <hyperlink ref="B418" location="'IES'!L11" display="'IES'!L11"/>
    <hyperlink ref="B417" location="'IES'!K81" display="'IES'!K81"/>
    <hyperlink ref="B414" location="'IES'!K51" display="'IES'!K51"/>
    <hyperlink ref="B413" location="'IES'!K50" display="'IES'!K50"/>
    <hyperlink ref="B412" location="'IES'!K49" display="'IES'!K49"/>
    <hyperlink ref="B411" location="'IES'!K48" display="'IES'!K48"/>
    <hyperlink ref="B410" location="'IES'!K46" display="'IES'!K46"/>
    <hyperlink ref="B409" location="'IES'!K45" display="'IES'!K45"/>
    <hyperlink ref="B408" location="'IES'!K44" display="'IES'!K44"/>
    <hyperlink ref="B407" location="'IES'!K42" display="'IES'!K42"/>
    <hyperlink ref="B406" location="'IES'!K41" display="'IES'!K41"/>
    <hyperlink ref="B405" location="'IES'!K40" display="'IES'!K40"/>
    <hyperlink ref="B404" location="'IES'!K36" display="'IES'!K36"/>
    <hyperlink ref="B403" location="'IES'!K35" display="'IES'!K35"/>
    <hyperlink ref="B402" location="'IES'!K28" display="'IES'!K28"/>
    <hyperlink ref="B401" location="'IES'!K27" display="'IES'!K27"/>
    <hyperlink ref="B399" location="'IES'!K11" display="'IES'!K11"/>
    <hyperlink ref="B398" location="'IES'!J81" display="'IES'!J81"/>
    <hyperlink ref="B397" location="'IES'!J56" display="'IES'!J56"/>
    <hyperlink ref="B396" location="'IES'!J55" display="'IES'!J55"/>
    <hyperlink ref="B395" location="'IES'!J51" display="'IES'!J51"/>
    <hyperlink ref="B394" location="'IES'!J50" display="'IES'!J50"/>
    <hyperlink ref="B393" location="'IES'!J49" display="'IES'!J49"/>
    <hyperlink ref="B392" location="'IES'!J48" display="'IES'!J48"/>
    <hyperlink ref="B391" location="'IES'!J46" display="'IES'!J46"/>
    <hyperlink ref="B390" location="'IES'!J42" display="'IES'!J42"/>
    <hyperlink ref="B389" location="'IES'!J36" display="'IES'!J36"/>
    <hyperlink ref="B388" location="'IES'!J35" display="'IES'!J35"/>
    <hyperlink ref="B387" location="'IES'!J28" display="'IES'!J28"/>
    <hyperlink ref="B386" location="'IES'!J27" display="'IES'!J27"/>
    <hyperlink ref="B385" location="'IES'!J16" display="'IES'!J16"/>
    <hyperlink ref="B384" location="'IES'!J11" display="'IES'!J11"/>
    <hyperlink ref="B383" location="'IES'!I92" display="'IES'!I92"/>
    <hyperlink ref="B382" location="'IES'!I91" display="'IES'!I91"/>
    <hyperlink ref="B381" location="'IES'!I90" display="'IES'!I90"/>
    <hyperlink ref="B380" location="'IES'!I89" display="'IES'!I89"/>
    <hyperlink ref="B379" location="'IES'!I81" display="'IES'!I81"/>
    <hyperlink ref="B378" location="'IES'!I67" display="'IES'!I67"/>
    <hyperlink ref="B377" location="'IES'!I56" display="'IES'!I56"/>
    <hyperlink ref="B376" location="'IES'!I55" display="'IES'!I55"/>
    <hyperlink ref="B375" location="'IES'!I51" display="'IES'!I51"/>
    <hyperlink ref="B374" location="'IES'!I50" display="'IES'!I50"/>
    <hyperlink ref="B373" location="'IES'!I49" display="'IES'!I49"/>
    <hyperlink ref="B372" location="'IES'!I48" display="'IES'!I48"/>
    <hyperlink ref="B371" location="'IES'!I46" display="'IES'!I46"/>
    <hyperlink ref="B370" location="'IES'!I42" display="'IES'!I42"/>
    <hyperlink ref="B369" location="'IES'!I36" display="'IES'!I36"/>
    <hyperlink ref="B368" location="'IES'!I35" display="'IES'!I35"/>
    <hyperlink ref="B367" location="'IES'!I28" display="'IES'!I28"/>
    <hyperlink ref="B366" location="'IES'!I27" display="'IES'!I27"/>
    <hyperlink ref="B365" location="'IES'!I23" display="'IES'!I23"/>
    <hyperlink ref="B364" location="'IES'!I19" display="'IES'!I19"/>
    <hyperlink ref="B363" location="'IES'!I18" display="'IES'!I18"/>
    <hyperlink ref="B362" location="'IES'!I17" display="'IES'!I17"/>
    <hyperlink ref="B361" location="'IES'!I16" display="'IES'!I16"/>
    <hyperlink ref="B360" location="'IES'!I14" display="'IES'!I14"/>
    <hyperlink ref="B359" location="'IES'!I13" display="'IES'!I13"/>
    <hyperlink ref="B358" location="'IES'!I12" display="'IES'!I12"/>
    <hyperlink ref="B357" location="'IES'!I11" display="'IES'!I11"/>
    <hyperlink ref="B356" location="'IES'!H35" display="'IES'!H35"/>
    <hyperlink ref="B355" location="'IES'!H23" display="'IES'!H23"/>
    <hyperlink ref="B354" location="'IES'!H16" display="'IES'!H16"/>
    <hyperlink ref="B353" location="'IES'!H11" display="'IES'!H11"/>
    <hyperlink ref="B352" location="'IES'!G35" display="'IES'!G35"/>
    <hyperlink ref="B351" location="'IES'!G23" display="'IES'!G23"/>
    <hyperlink ref="B350" location="'IES'!G16" display="'IES'!G16"/>
    <hyperlink ref="B349" location="'IES'!G11" display="'IES'!G11"/>
    <hyperlink ref="B348" location="'IES'!F48" display="'IES'!F48"/>
    <hyperlink ref="B347" location="'IES'!F46" display="'IES'!F46"/>
    <hyperlink ref="B346" location="'IES'!F36" display="'IES'!F36"/>
    <hyperlink ref="B345" location="'IES'!F35" display="'IES'!F35"/>
    <hyperlink ref="B344" location="'IES'!F23" display="'IES'!F23"/>
    <hyperlink ref="B343" location="'IES'!F16" display="'IES'!F16"/>
    <hyperlink ref="B342" location="'IES'!F11" display="'IES'!F11"/>
    <hyperlink ref="B341" location="'IES'!E85" display="'IES'!E85"/>
    <hyperlink ref="B340" location="'IES'!E81" display="'IES'!E81"/>
    <hyperlink ref="B339" location="'IES'!E46" display="'IES'!E46"/>
    <hyperlink ref="B338" location="'IES'!E42" display="'IES'!E42"/>
    <hyperlink ref="B337" location="'IES'!E36" display="'IES'!E36"/>
    <hyperlink ref="B336" location="'IES'!E35" display="'IES'!E35"/>
    <hyperlink ref="B335" location="'IES'!E23" display="'IES'!E23"/>
    <hyperlink ref="B334" location="'IES'!E16" display="'IES'!E16"/>
    <hyperlink ref="B333" location="'IES'!E11" display="'IES'!E11"/>
    <hyperlink ref="B332" location="'IES'!D92" display="'IES'!D92"/>
    <hyperlink ref="B331" location="'IES'!D91" display="'IES'!D91"/>
    <hyperlink ref="B330" location="'IES'!D90" display="'IES'!D90"/>
    <hyperlink ref="B329" location="'IES'!D89" display="'IES'!D89"/>
    <hyperlink ref="B328" location="'IES'!D71" display="'IES'!D71"/>
    <hyperlink ref="B327" location="'IES'!D67" display="'IES'!D67"/>
    <hyperlink ref="B326" location="'IES'!D56" display="'IES'!D56"/>
    <hyperlink ref="B325" location="'IES'!D55" display="'IES'!D55"/>
    <hyperlink ref="B324" location="'IES'!D54" display="'IES'!D54"/>
    <hyperlink ref="B323" location="'IES'!D53" display="'IES'!D53"/>
    <hyperlink ref="B322" location="'IES'!D51" display="'IES'!D51"/>
    <hyperlink ref="B321" location="'IES'!D50" display="'IES'!D50"/>
    <hyperlink ref="B320" location="'IES'!D49" display="'IES'!D49"/>
    <hyperlink ref="B319" location="'IES'!D48" display="'IES'!D48"/>
    <hyperlink ref="B318" location="'IES'!D46" display="'IES'!D46"/>
    <hyperlink ref="B317" location="'IES'!D42" display="'IES'!D42"/>
    <hyperlink ref="B315" location="'IES'!D35" display="'IES'!D35"/>
    <hyperlink ref="B314" location="'IES'!D28" display="'IES'!D28"/>
    <hyperlink ref="B313" location="'IES'!D27" display="'IES'!D27"/>
    <hyperlink ref="B312" location="'IES'!D26" display="'IES'!D26"/>
    <hyperlink ref="B311" location="'IES'!D25" display="'IES'!D25"/>
    <hyperlink ref="B310" location="'IES'!D23" display="'IES'!D23"/>
    <hyperlink ref="B309" location="'IES'!D21" display="'IES'!D21"/>
    <hyperlink ref="B308" location="'IES'!D20" display="'IES'!D20"/>
    <hyperlink ref="B307" location="'IES'!D19" display="'IES'!D19"/>
    <hyperlink ref="B306" location="'IES'!D18" display="'IES'!D18"/>
    <hyperlink ref="B305" location="'IES'!D17" display="'IES'!D17"/>
    <hyperlink ref="B304" location="'IES'!D16" display="'IES'!D16"/>
    <hyperlink ref="B303" location="'IES'!D11" display="'IES'!D11"/>
    <hyperlink ref="B302" location="'IES'!C92" display="'IES'!C92"/>
    <hyperlink ref="B301" location="'IES'!C91" display="'IES'!C91"/>
    <hyperlink ref="B300" location="'IES'!C90" display="'IES'!C90"/>
    <hyperlink ref="B299" location="'IES'!C89" display="'IES'!C89"/>
    <hyperlink ref="B298" location="'IES'!C88" display="'IES'!C88"/>
    <hyperlink ref="B297" location="'IES'!C86" display="'IES'!C86"/>
    <hyperlink ref="B296" location="'IES'!C82" display="'IES'!C82"/>
    <hyperlink ref="B295" location="'IES'!C67" display="'IES'!C67"/>
    <hyperlink ref="B294" location="'IES'!C60" display="'IES'!C60"/>
    <hyperlink ref="B293" location="'IES'!C59" display="'IES'!C59"/>
    <hyperlink ref="B292" location="'IES'!C58" display="'IES'!C58"/>
    <hyperlink ref="B291" location="'IES'!C57" display="'IES'!C57"/>
    <hyperlink ref="B290" location="'IES'!C56" display="'IES'!C56"/>
    <hyperlink ref="B289" location="'IES'!C55" display="'IES'!C55"/>
    <hyperlink ref="B288" location="'IES'!C54" display="'IES'!C54"/>
    <hyperlink ref="B287" location="'IES'!C53" display="'IES'!C53"/>
    <hyperlink ref="B286" location="'IES'!C52" display="'IES'!C52"/>
    <hyperlink ref="B285" location="'IES'!C51" display="'IES'!C51"/>
    <hyperlink ref="B284" location="'IES'!C50" display="'IES'!C50"/>
    <hyperlink ref="B283" location="'IES'!C49" display="'IES'!C49"/>
    <hyperlink ref="B282" location="'IES'!C48" display="'IES'!C48"/>
    <hyperlink ref="B281" location="'IES'!C47" display="'IES'!C47"/>
    <hyperlink ref="B280" location="'IES'!C46" display="'IES'!C46"/>
    <hyperlink ref="B279" location="'IES'!C42" display="'IES'!C42"/>
    <hyperlink ref="B278" location="'IES'!C35" display="'IES'!C35"/>
    <hyperlink ref="B277" location="'IES'!C32" display="'IES'!C32"/>
    <hyperlink ref="B276" location="'IES'!C31" display="'IES'!C31"/>
    <hyperlink ref="B275" location="'IES'!C30" display="'IES'!C30"/>
    <hyperlink ref="B274" location="'IES'!C29" display="'IES'!C29"/>
    <hyperlink ref="B273" location="'IES'!C28" display="'IES'!C28"/>
    <hyperlink ref="B272" location="'IES'!C27" display="'IES'!C27"/>
    <hyperlink ref="B271" location="'IES'!C26" display="'IES'!C26"/>
    <hyperlink ref="B270" location="'IES'!C25" display="'IES'!C25"/>
    <hyperlink ref="B269" location="'IES'!C24" display="'IES'!C24"/>
    <hyperlink ref="B268" location="'IES'!C23" display="'IES'!C23"/>
    <hyperlink ref="B267" location="'IES'!C22" display="'IES'!C22"/>
    <hyperlink ref="B266" location="'IES'!C21" display="'IES'!C21"/>
    <hyperlink ref="B265" location="'IES'!C20" display="'IES'!C20"/>
    <hyperlink ref="B264" location="'IES'!C19" display="'IES'!C19"/>
    <hyperlink ref="B263" location="'IES'!C18" display="'IES'!C18"/>
    <hyperlink ref="B262" location="'IES'!C17" display="'IES'!C17"/>
    <hyperlink ref="B261" location="'IES'!C16" display="'IES'!C16"/>
    <hyperlink ref="B260" location="'IES'!C15" display="'IES'!C15"/>
    <hyperlink ref="B259" location="'IES'!C11" display="'IES'!C11"/>
    <hyperlink ref="B258" location="'IES'!C10" display="'IES'!C10"/>
    <hyperlink ref="B257" location="'BSO'!I56" display="'BSO'!I56"/>
    <hyperlink ref="B256" location="'BSO'!I55" display="'BSO'!I55"/>
    <hyperlink ref="B255" location="'BSO'!I54" display="'BSO'!I54"/>
    <hyperlink ref="B254" location="'BSO'!I53" display="'BSO'!I53"/>
    <hyperlink ref="B253" location="'BSO'!I50" display="'BSO'!I50"/>
    <hyperlink ref="B252" location="'BSO'!I49" display="'BSO'!I49"/>
    <hyperlink ref="B251" location="'BSO'!I48" display="'BSO'!I48"/>
    <hyperlink ref="B250" location="'BSO'!I47" display="'BSO'!I47"/>
    <hyperlink ref="B249" location="'BSO'!I45" display="'BSO'!I45"/>
    <hyperlink ref="B248" location="'BSO'!I44" display="'BSO'!I44"/>
    <hyperlink ref="B247" location="'BSO'!I43" display="'BSO'!I43"/>
    <hyperlink ref="B246" location="'BSO'!I42" display="'BSO'!I42"/>
    <hyperlink ref="B245" location="'BSO'!I41" display="'BSO'!I41"/>
    <hyperlink ref="B244" location="'BSO'!I40" display="'BSO'!I40"/>
    <hyperlink ref="B243" location="'BSO'!I39" display="'BSO'!I39"/>
    <hyperlink ref="B242" location="'BSO'!I38" display="'BSO'!I38"/>
    <hyperlink ref="B241" location="'BSO'!I37" display="'BSO'!I37"/>
    <hyperlink ref="B240" location="'BSO'!I36" display="'BSO'!I36"/>
    <hyperlink ref="B239" location="'BSO'!I35" display="'BSO'!I35"/>
    <hyperlink ref="B238" location="'BSO'!I34" display="'BSO'!I34"/>
    <hyperlink ref="B237" location="'BSO'!I33" display="'BSO'!I33"/>
    <hyperlink ref="B236" location="'BSO'!I32" display="'BSO'!I32"/>
    <hyperlink ref="B235" location="'BSO'!I31" display="'BSO'!I31"/>
    <hyperlink ref="B234" location="'BSO'!I30" display="'BSO'!I30"/>
    <hyperlink ref="B233" location="'BSO'!I29" display="'BSO'!I29"/>
    <hyperlink ref="B232" location="'BSO'!I28" display="'BSO'!I28"/>
    <hyperlink ref="B230" location="'BSO'!I24" display="'BSO'!I24"/>
    <hyperlink ref="B229" location="'BSO'!I23" display="'BSO'!I23"/>
    <hyperlink ref="B228" location="'BSO'!I22" display="'BSO'!I22"/>
    <hyperlink ref="B227" location="'BSO'!I21" display="'BSO'!I21"/>
    <hyperlink ref="B226" location="'BSO'!I20" display="'BSO'!I20"/>
    <hyperlink ref="B225" location="'BSO'!I19" display="'BSO'!I19"/>
    <hyperlink ref="B224" location="'BSO'!I18" display="'BSO'!I18"/>
    <hyperlink ref="B223" location="'BSO'!I17" display="'BSO'!I17"/>
    <hyperlink ref="B222" location="'BSO'!I16" display="'BSO'!I16"/>
    <hyperlink ref="B221" location="'BSO'!I15" display="'BSO'!I15"/>
    <hyperlink ref="B220" location="'BSO'!I14" display="'BSO'!I14"/>
    <hyperlink ref="B219" location="'BSO'!I13" display="'BSO'!I13"/>
    <hyperlink ref="B218" location="'BSO'!I12" display="'BSO'!I12"/>
    <hyperlink ref="B217" location="'BSO'!I11" display="'BSO'!I11"/>
    <hyperlink ref="B216" location="'BSO'!I10" display="'BSO'!I10"/>
    <hyperlink ref="B215" location="'BSO'!I9" display="'BSO'!I9"/>
    <hyperlink ref="B214" location="'BSO'!H59" display="'BSO'!H59"/>
    <hyperlink ref="B213" location="'BSO'!H50" display="'BSO'!H50"/>
    <hyperlink ref="B212" location="'BSO'!H49" display="'BSO'!H49"/>
    <hyperlink ref="B211" location="'BSO'!H48" display="'BSO'!H48"/>
    <hyperlink ref="B210" location="'BSO'!H47" display="'BSO'!H47"/>
    <hyperlink ref="B209" location="'BSO'!H45" display="'BSO'!H45"/>
    <hyperlink ref="B208" location="'BSO'!H44" display="'BSO'!H44"/>
    <hyperlink ref="B207" location="'BSO'!H43" display="'BSO'!H43"/>
    <hyperlink ref="B206" location="'BSO'!H42" display="'BSO'!H42"/>
    <hyperlink ref="B205" location="'BSO'!H41" display="'BSO'!H41"/>
    <hyperlink ref="B204" location="'BSO'!H40" display="'BSO'!H40"/>
    <hyperlink ref="B203" location="'BSO'!H39" display="'BSO'!H39"/>
    <hyperlink ref="B202" location="'BSO'!H38" display="'BSO'!H38"/>
    <hyperlink ref="B201" location="'BSO'!H37" display="'BSO'!H37"/>
    <hyperlink ref="B200" location="'BSO'!H36" display="'BSO'!H36"/>
    <hyperlink ref="B199" location="'BSO'!H35" display="'BSO'!H35"/>
    <hyperlink ref="B198" location="'BSO'!H34" display="'BSO'!H34"/>
    <hyperlink ref="B197" location="'BSO'!H33" display="'BSO'!H33"/>
    <hyperlink ref="B196" location="'BSO'!H29" display="'BSO'!H29"/>
    <hyperlink ref="B195" location="'BSO'!H28" display="'BSO'!H28"/>
    <hyperlink ref="B193" location="'BSO'!H24" display="'BSO'!H24"/>
    <hyperlink ref="B192" location="'BSO'!H23" display="'BSO'!H23"/>
    <hyperlink ref="B191" location="'BSO'!H22" display="'BSO'!H22"/>
    <hyperlink ref="B190" location="'BSO'!H21" display="'BSO'!H21"/>
    <hyperlink ref="B189" location="'BSO'!H20" display="'BSO'!H20"/>
    <hyperlink ref="B188" location="'BSO'!H19" display="'BSO'!H19"/>
    <hyperlink ref="B187" location="'BSO'!H18" display="'BSO'!H18"/>
    <hyperlink ref="B186" location="'BSO'!H16" display="'BSO'!H16"/>
    <hyperlink ref="B185" location="'BSO'!H11" display="'BSO'!H11"/>
    <hyperlink ref="B184" location="'BSO'!H10" display="'BSO'!H10"/>
    <hyperlink ref="B183" location="'BSO'!H9" display="'BSO'!H9"/>
    <hyperlink ref="B182" location="'BSO'!G59" display="'BSO'!G59"/>
    <hyperlink ref="B181" location="'BSO'!G50" display="'BSO'!G50"/>
    <hyperlink ref="B180" location="'BSO'!G49" display="'BSO'!G49"/>
    <hyperlink ref="B179" location="'BSO'!G48" display="'BSO'!G48"/>
    <hyperlink ref="B178" location="'BSO'!G47" display="'BSO'!G47"/>
    <hyperlink ref="B177" location="'BSO'!G45" display="'BSO'!G45"/>
    <hyperlink ref="B176" location="'BSO'!G44" display="'BSO'!G44"/>
    <hyperlink ref="B175" location="'BSO'!G43" display="'BSO'!G43"/>
    <hyperlink ref="B174" location="'BSO'!G42" display="'BSO'!G42"/>
    <hyperlink ref="B173" location="'BSO'!G41" display="'BSO'!G41"/>
    <hyperlink ref="B172" location="'BSO'!G40" display="'BSO'!G40"/>
    <hyperlink ref="B171" location="'BSO'!G39" display="'BSO'!G39"/>
    <hyperlink ref="B170" location="'BSO'!G38" display="'BSO'!G38"/>
    <hyperlink ref="B169" location="'BSO'!G37" display="'BSO'!G37"/>
    <hyperlink ref="B168" location="'BSO'!G36" display="'BSO'!G36"/>
    <hyperlink ref="B167" location="'BSO'!G35" display="'BSO'!G35"/>
    <hyperlink ref="B166" location="'BSO'!G34" display="'BSO'!G34"/>
    <hyperlink ref="B165" location="'BSO'!G33" display="'BSO'!G33"/>
    <hyperlink ref="B164" location="'BSO'!G29" display="'BSO'!G29"/>
    <hyperlink ref="B163" location="'BSO'!G28" display="'BSO'!G28"/>
    <hyperlink ref="B161" location="'BSO'!G24" display="'BSO'!G24"/>
    <hyperlink ref="B160" location="'BSO'!G23" display="'BSO'!G23"/>
    <hyperlink ref="B159" location="'BSO'!G22" display="'BSO'!G22"/>
    <hyperlink ref="B158" location="'BSO'!G21" display="'BSO'!G21"/>
    <hyperlink ref="B157" location="'BSO'!G20" display="'BSO'!G20"/>
    <hyperlink ref="B156" location="'BSO'!G19" display="'BSO'!G19"/>
    <hyperlink ref="B155" location="'BSO'!G18" display="'BSO'!G18"/>
    <hyperlink ref="B154" location="'BSO'!G16" display="'BSO'!G16"/>
    <hyperlink ref="B153" location="'BSO'!G11" display="'BSO'!G11"/>
    <hyperlink ref="B152" location="'BSO'!G10" display="'BSO'!G10"/>
    <hyperlink ref="B151" location="'BSO'!F59" display="'BSO'!F59"/>
    <hyperlink ref="B150" location="'BSO'!F50" display="'BSO'!F50"/>
    <hyperlink ref="B149" location="'BSO'!F49" display="'BSO'!F49"/>
    <hyperlink ref="B148" location="'BSO'!F48" display="'BSO'!F48"/>
    <hyperlink ref="B147" location="'BSO'!F47" display="'BSO'!F47"/>
    <hyperlink ref="B146" location="'BSO'!F45" display="'BSO'!F45"/>
    <hyperlink ref="B145" location="'BSO'!F44" display="'BSO'!F44"/>
    <hyperlink ref="B144" location="'BSO'!F43" display="'BSO'!F43"/>
    <hyperlink ref="B143" location="'BSO'!F42" display="'BSO'!F42"/>
    <hyperlink ref="B142" location="'BSO'!F41" display="'BSO'!F41"/>
    <hyperlink ref="B141" location="'BSO'!F40" display="'BSO'!F40"/>
    <hyperlink ref="B140" location="'BSO'!F39" display="'BSO'!F39"/>
    <hyperlink ref="B139" location="'BSO'!F38" display="'BSO'!F38"/>
    <hyperlink ref="B138" location="'BSO'!F37" display="'BSO'!F37"/>
    <hyperlink ref="B137" location="'BSO'!F36" display="'BSO'!F36"/>
    <hyperlink ref="B136" location="'BSO'!F35" display="'BSO'!F35"/>
    <hyperlink ref="B135" location="'BSO'!F34" display="'BSO'!F34"/>
    <hyperlink ref="B134" location="'BSO'!F33" display="'BSO'!F33"/>
    <hyperlink ref="B133" location="'BSO'!F32" display="'BSO'!F32"/>
    <hyperlink ref="B132" location="'BSO'!F31" display="'BSO'!F31"/>
    <hyperlink ref="B131" location="'BSO'!F30" display="'BSO'!F30"/>
    <hyperlink ref="B130" location="'BSO'!F29" display="'BSO'!F29"/>
    <hyperlink ref="B129" location="'BSO'!F28" display="'BSO'!F28"/>
    <hyperlink ref="B127" location="'BSO'!F24" display="'BSO'!F24"/>
    <hyperlink ref="B126" location="'BSO'!F23" display="'BSO'!F23"/>
    <hyperlink ref="B125" location="'BSO'!F22" display="'BSO'!F22"/>
    <hyperlink ref="B124" location="'BSO'!F21" display="'BSO'!F21"/>
    <hyperlink ref="B123" location="'BSO'!F20" display="'BSO'!F20"/>
    <hyperlink ref="B122" location="'BSO'!F19" display="'BSO'!F19"/>
    <hyperlink ref="B121" location="'BSO'!F18" display="'BSO'!F18"/>
    <hyperlink ref="B120" location="'BSO'!F17" display="'BSO'!F17"/>
    <hyperlink ref="B119" location="'BSO'!F16" display="'BSO'!F16"/>
    <hyperlink ref="B118" location="'BSO'!F15" display="'BSO'!F15"/>
    <hyperlink ref="B117" location="'BSO'!F14" display="'BSO'!F14"/>
    <hyperlink ref="B116" location="'BSO'!F11" display="'BSO'!F11"/>
    <hyperlink ref="B115" location="'BSO'!F10" display="'BSO'!F10"/>
    <hyperlink ref="B114" location="'BSO'!E59" display="'BSO'!E59"/>
    <hyperlink ref="B113" location="'BSO'!E50" display="'BSO'!E50"/>
    <hyperlink ref="B112" location="'BSO'!E49" display="'BSO'!E49"/>
    <hyperlink ref="B111" location="'BSO'!E48" display="'BSO'!E48"/>
    <hyperlink ref="B110" location="'BSO'!E47" display="'BSO'!E47"/>
    <hyperlink ref="B109" location="'BSO'!E45" display="'BSO'!E45"/>
    <hyperlink ref="B108" location="'BSO'!E44" display="'BSO'!E44"/>
    <hyperlink ref="B107" location="'BSO'!E43" display="'BSO'!E43"/>
    <hyperlink ref="B106" location="'BSO'!E42" display="'BSO'!E42"/>
    <hyperlink ref="B105" location="'BSO'!E41" display="'BSO'!E41"/>
    <hyperlink ref="B104" location="'BSO'!E40" display="'BSO'!E40"/>
    <hyperlink ref="B103" location="'BSO'!E39" display="'BSO'!E39"/>
    <hyperlink ref="B102" location="'BSO'!E38" display="'BSO'!E38"/>
    <hyperlink ref="B101" location="'BSO'!E37" display="'BSO'!E37"/>
    <hyperlink ref="B100" location="'BSO'!E36" display="'BSO'!E36"/>
    <hyperlink ref="B99" location="'BSO'!E35" display="'BSO'!E35"/>
    <hyperlink ref="B98" location="'BSO'!E34" display="'BSO'!E34"/>
    <hyperlink ref="B97" location="'BSO'!E33" display="'BSO'!E33"/>
    <hyperlink ref="B96" location="'BSO'!E32" display="'BSO'!E32"/>
    <hyperlink ref="B95" location="'BSO'!E31" display="'BSO'!E31"/>
    <hyperlink ref="B94" location="'BSO'!E30" display="'BSO'!E30"/>
    <hyperlink ref="B93" location="'BSO'!E29" display="'BSO'!E29"/>
    <hyperlink ref="B92" location="'BSO'!E28" display="'BSO'!E28"/>
    <hyperlink ref="B90" location="'BSO'!E24" display="'BSO'!E24"/>
    <hyperlink ref="B89" location="'BSO'!E23" display="'BSO'!E23"/>
    <hyperlink ref="B88" location="'BSO'!E22" display="'BSO'!E22"/>
    <hyperlink ref="B87" location="'BSO'!E21" display="'BSO'!E21"/>
    <hyperlink ref="B86" location="'BSO'!E20" display="'BSO'!E20"/>
    <hyperlink ref="B85" location="'BSO'!E19" display="'BSO'!E19"/>
    <hyperlink ref="B84" location="'BSO'!E18" display="'BSO'!E18"/>
    <hyperlink ref="B83" location="'BSO'!E17" display="'BSO'!E17"/>
    <hyperlink ref="B82" location="'BSO'!E16" display="'BSO'!E16"/>
    <hyperlink ref="B81" location="'BSO'!E15" display="'BSO'!E15"/>
    <hyperlink ref="B80" location="'BSO'!E14" display="'BSO'!E14"/>
    <hyperlink ref="B79" location="'BSO'!E11" display="'BSO'!E11"/>
    <hyperlink ref="B78" location="'BSO'!E10" display="'BSO'!E10"/>
    <hyperlink ref="B77" location="'BSO'!D50" display="'BSO'!D50"/>
    <hyperlink ref="B76" location="'BSO'!D49" display="'BSO'!D49"/>
    <hyperlink ref="B75" location="'BSO'!D48" display="'BSO'!D48"/>
    <hyperlink ref="B74" location="'BSO'!D47" display="'BSO'!D47"/>
    <hyperlink ref="B73" location="'BSO'!D45" display="'BSO'!D45"/>
    <hyperlink ref="B72" location="'BSO'!D44" display="'BSO'!D44"/>
    <hyperlink ref="B71" location="'BSO'!D43" display="'BSO'!D43"/>
    <hyperlink ref="B70" location="'BSO'!D42" display="'BSO'!D42"/>
    <hyperlink ref="B69" location="'BSO'!D41" display="'BSO'!D41"/>
    <hyperlink ref="B68" location="'BSO'!D40" display="'BSO'!D40"/>
    <hyperlink ref="B67" location="'BSO'!D39" display="'BSO'!D39"/>
    <hyperlink ref="B66" location="'BSO'!D38" display="'BSO'!D38"/>
    <hyperlink ref="B65" location="'BSO'!D37" display="'BSO'!D37"/>
    <hyperlink ref="B64" location="'BSO'!D36" display="'BSO'!D36"/>
    <hyperlink ref="B63" location="'BSO'!D35" display="'BSO'!D35"/>
    <hyperlink ref="B62" location="'BSO'!D34" display="'BSO'!D34"/>
    <hyperlink ref="B61" location="'BSO'!D33" display="'BSO'!D33"/>
    <hyperlink ref="B60" location="'BSO'!D32" display="'BSO'!D32"/>
    <hyperlink ref="B59" location="'BSO'!D31" display="'BSO'!D31"/>
    <hyperlink ref="B58" location="'BSO'!D30" display="'BSO'!D30"/>
    <hyperlink ref="B57" location="'BSO'!D29" display="'BSO'!D29"/>
    <hyperlink ref="B56" location="'BSO'!D28" display="'BSO'!D28"/>
    <hyperlink ref="B54" location="'BSO'!D24" display="'BSO'!D24"/>
    <hyperlink ref="B53" location="'BSO'!D23" display="'BSO'!D23"/>
    <hyperlink ref="B52" location="'BSO'!D22" display="'BSO'!D22"/>
    <hyperlink ref="B51" location="'BSO'!D21" display="'BSO'!D21"/>
    <hyperlink ref="B50" location="'BSO'!D20" display="'BSO'!D20"/>
    <hyperlink ref="B49" location="'BSO'!D19" display="'BSO'!D19"/>
    <hyperlink ref="B48" location="'BSO'!D18" display="'BSO'!D18"/>
    <hyperlink ref="B47" location="'BSO'!D17" display="'BSO'!D17"/>
    <hyperlink ref="B46" location="'BSO'!D16" display="'BSO'!D16"/>
    <hyperlink ref="B45" location="'BSO'!D15" display="'BSO'!D15"/>
    <hyperlink ref="B44" location="'BSO'!D14" display="'BSO'!D14"/>
    <hyperlink ref="B43" location="'BSO'!D13" display="'BSO'!D13"/>
    <hyperlink ref="B42" location="'BSO'!D11" display="'BSO'!D11"/>
    <hyperlink ref="B41" location="'BSO'!D10" display="'BSO'!D10"/>
    <hyperlink ref="B40" location="'BSO'!C50" display="'BSO'!C50"/>
    <hyperlink ref="B39" location="'BSO'!C49" display="'BSO'!C49"/>
    <hyperlink ref="B38" location="'BSO'!C48" display="'BSO'!C48"/>
    <hyperlink ref="B37" location="'BSO'!C47" display="'BSO'!C47"/>
    <hyperlink ref="B36" location="'BSO'!C45" display="'BSO'!C45"/>
    <hyperlink ref="B35" location="'BSO'!C44" display="'BSO'!C44"/>
    <hyperlink ref="B34" location="'BSO'!C43" display="'BSO'!C43"/>
    <hyperlink ref="B33" location="'BSO'!C42" display="'BSO'!C42"/>
    <hyperlink ref="B32" location="'BSO'!C41" display="'BSO'!C41"/>
    <hyperlink ref="B31" location="'BSO'!C40" display="'BSO'!C40"/>
    <hyperlink ref="B30" location="'BSO'!C39" display="'BSO'!C39"/>
    <hyperlink ref="B29" location="'BSO'!C38" display="'BSO'!C38"/>
    <hyperlink ref="B28" location="'BSO'!C37" display="'BSO'!C37"/>
    <hyperlink ref="B27" location="'BSO'!C36" display="'BSO'!C36"/>
    <hyperlink ref="B26" location="'BSO'!C35" display="'BSO'!C35"/>
    <hyperlink ref="B25" location="'BSO'!C34" display="'BSO'!C34"/>
    <hyperlink ref="B24" location="'BSO'!C33" display="'BSO'!C33"/>
    <hyperlink ref="B23" location="'BSO'!C32" display="'BSO'!C32"/>
    <hyperlink ref="B22" location="'BSO'!C31" display="'BSO'!C31"/>
    <hyperlink ref="B21" location="'BSO'!C30" display="'BSO'!C30"/>
    <hyperlink ref="B20" location="'BSO'!C29" display="'BSO'!C29"/>
    <hyperlink ref="B19" location="'BSO'!C28" display="'BSO'!C28"/>
    <hyperlink ref="B17" location="'BSO'!C24" display="'BSO'!C24"/>
    <hyperlink ref="B16" location="'BSO'!C23" display="'BSO'!C23"/>
    <hyperlink ref="B15" location="'BSO'!C22" display="'BSO'!C22"/>
    <hyperlink ref="B14" location="'BSO'!C21" display="'BSO'!C21"/>
    <hyperlink ref="B13" location="'BSO'!C20" display="'BSO'!C20"/>
    <hyperlink ref="B12" location="'BSO'!C19" display="'BSO'!C19"/>
    <hyperlink ref="B11" location="'BSO'!C18" display="'BSO'!C18"/>
    <hyperlink ref="B10" location="'BSO'!C17" display="'BSO'!C17"/>
    <hyperlink ref="B9" location="'BSO'!C16" display="'BSO'!C16"/>
    <hyperlink ref="B8" location="'BSO'!C15" display="'BSO'!C15"/>
    <hyperlink ref="B7" location="'BSO'!C14" display="'BSO'!C14"/>
    <hyperlink ref="B6" location="'BSO'!C13" display="'BSO'!C13"/>
    <hyperlink ref="B5" location="'BSO'!C12" display="'BSO'!C12"/>
    <hyperlink ref="B4" location="'BSO'!C11" display="'BSO'!C11"/>
    <hyperlink ref="B3" location="'BSO'!C10" display="'BSO'!C10"/>
    <hyperlink ref="B2" location="'BSO'!C9" display="'BSO'!C9"/>
    <hyperlink ref="B18" location="BSO!C25" display="'BSO'!C25"/>
    <hyperlink ref="B55" location="BSO!D25" display="'BSO'!D25"/>
    <hyperlink ref="B91" location="BSO!E25" display="'BSO'!E25"/>
    <hyperlink ref="B128" location="BSO!F25" display="'BSO'!F25"/>
    <hyperlink ref="B162" location="BSO!G25" display="'BSO'!G25"/>
    <hyperlink ref="B194" location="BSO!H25" display="'BSO'!H25"/>
    <hyperlink ref="B231" location="BSO!I25" display="'BSO'!I25"/>
    <hyperlink ref="A2" location="=BSO!A1" display="=BSO!A1"/>
    <hyperlink ref="A3" location="=BSO!A1" display="=BSO!A1"/>
    <hyperlink ref="A4" location="=BSO!A1" display="=BSO!A1"/>
    <hyperlink ref="A5" location="=BSO!A1" display="=BSO!A1"/>
    <hyperlink ref="A6" location="=BSO!A1" display="=BSO!A1"/>
    <hyperlink ref="A7" location="=BSO!A1" display="=BSO!A1"/>
    <hyperlink ref="A8" location="=BSO!A1" display="=BSO!A1"/>
    <hyperlink ref="A9" location="=BSO!A1" display="=BSO!A1"/>
    <hyperlink ref="A10" location="=BSO!A1" display="=BSO!A1"/>
    <hyperlink ref="A11" location="=BSO!A1" display="=BSO!A1"/>
    <hyperlink ref="A12" location="=BSO!A1" display="=BSO!A1"/>
    <hyperlink ref="A13" location="=BSO!A1" display="=BSO!A1"/>
    <hyperlink ref="A14" location="=BSO!A1" display="=BSO!A1"/>
    <hyperlink ref="A15" location="=BSO!A1" display="=BSO!A1"/>
    <hyperlink ref="A16" location="=BSO!A1" display="=BSO!A1"/>
    <hyperlink ref="A17" location="=BSO!A1" display="=BSO!A1"/>
    <hyperlink ref="A18" location="=BSO!A1" display="=BSO!A1"/>
    <hyperlink ref="A19" location="=BSO!A1" display="=BSO!A1"/>
    <hyperlink ref="A20" location="=BSO!A1" display="=BSO!A1"/>
    <hyperlink ref="A21" location="=BSO!A1" display="=BSO!A1"/>
    <hyperlink ref="A22" location="=BSO!A1" display="=BSO!A1"/>
    <hyperlink ref="A23" location="=BSO!A1" display="=BSO!A1"/>
    <hyperlink ref="A24" location="=BSO!A1" display="=BSO!A1"/>
    <hyperlink ref="A25" location="=BSO!A1" display="=BSO!A1"/>
    <hyperlink ref="A26" location="=BSO!A1" display="=BSO!A1"/>
    <hyperlink ref="A27" location="=BSO!A1" display="=BSO!A1"/>
    <hyperlink ref="A28" location="=BSO!A1" display="=BSO!A1"/>
    <hyperlink ref="A29" location="=BSO!A1" display="=BSO!A1"/>
    <hyperlink ref="A30" location="=BSO!A1" display="=BSO!A1"/>
    <hyperlink ref="A31" location="=BSO!A1" display="=BSO!A1"/>
    <hyperlink ref="A32" location="=BSO!A1" display="=BSO!A1"/>
    <hyperlink ref="A33" location="=BSO!A1" display="=BSO!A1"/>
    <hyperlink ref="A34" location="=BSO!A1" display="=BSO!A1"/>
    <hyperlink ref="A35" location="=BSO!A1" display="=BSO!A1"/>
    <hyperlink ref="A36" location="=BSO!A1" display="=BSO!A1"/>
    <hyperlink ref="A37" location="=BSO!A1" display="=BSO!A1"/>
    <hyperlink ref="A38" location="=BSO!A1" display="=BSO!A1"/>
    <hyperlink ref="A39" location="=BSO!A1" display="=BSO!A1"/>
    <hyperlink ref="A40" location="=BSO!A1" display="=BSO!A1"/>
    <hyperlink ref="A41" location="=BSO!A1" display="=BSO!A1"/>
    <hyperlink ref="A42" location="=BSO!A1" display="=BSO!A1"/>
    <hyperlink ref="A43" location="=BSO!A1" display="=BSO!A1"/>
    <hyperlink ref="A44" location="=BSO!A1" display="=BSO!A1"/>
    <hyperlink ref="A45" location="=BSO!A1" display="=BSO!A1"/>
    <hyperlink ref="A46" location="=BSO!A1" display="=BSO!A1"/>
    <hyperlink ref="A47" location="=BSO!A1" display="=BSO!A1"/>
    <hyperlink ref="A48" location="=BSO!A1" display="=BSO!A1"/>
    <hyperlink ref="A49" location="=BSO!A1" display="=BSO!A1"/>
    <hyperlink ref="A50" location="=BSO!A1" display="=BSO!A1"/>
    <hyperlink ref="A51" location="=BSO!A1" display="=BSO!A1"/>
    <hyperlink ref="A52" location="=BSO!A1" display="=BSO!A1"/>
    <hyperlink ref="A53" location="=BSO!A1" display="=BSO!A1"/>
    <hyperlink ref="A54" location="=BSO!A1" display="=BSO!A1"/>
    <hyperlink ref="A55" location="=BSO!A1" display="=BSO!A1"/>
    <hyperlink ref="A56" location="=BSO!A1" display="=BSO!A1"/>
    <hyperlink ref="A57" location="=BSO!A1" display="=BSO!A1"/>
    <hyperlink ref="A58" location="=BSO!A1" display="=BSO!A1"/>
    <hyperlink ref="A59" location="=BSO!A1" display="=BSO!A1"/>
    <hyperlink ref="A60" location="=BSO!A1" display="=BSO!A1"/>
    <hyperlink ref="A61" location="=BSO!A1" display="=BSO!A1"/>
    <hyperlink ref="A62" location="=BSO!A1" display="=BSO!A1"/>
    <hyperlink ref="A63" location="=BSO!A1" display="=BSO!A1"/>
    <hyperlink ref="A64" location="=BSO!A1" display="=BSO!A1"/>
    <hyperlink ref="A65" location="=BSO!A1" display="=BSO!A1"/>
    <hyperlink ref="A66" location="=BSO!A1" display="=BSO!A1"/>
    <hyperlink ref="A67" location="=BSO!A1" display="=BSO!A1"/>
    <hyperlink ref="A68" location="=BSO!A1" display="=BSO!A1"/>
    <hyperlink ref="A69" location="=BSO!A1" display="=BSO!A1"/>
    <hyperlink ref="A70" location="=BSO!A1" display="=BSO!A1"/>
    <hyperlink ref="A71" location="=BSO!A1" display="=BSO!A1"/>
    <hyperlink ref="A72" location="=BSO!A1" display="=BSO!A1"/>
    <hyperlink ref="A73" location="=BSO!A1" display="=BSO!A1"/>
    <hyperlink ref="A74" location="=BSO!A1" display="=BSO!A1"/>
    <hyperlink ref="A75" location="=BSO!A1" display="=BSO!A1"/>
    <hyperlink ref="A76" location="=BSO!A1" display="=BSO!A1"/>
    <hyperlink ref="A77" location="=BSO!A1" display="=BSO!A1"/>
    <hyperlink ref="A78" location="=BSO!A1" display="=BSO!A1"/>
    <hyperlink ref="A79" location="=BSO!A1" display="=BSO!A1"/>
    <hyperlink ref="A80" location="=BSO!A1" display="=BSO!A1"/>
    <hyperlink ref="A81" location="=BSO!A1" display="=BSO!A1"/>
    <hyperlink ref="A82" location="=BSO!A1" display="=BSO!A1"/>
    <hyperlink ref="A83" location="=BSO!A1" display="=BSO!A1"/>
    <hyperlink ref="A84" location="=BSO!A1" display="=BSO!A1"/>
    <hyperlink ref="A85" location="=BSO!A1" display="=BSO!A1"/>
    <hyperlink ref="A86" location="=BSO!A1" display="=BSO!A1"/>
    <hyperlink ref="A87" location="=BSO!A1" display="=BSO!A1"/>
    <hyperlink ref="A88" location="=BSO!A1" display="=BSO!A1"/>
    <hyperlink ref="A89" location="=BSO!A1" display="=BSO!A1"/>
    <hyperlink ref="A90" location="=BSO!A1" display="=BSO!A1"/>
    <hyperlink ref="A91" location="=BSO!A1" display="=BSO!A1"/>
    <hyperlink ref="A92" location="=BSO!A1" display="=BSO!A1"/>
    <hyperlink ref="A93" location="=BSO!A1" display="=BSO!A1"/>
    <hyperlink ref="A94" location="=BSO!A1" display="=BSO!A1"/>
    <hyperlink ref="A95" location="=BSO!A1" display="=BSO!A1"/>
    <hyperlink ref="A96" location="=BSO!A1" display="=BSO!A1"/>
    <hyperlink ref="A97" location="=BSO!A1" display="=BSO!A1"/>
    <hyperlink ref="A98" location="=BSO!A1" display="=BSO!A1"/>
    <hyperlink ref="A99" location="=BSO!A1" display="=BSO!A1"/>
    <hyperlink ref="A100" location="=BSO!A1" display="=BSO!A1"/>
    <hyperlink ref="A101" location="=BSO!A1" display="=BSO!A1"/>
    <hyperlink ref="A102" location="=BSO!A1" display="=BSO!A1"/>
    <hyperlink ref="A103" location="=BSO!A1" display="=BSO!A1"/>
    <hyperlink ref="A104" location="=BSO!A1" display="=BSO!A1"/>
    <hyperlink ref="A105" location="=BSO!A1" display="=BSO!A1"/>
    <hyperlink ref="A106" location="=BSO!A1" display="=BSO!A1"/>
    <hyperlink ref="A107" location="=BSO!A1" display="=BSO!A1"/>
    <hyperlink ref="A108" location="=BSO!A1" display="=BSO!A1"/>
    <hyperlink ref="A109" location="=BSO!A1" display="=BSO!A1"/>
    <hyperlink ref="A110" location="=BSO!A1" display="=BSO!A1"/>
    <hyperlink ref="A111" location="=BSO!A1" display="=BSO!A1"/>
    <hyperlink ref="A112" location="=BSO!A1" display="=BSO!A1"/>
    <hyperlink ref="A113" location="=BSO!A1" display="=BSO!A1"/>
    <hyperlink ref="A114" location="=BSO!A1" display="=BSO!A1"/>
    <hyperlink ref="A115" location="=BSO!A1" display="=BSO!A1"/>
    <hyperlink ref="A116" location="=BSO!A1" display="=BSO!A1"/>
    <hyperlink ref="A117" location="=BSO!A1" display="=BSO!A1"/>
    <hyperlink ref="A118" location="=BSO!A1" display="=BSO!A1"/>
    <hyperlink ref="A119" location="=BSO!A1" display="=BSO!A1"/>
    <hyperlink ref="A120" location="=BSO!A1" display="=BSO!A1"/>
    <hyperlink ref="A121" location="=BSO!A1" display="=BSO!A1"/>
    <hyperlink ref="A122" location="=BSO!A1" display="=BSO!A1"/>
    <hyperlink ref="A123" location="=BSO!A1" display="=BSO!A1"/>
    <hyperlink ref="A124" location="=BSO!A1" display="=BSO!A1"/>
    <hyperlink ref="A125" location="=BSO!A1" display="=BSO!A1"/>
    <hyperlink ref="A126" location="=BSO!A1" display="=BSO!A1"/>
    <hyperlink ref="A127" location="=BSO!A1" display="=BSO!A1"/>
    <hyperlink ref="A128" location="=BSO!A1" display="=BSO!A1"/>
    <hyperlink ref="A129" location="=BSO!A1" display="=BSO!A1"/>
    <hyperlink ref="A130" location="=BSO!A1" display="=BSO!A1"/>
    <hyperlink ref="A131" location="=BSO!A1" display="=BSO!A1"/>
    <hyperlink ref="A132" location="=BSO!A1" display="=BSO!A1"/>
    <hyperlink ref="A133" location="=BSO!A1" display="=BSO!A1"/>
    <hyperlink ref="A134" location="=BSO!A1" display="=BSO!A1"/>
    <hyperlink ref="A135" location="=BSO!A1" display="=BSO!A1"/>
    <hyperlink ref="A136" location="=BSO!A1" display="=BSO!A1"/>
    <hyperlink ref="A137" location="=BSO!A1" display="=BSO!A1"/>
    <hyperlink ref="A138" location="=BSO!A1" display="=BSO!A1"/>
    <hyperlink ref="A139" location="=BSO!A1" display="=BSO!A1"/>
    <hyperlink ref="A140" location="=BSO!A1" display="=BSO!A1"/>
    <hyperlink ref="A141" location="=BSO!A1" display="=BSO!A1"/>
    <hyperlink ref="A142" location="=BSO!A1" display="=BSO!A1"/>
    <hyperlink ref="A143" location="=BSO!A1" display="=BSO!A1"/>
    <hyperlink ref="A144" location="=BSO!A1" display="=BSO!A1"/>
    <hyperlink ref="A145" location="=BSO!A1" display="=BSO!A1"/>
    <hyperlink ref="A146" location="=BSO!A1" display="=BSO!A1"/>
    <hyperlink ref="A147" location="=BSO!A1" display="=BSO!A1"/>
    <hyperlink ref="A148" location="=BSO!A1" display="=BSO!A1"/>
    <hyperlink ref="A149" location="=BSO!A1" display="=BSO!A1"/>
    <hyperlink ref="A150" location="=BSO!A1" display="=BSO!A1"/>
    <hyperlink ref="A151" location="=BSO!A1" display="=BSO!A1"/>
    <hyperlink ref="A152" location="=BSO!A1" display="=BSO!A1"/>
    <hyperlink ref="A153" location="=BSO!A1" display="=BSO!A1"/>
    <hyperlink ref="A154" location="=BSO!A1" display="=BSO!A1"/>
    <hyperlink ref="A155" location="=BSO!A1" display="=BSO!A1"/>
    <hyperlink ref="A156" location="=BSO!A1" display="=BSO!A1"/>
    <hyperlink ref="A157" location="=BSO!A1" display="=BSO!A1"/>
    <hyperlink ref="A158" location="=BSO!A1" display="=BSO!A1"/>
    <hyperlink ref="A159" location="=BSO!A1" display="=BSO!A1"/>
    <hyperlink ref="A160" location="=BSO!A1" display="=BSO!A1"/>
    <hyperlink ref="A161" location="=BSO!A1" display="=BSO!A1"/>
    <hyperlink ref="A162" location="=BSO!A1" display="=BSO!A1"/>
    <hyperlink ref="A163" location="=BSO!A1" display="=BSO!A1"/>
    <hyperlink ref="A164" location="=BSO!A1" display="=BSO!A1"/>
    <hyperlink ref="A165" location="=BSO!A1" display="=BSO!A1"/>
    <hyperlink ref="A166" location="=BSO!A1" display="=BSO!A1"/>
    <hyperlink ref="A167" location="=BSO!A1" display="=BSO!A1"/>
    <hyperlink ref="A168" location="=BSO!A1" display="=BSO!A1"/>
    <hyperlink ref="A169" location="=BSO!A1" display="=BSO!A1"/>
    <hyperlink ref="A170" location="=BSO!A1" display="=BSO!A1"/>
    <hyperlink ref="A171" location="=BSO!A1" display="=BSO!A1"/>
    <hyperlink ref="A172" location="=BSO!A1" display="=BSO!A1"/>
    <hyperlink ref="A173" location="=BSO!A1" display="=BSO!A1"/>
    <hyperlink ref="A174" location="=BSO!A1" display="=BSO!A1"/>
    <hyperlink ref="A175" location="=BSO!A1" display="=BSO!A1"/>
    <hyperlink ref="A176" location="=BSO!A1" display="=BSO!A1"/>
    <hyperlink ref="A177" location="=BSO!A1" display="=BSO!A1"/>
    <hyperlink ref="A178" location="=BSO!A1" display="=BSO!A1"/>
    <hyperlink ref="A179" location="=BSO!A1" display="=BSO!A1"/>
    <hyperlink ref="A180" location="=BSO!A1" display="=BSO!A1"/>
    <hyperlink ref="A181" location="=BSO!A1" display="=BSO!A1"/>
    <hyperlink ref="A182" location="=BSO!A1" display="=BSO!A1"/>
    <hyperlink ref="A183" location="=BSO!A1" display="=BSO!A1"/>
    <hyperlink ref="A184" location="=BSO!A1" display="=BSO!A1"/>
    <hyperlink ref="A185" location="=BSO!A1" display="=BSO!A1"/>
    <hyperlink ref="A186" location="=BSO!A1" display="=BSO!A1"/>
    <hyperlink ref="A187" location="=BSO!A1" display="=BSO!A1"/>
    <hyperlink ref="A188" location="=BSO!A1" display="=BSO!A1"/>
    <hyperlink ref="A189" location="=BSO!A1" display="=BSO!A1"/>
    <hyperlink ref="A190" location="=BSO!A1" display="=BSO!A1"/>
    <hyperlink ref="A191" location="=BSO!A1" display="=BSO!A1"/>
    <hyperlink ref="A192" location="=BSO!A1" display="=BSO!A1"/>
    <hyperlink ref="A193" location="=BSO!A1" display="=BSO!A1"/>
    <hyperlink ref="A194" location="=BSO!A1" display="=BSO!A1"/>
    <hyperlink ref="A195" location="=BSO!A1" display="=BSO!A1"/>
    <hyperlink ref="A196" location="=BSO!A1" display="=BSO!A1"/>
    <hyperlink ref="A197" location="=BSO!A1" display="=BSO!A1"/>
    <hyperlink ref="A198" location="=BSO!A1" display="=BSO!A1"/>
    <hyperlink ref="A199" location="=BSO!A1" display="=BSO!A1"/>
    <hyperlink ref="A200" location="=BSO!A1" display="=BSO!A1"/>
    <hyperlink ref="A201" location="=BSO!A1" display="=BSO!A1"/>
    <hyperlink ref="A202" location="=BSO!A1" display="=BSO!A1"/>
    <hyperlink ref="A203" location="=BSO!A1" display="=BSO!A1"/>
    <hyperlink ref="A204" location="=BSO!A1" display="=BSO!A1"/>
    <hyperlink ref="A205" location="=BSO!A1" display="=BSO!A1"/>
    <hyperlink ref="A206" location="=BSO!A1" display="=BSO!A1"/>
    <hyperlink ref="A207" location="=BSO!A1" display="=BSO!A1"/>
    <hyperlink ref="A208" location="=BSO!A1" display="=BSO!A1"/>
    <hyperlink ref="A209" location="=BSO!A1" display="=BSO!A1"/>
    <hyperlink ref="A210" location="=BSO!A1" display="=BSO!A1"/>
    <hyperlink ref="A211" location="=BSO!A1" display="=BSO!A1"/>
    <hyperlink ref="A212" location="=BSO!A1" display="=BSO!A1"/>
    <hyperlink ref="A213" location="=BSO!A1" display="=BSO!A1"/>
    <hyperlink ref="A214" location="=BSO!A1" display="=BSO!A1"/>
    <hyperlink ref="A215" location="=BSO!A1" display="=BSO!A1"/>
    <hyperlink ref="A216" location="=BSO!A1" display="=BSO!A1"/>
    <hyperlink ref="A217" location="=BSO!A1" display="=BSO!A1"/>
    <hyperlink ref="A218" location="=BSO!A1" display="=BSO!A1"/>
    <hyperlink ref="A219" location="=BSO!A1" display="=BSO!A1"/>
    <hyperlink ref="A220" location="=BSO!A1" display="=BSO!A1"/>
    <hyperlink ref="A221" location="=BSO!A1" display="=BSO!A1"/>
    <hyperlink ref="A222" location="=BSO!A1" display="=BSO!A1"/>
    <hyperlink ref="A223" location="=BSO!A1" display="=BSO!A1"/>
    <hyperlink ref="A224" location="=BSO!A1" display="=BSO!A1"/>
    <hyperlink ref="A225" location="=BSO!A1" display="=BSO!A1"/>
    <hyperlink ref="A226" location="=BSO!A1" display="=BSO!A1"/>
    <hyperlink ref="A227" location="=BSO!A1" display="=BSO!A1"/>
    <hyperlink ref="A228" location="=BSO!A1" display="=BSO!A1"/>
    <hyperlink ref="A229" location="=BSO!A1" display="=BSO!A1"/>
    <hyperlink ref="A230" location="=BSO!A1" display="=BSO!A1"/>
    <hyperlink ref="A231" location="=BSO!A1" display="=BSO!A1"/>
    <hyperlink ref="A232" location="=BSO!A1" display="=BSO!A1"/>
    <hyperlink ref="A233" location="=BSO!A1" display="=BSO!A1"/>
    <hyperlink ref="A234" location="=BSO!A1" display="=BSO!A1"/>
    <hyperlink ref="A235" location="=BSO!A1" display="=BSO!A1"/>
    <hyperlink ref="A236" location="=BSO!A1" display="=BSO!A1"/>
    <hyperlink ref="A237" location="=BSO!A1" display="=BSO!A1"/>
    <hyperlink ref="A238" location="=BSO!A1" display="=BSO!A1"/>
    <hyperlink ref="A239" location="=BSO!A1" display="=BSO!A1"/>
    <hyperlink ref="A240" location="=BSO!A1" display="=BSO!A1"/>
    <hyperlink ref="A241" location="=BSO!A1" display="=BSO!A1"/>
    <hyperlink ref="A242" location="=BSO!A1" display="=BSO!A1"/>
    <hyperlink ref="A243" location="=BSO!A1" display="=BSO!A1"/>
    <hyperlink ref="A244" location="=BSO!A1" display="=BSO!A1"/>
    <hyperlink ref="A245" location="=BSO!A1" display="=BSO!A1"/>
    <hyperlink ref="A246" location="=BSO!A1" display="=BSO!A1"/>
    <hyperlink ref="A247" location="=BSO!A1" display="=BSO!A1"/>
    <hyperlink ref="A248" location="=BSO!A1" display="=BSO!A1"/>
    <hyperlink ref="A249" location="=BSO!A1" display="=BSO!A1"/>
    <hyperlink ref="A250" location="=BSO!A1" display="=BSO!A1"/>
    <hyperlink ref="A251" location="=BSO!A1" display="=BSO!A1"/>
    <hyperlink ref="A252" location="=BSO!A1" display="=BSO!A1"/>
    <hyperlink ref="A253" location="=BSO!A1" display="=BSO!A1"/>
    <hyperlink ref="A254" location="=BSO!A1" display="=BSO!A1"/>
    <hyperlink ref="A255" location="=BSO!A1" display="=BSO!A1"/>
    <hyperlink ref="A256" location="=BSO!A1" display="=BSO!A1"/>
    <hyperlink ref="A257" location="=BSO!A1" display="=BSO!A1"/>
    <hyperlink ref="A258" location="=IES!A1" display="=IES!A1"/>
    <hyperlink ref="A259" location="=IES!A1" display="=IES!A1"/>
    <hyperlink ref="A260" location="=IES!A1" display="=IES!A1"/>
    <hyperlink ref="A261" location="=IES!A1" display="=IES!A1"/>
    <hyperlink ref="A262" location="=IES!A1" display="=IES!A1"/>
    <hyperlink ref="A263" location="=IES!A1" display="=IES!A1"/>
    <hyperlink ref="A264" location="=IES!A1" display="=IES!A1"/>
    <hyperlink ref="A265" location="=IES!A1" display="=IES!A1"/>
    <hyperlink ref="A266" location="=IES!A1" display="=IES!A1"/>
    <hyperlink ref="A267" location="=IES!A1" display="=IES!A1"/>
    <hyperlink ref="A268" location="=IES!A1" display="=IES!A1"/>
    <hyperlink ref="A269" location="=IES!A1" display="=IES!A1"/>
    <hyperlink ref="A270" location="=IES!A1" display="=IES!A1"/>
    <hyperlink ref="A271" location="=IES!A1" display="=IES!A1"/>
    <hyperlink ref="A272" location="=IES!A1" display="=IES!A1"/>
    <hyperlink ref="A273" location="=IES!A1" display="=IES!A1"/>
    <hyperlink ref="A274" location="=IES!A1" display="=IES!A1"/>
    <hyperlink ref="A275" location="=IES!A1" display="=IES!A1"/>
    <hyperlink ref="A276" location="=IES!A1" display="=IES!A1"/>
    <hyperlink ref="A277" location="=IES!A1" display="=IES!A1"/>
    <hyperlink ref="A278" location="=IES!A1" display="=IES!A1"/>
    <hyperlink ref="A279" location="=IES!A1" display="=IES!A1"/>
    <hyperlink ref="A280" location="=IES!A1" display="=IES!A1"/>
    <hyperlink ref="A281" location="=IES!A1" display="=IES!A1"/>
    <hyperlink ref="A282" location="=IES!A1" display="=IES!A1"/>
    <hyperlink ref="A283" location="=IES!A1" display="=IES!A1"/>
    <hyperlink ref="A284" location="=IES!A1" display="=IES!A1"/>
    <hyperlink ref="A285" location="=IES!A1" display="=IES!A1"/>
    <hyperlink ref="A286" location="=IES!A1" display="=IES!A1"/>
    <hyperlink ref="A287" location="=IES!A1" display="=IES!A1"/>
    <hyperlink ref="A288" location="=IES!A1" display="=IES!A1"/>
    <hyperlink ref="A289" location="=IES!A1" display="=IES!A1"/>
    <hyperlink ref="A290" location="=IES!A1" display="=IES!A1"/>
    <hyperlink ref="A291" location="=IES!A1" display="=IES!A1"/>
    <hyperlink ref="A292" location="=IES!A1" display="=IES!A1"/>
    <hyperlink ref="A293" location="=IES!A1" display="=IES!A1"/>
    <hyperlink ref="A294" location="=IES!A1" display="=IES!A1"/>
    <hyperlink ref="A295" location="=IES!A1" display="=IES!A1"/>
    <hyperlink ref="A296" location="=IES!A1" display="=IES!A1"/>
    <hyperlink ref="A297" location="=IES!A1" display="=IES!A1"/>
    <hyperlink ref="A298" location="=IES!A1" display="=IES!A1"/>
    <hyperlink ref="A299" location="=IES!A1" display="=IES!A1"/>
    <hyperlink ref="A300" location="=IES!A1" display="=IES!A1"/>
    <hyperlink ref="A301" location="=IES!A1" display="=IES!A1"/>
    <hyperlink ref="A302" location="=IES!A1" display="=IES!A1"/>
    <hyperlink ref="A303" location="=IES!A1" display="=IES!A1"/>
    <hyperlink ref="A304" location="=IES!A1" display="=IES!A1"/>
    <hyperlink ref="A305" location="=IES!A1" display="=IES!A1"/>
    <hyperlink ref="A306" location="=IES!A1" display="=IES!A1"/>
    <hyperlink ref="A307" location="=IES!A1" display="=IES!A1"/>
    <hyperlink ref="A308" location="=IES!A1" display="=IES!A1"/>
    <hyperlink ref="A309" location="=IES!A1" display="=IES!A1"/>
    <hyperlink ref="A310" location="=IES!A1" display="=IES!A1"/>
    <hyperlink ref="A311" location="=IES!A1" display="=IES!A1"/>
    <hyperlink ref="A312" location="=IES!A1" display="=IES!A1"/>
    <hyperlink ref="A313" location="=IES!A1" display="=IES!A1"/>
    <hyperlink ref="A314" location="=IES!A1" display="=IES!A1"/>
    <hyperlink ref="A315" location="=IES!A1" display="=IES!A1"/>
    <hyperlink ref="A317" location="=IES!A1" display="=IES!A1"/>
    <hyperlink ref="A318" location="=IES!A1" display="=IES!A1"/>
    <hyperlink ref="A319" location="=IES!A1" display="=IES!A1"/>
    <hyperlink ref="A320" location="=IES!A1" display="=IES!A1"/>
    <hyperlink ref="A321" location="=IES!A1" display="=IES!A1"/>
    <hyperlink ref="A322" location="=IES!A1" display="=IES!A1"/>
    <hyperlink ref="A323" location="=IES!A1" display="=IES!A1"/>
    <hyperlink ref="A324" location="=IES!A1" display="=IES!A1"/>
    <hyperlink ref="A325" location="=IES!A1" display="=IES!A1"/>
    <hyperlink ref="A326" location="=IES!A1" display="=IES!A1"/>
    <hyperlink ref="A327" location="=IES!A1" display="=IES!A1"/>
    <hyperlink ref="A328" location="=IES!A1" display="=IES!A1"/>
    <hyperlink ref="A329" location="=IES!A1" display="=IES!A1"/>
    <hyperlink ref="A330" location="=IES!A1" display="=IES!A1"/>
    <hyperlink ref="A331" location="=IES!A1" display="=IES!A1"/>
    <hyperlink ref="A332" location="=IES!A1" display="=IES!A1"/>
    <hyperlink ref="A333" location="=IES!A1" display="=IES!A1"/>
    <hyperlink ref="A334" location="=IES!A1" display="=IES!A1"/>
    <hyperlink ref="A335" location="=IES!A1" display="=IES!A1"/>
    <hyperlink ref="A336" location="=IES!A1" display="=IES!A1"/>
    <hyperlink ref="A337" location="=IES!A1" display="=IES!A1"/>
    <hyperlink ref="A338" location="=IES!A1" display="=IES!A1"/>
    <hyperlink ref="A339" location="=IES!A1" display="=IES!A1"/>
    <hyperlink ref="A340" location="=IES!A1" display="=IES!A1"/>
    <hyperlink ref="A341" location="=IES!A1" display="=IES!A1"/>
    <hyperlink ref="A342" location="=IES!A1" display="=IES!A1"/>
    <hyperlink ref="A343" location="=IES!A1" display="=IES!A1"/>
    <hyperlink ref="A344" location="=IES!A1" display="=IES!A1"/>
    <hyperlink ref="A345" location="=IES!A1" display="=IES!A1"/>
    <hyperlink ref="A346" location="=IES!A1" display="=IES!A1"/>
    <hyperlink ref="A347" location="=IES!A1" display="=IES!A1"/>
    <hyperlink ref="A348" location="=IES!A1" display="=IES!A1"/>
    <hyperlink ref="A349" location="=IES!A1" display="=IES!A1"/>
    <hyperlink ref="A350" location="=IES!A1" display="=IES!A1"/>
    <hyperlink ref="A351" location="=IES!A1" display="=IES!A1"/>
    <hyperlink ref="A352" location="=IES!A1" display="=IES!A1"/>
    <hyperlink ref="A353" location="=IES!A1" display="=IES!A1"/>
    <hyperlink ref="A354" location="=IES!A1" display="=IES!A1"/>
    <hyperlink ref="A355" location="=IES!A1" display="=IES!A1"/>
    <hyperlink ref="A356" location="=IES!A1" display="=IES!A1"/>
    <hyperlink ref="A357" location="=IES!A1" display="=IES!A1"/>
    <hyperlink ref="A358" location="=IES!A1" display="=IES!A1"/>
    <hyperlink ref="A359" location="=IES!A1" display="=IES!A1"/>
    <hyperlink ref="A360" location="=IES!A1" display="=IES!A1"/>
    <hyperlink ref="A361" location="=IES!A1" display="=IES!A1"/>
    <hyperlink ref="A362" location="=IES!A1" display="=IES!A1"/>
    <hyperlink ref="A363" location="=IES!A1" display="=IES!A1"/>
    <hyperlink ref="A364" location="=IES!A1" display="=IES!A1"/>
    <hyperlink ref="A365" location="=IES!A1" display="=IES!A1"/>
    <hyperlink ref="A366" location="=IES!A1" display="=IES!A1"/>
    <hyperlink ref="A367" location="=IES!A1" display="=IES!A1"/>
    <hyperlink ref="A368" location="=IES!A1" display="=IES!A1"/>
    <hyperlink ref="A369" location="=IES!A1" display="=IES!A1"/>
    <hyperlink ref="A370" location="=IES!A1" display="=IES!A1"/>
    <hyperlink ref="A371" location="=IES!A1" display="=IES!A1"/>
    <hyperlink ref="A372" location="=IES!A1" display="=IES!A1"/>
    <hyperlink ref="A373" location="=IES!A1" display="=IES!A1"/>
    <hyperlink ref="A374" location="=IES!A1" display="=IES!A1"/>
    <hyperlink ref="A375" location="=IES!A1" display="=IES!A1"/>
    <hyperlink ref="A376" location="=IES!A1" display="=IES!A1"/>
    <hyperlink ref="A377" location="=IES!A1" display="=IES!A1"/>
    <hyperlink ref="A378" location="=IES!A1" display="=IES!A1"/>
    <hyperlink ref="A379" location="=IES!A1" display="=IES!A1"/>
    <hyperlink ref="A380" location="=IES!A1" display="=IES!A1"/>
    <hyperlink ref="A381" location="=IES!A1" display="=IES!A1"/>
    <hyperlink ref="A382" location="=IES!A1" display="=IES!A1"/>
    <hyperlink ref="A383" location="=IES!A1" display="=IES!A1"/>
    <hyperlink ref="A384" location="=IES!A1" display="=IES!A1"/>
    <hyperlink ref="A385" location="=IES!A1" display="=IES!A1"/>
    <hyperlink ref="A386" location="=IES!A1" display="=IES!A1"/>
    <hyperlink ref="A387" location="=IES!A1" display="=IES!A1"/>
    <hyperlink ref="A388" location="=IES!A1" display="=IES!A1"/>
    <hyperlink ref="A389" location="=IES!A1" display="=IES!A1"/>
    <hyperlink ref="A390" location="=IES!A1" display="=IES!A1"/>
    <hyperlink ref="A391" location="=IES!A1" display="=IES!A1"/>
    <hyperlink ref="A392" location="=IES!A1" display="=IES!A1"/>
    <hyperlink ref="A393" location="=IES!A1" display="=IES!A1"/>
    <hyperlink ref="A394" location="=IES!A1" display="=IES!A1"/>
    <hyperlink ref="A395" location="=IES!A1" display="=IES!A1"/>
    <hyperlink ref="A396" location="=IES!A1" display="=IES!A1"/>
    <hyperlink ref="A397" location="=IES!A1" display="=IES!A1"/>
    <hyperlink ref="A398" location="=IES!A1" display="=IES!A1"/>
    <hyperlink ref="A399" location="=IES!A1" display="=IES!A1"/>
    <hyperlink ref="A401" location="=IES!A1" display="=IES!A1"/>
    <hyperlink ref="A402" location="=IES!A1" display="=IES!A1"/>
    <hyperlink ref="A403" location="=IES!A1" display="=IES!A1"/>
    <hyperlink ref="A404" location="=IES!A1" display="=IES!A1"/>
    <hyperlink ref="A405" location="=IES!A1" display="=IES!A1"/>
    <hyperlink ref="A406" location="=IES!A1" display="=IES!A1"/>
    <hyperlink ref="A407" location="=IES!A1" display="=IES!A1"/>
    <hyperlink ref="A408" location="=IES!A1" display="=IES!A1"/>
    <hyperlink ref="A409" location="=IES!A1" display="=IES!A1"/>
    <hyperlink ref="A410" location="=IES!A1" display="=IES!A1"/>
    <hyperlink ref="A411" location="=IES!A1" display="=IES!A1"/>
    <hyperlink ref="A412" location="=IES!A1" display="=IES!A1"/>
    <hyperlink ref="A413" location="=IES!A1" display="=IES!A1"/>
    <hyperlink ref="A414" location="=IES!A1" display="=IES!A1"/>
    <hyperlink ref="A417" location="=IES!A1" display="=IES!A1"/>
    <hyperlink ref="A418" location="=IES!A1" display="=IES!A1"/>
    <hyperlink ref="A419" location="=IES!A1" display="=IES!A1"/>
    <hyperlink ref="A420" location="=IES!A1" display="=IES!A1"/>
    <hyperlink ref="A421" location="=IES!A1" display="=IES!A1"/>
    <hyperlink ref="A422" location="=IES!A1" display="=IES!A1"/>
    <hyperlink ref="A423" location="=IES!A1" display="=IES!A1"/>
    <hyperlink ref="A424" location="=IES!A1" display="=IES!A1"/>
    <hyperlink ref="A425" location="=IES!A1" display="=IES!A1"/>
    <hyperlink ref="A426" location="=IES!A1" display="=IES!A1"/>
    <hyperlink ref="A427" location="=IES!A1" display="=IES!A1"/>
    <hyperlink ref="A428" location="=IES!A1" display="=IES!A1"/>
    <hyperlink ref="A429" location="=IES!A1" display="=IES!A1"/>
    <hyperlink ref="A430" location="=IES!A1" display="=IES!A1"/>
    <hyperlink ref="A431" location="=IES!A1" display="=IES!A1"/>
    <hyperlink ref="A432" location="=IES!A1" display="=IES!A1"/>
    <hyperlink ref="A433" location="=IES!A1" display="=IES!A1"/>
    <hyperlink ref="A434" location="=IES!A1" display="=IES!A1"/>
    <hyperlink ref="A435" location="=IES!A1" display="=IES!A1"/>
    <hyperlink ref="A436" location="=IES!A1" display="=IES!A1"/>
    <hyperlink ref="A437" location="=IES!A1" display="=IES!A1"/>
    <hyperlink ref="A438" location="=IES!A1" display="=IES!A1"/>
    <hyperlink ref="A439" location="=IES!A1" display="=IES!A1"/>
    <hyperlink ref="A440" location="=IES!A1" display="=IES!A1"/>
    <hyperlink ref="A441" location="=IES!A1" display="=IES!A1"/>
    <hyperlink ref="A442" location="=IES!A1" display="=IES!A1"/>
    <hyperlink ref="A443" location="=IES!A1" display="=IES!A1"/>
    <hyperlink ref="A444" location="=IES!A1" display="=IES!A1"/>
    <hyperlink ref="A445" location="=IES!A1" display="=IES!A1"/>
    <hyperlink ref="A446" location="=IES!A1" display="=IES!A1"/>
    <hyperlink ref="A447" location="=IES!A1" display="=IES!A1"/>
    <hyperlink ref="A448" location="=IES!A1" display="=IES!A1"/>
    <hyperlink ref="A449" location="=IES!A1" display="=IES!A1"/>
    <hyperlink ref="A450" location="=IES!A1" display="=IES!A1"/>
    <hyperlink ref="A451" location="=IES!A1" display="=IES!A1"/>
    <hyperlink ref="A452" location="=IES!A1" display="=IES!A1"/>
    <hyperlink ref="A453" location="=IES!A1" display="=IES!A1"/>
    <hyperlink ref="A454" location="=IES!A1" display="=IES!A1"/>
    <hyperlink ref="A455" location="=IES!A1" display="=IES!A1"/>
    <hyperlink ref="A456" location="=IES!A1" display="=IES!A1"/>
    <hyperlink ref="A457" location="=IES!A1" display="=IES!A1"/>
    <hyperlink ref="A458" location="=IES!A1" display="=IES!A1"/>
    <hyperlink ref="A459" location="=IES!A1" display="=IES!A1"/>
    <hyperlink ref="A460" location="=IES!A1" display="=IES!A1"/>
    <hyperlink ref="A461" location="=IES!A1" display="=IES!A1"/>
    <hyperlink ref="A462" location="=IES!A1" display="=IES!A1"/>
    <hyperlink ref="A463" location="=IES!A1" display="=IES!A1"/>
    <hyperlink ref="A464" location="=IES!A1" display="=IES!A1"/>
    <hyperlink ref="A465" location="=IES!A1" display="=IES!A1"/>
    <hyperlink ref="A466" location="=IES!A1" display="=IES!A1"/>
    <hyperlink ref="A467" location="=IES!A1" display="=IES!A1"/>
    <hyperlink ref="A468" location="=IES!A1" display="=IES!A1"/>
    <hyperlink ref="A469" location="=IES!A1" display="=IES!A1"/>
    <hyperlink ref="A470" location="=IES!A1" display="=IES!A1"/>
    <hyperlink ref="A471" location="=IES!A1" display="=IES!A1"/>
    <hyperlink ref="A472" location="=IES!A1" display="=IES!A1"/>
    <hyperlink ref="A473" location="=IES!A1" display="=IES!A1"/>
    <hyperlink ref="A474" location="=IES!A1" display="=IES!A1"/>
    <hyperlink ref="A475" location="=IES!A1" display="=IES!A1"/>
    <hyperlink ref="A476" location="=IES!A1" display="=IES!A1"/>
    <hyperlink ref="A477" location="=IES!A1" display="=IES!A1"/>
    <hyperlink ref="A478" location="=IES!A1" display="=IES!A1"/>
    <hyperlink ref="A479" location="=IES!A1" display="=IES!A1"/>
    <hyperlink ref="A480" location="=IES!A1" display="=IES!A1"/>
    <hyperlink ref="A481" location="=IES!A1" display="=IES!A1"/>
    <hyperlink ref="A482" location="=IES!A1" display="=IES!A1"/>
    <hyperlink ref="A483" location="=IES!A1" display="=IES!A1"/>
    <hyperlink ref="A484" location="=IES!A1" display="=IES!A1"/>
    <hyperlink ref="A485" location="=IES!A1" display="=IES!A1"/>
    <hyperlink ref="A486" location="=IES!A1" display="=IES!A1"/>
    <hyperlink ref="A487" location="=IES!A1" display="=IES!A1"/>
    <hyperlink ref="A488" location="=IES!A1" display="=IES!A1"/>
    <hyperlink ref="A489" location="=IES!A1" display="=IES!A1"/>
    <hyperlink ref="A490" location="=IES!A1" display="=IES!A1"/>
    <hyperlink ref="A491" location="=IES!A1" display="=IES!A1"/>
    <hyperlink ref="A492" location="=IES!A1" display="=IES!A1"/>
    <hyperlink ref="A493" location="=IES!A1" display="=IES!A1"/>
    <hyperlink ref="A494" location="=IES!A1" display="=IES!A1"/>
    <hyperlink ref="A495" location="=IES!A1" display="=IES!A1"/>
    <hyperlink ref="A496" location="=IES!A1" display="=IES!A1"/>
    <hyperlink ref="A497" location="=IES!A1" display="=IES!A1"/>
    <hyperlink ref="A498" location="=IES!A1" display="=IES!A1"/>
    <hyperlink ref="A499" location="=IES!A1" display="=IES!A1"/>
    <hyperlink ref="A500" location="=IES!A1" display="=IES!A1"/>
    <hyperlink ref="A501" location="=IES!A1" display="=IES!A1"/>
    <hyperlink ref="A502" location="=IES!A1" display="=IES!A1"/>
    <hyperlink ref="A503" location="=IES!A1" display="=IES!A1"/>
    <hyperlink ref="A504" location="=IES!A1" display="=IES!A1"/>
    <hyperlink ref="A505" location="=IES!A1" display="=IES!A1"/>
    <hyperlink ref="A506" location="=IES!A1" display="=IES!A1"/>
    <hyperlink ref="A507" location="=IES!A1" display="=IES!A1"/>
    <hyperlink ref="A508" location="=IES!A1" display="=IES!A1"/>
    <hyperlink ref="A509" location="=IES!A1" display="=IES!A1"/>
    <hyperlink ref="A510" location="=IES!A1" display="=IES!A1"/>
    <hyperlink ref="A511" location="=IES!A1" display="=IES!A1"/>
    <hyperlink ref="A512" location="=IES!A1" display="=IES!A1"/>
    <hyperlink ref="A513" location="=IES!A1" display="=IES!A1"/>
    <hyperlink ref="A514" location="=IES!A1" display="=IES!A1"/>
    <hyperlink ref="A515" location="=IES!A1" display="=IES!A1"/>
    <hyperlink ref="A516" location="=IES!A1" display="=IES!A1"/>
    <hyperlink ref="A517" location="=IES!A1" display="=IES!A1"/>
    <hyperlink ref="A518" location="=IES!A1" display="=IES!A1"/>
    <hyperlink ref="A519" location="=IES!A1" display="=IES!A1"/>
    <hyperlink ref="A520" location="=IES!A1" display="=IES!A1"/>
    <hyperlink ref="A521" location="=IES!A1" display="=IES!A1"/>
    <hyperlink ref="A522" location="=IES!A1" display="=IES!A1"/>
    <hyperlink ref="A523" location="=IES!A1" display="=IES!A1"/>
    <hyperlink ref="A524" location="=IES!A1" display="=IES!A1"/>
    <hyperlink ref="A525" location="=IES!A1" display="=IES!A1"/>
    <hyperlink ref="A526" location="=IES!A1" display="=IES!A1"/>
    <hyperlink ref="A527" location="=IES!A1" display="=IES!A1"/>
    <hyperlink ref="A528" location="=IES!A1" display="=IES!A1"/>
    <hyperlink ref="A529" location="=IES!A1" display="=IES!A1"/>
    <hyperlink ref="A530" location="=IES!A1" display="=IES!A1"/>
    <hyperlink ref="A531" location="=IES!A1" display="=IES!A1"/>
    <hyperlink ref="A532" location="=IES!A1" display="=IES!A1"/>
    <hyperlink ref="A533" location="=IES!A1" display="=IES!A1"/>
    <hyperlink ref="A534" location="=IES!A1" display="=IES!A1"/>
    <hyperlink ref="A535" location="=IES!A1" display="=IES!A1"/>
    <hyperlink ref="A536" location="=IES!A1" display="=IES!A1"/>
    <hyperlink ref="A537" location="=IES!A1" display="=IES!A1"/>
    <hyperlink ref="A538" location="=IES!A1" display="=IES!A1"/>
    <hyperlink ref="A539" location="=IES!A1" display="=IES!A1"/>
    <hyperlink ref="A540" location="=IES!A1" display="=IES!A1"/>
    <hyperlink ref="A541" location="=IES!A1" display="=IES!A1"/>
    <hyperlink ref="A542" location="=IES!A1" display="=IES!A1"/>
    <hyperlink ref="A543" location="=IES!A1" display="=IES!A1"/>
    <hyperlink ref="A544" location="=IES!A1" display="=IES!A1"/>
    <hyperlink ref="A545" location="=IES!A1" display="=IES!A1"/>
    <hyperlink ref="A546" location="=IES!A1" display="=IES!A1"/>
    <hyperlink ref="A547" location="=IES!A1" display="=IES!A1"/>
    <hyperlink ref="A548" location="=IES!A1" display="=IES!A1"/>
    <hyperlink ref="A549" location="=IES!A1" display="=IES!A1"/>
    <hyperlink ref="A550" location="=IES!A1" display="=IES!A1"/>
    <hyperlink ref="A551" location="=IES!A1" display="=IES!A1"/>
    <hyperlink ref="A552" location="=IES!A1" display="=IES!A1"/>
    <hyperlink ref="A553" location="=IES!A1" display="=IES!A1"/>
    <hyperlink ref="A554" location="=IES!A1" display="=IES!A1"/>
    <hyperlink ref="A555" location="=IES!A1" display="=IES!A1"/>
    <hyperlink ref="A556" location="=IES!A1" display="=IES!A1"/>
    <hyperlink ref="A557" location="=IES!A1" display="=IES!A1"/>
    <hyperlink ref="A558" location="=IES!A1" display="=IES!A1"/>
    <hyperlink ref="A559" location="=IES!A1" display="=IES!A1"/>
    <hyperlink ref="A560" location="=IES!A1" display="=IES!A1"/>
    <hyperlink ref="A561" location="=IES!A1" display="=IES!A1"/>
    <hyperlink ref="A562" location="=IES!A1" display="=IES!A1"/>
    <hyperlink ref="A563" location="=IES!A1" display="=IES!A1"/>
    <hyperlink ref="A564" location="=IES!A1" display="=IES!A1"/>
    <hyperlink ref="A565" location="=IES!A1" display="=IES!A1"/>
    <hyperlink ref="A566" location="=IES!A1" display="=IES!A1"/>
    <hyperlink ref="A567" location="=IES!A1" display="=IES!A1"/>
    <hyperlink ref="A568" location="=IES!A1" display="=IES!A1"/>
    <hyperlink ref="A569" location="=IES!A1" display="=IES!A1"/>
    <hyperlink ref="A570" location="=IES!A1" display="=IES!A1"/>
    <hyperlink ref="A571" location="=IES!A1" display="=IES!A1"/>
    <hyperlink ref="A572" location="=IES!A1" display="=IES!A1"/>
    <hyperlink ref="A573" location="=IES!A1" display="=IES!A1"/>
    <hyperlink ref="A574" location="=IES!A1" display="=IES!A1"/>
    <hyperlink ref="A575" location="=IES!A1" display="=IES!A1"/>
    <hyperlink ref="A576" location="=IES!A1" display="=IES!A1"/>
    <hyperlink ref="A577" location="=IES!A1" display="=IES!A1"/>
    <hyperlink ref="A578" location="=IES!A1" display="=IES!A1"/>
    <hyperlink ref="A579" location="=IES!A1" display="=IES!A1"/>
    <hyperlink ref="A580" location="=IES!A1" display="=IES!A1"/>
    <hyperlink ref="A581" location="=IES!A1" display="=IES!A1"/>
    <hyperlink ref="A582" location="=IES!A1" display="=IES!A1"/>
    <hyperlink ref="A583" location="=IES!A1" display="=IES!A1"/>
    <hyperlink ref="A584" location="=IES!A1" display="=IES!A1"/>
    <hyperlink ref="A585" location="=IES!A1" display="=IES!A1"/>
    <hyperlink ref="A586" location="=IES!A1" display="=IES!A1"/>
    <hyperlink ref="A587" location="=IES!A1" display="=IES!A1"/>
    <hyperlink ref="A588" location="=IES!A1" display="=IES!A1"/>
    <hyperlink ref="A589" location="=IES!A1" display="=IES!A1"/>
    <hyperlink ref="A590" location="=IES!A1" display="=IES!A1"/>
    <hyperlink ref="A591" location="=IES!A1" display="=IES!A1"/>
    <hyperlink ref="A592" location="=IES!A1" display="=IES!A1"/>
    <hyperlink ref="A593" location="=IES!A1" display="=IES!A1"/>
    <hyperlink ref="A594" location="=IES!A1" display="=IES!A1"/>
    <hyperlink ref="A595" location="=IES!A1" display="=IES!A1"/>
    <hyperlink ref="A596" location="=IES!A1" display="=IES!A1"/>
    <hyperlink ref="A597" location="=IES!A1" display="=IES!A1"/>
    <hyperlink ref="A598" location="=IES!A1" display="=IES!A1"/>
    <hyperlink ref="A599" location="=IES!A1" display="=IES!A1"/>
    <hyperlink ref="A600" location="=IES!A1" display="=IES!A1"/>
    <hyperlink ref="A601" location="=IES!A1" display="=IES!A1"/>
    <hyperlink ref="A602" location="=IES!A1" display="=IES!A1"/>
    <hyperlink ref="A603" location="=IES!A1" display="=IES!A1"/>
    <hyperlink ref="A604" location="=IES!A1" display="=IES!A1"/>
    <hyperlink ref="A605" location="=IES!A1" display="=IES!A1"/>
    <hyperlink ref="A606" location="=IES!A1" display="=IES!A1"/>
    <hyperlink ref="A607" location="=IES!A1" display="=IES!A1"/>
    <hyperlink ref="A608" location="=IES!A1" display="=IES!A1"/>
    <hyperlink ref="A609" location="=IES!A1" display="=IES!A1"/>
    <hyperlink ref="A610" location="=IES!A1" display="=IES!A1"/>
    <hyperlink ref="A611" location="=IES!A1" display="=IES!A1"/>
    <hyperlink ref="A612" location="=IES!A1" display="=IES!A1"/>
    <hyperlink ref="A613" location="=IES!A1" display="=IES!A1"/>
    <hyperlink ref="A614" location="=IES!A1" display="=IES!A1"/>
    <hyperlink ref="A615" location="=IES!A1" display="=IES!A1"/>
    <hyperlink ref="A616" location="=IES!A1" display="=IES!A1"/>
    <hyperlink ref="A617" location="=IES!A1" display="=IES!A1"/>
    <hyperlink ref="A618" location="=IES!A1" display="=IES!A1"/>
    <hyperlink ref="A619" location="=IES!A1" display="=IES!A1"/>
    <hyperlink ref="A620" location="=IES!A1" display="=IES!A1"/>
    <hyperlink ref="A621" location="=IES!A1" display="=IES!A1"/>
    <hyperlink ref="A622" location="=IES!A1" display="=IES!A1"/>
    <hyperlink ref="A623" location="=IES!A1" display="=IES!A1"/>
    <hyperlink ref="A624" location="=IES!A1" display="=IES!A1"/>
    <hyperlink ref="A625" location="=IES!A1" display="=IES!A1"/>
    <hyperlink ref="A626" location="=IES!A1" display="=IES!A1"/>
    <hyperlink ref="A627" location="=IES!A1" display="=IES!A1"/>
    <hyperlink ref="A628" location="=IES!A1" display="=IES!A1"/>
    <hyperlink ref="A629" location="=IES!A1" display="=IES!A1"/>
    <hyperlink ref="A630" location="=IES!A1" display="=IES!A1"/>
    <hyperlink ref="A631" location="=IES!A1" display="=IES!A1"/>
    <hyperlink ref="A632" location="=IES!A1" display="=IES!A1"/>
    <hyperlink ref="A633" location="=IES!A1" display="=IES!A1"/>
    <hyperlink ref="A634" location="=IES!A1" display="=IES!A1"/>
    <hyperlink ref="A635" location="=IES!A1" display="=IES!A1"/>
    <hyperlink ref="A636" location="=IES!A1" display="=IES!A1"/>
    <hyperlink ref="A637" location="=IES!A1" display="=IES!A1"/>
    <hyperlink ref="A638" location="=IES!A1" display="=IES!A1"/>
    <hyperlink ref="A639" location="=IES!A1" display="=IES!A1"/>
    <hyperlink ref="A640" location="=IES!A1" display="=IES!A1"/>
    <hyperlink ref="A641" location="=IES!A1" display="=IES!A1"/>
    <hyperlink ref="A642" location="=IES!A1" display="=IES!A1"/>
    <hyperlink ref="A643" location="=IES!A1" display="=IES!A1"/>
    <hyperlink ref="A644" location="=IES!A1" display="=IES!A1"/>
    <hyperlink ref="A645" location="=IES!A1" display="=IES!A1"/>
    <hyperlink ref="A646" location="=IES!A1" display="=IES!A1"/>
    <hyperlink ref="A647" location="=IES!A1" display="=IES!A1"/>
    <hyperlink ref="A648" location="=IES!A1" display="=IES!A1"/>
    <hyperlink ref="A649" location="=IES!A1" display="=IES!A1"/>
    <hyperlink ref="A650" location="=IES!A1" display="=IES!A1"/>
    <hyperlink ref="A651" location="=IES!A1" display="=IES!A1"/>
    <hyperlink ref="A652" location="=IES!A1" display="=IES!A1"/>
    <hyperlink ref="A653" location="=IES!A1" display="=IES!A1"/>
    <hyperlink ref="A654" location="=IES!A1" display="=IES!A1"/>
    <hyperlink ref="A655" location="=IES!A1" display="=IES!A1"/>
    <hyperlink ref="A656" location="=IES!A1" display="=IES!A1"/>
    <hyperlink ref="A657" location="=IES!A1" display="=IES!A1"/>
    <hyperlink ref="A658" location="=IES!A1" display="=IES!A1"/>
    <hyperlink ref="A659" location="=IES!A1" display="=IES!A1"/>
    <hyperlink ref="A660" location="=IES!A1" display="=IES!A1"/>
    <hyperlink ref="A661" location="=IES!A1" display="=IES!A1"/>
    <hyperlink ref="A662" location="=IES!A1" display="=IES!A1"/>
    <hyperlink ref="A663" location="=IES!A1" display="=IES!A1"/>
    <hyperlink ref="A664" location="=INS!A1" display="=INS!A1"/>
    <hyperlink ref="A665" location="=INS!A1" display="=INS!A1"/>
    <hyperlink ref="A666" location="=INS!A1" display="=INS!A1"/>
    <hyperlink ref="A667" location="=INS!A1" display="=INS!A1"/>
    <hyperlink ref="A668" location="=INS!A1" display="=INS!A1"/>
    <hyperlink ref="A669" location="=INS!A1" display="=INS!A1"/>
    <hyperlink ref="A670" location="=INS!A1" display="=INS!A1"/>
    <hyperlink ref="A671" location="=INS!A1" display="=INS!A1"/>
    <hyperlink ref="A672" location="=INS!A1" display="=INS!A1"/>
    <hyperlink ref="A673" location="=INS!A1" display="=INS!A1"/>
    <hyperlink ref="A674" location="=INS!A1" display="=INS!A1"/>
    <hyperlink ref="A675" location="=INS!A1" display="=INS!A1"/>
    <hyperlink ref="A676" location="=INS!A1" display="=INS!A1"/>
    <hyperlink ref="A677" location="=INS!A1" display="=INS!A1"/>
    <hyperlink ref="A678" location="=INS!A1" display="=INS!A1"/>
    <hyperlink ref="A679" location="=INS!A1" display="=INS!A1"/>
    <hyperlink ref="A680" location="=INS!A1" display="=INS!A1"/>
    <hyperlink ref="A681" location="=INS!A1" display="=INS!A1"/>
    <hyperlink ref="A682" location="=INS!A1" display="=INS!A1"/>
    <hyperlink ref="A683" location="=INS!A1" display="=INS!A1"/>
    <hyperlink ref="A684" location="=INS!A1" display="=INS!A1"/>
    <hyperlink ref="A685" location="=INS!A1" display="=INS!A1"/>
    <hyperlink ref="A686" location="=INS!A1" display="=INS!A1"/>
    <hyperlink ref="A687" location="=INS!A1" display="=INS!A1"/>
    <hyperlink ref="A688" location="=INS!A1" display="=INS!A1"/>
    <hyperlink ref="A689" location="=INS!A1" display="=INS!A1"/>
    <hyperlink ref="A690" location="=INS!A1" display="=INS!A1"/>
    <hyperlink ref="A691" location="=INS!A1" display="=INS!A1"/>
    <hyperlink ref="A692" location="=INS!A1" display="=INS!A1"/>
    <hyperlink ref="A693" location="=INS!A1" display="=INS!A1"/>
    <hyperlink ref="A694" location="=INS!A1" display="=INS!A1"/>
    <hyperlink ref="A695" location="=INS!A1" display="=INS!A1"/>
    <hyperlink ref="A696" location="=INS!A1" display="=INS!A1"/>
    <hyperlink ref="A697" location="=INS!A1" display="=INS!A1"/>
    <hyperlink ref="A698" location="=INS!A1" display="=INS!A1"/>
    <hyperlink ref="A699" location="=INS!A1" display="=INS!A1"/>
    <hyperlink ref="A700" location="=INS!A1" display="=INS!A1"/>
    <hyperlink ref="A701" location="=INS!A1" display="=INS!A1"/>
    <hyperlink ref="A702" location="=INS!A1" display="=INS!A1"/>
    <hyperlink ref="A703" location="=INS!A1" display="=INS!A1"/>
    <hyperlink ref="A704" location="=INS!A1" display="=INS!A1"/>
    <hyperlink ref="A705" location="=INS!A1" display="=INS!A1"/>
    <hyperlink ref="A706" location="=INS!A1" display="=INS!A1"/>
    <hyperlink ref="A707" location="=INS!A1" display="=INS!A1"/>
    <hyperlink ref="A708" location="=INS!A1" display="=INS!A1"/>
    <hyperlink ref="A709" location="=INS!A1" display="=INS!A1"/>
    <hyperlink ref="A710" location="=INS!A1" display="=INS!A1"/>
    <hyperlink ref="A711" location="=INS!A1" display="=INS!A1"/>
    <hyperlink ref="A712" location="=INS!A1" display="=INS!A1"/>
    <hyperlink ref="A713" location="=INS!A1" display="=INS!A1"/>
    <hyperlink ref="A714" location="=INS!A1" display="=INS!A1"/>
    <hyperlink ref="A715" location="=INS!A1" display="=INS!A1"/>
    <hyperlink ref="A716" location="=INS!A1" display="=INS!A1"/>
    <hyperlink ref="A717" location="=INS!A1" display="=INS!A1"/>
    <hyperlink ref="A718" location="=INS!A1" display="=INS!A1"/>
    <hyperlink ref="A719" location="=INS!A1" display="=INS!A1"/>
    <hyperlink ref="A720" location="=INS!A1" display="=INS!A1"/>
    <hyperlink ref="A722" location="=INS!A1" display="=INS!A1"/>
    <hyperlink ref="A723" location="=INS!A1" display="=INS!A1"/>
    <hyperlink ref="A724" location="=INS!A1" display="=INS!A1"/>
    <hyperlink ref="A725" location="=INS!A1" display="=INS!A1"/>
    <hyperlink ref="A726" location="=INS!A1" display="=INS!A1"/>
    <hyperlink ref="A727" location="=INS!A1" display="=INS!A1"/>
    <hyperlink ref="A728" location="=INS!A1" display="=INS!A1"/>
    <hyperlink ref="A729" location="=INS!A1" display="=INS!A1"/>
    <hyperlink ref="A730" location="=INS!A1" display="=INS!A1"/>
    <hyperlink ref="A731" location="=INS!A1" display="=INS!A1"/>
    <hyperlink ref="A732" location="=INS!A1" display="=INS!A1"/>
    <hyperlink ref="A733" location="=INS!A1" display="=INS!A1"/>
    <hyperlink ref="A734" location="=INS!A1" display="=INS!A1"/>
    <hyperlink ref="A735" location="=INS!A1" display="=INS!A1"/>
    <hyperlink ref="A736" location="=INS!A1" display="=INS!A1"/>
    <hyperlink ref="A737" location="=INS!A1" display="=INS!A1"/>
    <hyperlink ref="A738" location="=INS!A1" display="=INS!A1"/>
    <hyperlink ref="A739" location="=INS!A1" display="=INS!A1"/>
    <hyperlink ref="A740" location="=INS!A1" display="=INS!A1"/>
    <hyperlink ref="A741" location="=INS!A1" display="=INS!A1"/>
    <hyperlink ref="A742" location="=INS!A1" display="=INS!A1"/>
    <hyperlink ref="A743" location="=INS!A1" display="=INS!A1"/>
    <hyperlink ref="A744" location="=INS!A1" display="=INS!A1"/>
    <hyperlink ref="A745" location="=INS!A1" display="=INS!A1"/>
    <hyperlink ref="A746" location="=INS!A1" display="=INS!A1"/>
    <hyperlink ref="A747" location="=INS!A1" display="=INS!A1"/>
    <hyperlink ref="A748" location="=INS!A1" display="=INS!A1"/>
    <hyperlink ref="A749" location="=INS!A1" display="=INS!A1"/>
    <hyperlink ref="A750" location="=INS!A1" display="=INS!A1"/>
    <hyperlink ref="A751" location="=INS!A1" display="=INS!A1"/>
    <hyperlink ref="A752" location="=INS!A1" display="=INS!A1"/>
    <hyperlink ref="A753" location="=INS!A1" display="=INS!A1"/>
    <hyperlink ref="A754" location="=INS!A1" display="=INS!A1"/>
    <hyperlink ref="A755" location="=INS!A1" display="=INS!A1"/>
    <hyperlink ref="A756" location="=INS!A1" display="=INS!A1"/>
    <hyperlink ref="A757" location="=INS!A1" display="=INS!A1"/>
    <hyperlink ref="A758" location="=INS!A1" display="=INS!A1"/>
    <hyperlink ref="A759" location="=INS!A1" display="=INS!A1"/>
    <hyperlink ref="A760" location="=INS!A1" display="=INS!A1"/>
    <hyperlink ref="A761" location="=INS!A1" display="=INS!A1"/>
    <hyperlink ref="A762" location="=INS!A1" display="=INS!A1"/>
    <hyperlink ref="A763" location="=INS!A1" display="=INS!A1"/>
    <hyperlink ref="A764" location="=INS!A1" display="=INS!A1"/>
    <hyperlink ref="A765" location="=INS!A1" display="=INS!A1"/>
    <hyperlink ref="A766" location="=INS!A1" display="=INS!A1"/>
    <hyperlink ref="A767" location="=INS!A1" display="=INS!A1"/>
    <hyperlink ref="A768" location="=INS!A1" display="=INS!A1"/>
    <hyperlink ref="A769" location="=INS!A1" display="=INS!A1"/>
    <hyperlink ref="A770" location="=INS!A1" display="=INS!A1"/>
    <hyperlink ref="A771" location="=INS!A1" display="=INS!A1"/>
    <hyperlink ref="A772" location="=INS!A1" display="=INS!A1"/>
    <hyperlink ref="A773" location="=INS!A1" display="=INS!A1"/>
    <hyperlink ref="A774" location="=INS!A1" display="=INS!A1"/>
    <hyperlink ref="A775" location="=INS!A1" display="=INS!A1"/>
    <hyperlink ref="A776" location="=INS!A1" display="=INS!A1"/>
    <hyperlink ref="A777" location="=INS!A1" display="=INS!A1"/>
    <hyperlink ref="A778" location="=INS!A1" display="=INS!A1"/>
    <hyperlink ref="A779" location="=INS!A1" display="=INS!A1"/>
    <hyperlink ref="A780" location="=INS!A1" display="=INS!A1"/>
    <hyperlink ref="A781" location="=INS!A1" display="=INS!A1"/>
    <hyperlink ref="A782" location="=INS!A1" display="=INS!A1"/>
    <hyperlink ref="A783" location="=INS!A1" display="=INS!A1"/>
    <hyperlink ref="A784" location="=INS!A1" display="=INS!A1"/>
    <hyperlink ref="A785" location="=INS!A1" display="=INS!A1"/>
    <hyperlink ref="A786" location="=INS!A1" display="=INS!A1"/>
    <hyperlink ref="A787" location="=INS!A1" display="=INS!A1"/>
    <hyperlink ref="A788" location="=INS!A1" display="=INS!A1"/>
    <hyperlink ref="A789" location="=INS!A1" display="=INS!A1"/>
    <hyperlink ref="A790" location="=INS!A1" display="=INS!A1"/>
    <hyperlink ref="A791" location="=INS!A1" display="=INS!A1"/>
    <hyperlink ref="A792" location="=INS!A1" display="=INS!A1"/>
    <hyperlink ref="A793" location="=INS!A1" display="=INS!A1"/>
    <hyperlink ref="A794" location="=INS!A1" display="=INS!A1"/>
    <hyperlink ref="A795" location="=INS!A1" display="=INS!A1"/>
    <hyperlink ref="A796" location="=INS!A1" display="=INS!A1"/>
    <hyperlink ref="A797" location="=INS!A1" display="=INS!A1"/>
    <hyperlink ref="A798" location="=INS!A1" display="=INS!A1"/>
    <hyperlink ref="A799" location="=INS!A1" display="=INS!A1"/>
    <hyperlink ref="A800" location="=INS!A1" display="=INS!A1"/>
    <hyperlink ref="A801" location="=INS!A1" display="=INS!A1"/>
    <hyperlink ref="A802" location="=INS!A1" display="=INS!A1"/>
    <hyperlink ref="A803" location="=INS!A1" display="=INS!A1"/>
    <hyperlink ref="A804" location="=INS!A1" display="=INS!A1"/>
    <hyperlink ref="A806" location="=INS!A1" display="=INS!A1"/>
    <hyperlink ref="A807" location="=INS!A1" display="=INS!A1"/>
    <hyperlink ref="A808" location="=INS!A1" display="=INS!A1"/>
    <hyperlink ref="A809" location="=INS!A1" display="=INS!A1"/>
    <hyperlink ref="A810" location="=INS!A1" display="=INS!A1"/>
    <hyperlink ref="A811" location="=INS!A1" display="=INS!A1"/>
    <hyperlink ref="A812" location="=INS!A1" display="=INS!A1"/>
    <hyperlink ref="A813" location="=INS!A1" display="=INS!A1"/>
    <hyperlink ref="A814" location="=INS!A1" display="=INS!A1"/>
    <hyperlink ref="A815" location="=INS!A1" display="=INS!A1"/>
    <hyperlink ref="A816" location="=INS!A1" display="=INS!A1"/>
    <hyperlink ref="A817" location="=INS!A1" display="=INS!A1"/>
    <hyperlink ref="A818" location="=INS!A1" display="=INS!A1"/>
    <hyperlink ref="A819" location="=INS!A1" display="=INS!A1"/>
    <hyperlink ref="A822" location="=INS!A1" display="=INS!A1"/>
    <hyperlink ref="A823" location="=INS!A1" display="=INS!A1"/>
    <hyperlink ref="A824" location="=INS!A1" display="=INS!A1"/>
    <hyperlink ref="A825" location="=INS!A1" display="=INS!A1"/>
    <hyperlink ref="A826" location="=INS!A1" display="=INS!A1"/>
    <hyperlink ref="A827" location="=INS!A1" display="=INS!A1"/>
    <hyperlink ref="A828" location="=INS!A1" display="=INS!A1"/>
    <hyperlink ref="A829" location="=INS!A1" display="=INS!A1"/>
    <hyperlink ref="A830" location="=INS!A1" display="=INS!A1"/>
    <hyperlink ref="A831" location="=INS!A1" display="=INS!A1"/>
    <hyperlink ref="A832" location="=INS!A1" display="=INS!A1"/>
    <hyperlink ref="A833" location="=INS!A1" display="=INS!A1"/>
    <hyperlink ref="A834" location="=INS!A1" display="=INS!A1"/>
    <hyperlink ref="A835" location="=INS!A1" display="=INS!A1"/>
    <hyperlink ref="A836" location="=INS!A1" display="=INS!A1"/>
    <hyperlink ref="A837" location="=INS!A1" display="=INS!A1"/>
    <hyperlink ref="A838" location="=INS!A1" display="=INS!A1"/>
    <hyperlink ref="A839" location="=INS!A1" display="=INS!A1"/>
    <hyperlink ref="A840" location="=INS!A1" display="=INS!A1"/>
    <hyperlink ref="A841" location="=INS!A1" display="=INS!A1"/>
    <hyperlink ref="A842" location="=INS!A1" display="=INS!A1"/>
    <hyperlink ref="A843" location="=INS!A1" display="=INS!A1"/>
    <hyperlink ref="A844" location="=INS!A1" display="=INS!A1"/>
    <hyperlink ref="A845" location="=INS!A1" display="=INS!A1"/>
    <hyperlink ref="A846" location="=INS!A1" display="=INS!A1"/>
    <hyperlink ref="A847" location="=INS!A1" display="=INS!A1"/>
    <hyperlink ref="A848" location="=INS!A1" display="=INS!A1"/>
    <hyperlink ref="A849" location="=INS!A1" display="=INS!A1"/>
    <hyperlink ref="A850" location="=INS!A1" display="=INS!A1"/>
    <hyperlink ref="A851" location="=INS!A1" display="=INS!A1"/>
    <hyperlink ref="A852" location="=INS!A1" display="=INS!A1"/>
    <hyperlink ref="A853" location="=INS!A1" display="=INS!A1"/>
    <hyperlink ref="A854" location="=INS!A1" display="=INS!A1"/>
    <hyperlink ref="A855" location="=INS!A1" display="=INS!A1"/>
    <hyperlink ref="A856" location="=INS!A1" display="=INS!A1"/>
    <hyperlink ref="A857" location="=INS!A1" display="=INS!A1"/>
    <hyperlink ref="A858" location="=INS!A1" display="=INS!A1"/>
    <hyperlink ref="A859" location="=INS!A1" display="=INS!A1"/>
    <hyperlink ref="A860" location="=INS!A1" display="=INS!A1"/>
    <hyperlink ref="A861" location="=INS!A1" display="=INS!A1"/>
    <hyperlink ref="A862" location="=INS!A1" display="=INS!A1"/>
    <hyperlink ref="A863" location="=INS!A1" display="=INS!A1"/>
    <hyperlink ref="A864" location="=INS!A1" display="=INS!A1"/>
    <hyperlink ref="A865" location="=INS!A1" display="=INS!A1"/>
    <hyperlink ref="A866" location="=INS!A1" display="=INS!A1"/>
    <hyperlink ref="A867" location="=INS!A1" display="=INS!A1"/>
    <hyperlink ref="A868" location="=INS!A1" display="=INS!A1"/>
    <hyperlink ref="A869" location="=INS!A1" display="=INS!A1"/>
    <hyperlink ref="A870" location="=INS!A1" display="=INS!A1"/>
    <hyperlink ref="A871" location="=INS!A1" display="=INS!A1"/>
    <hyperlink ref="A872" location="=INS!A1" display="=INS!A1"/>
    <hyperlink ref="A873" location="=INS!A1" display="=INS!A1"/>
    <hyperlink ref="A874" location="=INS!A1" display="=INS!A1"/>
    <hyperlink ref="A875" location="=INS!A1" display="=INS!A1"/>
    <hyperlink ref="A876" location="=INS!A1" display="=INS!A1"/>
    <hyperlink ref="A877" location="=INS!A1" display="=INS!A1"/>
    <hyperlink ref="A878" location="=INS!A1" display="=INS!A1"/>
    <hyperlink ref="A879" location="=INS!A1" display="=INS!A1"/>
    <hyperlink ref="A880" location="=INS!A1" display="=INS!A1"/>
    <hyperlink ref="A881" location="=INS!A1" display="=INS!A1"/>
    <hyperlink ref="A882" location="=INS!A1" display="=INS!A1"/>
    <hyperlink ref="A883" location="=INS!A1" display="=INS!A1"/>
    <hyperlink ref="A884" location="=INS!A1" display="=INS!A1"/>
    <hyperlink ref="A885" location="=INS!A1" display="=INS!A1"/>
    <hyperlink ref="A886" location="=INS!A1" display="=INS!A1"/>
    <hyperlink ref="A887" location="=INS!A1" display="=INS!A1"/>
    <hyperlink ref="A888" location="=INS!A1" display="=INS!A1"/>
    <hyperlink ref="A889" location="=INS!A1" display="=INS!A1"/>
    <hyperlink ref="A890" location="=INS!A1" display="=INS!A1"/>
    <hyperlink ref="A891" location="=INS!A1" display="=INS!A1"/>
    <hyperlink ref="A892" location="=INS!A1" display="=INS!A1"/>
    <hyperlink ref="A893" location="=INS!A1" display="=INS!A1"/>
    <hyperlink ref="A894" location="=INS!A1" display="=INS!A1"/>
    <hyperlink ref="A895" location="=INS!A1" display="=INS!A1"/>
    <hyperlink ref="A896" location="=INS!A1" display="=INS!A1"/>
    <hyperlink ref="A897" location="=INS!A1" display="=INS!A1"/>
    <hyperlink ref="A898" location="=INS!A1" display="=INS!A1"/>
    <hyperlink ref="A899" location="=INS!A1" display="=INS!A1"/>
    <hyperlink ref="A900" location="=INS!A1" display="=INS!A1"/>
    <hyperlink ref="A901" location="=INS!A1" display="=INS!A1"/>
    <hyperlink ref="A902" location="=INS!A1" display="=INS!A1"/>
    <hyperlink ref="A903" location="=INS!A1" display="=INS!A1"/>
    <hyperlink ref="A904" location="=INS!A1" display="=INS!A1"/>
    <hyperlink ref="A905" location="=INS!A1" display="=INS!A1"/>
    <hyperlink ref="A906" location="=INS!A1" display="=INS!A1"/>
    <hyperlink ref="A907" location="=INS!A1" display="=INS!A1"/>
    <hyperlink ref="A908" location="=INS!A1" display="=INS!A1"/>
    <hyperlink ref="A909" location="=INS!A1" display="=INS!A1"/>
    <hyperlink ref="A910" location="=INS!A1" display="=INS!A1"/>
    <hyperlink ref="A911" location="=INS!A1" display="=INS!A1"/>
    <hyperlink ref="A912" location="=INS!A1" display="=INS!A1"/>
    <hyperlink ref="A913" location="=INS!A1" display="=INS!A1"/>
    <hyperlink ref="A914" location="=INS!A1" display="=INS!A1"/>
    <hyperlink ref="A915" location="=INS!A1" display="=INS!A1"/>
    <hyperlink ref="A916" location="=INS!A1" display="=INS!A1"/>
    <hyperlink ref="A917" location="=INS!A1" display="=INS!A1"/>
    <hyperlink ref="A918" location="=INS!A1" display="=INS!A1"/>
    <hyperlink ref="A919" location="=INS!A1" display="=INS!A1"/>
    <hyperlink ref="A920" location="=INS!A1" display="=INS!A1"/>
    <hyperlink ref="A921" location="=INS!A1" display="=INS!A1"/>
    <hyperlink ref="A922" location="=INS!A1" display="=INS!A1"/>
    <hyperlink ref="A923" location="=INS!A1" display="=INS!A1"/>
    <hyperlink ref="A924" location="=INS!A1" display="=INS!A1"/>
    <hyperlink ref="A925" location="=INS!A1" display="=INS!A1"/>
    <hyperlink ref="A926" location="=INS!A1" display="=INS!A1"/>
    <hyperlink ref="A927" location="=INS!A1" display="=INS!A1"/>
    <hyperlink ref="A928" location="=INS!A1" display="=INS!A1"/>
    <hyperlink ref="A929" location="=INS!A1" display="=INS!A1"/>
    <hyperlink ref="A930" location="=INS!A1" display="=INS!A1"/>
    <hyperlink ref="A931" location="=INS!A1" display="=INS!A1"/>
    <hyperlink ref="A932" location="=INS!A1" display="=INS!A1"/>
    <hyperlink ref="A933" location="=INS!A1" display="=INS!A1"/>
    <hyperlink ref="A934" location="=INS!A1" display="=INS!A1"/>
    <hyperlink ref="A935" location="=INS!A1" display="=INS!A1"/>
    <hyperlink ref="A936" location="=INS!A1" display="=INS!A1"/>
    <hyperlink ref="A937" location="=INS!A1" display="=INS!A1"/>
    <hyperlink ref="A938" location="=INS!A1" display="=INS!A1"/>
    <hyperlink ref="A939" location="=INS!A1" display="=INS!A1"/>
    <hyperlink ref="A940" location="=INS!A1" display="=INS!A1"/>
    <hyperlink ref="A941" location="=INS!A1" display="=INS!A1"/>
    <hyperlink ref="A942" location="=INS!A1" display="=INS!A1"/>
    <hyperlink ref="A943" location="=INS!A1" display="=INS!A1"/>
    <hyperlink ref="A944" location="=INS!A1" display="=INS!A1"/>
    <hyperlink ref="A945" location="=INS!A1" display="=INS!A1"/>
    <hyperlink ref="A946" location="=INS!A1" display="=INS!A1"/>
    <hyperlink ref="A947" location="=INS!A1" display="=INS!A1"/>
    <hyperlink ref="A948" location="=INS!A1" display="=INS!A1"/>
    <hyperlink ref="A949" location="=INS!A1" display="=INS!A1"/>
    <hyperlink ref="A950" location="=INS!A1" display="=INS!A1"/>
    <hyperlink ref="A951" location="=INS!A1" display="=INS!A1"/>
    <hyperlink ref="A952" location="=INS!A1" display="=INS!A1"/>
    <hyperlink ref="A953" location="=INS!A1" display="=INS!A1"/>
    <hyperlink ref="A954" location="=INS!A1" display="=INS!A1"/>
    <hyperlink ref="A955" location="=INS!A1" display="=INS!A1"/>
    <hyperlink ref="A956" location="=INS!A1" display="=INS!A1"/>
    <hyperlink ref="A957" location="=INS!A1" display="=INS!A1"/>
    <hyperlink ref="A958" location="=INS!A1" display="=INS!A1"/>
    <hyperlink ref="A959" location="=INS!A1" display="=INS!A1"/>
    <hyperlink ref="A960" location="=INS!A1" display="=INS!A1"/>
    <hyperlink ref="A961" location="=INS!A1" display="=INS!A1"/>
    <hyperlink ref="A962" location="=INS!A1" display="=INS!A1"/>
    <hyperlink ref="A963" location="=INS!A1" display="=INS!A1"/>
    <hyperlink ref="A964" location="=INS!A1" display="=INS!A1"/>
    <hyperlink ref="A965" location="=INS!A1" display="=INS!A1"/>
    <hyperlink ref="A966" location="=INS!A1" display="=INS!A1"/>
    <hyperlink ref="A967" location="=INS!A1" display="=INS!A1"/>
    <hyperlink ref="A968" location="=INS!A1" display="=INS!A1"/>
    <hyperlink ref="A969" location="=INS!A1" display="=INS!A1"/>
    <hyperlink ref="A970" location="=INS!A1" display="=INS!A1"/>
    <hyperlink ref="A971" location="=INS!A1" display="=INS!A1"/>
    <hyperlink ref="A972" location="=INS!A1" display="=INS!A1"/>
    <hyperlink ref="A973" location="=INS!A1" display="=INS!A1"/>
    <hyperlink ref="A974" location="=INS!A1" display="=INS!A1"/>
    <hyperlink ref="A975" location="=INS!A1" display="=INS!A1"/>
    <hyperlink ref="A976" location="=INS!A1" display="=INS!A1"/>
    <hyperlink ref="A977" location="=INS!A1" display="=INS!A1"/>
    <hyperlink ref="A978" location="=INS!A1" display="=INS!A1"/>
    <hyperlink ref="A979" location="=INS!A1" display="=INS!A1"/>
    <hyperlink ref="A980" location="=INS!A1" display="=INS!A1"/>
    <hyperlink ref="A981" location="=INS!A1" display="=INS!A1"/>
    <hyperlink ref="A982" location="=INS!A1" display="=INS!A1"/>
    <hyperlink ref="A983" location="=INS!A1" display="=INS!A1"/>
    <hyperlink ref="A984" location="=INS!A1" display="=INS!A1"/>
    <hyperlink ref="A985" location="=INS!A1" display="=INS!A1"/>
    <hyperlink ref="A986" location="=INS!A1" display="=INS!A1"/>
    <hyperlink ref="A987" location="=INS!A1" display="=INS!A1"/>
    <hyperlink ref="A988" location="=INS!A1" display="=INS!A1"/>
    <hyperlink ref="A989" location="=INS!A1" display="=INS!A1"/>
    <hyperlink ref="A990" location="=INS!A1" display="=INS!A1"/>
    <hyperlink ref="A991" location="=INS!A1" display="=INS!A1"/>
    <hyperlink ref="A992" location="=INS!A1" display="=INS!A1"/>
    <hyperlink ref="A993" location="=INS!A1" display="=INS!A1"/>
    <hyperlink ref="A994" location="=INS!A1" display="=INS!A1"/>
    <hyperlink ref="A995" location="=INS!A1" display="=INS!A1"/>
    <hyperlink ref="A996" location="=INS!A1" display="=INS!A1"/>
    <hyperlink ref="A997" location="=INS!A1" display="=INS!A1"/>
    <hyperlink ref="A998" location="=INS!A1" display="=INS!A1"/>
    <hyperlink ref="A999" location="=INS!A1" display="=INS!A1"/>
    <hyperlink ref="A1000" location="=INS!A1" display="=INS!A1"/>
    <hyperlink ref="A1001" location="=INS!A1" display="=INS!A1"/>
    <hyperlink ref="A1002" location="=INS!A1" display="=INS!A1"/>
    <hyperlink ref="A1003" location="=INS!A1" display="=INS!A1"/>
    <hyperlink ref="A1004" location="=INS!A1" display="=INS!A1"/>
    <hyperlink ref="A1005" location="=INS!A1" display="=INS!A1"/>
    <hyperlink ref="A1006" location="=INS!A1" display="=INS!A1"/>
    <hyperlink ref="A1007" location="=INS!A1" display="=INS!A1"/>
    <hyperlink ref="A1008" location="=INS!A1" display="=INS!A1"/>
    <hyperlink ref="A1009" location="=INS!A1" display="=INS!A1"/>
    <hyperlink ref="A1010" location="=INS!A1" display="=INS!A1"/>
    <hyperlink ref="A1011" location="=INS!A1" display="=INS!A1"/>
    <hyperlink ref="A1012" location="=INS!A1" display="=INS!A1"/>
    <hyperlink ref="A1013" location="=INS!A1" display="=INS!A1"/>
    <hyperlink ref="A1014" location="=INS!A1" display="=INS!A1"/>
    <hyperlink ref="A1015" location="=INS!A1" display="=INS!A1"/>
    <hyperlink ref="A1016" location="=INS!A1" display="=INS!A1"/>
    <hyperlink ref="A1017" location="=INS!A1" display="=INS!A1"/>
    <hyperlink ref="A1018" location="=INS!A1" display="=INS!A1"/>
    <hyperlink ref="A1019" location="=INS!A1" display="=INS!A1"/>
    <hyperlink ref="A1020" location="=INS!A1" display="=INS!A1"/>
    <hyperlink ref="A1021" location="=INS!A1" display="=INS!A1"/>
    <hyperlink ref="A1022" location="=INS!A1" display="=INS!A1"/>
    <hyperlink ref="A1023" location="=INS!A1" display="=INS!A1"/>
    <hyperlink ref="A1024" location="=INS!A1" display="=INS!A1"/>
    <hyperlink ref="A1025" location="=INS!A1" display="=INS!A1"/>
    <hyperlink ref="A1026" location="=INS!A1" display="=INS!A1"/>
    <hyperlink ref="A1027" location="=INS!A1" display="=INS!A1"/>
    <hyperlink ref="A1028" location="=INS!A1" display="=INS!A1"/>
    <hyperlink ref="A1029" location="=INS!A1" display="=INS!A1"/>
    <hyperlink ref="A1030" location="=INS!A1" display="=INS!A1"/>
    <hyperlink ref="A1031" location="=INS!A1" display="=INS!A1"/>
    <hyperlink ref="A1032" location="=INS!A1" display="=INS!A1"/>
    <hyperlink ref="A1033" location="=INS!A1" display="=INS!A1"/>
    <hyperlink ref="A1034" location="=INS!A1" display="=INS!A1"/>
    <hyperlink ref="A1035" location="=INS!A1" display="=INS!A1"/>
    <hyperlink ref="A1036" location="=INS!A1" display="=INS!A1"/>
    <hyperlink ref="A1037" location="=INS!A1" display="=INS!A1"/>
    <hyperlink ref="A1038" location="=INS!A1" display="=INS!A1"/>
    <hyperlink ref="A1039" location="=INS!A1" display="=INS!A1"/>
    <hyperlink ref="A1040" location="=INS!A1" display="=INS!A1"/>
    <hyperlink ref="A1041" location="=INS!A1" display="=INS!A1"/>
    <hyperlink ref="A1042" location="=INS!A1" display="=INS!A1"/>
    <hyperlink ref="A1043" location="=INS!A1" display="=INS!A1"/>
    <hyperlink ref="A1044" location="=INS!A1" display="=INS!A1"/>
    <hyperlink ref="A1045" location="=INS!A1" display="=INS!A1"/>
    <hyperlink ref="A1046" location="=INS!A1" display="=INS!A1"/>
    <hyperlink ref="A1047" location="=INS!A1" display="=INS!A1"/>
    <hyperlink ref="A1048" location="=INS!A1" display="=INS!A1"/>
    <hyperlink ref="A1049" location="=INS!A1" display="=INS!A1"/>
    <hyperlink ref="A1050" location="=INS!A1" display="=INS!A1"/>
    <hyperlink ref="A1051" location="=INS!A1" display="=INS!A1"/>
    <hyperlink ref="A1052" location="=INS!A1" display="=INS!A1"/>
    <hyperlink ref="A1053" location="=INS!A1" display="=INS!A1"/>
    <hyperlink ref="A1054" location="=INS!A1" display="=INS!A1"/>
    <hyperlink ref="A1055" location="=INS!A1" display="=INS!A1"/>
    <hyperlink ref="A1056" location="=INS!A1" display="=INS!A1"/>
    <hyperlink ref="A1057" location="=INS!A1" display="=INS!A1"/>
    <hyperlink ref="A1058" location="=INS!A1" display="=INS!A1"/>
    <hyperlink ref="A1059" location="=INS!A1" display="=INS!A1"/>
    <hyperlink ref="A1060" location="=INS!A1" display="=INS!A1"/>
    <hyperlink ref="A1061" location="=INS!A1" display="=INS!A1"/>
    <hyperlink ref="A1062" location="=INS!A1" display="=INS!A1"/>
    <hyperlink ref="A1063" location="=INS!A1" display="=INS!A1"/>
    <hyperlink ref="A1064" location="=INS!A1" display="=INS!A1"/>
    <hyperlink ref="A1065" location="=INS!A1" display="=INS!A1"/>
    <hyperlink ref="A1066" location="=INS!A1" display="=INS!A1"/>
    <hyperlink ref="A1067" location="=INS!A1" display="=INS!A1"/>
    <hyperlink ref="A1068" location="=INS!A1" display="=INS!A1"/>
    <hyperlink ref="A1069" location="=OES!A1" display="=OES!A1"/>
    <hyperlink ref="A1070" location="=OES!A1" display="=OES!A1"/>
    <hyperlink ref="A1071" location="=OES!A1" display="=OES!A1"/>
    <hyperlink ref="A1072" location="=OES!A1" display="=OES!A1"/>
    <hyperlink ref="A1073" location="=OES!A1" display="=OES!A1"/>
    <hyperlink ref="A1074" location="=OES!A1" display="=OES!A1"/>
    <hyperlink ref="A1075" location="=OES!A1" display="=OES!A1"/>
    <hyperlink ref="A1076" location="=OES!A1" display="=OES!A1"/>
    <hyperlink ref="A1077" location="=OES!A1" display="=OES!A1"/>
    <hyperlink ref="A1078" location="=OES!A1" display="=OES!A1"/>
    <hyperlink ref="A1079" location="=OES!A1" display="=OES!A1"/>
    <hyperlink ref="A1080" location="=OES!A1" display="=OES!A1"/>
    <hyperlink ref="A1081" location="=OES!A1" display="=OES!A1"/>
    <hyperlink ref="A1082" location="=OES!A1" display="=OES!A1"/>
    <hyperlink ref="A1083" location="=OES!A1" display="=OES!A1"/>
    <hyperlink ref="A1084" location="=OES!A1" display="=OES!A1"/>
    <hyperlink ref="A1085" location="=OES!A1" display="=OES!A1"/>
    <hyperlink ref="A1086" location="=OES!A1" display="=OES!A1"/>
    <hyperlink ref="A1087" location="=OES!A1" display="=OES!A1"/>
    <hyperlink ref="A1088" location="=OES!A1" display="=OES!A1"/>
    <hyperlink ref="A1089" location="=OES!A1" display="=OES!A1"/>
    <hyperlink ref="A1090" location="=OES!A1" display="=OES!A1"/>
    <hyperlink ref="A1091" location="=OES!A1" display="=OES!A1"/>
    <hyperlink ref="A1092" location="=OES!A1" display="=OES!A1"/>
    <hyperlink ref="A1093" location="=OES!A1" display="=OES!A1"/>
    <hyperlink ref="A1094" location="=OES!A1" display="=OES!A1"/>
    <hyperlink ref="A1095" location="=OES!A1" display="=OES!A1"/>
    <hyperlink ref="A1096" location="=OES!A1" display="=OES!A1"/>
    <hyperlink ref="A1097" location="=OES!A1" display="=OES!A1"/>
    <hyperlink ref="A1098" location="=OES!A1" display="=OES!A1"/>
    <hyperlink ref="A1099" location="=OES!A1" display="=OES!A1"/>
    <hyperlink ref="A1100" location="=OES!A1" display="=OES!A1"/>
    <hyperlink ref="A1101" location="=OES!A1" display="=OES!A1"/>
    <hyperlink ref="A1102" location="=OES!A1" display="=OES!A1"/>
    <hyperlink ref="A1103" location="=OES!A1" display="=OES!A1"/>
    <hyperlink ref="A1104" location="=OES!A1" display="=OES!A1"/>
    <hyperlink ref="A1105" location="=OES!A1" display="=OES!A1"/>
    <hyperlink ref="A1106" location="=OES!A1" display="=OES!A1"/>
    <hyperlink ref="A1107" location="=OES!A1" display="=OES!A1"/>
    <hyperlink ref="A1108" location="=OES!A1" display="=OES!A1"/>
    <hyperlink ref="A1109" location="=OES!A1" display="=OES!A1"/>
    <hyperlink ref="A1110" location="=OES!A1" display="=OES!A1"/>
    <hyperlink ref="A1111" location="=OES!A1" display="=OES!A1"/>
    <hyperlink ref="A1112" location="=OES!A1" display="=OES!A1"/>
    <hyperlink ref="A1113" location="=OES!A1" display="=OES!A1"/>
    <hyperlink ref="A1114" location="=OES!A1" display="=OES!A1"/>
    <hyperlink ref="A1115" location="=OES!A1" display="=OES!A1"/>
    <hyperlink ref="A1116" location="=OES!A1" display="=OES!A1"/>
    <hyperlink ref="A1117" location="=OES!A1" display="=OES!A1"/>
    <hyperlink ref="A1118" location="=OES!A1" display="=OES!A1"/>
    <hyperlink ref="A1119" location="=OES!A1" display="=OES!A1"/>
    <hyperlink ref="A1120" location="=OES!A1" display="=OES!A1"/>
    <hyperlink ref="A1121" location="=OES!A1" display="=OES!A1"/>
    <hyperlink ref="A1122" location="=OES!A1" display="=OES!A1"/>
    <hyperlink ref="A1123" location="=OES!A1" display="=OES!A1"/>
    <hyperlink ref="A1124" location="=OES!A1" display="=OES!A1"/>
    <hyperlink ref="A1125" location="=OES!A1" display="=OES!A1"/>
    <hyperlink ref="A1127" location="=OES!A1" display="=OES!A1"/>
    <hyperlink ref="A1128" location="=OES!A1" display="=OES!A1"/>
    <hyperlink ref="A1129" location="=OES!A1" display="=OES!A1"/>
    <hyperlink ref="A1130" location="=OES!A1" display="=OES!A1"/>
    <hyperlink ref="A1131" location="=OES!A1" display="=OES!A1"/>
    <hyperlink ref="A1132" location="=OES!A1" display="=OES!A1"/>
    <hyperlink ref="A1133" location="=OES!A1" display="=OES!A1"/>
    <hyperlink ref="A1134" location="=OES!A1" display="=OES!A1"/>
    <hyperlink ref="A1135" location="=OES!A1" display="=OES!A1"/>
    <hyperlink ref="A1136" location="=OES!A1" display="=OES!A1"/>
    <hyperlink ref="A1137" location="=OES!A1" display="=OES!A1"/>
    <hyperlink ref="A1138" location="=OES!A1" display="=OES!A1"/>
    <hyperlink ref="A1139" location="=OES!A1" display="=OES!A1"/>
    <hyperlink ref="A1140" location="=OES!A1" display="=OES!A1"/>
    <hyperlink ref="A1141" location="=OES!A1" display="=OES!A1"/>
    <hyperlink ref="A1142" location="=OES!A1" display="=OES!A1"/>
    <hyperlink ref="A1143" location="=OES!A1" display="=OES!A1"/>
    <hyperlink ref="A1144" location="=OES!A1" display="=OES!A1"/>
    <hyperlink ref="A1145" location="=OES!A1" display="=OES!A1"/>
    <hyperlink ref="A1146" location="=OES!A1" display="=OES!A1"/>
    <hyperlink ref="A1147" location="=OES!A1" display="=OES!A1"/>
    <hyperlink ref="A1148" location="=OES!A1" display="=OES!A1"/>
    <hyperlink ref="A1149" location="=OES!A1" display="=OES!A1"/>
    <hyperlink ref="A1150" location="=OES!A1" display="=OES!A1"/>
    <hyperlink ref="A1151" location="=OES!A1" display="=OES!A1"/>
    <hyperlink ref="A1152" location="=OES!A1" display="=OES!A1"/>
    <hyperlink ref="A1153" location="=OES!A1" display="=OES!A1"/>
    <hyperlink ref="A1154" location="=OES!A1" display="=OES!A1"/>
    <hyperlink ref="A1155" location="=OES!A1" display="=OES!A1"/>
    <hyperlink ref="A1156" location="=OES!A1" display="=OES!A1"/>
    <hyperlink ref="A1157" location="=OES!A1" display="=OES!A1"/>
    <hyperlink ref="A1158" location="=OES!A1" display="=OES!A1"/>
    <hyperlink ref="A1159" location="=OES!A1" display="=OES!A1"/>
    <hyperlink ref="A1160" location="=OES!A1" display="=OES!A1"/>
    <hyperlink ref="A1161" location="=OES!A1" display="=OES!A1"/>
    <hyperlink ref="A1162" location="=OES!A1" display="=OES!A1"/>
    <hyperlink ref="A1163" location="=OES!A1" display="=OES!A1"/>
    <hyperlink ref="A1164" location="=OES!A1" display="=OES!A1"/>
    <hyperlink ref="A1165" location="=OES!A1" display="=OES!A1"/>
    <hyperlink ref="A1166" location="=OES!A1" display="=OES!A1"/>
    <hyperlink ref="A1167" location="=OES!A1" display="=OES!A1"/>
    <hyperlink ref="A1168" location="=OES!A1" display="=OES!A1"/>
    <hyperlink ref="A1169" location="=OES!A1" display="=OES!A1"/>
    <hyperlink ref="A1170" location="=OES!A1" display="=OES!A1"/>
    <hyperlink ref="A1171" location="=OES!A1" display="=OES!A1"/>
    <hyperlink ref="A1172" location="=OES!A1" display="=OES!A1"/>
    <hyperlink ref="A1173" location="=OES!A1" display="=OES!A1"/>
    <hyperlink ref="A1174" location="=OES!A1" display="=OES!A1"/>
    <hyperlink ref="A1175" location="=OES!A1" display="=OES!A1"/>
    <hyperlink ref="A1176" location="=OES!A1" display="=OES!A1"/>
    <hyperlink ref="A1177" location="=OES!A1" display="=OES!A1"/>
    <hyperlink ref="A1178" location="=OES!A1" display="=OES!A1"/>
    <hyperlink ref="A1179" location="=OES!A1" display="=OES!A1"/>
    <hyperlink ref="A1180" location="=OES!A1" display="=OES!A1"/>
    <hyperlink ref="A1181" location="=OES!A1" display="=OES!A1"/>
    <hyperlink ref="A1182" location="=OES!A1" display="=OES!A1"/>
    <hyperlink ref="A1183" location="=OES!A1" display="=OES!A1"/>
    <hyperlink ref="A1184" location="=OES!A1" display="=OES!A1"/>
    <hyperlink ref="A1185" location="=OES!A1" display="=OES!A1"/>
    <hyperlink ref="A1186" location="=OES!A1" display="=OES!A1"/>
    <hyperlink ref="A1187" location="=OES!A1" display="=OES!A1"/>
    <hyperlink ref="A1188" location="=OES!A1" display="=OES!A1"/>
    <hyperlink ref="A1189" location="=OES!A1" display="=OES!A1"/>
    <hyperlink ref="A1190" location="=OES!A1" display="=OES!A1"/>
    <hyperlink ref="A1191" location="=OES!A1" display="=OES!A1"/>
    <hyperlink ref="A1192" location="=OES!A1" display="=OES!A1"/>
    <hyperlink ref="A1193" location="=OES!A1" display="=OES!A1"/>
    <hyperlink ref="A1194" location="=OES!A1" display="=OES!A1"/>
    <hyperlink ref="A1195" location="=OES!A1" display="=OES!A1"/>
    <hyperlink ref="A1196" location="=OES!A1" display="=OES!A1"/>
    <hyperlink ref="A1197" location="=OES!A1" display="=OES!A1"/>
    <hyperlink ref="A1198" location="=OES!A1" display="=OES!A1"/>
    <hyperlink ref="A1199" location="=OES!A1" display="=OES!A1"/>
    <hyperlink ref="A1200" location="=OES!A1" display="=OES!A1"/>
    <hyperlink ref="A1201" location="=OES!A1" display="=OES!A1"/>
    <hyperlink ref="A1202" location="=OES!A1" display="=OES!A1"/>
    <hyperlink ref="A1203" location="=OES!A1" display="=OES!A1"/>
    <hyperlink ref="A1204" location="=OES!A1" display="=OES!A1"/>
    <hyperlink ref="A1205" location="=OES!A1" display="=OES!A1"/>
    <hyperlink ref="A1206" location="=OES!A1" display="=OES!A1"/>
    <hyperlink ref="A1207" location="=OES!A1" display="=OES!A1"/>
    <hyperlink ref="A1208" location="=OES!A1" display="=OES!A1"/>
    <hyperlink ref="A1210" location="=OES!A1" display="=OES!A1"/>
    <hyperlink ref="A1211" location="=OES!A1" display="=OES!A1"/>
    <hyperlink ref="A1212" location="=OES!A1" display="=OES!A1"/>
    <hyperlink ref="A1213" location="=OES!A1" display="=OES!A1"/>
    <hyperlink ref="A1214" location="=OES!A1" display="=OES!A1"/>
    <hyperlink ref="A1215" location="=OES!A1" display="=OES!A1"/>
    <hyperlink ref="A1216" location="=OES!A1" display="=OES!A1"/>
    <hyperlink ref="A1217" location="=OES!A1" display="=OES!A1"/>
    <hyperlink ref="A1218" location="=OES!A1" display="=OES!A1"/>
    <hyperlink ref="A1219" location="=OES!A1" display="=OES!A1"/>
    <hyperlink ref="A1220" location="=OES!A1" display="=OES!A1"/>
    <hyperlink ref="A1221" location="=OES!A1" display="=OES!A1"/>
    <hyperlink ref="A1222" location="=OES!A1" display="=OES!A1"/>
    <hyperlink ref="A1223" location="=OES!A1" display="=OES!A1"/>
    <hyperlink ref="A1226" location="=OES!A1" display="=OES!A1"/>
    <hyperlink ref="A1227" location="=OES!A1" display="=OES!A1"/>
    <hyperlink ref="A1228" location="=OES!A1" display="=OES!A1"/>
    <hyperlink ref="A1229" location="=OES!A1" display="=OES!A1"/>
    <hyperlink ref="A1230" location="=OES!A1" display="=OES!A1"/>
    <hyperlink ref="A1231" location="=OES!A1" display="=OES!A1"/>
    <hyperlink ref="A1232" location="=OES!A1" display="=OES!A1"/>
    <hyperlink ref="A1233" location="=OES!A1" display="=OES!A1"/>
    <hyperlink ref="A1234" location="=OES!A1" display="=OES!A1"/>
    <hyperlink ref="A1235" location="=OES!A1" display="=OES!A1"/>
    <hyperlink ref="A1236" location="=OES!A1" display="=OES!A1"/>
    <hyperlink ref="A1237" location="=OES!A1" display="=OES!A1"/>
    <hyperlink ref="A1238" location="=OES!A1" display="=OES!A1"/>
    <hyperlink ref="A1239" location="=OES!A1" display="=OES!A1"/>
    <hyperlink ref="A1240" location="=OES!A1" display="=OES!A1"/>
    <hyperlink ref="A1241" location="=OES!A1" display="=OES!A1"/>
    <hyperlink ref="A1242" location="=OES!A1" display="=OES!A1"/>
    <hyperlink ref="A1243" location="=OES!A1" display="=OES!A1"/>
    <hyperlink ref="A1244" location="=OES!A1" display="=OES!A1"/>
    <hyperlink ref="A1245" location="=OES!A1" display="=OES!A1"/>
    <hyperlink ref="A1246" location="=OES!A1" display="=OES!A1"/>
    <hyperlink ref="A1247" location="=OES!A1" display="=OES!A1"/>
    <hyperlink ref="A1248" location="=OES!A1" display="=OES!A1"/>
    <hyperlink ref="A1249" location="=OES!A1" display="=OES!A1"/>
    <hyperlink ref="A1250" location="=OES!A1" display="=OES!A1"/>
    <hyperlink ref="A1251" location="=OES!A1" display="=OES!A1"/>
    <hyperlink ref="A1252" location="=OES!A1" display="=OES!A1"/>
    <hyperlink ref="A1253" location="=OES!A1" display="=OES!A1"/>
    <hyperlink ref="A1254" location="=OES!A1" display="=OES!A1"/>
    <hyperlink ref="A1255" location="=OES!A1" display="=OES!A1"/>
    <hyperlink ref="A1256" location="=OES!A1" display="=OES!A1"/>
    <hyperlink ref="A1257" location="=OES!A1" display="=OES!A1"/>
    <hyperlink ref="A1258" location="=OES!A1" display="=OES!A1"/>
    <hyperlink ref="A1259" location="=OES!A1" display="=OES!A1"/>
    <hyperlink ref="A1260" location="=OES!A1" display="=OES!A1"/>
    <hyperlink ref="A1261" location="=OES!A1" display="=OES!A1"/>
    <hyperlink ref="A1262" location="=OES!A1" display="=OES!A1"/>
    <hyperlink ref="A1263" location="=OES!A1" display="=OES!A1"/>
    <hyperlink ref="A1264" location="=OES!A1" display="=OES!A1"/>
    <hyperlink ref="A1265" location="=OES!A1" display="=OES!A1"/>
    <hyperlink ref="A1266" location="=OES!A1" display="=OES!A1"/>
    <hyperlink ref="A1267" location="=OES!A1" display="=OES!A1"/>
    <hyperlink ref="A1268" location="=OES!A1" display="=OES!A1"/>
    <hyperlink ref="A1269" location="=OES!A1" display="=OES!A1"/>
    <hyperlink ref="A1270" location="=OES!A1" display="=OES!A1"/>
    <hyperlink ref="A1271" location="=OES!A1" display="=OES!A1"/>
    <hyperlink ref="A1272" location="=OES!A1" display="=OES!A1"/>
    <hyperlink ref="A1273" location="=OES!A1" display="=OES!A1"/>
    <hyperlink ref="A1274" location="=OES!A1" display="=OES!A1"/>
    <hyperlink ref="A1275" location="=OES!A1" display="=OES!A1"/>
    <hyperlink ref="A1276" location="=OES!A1" display="=OES!A1"/>
    <hyperlink ref="A1277" location="=OES!A1" display="=OES!A1"/>
    <hyperlink ref="A1278" location="=OES!A1" display="=OES!A1"/>
    <hyperlink ref="A1279" location="=OES!A1" display="=OES!A1"/>
    <hyperlink ref="A1280" location="=OES!A1" display="=OES!A1"/>
    <hyperlink ref="A1281" location="=OES!A1" display="=OES!A1"/>
    <hyperlink ref="A1282" location="=OES!A1" display="=OES!A1"/>
    <hyperlink ref="A1283" location="=OES!A1" display="=OES!A1"/>
    <hyperlink ref="A1284" location="=OES!A1" display="=OES!A1"/>
    <hyperlink ref="A1285" location="=OES!A1" display="=OES!A1"/>
    <hyperlink ref="A1286" location="=OES!A1" display="=OES!A1"/>
    <hyperlink ref="A1287" location="=OES!A1" display="=OES!A1"/>
    <hyperlink ref="A1288" location="=OES!A1" display="=OES!A1"/>
    <hyperlink ref="A1289" location="=OES!A1" display="=OES!A1"/>
    <hyperlink ref="A1290" location="=OES!A1" display="=OES!A1"/>
    <hyperlink ref="A1291" location="=OES!A1" display="=OES!A1"/>
    <hyperlink ref="A1292" location="=OES!A1" display="=OES!A1"/>
    <hyperlink ref="A1293" location="=OES!A1" display="=OES!A1"/>
    <hyperlink ref="A1294" location="=OES!A1" display="=OES!A1"/>
    <hyperlink ref="A1295" location="=OES!A1" display="=OES!A1"/>
    <hyperlink ref="A1296" location="=OES!A1" display="=OES!A1"/>
    <hyperlink ref="A1297" location="=OES!A1" display="=OES!A1"/>
    <hyperlink ref="A1298" location="=OES!A1" display="=OES!A1"/>
    <hyperlink ref="A1299" location="=OES!A1" display="=OES!A1"/>
    <hyperlink ref="A1300" location="=OES!A1" display="=OES!A1"/>
    <hyperlink ref="A1301" location="=OES!A1" display="=OES!A1"/>
    <hyperlink ref="A1302" location="=OES!A1" display="=OES!A1"/>
    <hyperlink ref="A1303" location="=OES!A1" display="=OES!A1"/>
    <hyperlink ref="A1304" location="=OES!A1" display="=OES!A1"/>
    <hyperlink ref="A1305" location="=OES!A1" display="=OES!A1"/>
    <hyperlink ref="A1306" location="=OES!A1" display="=OES!A1"/>
    <hyperlink ref="A1307" location="=OES!A1" display="=OES!A1"/>
    <hyperlink ref="A1308" location="=OES!A1" display="=OES!A1"/>
    <hyperlink ref="A1309" location="=OES!A1" display="=OES!A1"/>
    <hyperlink ref="A1310" location="=OES!A1" display="=OES!A1"/>
    <hyperlink ref="A1311" location="=OES!A1" display="=OES!A1"/>
    <hyperlink ref="A1312" location="=OES!A1" display="=OES!A1"/>
    <hyperlink ref="A1313" location="=OES!A1" display="=OES!A1"/>
    <hyperlink ref="A1314" location="=OES!A1" display="=OES!A1"/>
    <hyperlink ref="A1315" location="=OES!A1" display="=OES!A1"/>
    <hyperlink ref="A1316" location="=OES!A1" display="=OES!A1"/>
    <hyperlink ref="A1317" location="=OES!A1" display="=OES!A1"/>
    <hyperlink ref="A1318" location="=OES!A1" display="=OES!A1"/>
    <hyperlink ref="A1319" location="=OES!A1" display="=OES!A1"/>
    <hyperlink ref="A1320" location="=OES!A1" display="=OES!A1"/>
    <hyperlink ref="A1321" location="=OES!A1" display="=OES!A1"/>
    <hyperlink ref="A1322" location="=OES!A1" display="=OES!A1"/>
    <hyperlink ref="A1323" location="=OES!A1" display="=OES!A1"/>
    <hyperlink ref="A1324" location="=OES!A1" display="=OES!A1"/>
    <hyperlink ref="A1325" location="=OES!A1" display="=OES!A1"/>
    <hyperlink ref="A1326" location="=OES!A1" display="=OES!A1"/>
    <hyperlink ref="A1327" location="=OES!A1" display="=OES!A1"/>
    <hyperlink ref="A1328" location="=OES!A1" display="=OES!A1"/>
    <hyperlink ref="A1329" location="=OES!A1" display="=OES!A1"/>
    <hyperlink ref="A1330" location="=OES!A1" display="=OES!A1"/>
    <hyperlink ref="A1331" location="=OES!A1" display="=OES!A1"/>
    <hyperlink ref="A1332" location="=OES!A1" display="=OES!A1"/>
    <hyperlink ref="A1333" location="=OES!A1" display="=OES!A1"/>
    <hyperlink ref="A1334" location="=OES!A1" display="=OES!A1"/>
    <hyperlink ref="A1335" location="=OES!A1" display="=OES!A1"/>
    <hyperlink ref="A1336" location="=OES!A1" display="=OES!A1"/>
    <hyperlink ref="A1337" location="=OES!A1" display="=OES!A1"/>
    <hyperlink ref="A1338" location="=OES!A1" display="=OES!A1"/>
    <hyperlink ref="A1339" location="=OES!A1" display="=OES!A1"/>
    <hyperlink ref="A1340" location="=OES!A1" display="=OES!A1"/>
    <hyperlink ref="A1341" location="=OES!A1" display="=OES!A1"/>
    <hyperlink ref="A1342" location="=OES!A1" display="=OES!A1"/>
    <hyperlink ref="A1343" location="=OES!A1" display="=OES!A1"/>
    <hyperlink ref="A1344" location="=OES!A1" display="=OES!A1"/>
    <hyperlink ref="A1345" location="=OES!A1" display="=OES!A1"/>
    <hyperlink ref="A1346" location="=OES!A1" display="=OES!A1"/>
    <hyperlink ref="A1347" location="=OES!A1" display="=OES!A1"/>
    <hyperlink ref="A1348" location="=OES!A1" display="=OES!A1"/>
    <hyperlink ref="A1349" location="=OES!A1" display="=OES!A1"/>
    <hyperlink ref="A1350" location="=OES!A1" display="=OES!A1"/>
    <hyperlink ref="A1351" location="=OES!A1" display="=OES!A1"/>
    <hyperlink ref="A1352" location="=OES!A1" display="=OES!A1"/>
    <hyperlink ref="A1353" location="=OES!A1" display="=OES!A1"/>
    <hyperlink ref="A1354" location="=OES!A1" display="=OES!A1"/>
    <hyperlink ref="A1355" location="=OES!A1" display="=OES!A1"/>
    <hyperlink ref="A1356" location="=OES!A1" display="=OES!A1"/>
    <hyperlink ref="A1357" location="=OES!A1" display="=OES!A1"/>
    <hyperlink ref="A1358" location="=OES!A1" display="=OES!A1"/>
    <hyperlink ref="A1359" location="=OES!A1" display="=OES!A1"/>
    <hyperlink ref="A1360" location="=OES!A1" display="=OES!A1"/>
    <hyperlink ref="A1361" location="=OES!A1" display="=OES!A1"/>
    <hyperlink ref="A1362" location="=OES!A1" display="=OES!A1"/>
    <hyperlink ref="A1363" location="=OES!A1" display="=OES!A1"/>
    <hyperlink ref="A1364" location="=OES!A1" display="=OES!A1"/>
    <hyperlink ref="A1365" location="=OES!A1" display="=OES!A1"/>
    <hyperlink ref="A1366" location="=OES!A1" display="=OES!A1"/>
    <hyperlink ref="A1367" location="=OES!A1" display="=OES!A1"/>
    <hyperlink ref="A1368" location="=OES!A1" display="=OES!A1"/>
    <hyperlink ref="A1369" location="=OES!A1" display="=OES!A1"/>
    <hyperlink ref="A1370" location="=OES!A1" display="=OES!A1"/>
    <hyperlink ref="A1371" location="=OES!A1" display="=OES!A1"/>
    <hyperlink ref="A1372" location="=OES!A1" display="=OES!A1"/>
    <hyperlink ref="A1373" location="=OES!A1" display="=OES!A1"/>
    <hyperlink ref="A1374" location="=OES!A1" display="=OES!A1"/>
    <hyperlink ref="A1375" location="=OES!A1" display="=OES!A1"/>
    <hyperlink ref="A1376" location="=OES!A1" display="=OES!A1"/>
    <hyperlink ref="A1377" location="=OES!A1" display="=OES!A1"/>
    <hyperlink ref="A1378" location="=OES!A1" display="=OES!A1"/>
    <hyperlink ref="A1379" location="=OES!A1" display="=OES!A1"/>
    <hyperlink ref="A1380" location="=OES!A1" display="=OES!A1"/>
    <hyperlink ref="A1381" location="=OES!A1" display="=OES!A1"/>
    <hyperlink ref="A1382" location="=OES!A1" display="=OES!A1"/>
    <hyperlink ref="A1383" location="=OES!A1" display="=OES!A1"/>
    <hyperlink ref="A1384" location="=OES!A1" display="=OES!A1"/>
    <hyperlink ref="A1385" location="=OES!A1" display="=OES!A1"/>
    <hyperlink ref="A1386" location="=OES!A1" display="=OES!A1"/>
    <hyperlink ref="A1387" location="=OES!A1" display="=OES!A1"/>
    <hyperlink ref="A1388" location="=OES!A1" display="=OES!A1"/>
    <hyperlink ref="A1389" location="=OES!A1" display="=OES!A1"/>
    <hyperlink ref="A1390" location="=OES!A1" display="=OES!A1"/>
    <hyperlink ref="A1391" location="=OES!A1" display="=OES!A1"/>
    <hyperlink ref="A1392" location="=OES!A1" display="=OES!A1"/>
    <hyperlink ref="A1393" location="=OES!A1" display="=OES!A1"/>
    <hyperlink ref="A1394" location="=OES!A1" display="=OES!A1"/>
    <hyperlink ref="A1395" location="=OES!A1" display="=OES!A1"/>
    <hyperlink ref="A1396" location="=OES!A1" display="=OES!A1"/>
    <hyperlink ref="A1397" location="=OES!A1" display="=OES!A1"/>
    <hyperlink ref="A1398" location="=OES!A1" display="=OES!A1"/>
    <hyperlink ref="A1399" location="=OES!A1" display="=OES!A1"/>
    <hyperlink ref="A1400" location="=OES!A1" display="=OES!A1"/>
    <hyperlink ref="A1401" location="=OES!A1" display="=OES!A1"/>
    <hyperlink ref="A1402" location="=OES!A1" display="=OES!A1"/>
    <hyperlink ref="A1403" location="=OES!A1" display="=OES!A1"/>
    <hyperlink ref="A1404" location="=OES!A1" display="=OES!A1"/>
    <hyperlink ref="A1405" location="=OES!A1" display="=OES!A1"/>
    <hyperlink ref="A1406" location="=OES!A1" display="=OES!A1"/>
    <hyperlink ref="A1407" location="=OES!A1" display="=OES!A1"/>
    <hyperlink ref="A1408" location="=OES!A1" display="=OES!A1"/>
    <hyperlink ref="A1409" location="=OES!A1" display="=OES!A1"/>
    <hyperlink ref="A1410" location="=OES!A1" display="=OES!A1"/>
    <hyperlink ref="A1411" location="=OES!A1" display="=OES!A1"/>
    <hyperlink ref="A1412" location="=OES!A1" display="=OES!A1"/>
    <hyperlink ref="A1413" location="=OES!A1" display="=OES!A1"/>
    <hyperlink ref="A1414" location="=OES!A1" display="=OES!A1"/>
    <hyperlink ref="A1415" location="=OES!A1" display="=OES!A1"/>
    <hyperlink ref="A1416" location="=OES!A1" display="=OES!A1"/>
    <hyperlink ref="A1417" location="=OES!A1" display="=OES!A1"/>
    <hyperlink ref="A1418" location="=OES!A1" display="=OES!A1"/>
    <hyperlink ref="A1419" location="=OES!A1" display="=OES!A1"/>
    <hyperlink ref="A1420" location="=OES!A1" display="=OES!A1"/>
    <hyperlink ref="A1421" location="=OES!A1" display="=OES!A1"/>
    <hyperlink ref="A1422" location="=OES!A1" display="=OES!A1"/>
    <hyperlink ref="A1423" location="=OES!A1" display="=OES!A1"/>
    <hyperlink ref="A1424" location="=OES!A1" display="=OES!A1"/>
    <hyperlink ref="A1425" location="=OES!A1" display="=OES!A1"/>
    <hyperlink ref="A1426" location="=OES!A1" display="=OES!A1"/>
    <hyperlink ref="A1427" location="=OES!A1" display="=OES!A1"/>
    <hyperlink ref="A1428" location="=OES!A1" display="=OES!A1"/>
    <hyperlink ref="A1429" location="=OES!A1" display="=OES!A1"/>
    <hyperlink ref="A1430" location="=OES!A1" display="=OES!A1"/>
    <hyperlink ref="A1431" location="=OES!A1" display="=OES!A1"/>
    <hyperlink ref="A1432" location="=OES!A1" display="=OES!A1"/>
    <hyperlink ref="A1433" location="=OES!A1" display="=OES!A1"/>
    <hyperlink ref="A1434" location="=OES!A1" display="=OES!A1"/>
    <hyperlink ref="A1435" location="=OES!A1" display="=OES!A1"/>
    <hyperlink ref="A1436" location="=OES!A1" display="=OES!A1"/>
    <hyperlink ref="A1437" location="=OES!A1" display="=OES!A1"/>
    <hyperlink ref="A1438" location="=OES!A1" display="=OES!A1"/>
    <hyperlink ref="A1439" location="=OES!A1" display="=OES!A1"/>
    <hyperlink ref="A1440" location="=OES!A1" display="=OES!A1"/>
    <hyperlink ref="A1441" location="=OES!A1" display="=OES!A1"/>
    <hyperlink ref="A1442" location="=OES!A1" display="=OES!A1"/>
    <hyperlink ref="A1443" location="=OES!A1" display="=OES!A1"/>
    <hyperlink ref="A1444" location="=OES!A1" display="=OES!A1"/>
    <hyperlink ref="A1445" location="=OES!A1" display="=OES!A1"/>
    <hyperlink ref="A1446" location="=OES!A1" display="=OES!A1"/>
    <hyperlink ref="A1447" location="=OES!A1" display="=OES!A1"/>
    <hyperlink ref="A1448" location="=OES!A1" display="=OES!A1"/>
    <hyperlink ref="A1449" location="=OES!A1" display="=OES!A1"/>
    <hyperlink ref="A1450" location="=OES!A1" display="=OES!A1"/>
    <hyperlink ref="A1451" location="=OES!A1" display="=OES!A1"/>
    <hyperlink ref="A1452" location="=OES!A1" display="=OES!A1"/>
    <hyperlink ref="A1453" location="=OES!A1" display="=OES!A1"/>
    <hyperlink ref="A1454" location="=OES!A1" display="=OES!A1"/>
    <hyperlink ref="A1455" location="=OES!A1" display="=OES!A1"/>
    <hyperlink ref="A1456" location="=OES!A1" display="=OES!A1"/>
    <hyperlink ref="A1457" location="=OES!A1" display="=OES!A1"/>
    <hyperlink ref="A1458" location="=OES!A1" display="=OES!A1"/>
    <hyperlink ref="A1459" location="=OES!A1" display="=OES!A1"/>
    <hyperlink ref="A1460" location="=OES!A1" display="=OES!A1"/>
    <hyperlink ref="A1461" location="=OES!A1" display="=OES!A1"/>
    <hyperlink ref="A1462" location="=OES!A1" display="=OES!A1"/>
    <hyperlink ref="A1463" location="=OES!A1" display="=OES!A1"/>
    <hyperlink ref="A1464" location="=OES!A1" display="=OES!A1"/>
    <hyperlink ref="A1465" location="=OES!A1" display="=OES!A1"/>
    <hyperlink ref="A1466" location="=OES!A1" display="=OES!A1"/>
    <hyperlink ref="A1467" location="=OES!A1" display="=OES!A1"/>
    <hyperlink ref="A1468" location="=OES!A1" display="=OES!A1"/>
    <hyperlink ref="A1469" location="=OES!A1" display="=OES!A1"/>
    <hyperlink ref="A1470" location="=OES!A1" display="=OES!A1"/>
    <hyperlink ref="A1471" location="=OES!A1" display="=OES!A1"/>
    <hyperlink ref="A1472" location="=ONS!A1" display="=ONS!A1"/>
    <hyperlink ref="A1473" location="=ONS!A1" display="=ONS!A1"/>
    <hyperlink ref="A1474" location="=ONS!A1" display="=ONS!A1"/>
    <hyperlink ref="A1475" location="=ONS!A1" display="=ONS!A1"/>
    <hyperlink ref="A1476" location="=ONS!A1" display="=ONS!A1"/>
    <hyperlink ref="A1477" location="=ONS!A1" display="=ONS!A1"/>
    <hyperlink ref="A1478" location="=ONS!A1" display="=ONS!A1"/>
    <hyperlink ref="A1479" location="=ONS!A1" display="=ONS!A1"/>
    <hyperlink ref="A1480" location="=ONS!A1" display="=ONS!A1"/>
    <hyperlink ref="A1481" location="=ONS!A1" display="=ONS!A1"/>
    <hyperlink ref="A1482" location="=ONS!A1" display="=ONS!A1"/>
    <hyperlink ref="A1483" location="=ONS!A1" display="=ONS!A1"/>
    <hyperlink ref="A1484" location="=ONS!A1" display="=ONS!A1"/>
    <hyperlink ref="A1485" location="=ONS!A1" display="=ONS!A1"/>
    <hyperlink ref="A1486" location="=ONS!A1" display="=ONS!A1"/>
    <hyperlink ref="A1487" location="=ONS!A1" display="=ONS!A1"/>
    <hyperlink ref="A1488" location="=ONS!A1" display="=ONS!A1"/>
    <hyperlink ref="A1489" location="=ONS!A1" display="=ONS!A1"/>
    <hyperlink ref="A1490" location="=ONS!A1" display="=ONS!A1"/>
    <hyperlink ref="A1491" location="=ONS!A1" display="=ONS!A1"/>
    <hyperlink ref="A1492" location="=ONS!A1" display="=ONS!A1"/>
    <hyperlink ref="A1493" location="=ONS!A1" display="=ONS!A1"/>
    <hyperlink ref="A1494" location="=ONS!A1" display="=ONS!A1"/>
    <hyperlink ref="A1495" location="=ONS!A1" display="=ONS!A1"/>
    <hyperlink ref="A1496" location="=ONS!A1" display="=ONS!A1"/>
    <hyperlink ref="A1497" location="=ONS!A1" display="=ONS!A1"/>
    <hyperlink ref="A1498" location="=ONS!A1" display="=ONS!A1"/>
    <hyperlink ref="A1499" location="=ONS!A1" display="=ONS!A1"/>
    <hyperlink ref="A1500" location="=ONS!A1" display="=ONS!A1"/>
    <hyperlink ref="A1501" location="=ONS!A1" display="=ONS!A1"/>
    <hyperlink ref="A1502" location="=ONS!A1" display="=ONS!A1"/>
    <hyperlink ref="A1503" location="=ONS!A1" display="=ONS!A1"/>
    <hyperlink ref="A1504" location="=ONS!A1" display="=ONS!A1"/>
    <hyperlink ref="A1505" location="=ONS!A1" display="=ONS!A1"/>
    <hyperlink ref="A1506" location="=ONS!A1" display="=ONS!A1"/>
    <hyperlink ref="A1507" location="=ONS!A1" display="=ONS!A1"/>
    <hyperlink ref="A1508" location="=ONS!A1" display="=ONS!A1"/>
    <hyperlink ref="A1509" location="=ONS!A1" display="=ONS!A1"/>
    <hyperlink ref="A1510" location="=ONS!A1" display="=ONS!A1"/>
    <hyperlink ref="A1511" location="=ONS!A1" display="=ONS!A1"/>
    <hyperlink ref="A1512" location="=ONS!A1" display="=ONS!A1"/>
    <hyperlink ref="A1513" location="=ONS!A1" display="=ONS!A1"/>
    <hyperlink ref="A1514" location="=ONS!A1" display="=ONS!A1"/>
    <hyperlink ref="A1515" location="=ONS!A1" display="=ONS!A1"/>
    <hyperlink ref="A1516" location="=ONS!A1" display="=ONS!A1"/>
    <hyperlink ref="A1517" location="=ONS!A1" display="=ONS!A1"/>
    <hyperlink ref="A1518" location="=ONS!A1" display="=ONS!A1"/>
    <hyperlink ref="A1519" location="=ONS!A1" display="=ONS!A1"/>
    <hyperlink ref="A1520" location="=ONS!A1" display="=ONS!A1"/>
    <hyperlink ref="A1521" location="=ONS!A1" display="=ONS!A1"/>
    <hyperlink ref="A1522" location="=ONS!A1" display="=ONS!A1"/>
    <hyperlink ref="A1523" location="=ONS!A1" display="=ONS!A1"/>
    <hyperlink ref="A1524" location="=ONS!A1" display="=ONS!A1"/>
    <hyperlink ref="A1525" location="=ONS!A1" display="=ONS!A1"/>
    <hyperlink ref="A1526" location="=ONS!A1" display="=ONS!A1"/>
    <hyperlink ref="A1527" location="=ONS!A1" display="=ONS!A1"/>
    <hyperlink ref="A1528" location="=ONS!A1" display="=ONS!A1"/>
    <hyperlink ref="A1530" location="=ONS!A1" display="=ONS!A1"/>
    <hyperlink ref="A1531" location="=ONS!A1" display="=ONS!A1"/>
    <hyperlink ref="A1532" location="=ONS!A1" display="=ONS!A1"/>
    <hyperlink ref="A1533" location="=ONS!A1" display="=ONS!A1"/>
    <hyperlink ref="A1534" location="=ONS!A1" display="=ONS!A1"/>
    <hyperlink ref="A1535" location="=ONS!A1" display="=ONS!A1"/>
    <hyperlink ref="A1536" location="=ONS!A1" display="=ONS!A1"/>
    <hyperlink ref="A1537" location="=ONS!A1" display="=ONS!A1"/>
    <hyperlink ref="A1538" location="=ONS!A1" display="=ONS!A1"/>
    <hyperlink ref="A1539" location="=ONS!A1" display="=ONS!A1"/>
    <hyperlink ref="A1540" location="=ONS!A1" display="=ONS!A1"/>
    <hyperlink ref="A1541" location="=ONS!A1" display="=ONS!A1"/>
    <hyperlink ref="A1542" location="=ONS!A1" display="=ONS!A1"/>
    <hyperlink ref="A1543" location="=ONS!A1" display="=ONS!A1"/>
    <hyperlink ref="A1544" location="=ONS!A1" display="=ONS!A1"/>
    <hyperlink ref="A1545" location="=ONS!A1" display="=ONS!A1"/>
    <hyperlink ref="A1546" location="=ONS!A1" display="=ONS!A1"/>
    <hyperlink ref="A1547" location="=ONS!A1" display="=ONS!A1"/>
    <hyperlink ref="A1548" location="=ONS!A1" display="=ONS!A1"/>
    <hyperlink ref="A1549" location="=ONS!A1" display="=ONS!A1"/>
    <hyperlink ref="A1550" location="=ONS!A1" display="=ONS!A1"/>
    <hyperlink ref="A1551" location="=ONS!A1" display="=ONS!A1"/>
    <hyperlink ref="A1552" location="=ONS!A1" display="=ONS!A1"/>
    <hyperlink ref="A1553" location="=ONS!A1" display="=ONS!A1"/>
    <hyperlink ref="A1554" location="=ONS!A1" display="=ONS!A1"/>
    <hyperlink ref="A1555" location="=ONS!A1" display="=ONS!A1"/>
    <hyperlink ref="A1556" location="=ONS!A1" display="=ONS!A1"/>
    <hyperlink ref="A1557" location="=ONS!A1" display="=ONS!A1"/>
    <hyperlink ref="A1558" location="=ONS!A1" display="=ONS!A1"/>
    <hyperlink ref="A1559" location="=ONS!A1" display="=ONS!A1"/>
    <hyperlink ref="A1560" location="=ONS!A1" display="=ONS!A1"/>
    <hyperlink ref="A1561" location="=ONS!A1" display="=ONS!A1"/>
    <hyperlink ref="A1562" location="=ONS!A1" display="=ONS!A1"/>
    <hyperlink ref="A1563" location="=ONS!A1" display="=ONS!A1"/>
    <hyperlink ref="A1564" location="=ONS!A1" display="=ONS!A1"/>
    <hyperlink ref="A1565" location="=ONS!A1" display="=ONS!A1"/>
    <hyperlink ref="A1566" location="=ONS!A1" display="=ONS!A1"/>
    <hyperlink ref="A1567" location="=ONS!A1" display="=ONS!A1"/>
    <hyperlink ref="A1568" location="=ONS!A1" display="=ONS!A1"/>
    <hyperlink ref="A1569" location="=ONS!A1" display="=ONS!A1"/>
    <hyperlink ref="A1570" location="=ONS!A1" display="=ONS!A1"/>
    <hyperlink ref="A1571" location="=ONS!A1" display="=ONS!A1"/>
    <hyperlink ref="A1572" location="=ONS!A1" display="=ONS!A1"/>
    <hyperlink ref="A1573" location="=ONS!A1" display="=ONS!A1"/>
    <hyperlink ref="A1574" location="=ONS!A1" display="=ONS!A1"/>
    <hyperlink ref="A1575" location="=ONS!A1" display="=ONS!A1"/>
    <hyperlink ref="A1576" location="=ONS!A1" display="=ONS!A1"/>
    <hyperlink ref="A1577" location="=ONS!A1" display="=ONS!A1"/>
    <hyperlink ref="A1578" location="=ONS!A1" display="=ONS!A1"/>
    <hyperlink ref="A1579" location="=ONS!A1" display="=ONS!A1"/>
    <hyperlink ref="A1580" location="=ONS!A1" display="=ONS!A1"/>
    <hyperlink ref="A1581" location="=ONS!A1" display="=ONS!A1"/>
    <hyperlink ref="A1582" location="=ONS!A1" display="=ONS!A1"/>
    <hyperlink ref="A1583" location="=ONS!A1" display="=ONS!A1"/>
    <hyperlink ref="A1584" location="=ONS!A1" display="=ONS!A1"/>
    <hyperlink ref="A1585" location="=ONS!A1" display="=ONS!A1"/>
    <hyperlink ref="A1586" location="=ONS!A1" display="=ONS!A1"/>
    <hyperlink ref="A1587" location="=ONS!A1" display="=ONS!A1"/>
    <hyperlink ref="A1588" location="=ONS!A1" display="=ONS!A1"/>
    <hyperlink ref="A1589" location="=ONS!A1" display="=ONS!A1"/>
    <hyperlink ref="A1590" location="=ONS!A1" display="=ONS!A1"/>
    <hyperlink ref="A1591" location="=ONS!A1" display="=ONS!A1"/>
    <hyperlink ref="A1592" location="=ONS!A1" display="=ONS!A1"/>
    <hyperlink ref="A1593" location="=ONS!A1" display="=ONS!A1"/>
    <hyperlink ref="A1594" location="=ONS!A1" display="=ONS!A1"/>
    <hyperlink ref="A1595" location="=ONS!A1" display="=ONS!A1"/>
    <hyperlink ref="A1596" location="=ONS!A1" display="=ONS!A1"/>
    <hyperlink ref="A1597" location="=ONS!A1" display="=ONS!A1"/>
    <hyperlink ref="A1598" location="=ONS!A1" display="=ONS!A1"/>
    <hyperlink ref="A1599" location="=ONS!A1" display="=ONS!A1"/>
    <hyperlink ref="A1600" location="=ONS!A1" display="=ONS!A1"/>
    <hyperlink ref="A1601" location="=ONS!A1" display="=ONS!A1"/>
    <hyperlink ref="A1602" location="=ONS!A1" display="=ONS!A1"/>
    <hyperlink ref="A1603" location="=ONS!A1" display="=ONS!A1"/>
    <hyperlink ref="A1604" location="=ONS!A1" display="=ONS!A1"/>
    <hyperlink ref="A1605" location="=ONS!A1" display="=ONS!A1"/>
    <hyperlink ref="A1606" location="=ONS!A1" display="=ONS!A1"/>
    <hyperlink ref="A1607" location="=ONS!A1" display="=ONS!A1"/>
    <hyperlink ref="A1608" location="=ONS!A1" display="=ONS!A1"/>
    <hyperlink ref="A1609" location="=ONS!A1" display="=ONS!A1"/>
    <hyperlink ref="A1610" location="=ONS!A1" display="=ONS!A1"/>
    <hyperlink ref="A1611" location="=ONS!A1" display="=ONS!A1"/>
    <hyperlink ref="A1613" location="=ONS!A1" display="=ONS!A1"/>
    <hyperlink ref="A1614" location="=ONS!A1" display="=ONS!A1"/>
    <hyperlink ref="A1615" location="=ONS!A1" display="=ONS!A1"/>
    <hyperlink ref="A1616" location="=ONS!A1" display="=ONS!A1"/>
    <hyperlink ref="A1617" location="=ONS!A1" display="=ONS!A1"/>
    <hyperlink ref="A1618" location="=ONS!A1" display="=ONS!A1"/>
    <hyperlink ref="A1619" location="=ONS!A1" display="=ONS!A1"/>
    <hyperlink ref="A1620" location="=ONS!A1" display="=ONS!A1"/>
    <hyperlink ref="A1621" location="=ONS!A1" display="=ONS!A1"/>
    <hyperlink ref="A1622" location="=ONS!A1" display="=ONS!A1"/>
    <hyperlink ref="A1623" location="=ONS!A1" display="=ONS!A1"/>
    <hyperlink ref="A1624" location="=ONS!A1" display="=ONS!A1"/>
    <hyperlink ref="A1625" location="=ONS!A1" display="=ONS!A1"/>
    <hyperlink ref="A1626" location="=ONS!A1" display="=ONS!A1"/>
    <hyperlink ref="A1629" location="=ONS!A1" display="=ONS!A1"/>
    <hyperlink ref="A1630" location="=ONS!A1" display="=ONS!A1"/>
    <hyperlink ref="A1631" location="=ONS!A1" display="=ONS!A1"/>
    <hyperlink ref="A1632" location="=ONS!A1" display="=ONS!A1"/>
    <hyperlink ref="A1633" location="=ONS!A1" display="=ONS!A1"/>
    <hyperlink ref="A1634" location="=ONS!A1" display="=ONS!A1"/>
    <hyperlink ref="A1635" location="=ONS!A1" display="=ONS!A1"/>
    <hyperlink ref="A1636" location="=ONS!A1" display="=ONS!A1"/>
    <hyperlink ref="A1637" location="=ONS!A1" display="=ONS!A1"/>
    <hyperlink ref="A1638" location="=ONS!A1" display="=ONS!A1"/>
    <hyperlink ref="A1639" location="=ONS!A1" display="=ONS!A1"/>
    <hyperlink ref="A1640" location="=ONS!A1" display="=ONS!A1"/>
    <hyperlink ref="A1641" location="=ONS!A1" display="=ONS!A1"/>
    <hyperlink ref="A1642" location="=ONS!A1" display="=ONS!A1"/>
    <hyperlink ref="A1643" location="=ONS!A1" display="=ONS!A1"/>
    <hyperlink ref="A1644" location="=ONS!A1" display="=ONS!A1"/>
    <hyperlink ref="A1645" location="=ONS!A1" display="=ONS!A1"/>
    <hyperlink ref="A1646" location="=ONS!A1" display="=ONS!A1"/>
    <hyperlink ref="A1647" location="=ONS!A1" display="=ONS!A1"/>
    <hyperlink ref="A1648" location="=ONS!A1" display="=ONS!A1"/>
    <hyperlink ref="A1649" location="=ONS!A1" display="=ONS!A1"/>
    <hyperlink ref="A1650" location="=ONS!A1" display="=ONS!A1"/>
    <hyperlink ref="A1651" location="=ONS!A1" display="=ONS!A1"/>
    <hyperlink ref="A1652" location="=ONS!A1" display="=ONS!A1"/>
    <hyperlink ref="A1653" location="=ONS!A1" display="=ONS!A1"/>
    <hyperlink ref="A1654" location="=ONS!A1" display="=ONS!A1"/>
    <hyperlink ref="A1655" location="=ONS!A1" display="=ONS!A1"/>
    <hyperlink ref="A1656" location="=ONS!A1" display="=ONS!A1"/>
    <hyperlink ref="A1657" location="=ONS!A1" display="=ONS!A1"/>
    <hyperlink ref="A1658" location="=ONS!A1" display="=ONS!A1"/>
    <hyperlink ref="A1659" location="=ONS!A1" display="=ONS!A1"/>
    <hyperlink ref="A1660" location="=ONS!A1" display="=ONS!A1"/>
    <hyperlink ref="A1661" location="=ONS!A1" display="=ONS!A1"/>
    <hyperlink ref="A1662" location="=ONS!A1" display="=ONS!A1"/>
    <hyperlink ref="A1663" location="=ONS!A1" display="=ONS!A1"/>
    <hyperlink ref="A1664" location="=ONS!A1" display="=ONS!A1"/>
    <hyperlink ref="A1665" location="=ONS!A1" display="=ONS!A1"/>
    <hyperlink ref="A1666" location="=ONS!A1" display="=ONS!A1"/>
    <hyperlink ref="A1667" location="=ONS!A1" display="=ONS!A1"/>
    <hyperlink ref="A1668" location="=ONS!A1" display="=ONS!A1"/>
    <hyperlink ref="A1669" location="=ONS!A1" display="=ONS!A1"/>
    <hyperlink ref="A1670" location="=ONS!A1" display="=ONS!A1"/>
    <hyperlink ref="A1671" location="=ONS!A1" display="=ONS!A1"/>
    <hyperlink ref="A1672" location="=ONS!A1" display="=ONS!A1"/>
    <hyperlink ref="A1673" location="=ONS!A1" display="=ONS!A1"/>
    <hyperlink ref="A1674" location="=ONS!A1" display="=ONS!A1"/>
    <hyperlink ref="A1675" location="=ONS!A1" display="=ONS!A1"/>
    <hyperlink ref="A1676" location="=ONS!A1" display="=ONS!A1"/>
    <hyperlink ref="A1677" location="=ONS!A1" display="=ONS!A1"/>
    <hyperlink ref="A1678" location="=ONS!A1" display="=ONS!A1"/>
    <hyperlink ref="A1679" location="=ONS!A1" display="=ONS!A1"/>
    <hyperlink ref="A1680" location="=ONS!A1" display="=ONS!A1"/>
    <hyperlink ref="A1681" location="=ONS!A1" display="=ONS!A1"/>
    <hyperlink ref="A1682" location="=ONS!A1" display="=ONS!A1"/>
    <hyperlink ref="A1683" location="=ONS!A1" display="=ONS!A1"/>
    <hyperlink ref="A1684" location="=ONS!A1" display="=ONS!A1"/>
    <hyperlink ref="A1685" location="=ONS!A1" display="=ONS!A1"/>
    <hyperlink ref="A1686" location="=ONS!A1" display="=ONS!A1"/>
    <hyperlink ref="A1687" location="=ONS!A1" display="=ONS!A1"/>
    <hyperlink ref="A1688" location="=ONS!A1" display="=ONS!A1"/>
    <hyperlink ref="A1689" location="=ONS!A1" display="=ONS!A1"/>
    <hyperlink ref="A1690" location="=ONS!A1" display="=ONS!A1"/>
    <hyperlink ref="A1691" location="=ONS!A1" display="=ONS!A1"/>
    <hyperlink ref="A1692" location="=ONS!A1" display="=ONS!A1"/>
    <hyperlink ref="A1693" location="=ONS!A1" display="=ONS!A1"/>
    <hyperlink ref="A1694" location="=ONS!A1" display="=ONS!A1"/>
    <hyperlink ref="A1695" location="=ONS!A1" display="=ONS!A1"/>
    <hyperlink ref="A1696" location="=ONS!A1" display="=ONS!A1"/>
    <hyperlink ref="A1697" location="=ONS!A1" display="=ONS!A1"/>
    <hyperlink ref="A1698" location="=ONS!A1" display="=ONS!A1"/>
    <hyperlink ref="A1699" location="=ONS!A1" display="=ONS!A1"/>
    <hyperlink ref="A1700" location="=ONS!A1" display="=ONS!A1"/>
    <hyperlink ref="A1701" location="=ONS!A1" display="=ONS!A1"/>
    <hyperlink ref="A1702" location="=ONS!A1" display="=ONS!A1"/>
    <hyperlink ref="A1703" location="=ONS!A1" display="=ONS!A1"/>
    <hyperlink ref="A1704" location="=ONS!A1" display="=ONS!A1"/>
    <hyperlink ref="A1705" location="=ONS!A1" display="=ONS!A1"/>
    <hyperlink ref="A1706" location="=ONS!A1" display="=ONS!A1"/>
    <hyperlink ref="A1707" location="=ONS!A1" display="=ONS!A1"/>
    <hyperlink ref="A1708" location="=ONS!A1" display="=ONS!A1"/>
    <hyperlink ref="A1709" location="=ONS!A1" display="=ONS!A1"/>
    <hyperlink ref="A1710" location="=ONS!A1" display="=ONS!A1"/>
    <hyperlink ref="A1711" location="=ONS!A1" display="=ONS!A1"/>
    <hyperlink ref="A1712" location="=ONS!A1" display="=ONS!A1"/>
    <hyperlink ref="A1713" location="=ONS!A1" display="=ONS!A1"/>
    <hyperlink ref="A1714" location="=ONS!A1" display="=ONS!A1"/>
    <hyperlink ref="A1715" location="=ONS!A1" display="=ONS!A1"/>
    <hyperlink ref="A1716" location="=ONS!A1" display="=ONS!A1"/>
    <hyperlink ref="A1717" location="=ONS!A1" display="=ONS!A1"/>
    <hyperlink ref="A1718" location="=ONS!A1" display="=ONS!A1"/>
    <hyperlink ref="A1719" location="=ONS!A1" display="=ONS!A1"/>
    <hyperlink ref="A1720" location="=ONS!A1" display="=ONS!A1"/>
    <hyperlink ref="A1721" location="=ONS!A1" display="=ONS!A1"/>
    <hyperlink ref="A1722" location="=ONS!A1" display="=ONS!A1"/>
    <hyperlink ref="A1723" location="=ONS!A1" display="=ONS!A1"/>
    <hyperlink ref="A1724" location="=ONS!A1" display="=ONS!A1"/>
    <hyperlink ref="A1725" location="=ONS!A1" display="=ONS!A1"/>
    <hyperlink ref="A1726" location="=ONS!A1" display="=ONS!A1"/>
    <hyperlink ref="A1727" location="=ONS!A1" display="=ONS!A1"/>
    <hyperlink ref="A1728" location="=ONS!A1" display="=ONS!A1"/>
    <hyperlink ref="A1729" location="=ONS!A1" display="=ONS!A1"/>
    <hyperlink ref="A1730" location="=ONS!A1" display="=ONS!A1"/>
    <hyperlink ref="A1731" location="=ONS!A1" display="=ONS!A1"/>
    <hyperlink ref="A1732" location="=ONS!A1" display="=ONS!A1"/>
    <hyperlink ref="A1733" location="=ONS!A1" display="=ONS!A1"/>
    <hyperlink ref="A1734" location="=ONS!A1" display="=ONS!A1"/>
    <hyperlink ref="A1735" location="=ONS!A1" display="=ONS!A1"/>
    <hyperlink ref="A1736" location="=ONS!A1" display="=ONS!A1"/>
    <hyperlink ref="A1737" location="=ONS!A1" display="=ONS!A1"/>
    <hyperlink ref="A1738" location="=ONS!A1" display="=ONS!A1"/>
    <hyperlink ref="A1739" location="=ONS!A1" display="=ONS!A1"/>
    <hyperlink ref="A1740" location="=ONS!A1" display="=ONS!A1"/>
    <hyperlink ref="A1741" location="=ONS!A1" display="=ONS!A1"/>
    <hyperlink ref="A1742" location="=ONS!A1" display="=ONS!A1"/>
    <hyperlink ref="A1743" location="=ONS!A1" display="=ONS!A1"/>
    <hyperlink ref="A1744" location="=ONS!A1" display="=ONS!A1"/>
    <hyperlink ref="A1745" location="=ONS!A1" display="=ONS!A1"/>
    <hyperlink ref="A1746" location="=ONS!A1" display="=ONS!A1"/>
    <hyperlink ref="A1747" location="=ONS!A1" display="=ONS!A1"/>
    <hyperlink ref="A1748" location="=ONS!A1" display="=ONS!A1"/>
    <hyperlink ref="A1749" location="=ONS!A1" display="=ONS!A1"/>
    <hyperlink ref="A1750" location="=ONS!A1" display="=ONS!A1"/>
    <hyperlink ref="A1751" location="=ONS!A1" display="=ONS!A1"/>
    <hyperlink ref="A1752" location="=ONS!A1" display="=ONS!A1"/>
    <hyperlink ref="A1753" location="=ONS!A1" display="=ONS!A1"/>
    <hyperlink ref="A1754" location="=ONS!A1" display="=ONS!A1"/>
    <hyperlink ref="A1755" location="=ONS!A1" display="=ONS!A1"/>
    <hyperlink ref="A1756" location="=ONS!A1" display="=ONS!A1"/>
    <hyperlink ref="A1757" location="=ONS!A1" display="=ONS!A1"/>
    <hyperlink ref="A1758" location="=ONS!A1" display="=ONS!A1"/>
    <hyperlink ref="A1759" location="=ONS!A1" display="=ONS!A1"/>
    <hyperlink ref="A1760" location="=ONS!A1" display="=ONS!A1"/>
    <hyperlink ref="A1761" location="=ONS!A1" display="=ONS!A1"/>
    <hyperlink ref="A1762" location="=ONS!A1" display="=ONS!A1"/>
    <hyperlink ref="A1763" location="=ONS!A1" display="=ONS!A1"/>
    <hyperlink ref="A1764" location="=ONS!A1" display="=ONS!A1"/>
    <hyperlink ref="A1765" location="=ONS!A1" display="=ONS!A1"/>
    <hyperlink ref="A1766" location="=ONS!A1" display="=ONS!A1"/>
    <hyperlink ref="A1767" location="=ONS!A1" display="=ONS!A1"/>
    <hyperlink ref="A1768" location="=ONS!A1" display="=ONS!A1"/>
    <hyperlink ref="A1769" location="=ONS!A1" display="=ONS!A1"/>
    <hyperlink ref="A1770" location="=ONS!A1" display="=ONS!A1"/>
    <hyperlink ref="A1771" location="=ONS!A1" display="=ONS!A1"/>
    <hyperlink ref="A1772" location="=ONS!A1" display="=ONS!A1"/>
    <hyperlink ref="A1773" location="=ONS!A1" display="=ONS!A1"/>
    <hyperlink ref="A1774" location="=ONS!A1" display="=ONS!A1"/>
    <hyperlink ref="A1775" location="=ONS!A1" display="=ONS!A1"/>
    <hyperlink ref="A1776" location="=ONS!A1" display="=ONS!A1"/>
    <hyperlink ref="A1777" location="=ONS!A1" display="=ONS!A1"/>
    <hyperlink ref="A1778" location="=ONS!A1" display="=ONS!A1"/>
    <hyperlink ref="A1779" location="=ONS!A1" display="=ONS!A1"/>
    <hyperlink ref="A1780" location="=ONS!A1" display="=ONS!A1"/>
    <hyperlink ref="A1781" location="=ONS!A1" display="=ONS!A1"/>
    <hyperlink ref="A1782" location="=ONS!A1" display="=ONS!A1"/>
    <hyperlink ref="A1783" location="=ONS!A1" display="=ONS!A1"/>
    <hyperlink ref="A1784" location="=ONS!A1" display="=ONS!A1"/>
    <hyperlink ref="A1785" location="=ONS!A1" display="=ONS!A1"/>
    <hyperlink ref="A1786" location="=ONS!A1" display="=ONS!A1"/>
    <hyperlink ref="A1787" location="=ONS!A1" display="=ONS!A1"/>
    <hyperlink ref="A1788" location="=ONS!A1" display="=ONS!A1"/>
    <hyperlink ref="A1789" location="=ONS!A1" display="=ONS!A1"/>
    <hyperlink ref="A1790" location="=ONS!A1" display="=ONS!A1"/>
    <hyperlink ref="A1791" location="=ONS!A1" display="=ONS!A1"/>
    <hyperlink ref="A1792" location="=ONS!A1" display="=ONS!A1"/>
    <hyperlink ref="A1793" location="=ONS!A1" display="=ONS!A1"/>
    <hyperlink ref="A1794" location="=ONS!A1" display="=ONS!A1"/>
    <hyperlink ref="A1795" location="=ONS!A1" display="=ONS!A1"/>
    <hyperlink ref="A1796" location="=ONS!A1" display="=ONS!A1"/>
    <hyperlink ref="A1797" location="=ONS!A1" display="=ONS!A1"/>
    <hyperlink ref="A1798" location="=ONS!A1" display="=ONS!A1"/>
    <hyperlink ref="A1799" location="=ONS!A1" display="=ONS!A1"/>
    <hyperlink ref="A1800" location="=ONS!A1" display="=ONS!A1"/>
    <hyperlink ref="A1801" location="=ONS!A1" display="=ONS!A1"/>
    <hyperlink ref="A1802" location="=ONS!A1" display="=ONS!A1"/>
    <hyperlink ref="A1803" location="=ONS!A1" display="=ONS!A1"/>
    <hyperlink ref="A1804" location="=ONS!A1" display="=ONS!A1"/>
    <hyperlink ref="A1805" location="=ONS!A1" display="=ONS!A1"/>
    <hyperlink ref="A1806" location="=ONS!A1" display="=ONS!A1"/>
    <hyperlink ref="A1807" location="=ONS!A1" display="=ONS!A1"/>
    <hyperlink ref="A1808" location="=ONS!A1" display="=ONS!A1"/>
    <hyperlink ref="A1809" location="=ONS!A1" display="=ONS!A1"/>
    <hyperlink ref="A1810" location="=ONS!A1" display="=ONS!A1"/>
    <hyperlink ref="A1811" location="=ONS!A1" display="=ONS!A1"/>
    <hyperlink ref="A1812" location="=ONS!A1" display="=ONS!A1"/>
    <hyperlink ref="A1813" location="=ONS!A1" display="=ONS!A1"/>
    <hyperlink ref="A1814" location="=ONS!A1" display="=ONS!A1"/>
    <hyperlink ref="A1815" location="=ONS!A1" display="=ONS!A1"/>
    <hyperlink ref="A1816" location="=ONS!A1" display="=ONS!A1"/>
    <hyperlink ref="A1817" location="=ONS!A1" display="=ONS!A1"/>
    <hyperlink ref="A1818" location="=ONS!A1" display="=ONS!A1"/>
    <hyperlink ref="A1819" location="=ONS!A1" display="=ONS!A1"/>
    <hyperlink ref="A1820" location="=ONS!A1" display="=ONS!A1"/>
    <hyperlink ref="A1821" location="=ONS!A1" display="=ONS!A1"/>
    <hyperlink ref="A1822" location="=ONS!A1" display="=ONS!A1"/>
    <hyperlink ref="A1823" location="=ONS!A1" display="=ONS!A1"/>
    <hyperlink ref="A1824" location="=ONS!A1" display="=ONS!A1"/>
    <hyperlink ref="A1825" location="=ONS!A1" display="=ONS!A1"/>
    <hyperlink ref="A1826" location="=ONS!A1" display="=ONS!A1"/>
    <hyperlink ref="A1827" location="=ONS!A1" display="=ONS!A1"/>
    <hyperlink ref="A1828" location="=ONS!A1" display="=ONS!A1"/>
    <hyperlink ref="A1829" location="=ONS!A1" display="=ONS!A1"/>
    <hyperlink ref="A1830" location="=ONS!A1" display="=ONS!A1"/>
    <hyperlink ref="A1831" location="=ONS!A1" display="=ONS!A1"/>
    <hyperlink ref="A1832" location="=ONS!A1" display="=ONS!A1"/>
    <hyperlink ref="A1833" location="=ONS!A1" display="=ONS!A1"/>
    <hyperlink ref="A1834" location="=ONS!A1" display="=ONS!A1"/>
    <hyperlink ref="A1835" location="=ONS!A1" display="=ONS!A1"/>
    <hyperlink ref="A1836" location="=ONS!A1" display="=ONS!A1"/>
    <hyperlink ref="A1837" location="=ONS!A1" display="=ONS!A1"/>
    <hyperlink ref="A1838" location="=ONS!A1" display="=ONS!A1"/>
    <hyperlink ref="A1839" location="=ONS!A1" display="=ONS!A1"/>
    <hyperlink ref="A1840" location="=ONS!A1" display="=ONS!A1"/>
    <hyperlink ref="A1841" location="=ONS!A1" display="=ONS!A1"/>
    <hyperlink ref="A1842" location="=ONS!A1" display="=ONS!A1"/>
    <hyperlink ref="A1843" location="=ONS!A1" display="=ONS!A1"/>
    <hyperlink ref="A1844" location="=ONS!A1" display="=ONS!A1"/>
    <hyperlink ref="A1845" location="=ONS!A1" display="=ONS!A1"/>
    <hyperlink ref="A1846" location="=ONS!A1" display="=ONS!A1"/>
    <hyperlink ref="A1847" location="=ONS!A1" display="=ONS!A1"/>
    <hyperlink ref="A1848" location="=ONS!A1" display="=ONS!A1"/>
    <hyperlink ref="A1849" location="=ONS!A1" display="=ONS!A1"/>
    <hyperlink ref="A1850" location="=ONS!A1" display="=ONS!A1"/>
    <hyperlink ref="A1851" location="=ONS!A1" display="=ONS!A1"/>
    <hyperlink ref="A1852" location="=ONS!A1" display="=ONS!A1"/>
    <hyperlink ref="A1853" location="=ONS!A1" display="=ONS!A1"/>
    <hyperlink ref="A1854" location="=ONS!A1" display="=ONS!A1"/>
    <hyperlink ref="A1855" location="=ONS!A1" display="=ONS!A1"/>
    <hyperlink ref="A1856" location="=ONS!A1" display="=ONS!A1"/>
    <hyperlink ref="A1857" location="=ONS!A1" display="=ONS!A1"/>
    <hyperlink ref="A1858" location="=ONS!A1" display="=ONS!A1"/>
    <hyperlink ref="A1859" location="=ONS!A1" display="=ONS!A1"/>
    <hyperlink ref="A1860" location="=ONS!A1" display="=ONS!A1"/>
    <hyperlink ref="A1861" location="=ONS!A1" display="=ONS!A1"/>
    <hyperlink ref="A1862" location="=ONS!A1" display="=ONS!A1"/>
    <hyperlink ref="A1863" location="=ONS!A1" display="=ONS!A1"/>
    <hyperlink ref="A1864" location="=ONS!A1" display="=ONS!A1"/>
    <hyperlink ref="A1865" location="=ONS!A1" display="=ONS!A1"/>
    <hyperlink ref="A1866" location="=ONS!A1" display="=ONS!A1"/>
    <hyperlink ref="A1867" location="=ONS!A1" display="=ONS!A1"/>
    <hyperlink ref="A1868" location="=ONS!A1" display="=ONS!A1"/>
    <hyperlink ref="A1869" location="=ONS!A1" display="=ONS!A1"/>
    <hyperlink ref="A1870" location="=ONS!A1" display="=ONS!A1"/>
    <hyperlink ref="A1871" location="=ONS!A1" display="=ONS!A1"/>
    <hyperlink ref="A1872" location="=ONS!A1" display="=ONS!A1"/>
    <hyperlink ref="A1873" location="=ONS!A1" display="=ONS!A1"/>
    <hyperlink ref="A1874" location="=ONS!A1" display="=ONS!A1"/>
    <hyperlink ref="A1875" location="=RWS!A1" display="=RWS!A1"/>
    <hyperlink ref="A1876" location="=RWS!A1" display="=RWS!A1"/>
    <hyperlink ref="A1877" location="=RWS!A1" display="=RWS!A1"/>
    <hyperlink ref="A1878" location="=RWS!A1" display="=RWS!A1"/>
    <hyperlink ref="A1879" location="=RWS!A1" display="=RWS!A1"/>
    <hyperlink ref="A1880" location="=RWS!A1" display="=RWS!A1"/>
    <hyperlink ref="A1881" location="=RWS!A1" display="=RWS!A1"/>
    <hyperlink ref="A1882" location="=RWS!A1" display="=RWS!A1"/>
    <hyperlink ref="A1883" location="=RWS!A1" display="=RWS!A1"/>
    <hyperlink ref="A1884" location="=RWS!A1" display="=RWS!A1"/>
    <hyperlink ref="A1885" location="=RWS!A1" display="=RWS!A1"/>
    <hyperlink ref="A1886" location="=RWS!A1" display="=RWS!A1"/>
    <hyperlink ref="A1887" location="=RWS!A1" display="=RWS!A1"/>
    <hyperlink ref="A1888" location="=RWS!A1" display="=RWS!A1"/>
    <hyperlink ref="A1889" location="=RWS!A1" display="=RWS!A1"/>
    <hyperlink ref="A1890" location="=RWS!A1" display="=RWS!A1"/>
    <hyperlink ref="A1891" location="=RWS!A1" display="=RWS!A1"/>
    <hyperlink ref="A1892" location="=RWS!A1" display="=RWS!A1"/>
    <hyperlink ref="A1893" location="=RWS!A1" display="=RWS!A1"/>
    <hyperlink ref="A1894" location="=RWS!A1" display="=RWS!A1"/>
    <hyperlink ref="A1895" location="=RWS!A1" display="=RWS!A1"/>
    <hyperlink ref="A1896" location="=RWS!A1" display="=RWS!A1"/>
    <hyperlink ref="A1897" location="=RWS!A1" display="=RWS!A1"/>
    <hyperlink ref="A1898" location="=RWS!A1" display="=RWS!A1"/>
    <hyperlink ref="A1899" location="=RWS!A1" display="=RWS!A1"/>
    <hyperlink ref="A1900" location="=RWS!A1" display="=RWS!A1"/>
    <hyperlink ref="A1901" location="=RWS!A1" display="=RWS!A1"/>
    <hyperlink ref="A1902" location="=RWS!A1" display="=RWS!A1"/>
    <hyperlink ref="A1903" location="=RWS!A1" display="=RWS!A1"/>
    <hyperlink ref="A1904" location="=RWS!A1" display="=RWS!A1"/>
    <hyperlink ref="A1905" location="=RWS!A1" display="=RWS!A1"/>
    <hyperlink ref="A1906" location="=RWS!A1" display="=RWS!A1"/>
    <hyperlink ref="A1907" location="=RWS!A1" display="=RWS!A1"/>
    <hyperlink ref="A1908" location="=RWS!A1" display="=RWS!A1"/>
    <hyperlink ref="A1909" location="=RWS!A1" display="=RWS!A1"/>
    <hyperlink ref="A1910" location="=RWS!A1" display="=RWS!A1"/>
    <hyperlink ref="A1911" location="=RWS!A1" display="=RWS!A1"/>
    <hyperlink ref="A1912" location="=RWS!A1" display="=RWS!A1"/>
    <hyperlink ref="A1913" location="=RWS!A1" display="=RWS!A1"/>
    <hyperlink ref="A1914" location="=RWS!A1" display="=RWS!A1"/>
    <hyperlink ref="A1915" location="=RWS!A1" display="=RWS!A1"/>
    <hyperlink ref="A1916" location="=RWS!A1" display="=RWS!A1"/>
    <hyperlink ref="A1917" location="=RWS!A1" display="=RWS!A1"/>
    <hyperlink ref="A1918" location="=RWS!A1" display="=RWS!A1"/>
    <hyperlink ref="A1919" location="=RWS!A1" display="=RWS!A1"/>
    <hyperlink ref="A1920" location="=RWS!A1" display="=RWS!A1"/>
    <hyperlink ref="A1921" location="=RWS!A1" display="=RWS!A1"/>
    <hyperlink ref="A1922" location="=RWS!A1" display="=RWS!A1"/>
    <hyperlink ref="A1923" location="=RWS!A1" display="=RWS!A1"/>
    <hyperlink ref="A1924" location="=RWS!A1" display="=RWS!A1"/>
    <hyperlink ref="A1925" location="=RWS!A1" display="=RWS!A1"/>
    <hyperlink ref="A1926" location="=RWS!A1" display="=RWS!A1"/>
    <hyperlink ref="A1927" location="=RWS!A1" display="=RWS!A1"/>
    <hyperlink ref="A1928" location="=RWS!A1" display="=RWS!A1"/>
    <hyperlink ref="A1929" location="=RWS!A1" display="=RWS!A1"/>
    <hyperlink ref="A1930" location="=RWS!A1" display="=RWS!A1"/>
    <hyperlink ref="A1931" location="=RWS!A1" display="=RWS!A1"/>
    <hyperlink ref="A1932" location="=RWS!A1" display="=RWS!A1"/>
    <hyperlink ref="A1933" location="=RWS!A1" display="=RWS!A1"/>
    <hyperlink ref="A1934" location="=RWS!A1" display="=RWS!A1"/>
    <hyperlink ref="A1935" location="=RWS!A1" display="=RWS!A1"/>
    <hyperlink ref="A1936" location="=RWS!A1" display="=RWS!A1"/>
    <hyperlink ref="A1937" location="=RWS!A1" display="=RWS!A1"/>
    <hyperlink ref="A1938" location="=RWS!A1" display="=RWS!A1"/>
    <hyperlink ref="A1939" location="=RWS!A1" display="=RWS!A1"/>
    <hyperlink ref="A1940" location="=RWS!A1" display="=RWS!A1"/>
    <hyperlink ref="A1941" location="=RWS!A1" display="=RWS!A1"/>
    <hyperlink ref="A1942" location="=RWS!A1" display="=RWS!A1"/>
    <hyperlink ref="A1943" location="=RWS!A1" display="=RWS!A1"/>
    <hyperlink ref="A1944" location="=RWS!A1" display="=RWS!A1"/>
    <hyperlink ref="A1945" location="=RWS!A1" display="=RWS!A1"/>
    <hyperlink ref="A1946" location="=RWS!A1" display="=RWS!A1"/>
    <hyperlink ref="A1947" location="=RWS!A1" display="=RWS!A1"/>
    <hyperlink ref="A1948" location="=RWS!A1" display="=RWS!A1"/>
    <hyperlink ref="A1949" location="=RWS!A1" display="=RWS!A1"/>
    <hyperlink ref="A1950" location="=RWS!A1" display="=RWS!A1"/>
    <hyperlink ref="A1951" location="=RWS!A1" display="=RWS!A1"/>
    <hyperlink ref="A1952" location="=RWS!A1" display="=RWS!A1"/>
    <hyperlink ref="A1953" location="=RWS!A1" display="=RWS!A1"/>
    <hyperlink ref="A1954" location="=RWS!A1" display="=RWS!A1"/>
    <hyperlink ref="A1955" location="=RWS!A1" display="=RWS!A1"/>
    <hyperlink ref="A1956" location="=RWS!A1" display="=RWS!A1"/>
    <hyperlink ref="A1957" location="=RWS!A1" display="=RWS!A1"/>
    <hyperlink ref="A1958" location="=RWS!A1" display="=RWS!A1"/>
    <hyperlink ref="A1959" location="=RWS!A1" display="=RWS!A1"/>
    <hyperlink ref="A1960" location="=RWS!A1" display="=RWS!A1"/>
    <hyperlink ref="A1961" location="=RWS!A1" display="=RWS!A1"/>
    <hyperlink ref="A1962" location="=RWS!A1" display="=RWS!A1"/>
    <hyperlink ref="A1963" location="=RWS!A1" display="=RWS!A1"/>
    <hyperlink ref="A1964" location="=RWS!A1" display="=RWS!A1"/>
    <hyperlink ref="A1965" location="=RWS!A1" display="=RWS!A1"/>
    <hyperlink ref="A1966" location="=RWS!A1" display="=RWS!A1"/>
    <hyperlink ref="A1967" location="=RWS!A1" display="=RWS!A1"/>
    <hyperlink ref="A1968" location="=RWS!A1" display="=RWS!A1"/>
    <hyperlink ref="A1969" location="=RWS!A1" display="=RWS!A1"/>
    <hyperlink ref="A1970" location="=RWS!A1" display="=RWS!A1"/>
    <hyperlink ref="A1971" location="=RWS!A1" display="=RWS!A1"/>
    <hyperlink ref="A1972" location="=RWS!A1" display="=RWS!A1"/>
    <hyperlink ref="A1973" location="=RWS!A1" display="=RWS!A1"/>
    <hyperlink ref="A1974" location="=RWS!A1" display="=RWS!A1"/>
    <hyperlink ref="A1975" location="=RWS!A1" display="=RWS!A1"/>
    <hyperlink ref="A1976" location="=RWS!A1" display="=RWS!A1"/>
    <hyperlink ref="A1977" location="=RWS!A1" display="=RWS!A1"/>
    <hyperlink ref="A1978" location="=RWS!A1" display="=RWS!A1"/>
    <hyperlink ref="A1979" location="=RWS!A1" display="=RWS!A1"/>
    <hyperlink ref="A1980" location="=RWS!A1" display="=RWS!A1"/>
    <hyperlink ref="A1981" location="=RWS!A1" display="=RWS!A1"/>
    <hyperlink ref="A1982" location="=RWS!A1" display="=RWS!A1"/>
    <hyperlink ref="A1983" location="=RWS!A1" display="=RWS!A1"/>
    <hyperlink ref="A1984" location="=RWS!A1" display="=RWS!A1"/>
    <hyperlink ref="A1985" location="=RWS!A1" display="=RWS!A1"/>
    <hyperlink ref="A1986" location="=RWS!A1" display="=RWS!A1"/>
    <hyperlink ref="A1987" location="=RWS!A1" display="=RWS!A1"/>
    <hyperlink ref="A1988" location="=RWS!A1" display="=RWS!A1"/>
    <hyperlink ref="A1989" location="=RWS!A1" display="=RWS!A1"/>
    <hyperlink ref="A1990" location="=RWS!A1" display="=RWS!A1"/>
    <hyperlink ref="A1991" location="=RWS!A1" display="=RWS!A1"/>
    <hyperlink ref="A1992" location="=RWS!A1" display="=RWS!A1"/>
    <hyperlink ref="A1993" location="=RWS!A1" display="=RWS!A1"/>
    <hyperlink ref="A1994" location="=RWS!A1" display="=RWS!A1"/>
    <hyperlink ref="A1995" location="=RWS!A1" display="=RWS!A1"/>
    <hyperlink ref="A1996" location="=RWS!A1" display="=RWS!A1"/>
    <hyperlink ref="A1997" location="=RWS!A1" display="=RWS!A1"/>
    <hyperlink ref="A1998" location="=RWS!A1" display="=RWS!A1"/>
    <hyperlink ref="A1999" location="=RWS!A1" display="=RWS!A1"/>
    <hyperlink ref="A2000" location="=RWS!A1" display="=RWS!A1"/>
    <hyperlink ref="A2001" location="=RWS!A1" display="=RWS!A1"/>
    <hyperlink ref="A2002" location="=RWS!A1" display="=RWS!A1"/>
    <hyperlink ref="A2003" location="=RWS!A1" display="=RWS!A1"/>
    <hyperlink ref="A2004" location="=RWS!A1" display="=RWS!A1"/>
    <hyperlink ref="A2005" location="=RWS!A1" display="=RWS!A1"/>
    <hyperlink ref="A2006" location="=RWS!A1" display="=RWS!A1"/>
    <hyperlink ref="A2007" location="=RWS!A1" display="=RWS!A1"/>
    <hyperlink ref="A2008" location="=RWS!A1" display="=RWS!A1"/>
    <hyperlink ref="A2009" location="=RWS!A1" display="=RWS!A1"/>
    <hyperlink ref="A2010" location="=RWS!A1" display="=RWS!A1"/>
    <hyperlink ref="A2011" location="=RWS!A1" display="=RWS!A1"/>
    <hyperlink ref="A2012" location="=RWS!A1" display="=RWS!A1"/>
    <hyperlink ref="A2013" location="=RWS!A1" display="=RWS!A1"/>
    <hyperlink ref="A2014" location="=RWS!A1" display="=RWS!A1"/>
    <hyperlink ref="A2015" location="=RWS!A1" display="=RWS!A1"/>
    <hyperlink ref="A2016" location="=RWS!A1" display="=RWS!A1"/>
    <hyperlink ref="A2017" location="=RWS!A1" display="=RWS!A1"/>
    <hyperlink ref="A2018" location="=RWS!A1" display="=RWS!A1"/>
    <hyperlink ref="A2019" location="=RWS!A1" display="=RWS!A1"/>
    <hyperlink ref="A2020" location="=RWS!A1" display="=RWS!A1"/>
    <hyperlink ref="A2021" location="=RWS!A1" display="=RWS!A1"/>
    <hyperlink ref="A2022" location="=RWS!A1" display="=RWS!A1"/>
    <hyperlink ref="A2023" location="=RWS!A1" display="=RWS!A1"/>
    <hyperlink ref="A2024" location="=RWS!A1" display="=RWS!A1"/>
    <hyperlink ref="A2025" location="=RWS!A1" display="=RWS!A1"/>
    <hyperlink ref="A2026" location="=RWS!A1" display="=RWS!A1"/>
    <hyperlink ref="A2027" location="=RWS!A1" display="=RWS!A1"/>
    <hyperlink ref="A2028" location="=RWS!A1" display="=RWS!A1"/>
    <hyperlink ref="A2029" location="=RWS!A1" display="=RWS!A1"/>
    <hyperlink ref="A2030" location="=RWS!A1" display="=RWS!A1"/>
    <hyperlink ref="A2031" location="=RWS!A1" display="=RWS!A1"/>
    <hyperlink ref="A2032" location="=RWS!A1" display="=RWS!A1"/>
    <hyperlink ref="A2033" location="=RWS!A1" display="=RWS!A1"/>
    <hyperlink ref="A2034" location="=RWS!A1" display="=RWS!A1"/>
    <hyperlink ref="A2035" location="=RWS!A1" display="=RWS!A1"/>
    <hyperlink ref="A2036" location="=RWS!A1" display="=RWS!A1"/>
    <hyperlink ref="A2037" location="=RWS!A1" display="=RWS!A1"/>
    <hyperlink ref="A2038" location="=RWS!A1" display="=RWS!A1"/>
    <hyperlink ref="A2039" location="=RWS!A1" display="=RWS!A1"/>
    <hyperlink ref="A2040" location="=RWS!A1" display="=RWS!A1"/>
    <hyperlink ref="A2041" location="=RWS!A1" display="=RWS!A1"/>
    <hyperlink ref="A2042" location="=RWS!A1" display="=RWS!A1"/>
    <hyperlink ref="A2043" location="=RWS!A1" display="=RWS!A1"/>
    <hyperlink ref="A2044" location="=RWS!A1" display="=RWS!A1"/>
    <hyperlink ref="A2045" location="=RWS!A1" display="=RWS!A1"/>
    <hyperlink ref="A2046" location="=RWS!A1" display="=RWS!A1"/>
    <hyperlink ref="A2047" location="=RWS!A1" display="=RWS!A1"/>
    <hyperlink ref="A2048" location="=RWS!A1" display="=RWS!A1"/>
    <hyperlink ref="A2049" location="=RWS!A1" display="=RWS!A1"/>
    <hyperlink ref="A2050" location="=RWS!A1" display="=RWS!A1"/>
    <hyperlink ref="A2051" location="=RWS!A1" display="=RWS!A1"/>
    <hyperlink ref="A2052" location="=RWS!A1" display="=RWS!A1"/>
    <hyperlink ref="A2053" location="=RWS!A1" display="=RWS!A1"/>
    <hyperlink ref="A2054" location="=RWS!A1" display="=RWS!A1"/>
    <hyperlink ref="A2055" location="=RWS!A1" display="=RWS!A1"/>
    <hyperlink ref="A2056" location="=RWS!A1" display="=RWS!A1"/>
    <hyperlink ref="A2057" location="=RWS!A1" display="=RWS!A1"/>
    <hyperlink ref="A2058" location="=RWS!A1" display="=RWS!A1"/>
    <hyperlink ref="A2059" location="=RWS!A1" display="=RWS!A1"/>
    <hyperlink ref="A2060" location="=RWS!A1" display="=RWS!A1"/>
    <hyperlink ref="A2061" location="=RWS!A1" display="=RWS!A1"/>
    <hyperlink ref="A2062" location="=RWS!A1" display="=RWS!A1"/>
    <hyperlink ref="A2063" location="=RWS!A1" display="=RWS!A1"/>
    <hyperlink ref="A2064" location="=RWS!A1" display="=RWS!A1"/>
    <hyperlink ref="A2065" location="=RWS!A1" display="=RWS!A1"/>
    <hyperlink ref="A2066" location="=RWS!A1" display="=RWS!A1"/>
    <hyperlink ref="A2067" location="=RWS!A1" display="=RWS!A1"/>
    <hyperlink ref="A2068" location="=RWS!A1" display="=RWS!A1"/>
    <hyperlink ref="A2069" location="=RWS!A1" display="=RWS!A1"/>
    <hyperlink ref="A2070" location="=RWS!A1" display="=RWS!A1"/>
    <hyperlink ref="A2071" location="=RWS!A1" display="=RWS!A1"/>
    <hyperlink ref="A2072" location="=RWS!A1" display="=RWS!A1"/>
    <hyperlink ref="A2073" location="=RWS!A1" display="=RWS!A1"/>
    <hyperlink ref="A2074" location="=RWS!A1" display="=RWS!A1"/>
    <hyperlink ref="A2075" location="=RWS!A1" display="=RWS!A1"/>
    <hyperlink ref="A2076" location="=RWS!A1" display="=RWS!A1"/>
    <hyperlink ref="A2077" location="=RWS!A1" display="=RWS!A1"/>
    <hyperlink ref="A2078" location="=RWS!A1" display="=RWS!A1"/>
    <hyperlink ref="A2079" location="=RWS!A1" display="=RWS!A1"/>
    <hyperlink ref="A2080" location="=RWS!A1" display="=RWS!A1"/>
    <hyperlink ref="A2081" location="=RWS!A1" display="=RWS!A1"/>
    <hyperlink ref="A2082" location="=RWS!A1" display="=RWS!A1"/>
    <hyperlink ref="A2083" location="=RWS!A1" display="=RWS!A1"/>
    <hyperlink ref="A2084" location="=RWS!A1" display="=RWS!A1"/>
    <hyperlink ref="A2085" location="=RWS!A1" display="=RWS!A1"/>
    <hyperlink ref="A2086" location="=RWS!A1" display="=RWS!A1"/>
    <hyperlink ref="A2087" location="=RWS!A1" display="=RWS!A1"/>
    <hyperlink ref="A2088" location="=RWS!A1" display="=RWS!A1"/>
    <hyperlink ref="A2089" location="=RWS!A1" display="=RWS!A1"/>
    <hyperlink ref="A2090" location="=RWS!A1" display="=RWS!A1"/>
    <hyperlink ref="A2091" location="=RWS!A1" display="=RWS!A1"/>
    <hyperlink ref="A2092" location="=RWS!A1" display="=RWS!A1"/>
    <hyperlink ref="A2093" location="=RWS!A1" display="=RWS!A1"/>
    <hyperlink ref="A2094" location="=RWS!A1" display="=RWS!A1"/>
    <hyperlink ref="A2095" location="=RWS!A1" display="=RWS!A1"/>
    <hyperlink ref="A2096" location="=RWS!A1" display="=RWS!A1"/>
    <hyperlink ref="A2097" location="=RWS!A1" display="=RWS!A1"/>
    <hyperlink ref="A2098" location="=RWS!A1" display="=RWS!A1"/>
    <hyperlink ref="A2099" location="=RWS!A1" display="=RWS!A1"/>
    <hyperlink ref="A2100" location="=RWS!A1" display="=RWS!A1"/>
    <hyperlink ref="A2101" location="=RWS!A1" display="=RWS!A1"/>
    <hyperlink ref="A2102" location="=RWS!A1" display="=RWS!A1"/>
    <hyperlink ref="A2103" location="=RWS!A1" display="=RWS!A1"/>
    <hyperlink ref="A2104" location="=RWS!A1" display="=RWS!A1"/>
    <hyperlink ref="A2105" location="=RWS!A1" display="=RWS!A1"/>
    <hyperlink ref="A2106" location="=RWS!A1" display="=RWS!A1"/>
    <hyperlink ref="A2107" location="=RWS!A1" display="=RWS!A1"/>
    <hyperlink ref="A2108" location="=RWS!A1" display="=RWS!A1"/>
    <hyperlink ref="A2109" location="=RWS!A1" display="=RWS!A1"/>
    <hyperlink ref="A2110" location="=RWS!A1" display="=RWS!A1"/>
    <hyperlink ref="A2111" location="=RWS!A1" display="=RWS!A1"/>
    <hyperlink ref="A2112" location="=RWS!A1" display="=RWS!A1"/>
    <hyperlink ref="A2113" location="=RWS!A1" display="=RWS!A1"/>
    <hyperlink ref="A2114" location="=RWS!A1" display="=RWS!A1"/>
    <hyperlink ref="A2115" location="=RWS!A1" display="=RWS!A1"/>
    <hyperlink ref="A2116" location="=RWS!A1" display="=RWS!A1"/>
    <hyperlink ref="A2117" location="=RWS!A1" display="=RWS!A1"/>
    <hyperlink ref="A2118" location="=RWS!A1" display="=RWS!A1"/>
    <hyperlink ref="A2119" location="=RWS!A1" display="=RWS!A1"/>
    <hyperlink ref="A2120" location="=RWS!A1" display="=RWS!A1"/>
    <hyperlink ref="A2121" location="=RWS!A1" display="=RWS!A1"/>
    <hyperlink ref="A2122" location="=RWS!A1" display="=RWS!A1"/>
    <hyperlink ref="A2123" location="=RWS!A1" display="=RWS!A1"/>
    <hyperlink ref="A2124" location="=RWS!A1" display="=RWS!A1"/>
    <hyperlink ref="A2125" location="=RWS!A1" display="=RWS!A1"/>
    <hyperlink ref="A2126" location="=RWS!A1" display="=RWS!A1"/>
    <hyperlink ref="A2127" location="=RWS!A1" display="=RWS!A1"/>
    <hyperlink ref="A2128" location="=RWS!A1" display="=RWS!A1"/>
    <hyperlink ref="A2129" location="=RWS!A1" display="=RWS!A1"/>
    <hyperlink ref="A2130" location="=RWS!A1" display="=RWS!A1"/>
    <hyperlink ref="A2131" location="=RWS!A1" display="=RWS!A1"/>
    <hyperlink ref="A2132" location="=RWS!A1" display="=RWS!A1"/>
    <hyperlink ref="A2133" location="=RWS!A1" display="=RWS!A1"/>
    <hyperlink ref="A2134" location="=RWS!A1" display="=RWS!A1"/>
    <hyperlink ref="A2135" location="=RWS!A1" display="=RWS!A1"/>
    <hyperlink ref="A2136" location="=RWS!A1" display="=RWS!A1"/>
    <hyperlink ref="A2137" location="=RWS!A1" display="=RWS!A1"/>
    <hyperlink ref="A2138" location="=RWS!A1" display="=RWS!A1"/>
    <hyperlink ref="A2139" location="=RWS!A1" display="=RWS!A1"/>
    <hyperlink ref="A2140" location="=RWS!A1" display="=RWS!A1"/>
    <hyperlink ref="A2141" location="=RWS!A1" display="=RWS!A1"/>
    <hyperlink ref="A2142" location="=RWS!A1" display="=RWS!A1"/>
    <hyperlink ref="A2143" location="=RWS!A1" display="=RWS!A1"/>
    <hyperlink ref="A2144" location="=RWS!A1" display="=RWS!A1"/>
    <hyperlink ref="A2145" location="=RWS!A1" display="=RWS!A1"/>
    <hyperlink ref="A2146" location="=RWS!A1" display="=RWS!A1"/>
    <hyperlink ref="A2147" location="=RWS!A1" display="=RWS!A1"/>
    <hyperlink ref="A2148" location="=RWS!A1" display="=RWS!A1"/>
    <hyperlink ref="A2149" location="=RWS!A1" display="=RWS!A1"/>
    <hyperlink ref="A2150" location="=RWS!A1" display="=RWS!A1"/>
    <hyperlink ref="A2151" location="=RWS!A1" display="=RWS!A1"/>
    <hyperlink ref="A2152" location="=RWS!A1" display="=RWS!A1"/>
    <hyperlink ref="A2153" location="=RWS!A1" display="=RWS!A1"/>
    <hyperlink ref="A2154" location="=RWS!A1" display="=RWS!A1"/>
    <hyperlink ref="A2155" location="=RWS!A1" display="=RWS!A1"/>
    <hyperlink ref="A2156" location="=RWS!A1" display="=RWS!A1"/>
    <hyperlink ref="A2157" location="=RWS!A1" display="=RWS!A1"/>
    <hyperlink ref="A2158" location="=RWS!A1" display="=RWS!A1"/>
    <hyperlink ref="A2159" location="=RWS!A1" display="=RWS!A1"/>
    <hyperlink ref="A2160" location="=RWS!A1" display="=RWS!A1"/>
    <hyperlink ref="A2161" location="=RWS!A1" display="=RWS!A1"/>
    <hyperlink ref="A2162" location="=RWS!A1" display="=RWS!A1"/>
    <hyperlink ref="A2163" location="=RWS!A1" display="=RWS!A1"/>
    <hyperlink ref="A2164" location="=RWS!A1" display="=RWS!A1"/>
    <hyperlink ref="A2165" location="=RWS!A1" display="=RWS!A1"/>
    <hyperlink ref="A2166" location="=RWS!A1" display="=RWS!A1"/>
    <hyperlink ref="A2167" location="=RWS!A1" display="=RWS!A1"/>
    <hyperlink ref="A2168" location="=RWS!A1" display="=RWS!A1"/>
    <hyperlink ref="A2169" location="=RWS!A1" display="=RWS!A1"/>
    <hyperlink ref="A2170" location="=RWS!A1" display="=RWS!A1"/>
    <hyperlink ref="A2171" location="=RWS!A1" display="=RWS!A1"/>
    <hyperlink ref="A2172" location="=RWS!A1" display="=RWS!A1"/>
    <hyperlink ref="A2173" location="=RWS!A1" display="=RWS!A1"/>
    <hyperlink ref="A2174" location="=RWS!A1" display="=RWS!A1"/>
    <hyperlink ref="A2175" location="=RWS!A1" display="=RWS!A1"/>
    <hyperlink ref="A2176" location="=RWS!A1" display="=RWS!A1"/>
    <hyperlink ref="A2177" location="=RWS!A1" display="=RWS!A1"/>
    <hyperlink ref="A2178" location="=RWS!A1" display="=RWS!A1"/>
    <hyperlink ref="A2179" location="=RWS!A1" display="=RWS!A1"/>
    <hyperlink ref="A2180" location="=RWS!A1" display="=RWS!A1"/>
    <hyperlink ref="A2181" location="=RWS!A1" display="=RWS!A1"/>
    <hyperlink ref="A2182" location="=RWS!A1" display="=RWS!A1"/>
    <hyperlink ref="A2183" location="=RWS!A1" display="=RWS!A1"/>
    <hyperlink ref="A2184" location="=RWS!A1" display="=RWS!A1"/>
    <hyperlink ref="A2185" location="=RWS!A1" display="=RWS!A1"/>
    <hyperlink ref="A2186" location="=REQ!A1" display="=REQ!A1"/>
    <hyperlink ref="A2187" location="=REQ!A1" display="=REQ!A1"/>
    <hyperlink ref="A2188" location="=REQ!A1" display="=REQ!A1"/>
    <hyperlink ref="A2189" location="=REQ!A1" display="=REQ!A1"/>
    <hyperlink ref="A2190" location="=REQ!A1" display="=REQ!A1"/>
    <hyperlink ref="A2191" location="=REQ!A1" display="=REQ!A1"/>
    <hyperlink ref="A2192" location="=REQ!A1" display="=REQ!A1"/>
    <hyperlink ref="A2193" location="=REQ!A1" display="=REQ!A1"/>
    <hyperlink ref="A2194" location="=REQ!A1" display="=REQ!A1"/>
    <hyperlink ref="A2195" location="=REQ!A1" display="=REQ!A1"/>
    <hyperlink ref="A2196" location="=REQ!A1" display="=REQ!A1"/>
    <hyperlink ref="A2197" location="=REQ!A1" display="=REQ!A1"/>
    <hyperlink ref="A2198" location="=REQ!A1" display="=REQ!A1"/>
    <hyperlink ref="A2199" location="=REQ!A1" display="=REQ!A1"/>
    <hyperlink ref="A2200" location="=REQ!A1" display="=REQ!A1"/>
    <hyperlink ref="A2201" location="=REQ!A1" display="=REQ!A1"/>
    <hyperlink ref="A2202" location="=REQ!A1" display="=REQ!A1"/>
    <hyperlink ref="A2203" location="=REQ!A1" display="=REQ!A1"/>
    <hyperlink ref="A2204" location="=REQ!A1" display="=REQ!A1"/>
    <hyperlink ref="A2205" location="=REQ!A1" display="=REQ!A1"/>
    <hyperlink ref="A2206" location="=REQ!A1" display="=REQ!A1"/>
    <hyperlink ref="A2207" location="=REQ!A1" display="=REQ!A1"/>
    <hyperlink ref="A2208" location="=REQ!A1" display="=REQ!A1"/>
    <hyperlink ref="A2209" location="=REQ!A1" display="=REQ!A1"/>
    <hyperlink ref="A2210" location="=REQ!A1" display="=REQ!A1"/>
    <hyperlink ref="A2211" location="=REQ!A1" display="=REQ!A1"/>
    <hyperlink ref="A2212" location="=REQ!A1" display="=REQ!A1"/>
    <hyperlink ref="A2213" location="=REQ!A1" display="=REQ!A1"/>
    <hyperlink ref="A2214" location="=REQ!A1" display="=REQ!A1"/>
    <hyperlink ref="A2215" location="=REQ!A1" display="=REQ!A1"/>
    <hyperlink ref="A2216" location="=REQ!A1" display="=REQ!A1"/>
    <hyperlink ref="A2217" location="=REQ!A1" display="=REQ!A1"/>
    <hyperlink ref="A2218" location="=REQ!A1" display="=REQ!A1"/>
    <hyperlink ref="A2219" location="=REQ!A1" display="=REQ!A1"/>
    <hyperlink ref="A2220" location="=REQ!A1" display="=REQ!A1"/>
    <hyperlink ref="A2221" location="=REQ!A1" display="=REQ!A1"/>
    <hyperlink ref="A2222" location="=REQ!A1" display="=REQ!A1"/>
    <hyperlink ref="A2223" location="=REQ!A1" display="=REQ!A1"/>
    <hyperlink ref="A2224" location="=REQ!A1" display="=REQ!A1"/>
    <hyperlink ref="A2231" location="=REQ!A1" display="=REQ!A1"/>
    <hyperlink ref="A2232" location="=REQ!A1" display="=REQ!A1"/>
    <hyperlink ref="A2233" location="=REQ!A1" display="=REQ!A1"/>
    <hyperlink ref="A2234" location="=REQ!A1" display="=REQ!A1"/>
    <hyperlink ref="A2235" location="=REQ!A1" display="=REQ!A1"/>
    <hyperlink ref="A2236" location="=REQ!A1" display="=REQ!A1"/>
    <hyperlink ref="A2237" location="=REQ!A1" display="=REQ!A1"/>
    <hyperlink ref="A2238" location="=REQ!A1" display="=REQ!A1"/>
    <hyperlink ref="A2239" location="=REQ!A1" display="=REQ!A1"/>
    <hyperlink ref="A2240" location="=REQ!A1" display="=REQ!A1"/>
    <hyperlink ref="A2241" location="=REQ!A1" display="=REQ!A1"/>
    <hyperlink ref="A2242" location="=REQ!A1" display="=REQ!A1"/>
    <hyperlink ref="A2243" location="=REQ!A1" display="=REQ!A1"/>
    <hyperlink ref="A2244" location="=LAM!A1" display="=LAM!A1"/>
    <hyperlink ref="A2245" location="=LAM!A1" display="=LAM!A1"/>
    <hyperlink ref="A2246" location="=LAM!A1" display="=LAM!A1"/>
    <hyperlink ref="A2247" location="=LAM!A1" display="=LAM!A1"/>
    <hyperlink ref="A2248" location="=LAM!A1" display="=LAM!A1"/>
    <hyperlink ref="A2249" location="=LAM!A1" display="=LAM!A1"/>
    <hyperlink ref="A2250" location="=LAM!A1" display="=LAM!A1"/>
    <hyperlink ref="A2251" location="=LAM!A1" display="=LAM!A1"/>
    <hyperlink ref="A2252" location="=LAM!A1" display="=LAM!A1"/>
    <hyperlink ref="A2253" location="=LAM!A1" display="=LAM!A1"/>
    <hyperlink ref="A2254" location="=MWR!A1" display="=MWR!A1"/>
    <hyperlink ref="A2255" location="=MWR!A1" display="=MWR!A1"/>
    <hyperlink ref="A2256" location="=MWR!A1" display="=MWR!A1"/>
    <hyperlink ref="A2257" location="=MWR!A1" display="=MWR!A1"/>
    <hyperlink ref="A2258" location="=MWR!A1" display="=MWR!A1"/>
    <hyperlink ref="A2259" location="=MWR!A1" display="=MWR!A1"/>
    <hyperlink ref="A2260" location="=MWR!A1" display="=MWR!A1"/>
    <hyperlink ref="A2261" location="=MWR!A1" display="=MWR!A1"/>
    <hyperlink ref="A2262" location="=MWR!A1" display="=MWR!A1"/>
    <hyperlink ref="A2263" location="=MWR!A1" display="=MWR!A1"/>
    <hyperlink ref="A2264" location="=MWR!A1" display="=MWR!A1"/>
    <hyperlink ref="A2265" location="=MWR!A1" display="=MWR!A1"/>
    <hyperlink ref="A2266" location="=MWR!A1" display="=MWR!A1"/>
    <hyperlink ref="A2267" location="=MWR!A1" display="=MWR!A1"/>
    <hyperlink ref="A2268" location="=MWR!A1" display="=MWR!A1"/>
    <hyperlink ref="A2269" location="=MWR!A1" display="=MWR!A1"/>
    <hyperlink ref="A2270" location="=MWR!A1" display="=MWR!A1"/>
    <hyperlink ref="A2271" location="=MWR!A1" display="=MWR!A1"/>
    <hyperlink ref="A2272" location="=MWR!A1" display="=MWR!A1"/>
    <hyperlink ref="A2273" location="=MWR!A1" display="=MWR!A1"/>
    <hyperlink ref="A2274" location="=MWR!A1" display="=MWR!A1"/>
    <hyperlink ref="A2275" location="=MWR!A1" display="=MWR!A1"/>
    <hyperlink ref="A2276" location="=MWR!A1" display="=MWR!A1"/>
    <hyperlink ref="A2277" location="=MWR!A1" display="=MWR!A1"/>
    <hyperlink ref="A2278" location="=MWR!A1" display="=MWR!A1"/>
    <hyperlink ref="A2279" location="=MWR!A1" display="=MWR!A1"/>
    <hyperlink ref="A2280" location="=MWR!A1" display="=MWR!A1"/>
    <hyperlink ref="A2281" location="=MWR!A1" display="=MWR!A1"/>
    <hyperlink ref="A2282" location="=MWR!A1" display="=MWR!A1"/>
    <hyperlink ref="A2283" location="=MWR!A1" display="=MWR!A1"/>
    <hyperlink ref="A2284" location="=OBS!A1" display="=OBS!A1"/>
    <hyperlink ref="A2285" location="=OBS!A1" display="=OBS!A1"/>
    <hyperlink ref="A2286" location="=OBS!A1" display="=OBS!A1"/>
    <hyperlink ref="A2287" location="=OBS!A1" display="=OBS!A1"/>
    <hyperlink ref="A2288" location="=OBS!A1" display="=OBS!A1"/>
    <hyperlink ref="A2289" location="=OBS!A1" display="=OBS!A1"/>
    <hyperlink ref="A2290" location="=OBS!A1" display="=OBS!A1"/>
    <hyperlink ref="A2291" location="=OBS!A1" display="=OBS!A1"/>
    <hyperlink ref="A2292" location="=OBS!A1" display="=OBS!A1"/>
    <hyperlink ref="A2293" location="=OBS!A1" display="=OBS!A1"/>
    <hyperlink ref="A2294" location="=OBS!A1" display="=OBS!A1"/>
    <hyperlink ref="A2295" location="=OBS!A1" display="=OBS!A1"/>
    <hyperlink ref="A2296" location="=OBS!A1" display="=OBS!A1"/>
    <hyperlink ref="A2297" location="=OBS!A1" display="=OBS!A1"/>
    <hyperlink ref="A2298" location="=OBS!A1" display="=OBS!A1"/>
    <hyperlink ref="A2299" location="=OBS!A1" display="=OBS!A1"/>
    <hyperlink ref="A2300" location="=OBS!A1" display="=OBS!A1"/>
    <hyperlink ref="A2301" location="=OBS!A1" display="=OBS!A1"/>
    <hyperlink ref="A2302" location="=OBS!A1" display="=OBS!A1"/>
    <hyperlink ref="A2303" location="=OBS!A1" display="=OBS!A1"/>
    <hyperlink ref="A2304" location="=OBS!A1" display="=OBS!A1"/>
    <hyperlink ref="A2305" location="=OBS!A1" display="=OBS!A1"/>
    <hyperlink ref="A2306" location="=OBS!A1" display="=OBS!A1"/>
    <hyperlink ref="A2307" location="=OBS!A1" display="=OBS!A1"/>
    <hyperlink ref="A2308" location="=OBS!A1" display="=OBS!A1"/>
    <hyperlink ref="A2309" location="=OBS!A1" display="=OBS!A1"/>
    <hyperlink ref="A2310" location="=OBS!A1" display="=OBS!A1"/>
    <hyperlink ref="A2311" location="=OBS!A1" display="=OBS!A1"/>
    <hyperlink ref="A2312" location="=OBS!A1" display="=OBS!A1"/>
    <hyperlink ref="A2313" location="=OBS!A1" display="=OBS!A1"/>
    <hyperlink ref="A2314" location="=OBS!A1" display="=OBS!A1"/>
    <hyperlink ref="A2315" location="=OBS!A1" display="=OBS!A1"/>
    <hyperlink ref="A2316" location="=OBS!A1" display="=OBS!A1"/>
    <hyperlink ref="A2317" location="=OBS!A1" display="=OBS!A1"/>
    <hyperlink ref="A2318" location="=OBS!A1" display="=OBS!A1"/>
    <hyperlink ref="A2319" location="=OBS!A1" display="=OBS!A1"/>
    <hyperlink ref="A2320" location="=OBS!A1" display="=OBS!A1"/>
    <hyperlink ref="A2321" location="=OBS!A1" display="=OBS!A1"/>
    <hyperlink ref="A2322" location="=OBS!A1" display="=OBS!A1"/>
    <hyperlink ref="A2323" location="=OBS!A1" display="=OBS!A1"/>
    <hyperlink ref="A2324" location="=OBS!A1" display="=OBS!A1"/>
    <hyperlink ref="A2325" location="=OBS!A1" display="=OBS!A1"/>
    <hyperlink ref="A2326" location="=OBS!A1" display="=OBS!A1"/>
    <hyperlink ref="A2327" location="=OBS!A1" display="=OBS!A1"/>
    <hyperlink ref="A2328" location="=OBS!A1" display="=OBS!A1"/>
    <hyperlink ref="A2329" location="=OBS!A1" display="=OBS!A1"/>
    <hyperlink ref="A2330" location="=OBS!A1" display="=OBS!A1"/>
    <hyperlink ref="A2331" location="=OBS!A1" display="=OBS!A1"/>
    <hyperlink ref="A2332" location="=OBS!A1" display="=OBS!A1"/>
    <hyperlink ref="A2333" location="=OBS!A1" display="=OBS!A1"/>
    <hyperlink ref="A2334" location="=OBS!A1" display="=OBS!A1"/>
    <hyperlink ref="A2335" location="=OBS!A1" display="=OBS!A1"/>
    <hyperlink ref="A2336" location="=OBS!A1" display="=OBS!A1"/>
    <hyperlink ref="A2337" location="=OBS!A1" display="=OBS!A1"/>
    <hyperlink ref="A2338" location="=OBS!A1" display="=OBS!A1"/>
    <hyperlink ref="A2339" location="=OBS!A1" display="=OBS!A1"/>
    <hyperlink ref="A2340" location="=OBS!A1" display="=OBS!A1"/>
    <hyperlink ref="A2341" location="=OBS!A1" display="=OBS!A1"/>
    <hyperlink ref="A2342" location="=OBS!A1" display="=OBS!A1"/>
    <hyperlink ref="A2343" location="=OBS!A1" display="=OBS!A1"/>
    <hyperlink ref="A2344" location="=OBS!A1" display="=OBS!A1"/>
    <hyperlink ref="A2345" location="=OBS!A1" display="=OBS!A1"/>
    <hyperlink ref="A2346" location="=OBS!A1" display="=OBS!A1"/>
    <hyperlink ref="A2347" location="=OBS!A1" display="=OBS!A1"/>
    <hyperlink ref="A2348" location="=OBS!A1" display="=OBS!A1"/>
    <hyperlink ref="A2349" location="=OBS!A1" display="=OBS!A1"/>
    <hyperlink ref="A2350" location="=OBS!A1" display="=OBS!A1"/>
    <hyperlink ref="A2351" location="=OBS!A1" display="=OBS!A1"/>
    <hyperlink ref="A2352" location="=OBS!A1" display="=OBS!A1"/>
    <hyperlink ref="A2353" location="=OBS!A1" display="=OBS!A1"/>
    <hyperlink ref="A2354" location="=OBS!A1" display="=OBS!A1"/>
    <hyperlink ref="A2355" location="=OBS!A1" display="=OBS!A1"/>
    <hyperlink ref="A2356" location="=OBS!A1" display="=OBS!A1"/>
    <hyperlink ref="A2357" location="=OBS!A1" display="=OBS!A1"/>
    <hyperlink ref="A2358" location="=OBS!A1" display="=OBS!A1"/>
    <hyperlink ref="A2359" location="=OBS!A1" display="=OBS!A1"/>
    <hyperlink ref="A2360" location="=OBS!A1" display="=OBS!A1"/>
    <hyperlink ref="A2361" location="=OBS!A1" display="=OBS!A1"/>
    <hyperlink ref="A2362" location="=OBS!A1" display="=OBS!A1"/>
    <hyperlink ref="A2363" location="=OBS!A1" display="=OBS!A1"/>
    <hyperlink ref="A2364" location="=OBS!A1" display="=OBS!A1"/>
    <hyperlink ref="A2365" location="=OBS!A1" display="=OBS!A1"/>
    <hyperlink ref="A2366" location="=OBS!A1" display="=OBS!A1"/>
    <hyperlink ref="A2367" location="=OBS!A1" display="=OBS!A1"/>
    <hyperlink ref="A2368" location="=OBS!A1" display="=OBS!A1"/>
    <hyperlink ref="A2369" location="=OBS!A1" display="=OBS!A1"/>
    <hyperlink ref="A2370" location="=OBS!A1" display="=OBS!A1"/>
    <hyperlink ref="A2371" location="=OBS!A1" display="=OBS!A1"/>
    <hyperlink ref="A2372" location="=OBS!A1" display="=OBS!A1"/>
    <hyperlink ref="A2373" location="=OBS!A1" display="=OBS!A1"/>
    <hyperlink ref="A2374" location="=OBS!A1" display="=OBS!A1"/>
    <hyperlink ref="A2375" location="=OBS!A1" display="=OBS!A1"/>
    <hyperlink ref="A2376" location="=OBS!A1" display="=OBS!A1"/>
    <hyperlink ref="A2377" location="=OBS!A1" display="=OBS!A1"/>
    <hyperlink ref="A2378" location="=OBS!A1" display="=OBS!A1"/>
    <hyperlink ref="A2379" location="=OBS!A1" display="=OBS!A1"/>
    <hyperlink ref="A2380" location="=OBS!A1" display="=OBS!A1"/>
    <hyperlink ref="A2381" location="=OBS!A1" display="=OBS!A1"/>
    <hyperlink ref="A2382" location="=OBS!A1" display="=OBS!A1"/>
    <hyperlink ref="A2383" location="=OBS!A1" display="=OBS!A1"/>
    <hyperlink ref="A2384" location="=OBS!A1" display="=OBS!A1"/>
    <hyperlink ref="A2385" location="=OBS!A1" display="=OBS!A1"/>
    <hyperlink ref="A2386" location="=OBS!A1" display="=OBS!A1"/>
    <hyperlink ref="A2387" location="=OBS!A1" display="=OBS!A1"/>
    <hyperlink ref="A2388" location="=OBS!A1" display="=OBS!A1"/>
    <hyperlink ref="A2389" location="=OBS!A1" display="=OBS!A1"/>
    <hyperlink ref="A2390" location="=OBS!A1" display="=OBS!A1"/>
    <hyperlink ref="A2391" location="=OBS!A1" display="=OBS!A1"/>
    <hyperlink ref="A2392" location="=OBS!A1" display="=OBS!A1"/>
    <hyperlink ref="A2393" location="=OBS!A1" display="=OBS!A1"/>
    <hyperlink ref="A2394" location="=OBS!A1" display="=OBS!A1"/>
    <hyperlink ref="A2395" location="=OBS!A1" display="=OBS!A1"/>
    <hyperlink ref="A2396" location="=OBS!A1" display="=OBS!A1"/>
    <hyperlink ref="A2397" location="=OBS!A1" display="=OBS!A1"/>
    <hyperlink ref="A2398" location="=OBS!A1" display="=OBS!A1"/>
    <hyperlink ref="A2399" location="=OBS!A1" display="=OBS!A1"/>
    <hyperlink ref="A2400" location="=OBS!A1" display="=OBS!A1"/>
    <hyperlink ref="A2401" location="=OBS!A1" display="=OBS!A1"/>
    <hyperlink ref="A2402" location="=OBS!A1" display="=OBS!A1"/>
    <hyperlink ref="A2403" location="=OBS!A1" display="=OBS!A1"/>
    <hyperlink ref="A2404" location="=OBS!A1" display="=OBS!A1"/>
    <hyperlink ref="A2405" location="=OBS!A1" display="=OBS!A1"/>
    <hyperlink ref="A2406" location="=OBS!A1" display="=OBS!A1"/>
    <hyperlink ref="A2407" location="=OBS!A1" display="=OBS!A1"/>
    <hyperlink ref="A2408" location="=OBS!A1" display="=OBS!A1"/>
    <hyperlink ref="A2409" location="=OBS!A1" display="=OBS!A1"/>
    <hyperlink ref="A2410" location="=OBS!A1" display="=OBS!A1"/>
    <hyperlink ref="A2411" location="=OBS!A1" display="=OBS!A1"/>
    <hyperlink ref="A2412" location="=OBS!A1" display="=OBS!A1"/>
    <hyperlink ref="A2413" location="=OBS!A1" display="=OBS!A1"/>
    <hyperlink ref="A2414" location="=OBS!A1" display="=OBS!A1"/>
    <hyperlink ref="A2415" location="=OBS!A1" display="=OBS!A1"/>
    <hyperlink ref="A2416" location="=OBS!A1" display="=OBS!A1"/>
    <hyperlink ref="A2417" location="=OBS!A1" display="=OBS!A1"/>
    <hyperlink ref="A2418" location="=OBS!A1" display="=OBS!A1"/>
    <hyperlink ref="A2419" location="=OBS!A1" display="=OBS!A1"/>
    <hyperlink ref="A2420" location="=OBS!A1" display="=OBS!A1"/>
    <hyperlink ref="A2421" location="=OBS!A1" display="=OBS!A1"/>
    <hyperlink ref="A2422" location="=OBS!A1" display="=OBS!A1"/>
    <hyperlink ref="A2423" location="=OBS!A1" display="=OBS!A1"/>
    <hyperlink ref="A2424" location="=OBS!A1" display="=OBS!A1"/>
    <hyperlink ref="A2425" location="=OBS!A1" display="=OBS!A1"/>
    <hyperlink ref="A2426" location="=OBS!A1" display="=OBS!A1"/>
    <hyperlink ref="A2427" location="=OBS!A1" display="=OBS!A1"/>
    <hyperlink ref="A2428" location="=OBS!A1" display="=OBS!A1"/>
    <hyperlink ref="A2429" location="=OBS!A1" display="=OBS!A1"/>
    <hyperlink ref="A2430" location="=OBS!A1" display="=OBS!A1"/>
    <hyperlink ref="A2431" location="=OBS!A1" display="=OBS!A1"/>
    <hyperlink ref="A2432" location="=OBS!A1" display="=OBS!A1"/>
    <hyperlink ref="A2433" location="=OBS!A1" display="=OBS!A1"/>
    <hyperlink ref="A2434" location="=OBS!A1" display="=OBS!A1"/>
    <hyperlink ref="A2435" location="=OBS!A1" display="=OBS!A1"/>
    <hyperlink ref="A2436" location="=OBS!A1" display="=OBS!A1"/>
    <hyperlink ref="A2437" location="=OBS!A1" display="=OBS!A1"/>
    <hyperlink ref="A2438" location="=OBS!A1" display="=OBS!A1"/>
    <hyperlink ref="A2439" location="=OBS!A1" display="=OBS!A1"/>
    <hyperlink ref="A2440" location="=OBS!A1" display="=OBS!A1"/>
    <hyperlink ref="A2441" location="=OBS!A1" display="=OBS!A1"/>
    <hyperlink ref="A2442" location="=OBS!A1" display="=OBS!A1"/>
    <hyperlink ref="A2443" location="=OBS!A1" display="=OBS!A1"/>
    <hyperlink ref="A2444" location="=OBS!A1" display="=OBS!A1"/>
    <hyperlink ref="A2445" location="=OBS!A1" display="=OBS!A1"/>
    <hyperlink ref="A2446" location="=OBS!A1" display="=OBS!A1"/>
    <hyperlink ref="A2447" location="=OBS!A1" display="=OBS!A1"/>
    <hyperlink ref="A2448" location="=OBS!A1" display="=OBS!A1"/>
    <hyperlink ref="A2449" location="=OBS!A1" display="=OBS!A1"/>
    <hyperlink ref="A2450" location="=OBS!A1" display="=OBS!A1"/>
    <hyperlink ref="A2451" location="=OBS!A1" display="=OBS!A1"/>
    <hyperlink ref="A2452" location="=OBS!A1" display="=OBS!A1"/>
    <hyperlink ref="A2453" location="=OBS!A1" display="=OBS!A1"/>
    <hyperlink ref="A2454" location="=OBS!A1" display="=OBS!A1"/>
    <hyperlink ref="A2455" location="=OBS!A1" display="=OBS!A1"/>
    <hyperlink ref="A2456" location="=OBS!A1" display="=OBS!A1"/>
    <hyperlink ref="A2457" location="=OBS!A1" display="=OBS!A1"/>
    <hyperlink ref="A2458" location="=OBS!A1" display="=OBS!A1"/>
    <hyperlink ref="A2459" location="=OBS!A1" display="=OBS!A1"/>
    <hyperlink ref="A2460" location="=OBS!A1" display="=OBS!A1"/>
    <hyperlink ref="A2461" location="=OBS!A1" display="=OBS!A1"/>
    <hyperlink ref="A2462" location="=OBS!A1" display="=OBS!A1"/>
    <hyperlink ref="A2463" location="=OBS!A1" display="=OBS!A1"/>
    <hyperlink ref="A2464" location="=OBS!A1" display="=OBS!A1"/>
    <hyperlink ref="A2465" location="=OBS!A1" display="=OBS!A1"/>
    <hyperlink ref="A2466" location="=OBS!A1" display="=OBS!A1"/>
    <hyperlink ref="A2467" location="=OBS!A1" display="=OBS!A1"/>
    <hyperlink ref="A2468" location="=OBS!A1" display="=OBS!A1"/>
    <hyperlink ref="A2469" location="=OBS!A1" display="=OBS!A1"/>
    <hyperlink ref="A2470" location="=OBS!A1" display="=OBS!A1"/>
    <hyperlink ref="A2471" location="=OBS!A1" display="=OBS!A1"/>
    <hyperlink ref="A2472" location="=OBS!A1" display="=OBS!A1"/>
    <hyperlink ref="A2473" location="=OBS!A1" display="=OBS!A1"/>
    <hyperlink ref="A2474" location="=OBS!A1" display="=OBS!A1"/>
    <hyperlink ref="A2475" location="=OBS!A1" display="=OBS!A1"/>
    <hyperlink ref="A2476" location="=OBS!A1" display="=OBS!A1"/>
    <hyperlink ref="A2477" location="=OBS!A1" display="=OBS!A1"/>
    <hyperlink ref="A2478" location="=OBS!A1" display="=OBS!A1"/>
    <hyperlink ref="A2479" location="=OBS!A1" display="=OBS!A1"/>
    <hyperlink ref="A2480" location="=OBS!A1" display="=OBS!A1"/>
    <hyperlink ref="A2481" location="=OBS!A1" display="=OBS!A1"/>
    <hyperlink ref="A2482" location="=OBS!A1" display="=OBS!A1"/>
    <hyperlink ref="A2483" location="=OBS!A1" display="=OBS!A1"/>
    <hyperlink ref="A2484" location="=OBS!A1" display="=OBS!A1"/>
    <hyperlink ref="A2485" location="=OBS!A1" display="=OBS!A1"/>
    <hyperlink ref="A2486" location="=OBS!A1" display="=OBS!A1"/>
    <hyperlink ref="A2487" location="=OBS!A1" display="=OBS!A1"/>
    <hyperlink ref="A2488" location="=OBS!A1" display="=OBS!A1"/>
    <hyperlink ref="A2489" location="=OBS!A1" display="=OBS!A1"/>
    <hyperlink ref="A2490" location="=OBS!A1" display="=OBS!A1"/>
    <hyperlink ref="A2491" location="=OBS!A1" display="=OBS!A1"/>
    <hyperlink ref="A2492" location="=OBS!A1" display="=OBS!A1"/>
    <hyperlink ref="A2493" location="=OBS!A1" display="=OBS!A1"/>
    <hyperlink ref="A2494" location="=OBS!A1" display="=OBS!A1"/>
    <hyperlink ref="A2495" location="=OBS!A1" display="=OBS!A1"/>
    <hyperlink ref="A2496" location="=OBS!A1" display="=OBS!A1"/>
    <hyperlink ref="A2497" location="=OBS!A1" display="=OBS!A1"/>
    <hyperlink ref="A2498" location="=OBS!A1" display="=OBS!A1"/>
    <hyperlink ref="A2499" location="=OBS!A1" display="=OBS!A1"/>
    <hyperlink ref="A2500" location="=OBS!A1" display="=OBS!A1"/>
    <hyperlink ref="A2501" location="=OBS!A1" display="=OBS!A1"/>
    <hyperlink ref="A2502" location="=OBS!A1" display="=OBS!A1"/>
    <hyperlink ref="A2503" location="=OBS!A1" display="=OBS!A1"/>
    <hyperlink ref="A2504" location="=OBS!A1" display="=OBS!A1"/>
    <hyperlink ref="A2505" location="=OBS!A1" display="=OBS!A1"/>
    <hyperlink ref="A2506" location="=OBS!A1" display="=OBS!A1"/>
    <hyperlink ref="A2507" location="=OBS!A1" display="=OBS!A1"/>
    <hyperlink ref="A2508" location="=OBS!A1" display="=OBS!A1"/>
    <hyperlink ref="A2509" location="=OBS!A1" display="=OBS!A1"/>
    <hyperlink ref="A2510" location="=OBS!A1" display="=OBS!A1"/>
    <hyperlink ref="A2511" location="=OBS!A1" display="=OBS!A1"/>
    <hyperlink ref="A2512" location="=OBS!A1" display="=OBS!A1"/>
    <hyperlink ref="A2513" location="=OBS!A1" display="=OBS!A1"/>
    <hyperlink ref="A2514" location="=OBS!A1" display="=OBS!A1"/>
    <hyperlink ref="A2515" location="=OBS!A1" display="=OBS!A1"/>
    <hyperlink ref="A2516" location="=OBS!A1" display="=OBS!A1"/>
    <hyperlink ref="A2517" location="=OBS!A1" display="=OBS!A1"/>
    <hyperlink ref="A2518" location="=OBS!A1" display="=OBS!A1"/>
    <hyperlink ref="A2519" location="=OBS!A1" display="=OBS!A1"/>
    <hyperlink ref="A2520" location="=OBS!A1" display="=OBS!A1"/>
    <hyperlink ref="A2521" location="=OBS!A1" display="=OBS!A1"/>
    <hyperlink ref="A2522" location="=OBS!A1" display="=OBS!A1"/>
    <hyperlink ref="A2523" location="=OBS!A1" display="=OBS!A1"/>
    <hyperlink ref="A2524" location="=OBS!A1" display="=OBS!A1"/>
    <hyperlink ref="A2525" location="=OBS!A1" display="=OBS!A1"/>
    <hyperlink ref="A2526" location="=OBS!A1" display="=OBS!A1"/>
    <hyperlink ref="A2527" location="=OBS!A1" display="=OBS!A1"/>
    <hyperlink ref="A2528" location="=OBS!A1" display="=OBS!A1"/>
    <hyperlink ref="A2529" location="=OBS!A1" display="=OBS!A1"/>
    <hyperlink ref="A2530" location="=OBS!A1" display="=OBS!A1"/>
    <hyperlink ref="A2531" location="=OBS!A1" display="=OBS!A1"/>
    <hyperlink ref="A2532" location="=OBS!A1" display="=OBS!A1"/>
    <hyperlink ref="A2533" location="=OBS!A1" display="=OBS!A1"/>
    <hyperlink ref="A2534" location="=OBS!A1" display="=OBS!A1"/>
    <hyperlink ref="A2535" location="=OBS!A1" display="=OBS!A1"/>
    <hyperlink ref="A2536" location="=OBS!A1" display="=OBS!A1"/>
    <hyperlink ref="A2537" location="=OBS!A1" display="=OBS!A1"/>
    <hyperlink ref="A2538" location="=OBS!A1" display="=OBS!A1"/>
    <hyperlink ref="A2539" location="=OBS!A1" display="=OBS!A1"/>
    <hyperlink ref="A2540" location="=OBS!A1" display="=OBS!A1"/>
    <hyperlink ref="A2541" location="=OBS!A1" display="=OBS!A1"/>
    <hyperlink ref="A2542" location="=OBS!A1" display="=OBS!A1"/>
    <hyperlink ref="A2543" location="=OBS!A1" display="=OBS!A1"/>
    <hyperlink ref="A2544" location="=OBS!A1" display="=OBS!A1"/>
    <hyperlink ref="A2545" location="=OBS!A1" display="=OBS!A1"/>
    <hyperlink ref="A2546" location="=OBS!A1" display="=OBS!A1"/>
    <hyperlink ref="A2547" location="=OBS!A1" display="=OBS!A1"/>
    <hyperlink ref="A2548" location="=OBS!A1" display="=OBS!A1"/>
    <hyperlink ref="A2549" location="=OBS!A1" display="=OBS!A1"/>
    <hyperlink ref="A2550" location="=OBS!A1" display="=OBS!A1"/>
    <hyperlink ref="A2551" location="=OBS!A1" display="=OBS!A1"/>
    <hyperlink ref="A2552" location="=OBS!A1" display="=OBS!A1"/>
    <hyperlink ref="A2553" location="=OBS!A1" display="=OBS!A1"/>
    <hyperlink ref="A2554" location="=OBS!A1" display="=OBS!A1"/>
    <hyperlink ref="A2555" location="=OBS!A1" display="=OBS!A1"/>
    <hyperlink ref="A2556" location="=OBS!A1" display="=OBS!A1"/>
    <hyperlink ref="A2557" location="=OBS!A1" display="=OBS!A1"/>
    <hyperlink ref="A2558" location="=OBS!A1" display="=OBS!A1"/>
    <hyperlink ref="A2559" location="=OBS!A1" display="=OBS!A1"/>
    <hyperlink ref="A2560" location="=OBS!A1" display="=OBS!A1"/>
    <hyperlink ref="A2561" location="=OBS!A1" display="=OBS!A1"/>
    <hyperlink ref="A2562" location="=OBS!A1" display="=OBS!A1"/>
    <hyperlink ref="A2563" location="=OBS!A1" display="=OBS!A1"/>
    <hyperlink ref="A2564" location="=OBS!A1" display="=OBS!A1"/>
    <hyperlink ref="A2565" location="=OBS!A1" display="=OBS!A1"/>
    <hyperlink ref="A2566" location="=OBS!A1" display="=OBS!A1"/>
    <hyperlink ref="A2567" location="=OBS!A1" display="=OBS!A1"/>
    <hyperlink ref="A2568" location="=OBS!A1" display="=OBS!A1"/>
    <hyperlink ref="A2569" location="=OBS!A1" display="=OBS!A1"/>
    <hyperlink ref="A2570" location="=OBS!A1" display="=OBS!A1"/>
    <hyperlink ref="A2571" location="=OBS!A1" display="=OBS!A1"/>
    <hyperlink ref="A2572" location="=OBS!A1" display="=OBS!A1"/>
    <hyperlink ref="A2573" location="=OBS!A1" display="=OBS!A1"/>
    <hyperlink ref="A2574" location="=OBS!A1" display="=OBS!A1"/>
    <hyperlink ref="A2575" location="=OBS!A1" display="=OBS!A1"/>
    <hyperlink ref="A2576" location="=OBS!A1" display="=OBS!A1"/>
    <hyperlink ref="A2577" location="=OBS!A1" display="=OBS!A1"/>
    <hyperlink ref="A2578" location="=OBS!A1" display="=OBS!A1"/>
    <hyperlink ref="A2579" location="=OBS!A1" display="=OBS!A1"/>
    <hyperlink ref="A2580" location="=OBS!A1" display="=OBS!A1"/>
    <hyperlink ref="A2581" location="=OBS!A1" display="=OBS!A1"/>
    <hyperlink ref="A2582" location="=OBS!A1" display="=OBS!A1"/>
    <hyperlink ref="A2583" location="=OBS!A1" display="=OBS!A1"/>
    <hyperlink ref="A2584" location="=OBS!A1" display="=OBS!A1"/>
    <hyperlink ref="A2585" location="=OBS!A1" display="=OBS!A1"/>
    <hyperlink ref="A2586" location="=OBS!A1" display="=OBS!A1"/>
    <hyperlink ref="A2587" location="=OBS!A1" display="=OBS!A1"/>
    <hyperlink ref="A2588" location="=OBS!A1" display="=OBS!A1"/>
    <hyperlink ref="A2589" location="=OBS!A1" display="=OBS!A1"/>
    <hyperlink ref="A2590" location="=OBS!A1" display="=OBS!A1"/>
    <hyperlink ref="A2591" location="=OBS!A1" display="=OBS!A1"/>
    <hyperlink ref="A2592" location="=OBS!A1" display="=OBS!A1"/>
    <hyperlink ref="A2593" location="=OBS!A1" display="=OBS!A1"/>
    <hyperlink ref="A2594" location="=OBS!A1" display="=OBS!A1"/>
    <hyperlink ref="A2595" location="=OBS!A1" display="=OBS!A1"/>
    <hyperlink ref="A2596" location="=OBS!A1" display="=OBS!A1"/>
    <hyperlink ref="A2597" location="=OBS!A1" display="=OBS!A1"/>
    <hyperlink ref="A2598" location="=OBS!A1" display="=OBS!A1"/>
    <hyperlink ref="A2599" location="=OBS!A1" display="=OBS!A1"/>
    <hyperlink ref="A2600" location="=OBS!A1" display="=OBS!A1"/>
    <hyperlink ref="A2601" location="=OBS!A1" display="=OBS!A1"/>
    <hyperlink ref="A2602" location="=OBS!A1" display="=OBS!A1"/>
    <hyperlink ref="A2603" location="=OBS!A1" display="=OBS!A1"/>
    <hyperlink ref="A2604" location="=OBS!A1" display="=OBS!A1"/>
    <hyperlink ref="A2605" location="=OBS!A1" display="=OBS!A1"/>
    <hyperlink ref="A2606" location="=OBS!A1" display="=OBS!A1"/>
    <hyperlink ref="A2607" location="=OBS!A1" display="=OBS!A1"/>
    <hyperlink ref="A2608" location="=OBS!A1" display="=OBS!A1"/>
    <hyperlink ref="A2609" location="=OBS!A1" display="=OBS!A1"/>
    <hyperlink ref="A2610" location="=OBS!A1" display="=OBS!A1"/>
    <hyperlink ref="A2611" location="=OBS!A1" display="=OBS!A1"/>
    <hyperlink ref="A2612" location="=OBS!A1" display="=OBS!A1"/>
    <hyperlink ref="A2613" location="=OBS!A1" display="=OBS!A1"/>
    <hyperlink ref="A2614" location="=OBS!A1" display="=OBS!A1"/>
    <hyperlink ref="A2615" location="=OBS!A1" display="=OBS!A1"/>
    <hyperlink ref="A2616" location="=OBS!A1" display="=OBS!A1"/>
    <hyperlink ref="A2617" location="=OBS!A1" display="=OBS!A1"/>
    <hyperlink ref="A2618" location="=OBS!A1" display="=OBS!A1"/>
    <hyperlink ref="A2619" location="=OBS!A1" display="=OBS!A1"/>
    <hyperlink ref="A2620" location="=OBS!A1" display="=OBS!A1"/>
    <hyperlink ref="A2621" location="=OBS!A1" display="=OBS!A1"/>
    <hyperlink ref="A2622" location="=OBS!A1" display="=OBS!A1"/>
    <hyperlink ref="A2623" location="=OBS!A1" display="=OBS!A1"/>
    <hyperlink ref="A2624" location="=OBS!A1" display="=OBS!A1"/>
    <hyperlink ref="A2625" location="=OBS!A1" display="=OBS!A1"/>
    <hyperlink ref="A2626" location="=OBS!A1" display="=OBS!A1"/>
    <hyperlink ref="A2627" location="=OBS!A1" display="=OBS!A1"/>
    <hyperlink ref="A2628" location="=OBS!A1" display="=OBS!A1"/>
    <hyperlink ref="A2629" location="=OBS!A1" display="=OBS!A1"/>
    <hyperlink ref="A2630" location="=OBS!A1" display="=OBS!A1"/>
    <hyperlink ref="A2631" location="=OBS!A1" display="=OBS!A1"/>
    <hyperlink ref="A2632" location="=OBS!A1" display="=OBS!A1"/>
    <hyperlink ref="A2633" location="=OBS!A1" display="=OBS!A1"/>
    <hyperlink ref="A2634" location="=OBS!A1" display="=OBS!A1"/>
    <hyperlink ref="A2635" location="=OBS!A1" display="=OBS!A1"/>
    <hyperlink ref="A2636" location="=OBS!A1" display="=OBS!A1"/>
    <hyperlink ref="A2637" location="=OBS!A1" display="=OBS!A1"/>
    <hyperlink ref="A2638" location="=OBS!A1" display="=OBS!A1"/>
    <hyperlink ref="A2639" location="=OBS!A1" display="=OBS!A1"/>
    <hyperlink ref="A2640" location="=OBS!A1" display="=OBS!A1"/>
    <hyperlink ref="A2641" location="=OBS!A1" display="=OBS!A1"/>
    <hyperlink ref="A2642" location="=OBS!A1" display="=OBS!A1"/>
    <hyperlink ref="A2643" location="=OBS!A1" display="=OBS!A1"/>
    <hyperlink ref="A2644" location="=OBS!A1" display="=OBS!A1"/>
    <hyperlink ref="A2645" location="=OBS!A1" display="=OBS!A1"/>
    <hyperlink ref="A2646" location="=OBS!A1" display="=OBS!A1"/>
    <hyperlink ref="A2647" location="=OBS!A1" display="=OBS!A1"/>
    <hyperlink ref="A2648" location="=OBS!A1" display="=OBS!A1"/>
    <hyperlink ref="A2649" location="=OBS!A1" display="=OBS!A1"/>
    <hyperlink ref="A2650" location="=OBS!A1" display="=OBS!A1"/>
    <hyperlink ref="A2651" location="=OBS!A1" display="=OBS!A1"/>
    <hyperlink ref="A2652" location="=OBS!A1" display="=OBS!A1"/>
    <hyperlink ref="A2653" location="=OBS!A1" display="=OBS!A1"/>
    <hyperlink ref="A2654" location="=OBS!A1" display="=OBS!A1"/>
    <hyperlink ref="A2655" location="=OBS!A1" display="=OBS!A1"/>
    <hyperlink ref="A2656" location="=OBS!A1" display="=OBS!A1"/>
    <hyperlink ref="A2657" location="=OBS!A1" display="=OBS!A1"/>
    <hyperlink ref="A2658" location="=OBS!A1" display="=OBS!A1"/>
    <hyperlink ref="A2659" location="=OBS!A1" display="=OBS!A1"/>
    <hyperlink ref="A2660" location="=OBS!A1" display="=OBS!A1"/>
    <hyperlink ref="A2661" location="=OBS!A1" display="=OBS!A1"/>
    <hyperlink ref="A2662" location="=OBS!A1" display="=OBS!A1"/>
    <hyperlink ref="A2663" location="=OBS!A1" display="=OBS!A1"/>
    <hyperlink ref="A2664" location="=OBS!A1" display="=OBS!A1"/>
    <hyperlink ref="A2665" location="=OBS!A1" display="=OBS!A1"/>
    <hyperlink ref="A2666" location="=OBS!A1" display="=OBS!A1"/>
    <hyperlink ref="A2667" location="=OBS!A1" display="=OBS!A1"/>
    <hyperlink ref="A2668" location="=OBS!A1" display="=OBS!A1"/>
    <hyperlink ref="A2669" location="=OBS!A1" display="=OBS!A1"/>
    <hyperlink ref="A2670" location="=OBS!A1" display="=OBS!A1"/>
    <hyperlink ref="A2671" location="=OBS!A1" display="=OBS!A1"/>
    <hyperlink ref="A2672" location="=OBS!A1" display="=OBS!A1"/>
    <hyperlink ref="A2673" location="=OBS!A1" display="=OBS!A1"/>
    <hyperlink ref="A2674" location="=OBS!A1" display="=OBS!A1"/>
    <hyperlink ref="A2675" location="=OBS!A1" display="=OBS!A1"/>
    <hyperlink ref="A2676" location="=OBS!A1" display="=OBS!A1"/>
    <hyperlink ref="A2677" location="=OBS!A1" display="=OBS!A1"/>
    <hyperlink ref="A2678" location="=OBS!A1" display="=OBS!A1"/>
    <hyperlink ref="A2679" location="=OBS!A1" display="=OBS!A1"/>
    <hyperlink ref="A2680" location="=MSC!A1" display="=MSC!A1"/>
    <hyperlink ref="A2681" location="=MSC!A1" display="=MSC!A1"/>
    <hyperlink ref="A2682" location="=MSC!A1" display="=MSC!A1"/>
    <hyperlink ref="A2683" location="=MSC!A1" display="=MSC!A1"/>
    <hyperlink ref="A2684" location="=MSC!A1" display="=MSC!A1"/>
    <hyperlink ref="A2685" location="=MSC!A1" display="=MSC!A1"/>
    <hyperlink ref="A2686" location="=MSC!A1" display="=MSC!A1"/>
    <hyperlink ref="A2687" location="=MSC!A1" display="=MSC!A1"/>
    <hyperlink ref="A2688" location="=MSC!A1" display="=MSC!A1"/>
    <hyperlink ref="A2689" location="=MSC!A1" display="=MSC!A1"/>
    <hyperlink ref="A2690" location="=MSC!A1" display="=MSC!A1"/>
    <hyperlink ref="A2691" location="=MSC!A1" display="=MSC!A1"/>
    <hyperlink ref="A2692" location="=MSC!A1" display="=MSC!A1"/>
    <hyperlink ref="A2693" location="=MSC!A1" display="=MSC!A1"/>
    <hyperlink ref="A2694" location="=MSC!A1" display="=MSC!A1"/>
    <hyperlink ref="A2695" location="=MSC!A1" display="=MSC!A1"/>
    <hyperlink ref="A2696" location="=MSC!A1" display="=MSC!A1"/>
    <hyperlink ref="A2697" location="=MSC!A1" display="=MSC!A1"/>
    <hyperlink ref="A2698" location="=MSC!A1" display="=MSC!A1"/>
    <hyperlink ref="A2699" location="=MSC!A1" display="=MSC!A1"/>
    <hyperlink ref="A2700" location="=MSC!A1" display="=MSC!A1"/>
    <hyperlink ref="A2701" location="=MSC!A1" display="=MSC!A1"/>
    <hyperlink ref="A2702" location="=MSC!A1" display="=MSC!A1"/>
    <hyperlink ref="A2703" location="=MSC!A1" display="=MSC!A1"/>
    <hyperlink ref="A2704" location="=MSC!A1" display="=MSC!A1"/>
    <hyperlink ref="A2705" location="=MSC!A1" display="=MSC!A1"/>
    <hyperlink ref="A2706" location="=MSC!A1" display="=MSC!A1"/>
    <hyperlink ref="A2707" location="=MSC!A1" display="=MSC!A1"/>
    <hyperlink ref="A2708" location="=MSC!A1" display="=MSC!A1"/>
    <hyperlink ref="A2709" location="=MSC!A1" display="=MSC!A1"/>
    <hyperlink ref="A2710" location="=MSC!A1" display="=MSC!A1"/>
    <hyperlink ref="A2711" location="=MSC!A1" display="=MSC!A1"/>
    <hyperlink ref="A2712" location="=MSC!A1" display="=MSC!A1"/>
    <hyperlink ref="A2713" location="=MSC!A1" display="=MSC!A1"/>
    <hyperlink ref="A2714" location="=MSC!A1" display="=MSC!A1"/>
    <hyperlink ref="A2715" location="=MSC!A1" display="=MSC!A1"/>
    <hyperlink ref="A2716" location="=MSC!A1" display="=MSC!A1"/>
    <hyperlink ref="A2717" location="=MSC!A1" display="=MSC!A1"/>
    <hyperlink ref="A2718" location="=MSC!A1" display="=MSC!A1"/>
    <hyperlink ref="A2719" location="=MSC!A1" display="=MSC!A1"/>
    <hyperlink ref="A2720" location="=MSC!A1" display="=MSC!A1"/>
    <hyperlink ref="A2721" location="=MSC!A1" display="=MSC!A1"/>
    <hyperlink ref="A2722" location="=MSC!A1" display="=MSC!A1"/>
    <hyperlink ref="A2723" location="=MSC!A1" display="=MSC!A1"/>
    <hyperlink ref="A2724" location="=MSC!A1" display="=MSC!A1"/>
    <hyperlink ref="A2725" location="=MSC!A1" display="=MSC!A1"/>
    <hyperlink ref="A2726" location="=MSC!A1" display="=MSC!A1"/>
    <hyperlink ref="A2727" location="=MSC!A1" display="=MSC!A1"/>
    <hyperlink ref="A2728" location="=MSC!A1" display="=MSC!A1"/>
    <hyperlink ref="A2729" location="=MSC!A1" display="=MSC!A1"/>
    <hyperlink ref="A2730" location="=MSC!A1" display="=MSC!A1"/>
    <hyperlink ref="A2731" location="=MSC!A1" display="=MSC!A1"/>
    <hyperlink ref="A2732" location="=MSC!A1" display="=MSC!A1"/>
    <hyperlink ref="A2733" location="=MSC!A1" display="=MSC!A1"/>
    <hyperlink ref="A2734" location="=MSC!A1" display="=MSC!A1"/>
    <hyperlink ref="A2735" location="=MSC!A1" display="=MSC!A1"/>
    <hyperlink ref="A2736" location="=MSC!A1" display="=MSC!A1"/>
    <hyperlink ref="A2737" location="=MSC!A1" display="=MSC!A1"/>
    <hyperlink ref="A2738" location="=MSC!A1" display="=MSC!A1"/>
    <hyperlink ref="A2739" location="=MSC!A1" display="=MSC!A1"/>
    <hyperlink ref="A2740" location="=MSC!A1" display="=MSC!A1"/>
    <hyperlink ref="A2741" location="=MSC!A1" display="=MSC!A1"/>
    <hyperlink ref="A2742" location="=MSC!A1" display="=MSC!A1"/>
    <hyperlink ref="A2743" location="=MSC!A1" display="=MSC!A1"/>
    <hyperlink ref="A2744" location="=MSC!A1" display="=MSC!A1"/>
    <hyperlink ref="A2745" location="=MSC!A1" display="=MSC!A1"/>
    <hyperlink ref="A2746" location="=MSC!A1" display="=MSC!A1"/>
    <hyperlink ref="A2747" location="=MSC!A1" display="=MSC!A1"/>
    <hyperlink ref="A2748" location="=MSC!A1" display="=MSC!A1"/>
    <hyperlink ref="A2749" location="=MSC!A1" display="=MSC!A1"/>
    <hyperlink ref="A2750" location="=MSC!A1" display="=MSC!A1"/>
    <hyperlink ref="A2751" location="=MSC!A1" display="=MSC!A1"/>
    <hyperlink ref="A2752" location="=MSC!A1" display="=MSC!A1"/>
    <hyperlink ref="A2753" location="=MSC!A1" display="=MSC!A1"/>
    <hyperlink ref="A2754" location="=MSC!A1" display="=MSC!A1"/>
    <hyperlink ref="A2755" location="=MSC!A1" display="=MSC!A1"/>
    <hyperlink ref="A2756" location="=MSC!A1" display="=MSC!A1"/>
    <hyperlink ref="A2757" location="=MSC!A1" display="=MSC!A1"/>
    <hyperlink ref="A2758" location="=MSC!A1" display="=MSC!A1"/>
    <hyperlink ref="A2759" location="=MSC!A1" display="=MSC!A1"/>
    <hyperlink ref="A2760" location="=MSC!A1" display="=MSC!A1"/>
    <hyperlink ref="A2761" location="=MSC!A1" display="=MSC!A1"/>
    <hyperlink ref="A2762" location="=MSC!A1" display="=MSC!A1"/>
    <hyperlink ref="A2763" location="=MSC!A1" display="=MSC!A1"/>
    <hyperlink ref="A2764" location="=MSC!A1" display="=MSC!A1"/>
    <hyperlink ref="A2765" location="=MSC!A1" display="=MSC!A1"/>
    <hyperlink ref="A2766" location="=MSC!A1" display="=MSC!A1"/>
    <hyperlink ref="A2767" location="=MSC!A1" display="=MSC!A1"/>
    <hyperlink ref="A2768" location="=MSC!A1" display="=MSC!A1"/>
    <hyperlink ref="A2769" location="=MSC!A1" display="=MSC!A1"/>
    <hyperlink ref="A2770" location="=MSC!A1" display="=MSC!A1"/>
    <hyperlink ref="A2771" location="=MSC!A1" display="=MSC!A1"/>
    <hyperlink ref="A2772" location="=MSC!A1" display="=MSC!A1"/>
    <hyperlink ref="A2773" location="=MSC!A1" display="=MSC!A1"/>
    <hyperlink ref="A2774" location="=MSC!A1" display="=MSC!A1"/>
    <hyperlink ref="A2775" location="=MSC!A1" display="=MSC!A1"/>
    <hyperlink ref="A2776" location="=MSC!A1" display="=MSC!A1"/>
    <hyperlink ref="A2777" location="=MSC!A1" display="=MSC!A1"/>
    <hyperlink ref="A2778" location="=MSC!A1" display="=MSC!A1"/>
    <hyperlink ref="A2779" location="=MSC!A1" display="=MSC!A1"/>
    <hyperlink ref="A2780" location="=MSC!A1" display="=MSC!A1"/>
    <hyperlink ref="A2781" location="=MSC!A1" display="=MSC!A1"/>
    <hyperlink ref="A2782" location="=MSC!A1" display="=MSC!A1"/>
    <hyperlink ref="A2783" location="=MSC!A1" display="=MSC!A1"/>
    <hyperlink ref="A2784" location="=MSC!A1" display="=MSC!A1"/>
    <hyperlink ref="A2785" location="=MSC!A1" display="=MSC!A1"/>
    <hyperlink ref="A2786" location="=MSC!A1" display="=MSC!A1"/>
    <hyperlink ref="A2787" location="=MSC!A1" display="=MSC!A1"/>
    <hyperlink ref="A2788" location="=MSC!A1" display="=MSC!A1"/>
    <hyperlink ref="A2789" location="=MSC!A1" display="=MSC!A1"/>
    <hyperlink ref="A2790" location="=MSC!A1" display="=MSC!A1"/>
    <hyperlink ref="A2791" location="=MSC!A1" display="=MSC!A1"/>
    <hyperlink ref="A2792" location="=MSC!A1" display="=MSC!A1"/>
    <hyperlink ref="A2793" location="=MSC!A1" display="=MSC!A1"/>
    <hyperlink ref="A2794" location="=MSC!A1" display="=MSC!A1"/>
    <hyperlink ref="A2795" location="=MSC!A1" display="=MSC!A1"/>
    <hyperlink ref="A2796" location="=MSC!A1" display="=MSC!A1"/>
    <hyperlink ref="A2797" location="=MSC!A1" display="=MSC!A1"/>
    <hyperlink ref="A2798" location="=MSC!A1" display="=MSC!A1"/>
    <hyperlink ref="A2799" location="=MSC!A1" display="=MSC!A1"/>
    <hyperlink ref="A2800" location="=MSC!A1" display="=MSC!A1"/>
    <hyperlink ref="A2801" location="=MSC!A1" display="=MSC!A1"/>
    <hyperlink ref="A2802" location="=MSC!A1" display="=MSC!A1"/>
    <hyperlink ref="A2803" location="=MSC!A1" display="=MSC!A1"/>
    <hyperlink ref="A2804" location="=MSC!A1" display="=MSC!A1"/>
    <hyperlink ref="A2805" location="=MSC!A1" display="=MSC!A1"/>
    <hyperlink ref="A2806" location="=MSC!A1" display="=MSC!A1"/>
    <hyperlink ref="A2807" location="=MSC!A1" display="=MSC!A1"/>
    <hyperlink ref="A2808" location="=MSC!A1" display="=MSC!A1"/>
    <hyperlink ref="A2809" location="=MSC!A1" display="=MSC!A1"/>
    <hyperlink ref="A2810" location="=MSC!A1" display="=MSC!A1"/>
    <hyperlink ref="A2811" location="=MSC!A1" display="=MSC!A1"/>
    <hyperlink ref="A2812" location="=MSC!A1" display="=MSC!A1"/>
    <hyperlink ref="A2813" location="=MSC!A1" display="=MSC!A1"/>
    <hyperlink ref="A2814" location="=MSC!A1" display="=MSC!A1"/>
    <hyperlink ref="A2815" location="=MSC!A1" display="=MSC!A1"/>
    <hyperlink ref="A2816" location="=MSC!A1" display="=MSC!A1"/>
    <hyperlink ref="A2817" location="=MSC!A1" display="=MSC!A1"/>
    <hyperlink ref="A2818" location="=MSC!A1" display="=MSC!A1"/>
    <hyperlink ref="A2819" location="=MSC!A1" display="=MSC!A1"/>
    <hyperlink ref="A2820" location="=MSC!A1" display="=MSC!A1"/>
    <hyperlink ref="A2821" location="=MSC!A1" display="=MSC!A1"/>
    <hyperlink ref="A2822" location="=MSC!A1" display="=MSC!A1"/>
    <hyperlink ref="A2823" location="=MSC!A1" display="=MSC!A1"/>
    <hyperlink ref="A2824" location="=MSC!A1" display="=MSC!A1"/>
    <hyperlink ref="A2825" location="=MSC!A1" display="=MSC!A1"/>
    <hyperlink ref="A2826" location="=MSC!A1" display="=MSC!A1"/>
    <hyperlink ref="A2827" location="=MSC!A1" display="=MSC!A1"/>
    <hyperlink ref="A2828" location="=MSC!A1" display="=MSC!A1"/>
    <hyperlink ref="A2829" location="=MSC!A1" display="=MSC!A1"/>
    <hyperlink ref="A2830" location="=MSC!A1" display="=MSC!A1"/>
    <hyperlink ref="A2831" location="=MSC!A1" display="=MSC!A1"/>
    <hyperlink ref="A2832" location="=MSC!A1" display="=MSC!A1"/>
    <hyperlink ref="A2833" location="=MSC!A1" display="=MSC!A1"/>
    <hyperlink ref="A2834" location="=MSC!A1" display="=MSC!A1"/>
    <hyperlink ref="A2835" location="=MSC!A1" display="=MSC!A1"/>
    <hyperlink ref="A2836" location="=MSC!A1" display="=MSC!A1"/>
    <hyperlink ref="A2837" location="=MSC!A1" display="=MSC!A1"/>
    <hyperlink ref="A2838" location="=MSC!A1" display="=MSC!A1"/>
    <hyperlink ref="A2839" location="=MSC!A1" display="=MSC!A1"/>
    <hyperlink ref="A2840" location="=MSC!A1" display="=MSC!A1"/>
    <hyperlink ref="A2841" location="=MSC!A1" display="=MSC!A1"/>
    <hyperlink ref="A2842" location="=MSC!A1" display="=MSC!A1"/>
    <hyperlink ref="A2843" location="=MSC!A1" display="=MSC!A1"/>
    <hyperlink ref="A2844" location="=MSC!A1" display="=MSC!A1"/>
    <hyperlink ref="A2845" location="=MSC!A1" display="=MSC!A1"/>
    <hyperlink ref="A2846" location="=MSC!A1" display="=MSC!A1"/>
    <hyperlink ref="A2847" location="=MSC!A1" display="=MSC!A1"/>
    <hyperlink ref="A2848" location="=MSC!A1" display="=MSC!A1"/>
    <hyperlink ref="A2849" location="=MSC!A1" display="=MSC!A1"/>
    <hyperlink ref="A2850" location="=MSC!A1" display="=MSC!A1"/>
    <hyperlink ref="A2851" location="=MSC!A1" display="=MSC!A1"/>
    <hyperlink ref="A2852" location="=MSC!A1" display="=MSC!A1"/>
    <hyperlink ref="A2853" location="=MSC!A1" display="=MSC!A1"/>
    <hyperlink ref="A2854" location="=MSC!A1" display="=MSC!A1"/>
    <hyperlink ref="A2855" location="=MSC!A1" display="=MSC!A1"/>
    <hyperlink ref="A2856" location="=MSC!A1" display="=MSC!A1"/>
    <hyperlink ref="A2857" location="=MSC!A1" display="=MSC!A1"/>
    <hyperlink ref="A2858" location="=MSC!A1" display="=MSC!A1"/>
    <hyperlink ref="A2859" location="=MSC!A1" display="=MSC!A1"/>
    <hyperlink ref="A2860" location="=MSC!A1" display="=MSC!A1"/>
    <hyperlink ref="A2861" location="=MSC!A1" display="=MSC!A1"/>
    <hyperlink ref="A2862" location="=MSC!A1" display="=MSC!A1"/>
    <hyperlink ref="A2863" location="=MSC!A1" display="=MSC!A1"/>
    <hyperlink ref="A2864" location="=MSC!A1" display="=MSC!A1"/>
    <hyperlink ref="A2865" location="=MSC!A1" display="=MSC!A1"/>
    <hyperlink ref="A2866" location="=MSC!A1" display="=MSC!A1"/>
    <hyperlink ref="A2867" location="=MSC!A1" display="=MSC!A1"/>
    <hyperlink ref="A2868" location="=MSC!A1" display="=MSC!A1"/>
    <hyperlink ref="A2869" location="=MSC!A1" display="=MSC!A1"/>
    <hyperlink ref="A2870" location="=MSC!A1" display="=MSC!A1"/>
    <hyperlink ref="A2871" location="=MSC!A1" display="=MSC!A1"/>
    <hyperlink ref="A2872" location="=MSC!A1" display="=MSC!A1"/>
    <hyperlink ref="A2873" location="=MSC!A1" display="=MSC!A1"/>
    <hyperlink ref="A2874" location="=MSC!A1" display="=MSC!A1"/>
    <hyperlink ref="A2875" location="=MSC!A1" display="=MSC!A1"/>
    <hyperlink ref="A2876" location="=MSC!A1" display="=MSC!A1"/>
    <hyperlink ref="A2877" location="=MSC!A1" display="=MSC!A1"/>
    <hyperlink ref="A2878" location="=MSC!A1" display="=MSC!A1"/>
    <hyperlink ref="A2879" location="=MSC!A1" display="=MSC!A1"/>
    <hyperlink ref="A2880" location="=MSC!A1" display="=MSC!A1"/>
    <hyperlink ref="A2881" location="=MSC!A1" display="=MSC!A1"/>
    <hyperlink ref="A2882" location="=MSC!A1" display="=MSC!A1"/>
    <hyperlink ref="A2883" location="=MSC!A1" display="=MSC!A1"/>
    <hyperlink ref="A2884" location="=MSC!A1" display="=MSC!A1"/>
    <hyperlink ref="A2885" location="=MSC!A1" display="=MSC!A1"/>
    <hyperlink ref="A2886" location="=MSC!A1" display="=MSC!A1"/>
    <hyperlink ref="A2887" location="=MSC!A1" display="=MSC!A1"/>
    <hyperlink ref="A2888" location="=MSC!A1" display="=MSC!A1"/>
    <hyperlink ref="A2889" location="=MSC!A1" display="=MSC!A1"/>
    <hyperlink ref="A2890" location="=MSC!A1" display="=MSC!A1"/>
    <hyperlink ref="A2891" location="=MSC!A1" display="=MSC!A1"/>
    <hyperlink ref="A2892" location="=MSC!A1" display="=MSC!A1"/>
    <hyperlink ref="A2893" location="=MSC!A1" display="=MSC!A1"/>
    <hyperlink ref="A2894" location="=MSC!A1" display="=MSC!A1"/>
    <hyperlink ref="A2895" location="=MSC!A1" display="=MSC!A1"/>
    <hyperlink ref="A2896" location="=MSC!A1" display="=MSC!A1"/>
    <hyperlink ref="A2897" location="=MSC!A1" display="=MSC!A1"/>
    <hyperlink ref="A2898" location="=MSC!A1" display="=MSC!A1"/>
    <hyperlink ref="A2899" location="=MSC!A1" display="=MSC!A1"/>
    <hyperlink ref="A2900" location="=MSC!A1" display="=MSC!A1"/>
    <hyperlink ref="A2901" location="=MSC!A1" display="=MSC!A1"/>
    <hyperlink ref="A2902" location="=MSC!A1" display="=MSC!A1"/>
    <hyperlink ref="A2903" location="=MSC!A1" display="=MSC!A1"/>
    <hyperlink ref="A2904" location="=MSC!A1" display="=MSC!A1"/>
    <hyperlink ref="A2905" location="=MSC!A1" display="=MSC!A1"/>
    <hyperlink ref="A2906" location="=MSC!A1" display="=MSC!A1"/>
    <hyperlink ref="A2907" location="=MSC!A1" display="=MSC!A1"/>
    <hyperlink ref="A2908" location="=MSC!A1" display="=MSC!A1"/>
    <hyperlink ref="A2909" location="=MSC!A1" display="=MSC!A1"/>
    <hyperlink ref="A2910" location="=MSC!A1" display="=MSC!A1"/>
    <hyperlink ref="A2911" location="=MSC!A1" display="=MSC!A1"/>
    <hyperlink ref="A2912" location="=MSC!A1" display="=MSC!A1"/>
    <hyperlink ref="A2913" location="=MSC!A1" display="=MSC!A1"/>
    <hyperlink ref="A2914" location="=MSC!A1" display="=MSC!A1"/>
    <hyperlink ref="A2915" location="=MSC!A1" display="=MSC!A1"/>
    <hyperlink ref="A2916" location="=MSC!A1" display="=MSC!A1"/>
    <hyperlink ref="A2917" location="=MSC!A1" display="=MSC!A1"/>
    <hyperlink ref="A2918" location="=MSC!A1" display="=MSC!A1"/>
    <hyperlink ref="A2919" location="=MSC!A1" display="=MSC!A1"/>
    <hyperlink ref="A2920" location="=MSC!A1" display="=MSC!A1"/>
    <hyperlink ref="A2921" location="=MSC!A1" display="=MSC!A1"/>
    <hyperlink ref="A2922" location="=MSC!A1" display="=MSC!A1"/>
    <hyperlink ref="A2923" location="=MSC!A1" display="=MSC!A1"/>
    <hyperlink ref="A2924" location="=MSC!A1" display="=MSC!A1"/>
    <hyperlink ref="A2925" location="=MSC!A1" display="=MSC!A1"/>
    <hyperlink ref="A2926" location="=MSC!A1" display="=MSC!A1"/>
    <hyperlink ref="A2927" location="=MSC!A1" display="=MSC!A1"/>
    <hyperlink ref="A2928" location="=MSC!A1" display="=MSC!A1"/>
    <hyperlink ref="A2929" location="=MSC!A1" display="=MSC!A1"/>
    <hyperlink ref="A2930" location="=MSC!A1" display="=MSC!A1"/>
    <hyperlink ref="A2931" location="=MSC!A1" display="=MSC!A1"/>
    <hyperlink ref="A2932" location="=MSC!A1" display="=MSC!A1"/>
    <hyperlink ref="A2933" location="=MSC!A1" display="=MSC!A1"/>
    <hyperlink ref="A2934" location="=MSC!A1" display="=MSC!A1"/>
    <hyperlink ref="A2935" location="=MSC!A1" display="=MSC!A1"/>
    <hyperlink ref="A2936" location="=MSC!A1" display="=MSC!A1"/>
    <hyperlink ref="A2937" location="=MSC!A1" display="=MSC!A1"/>
    <hyperlink ref="A2938" location="=MSC!A1" display="=MSC!A1"/>
    <hyperlink ref="A2939" location="=MSC!A1" display="=MSC!A1"/>
    <hyperlink ref="A2940" location="=MSC!A1" display="=MSC!A1"/>
    <hyperlink ref="A2941" location="=MSC!A1" display="=MSC!A1"/>
    <hyperlink ref="A2942" location="=MSC!A1" display="=MSC!A1"/>
    <hyperlink ref="A2943" location="=MSC!A1" display="=MSC!A1"/>
    <hyperlink ref="A2944" location="=MSC!A1" display="=MSC!A1"/>
    <hyperlink ref="A2945" location="=MSC!A1" display="=MSC!A1"/>
    <hyperlink ref="A2946" location="=MSC!A1" display="=MSC!A1"/>
    <hyperlink ref="A2947" location="=MSC!A1" display="=MSC!A1"/>
    <hyperlink ref="A2948" location="=MSC!A1" display="=MSC!A1"/>
    <hyperlink ref="A2949" location="=MSC!A1" display="=MSC!A1"/>
    <hyperlink ref="A2950" location="=MSC!A1" display="=MSC!A1"/>
    <hyperlink ref="A2951" location="=MSC!A1" display="=MSC!A1"/>
    <hyperlink ref="A2952" location="=MSC!A1" display="=MSC!A1"/>
    <hyperlink ref="A2953" location="=MSC!A1" display="=MSC!A1"/>
    <hyperlink ref="A2954" location="=MSC!A1" display="=MSC!A1"/>
    <hyperlink ref="A2955" location="=MSC!A1" display="=MSC!A1"/>
    <hyperlink ref="A2956" location="=MSC!A1" display="=MSC!A1"/>
    <hyperlink ref="A2957" location="=MSC!A1" display="=MSC!A1"/>
    <hyperlink ref="A2958" location="=MSC!A1" display="=MSC!A1"/>
    <hyperlink ref="A2959" location="=MSC!A1" display="=MSC!A1"/>
    <hyperlink ref="A2960" location="=MSC!A1" display="=MSC!A1"/>
    <hyperlink ref="A2961" location="=MSC!A1" display="=MSC!A1"/>
    <hyperlink ref="A2962" location="=MSC!A1" display="=MSC!A1"/>
    <hyperlink ref="A2963" location="=MSC!A1" display="=MSC!A1"/>
    <hyperlink ref="A2964" location="=MSC!A1" display="=MSC!A1"/>
    <hyperlink ref="A2965" location="=MSC!A1" display="=MSC!A1"/>
    <hyperlink ref="A2966" location="=MSC!A1" display="=MSC!A1"/>
    <hyperlink ref="A2967" location="=MSC!A1" display="=MSC!A1"/>
    <hyperlink ref="A2968" location="=MSC!A1" display="=MSC!A1"/>
    <hyperlink ref="A2969" location="=MSC!A1" display="=MSC!A1"/>
    <hyperlink ref="A2970" location="=MSC!A1" display="=MSC!A1"/>
    <hyperlink ref="A2971" location="=MSC!A1" display="=MSC!A1"/>
    <hyperlink ref="A2972" location="=MSC!A1" display="=MSC!A1"/>
    <hyperlink ref="A2973" location="=MSC!A1" display="=MSC!A1"/>
    <hyperlink ref="A2974" location="=MSC!A1" display="=MSC!A1"/>
    <hyperlink ref="A2975" location="=MSC!A1" display="=MSC!A1"/>
    <hyperlink ref="A2976" location="=MSC!A1" display="=MSC!A1"/>
    <hyperlink ref="A2977" location="=MSC!A1" display="=MSC!A1"/>
    <hyperlink ref="A2978" location="=MSC!A1" display="=MSC!A1"/>
    <hyperlink ref="A2979" location="=MSC!A1" display="=MSC!A1"/>
    <hyperlink ref="A2980" location="=MSC!A1" display="=MSC!A1"/>
    <hyperlink ref="A2981" location="=MSC!A1" display="=MSC!A1"/>
    <hyperlink ref="A2982" location="=MSC!A1" display="=MSC!A1"/>
    <hyperlink ref="A2983" location="=MSC!A1" display="=MSC!A1"/>
    <hyperlink ref="A2984" location="=MSC!A1" display="=MSC!A1"/>
    <hyperlink ref="A2985" location="=MSC!A1" display="=MSC!A1"/>
    <hyperlink ref="A2986" location="=MSC!A1" display="=MSC!A1"/>
    <hyperlink ref="A2987" location="=MSC!A1" display="=MSC!A1"/>
    <hyperlink ref="A2988" location="=MSC!A1" display="=MSC!A1"/>
    <hyperlink ref="A2989" location="=MSC!A1" display="=MSC!A1"/>
    <hyperlink ref="A2990" location="=MSC!A1" display="=MSC!A1"/>
    <hyperlink ref="A2991" location="=MSC!A1" display="=MSC!A1"/>
    <hyperlink ref="A2992" location="=MSC!A1" display="=MSC!A1"/>
    <hyperlink ref="A2993" location="=MSC!A1" display="=MSC!A1"/>
    <hyperlink ref="A2994" location="=MSC!A1" display="=MSC!A1"/>
    <hyperlink ref="A2995" location="=MSC!A1" display="=MSC!A1"/>
    <hyperlink ref="A2996" location="=MSC!A1" display="=MSC!A1"/>
    <hyperlink ref="A2997" location="=MSC!A1" display="=MSC!A1"/>
    <hyperlink ref="A2998" location="=MSC!A1" display="=MSC!A1"/>
    <hyperlink ref="A2999" location="=MSC!A1" display="=MSC!A1"/>
    <hyperlink ref="A3000" location="=MSC!A1" display="=MSC!A1"/>
    <hyperlink ref="A3001" location="=MSC!A1" display="=MSC!A1"/>
    <hyperlink ref="A3002" location="=MSC!A1" display="=MSC!A1"/>
    <hyperlink ref="A3003" location="=MSC!A1" display="=MSC!A1"/>
    <hyperlink ref="A3004" location="=MSC!A1" display="=MSC!A1"/>
    <hyperlink ref="A3005" location="=MSC!A1" display="=MSC!A1"/>
    <hyperlink ref="A3006" location="=MSC!A1" display="=MSC!A1"/>
    <hyperlink ref="A3007" location="=MSC!A1" display="=MSC!A1"/>
    <hyperlink ref="A3008" location="=MSC!A1" display="=MSC!A1"/>
    <hyperlink ref="A3009" location="=MSC!A1" display="=MSC!A1"/>
    <hyperlink ref="A3010" location="=MSC!A1" display="=MSC!A1"/>
    <hyperlink ref="A3011" location="=MSC!A1" display="=MSC!A1"/>
    <hyperlink ref="B316" location="IES!D36" display="'IES'!D36"/>
    <hyperlink ref="A316" location="=IES!A1" display="=IES!A1"/>
    <hyperlink ref="B400" location="IES!K16" display="'IES'!K16"/>
    <hyperlink ref="A400" location="=IES!A1" display="=IES!A1"/>
    <hyperlink ref="B415" location="IES!K55" display="'IES'!K55"/>
    <hyperlink ref="A415" location="=IES!A1" display="=IES!A1"/>
    <hyperlink ref="B416" location="IES!K56" display="'IES'!K56"/>
    <hyperlink ref="A416" location="=IES!A1" display="=IES!A1"/>
    <hyperlink ref="B721" location="INS!D36" display="'INS'!D36"/>
    <hyperlink ref="A721" location="=INS!A1" display="=INS!A1"/>
    <hyperlink ref="B805" location="INS!K16" display="'INS'!K16"/>
    <hyperlink ref="A805" location="=INS!A1" display="=INS!A1"/>
    <hyperlink ref="B820" location="INS!K55" display="'INS'!K55"/>
    <hyperlink ref="A820" location="=INS!A1" display="=INS!A1"/>
    <hyperlink ref="B821" location="INS!K56" display="'INS'!K56"/>
    <hyperlink ref="A821" location="=INS!A1" display="=INS!A1"/>
    <hyperlink ref="B1126" location="OES!D36" display="'OES'!D36"/>
    <hyperlink ref="A1126" location="=OES!A1" display="=OES!A1"/>
    <hyperlink ref="B1209" location="OES!K16" display="'OES'!K16"/>
    <hyperlink ref="A1209" location="=OES!A1" display="=OES!A1"/>
    <hyperlink ref="B1224" location="OES!K55" display="'OES'!K55"/>
    <hyperlink ref="A1224" location="=OES!A1" display="=OES!A1"/>
    <hyperlink ref="B1225" location="OES!K56" display="'OES'!K56"/>
    <hyperlink ref="A1225" location="=OES!A1" display="=OES!A1"/>
    <hyperlink ref="B1529" location="ONS!D36" display="'ONS'!D36"/>
    <hyperlink ref="A1529" location="=ONS!A1" display="=ONS!A1"/>
    <hyperlink ref="B1612" location="ONS!K16" display="'ONS'!K16"/>
    <hyperlink ref="A1612" location="=ONS!A1" display="=ONS!A1"/>
    <hyperlink ref="B1627" location="'ONS'!K51" display="'ONS'!K51"/>
    <hyperlink ref="A1627" location="=ONS!A1" display="=ONS!A1"/>
    <hyperlink ref="B1628" location="ONS!K56" display="'ONS'!K56"/>
    <hyperlink ref="A1628" location="=ONS!A1" display="=ONS!A1"/>
    <hyperlink ref="B2225" location="REQ!L17" display="'REQ'!L17"/>
    <hyperlink ref="A2225" location="=REQ!A1" display="=REQ!A1"/>
    <hyperlink ref="B2226" location="REQ!L18" display="'REQ'!L18"/>
    <hyperlink ref="B2227" location="REQ!L19" display="'REQ'!L19"/>
    <hyperlink ref="B2228" location="REQ!L20" display="'REQ'!L20"/>
    <hyperlink ref="A2226" location="=REQ!A1" display="=REQ!A1"/>
    <hyperlink ref="A2227" location="=REQ!A1" display="=REQ!A1"/>
    <hyperlink ref="A2228" location="=REQ!A1" display="=REQ!A1"/>
    <hyperlink ref="B2229" location="REQ!L21" display="'REQ'!L21"/>
    <hyperlink ref="B2230" location="REQ!L22" display="'REQ'!L22"/>
    <hyperlink ref="A2229" location="=REQ!A1" display="=REQ!A1"/>
    <hyperlink ref="A2230" location="=REQ!A1" display="=REQ!A1"/>
    <hyperlink ref="A3012:A3013" location="=BSO!A1" display="=BSO!A1"/>
    <hyperlink ref="B3012" location="BSO!I60" display="BSO!I60"/>
    <hyperlink ref="B3013" location="BSO!I63" display="BSO!I63"/>
    <hyperlink ref="A3014" location="NCP!A1" display="NCP"/>
    <hyperlink ref="B3014:B3073" location="NCP!A1" display="NCP!C14"/>
    <hyperlink ref="B3014" location="NCP!C14" display="NCP!C14"/>
    <hyperlink ref="B3015" location="NCP!C16" display="NCP!C16"/>
    <hyperlink ref="B3016" location="NCP!C20" display="NCP!C20"/>
    <hyperlink ref="B3017" location="NCP!C22" display="NCP!C22"/>
    <hyperlink ref="B3018" location="NCP!E14" display="NCP!E14"/>
    <hyperlink ref="B3019" location="NCP!E16" display="NCP!E16"/>
    <hyperlink ref="B3020" location="NCP!E20" display="NCP!E20"/>
    <hyperlink ref="B3021" location="NCP!E22" display="NCP!E22"/>
    <hyperlink ref="B3022" location="NCP!F14" display="NCP!F14"/>
    <hyperlink ref="B3023" location="NCP!F16" display="NCP!F16"/>
    <hyperlink ref="B3024" location="NCP!F20" display="NCP!F20"/>
    <hyperlink ref="B3025" location="NCP!F22" display="NCP!F22"/>
    <hyperlink ref="B3026" location="NCP!G14" display="NCP!G14"/>
    <hyperlink ref="B3027" location="NCP!G16" display="NCP!G16"/>
    <hyperlink ref="B3028" location="NCP!G20" display="NCP!G20"/>
    <hyperlink ref="B3029" location="NCP!G22" display="NCP!G22"/>
    <hyperlink ref="B3030" location="NCP!H14" display="NCP!H14"/>
    <hyperlink ref="B3031" location="NCP!H16" display="NCP!H16"/>
    <hyperlink ref="B3032" location="NCP!H20" display="NCP!H20"/>
    <hyperlink ref="B3033" location="NCP!H22" display="NCP!H22"/>
    <hyperlink ref="B3034" location="NCP!I14" display="NCP!I14"/>
    <hyperlink ref="B3035" location="NCP!I16" display="NCP!I16"/>
    <hyperlink ref="B3036" location="NCP!I20" display="NCP!I20"/>
    <hyperlink ref="B3037" location="NCP!I22" display="NCP!I22"/>
    <hyperlink ref="B3038" location="NCP!J14" display="NCP!J14"/>
    <hyperlink ref="B3039" location="NCP!J16" display="NCP!J16"/>
    <hyperlink ref="B3040" location="NCP!J20" display="NCP!J20"/>
    <hyperlink ref="B3041" location="NCP!J22" display="NCP!J22"/>
    <hyperlink ref="B3042" location="NCP!K14" display="NCP!K14"/>
    <hyperlink ref="B3043" location="NCP!K16" display="NCP!K16"/>
    <hyperlink ref="B3044" location="NCP!K20" display="NCP!K20"/>
    <hyperlink ref="B3045" location="NCP!K22" display="NCP!K22"/>
    <hyperlink ref="B3046" location="NCP!M14" display="NCP!M14"/>
    <hyperlink ref="B3047" location="NCP!M16" display="NCP!M16"/>
    <hyperlink ref="B3048" location="NCP!M20" display="NCP!M20"/>
    <hyperlink ref="B3049" location="NCP!M22" display="NCP!M22"/>
    <hyperlink ref="B3050" location="NCP!N14" display="NCP!N14"/>
    <hyperlink ref="B3051" location="NCP!N16" display="NCP!N16"/>
    <hyperlink ref="B3052" location="NCP!N20" display="NCP!N20"/>
    <hyperlink ref="B3053" location="NCP!N22" display="NCP!N22"/>
    <hyperlink ref="B3054" location="NCP!O14" display="NCP!O14"/>
    <hyperlink ref="B3055" location="NCP!O16" display="NCP!O16"/>
    <hyperlink ref="B3056" location="NCP!O20" display="NCP!O20"/>
    <hyperlink ref="B3057" location="NCP!O22" display="NCP!O22"/>
    <hyperlink ref="B3058" location="NCP!P14" display="NCP!P14"/>
    <hyperlink ref="B3059" location="NCP!P16" display="NCP!P16"/>
    <hyperlink ref="B3060" location="NCP!P20" display="NCP!P20"/>
    <hyperlink ref="B3061" location="NCP!P22" display="NCP!P22"/>
    <hyperlink ref="B3062" location="NCP!Q14" display="NCP!Q14"/>
    <hyperlink ref="B3063" location="NCP!Q16" display="NCP!Q16"/>
    <hyperlink ref="B3064" location="NCP!Q20" display="NCP!Q20"/>
    <hyperlink ref="B3065" location="NCP!Q22" display="NCP!Q22"/>
    <hyperlink ref="B3066" location="NCP!R14" display="NCP!R14"/>
    <hyperlink ref="B3067" location="NCP!R16" display="NCP!R16"/>
    <hyperlink ref="B3068" location="NCP!R20" display="NCP!R20"/>
    <hyperlink ref="B3069" location="NCP!R22" display="NCP!R22"/>
    <hyperlink ref="B3070" location="NCP!S14" display="NCP!S14"/>
    <hyperlink ref="B3071" location="NCP!S16" display="NCP!S16"/>
    <hyperlink ref="B3072" location="NCP!S20" display="NCP!S20"/>
    <hyperlink ref="B3073" location="NCP!S22" display="NCP!S22"/>
  </hyperlink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ignoredErrors>
    <ignoredError sqref="E2243 E2239" formula="1"/>
  </ignoredErrors>
  <extLst>
    <ext xmlns:x14="http://schemas.microsoft.com/office/spreadsheetml/2009/9/main" uri="{78C0D931-6437-407d-A8EE-F0AAD7539E65}">
      <x14:conditionalFormattings>
        <x14:conditionalFormatting xmlns:xm="http://schemas.microsoft.com/office/excel/2006/main">
          <x14:cfRule type="iconSet" priority="21" id="{61B22A13-61B9-4CE9-87D9-702866F0F32D}">
            <x14:iconSet iconSet="3Symbols2" showValue="0" custom="1">
              <x14:cfvo type="percent">
                <xm:f>0</xm:f>
              </x14:cfvo>
              <x14:cfvo type="percent">
                <xm:f>0</xm:f>
              </x14:cfvo>
              <x14:cfvo type="percent">
                <xm:f>1</xm:f>
              </x14:cfvo>
              <x14:cfIcon iconSet="3Symbols2" iconId="0"/>
              <x14:cfIcon iconSet="3Symbols2" iconId="0"/>
              <x14:cfIcon iconSet="3Symbols2" iconId="2"/>
            </x14:iconSet>
          </x14:cfRule>
          <xm:sqref>F2:F3011</xm:sqref>
        </x14:conditionalFormatting>
        <x14:conditionalFormatting xmlns:xm="http://schemas.microsoft.com/office/excel/2006/main">
          <x14:cfRule type="iconSet" priority="2" id="{702B8C56-1B7D-4F1B-85E6-94E652B49C12}">
            <x14:iconSet iconSet="3Symbols2" showValue="0" custom="1">
              <x14:cfvo type="percent">
                <xm:f>0</xm:f>
              </x14:cfvo>
              <x14:cfvo type="percent">
                <xm:f>0</xm:f>
              </x14:cfvo>
              <x14:cfvo type="percent">
                <xm:f>1</xm:f>
              </x14:cfvo>
              <x14:cfIcon iconSet="3Symbols2" iconId="0"/>
              <x14:cfIcon iconSet="3Symbols2" iconId="0"/>
              <x14:cfIcon iconSet="3Symbols2" iconId="2"/>
            </x14:iconSet>
          </x14:cfRule>
          <xm:sqref>F3012:F3013</xm:sqref>
        </x14:conditionalFormatting>
        <x14:conditionalFormatting xmlns:xm="http://schemas.microsoft.com/office/excel/2006/main">
          <x14:cfRule type="iconSet" priority="1" id="{5E004C97-5A0C-495D-B9B8-0F539A8411A2}">
            <x14:iconSet iconSet="3Symbols2" showValue="0" custom="1">
              <x14:cfvo type="percent">
                <xm:f>0</xm:f>
              </x14:cfvo>
              <x14:cfvo type="percent">
                <xm:f>0</xm:f>
              </x14:cfvo>
              <x14:cfvo type="percent">
                <xm:f>1</xm:f>
              </x14:cfvo>
              <x14:cfIcon iconSet="3Symbols2" iconId="0"/>
              <x14:cfIcon iconSet="3Symbols2" iconId="0"/>
              <x14:cfIcon iconSet="3Symbols2" iconId="2"/>
            </x14:iconSet>
          </x14:cfRule>
          <xm:sqref>F3014:F3073</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H6327"/>
  <sheetViews>
    <sheetView zoomScaleNormal="100" workbookViewId="0">
      <pane xSplit="1" ySplit="1" topLeftCell="B2" activePane="bottomRight" state="frozen"/>
      <selection sqref="A1:E1"/>
      <selection pane="topRight" sqref="A1:E1"/>
      <selection pane="bottomLeft" sqref="A1:E1"/>
      <selection pane="bottomRight"/>
    </sheetView>
  </sheetViews>
  <sheetFormatPr defaultColWidth="0" defaultRowHeight="15" zeroHeight="1" x14ac:dyDescent="0.25"/>
  <cols>
    <col min="1" max="1" width="9.140625" style="786" customWidth="1"/>
    <col min="2" max="2" width="79.140625" style="797" bestFit="1" customWidth="1"/>
    <col min="3" max="3" width="20.140625" style="826" customWidth="1"/>
    <col min="4" max="4" width="9.140625" style="803" bestFit="1" customWidth="1"/>
    <col min="5" max="5" width="19" style="801" customWidth="1"/>
    <col min="6" max="6" width="114.5703125" style="797" bestFit="1" customWidth="1"/>
    <col min="7" max="7" width="18.85546875" style="800" customWidth="1"/>
    <col min="8" max="8" width="9.140625" style="801" bestFit="1" customWidth="1"/>
    <col min="9" max="16384" width="9.140625" style="414" hidden="1"/>
  </cols>
  <sheetData>
    <row r="1" spans="1:8" ht="30.75" thickBot="1" x14ac:dyDescent="0.3">
      <c r="A1" s="817" t="s">
        <v>616</v>
      </c>
      <c r="B1" s="818" t="s">
        <v>619</v>
      </c>
      <c r="C1" s="819" t="s">
        <v>620</v>
      </c>
      <c r="D1" s="820" t="s">
        <v>621</v>
      </c>
      <c r="E1" s="820" t="s">
        <v>622</v>
      </c>
      <c r="F1" s="818" t="s">
        <v>619</v>
      </c>
      <c r="G1" s="821" t="s">
        <v>623</v>
      </c>
      <c r="H1" s="820" t="s">
        <v>621</v>
      </c>
    </row>
    <row r="2" spans="1:8" x14ac:dyDescent="0.25">
      <c r="A2" s="778">
        <v>1</v>
      </c>
      <c r="B2" s="793" t="s">
        <v>624</v>
      </c>
      <c r="C2" s="795">
        <f>BSO!I9</f>
        <v>0</v>
      </c>
      <c r="D2" s="794"/>
      <c r="E2" s="781" t="s">
        <v>625</v>
      </c>
      <c r="F2" s="793" t="s">
        <v>626</v>
      </c>
      <c r="G2" s="794">
        <f>BSO!C9</f>
        <v>0</v>
      </c>
      <c r="H2" s="781" t="s">
        <v>627</v>
      </c>
    </row>
    <row r="3" spans="1:8" x14ac:dyDescent="0.25">
      <c r="A3" s="822"/>
      <c r="B3" s="823"/>
      <c r="C3" s="795"/>
      <c r="D3" s="824"/>
      <c r="E3" s="799"/>
      <c r="F3" s="793" t="s">
        <v>628</v>
      </c>
      <c r="G3" s="794">
        <f>BSO!H9</f>
        <v>0</v>
      </c>
      <c r="H3" s="781" t="s">
        <v>627</v>
      </c>
    </row>
    <row r="4" spans="1:8" x14ac:dyDescent="0.25">
      <c r="A4" s="822"/>
      <c r="B4" s="823"/>
      <c r="C4" s="795"/>
      <c r="D4" s="824"/>
      <c r="E4" s="799"/>
      <c r="F4" s="793"/>
      <c r="G4" s="794"/>
      <c r="H4" s="781"/>
    </row>
    <row r="5" spans="1:8" x14ac:dyDescent="0.25">
      <c r="A5" s="822">
        <v>2</v>
      </c>
      <c r="B5" s="793" t="s">
        <v>629</v>
      </c>
      <c r="C5" s="795">
        <f>BSO!I10</f>
        <v>0</v>
      </c>
      <c r="D5" s="824"/>
      <c r="E5" s="799" t="s">
        <v>625</v>
      </c>
      <c r="F5" s="793" t="s">
        <v>630</v>
      </c>
      <c r="G5" s="794">
        <f>BSO!C10</f>
        <v>0</v>
      </c>
      <c r="H5" s="781" t="s">
        <v>627</v>
      </c>
    </row>
    <row r="6" spans="1:8" x14ac:dyDescent="0.25">
      <c r="A6" s="778"/>
      <c r="B6" s="793"/>
      <c r="C6" s="795"/>
      <c r="D6" s="794"/>
      <c r="E6" s="781"/>
      <c r="F6" s="793" t="s">
        <v>631</v>
      </c>
      <c r="G6" s="794">
        <f>BSO!D10</f>
        <v>0</v>
      </c>
      <c r="H6" s="781" t="s">
        <v>627</v>
      </c>
    </row>
    <row r="7" spans="1:8" x14ac:dyDescent="0.25">
      <c r="A7" s="778"/>
      <c r="B7" s="823"/>
      <c r="C7" s="825"/>
      <c r="D7" s="785"/>
      <c r="E7" s="781"/>
      <c r="F7" s="793" t="s">
        <v>632</v>
      </c>
      <c r="G7" s="794">
        <f>BSO!E10</f>
        <v>0</v>
      </c>
      <c r="H7" s="781" t="s">
        <v>627</v>
      </c>
    </row>
    <row r="8" spans="1:8" x14ac:dyDescent="0.25">
      <c r="A8" s="778"/>
      <c r="B8" s="823"/>
      <c r="C8" s="825"/>
      <c r="D8" s="785"/>
      <c r="E8" s="781"/>
      <c r="F8" s="793" t="s">
        <v>633</v>
      </c>
      <c r="G8" s="794">
        <f>BSO!F10</f>
        <v>0</v>
      </c>
      <c r="H8" s="781" t="s">
        <v>627</v>
      </c>
    </row>
    <row r="9" spans="1:8" x14ac:dyDescent="0.25">
      <c r="B9" s="823"/>
      <c r="C9" s="825"/>
      <c r="D9" s="785"/>
      <c r="E9" s="781"/>
      <c r="F9" s="793" t="s">
        <v>634</v>
      </c>
      <c r="G9" s="794">
        <f>BSO!G10</f>
        <v>0</v>
      </c>
      <c r="H9" s="781" t="s">
        <v>627</v>
      </c>
    </row>
    <row r="10" spans="1:8" x14ac:dyDescent="0.25">
      <c r="A10" s="778"/>
      <c r="B10" s="793"/>
      <c r="C10" s="795"/>
      <c r="D10" s="794"/>
      <c r="E10" s="781"/>
      <c r="F10" s="793" t="s">
        <v>635</v>
      </c>
      <c r="G10" s="794">
        <f>BSO!H10</f>
        <v>0</v>
      </c>
      <c r="H10" s="781" t="s">
        <v>627</v>
      </c>
    </row>
    <row r="11" spans="1:8" x14ac:dyDescent="0.25">
      <c r="A11" s="778"/>
      <c r="B11" s="823"/>
      <c r="C11" s="825"/>
      <c r="D11" s="785"/>
      <c r="E11" s="781"/>
      <c r="F11" s="793"/>
      <c r="G11" s="794"/>
      <c r="H11" s="781"/>
    </row>
    <row r="12" spans="1:8" x14ac:dyDescent="0.25">
      <c r="A12" s="778">
        <v>3</v>
      </c>
      <c r="B12" s="793" t="s">
        <v>636</v>
      </c>
      <c r="C12" s="825">
        <f>BSO!I11</f>
        <v>0</v>
      </c>
      <c r="D12" s="785"/>
      <c r="E12" s="781" t="s">
        <v>625</v>
      </c>
      <c r="F12" s="793" t="s">
        <v>637</v>
      </c>
      <c r="G12" s="794">
        <f>BSO!C11</f>
        <v>0</v>
      </c>
      <c r="H12" s="781" t="s">
        <v>627</v>
      </c>
    </row>
    <row r="13" spans="1:8" x14ac:dyDescent="0.25">
      <c r="A13" s="778"/>
      <c r="B13" s="793"/>
      <c r="C13" s="825"/>
      <c r="D13" s="785"/>
      <c r="E13" s="781"/>
      <c r="F13" s="793" t="s">
        <v>638</v>
      </c>
      <c r="G13" s="794">
        <f>BSO!D11</f>
        <v>0</v>
      </c>
      <c r="H13" s="781" t="s">
        <v>627</v>
      </c>
    </row>
    <row r="14" spans="1:8" x14ac:dyDescent="0.25">
      <c r="A14" s="822"/>
      <c r="B14" s="823"/>
      <c r="C14" s="795"/>
      <c r="D14" s="824"/>
      <c r="E14" s="798"/>
      <c r="F14" s="793" t="s">
        <v>639</v>
      </c>
      <c r="G14" s="794">
        <f>BSO!E11</f>
        <v>0</v>
      </c>
      <c r="H14" s="798" t="s">
        <v>627</v>
      </c>
    </row>
    <row r="15" spans="1:8" x14ac:dyDescent="0.25">
      <c r="B15" s="793"/>
      <c r="E15" s="781"/>
      <c r="F15" s="793" t="s">
        <v>640</v>
      </c>
      <c r="G15" s="800">
        <f>BSO!F11</f>
        <v>0</v>
      </c>
      <c r="H15" s="801" t="s">
        <v>627</v>
      </c>
    </row>
    <row r="16" spans="1:8" x14ac:dyDescent="0.25">
      <c r="F16" s="793" t="s">
        <v>641</v>
      </c>
      <c r="G16" s="800">
        <f>BSO!G11</f>
        <v>0</v>
      </c>
      <c r="H16" s="801" t="s">
        <v>627</v>
      </c>
    </row>
    <row r="17" spans="1:8" x14ac:dyDescent="0.25">
      <c r="B17" s="793"/>
      <c r="E17" s="781"/>
      <c r="F17" s="793" t="s">
        <v>642</v>
      </c>
      <c r="G17" s="800">
        <f>BSO!H11</f>
        <v>0</v>
      </c>
      <c r="H17" s="801" t="s">
        <v>627</v>
      </c>
    </row>
    <row r="18" spans="1:8" x14ac:dyDescent="0.25">
      <c r="F18" s="793"/>
    </row>
    <row r="19" spans="1:8" ht="30" x14ac:dyDescent="0.25">
      <c r="A19" s="786">
        <v>4</v>
      </c>
      <c r="B19" s="793" t="s">
        <v>643</v>
      </c>
      <c r="C19" s="826">
        <f>BSO!I12</f>
        <v>0</v>
      </c>
      <c r="E19" s="801" t="s">
        <v>625</v>
      </c>
      <c r="F19" s="793" t="s">
        <v>644</v>
      </c>
      <c r="G19" s="800">
        <f>BSO!C12</f>
        <v>0</v>
      </c>
    </row>
    <row r="20" spans="1:8" x14ac:dyDescent="0.25">
      <c r="F20" s="793"/>
    </row>
    <row r="21" spans="1:8" x14ac:dyDescent="0.25">
      <c r="A21" s="786">
        <v>5</v>
      </c>
      <c r="B21" s="793" t="s">
        <v>645</v>
      </c>
      <c r="C21" s="826">
        <f>BSO!I13</f>
        <v>0</v>
      </c>
      <c r="E21" s="801" t="s">
        <v>625</v>
      </c>
      <c r="F21" s="793" t="s">
        <v>646</v>
      </c>
      <c r="G21" s="800">
        <f>BSO!C13</f>
        <v>0</v>
      </c>
      <c r="H21" s="801" t="s">
        <v>627</v>
      </c>
    </row>
    <row r="22" spans="1:8" x14ac:dyDescent="0.25">
      <c r="F22" s="793" t="s">
        <v>647</v>
      </c>
      <c r="G22" s="800">
        <f>BSO!D13</f>
        <v>0</v>
      </c>
      <c r="H22" s="801" t="s">
        <v>627</v>
      </c>
    </row>
    <row r="23" spans="1:8" x14ac:dyDescent="0.25">
      <c r="F23" s="793"/>
    </row>
    <row r="24" spans="1:8" x14ac:dyDescent="0.25">
      <c r="A24" s="786">
        <v>6</v>
      </c>
      <c r="B24" s="793" t="s">
        <v>648</v>
      </c>
      <c r="C24" s="826">
        <f>BSO!I14</f>
        <v>0</v>
      </c>
      <c r="E24" s="801" t="s">
        <v>625</v>
      </c>
      <c r="F24" s="793" t="s">
        <v>649</v>
      </c>
      <c r="G24" s="800">
        <f>BSO!C14</f>
        <v>0</v>
      </c>
      <c r="H24" s="801" t="s">
        <v>627</v>
      </c>
    </row>
    <row r="25" spans="1:8" x14ac:dyDescent="0.25">
      <c r="B25" s="793"/>
      <c r="F25" s="793" t="s">
        <v>650</v>
      </c>
      <c r="G25" s="800">
        <f>BSO!D14</f>
        <v>0</v>
      </c>
      <c r="H25" s="801" t="s">
        <v>627</v>
      </c>
    </row>
    <row r="26" spans="1:8" x14ac:dyDescent="0.25">
      <c r="F26" s="793" t="s">
        <v>651</v>
      </c>
      <c r="G26" s="800">
        <f>BSO!E14</f>
        <v>0</v>
      </c>
      <c r="H26" s="801" t="s">
        <v>627</v>
      </c>
    </row>
    <row r="27" spans="1:8" x14ac:dyDescent="0.25">
      <c r="F27" s="793" t="s">
        <v>652</v>
      </c>
      <c r="G27" s="800">
        <f>BSO!F14</f>
        <v>0</v>
      </c>
      <c r="H27" s="801" t="s">
        <v>627</v>
      </c>
    </row>
    <row r="28" spans="1:8" x14ac:dyDescent="0.25"/>
    <row r="29" spans="1:8" x14ac:dyDescent="0.25">
      <c r="A29" s="786">
        <v>7</v>
      </c>
      <c r="B29" s="793" t="s">
        <v>653</v>
      </c>
      <c r="C29" s="826">
        <f>BSO!I15</f>
        <v>0</v>
      </c>
      <c r="E29" s="801" t="s">
        <v>625</v>
      </c>
      <c r="F29" s="793" t="s">
        <v>654</v>
      </c>
      <c r="G29" s="800">
        <f>BSO!C15</f>
        <v>0</v>
      </c>
      <c r="H29" s="801" t="s">
        <v>627</v>
      </c>
    </row>
    <row r="30" spans="1:8" x14ac:dyDescent="0.25">
      <c r="F30" s="793" t="s">
        <v>655</v>
      </c>
      <c r="G30" s="800">
        <f>BSO!D15</f>
        <v>0</v>
      </c>
      <c r="H30" s="801" t="s">
        <v>627</v>
      </c>
    </row>
    <row r="31" spans="1:8" x14ac:dyDescent="0.25">
      <c r="F31" s="793" t="s">
        <v>656</v>
      </c>
      <c r="G31" s="800">
        <f>BSO!E15</f>
        <v>0</v>
      </c>
      <c r="H31" s="801" t="s">
        <v>627</v>
      </c>
    </row>
    <row r="32" spans="1:8" x14ac:dyDescent="0.25">
      <c r="F32" s="793" t="s">
        <v>657</v>
      </c>
      <c r="G32" s="800">
        <f>BSO!F15</f>
        <v>0</v>
      </c>
      <c r="H32" s="801" t="s">
        <v>627</v>
      </c>
    </row>
    <row r="33" spans="1:8" x14ac:dyDescent="0.25">
      <c r="F33" s="793"/>
    </row>
    <row r="34" spans="1:8" x14ac:dyDescent="0.25">
      <c r="A34" s="786">
        <v>8</v>
      </c>
      <c r="B34" s="793" t="s">
        <v>658</v>
      </c>
      <c r="C34" s="826">
        <f>BSO!I16</f>
        <v>0</v>
      </c>
      <c r="E34" s="801" t="s">
        <v>625</v>
      </c>
      <c r="F34" s="793" t="s">
        <v>659</v>
      </c>
      <c r="G34" s="800">
        <f>BSO!C16</f>
        <v>0</v>
      </c>
      <c r="H34" s="801" t="s">
        <v>627</v>
      </c>
    </row>
    <row r="35" spans="1:8" x14ac:dyDescent="0.25">
      <c r="F35" s="793" t="s">
        <v>660</v>
      </c>
      <c r="G35" s="800">
        <f>BSO!D16</f>
        <v>0</v>
      </c>
      <c r="H35" s="801" t="s">
        <v>627</v>
      </c>
    </row>
    <row r="36" spans="1:8" x14ac:dyDescent="0.25">
      <c r="F36" s="793" t="s">
        <v>661</v>
      </c>
      <c r="G36" s="800">
        <f>BSO!E16</f>
        <v>0</v>
      </c>
      <c r="H36" s="801" t="s">
        <v>627</v>
      </c>
    </row>
    <row r="37" spans="1:8" x14ac:dyDescent="0.25">
      <c r="F37" s="793" t="s">
        <v>662</v>
      </c>
      <c r="G37" s="800">
        <f>BSO!F16</f>
        <v>0</v>
      </c>
      <c r="H37" s="801" t="s">
        <v>627</v>
      </c>
    </row>
    <row r="38" spans="1:8" x14ac:dyDescent="0.25">
      <c r="F38" s="793" t="s">
        <v>663</v>
      </c>
      <c r="G38" s="800">
        <f>BSO!G16</f>
        <v>0</v>
      </c>
      <c r="H38" s="801" t="s">
        <v>627</v>
      </c>
    </row>
    <row r="39" spans="1:8" x14ac:dyDescent="0.25">
      <c r="F39" s="793" t="s">
        <v>664</v>
      </c>
      <c r="G39" s="800">
        <f>BSO!H16</f>
        <v>0</v>
      </c>
      <c r="H39" s="801" t="s">
        <v>627</v>
      </c>
    </row>
    <row r="40" spans="1:8" x14ac:dyDescent="0.25"/>
    <row r="41" spans="1:8" x14ac:dyDescent="0.25">
      <c r="A41" s="786">
        <v>9</v>
      </c>
      <c r="B41" s="793" t="s">
        <v>665</v>
      </c>
      <c r="C41" s="826">
        <f>BSO!I17</f>
        <v>0</v>
      </c>
      <c r="E41" s="801" t="s">
        <v>625</v>
      </c>
      <c r="F41" s="793" t="s">
        <v>666</v>
      </c>
      <c r="G41" s="800">
        <f>BSO!C17</f>
        <v>0</v>
      </c>
      <c r="H41" s="801" t="s">
        <v>627</v>
      </c>
    </row>
    <row r="42" spans="1:8" x14ac:dyDescent="0.25">
      <c r="F42" s="793" t="s">
        <v>667</v>
      </c>
      <c r="G42" s="800">
        <f>BSO!D17</f>
        <v>0</v>
      </c>
      <c r="H42" s="801" t="s">
        <v>627</v>
      </c>
    </row>
    <row r="43" spans="1:8" x14ac:dyDescent="0.25">
      <c r="F43" s="793" t="s">
        <v>668</v>
      </c>
      <c r="G43" s="800">
        <f>BSO!E17</f>
        <v>0</v>
      </c>
      <c r="H43" s="801" t="s">
        <v>627</v>
      </c>
    </row>
    <row r="44" spans="1:8" x14ac:dyDescent="0.25">
      <c r="B44" s="793"/>
      <c r="F44" s="793" t="s">
        <v>669</v>
      </c>
      <c r="G44" s="800">
        <f>BSO!F17</f>
        <v>0</v>
      </c>
      <c r="H44" s="801" t="s">
        <v>627</v>
      </c>
    </row>
    <row r="45" spans="1:8" x14ac:dyDescent="0.25">
      <c r="F45" s="793"/>
    </row>
    <row r="46" spans="1:8" x14ac:dyDescent="0.25">
      <c r="A46" s="786">
        <v>10</v>
      </c>
      <c r="B46" s="793" t="s">
        <v>670</v>
      </c>
      <c r="C46" s="826">
        <f>BSO!I18</f>
        <v>0</v>
      </c>
      <c r="E46" s="801" t="s">
        <v>625</v>
      </c>
      <c r="F46" s="793" t="s">
        <v>671</v>
      </c>
      <c r="G46" s="800">
        <f>BSO!C18</f>
        <v>0</v>
      </c>
      <c r="H46" s="801" t="s">
        <v>627</v>
      </c>
    </row>
    <row r="47" spans="1:8" x14ac:dyDescent="0.25">
      <c r="F47" s="793" t="s">
        <v>672</v>
      </c>
      <c r="G47" s="800">
        <f>BSO!D18</f>
        <v>0</v>
      </c>
      <c r="H47" s="801" t="s">
        <v>627</v>
      </c>
    </row>
    <row r="48" spans="1:8" x14ac:dyDescent="0.25">
      <c r="B48" s="793"/>
      <c r="F48" s="793" t="s">
        <v>673</v>
      </c>
      <c r="G48" s="800">
        <f>BSO!E18</f>
        <v>0</v>
      </c>
      <c r="H48" s="801" t="s">
        <v>627</v>
      </c>
    </row>
    <row r="49" spans="1:8" x14ac:dyDescent="0.25">
      <c r="F49" s="793" t="s">
        <v>674</v>
      </c>
      <c r="G49" s="800">
        <f>BSO!F18</f>
        <v>0</v>
      </c>
      <c r="H49" s="801" t="s">
        <v>627</v>
      </c>
    </row>
    <row r="50" spans="1:8" x14ac:dyDescent="0.25">
      <c r="F50" s="793" t="s">
        <v>675</v>
      </c>
      <c r="G50" s="800">
        <f>BSO!G18</f>
        <v>0</v>
      </c>
      <c r="H50" s="801" t="s">
        <v>627</v>
      </c>
    </row>
    <row r="51" spans="1:8" x14ac:dyDescent="0.25">
      <c r="F51" s="793" t="s">
        <v>676</v>
      </c>
      <c r="G51" s="800">
        <f>BSO!H18</f>
        <v>0</v>
      </c>
      <c r="H51" s="801" t="s">
        <v>627</v>
      </c>
    </row>
    <row r="52" spans="1:8" x14ac:dyDescent="0.25">
      <c r="B52" s="793"/>
      <c r="F52" s="793"/>
    </row>
    <row r="53" spans="1:8" x14ac:dyDescent="0.25">
      <c r="A53" s="786">
        <v>11</v>
      </c>
      <c r="B53" s="793" t="s">
        <v>677</v>
      </c>
      <c r="C53" s="826">
        <f>BSO!I19</f>
        <v>0</v>
      </c>
      <c r="E53" s="801" t="s">
        <v>625</v>
      </c>
      <c r="F53" s="793" t="s">
        <v>678</v>
      </c>
      <c r="G53" s="800">
        <f>BSO!C19</f>
        <v>0</v>
      </c>
      <c r="H53" s="801" t="s">
        <v>627</v>
      </c>
    </row>
    <row r="54" spans="1:8" x14ac:dyDescent="0.25">
      <c r="F54" s="793" t="s">
        <v>679</v>
      </c>
      <c r="G54" s="800">
        <f>BSO!D19</f>
        <v>0</v>
      </c>
      <c r="H54" s="801" t="s">
        <v>627</v>
      </c>
    </row>
    <row r="55" spans="1:8" x14ac:dyDescent="0.25">
      <c r="F55" s="793" t="s">
        <v>680</v>
      </c>
      <c r="G55" s="800">
        <f>BSO!E19</f>
        <v>0</v>
      </c>
      <c r="H55" s="801" t="s">
        <v>627</v>
      </c>
    </row>
    <row r="56" spans="1:8" x14ac:dyDescent="0.25">
      <c r="B56" s="793"/>
      <c r="F56" s="793" t="s">
        <v>681</v>
      </c>
      <c r="G56" s="800">
        <f>BSO!F19</f>
        <v>0</v>
      </c>
      <c r="H56" s="801" t="s">
        <v>627</v>
      </c>
    </row>
    <row r="57" spans="1:8" x14ac:dyDescent="0.25">
      <c r="F57" s="793" t="s">
        <v>682</v>
      </c>
      <c r="G57" s="800">
        <f>BSO!G19</f>
        <v>0</v>
      </c>
      <c r="H57" s="801" t="s">
        <v>627</v>
      </c>
    </row>
    <row r="58" spans="1:8" x14ac:dyDescent="0.25">
      <c r="F58" s="793" t="s">
        <v>683</v>
      </c>
      <c r="G58" s="800">
        <f>BSO!H19</f>
        <v>0</v>
      </c>
      <c r="H58" s="801" t="s">
        <v>627</v>
      </c>
    </row>
    <row r="59" spans="1:8" x14ac:dyDescent="0.25">
      <c r="F59" s="793"/>
    </row>
    <row r="60" spans="1:8" ht="30" x14ac:dyDescent="0.25">
      <c r="A60" s="786">
        <v>12</v>
      </c>
      <c r="B60" s="793" t="s">
        <v>684</v>
      </c>
      <c r="C60" s="826">
        <f>BSO!I20</f>
        <v>0</v>
      </c>
      <c r="E60" s="801" t="s">
        <v>625</v>
      </c>
      <c r="F60" s="793" t="s">
        <v>685</v>
      </c>
      <c r="G60" s="800">
        <f>BSO!C20</f>
        <v>0</v>
      </c>
      <c r="H60" s="801" t="s">
        <v>627</v>
      </c>
    </row>
    <row r="61" spans="1:8" x14ac:dyDescent="0.25">
      <c r="F61" s="793" t="s">
        <v>686</v>
      </c>
      <c r="G61" s="800">
        <f>BSO!D20</f>
        <v>0</v>
      </c>
      <c r="H61" s="801" t="s">
        <v>627</v>
      </c>
    </row>
    <row r="62" spans="1:8" x14ac:dyDescent="0.25">
      <c r="F62" s="793" t="s">
        <v>687</v>
      </c>
      <c r="G62" s="800">
        <f>BSO!E20</f>
        <v>0</v>
      </c>
      <c r="H62" s="801" t="s">
        <v>627</v>
      </c>
    </row>
    <row r="63" spans="1:8" x14ac:dyDescent="0.25">
      <c r="F63" s="793" t="s">
        <v>688</v>
      </c>
      <c r="G63" s="800">
        <f>BSO!F20</f>
        <v>0</v>
      </c>
      <c r="H63" s="801" t="s">
        <v>627</v>
      </c>
    </row>
    <row r="64" spans="1:8" x14ac:dyDescent="0.25">
      <c r="B64" s="793"/>
      <c r="F64" s="793" t="s">
        <v>689</v>
      </c>
      <c r="G64" s="800">
        <f>BSO!G20</f>
        <v>0</v>
      </c>
      <c r="H64" s="801" t="s">
        <v>627</v>
      </c>
    </row>
    <row r="65" spans="1:8" x14ac:dyDescent="0.25">
      <c r="F65" s="793" t="s">
        <v>690</v>
      </c>
      <c r="G65" s="800">
        <f>BSO!H20</f>
        <v>0</v>
      </c>
      <c r="H65" s="801" t="s">
        <v>627</v>
      </c>
    </row>
    <row r="66" spans="1:8" x14ac:dyDescent="0.25">
      <c r="F66" s="793"/>
    </row>
    <row r="67" spans="1:8" ht="30" x14ac:dyDescent="0.25">
      <c r="A67" s="786">
        <v>13</v>
      </c>
      <c r="B67" s="793" t="s">
        <v>691</v>
      </c>
      <c r="C67" s="826">
        <f>BSO!I21</f>
        <v>0</v>
      </c>
      <c r="E67" s="801" t="s">
        <v>625</v>
      </c>
      <c r="F67" s="793" t="s">
        <v>692</v>
      </c>
      <c r="G67" s="800">
        <f>BSO!C21</f>
        <v>0</v>
      </c>
      <c r="H67" s="801" t="s">
        <v>627</v>
      </c>
    </row>
    <row r="68" spans="1:8" ht="30" x14ac:dyDescent="0.25">
      <c r="B68" s="793"/>
      <c r="F68" s="793" t="s">
        <v>693</v>
      </c>
      <c r="G68" s="800">
        <f>BSO!D21</f>
        <v>0</v>
      </c>
      <c r="H68" s="801" t="s">
        <v>627</v>
      </c>
    </row>
    <row r="69" spans="1:8" x14ac:dyDescent="0.25">
      <c r="F69" s="793" t="s">
        <v>694</v>
      </c>
      <c r="G69" s="800">
        <f>BSO!E21</f>
        <v>0</v>
      </c>
      <c r="H69" s="801" t="s">
        <v>627</v>
      </c>
    </row>
    <row r="70" spans="1:8" ht="30" x14ac:dyDescent="0.25">
      <c r="F70" s="793" t="s">
        <v>695</v>
      </c>
      <c r="G70" s="800">
        <f>BSO!F21</f>
        <v>0</v>
      </c>
      <c r="H70" s="801" t="s">
        <v>627</v>
      </c>
    </row>
    <row r="71" spans="1:8" x14ac:dyDescent="0.25">
      <c r="F71" s="793" t="s">
        <v>696</v>
      </c>
      <c r="G71" s="800">
        <f>BSO!G21</f>
        <v>0</v>
      </c>
      <c r="H71" s="801" t="s">
        <v>627</v>
      </c>
    </row>
    <row r="72" spans="1:8" ht="30" x14ac:dyDescent="0.25">
      <c r="F72" s="793" t="s">
        <v>697</v>
      </c>
      <c r="G72" s="800">
        <f>BSO!H21</f>
        <v>0</v>
      </c>
      <c r="H72" s="801" t="s">
        <v>627</v>
      </c>
    </row>
    <row r="73" spans="1:8" x14ac:dyDescent="0.25">
      <c r="F73" s="793"/>
    </row>
    <row r="74" spans="1:8" x14ac:dyDescent="0.25">
      <c r="A74" s="786">
        <v>14</v>
      </c>
      <c r="B74" s="793" t="s">
        <v>698</v>
      </c>
      <c r="C74" s="826">
        <f>BSO!I22</f>
        <v>0</v>
      </c>
      <c r="E74" s="801" t="s">
        <v>625</v>
      </c>
      <c r="F74" s="793" t="s">
        <v>699</v>
      </c>
      <c r="G74" s="800">
        <f>BSO!C22</f>
        <v>0</v>
      </c>
      <c r="H74" s="801" t="s">
        <v>627</v>
      </c>
    </row>
    <row r="75" spans="1:8" x14ac:dyDescent="0.25">
      <c r="F75" s="793" t="s">
        <v>700</v>
      </c>
      <c r="G75" s="800">
        <f>BSO!D22</f>
        <v>0</v>
      </c>
      <c r="H75" s="801" t="s">
        <v>627</v>
      </c>
    </row>
    <row r="76" spans="1:8" x14ac:dyDescent="0.25">
      <c r="F76" s="793" t="s">
        <v>701</v>
      </c>
      <c r="G76" s="800">
        <f>BSO!E22</f>
        <v>0</v>
      </c>
      <c r="H76" s="801" t="s">
        <v>627</v>
      </c>
    </row>
    <row r="77" spans="1:8" x14ac:dyDescent="0.25">
      <c r="F77" s="793" t="s">
        <v>702</v>
      </c>
      <c r="G77" s="800">
        <f>BSO!F22</f>
        <v>0</v>
      </c>
      <c r="H77" s="801" t="s">
        <v>627</v>
      </c>
    </row>
    <row r="78" spans="1:8" x14ac:dyDescent="0.25">
      <c r="B78" s="793"/>
      <c r="F78" s="793" t="s">
        <v>703</v>
      </c>
      <c r="G78" s="800">
        <f>BSO!G22</f>
        <v>0</v>
      </c>
      <c r="H78" s="801" t="s">
        <v>627</v>
      </c>
    </row>
    <row r="79" spans="1:8" x14ac:dyDescent="0.25">
      <c r="F79" s="793" t="s">
        <v>704</v>
      </c>
      <c r="G79" s="800">
        <f>BSO!H22</f>
        <v>0</v>
      </c>
      <c r="H79" s="801" t="s">
        <v>627</v>
      </c>
    </row>
    <row r="80" spans="1:8" x14ac:dyDescent="0.25">
      <c r="F80" s="793"/>
    </row>
    <row r="81" spans="1:8" x14ac:dyDescent="0.25">
      <c r="A81" s="786">
        <v>15</v>
      </c>
      <c r="B81" s="793" t="s">
        <v>705</v>
      </c>
      <c r="C81" s="826">
        <f>BSO!I23</f>
        <v>0</v>
      </c>
      <c r="E81" s="801" t="s">
        <v>625</v>
      </c>
      <c r="F81" s="793" t="s">
        <v>706</v>
      </c>
      <c r="G81" s="800">
        <f>BSO!C23</f>
        <v>0</v>
      </c>
      <c r="H81" s="801" t="s">
        <v>627</v>
      </c>
    </row>
    <row r="82" spans="1:8" x14ac:dyDescent="0.25">
      <c r="B82" s="793"/>
      <c r="F82" s="793" t="s">
        <v>707</v>
      </c>
      <c r="G82" s="800">
        <f>BSO!D23</f>
        <v>0</v>
      </c>
      <c r="H82" s="801" t="s">
        <v>627</v>
      </c>
    </row>
    <row r="83" spans="1:8" x14ac:dyDescent="0.25">
      <c r="F83" s="793" t="s">
        <v>708</v>
      </c>
      <c r="G83" s="800">
        <f>BSO!E23</f>
        <v>0</v>
      </c>
      <c r="H83" s="801" t="s">
        <v>627</v>
      </c>
    </row>
    <row r="84" spans="1:8" x14ac:dyDescent="0.25">
      <c r="F84" s="793" t="s">
        <v>709</v>
      </c>
      <c r="G84" s="800">
        <f>BSO!F23</f>
        <v>0</v>
      </c>
      <c r="H84" s="801" t="s">
        <v>627</v>
      </c>
    </row>
    <row r="85" spans="1:8" x14ac:dyDescent="0.25">
      <c r="F85" s="793" t="s">
        <v>710</v>
      </c>
      <c r="G85" s="800">
        <f>BSO!G23</f>
        <v>0</v>
      </c>
      <c r="H85" s="801" t="s">
        <v>627</v>
      </c>
    </row>
    <row r="86" spans="1:8" x14ac:dyDescent="0.25">
      <c r="B86" s="793"/>
      <c r="F86" s="793" t="s">
        <v>711</v>
      </c>
      <c r="G86" s="800">
        <f>BSO!H23</f>
        <v>0</v>
      </c>
      <c r="H86" s="801" t="s">
        <v>627</v>
      </c>
    </row>
    <row r="87" spans="1:8" x14ac:dyDescent="0.25">
      <c r="F87" s="793"/>
    </row>
    <row r="88" spans="1:8" x14ac:dyDescent="0.25">
      <c r="A88" s="786">
        <v>16</v>
      </c>
      <c r="B88" s="793" t="s">
        <v>712</v>
      </c>
      <c r="C88" s="826">
        <f>BSO!I24</f>
        <v>0</v>
      </c>
      <c r="E88" s="801" t="s">
        <v>625</v>
      </c>
      <c r="F88" s="793" t="s">
        <v>713</v>
      </c>
      <c r="G88" s="800">
        <f>BSO!C24</f>
        <v>0</v>
      </c>
      <c r="H88" s="801" t="s">
        <v>627</v>
      </c>
    </row>
    <row r="89" spans="1:8" x14ac:dyDescent="0.25">
      <c r="F89" s="793" t="s">
        <v>714</v>
      </c>
      <c r="G89" s="800">
        <f>BSO!D24</f>
        <v>0</v>
      </c>
      <c r="H89" s="801" t="s">
        <v>627</v>
      </c>
    </row>
    <row r="90" spans="1:8" x14ac:dyDescent="0.25">
      <c r="B90" s="793"/>
      <c r="F90" s="793" t="s">
        <v>715</v>
      </c>
      <c r="G90" s="800">
        <f>BSO!E24</f>
        <v>0</v>
      </c>
      <c r="H90" s="801" t="s">
        <v>627</v>
      </c>
    </row>
    <row r="91" spans="1:8" x14ac:dyDescent="0.25">
      <c r="F91" s="793" t="s">
        <v>716</v>
      </c>
      <c r="G91" s="800">
        <f>BSO!F24</f>
        <v>0</v>
      </c>
      <c r="H91" s="801" t="s">
        <v>627</v>
      </c>
    </row>
    <row r="92" spans="1:8" x14ac:dyDescent="0.25">
      <c r="F92" s="793" t="s">
        <v>717</v>
      </c>
      <c r="G92" s="800">
        <f>BSO!G24</f>
        <v>0</v>
      </c>
      <c r="H92" s="801" t="s">
        <v>627</v>
      </c>
    </row>
    <row r="93" spans="1:8" x14ac:dyDescent="0.25">
      <c r="F93" s="793" t="s">
        <v>718</v>
      </c>
      <c r="G93" s="800">
        <f>BSO!H24</f>
        <v>0</v>
      </c>
      <c r="H93" s="801" t="s">
        <v>627</v>
      </c>
    </row>
    <row r="94" spans="1:8" x14ac:dyDescent="0.25">
      <c r="B94" s="793"/>
      <c r="F94" s="793"/>
    </row>
    <row r="95" spans="1:8" x14ac:dyDescent="0.25">
      <c r="A95" s="786">
        <v>17</v>
      </c>
      <c r="B95" s="793" t="s">
        <v>719</v>
      </c>
      <c r="C95" s="826">
        <f>BSO!I25</f>
        <v>0</v>
      </c>
      <c r="E95" s="801" t="s">
        <v>625</v>
      </c>
      <c r="F95" s="793" t="s">
        <v>720</v>
      </c>
      <c r="G95" s="800">
        <f>BSO!C25</f>
        <v>0</v>
      </c>
      <c r="H95" s="801" t="s">
        <v>627</v>
      </c>
    </row>
    <row r="96" spans="1:8" x14ac:dyDescent="0.25">
      <c r="B96" s="793"/>
      <c r="F96" s="793" t="s">
        <v>721</v>
      </c>
      <c r="G96" s="800">
        <f>BSO!D25</f>
        <v>0</v>
      </c>
      <c r="H96" s="801" t="s">
        <v>627</v>
      </c>
    </row>
    <row r="97" spans="1:8" x14ac:dyDescent="0.25">
      <c r="F97" s="793" t="s">
        <v>722</v>
      </c>
      <c r="G97" s="800">
        <f>BSO!E25</f>
        <v>0</v>
      </c>
      <c r="H97" s="801" t="s">
        <v>627</v>
      </c>
    </row>
    <row r="98" spans="1:8" x14ac:dyDescent="0.25">
      <c r="B98" s="793"/>
      <c r="F98" s="793" t="s">
        <v>723</v>
      </c>
      <c r="G98" s="800">
        <f>BSO!F25</f>
        <v>0</v>
      </c>
      <c r="H98" s="801" t="s">
        <v>627</v>
      </c>
    </row>
    <row r="99" spans="1:8" x14ac:dyDescent="0.25">
      <c r="F99" s="793" t="s">
        <v>724</v>
      </c>
      <c r="G99" s="800">
        <f>BSO!G25</f>
        <v>0</v>
      </c>
      <c r="H99" s="801" t="s">
        <v>627</v>
      </c>
    </row>
    <row r="100" spans="1:8" x14ac:dyDescent="0.25">
      <c r="B100" s="793"/>
      <c r="F100" s="793" t="s">
        <v>725</v>
      </c>
      <c r="G100" s="800">
        <f>BSO!H25</f>
        <v>0</v>
      </c>
      <c r="H100" s="801" t="s">
        <v>627</v>
      </c>
    </row>
    <row r="101" spans="1:8" x14ac:dyDescent="0.25">
      <c r="F101" s="793"/>
    </row>
    <row r="102" spans="1:8" x14ac:dyDescent="0.25">
      <c r="A102" s="786">
        <v>18</v>
      </c>
      <c r="B102" s="793" t="s">
        <v>726</v>
      </c>
      <c r="C102" s="826">
        <f>BSO!I28</f>
        <v>0</v>
      </c>
      <c r="E102" s="801" t="s">
        <v>625</v>
      </c>
      <c r="F102" s="793" t="s">
        <v>727</v>
      </c>
      <c r="G102" s="800">
        <f>BSO!C28</f>
        <v>0</v>
      </c>
      <c r="H102" s="801" t="s">
        <v>627</v>
      </c>
    </row>
    <row r="103" spans="1:8" x14ac:dyDescent="0.25">
      <c r="F103" s="793" t="s">
        <v>728</v>
      </c>
      <c r="G103" s="800">
        <f>BSO!D28</f>
        <v>0</v>
      </c>
      <c r="H103" s="801" t="s">
        <v>627</v>
      </c>
    </row>
    <row r="104" spans="1:8" x14ac:dyDescent="0.25">
      <c r="B104" s="793"/>
      <c r="F104" s="793" t="s">
        <v>729</v>
      </c>
      <c r="G104" s="800">
        <f>BSO!E28</f>
        <v>0</v>
      </c>
      <c r="H104" s="801" t="s">
        <v>627</v>
      </c>
    </row>
    <row r="105" spans="1:8" x14ac:dyDescent="0.25">
      <c r="F105" s="793" t="s">
        <v>730</v>
      </c>
      <c r="G105" s="800">
        <f>BSO!F28</f>
        <v>0</v>
      </c>
      <c r="H105" s="801" t="s">
        <v>627</v>
      </c>
    </row>
    <row r="106" spans="1:8" x14ac:dyDescent="0.25">
      <c r="F106" s="793" t="s">
        <v>731</v>
      </c>
      <c r="G106" s="800">
        <f>BSO!G28</f>
        <v>0</v>
      </c>
      <c r="H106" s="801" t="s">
        <v>627</v>
      </c>
    </row>
    <row r="107" spans="1:8" x14ac:dyDescent="0.25">
      <c r="F107" s="793" t="s">
        <v>732</v>
      </c>
      <c r="G107" s="800">
        <f>BSO!H28</f>
        <v>0</v>
      </c>
      <c r="H107" s="801" t="s">
        <v>627</v>
      </c>
    </row>
    <row r="108" spans="1:8" x14ac:dyDescent="0.25">
      <c r="B108" s="793"/>
      <c r="F108" s="793"/>
    </row>
    <row r="109" spans="1:8" x14ac:dyDescent="0.25">
      <c r="A109" s="786">
        <v>19</v>
      </c>
      <c r="B109" s="793" t="s">
        <v>733</v>
      </c>
      <c r="C109" s="826">
        <f>BSO!I29</f>
        <v>0</v>
      </c>
      <c r="E109" s="801" t="s">
        <v>625</v>
      </c>
      <c r="F109" s="793" t="s">
        <v>734</v>
      </c>
      <c r="G109" s="800">
        <f>BSO!C29</f>
        <v>0</v>
      </c>
      <c r="H109" s="801" t="s">
        <v>627</v>
      </c>
    </row>
    <row r="110" spans="1:8" x14ac:dyDescent="0.25">
      <c r="F110" s="793" t="s">
        <v>735</v>
      </c>
      <c r="G110" s="800">
        <f>BSO!D29</f>
        <v>0</v>
      </c>
      <c r="H110" s="801" t="s">
        <v>627</v>
      </c>
    </row>
    <row r="111" spans="1:8" x14ac:dyDescent="0.25">
      <c r="F111" s="793" t="s">
        <v>736</v>
      </c>
      <c r="G111" s="800">
        <f>BSO!E29</f>
        <v>0</v>
      </c>
      <c r="H111" s="801" t="s">
        <v>627</v>
      </c>
    </row>
    <row r="112" spans="1:8" x14ac:dyDescent="0.25">
      <c r="B112" s="793"/>
      <c r="F112" s="793" t="s">
        <v>737</v>
      </c>
      <c r="G112" s="800">
        <f>BSO!F29</f>
        <v>0</v>
      </c>
      <c r="H112" s="801" t="s">
        <v>627</v>
      </c>
    </row>
    <row r="113" spans="1:8" x14ac:dyDescent="0.25">
      <c r="F113" s="793" t="s">
        <v>738</v>
      </c>
      <c r="G113" s="800">
        <f>BSO!G29</f>
        <v>0</v>
      </c>
      <c r="H113" s="801" t="s">
        <v>627</v>
      </c>
    </row>
    <row r="114" spans="1:8" x14ac:dyDescent="0.25">
      <c r="F114" s="793" t="s">
        <v>739</v>
      </c>
      <c r="G114" s="800">
        <f>BSO!H29</f>
        <v>0</v>
      </c>
      <c r="H114" s="801" t="s">
        <v>627</v>
      </c>
    </row>
    <row r="115" spans="1:8" x14ac:dyDescent="0.25">
      <c r="F115" s="793"/>
    </row>
    <row r="116" spans="1:8" x14ac:dyDescent="0.25">
      <c r="A116" s="786">
        <v>20</v>
      </c>
      <c r="B116" s="793" t="s">
        <v>740</v>
      </c>
      <c r="C116" s="826">
        <f>BSO!I30</f>
        <v>0</v>
      </c>
      <c r="E116" s="801" t="s">
        <v>625</v>
      </c>
      <c r="F116" s="793" t="s">
        <v>741</v>
      </c>
      <c r="G116" s="800">
        <f>BSO!C30</f>
        <v>0</v>
      </c>
      <c r="H116" s="801" t="s">
        <v>627</v>
      </c>
    </row>
    <row r="117" spans="1:8" x14ac:dyDescent="0.25">
      <c r="F117" s="793" t="s">
        <v>742</v>
      </c>
      <c r="G117" s="800">
        <f>BSO!D30</f>
        <v>0</v>
      </c>
      <c r="H117" s="801" t="s">
        <v>627</v>
      </c>
    </row>
    <row r="118" spans="1:8" x14ac:dyDescent="0.25">
      <c r="F118" s="793" t="s">
        <v>743</v>
      </c>
      <c r="G118" s="800">
        <f>BSO!E30</f>
        <v>0</v>
      </c>
      <c r="H118" s="801" t="s">
        <v>627</v>
      </c>
    </row>
    <row r="119" spans="1:8" x14ac:dyDescent="0.25">
      <c r="F119" s="793" t="s">
        <v>744</v>
      </c>
      <c r="G119" s="800">
        <f>BSO!F30</f>
        <v>0</v>
      </c>
      <c r="H119" s="801" t="s">
        <v>627</v>
      </c>
    </row>
    <row r="120" spans="1:8" x14ac:dyDescent="0.25">
      <c r="B120" s="793"/>
      <c r="F120" s="793"/>
    </row>
    <row r="121" spans="1:8" x14ac:dyDescent="0.25">
      <c r="A121" s="786">
        <v>21</v>
      </c>
      <c r="B121" s="793" t="s">
        <v>745</v>
      </c>
      <c r="C121" s="826">
        <f>BSO!I31</f>
        <v>0</v>
      </c>
      <c r="E121" s="801" t="s">
        <v>625</v>
      </c>
      <c r="F121" s="793" t="s">
        <v>746</v>
      </c>
      <c r="G121" s="800">
        <f>BSO!C31</f>
        <v>0</v>
      </c>
      <c r="H121" s="801" t="s">
        <v>627</v>
      </c>
    </row>
    <row r="122" spans="1:8" x14ac:dyDescent="0.25">
      <c r="F122" s="793" t="s">
        <v>747</v>
      </c>
      <c r="G122" s="800">
        <f>BSO!D31</f>
        <v>0</v>
      </c>
      <c r="H122" s="801" t="s">
        <v>627</v>
      </c>
    </row>
    <row r="123" spans="1:8" x14ac:dyDescent="0.25">
      <c r="F123" s="793" t="s">
        <v>748</v>
      </c>
      <c r="G123" s="800">
        <f>BSO!E31</f>
        <v>0</v>
      </c>
      <c r="H123" s="801" t="s">
        <v>627</v>
      </c>
    </row>
    <row r="124" spans="1:8" x14ac:dyDescent="0.25">
      <c r="B124" s="793"/>
      <c r="F124" s="793" t="s">
        <v>749</v>
      </c>
      <c r="G124" s="800">
        <f>BSO!F31</f>
        <v>0</v>
      </c>
      <c r="H124" s="801" t="s">
        <v>627</v>
      </c>
    </row>
    <row r="125" spans="1:8" x14ac:dyDescent="0.25">
      <c r="F125" s="793"/>
    </row>
    <row r="126" spans="1:8" x14ac:dyDescent="0.25">
      <c r="A126" s="786">
        <v>22</v>
      </c>
      <c r="B126" s="793" t="s">
        <v>750</v>
      </c>
      <c r="C126" s="826">
        <f>BSO!I32</f>
        <v>0</v>
      </c>
      <c r="E126" s="801" t="s">
        <v>625</v>
      </c>
      <c r="F126" s="793" t="s">
        <v>751</v>
      </c>
      <c r="G126" s="800">
        <f>BSO!C32</f>
        <v>0</v>
      </c>
      <c r="H126" s="801" t="s">
        <v>627</v>
      </c>
    </row>
    <row r="127" spans="1:8" x14ac:dyDescent="0.25">
      <c r="F127" s="793" t="s">
        <v>752</v>
      </c>
      <c r="G127" s="800">
        <f>BSO!D32</f>
        <v>0</v>
      </c>
      <c r="H127" s="801" t="s">
        <v>627</v>
      </c>
    </row>
    <row r="128" spans="1:8" x14ac:dyDescent="0.25">
      <c r="F128" s="793" t="s">
        <v>753</v>
      </c>
      <c r="G128" s="800">
        <f>BSO!E32</f>
        <v>0</v>
      </c>
      <c r="H128" s="801" t="s">
        <v>627</v>
      </c>
    </row>
    <row r="129" spans="1:8" x14ac:dyDescent="0.25">
      <c r="F129" s="793" t="s">
        <v>754</v>
      </c>
      <c r="G129" s="800">
        <f>BSO!F32</f>
        <v>0</v>
      </c>
      <c r="H129" s="801" t="s">
        <v>627</v>
      </c>
    </row>
    <row r="130" spans="1:8" x14ac:dyDescent="0.25"/>
    <row r="131" spans="1:8" x14ac:dyDescent="0.25">
      <c r="A131" s="786">
        <v>23</v>
      </c>
      <c r="B131" s="793" t="s">
        <v>755</v>
      </c>
      <c r="C131" s="826">
        <f>BSO!I33</f>
        <v>0</v>
      </c>
      <c r="E131" s="801" t="s">
        <v>625</v>
      </c>
      <c r="F131" s="793" t="s">
        <v>756</v>
      </c>
      <c r="G131" s="800">
        <f>BSO!C33</f>
        <v>0</v>
      </c>
      <c r="H131" s="801" t="s">
        <v>627</v>
      </c>
    </row>
    <row r="132" spans="1:8" x14ac:dyDescent="0.25">
      <c r="F132" s="793" t="s">
        <v>757</v>
      </c>
      <c r="G132" s="800">
        <f>BSO!D33</f>
        <v>0</v>
      </c>
      <c r="H132" s="801" t="s">
        <v>627</v>
      </c>
    </row>
    <row r="133" spans="1:8" x14ac:dyDescent="0.25">
      <c r="F133" s="793" t="s">
        <v>758</v>
      </c>
      <c r="G133" s="800">
        <f>BSO!E33</f>
        <v>0</v>
      </c>
      <c r="H133" s="801" t="s">
        <v>627</v>
      </c>
    </row>
    <row r="134" spans="1:8" x14ac:dyDescent="0.25">
      <c r="F134" s="793" t="s">
        <v>759</v>
      </c>
      <c r="G134" s="800">
        <f>BSO!F33</f>
        <v>0</v>
      </c>
      <c r="H134" s="801" t="s">
        <v>627</v>
      </c>
    </row>
    <row r="135" spans="1:8" x14ac:dyDescent="0.25">
      <c r="F135" s="793" t="s">
        <v>760</v>
      </c>
      <c r="G135" s="800">
        <f>BSO!G33</f>
        <v>0</v>
      </c>
      <c r="H135" s="801" t="s">
        <v>627</v>
      </c>
    </row>
    <row r="136" spans="1:8" x14ac:dyDescent="0.25">
      <c r="F136" s="793" t="s">
        <v>761</v>
      </c>
      <c r="G136" s="800">
        <f>BSO!H33</f>
        <v>0</v>
      </c>
      <c r="H136" s="801" t="s">
        <v>627</v>
      </c>
    </row>
    <row r="137" spans="1:8" x14ac:dyDescent="0.25"/>
    <row r="138" spans="1:8" x14ac:dyDescent="0.25">
      <c r="A138" s="786">
        <v>24</v>
      </c>
      <c r="B138" s="793" t="s">
        <v>762</v>
      </c>
      <c r="C138" s="826">
        <f>BSO!I34</f>
        <v>0</v>
      </c>
      <c r="E138" s="801" t="s">
        <v>625</v>
      </c>
      <c r="F138" s="793" t="s">
        <v>763</v>
      </c>
      <c r="G138" s="800">
        <f>BSO!C34</f>
        <v>0</v>
      </c>
      <c r="H138" s="801" t="s">
        <v>627</v>
      </c>
    </row>
    <row r="139" spans="1:8" x14ac:dyDescent="0.25">
      <c r="F139" s="793" t="s">
        <v>764</v>
      </c>
      <c r="G139" s="800">
        <f>BSO!D34</f>
        <v>0</v>
      </c>
      <c r="H139" s="801" t="s">
        <v>627</v>
      </c>
    </row>
    <row r="140" spans="1:8" x14ac:dyDescent="0.25">
      <c r="F140" s="793" t="s">
        <v>765</v>
      </c>
      <c r="G140" s="800">
        <f>BSO!E34</f>
        <v>0</v>
      </c>
      <c r="H140" s="801" t="s">
        <v>627</v>
      </c>
    </row>
    <row r="141" spans="1:8" x14ac:dyDescent="0.25">
      <c r="F141" s="793" t="s">
        <v>766</v>
      </c>
      <c r="G141" s="800">
        <f>BSO!F34</f>
        <v>0</v>
      </c>
      <c r="H141" s="801" t="s">
        <v>627</v>
      </c>
    </row>
    <row r="142" spans="1:8" x14ac:dyDescent="0.25">
      <c r="F142" s="793" t="s">
        <v>767</v>
      </c>
      <c r="G142" s="800">
        <f>BSO!G34</f>
        <v>0</v>
      </c>
      <c r="H142" s="801" t="s">
        <v>627</v>
      </c>
    </row>
    <row r="143" spans="1:8" x14ac:dyDescent="0.25">
      <c r="F143" s="793" t="s">
        <v>768</v>
      </c>
      <c r="G143" s="800">
        <f>BSO!H34</f>
        <v>0</v>
      </c>
      <c r="H143" s="801" t="s">
        <v>627</v>
      </c>
    </row>
    <row r="144" spans="1:8" x14ac:dyDescent="0.25"/>
    <row r="145" spans="1:8" x14ac:dyDescent="0.25">
      <c r="A145" s="786">
        <v>25</v>
      </c>
      <c r="B145" s="793" t="s">
        <v>769</v>
      </c>
      <c r="C145" s="826">
        <f>BSO!I35</f>
        <v>0</v>
      </c>
      <c r="E145" s="801" t="s">
        <v>625</v>
      </c>
      <c r="F145" s="793" t="s">
        <v>770</v>
      </c>
      <c r="G145" s="800">
        <f>BSO!C35</f>
        <v>0</v>
      </c>
      <c r="H145" s="801" t="s">
        <v>627</v>
      </c>
    </row>
    <row r="146" spans="1:8" x14ac:dyDescent="0.25">
      <c r="F146" s="793" t="s">
        <v>771</v>
      </c>
      <c r="G146" s="800">
        <f>BSO!D35</f>
        <v>0</v>
      </c>
      <c r="H146" s="801" t="s">
        <v>627</v>
      </c>
    </row>
    <row r="147" spans="1:8" x14ac:dyDescent="0.25">
      <c r="F147" s="793" t="s">
        <v>772</v>
      </c>
      <c r="G147" s="800">
        <f>BSO!E35</f>
        <v>0</v>
      </c>
      <c r="H147" s="801" t="s">
        <v>627</v>
      </c>
    </row>
    <row r="148" spans="1:8" x14ac:dyDescent="0.25">
      <c r="F148" s="793" t="s">
        <v>773</v>
      </c>
      <c r="G148" s="800">
        <f>BSO!F35</f>
        <v>0</v>
      </c>
      <c r="H148" s="801" t="s">
        <v>627</v>
      </c>
    </row>
    <row r="149" spans="1:8" x14ac:dyDescent="0.25">
      <c r="B149" s="793"/>
      <c r="F149" s="793" t="s">
        <v>774</v>
      </c>
      <c r="G149" s="800">
        <f>BSO!G35</f>
        <v>0</v>
      </c>
      <c r="H149" s="801" t="s">
        <v>627</v>
      </c>
    </row>
    <row r="150" spans="1:8" x14ac:dyDescent="0.25">
      <c r="F150" s="793" t="s">
        <v>775</v>
      </c>
      <c r="G150" s="800">
        <f>BSO!H35</f>
        <v>0</v>
      </c>
      <c r="H150" s="801" t="s">
        <v>627</v>
      </c>
    </row>
    <row r="151" spans="1:8" x14ac:dyDescent="0.25">
      <c r="F151" s="793"/>
    </row>
    <row r="152" spans="1:8" x14ac:dyDescent="0.25">
      <c r="A152" s="786">
        <v>26</v>
      </c>
      <c r="B152" s="793" t="s">
        <v>776</v>
      </c>
      <c r="C152" s="826">
        <f>BSO!I36</f>
        <v>0</v>
      </c>
      <c r="E152" s="801" t="s">
        <v>625</v>
      </c>
      <c r="F152" s="793" t="s">
        <v>777</v>
      </c>
      <c r="G152" s="800">
        <f>BSO!C36</f>
        <v>0</v>
      </c>
      <c r="H152" s="801" t="s">
        <v>627</v>
      </c>
    </row>
    <row r="153" spans="1:8" x14ac:dyDescent="0.25">
      <c r="B153" s="793"/>
      <c r="F153" s="793" t="s">
        <v>778</v>
      </c>
      <c r="G153" s="800">
        <f>BSO!D36</f>
        <v>0</v>
      </c>
      <c r="H153" s="801" t="s">
        <v>627</v>
      </c>
    </row>
    <row r="154" spans="1:8" x14ac:dyDescent="0.25">
      <c r="F154" s="793" t="s">
        <v>779</v>
      </c>
      <c r="G154" s="800">
        <f>BSO!E36</f>
        <v>0</v>
      </c>
      <c r="H154" s="801" t="s">
        <v>627</v>
      </c>
    </row>
    <row r="155" spans="1:8" x14ac:dyDescent="0.25">
      <c r="F155" s="793" t="s">
        <v>780</v>
      </c>
      <c r="G155" s="800">
        <f>BSO!F36</f>
        <v>0</v>
      </c>
      <c r="H155" s="801" t="s">
        <v>627</v>
      </c>
    </row>
    <row r="156" spans="1:8" x14ac:dyDescent="0.25">
      <c r="F156" s="793" t="s">
        <v>781</v>
      </c>
      <c r="G156" s="800">
        <f>BSO!G36</f>
        <v>0</v>
      </c>
      <c r="H156" s="801" t="s">
        <v>627</v>
      </c>
    </row>
    <row r="157" spans="1:8" x14ac:dyDescent="0.25">
      <c r="B157" s="793"/>
      <c r="F157" s="793" t="s">
        <v>782</v>
      </c>
      <c r="G157" s="800">
        <f>BSO!H36</f>
        <v>0</v>
      </c>
      <c r="H157" s="801" t="s">
        <v>627</v>
      </c>
    </row>
    <row r="158" spans="1:8" x14ac:dyDescent="0.25">
      <c r="F158" s="793"/>
    </row>
    <row r="159" spans="1:8" x14ac:dyDescent="0.25">
      <c r="A159" s="786">
        <v>27</v>
      </c>
      <c r="B159" s="793" t="s">
        <v>783</v>
      </c>
      <c r="C159" s="826">
        <f>BSO!I37</f>
        <v>0</v>
      </c>
      <c r="E159" s="801" t="s">
        <v>625</v>
      </c>
      <c r="F159" s="793" t="s">
        <v>784</v>
      </c>
      <c r="G159" s="800">
        <f>BSO!C37</f>
        <v>0</v>
      </c>
      <c r="H159" s="801" t="s">
        <v>627</v>
      </c>
    </row>
    <row r="160" spans="1:8" x14ac:dyDescent="0.25">
      <c r="F160" s="793" t="s">
        <v>785</v>
      </c>
      <c r="G160" s="800">
        <f>BSO!D37</f>
        <v>0</v>
      </c>
      <c r="H160" s="801" t="s">
        <v>627</v>
      </c>
    </row>
    <row r="161" spans="1:8" x14ac:dyDescent="0.25">
      <c r="B161" s="793"/>
      <c r="F161" s="793" t="s">
        <v>786</v>
      </c>
      <c r="G161" s="800">
        <f>BSO!E37</f>
        <v>0</v>
      </c>
      <c r="H161" s="801" t="s">
        <v>627</v>
      </c>
    </row>
    <row r="162" spans="1:8" x14ac:dyDescent="0.25">
      <c r="F162" s="793" t="s">
        <v>787</v>
      </c>
      <c r="G162" s="800">
        <f>BSO!F37</f>
        <v>0</v>
      </c>
      <c r="H162" s="801" t="s">
        <v>627</v>
      </c>
    </row>
    <row r="163" spans="1:8" x14ac:dyDescent="0.25">
      <c r="F163" s="793" t="s">
        <v>788</v>
      </c>
      <c r="G163" s="800">
        <f>BSO!G37</f>
        <v>0</v>
      </c>
      <c r="H163" s="801" t="s">
        <v>627</v>
      </c>
    </row>
    <row r="164" spans="1:8" x14ac:dyDescent="0.25">
      <c r="F164" s="793" t="s">
        <v>789</v>
      </c>
      <c r="G164" s="800">
        <f>BSO!H37</f>
        <v>0</v>
      </c>
      <c r="H164" s="801" t="s">
        <v>627</v>
      </c>
    </row>
    <row r="165" spans="1:8" x14ac:dyDescent="0.25">
      <c r="F165" s="793"/>
    </row>
    <row r="166" spans="1:8" x14ac:dyDescent="0.25">
      <c r="A166" s="786">
        <v>28</v>
      </c>
      <c r="B166" s="793" t="s">
        <v>790</v>
      </c>
      <c r="C166" s="826">
        <f>BSO!I38</f>
        <v>0</v>
      </c>
      <c r="E166" s="801" t="s">
        <v>625</v>
      </c>
      <c r="F166" s="793" t="s">
        <v>791</v>
      </c>
      <c r="G166" s="800">
        <f>BSO!C38</f>
        <v>0</v>
      </c>
      <c r="H166" s="801" t="s">
        <v>627</v>
      </c>
    </row>
    <row r="167" spans="1:8" x14ac:dyDescent="0.25">
      <c r="B167" s="793"/>
      <c r="F167" s="793" t="s">
        <v>792</v>
      </c>
      <c r="G167" s="800">
        <f>BSO!D38</f>
        <v>0</v>
      </c>
      <c r="H167" s="801" t="s">
        <v>627</v>
      </c>
    </row>
    <row r="168" spans="1:8" x14ac:dyDescent="0.25">
      <c r="B168" s="793"/>
      <c r="F168" s="793" t="s">
        <v>793</v>
      </c>
      <c r="G168" s="800">
        <f>BSO!E38</f>
        <v>0</v>
      </c>
      <c r="H168" s="801" t="s">
        <v>627</v>
      </c>
    </row>
    <row r="169" spans="1:8" x14ac:dyDescent="0.25">
      <c r="F169" s="793" t="s">
        <v>794</v>
      </c>
      <c r="G169" s="800">
        <f>BSO!F38</f>
        <v>0</v>
      </c>
      <c r="H169" s="801" t="s">
        <v>627</v>
      </c>
    </row>
    <row r="170" spans="1:8" x14ac:dyDescent="0.25">
      <c r="F170" s="793" t="s">
        <v>795</v>
      </c>
      <c r="G170" s="800">
        <f>BSO!G38</f>
        <v>0</v>
      </c>
      <c r="H170" s="801" t="s">
        <v>627</v>
      </c>
    </row>
    <row r="171" spans="1:8" x14ac:dyDescent="0.25">
      <c r="B171" s="793"/>
      <c r="F171" s="793" t="s">
        <v>796</v>
      </c>
      <c r="G171" s="800">
        <f>BSO!H38</f>
        <v>0</v>
      </c>
      <c r="H171" s="801" t="s">
        <v>627</v>
      </c>
    </row>
    <row r="172" spans="1:8" x14ac:dyDescent="0.25">
      <c r="B172" s="793"/>
      <c r="F172" s="793"/>
    </row>
    <row r="173" spans="1:8" x14ac:dyDescent="0.25">
      <c r="A173" s="786">
        <v>29</v>
      </c>
      <c r="B173" s="793" t="s">
        <v>797</v>
      </c>
      <c r="C173" s="826">
        <f>BSO!I39</f>
        <v>0</v>
      </c>
      <c r="E173" s="801" t="s">
        <v>625</v>
      </c>
      <c r="F173" s="793" t="s">
        <v>798</v>
      </c>
      <c r="G173" s="800">
        <f>BSO!C39</f>
        <v>0</v>
      </c>
      <c r="H173" s="801" t="s">
        <v>627</v>
      </c>
    </row>
    <row r="174" spans="1:8" x14ac:dyDescent="0.25">
      <c r="F174" s="793" t="s">
        <v>799</v>
      </c>
      <c r="G174" s="800">
        <f>BSO!D39</f>
        <v>0</v>
      </c>
      <c r="H174" s="801" t="s">
        <v>627</v>
      </c>
    </row>
    <row r="175" spans="1:8" x14ac:dyDescent="0.25">
      <c r="B175" s="793"/>
      <c r="F175" s="793" t="s">
        <v>800</v>
      </c>
      <c r="G175" s="800">
        <f>BSO!E39</f>
        <v>0</v>
      </c>
      <c r="H175" s="801" t="s">
        <v>627</v>
      </c>
    </row>
    <row r="176" spans="1:8" x14ac:dyDescent="0.25">
      <c r="B176" s="793"/>
      <c r="F176" s="793" t="s">
        <v>801</v>
      </c>
      <c r="G176" s="800">
        <f>BSO!F39</f>
        <v>0</v>
      </c>
      <c r="H176" s="801" t="s">
        <v>627</v>
      </c>
    </row>
    <row r="177" spans="1:8" x14ac:dyDescent="0.25">
      <c r="B177" s="793"/>
      <c r="F177" s="793" t="s">
        <v>802</v>
      </c>
      <c r="G177" s="800">
        <f>BSO!G39</f>
        <v>0</v>
      </c>
      <c r="H177" s="801" t="s">
        <v>627</v>
      </c>
    </row>
    <row r="178" spans="1:8" x14ac:dyDescent="0.25">
      <c r="F178" s="793" t="s">
        <v>803</v>
      </c>
      <c r="G178" s="800">
        <f>BSO!H39</f>
        <v>0</v>
      </c>
      <c r="H178" s="801" t="s">
        <v>627</v>
      </c>
    </row>
    <row r="179" spans="1:8" x14ac:dyDescent="0.25">
      <c r="B179" s="793"/>
      <c r="F179" s="793"/>
    </row>
    <row r="180" spans="1:8" x14ac:dyDescent="0.25">
      <c r="A180" s="786">
        <v>30</v>
      </c>
      <c r="B180" s="793" t="s">
        <v>804</v>
      </c>
      <c r="C180" s="826">
        <f>BSO!I40</f>
        <v>0</v>
      </c>
      <c r="E180" s="801" t="s">
        <v>625</v>
      </c>
      <c r="F180" s="793" t="s">
        <v>805</v>
      </c>
      <c r="G180" s="800">
        <f>BSO!C40</f>
        <v>0</v>
      </c>
      <c r="H180" s="801" t="s">
        <v>627</v>
      </c>
    </row>
    <row r="181" spans="1:8" x14ac:dyDescent="0.25">
      <c r="B181" s="793"/>
      <c r="F181" s="793" t="s">
        <v>806</v>
      </c>
      <c r="G181" s="800">
        <f>BSO!D40</f>
        <v>0</v>
      </c>
      <c r="H181" s="801" t="s">
        <v>627</v>
      </c>
    </row>
    <row r="182" spans="1:8" x14ac:dyDescent="0.25">
      <c r="F182" s="793" t="s">
        <v>807</v>
      </c>
      <c r="G182" s="800">
        <f>BSO!E40</f>
        <v>0</v>
      </c>
      <c r="H182" s="801" t="s">
        <v>627</v>
      </c>
    </row>
    <row r="183" spans="1:8" x14ac:dyDescent="0.25">
      <c r="B183" s="793"/>
      <c r="F183" s="793" t="s">
        <v>808</v>
      </c>
      <c r="G183" s="800">
        <f>BSO!F40</f>
        <v>0</v>
      </c>
      <c r="H183" s="801" t="s">
        <v>627</v>
      </c>
    </row>
    <row r="184" spans="1:8" x14ac:dyDescent="0.25">
      <c r="B184" s="793"/>
      <c r="F184" s="793" t="s">
        <v>809</v>
      </c>
      <c r="G184" s="800">
        <f>BSO!G40</f>
        <v>0</v>
      </c>
      <c r="H184" s="801" t="s">
        <v>627</v>
      </c>
    </row>
    <row r="185" spans="1:8" x14ac:dyDescent="0.25">
      <c r="B185" s="793"/>
      <c r="F185" s="793" t="s">
        <v>810</v>
      </c>
      <c r="G185" s="800">
        <f>BSO!H40</f>
        <v>0</v>
      </c>
      <c r="H185" s="801" t="s">
        <v>627</v>
      </c>
    </row>
    <row r="186" spans="1:8" x14ac:dyDescent="0.25">
      <c r="F186" s="793"/>
    </row>
    <row r="187" spans="1:8" x14ac:dyDescent="0.25">
      <c r="A187" s="786">
        <v>31</v>
      </c>
      <c r="B187" s="793" t="s">
        <v>811</v>
      </c>
      <c r="C187" s="826">
        <f>BSO!I41</f>
        <v>0</v>
      </c>
      <c r="E187" s="801" t="s">
        <v>625</v>
      </c>
      <c r="F187" s="793" t="s">
        <v>812</v>
      </c>
      <c r="G187" s="800">
        <f>BSO!C41</f>
        <v>0</v>
      </c>
      <c r="H187" s="801" t="s">
        <v>627</v>
      </c>
    </row>
    <row r="188" spans="1:8" x14ac:dyDescent="0.25">
      <c r="B188" s="793"/>
      <c r="F188" s="793" t="s">
        <v>813</v>
      </c>
      <c r="G188" s="800">
        <f>BSO!D41</f>
        <v>0</v>
      </c>
      <c r="H188" s="801" t="s">
        <v>627</v>
      </c>
    </row>
    <row r="189" spans="1:8" x14ac:dyDescent="0.25">
      <c r="F189" s="793" t="s">
        <v>814</v>
      </c>
      <c r="G189" s="800">
        <f>BSO!E41</f>
        <v>0</v>
      </c>
      <c r="H189" s="801" t="s">
        <v>627</v>
      </c>
    </row>
    <row r="190" spans="1:8" x14ac:dyDescent="0.25">
      <c r="F190" s="793" t="s">
        <v>815</v>
      </c>
      <c r="G190" s="800">
        <f>BSO!F41</f>
        <v>0</v>
      </c>
      <c r="H190" s="801" t="s">
        <v>627</v>
      </c>
    </row>
    <row r="191" spans="1:8" x14ac:dyDescent="0.25">
      <c r="B191" s="793"/>
      <c r="F191" s="793" t="s">
        <v>816</v>
      </c>
      <c r="G191" s="800">
        <f>BSO!G41</f>
        <v>0</v>
      </c>
      <c r="H191" s="801" t="s">
        <v>627</v>
      </c>
    </row>
    <row r="192" spans="1:8" x14ac:dyDescent="0.25">
      <c r="B192" s="793"/>
      <c r="F192" s="793" t="s">
        <v>817</v>
      </c>
      <c r="G192" s="800">
        <f>BSO!H41</f>
        <v>0</v>
      </c>
      <c r="H192" s="801" t="s">
        <v>627</v>
      </c>
    </row>
    <row r="193" spans="1:8" x14ac:dyDescent="0.25">
      <c r="B193" s="793"/>
      <c r="F193" s="793"/>
    </row>
    <row r="194" spans="1:8" x14ac:dyDescent="0.25">
      <c r="A194" s="786">
        <v>32</v>
      </c>
      <c r="B194" s="793" t="s">
        <v>818</v>
      </c>
      <c r="C194" s="826">
        <f>BSO!I42</f>
        <v>0</v>
      </c>
      <c r="E194" s="801" t="s">
        <v>625</v>
      </c>
      <c r="F194" s="793" t="s">
        <v>819</v>
      </c>
      <c r="G194" s="800">
        <f>BSO!C42</f>
        <v>0</v>
      </c>
      <c r="H194" s="801" t="s">
        <v>627</v>
      </c>
    </row>
    <row r="195" spans="1:8" x14ac:dyDescent="0.25">
      <c r="F195" s="793" t="s">
        <v>820</v>
      </c>
      <c r="G195" s="800">
        <f>BSO!D42</f>
        <v>0</v>
      </c>
      <c r="H195" s="801" t="s">
        <v>627</v>
      </c>
    </row>
    <row r="196" spans="1:8" x14ac:dyDescent="0.25">
      <c r="B196" s="793"/>
      <c r="F196" s="793" t="s">
        <v>821</v>
      </c>
      <c r="G196" s="800">
        <f>BSO!E42</f>
        <v>0</v>
      </c>
      <c r="H196" s="801" t="s">
        <v>627</v>
      </c>
    </row>
    <row r="197" spans="1:8" x14ac:dyDescent="0.25">
      <c r="F197" s="793" t="s">
        <v>822</v>
      </c>
      <c r="G197" s="800">
        <f>BSO!F42</f>
        <v>0</v>
      </c>
      <c r="H197" s="801" t="s">
        <v>627</v>
      </c>
    </row>
    <row r="198" spans="1:8" x14ac:dyDescent="0.25">
      <c r="F198" s="793" t="s">
        <v>823</v>
      </c>
      <c r="G198" s="800">
        <f>BSO!G42</f>
        <v>0</v>
      </c>
      <c r="H198" s="801" t="s">
        <v>627</v>
      </c>
    </row>
    <row r="199" spans="1:8" x14ac:dyDescent="0.25">
      <c r="F199" s="793" t="s">
        <v>824</v>
      </c>
      <c r="G199" s="800">
        <f>BSO!H42</f>
        <v>0</v>
      </c>
      <c r="H199" s="801" t="s">
        <v>627</v>
      </c>
    </row>
    <row r="200" spans="1:8" x14ac:dyDescent="0.25">
      <c r="B200" s="793"/>
      <c r="F200" s="793"/>
    </row>
    <row r="201" spans="1:8" x14ac:dyDescent="0.25">
      <c r="A201" s="786">
        <v>33</v>
      </c>
      <c r="B201" s="793" t="s">
        <v>825</v>
      </c>
      <c r="C201" s="826">
        <f>BSO!I43</f>
        <v>0</v>
      </c>
      <c r="E201" s="801" t="s">
        <v>625</v>
      </c>
      <c r="F201" s="793" t="s">
        <v>826</v>
      </c>
      <c r="G201" s="800">
        <f>BSO!C43</f>
        <v>0</v>
      </c>
      <c r="H201" s="801" t="s">
        <v>627</v>
      </c>
    </row>
    <row r="202" spans="1:8" x14ac:dyDescent="0.25">
      <c r="F202" s="793" t="s">
        <v>827</v>
      </c>
      <c r="G202" s="800">
        <f>BSO!D43</f>
        <v>0</v>
      </c>
      <c r="H202" s="801" t="s">
        <v>627</v>
      </c>
    </row>
    <row r="203" spans="1:8" x14ac:dyDescent="0.25">
      <c r="F203" s="793" t="s">
        <v>828</v>
      </c>
      <c r="G203" s="800">
        <f>BSO!E43</f>
        <v>0</v>
      </c>
      <c r="H203" s="801" t="s">
        <v>627</v>
      </c>
    </row>
    <row r="204" spans="1:8" x14ac:dyDescent="0.25">
      <c r="F204" s="793" t="s">
        <v>829</v>
      </c>
      <c r="G204" s="800">
        <f>BSO!F43</f>
        <v>0</v>
      </c>
      <c r="H204" s="801" t="s">
        <v>627</v>
      </c>
    </row>
    <row r="205" spans="1:8" x14ac:dyDescent="0.25">
      <c r="F205" s="793" t="s">
        <v>830</v>
      </c>
      <c r="G205" s="800">
        <f>BSO!G43</f>
        <v>0</v>
      </c>
      <c r="H205" s="801" t="s">
        <v>627</v>
      </c>
    </row>
    <row r="206" spans="1:8" x14ac:dyDescent="0.25">
      <c r="F206" s="793" t="s">
        <v>831</v>
      </c>
      <c r="G206" s="800">
        <f>BSO!H43</f>
        <v>0</v>
      </c>
      <c r="H206" s="801" t="s">
        <v>627</v>
      </c>
    </row>
    <row r="207" spans="1:8" x14ac:dyDescent="0.25">
      <c r="B207" s="793"/>
      <c r="F207" s="793"/>
    </row>
    <row r="208" spans="1:8" x14ac:dyDescent="0.25">
      <c r="A208" s="786">
        <v>34</v>
      </c>
      <c r="B208" s="793" t="s">
        <v>832</v>
      </c>
      <c r="C208" s="826">
        <f>BSO!I44</f>
        <v>0</v>
      </c>
      <c r="E208" s="801" t="s">
        <v>625</v>
      </c>
      <c r="F208" s="793" t="s">
        <v>833</v>
      </c>
      <c r="G208" s="800">
        <f>BSO!C44</f>
        <v>0</v>
      </c>
      <c r="H208" s="801" t="s">
        <v>627</v>
      </c>
    </row>
    <row r="209" spans="1:8" x14ac:dyDescent="0.25">
      <c r="B209" s="793"/>
      <c r="F209" s="793" t="s">
        <v>834</v>
      </c>
      <c r="G209" s="800">
        <f>BSO!D44</f>
        <v>0</v>
      </c>
      <c r="H209" s="801" t="s">
        <v>627</v>
      </c>
    </row>
    <row r="210" spans="1:8" x14ac:dyDescent="0.25">
      <c r="F210" s="793" t="s">
        <v>835</v>
      </c>
      <c r="G210" s="800">
        <f>BSO!E44</f>
        <v>0</v>
      </c>
      <c r="H210" s="801" t="s">
        <v>627</v>
      </c>
    </row>
    <row r="211" spans="1:8" x14ac:dyDescent="0.25">
      <c r="B211" s="793"/>
      <c r="F211" s="793" t="s">
        <v>836</v>
      </c>
      <c r="G211" s="800">
        <f>BSO!F44</f>
        <v>0</v>
      </c>
      <c r="H211" s="801" t="s">
        <v>627</v>
      </c>
    </row>
    <row r="212" spans="1:8" x14ac:dyDescent="0.25">
      <c r="B212" s="793"/>
      <c r="F212" s="793" t="s">
        <v>837</v>
      </c>
      <c r="G212" s="800">
        <f>BSO!G44</f>
        <v>0</v>
      </c>
      <c r="H212" s="801" t="s">
        <v>627</v>
      </c>
    </row>
    <row r="213" spans="1:8" x14ac:dyDescent="0.25">
      <c r="B213" s="793"/>
      <c r="F213" s="793" t="s">
        <v>838</v>
      </c>
      <c r="G213" s="800">
        <f>BSO!H44</f>
        <v>0</v>
      </c>
      <c r="H213" s="801" t="s">
        <v>627</v>
      </c>
    </row>
    <row r="214" spans="1:8" x14ac:dyDescent="0.25"/>
    <row r="215" spans="1:8" x14ac:dyDescent="0.25">
      <c r="A215" s="786">
        <v>35</v>
      </c>
      <c r="B215" s="793" t="s">
        <v>839</v>
      </c>
      <c r="C215" s="826">
        <f>BSO!I45</f>
        <v>0</v>
      </c>
      <c r="E215" s="801" t="s">
        <v>625</v>
      </c>
      <c r="F215" s="793" t="s">
        <v>840</v>
      </c>
      <c r="G215" s="800">
        <f>BSO!C45</f>
        <v>0</v>
      </c>
      <c r="H215" s="801" t="s">
        <v>627</v>
      </c>
    </row>
    <row r="216" spans="1:8" x14ac:dyDescent="0.25">
      <c r="B216" s="793"/>
      <c r="F216" s="793" t="s">
        <v>841</v>
      </c>
      <c r="G216" s="800">
        <f>BSO!D45</f>
        <v>0</v>
      </c>
      <c r="H216" s="801" t="s">
        <v>627</v>
      </c>
    </row>
    <row r="217" spans="1:8" x14ac:dyDescent="0.25">
      <c r="B217" s="793"/>
      <c r="F217" s="793" t="s">
        <v>842</v>
      </c>
      <c r="G217" s="800">
        <f>BSO!E45</f>
        <v>0</v>
      </c>
      <c r="H217" s="801" t="s">
        <v>627</v>
      </c>
    </row>
    <row r="218" spans="1:8" x14ac:dyDescent="0.25">
      <c r="F218" s="793" t="s">
        <v>843</v>
      </c>
      <c r="G218" s="800">
        <f>BSO!F45</f>
        <v>0</v>
      </c>
      <c r="H218" s="801" t="s">
        <v>627</v>
      </c>
    </row>
    <row r="219" spans="1:8" x14ac:dyDescent="0.25">
      <c r="B219" s="793"/>
      <c r="F219" s="793" t="s">
        <v>844</v>
      </c>
      <c r="G219" s="800">
        <f>BSO!G45</f>
        <v>0</v>
      </c>
      <c r="H219" s="801" t="s">
        <v>627</v>
      </c>
    </row>
    <row r="220" spans="1:8" x14ac:dyDescent="0.25">
      <c r="B220" s="793"/>
      <c r="F220" s="793" t="s">
        <v>845</v>
      </c>
      <c r="G220" s="800">
        <f>BSO!H45</f>
        <v>0</v>
      </c>
      <c r="H220" s="801" t="s">
        <v>627</v>
      </c>
    </row>
    <row r="221" spans="1:8" x14ac:dyDescent="0.25">
      <c r="F221" s="793"/>
    </row>
    <row r="222" spans="1:8" x14ac:dyDescent="0.25">
      <c r="A222" s="786">
        <v>36</v>
      </c>
      <c r="B222" s="793" t="s">
        <v>719</v>
      </c>
      <c r="C222" s="826">
        <f>BSO!I25</f>
        <v>0</v>
      </c>
      <c r="E222" s="801" t="s">
        <v>625</v>
      </c>
      <c r="F222" s="793" t="s">
        <v>839</v>
      </c>
      <c r="G222" s="800">
        <f>BSO!I45</f>
        <v>0</v>
      </c>
    </row>
    <row r="223" spans="1:8" x14ac:dyDescent="0.25"/>
    <row r="224" spans="1:8" x14ac:dyDescent="0.25">
      <c r="A224" s="786">
        <v>37</v>
      </c>
      <c r="B224" s="793" t="s">
        <v>846</v>
      </c>
      <c r="C224" s="826">
        <f>BSO!I47</f>
        <v>0</v>
      </c>
      <c r="E224" s="801" t="s">
        <v>625</v>
      </c>
      <c r="F224" s="793" t="s">
        <v>847</v>
      </c>
      <c r="G224" s="800">
        <f>BSO!C47</f>
        <v>0</v>
      </c>
      <c r="H224" s="801" t="s">
        <v>627</v>
      </c>
    </row>
    <row r="225" spans="1:8" x14ac:dyDescent="0.25">
      <c r="F225" s="793" t="s">
        <v>848</v>
      </c>
      <c r="G225" s="800">
        <f>BSO!D47</f>
        <v>0</v>
      </c>
      <c r="H225" s="801" t="s">
        <v>627</v>
      </c>
    </row>
    <row r="226" spans="1:8" x14ac:dyDescent="0.25">
      <c r="F226" s="793" t="s">
        <v>849</v>
      </c>
      <c r="G226" s="800">
        <f>BSO!E47</f>
        <v>0</v>
      </c>
      <c r="H226" s="801" t="s">
        <v>627</v>
      </c>
    </row>
    <row r="227" spans="1:8" x14ac:dyDescent="0.25">
      <c r="F227" s="793" t="s">
        <v>850</v>
      </c>
      <c r="G227" s="800">
        <f>BSO!F47</f>
        <v>0</v>
      </c>
      <c r="H227" s="801" t="s">
        <v>627</v>
      </c>
    </row>
    <row r="228" spans="1:8" x14ac:dyDescent="0.25">
      <c r="B228" s="793"/>
      <c r="F228" s="793" t="s">
        <v>851</v>
      </c>
      <c r="G228" s="800">
        <f>BSO!G47</f>
        <v>0</v>
      </c>
      <c r="H228" s="801" t="s">
        <v>627</v>
      </c>
    </row>
    <row r="229" spans="1:8" x14ac:dyDescent="0.25">
      <c r="F229" s="793" t="s">
        <v>852</v>
      </c>
      <c r="G229" s="800">
        <f>BSO!H47</f>
        <v>0</v>
      </c>
      <c r="H229" s="801" t="s">
        <v>627</v>
      </c>
    </row>
    <row r="230" spans="1:8" x14ac:dyDescent="0.25">
      <c r="F230" s="793"/>
    </row>
    <row r="231" spans="1:8" x14ac:dyDescent="0.25">
      <c r="A231" s="786">
        <v>38</v>
      </c>
      <c r="B231" s="793" t="s">
        <v>853</v>
      </c>
      <c r="C231" s="826">
        <f>BSO!I48</f>
        <v>0</v>
      </c>
      <c r="E231" s="801" t="s">
        <v>625</v>
      </c>
      <c r="F231" s="793" t="s">
        <v>854</v>
      </c>
      <c r="G231" s="800">
        <f>BSO!C48</f>
        <v>0</v>
      </c>
      <c r="H231" s="801" t="s">
        <v>627</v>
      </c>
    </row>
    <row r="232" spans="1:8" x14ac:dyDescent="0.25">
      <c r="B232" s="793"/>
      <c r="F232" s="793" t="s">
        <v>855</v>
      </c>
      <c r="G232" s="800">
        <f>BSO!D48</f>
        <v>0</v>
      </c>
      <c r="H232" s="801" t="s">
        <v>627</v>
      </c>
    </row>
    <row r="233" spans="1:8" x14ac:dyDescent="0.25">
      <c r="F233" s="793" t="s">
        <v>856</v>
      </c>
      <c r="G233" s="800">
        <f>BSO!E48</f>
        <v>0</v>
      </c>
      <c r="H233" s="801" t="s">
        <v>627</v>
      </c>
    </row>
    <row r="234" spans="1:8" x14ac:dyDescent="0.25">
      <c r="F234" s="793" t="s">
        <v>857</v>
      </c>
      <c r="G234" s="800">
        <f>BSO!F48</f>
        <v>0</v>
      </c>
      <c r="H234" s="801" t="s">
        <v>627</v>
      </c>
    </row>
    <row r="235" spans="1:8" x14ac:dyDescent="0.25">
      <c r="F235" s="793" t="s">
        <v>858</v>
      </c>
      <c r="G235" s="800">
        <f>BSO!G48</f>
        <v>0</v>
      </c>
      <c r="H235" s="801" t="s">
        <v>627</v>
      </c>
    </row>
    <row r="236" spans="1:8" x14ac:dyDescent="0.25">
      <c r="B236" s="793"/>
      <c r="F236" s="793" t="s">
        <v>859</v>
      </c>
      <c r="G236" s="800">
        <f>BSO!H48</f>
        <v>0</v>
      </c>
      <c r="H236" s="801" t="s">
        <v>627</v>
      </c>
    </row>
    <row r="237" spans="1:8" x14ac:dyDescent="0.25">
      <c r="F237" s="793"/>
    </row>
    <row r="238" spans="1:8" x14ac:dyDescent="0.25">
      <c r="A238" s="786">
        <v>39</v>
      </c>
      <c r="B238" s="793" t="s">
        <v>860</v>
      </c>
      <c r="C238" s="826">
        <f>BSO!I49</f>
        <v>0</v>
      </c>
      <c r="E238" s="801" t="s">
        <v>625</v>
      </c>
      <c r="F238" s="793" t="s">
        <v>861</v>
      </c>
      <c r="G238" s="800">
        <f>BSO!C49</f>
        <v>0</v>
      </c>
      <c r="H238" s="801" t="s">
        <v>627</v>
      </c>
    </row>
    <row r="239" spans="1:8" x14ac:dyDescent="0.25">
      <c r="F239" s="793" t="s">
        <v>862</v>
      </c>
      <c r="G239" s="800">
        <f>BSO!D49</f>
        <v>0</v>
      </c>
      <c r="H239" s="801" t="s">
        <v>627</v>
      </c>
    </row>
    <row r="240" spans="1:8" x14ac:dyDescent="0.25">
      <c r="B240" s="827"/>
      <c r="F240" s="793" t="s">
        <v>863</v>
      </c>
      <c r="G240" s="800">
        <f>BSO!E49</f>
        <v>0</v>
      </c>
      <c r="H240" s="801" t="s">
        <v>627</v>
      </c>
    </row>
    <row r="241" spans="1:8" x14ac:dyDescent="0.25">
      <c r="F241" s="793" t="s">
        <v>864</v>
      </c>
      <c r="G241" s="800">
        <f>BSO!F49</f>
        <v>0</v>
      </c>
      <c r="H241" s="801" t="s">
        <v>627</v>
      </c>
    </row>
    <row r="242" spans="1:8" x14ac:dyDescent="0.25">
      <c r="F242" s="793" t="s">
        <v>865</v>
      </c>
      <c r="G242" s="800">
        <f>BSO!G49</f>
        <v>0</v>
      </c>
      <c r="H242" s="801" t="s">
        <v>627</v>
      </c>
    </row>
    <row r="243" spans="1:8" x14ac:dyDescent="0.25">
      <c r="F243" s="793" t="s">
        <v>866</v>
      </c>
      <c r="G243" s="800">
        <f>BSO!H49</f>
        <v>0</v>
      </c>
      <c r="H243" s="801" t="s">
        <v>627</v>
      </c>
    </row>
    <row r="244" spans="1:8" x14ac:dyDescent="0.25">
      <c r="B244" s="793"/>
      <c r="F244" s="793"/>
    </row>
    <row r="245" spans="1:8" x14ac:dyDescent="0.25">
      <c r="A245" s="786">
        <v>40</v>
      </c>
      <c r="B245" s="793" t="s">
        <v>867</v>
      </c>
      <c r="C245" s="826">
        <f>BSO!I50</f>
        <v>0</v>
      </c>
      <c r="E245" s="801" t="s">
        <v>625</v>
      </c>
      <c r="F245" s="793" t="s">
        <v>868</v>
      </c>
      <c r="G245" s="800">
        <f>BSO!C50</f>
        <v>0</v>
      </c>
      <c r="H245" s="801" t="s">
        <v>627</v>
      </c>
    </row>
    <row r="246" spans="1:8" x14ac:dyDescent="0.25">
      <c r="B246" s="793"/>
      <c r="F246" s="793" t="s">
        <v>869</v>
      </c>
      <c r="G246" s="800">
        <f>BSO!D50</f>
        <v>0</v>
      </c>
      <c r="H246" s="801" t="s">
        <v>627</v>
      </c>
    </row>
    <row r="247" spans="1:8" x14ac:dyDescent="0.25">
      <c r="F247" s="793" t="s">
        <v>870</v>
      </c>
      <c r="G247" s="800">
        <f>BSO!E50</f>
        <v>0</v>
      </c>
      <c r="H247" s="801" t="s">
        <v>627</v>
      </c>
    </row>
    <row r="248" spans="1:8" x14ac:dyDescent="0.25">
      <c r="B248" s="793"/>
      <c r="F248" s="793" t="s">
        <v>871</v>
      </c>
      <c r="G248" s="800">
        <f>BSO!F50</f>
        <v>0</v>
      </c>
      <c r="H248" s="801" t="s">
        <v>627</v>
      </c>
    </row>
    <row r="249" spans="1:8" x14ac:dyDescent="0.25">
      <c r="F249" s="793" t="s">
        <v>872</v>
      </c>
      <c r="G249" s="800">
        <f>BSO!G50</f>
        <v>0</v>
      </c>
      <c r="H249" s="801" t="s">
        <v>627</v>
      </c>
    </row>
    <row r="250" spans="1:8" x14ac:dyDescent="0.25">
      <c r="B250" s="793"/>
      <c r="F250" s="793" t="s">
        <v>873</v>
      </c>
      <c r="G250" s="800">
        <f>BSO!H50</f>
        <v>0</v>
      </c>
      <c r="H250" s="801" t="s">
        <v>627</v>
      </c>
    </row>
    <row r="251" spans="1:8" x14ac:dyDescent="0.25"/>
    <row r="252" spans="1:8" x14ac:dyDescent="0.25">
      <c r="A252" s="786">
        <v>41</v>
      </c>
      <c r="B252" s="793" t="s">
        <v>637</v>
      </c>
      <c r="C252" s="826">
        <f>BSO!C11</f>
        <v>0</v>
      </c>
      <c r="E252" s="801" t="s">
        <v>625</v>
      </c>
      <c r="F252" s="793" t="s">
        <v>644</v>
      </c>
      <c r="G252" s="800">
        <f>BSO!C12</f>
        <v>0</v>
      </c>
      <c r="H252" s="801" t="s">
        <v>627</v>
      </c>
    </row>
    <row r="253" spans="1:8" x14ac:dyDescent="0.25">
      <c r="F253" s="797" t="s">
        <v>646</v>
      </c>
      <c r="G253" s="800">
        <f>BSO!C13</f>
        <v>0</v>
      </c>
      <c r="H253" s="801" t="s">
        <v>627</v>
      </c>
    </row>
    <row r="254" spans="1:8" x14ac:dyDescent="0.25">
      <c r="B254" s="793"/>
      <c r="F254" s="797" t="s">
        <v>649</v>
      </c>
      <c r="G254" s="800">
        <f>BSO!C14</f>
        <v>0</v>
      </c>
      <c r="H254" s="801" t="s">
        <v>627</v>
      </c>
    </row>
    <row r="255" spans="1:8" x14ac:dyDescent="0.25">
      <c r="F255" s="797" t="s">
        <v>654</v>
      </c>
      <c r="G255" s="800">
        <f>BSO!C15</f>
        <v>0</v>
      </c>
      <c r="H255" s="801" t="s">
        <v>627</v>
      </c>
    </row>
    <row r="256" spans="1:8" x14ac:dyDescent="0.25">
      <c r="B256" s="793"/>
      <c r="F256" s="797" t="s">
        <v>659</v>
      </c>
      <c r="G256" s="800">
        <f>BSO!C16</f>
        <v>0</v>
      </c>
      <c r="H256" s="801" t="s">
        <v>627</v>
      </c>
    </row>
    <row r="257" spans="1:8" x14ac:dyDescent="0.25">
      <c r="F257" s="797" t="s">
        <v>666</v>
      </c>
      <c r="G257" s="800">
        <f>BSO!C17</f>
        <v>0</v>
      </c>
      <c r="H257" s="801" t="s">
        <v>627</v>
      </c>
    </row>
    <row r="258" spans="1:8" x14ac:dyDescent="0.25">
      <c r="B258" s="793"/>
      <c r="F258" s="793"/>
    </row>
    <row r="259" spans="1:8" x14ac:dyDescent="0.25">
      <c r="A259" s="786">
        <v>42</v>
      </c>
      <c r="B259" s="793" t="s">
        <v>638</v>
      </c>
      <c r="C259" s="826">
        <f>BSO!D11</f>
        <v>0</v>
      </c>
      <c r="E259" s="801" t="s">
        <v>625</v>
      </c>
      <c r="F259" s="793" t="s">
        <v>647</v>
      </c>
      <c r="G259" s="800">
        <f>BSO!D13</f>
        <v>0</v>
      </c>
      <c r="H259" s="801" t="s">
        <v>627</v>
      </c>
    </row>
    <row r="260" spans="1:8" x14ac:dyDescent="0.25">
      <c r="B260" s="793"/>
      <c r="F260" s="793" t="s">
        <v>650</v>
      </c>
      <c r="G260" s="800">
        <f>BSO!D14</f>
        <v>0</v>
      </c>
      <c r="H260" s="801" t="s">
        <v>627</v>
      </c>
    </row>
    <row r="261" spans="1:8" x14ac:dyDescent="0.25">
      <c r="F261" s="793" t="s">
        <v>655</v>
      </c>
      <c r="G261" s="800">
        <f>BSO!D15</f>
        <v>0</v>
      </c>
      <c r="H261" s="801" t="s">
        <v>627</v>
      </c>
    </row>
    <row r="262" spans="1:8" x14ac:dyDescent="0.25">
      <c r="B262" s="793"/>
      <c r="F262" s="793" t="s">
        <v>660</v>
      </c>
      <c r="G262" s="800">
        <f>BSO!D16</f>
        <v>0</v>
      </c>
      <c r="H262" s="801" t="s">
        <v>627</v>
      </c>
    </row>
    <row r="263" spans="1:8" x14ac:dyDescent="0.25">
      <c r="F263" s="793" t="s">
        <v>667</v>
      </c>
      <c r="G263" s="800">
        <f>BSO!D17</f>
        <v>0</v>
      </c>
      <c r="H263" s="801" t="s">
        <v>627</v>
      </c>
    </row>
    <row r="264" spans="1:8" x14ac:dyDescent="0.25">
      <c r="B264" s="793"/>
    </row>
    <row r="265" spans="1:8" x14ac:dyDescent="0.25">
      <c r="A265" s="786">
        <v>43</v>
      </c>
      <c r="B265" s="793" t="s">
        <v>639</v>
      </c>
      <c r="C265" s="826">
        <f>BSO!E11</f>
        <v>0</v>
      </c>
      <c r="E265" s="801" t="s">
        <v>625</v>
      </c>
      <c r="F265" s="793" t="s">
        <v>651</v>
      </c>
      <c r="G265" s="800">
        <f>BSO!E14</f>
        <v>0</v>
      </c>
      <c r="H265" s="801" t="s">
        <v>627</v>
      </c>
    </row>
    <row r="266" spans="1:8" x14ac:dyDescent="0.25">
      <c r="B266" s="793"/>
      <c r="F266" s="793" t="s">
        <v>656</v>
      </c>
      <c r="G266" s="800">
        <f>BSO!E15</f>
        <v>0</v>
      </c>
      <c r="H266" s="801" t="s">
        <v>627</v>
      </c>
    </row>
    <row r="267" spans="1:8" x14ac:dyDescent="0.25">
      <c r="F267" s="793" t="s">
        <v>661</v>
      </c>
      <c r="G267" s="800">
        <f>BSO!E16</f>
        <v>0</v>
      </c>
      <c r="H267" s="801" t="s">
        <v>627</v>
      </c>
    </row>
    <row r="268" spans="1:8" x14ac:dyDescent="0.25">
      <c r="B268" s="793"/>
      <c r="F268" s="793" t="s">
        <v>668</v>
      </c>
      <c r="G268" s="800">
        <f>BSO!E17</f>
        <v>0</v>
      </c>
      <c r="H268" s="801" t="s">
        <v>627</v>
      </c>
    </row>
    <row r="269" spans="1:8" x14ac:dyDescent="0.25"/>
    <row r="270" spans="1:8" x14ac:dyDescent="0.25">
      <c r="A270" s="786">
        <v>44</v>
      </c>
      <c r="B270" s="793" t="s">
        <v>640</v>
      </c>
      <c r="C270" s="826">
        <f>BSO!F11</f>
        <v>0</v>
      </c>
      <c r="E270" s="801" t="s">
        <v>625</v>
      </c>
      <c r="F270" s="793" t="s">
        <v>652</v>
      </c>
      <c r="G270" s="800">
        <f>BSO!F14</f>
        <v>0</v>
      </c>
      <c r="H270" s="801" t="s">
        <v>627</v>
      </c>
    </row>
    <row r="271" spans="1:8" x14ac:dyDescent="0.25">
      <c r="F271" s="793" t="s">
        <v>657</v>
      </c>
      <c r="G271" s="800">
        <f>BSO!F15</f>
        <v>0</v>
      </c>
      <c r="H271" s="801" t="s">
        <v>627</v>
      </c>
    </row>
    <row r="272" spans="1:8" x14ac:dyDescent="0.25">
      <c r="B272" s="793"/>
      <c r="F272" s="793" t="s">
        <v>662</v>
      </c>
      <c r="G272" s="800">
        <f>BSO!F16</f>
        <v>0</v>
      </c>
      <c r="H272" s="801" t="s">
        <v>627</v>
      </c>
    </row>
    <row r="273" spans="1:8" x14ac:dyDescent="0.25">
      <c r="F273" s="793" t="s">
        <v>669</v>
      </c>
      <c r="G273" s="800">
        <f>BSO!F17</f>
        <v>0</v>
      </c>
      <c r="H273" s="801" t="s">
        <v>627</v>
      </c>
    </row>
    <row r="274" spans="1:8" x14ac:dyDescent="0.25">
      <c r="B274" s="793"/>
    </row>
    <row r="275" spans="1:8" x14ac:dyDescent="0.25">
      <c r="A275" s="786">
        <v>45</v>
      </c>
      <c r="B275" s="793" t="s">
        <v>641</v>
      </c>
      <c r="C275" s="826">
        <f>BSO!G11</f>
        <v>0</v>
      </c>
      <c r="E275" s="801" t="s">
        <v>625</v>
      </c>
      <c r="F275" s="793" t="s">
        <v>663</v>
      </c>
      <c r="G275" s="800">
        <f>BSO!G16</f>
        <v>0</v>
      </c>
      <c r="H275" s="801" t="s">
        <v>627</v>
      </c>
    </row>
    <row r="276" spans="1:8" x14ac:dyDescent="0.25">
      <c r="B276" s="793"/>
    </row>
    <row r="277" spans="1:8" x14ac:dyDescent="0.25">
      <c r="A277" s="786">
        <v>46</v>
      </c>
      <c r="B277" s="793" t="s">
        <v>642</v>
      </c>
      <c r="C277" s="826">
        <f>BSO!H11</f>
        <v>0</v>
      </c>
      <c r="E277" s="801" t="s">
        <v>625</v>
      </c>
      <c r="F277" s="793" t="s">
        <v>664</v>
      </c>
      <c r="G277" s="800">
        <f>BSO!H16</f>
        <v>0</v>
      </c>
      <c r="H277" s="801" t="s">
        <v>627</v>
      </c>
    </row>
    <row r="278" spans="1:8" x14ac:dyDescent="0.25">
      <c r="B278" s="793"/>
    </row>
    <row r="279" spans="1:8" x14ac:dyDescent="0.25">
      <c r="A279" s="786">
        <v>47</v>
      </c>
      <c r="B279" s="793" t="s">
        <v>636</v>
      </c>
      <c r="C279" s="826">
        <f>BSO!I11</f>
        <v>0</v>
      </c>
      <c r="E279" s="801" t="s">
        <v>625</v>
      </c>
      <c r="F279" s="793" t="s">
        <v>643</v>
      </c>
      <c r="G279" s="800">
        <f>BSO!I12</f>
        <v>0</v>
      </c>
      <c r="H279" s="801" t="s">
        <v>627</v>
      </c>
    </row>
    <row r="280" spans="1:8" x14ac:dyDescent="0.25">
      <c r="B280" s="793"/>
      <c r="F280" s="793" t="s">
        <v>645</v>
      </c>
      <c r="G280" s="800">
        <f>BSO!I13</f>
        <v>0</v>
      </c>
      <c r="H280" s="801" t="s">
        <v>627</v>
      </c>
    </row>
    <row r="281" spans="1:8" x14ac:dyDescent="0.25">
      <c r="F281" s="793" t="s">
        <v>648</v>
      </c>
      <c r="G281" s="800">
        <f>BSO!I14</f>
        <v>0</v>
      </c>
      <c r="H281" s="801" t="s">
        <v>627</v>
      </c>
    </row>
    <row r="282" spans="1:8" x14ac:dyDescent="0.25">
      <c r="B282" s="793"/>
      <c r="F282" s="793" t="s">
        <v>653</v>
      </c>
      <c r="G282" s="800">
        <f>BSO!I15</f>
        <v>0</v>
      </c>
      <c r="H282" s="801" t="s">
        <v>627</v>
      </c>
    </row>
    <row r="283" spans="1:8" x14ac:dyDescent="0.25">
      <c r="F283" s="793" t="s">
        <v>658</v>
      </c>
      <c r="G283" s="800">
        <f>BSO!I16</f>
        <v>0</v>
      </c>
      <c r="H283" s="801" t="s">
        <v>627</v>
      </c>
    </row>
    <row r="284" spans="1:8" x14ac:dyDescent="0.25">
      <c r="B284" s="793"/>
      <c r="F284" s="793" t="s">
        <v>665</v>
      </c>
      <c r="G284" s="800">
        <f>BSO!I17</f>
        <v>0</v>
      </c>
      <c r="H284" s="801" t="s">
        <v>627</v>
      </c>
    </row>
    <row r="285" spans="1:8" x14ac:dyDescent="0.25"/>
    <row r="286" spans="1:8" x14ac:dyDescent="0.25">
      <c r="A286" s="786">
        <v>48</v>
      </c>
      <c r="B286" s="793" t="s">
        <v>678</v>
      </c>
      <c r="C286" s="826">
        <f>BSO!C19</f>
        <v>0</v>
      </c>
      <c r="E286" s="801" t="s">
        <v>625</v>
      </c>
      <c r="F286" s="793" t="s">
        <v>685</v>
      </c>
      <c r="G286" s="800">
        <f>BSO!C20</f>
        <v>0</v>
      </c>
      <c r="H286" s="801" t="s">
        <v>627</v>
      </c>
    </row>
    <row r="287" spans="1:8" x14ac:dyDescent="0.25">
      <c r="F287" s="793" t="s">
        <v>692</v>
      </c>
      <c r="G287" s="800">
        <f>BSO!C21</f>
        <v>0</v>
      </c>
      <c r="H287" s="801" t="s">
        <v>627</v>
      </c>
    </row>
    <row r="288" spans="1:8" x14ac:dyDescent="0.25">
      <c r="F288" s="793"/>
    </row>
    <row r="289" spans="1:8" x14ac:dyDescent="0.25">
      <c r="A289" s="786">
        <v>49</v>
      </c>
      <c r="B289" s="793" t="s">
        <v>679</v>
      </c>
      <c r="C289" s="826">
        <f>BSO!D19</f>
        <v>0</v>
      </c>
      <c r="E289" s="801" t="s">
        <v>625</v>
      </c>
      <c r="F289" s="793" t="s">
        <v>686</v>
      </c>
      <c r="G289" s="800">
        <f>BSO!D20</f>
        <v>0</v>
      </c>
      <c r="H289" s="801" t="s">
        <v>627</v>
      </c>
    </row>
    <row r="290" spans="1:8" ht="30" x14ac:dyDescent="0.25">
      <c r="B290" s="793"/>
      <c r="F290" s="793" t="s">
        <v>693</v>
      </c>
      <c r="G290" s="800">
        <f>BSO!D21</f>
        <v>0</v>
      </c>
      <c r="H290" s="801" t="s">
        <v>627</v>
      </c>
    </row>
    <row r="291" spans="1:8" x14ac:dyDescent="0.25">
      <c r="F291" s="793"/>
    </row>
    <row r="292" spans="1:8" x14ac:dyDescent="0.25">
      <c r="A292" s="786">
        <v>50</v>
      </c>
      <c r="B292" s="793" t="s">
        <v>680</v>
      </c>
      <c r="C292" s="826">
        <f>BSO!E19</f>
        <v>0</v>
      </c>
      <c r="E292" s="801" t="s">
        <v>625</v>
      </c>
      <c r="F292" s="793" t="s">
        <v>687</v>
      </c>
      <c r="G292" s="800">
        <f>BSO!E20</f>
        <v>0</v>
      </c>
      <c r="H292" s="801" t="s">
        <v>627</v>
      </c>
    </row>
    <row r="293" spans="1:8" x14ac:dyDescent="0.25">
      <c r="F293" s="793" t="s">
        <v>694</v>
      </c>
      <c r="G293" s="800">
        <f>BSO!E21</f>
        <v>0</v>
      </c>
      <c r="H293" s="801" t="s">
        <v>627</v>
      </c>
    </row>
    <row r="294" spans="1:8" x14ac:dyDescent="0.25">
      <c r="B294" s="793"/>
      <c r="F294" s="793"/>
    </row>
    <row r="295" spans="1:8" ht="30" x14ac:dyDescent="0.25">
      <c r="A295" s="786">
        <v>51</v>
      </c>
      <c r="B295" s="793" t="s">
        <v>681</v>
      </c>
      <c r="C295" s="826">
        <f>BSO!F19</f>
        <v>0</v>
      </c>
      <c r="E295" s="801" t="s">
        <v>625</v>
      </c>
      <c r="F295" s="793" t="s">
        <v>688</v>
      </c>
      <c r="G295" s="800">
        <f>BSO!F20</f>
        <v>0</v>
      </c>
      <c r="H295" s="801" t="s">
        <v>627</v>
      </c>
    </row>
    <row r="296" spans="1:8" ht="30" x14ac:dyDescent="0.25">
      <c r="F296" s="793" t="s">
        <v>695</v>
      </c>
      <c r="G296" s="800">
        <f>BSO!F21</f>
        <v>0</v>
      </c>
      <c r="H296" s="801" t="s">
        <v>627</v>
      </c>
    </row>
    <row r="297" spans="1:8" x14ac:dyDescent="0.25"/>
    <row r="298" spans="1:8" x14ac:dyDescent="0.25">
      <c r="A298" s="786">
        <v>52</v>
      </c>
      <c r="B298" s="793" t="s">
        <v>682</v>
      </c>
      <c r="C298" s="826">
        <f>BSO!G19</f>
        <v>0</v>
      </c>
      <c r="E298" s="801" t="s">
        <v>625</v>
      </c>
      <c r="F298" s="793" t="s">
        <v>689</v>
      </c>
      <c r="G298" s="800">
        <f>BSO!G20</f>
        <v>0</v>
      </c>
      <c r="H298" s="801" t="s">
        <v>627</v>
      </c>
    </row>
    <row r="299" spans="1:8" x14ac:dyDescent="0.25">
      <c r="F299" s="793" t="s">
        <v>696</v>
      </c>
      <c r="G299" s="800">
        <f>BSO!G21</f>
        <v>0</v>
      </c>
      <c r="H299" s="801" t="s">
        <v>627</v>
      </c>
    </row>
    <row r="300" spans="1:8" x14ac:dyDescent="0.25">
      <c r="F300" s="793"/>
    </row>
    <row r="301" spans="1:8" x14ac:dyDescent="0.25">
      <c r="A301" s="786">
        <v>53</v>
      </c>
      <c r="B301" s="793" t="s">
        <v>683</v>
      </c>
      <c r="C301" s="826">
        <f>BSO!H19</f>
        <v>0</v>
      </c>
      <c r="E301" s="801" t="s">
        <v>625</v>
      </c>
      <c r="F301" s="793" t="s">
        <v>690</v>
      </c>
      <c r="G301" s="800">
        <f>BSO!H20</f>
        <v>0</v>
      </c>
      <c r="H301" s="801" t="s">
        <v>627</v>
      </c>
    </row>
    <row r="302" spans="1:8" ht="30" x14ac:dyDescent="0.25">
      <c r="B302" s="793"/>
      <c r="F302" s="793" t="s">
        <v>697</v>
      </c>
      <c r="G302" s="800">
        <f>BSO!H21</f>
        <v>0</v>
      </c>
      <c r="H302" s="801" t="s">
        <v>627</v>
      </c>
    </row>
    <row r="303" spans="1:8" x14ac:dyDescent="0.25">
      <c r="F303" s="793"/>
    </row>
    <row r="304" spans="1:8" x14ac:dyDescent="0.25">
      <c r="A304" s="786">
        <v>54</v>
      </c>
      <c r="B304" s="793" t="s">
        <v>677</v>
      </c>
      <c r="C304" s="826">
        <f>BSO!I19</f>
        <v>0</v>
      </c>
      <c r="E304" s="801" t="s">
        <v>625</v>
      </c>
      <c r="F304" s="793" t="s">
        <v>684</v>
      </c>
      <c r="G304" s="800">
        <f>BSO!I20</f>
        <v>0</v>
      </c>
      <c r="H304" s="801" t="s">
        <v>627</v>
      </c>
    </row>
    <row r="305" spans="1:8" x14ac:dyDescent="0.25">
      <c r="F305" s="793" t="s">
        <v>691</v>
      </c>
      <c r="G305" s="800">
        <f>BSO!I21</f>
        <v>0</v>
      </c>
      <c r="H305" s="801" t="s">
        <v>627</v>
      </c>
    </row>
    <row r="306" spans="1:8" x14ac:dyDescent="0.25">
      <c r="B306" s="793"/>
      <c r="F306" s="793"/>
    </row>
    <row r="307" spans="1:8" x14ac:dyDescent="0.25">
      <c r="A307" s="786">
        <v>55</v>
      </c>
      <c r="B307" s="793" t="s">
        <v>734</v>
      </c>
      <c r="C307" s="826">
        <f>BSO!C29</f>
        <v>0</v>
      </c>
      <c r="E307" s="801" t="s">
        <v>625</v>
      </c>
      <c r="F307" s="793" t="s">
        <v>741</v>
      </c>
      <c r="G307" s="800">
        <f>BSO!C30</f>
        <v>0</v>
      </c>
      <c r="H307" s="801" t="s">
        <v>627</v>
      </c>
    </row>
    <row r="308" spans="1:8" x14ac:dyDescent="0.25">
      <c r="F308" s="793" t="s">
        <v>746</v>
      </c>
      <c r="G308" s="800">
        <f>BSO!C31</f>
        <v>0</v>
      </c>
      <c r="H308" s="801" t="s">
        <v>627</v>
      </c>
    </row>
    <row r="309" spans="1:8" x14ac:dyDescent="0.25">
      <c r="F309" s="793" t="s">
        <v>751</v>
      </c>
      <c r="G309" s="800">
        <f>BSO!C32</f>
        <v>0</v>
      </c>
      <c r="H309" s="801" t="s">
        <v>627</v>
      </c>
    </row>
    <row r="310" spans="1:8" x14ac:dyDescent="0.25">
      <c r="B310" s="793"/>
      <c r="F310" s="793" t="s">
        <v>756</v>
      </c>
      <c r="G310" s="800">
        <f>BSO!C33</f>
        <v>0</v>
      </c>
      <c r="H310" s="801" t="s">
        <v>627</v>
      </c>
    </row>
    <row r="311" spans="1:8" x14ac:dyDescent="0.25">
      <c r="F311" s="793"/>
    </row>
    <row r="312" spans="1:8" x14ac:dyDescent="0.25">
      <c r="A312" s="786">
        <v>56</v>
      </c>
      <c r="B312" s="793" t="s">
        <v>735</v>
      </c>
      <c r="C312" s="826">
        <f>BSO!D29</f>
        <v>0</v>
      </c>
      <c r="E312" s="801" t="s">
        <v>625</v>
      </c>
      <c r="F312" s="793" t="s">
        <v>742</v>
      </c>
      <c r="G312" s="800">
        <f>BSO!D30</f>
        <v>0</v>
      </c>
      <c r="H312" s="801" t="s">
        <v>627</v>
      </c>
    </row>
    <row r="313" spans="1:8" x14ac:dyDescent="0.25">
      <c r="F313" s="793" t="s">
        <v>747</v>
      </c>
      <c r="G313" s="800">
        <f>BSO!D31</f>
        <v>0</v>
      </c>
      <c r="H313" s="801" t="s">
        <v>627</v>
      </c>
    </row>
    <row r="314" spans="1:8" x14ac:dyDescent="0.25">
      <c r="B314" s="793"/>
      <c r="F314" s="793" t="s">
        <v>752</v>
      </c>
      <c r="G314" s="800">
        <f>BSO!D32</f>
        <v>0</v>
      </c>
      <c r="H314" s="801" t="s">
        <v>627</v>
      </c>
    </row>
    <row r="315" spans="1:8" x14ac:dyDescent="0.25">
      <c r="F315" s="793" t="s">
        <v>757</v>
      </c>
      <c r="G315" s="800">
        <f>BSO!D33</f>
        <v>0</v>
      </c>
      <c r="H315" s="801" t="s">
        <v>627</v>
      </c>
    </row>
    <row r="316" spans="1:8" x14ac:dyDescent="0.25">
      <c r="F316" s="793"/>
    </row>
    <row r="317" spans="1:8" x14ac:dyDescent="0.25">
      <c r="A317" s="786">
        <v>57</v>
      </c>
      <c r="B317" s="793" t="s">
        <v>736</v>
      </c>
      <c r="C317" s="826">
        <f>BSO!E29</f>
        <v>0</v>
      </c>
      <c r="E317" s="801" t="s">
        <v>625</v>
      </c>
      <c r="F317" s="793" t="s">
        <v>743</v>
      </c>
      <c r="G317" s="800">
        <f>BSO!E30</f>
        <v>0</v>
      </c>
      <c r="H317" s="801" t="s">
        <v>627</v>
      </c>
    </row>
    <row r="318" spans="1:8" x14ac:dyDescent="0.25">
      <c r="B318" s="793"/>
      <c r="F318" s="793" t="s">
        <v>748</v>
      </c>
      <c r="G318" s="800">
        <f>BSO!E31</f>
        <v>0</v>
      </c>
      <c r="H318" s="801" t="s">
        <v>627</v>
      </c>
    </row>
    <row r="319" spans="1:8" x14ac:dyDescent="0.25">
      <c r="F319" s="793" t="s">
        <v>753</v>
      </c>
      <c r="G319" s="800">
        <f>BSO!E32</f>
        <v>0</v>
      </c>
      <c r="H319" s="801" t="s">
        <v>627</v>
      </c>
    </row>
    <row r="320" spans="1:8" x14ac:dyDescent="0.25">
      <c r="F320" s="793" t="s">
        <v>758</v>
      </c>
      <c r="G320" s="800">
        <f>BSO!E33</f>
        <v>0</v>
      </c>
      <c r="H320" s="801" t="s">
        <v>627</v>
      </c>
    </row>
    <row r="321" spans="1:8" x14ac:dyDescent="0.25"/>
    <row r="322" spans="1:8" x14ac:dyDescent="0.25">
      <c r="A322" s="786">
        <v>58</v>
      </c>
      <c r="B322" s="793" t="s">
        <v>737</v>
      </c>
      <c r="C322" s="826">
        <f>BSO!F29</f>
        <v>0</v>
      </c>
      <c r="E322" s="801" t="s">
        <v>625</v>
      </c>
      <c r="F322" s="793" t="s">
        <v>744</v>
      </c>
      <c r="G322" s="800">
        <f>BSO!F30</f>
        <v>0</v>
      </c>
      <c r="H322" s="801" t="s">
        <v>627</v>
      </c>
    </row>
    <row r="323" spans="1:8" x14ac:dyDescent="0.25">
      <c r="F323" s="793" t="s">
        <v>749</v>
      </c>
      <c r="G323" s="800">
        <f>BSO!F31</f>
        <v>0</v>
      </c>
      <c r="H323" s="801" t="s">
        <v>627</v>
      </c>
    </row>
    <row r="324" spans="1:8" x14ac:dyDescent="0.25">
      <c r="F324" s="793" t="s">
        <v>754</v>
      </c>
      <c r="G324" s="800">
        <f>BSO!F32</f>
        <v>0</v>
      </c>
      <c r="H324" s="801" t="s">
        <v>627</v>
      </c>
    </row>
    <row r="325" spans="1:8" x14ac:dyDescent="0.25">
      <c r="F325" s="793" t="s">
        <v>759</v>
      </c>
      <c r="G325" s="800">
        <f>BSO!F33</f>
        <v>0</v>
      </c>
      <c r="H325" s="801" t="s">
        <v>627</v>
      </c>
    </row>
    <row r="326" spans="1:8" x14ac:dyDescent="0.25">
      <c r="F326" s="793"/>
    </row>
    <row r="327" spans="1:8" x14ac:dyDescent="0.25">
      <c r="A327" s="786">
        <v>59</v>
      </c>
      <c r="B327" s="793" t="s">
        <v>738</v>
      </c>
      <c r="C327" s="826">
        <f>BSO!G29</f>
        <v>0</v>
      </c>
      <c r="E327" s="801" t="s">
        <v>625</v>
      </c>
      <c r="F327" s="793" t="s">
        <v>760</v>
      </c>
      <c r="G327" s="800">
        <f>BSO!G33</f>
        <v>0</v>
      </c>
      <c r="H327" s="801" t="s">
        <v>627</v>
      </c>
    </row>
    <row r="328" spans="1:8" x14ac:dyDescent="0.25"/>
    <row r="329" spans="1:8" x14ac:dyDescent="0.25">
      <c r="A329" s="786">
        <v>60</v>
      </c>
      <c r="B329" s="793" t="s">
        <v>739</v>
      </c>
      <c r="C329" s="826">
        <f>BSO!H29</f>
        <v>0</v>
      </c>
      <c r="E329" s="801" t="s">
        <v>625</v>
      </c>
      <c r="F329" s="793" t="s">
        <v>761</v>
      </c>
      <c r="G329" s="800">
        <f>BSO!H33</f>
        <v>0</v>
      </c>
      <c r="H329" s="801" t="s">
        <v>627</v>
      </c>
    </row>
    <row r="330" spans="1:8" x14ac:dyDescent="0.25"/>
    <row r="331" spans="1:8" x14ac:dyDescent="0.25">
      <c r="A331" s="786">
        <v>61</v>
      </c>
      <c r="B331" s="828" t="s">
        <v>733</v>
      </c>
      <c r="C331" s="826">
        <f>BSO!I29</f>
        <v>0</v>
      </c>
      <c r="E331" s="801" t="s">
        <v>625</v>
      </c>
      <c r="F331" s="793" t="s">
        <v>740</v>
      </c>
      <c r="G331" s="800">
        <f>BSO!I30</f>
        <v>0</v>
      </c>
      <c r="H331" s="801" t="s">
        <v>627</v>
      </c>
    </row>
    <row r="332" spans="1:8" x14ac:dyDescent="0.25">
      <c r="F332" s="793" t="s">
        <v>745</v>
      </c>
      <c r="G332" s="800">
        <f>BSO!I31</f>
        <v>0</v>
      </c>
      <c r="H332" s="801" t="s">
        <v>627</v>
      </c>
    </row>
    <row r="333" spans="1:8" x14ac:dyDescent="0.25">
      <c r="F333" s="793" t="s">
        <v>750</v>
      </c>
      <c r="G333" s="800">
        <f>BSO!I32</f>
        <v>0</v>
      </c>
      <c r="H333" s="801" t="s">
        <v>627</v>
      </c>
    </row>
    <row r="334" spans="1:8" x14ac:dyDescent="0.25">
      <c r="F334" s="793" t="s">
        <v>755</v>
      </c>
      <c r="G334" s="800">
        <f>BSO!I33</f>
        <v>0</v>
      </c>
      <c r="H334" s="801" t="s">
        <v>627</v>
      </c>
    </row>
    <row r="335" spans="1:8" x14ac:dyDescent="0.25">
      <c r="B335" s="793"/>
      <c r="F335" s="793"/>
    </row>
    <row r="336" spans="1:8" x14ac:dyDescent="0.25">
      <c r="A336" s="786">
        <v>62</v>
      </c>
      <c r="B336" s="793" t="s">
        <v>770</v>
      </c>
      <c r="C336" s="826">
        <f>BSO!C35</f>
        <v>0</v>
      </c>
      <c r="E336" s="801" t="s">
        <v>625</v>
      </c>
      <c r="F336" s="793" t="s">
        <v>777</v>
      </c>
      <c r="G336" s="800">
        <f>BSO!C36</f>
        <v>0</v>
      </c>
      <c r="H336" s="801" t="s">
        <v>627</v>
      </c>
    </row>
    <row r="337" spans="1:8" x14ac:dyDescent="0.25">
      <c r="F337" s="793" t="s">
        <v>784</v>
      </c>
      <c r="G337" s="800">
        <f>BSO!C37</f>
        <v>0</v>
      </c>
      <c r="H337" s="801" t="s">
        <v>627</v>
      </c>
    </row>
    <row r="338" spans="1:8" x14ac:dyDescent="0.25">
      <c r="B338" s="793"/>
      <c r="F338" s="793" t="s">
        <v>791</v>
      </c>
      <c r="G338" s="800">
        <f>BSO!C38</f>
        <v>0</v>
      </c>
      <c r="H338" s="801" t="s">
        <v>627</v>
      </c>
    </row>
    <row r="339" spans="1:8" x14ac:dyDescent="0.25">
      <c r="F339" s="793" t="s">
        <v>798</v>
      </c>
      <c r="G339" s="800">
        <f>BSO!C39</f>
        <v>0</v>
      </c>
      <c r="H339" s="801" t="s">
        <v>627</v>
      </c>
    </row>
    <row r="340" spans="1:8" x14ac:dyDescent="0.25">
      <c r="F340" s="793" t="s">
        <v>805</v>
      </c>
      <c r="G340" s="800">
        <f>BSO!C40</f>
        <v>0</v>
      </c>
      <c r="H340" s="801" t="s">
        <v>627</v>
      </c>
    </row>
    <row r="341" spans="1:8" x14ac:dyDescent="0.25">
      <c r="B341" s="793"/>
      <c r="F341" s="793" t="s">
        <v>812</v>
      </c>
      <c r="G341" s="800">
        <f>BSO!C41</f>
        <v>0</v>
      </c>
      <c r="H341" s="801" t="s">
        <v>627</v>
      </c>
    </row>
    <row r="342" spans="1:8" x14ac:dyDescent="0.25">
      <c r="F342" s="793" t="s">
        <v>819</v>
      </c>
      <c r="G342" s="800">
        <f>BSO!C42</f>
        <v>0</v>
      </c>
      <c r="H342" s="801" t="s">
        <v>627</v>
      </c>
    </row>
    <row r="343" spans="1:8" x14ac:dyDescent="0.25">
      <c r="F343" s="793" t="s">
        <v>826</v>
      </c>
      <c r="G343" s="800">
        <f>BSO!C43</f>
        <v>0</v>
      </c>
      <c r="H343" s="801" t="s">
        <v>627</v>
      </c>
    </row>
    <row r="344" spans="1:8" x14ac:dyDescent="0.25">
      <c r="B344" s="793"/>
      <c r="F344" s="793"/>
    </row>
    <row r="345" spans="1:8" x14ac:dyDescent="0.25">
      <c r="A345" s="786">
        <v>63</v>
      </c>
      <c r="B345" s="793" t="s">
        <v>771</v>
      </c>
      <c r="C345" s="826">
        <f>BSO!D35</f>
        <v>0</v>
      </c>
      <c r="E345" s="801" t="s">
        <v>625</v>
      </c>
      <c r="F345" s="793" t="s">
        <v>778</v>
      </c>
      <c r="G345" s="800">
        <f>BSO!D36</f>
        <v>0</v>
      </c>
      <c r="H345" s="801" t="s">
        <v>627</v>
      </c>
    </row>
    <row r="346" spans="1:8" x14ac:dyDescent="0.25">
      <c r="F346" s="793" t="s">
        <v>785</v>
      </c>
      <c r="G346" s="800">
        <f>BSO!D37</f>
        <v>0</v>
      </c>
      <c r="H346" s="801" t="s">
        <v>627</v>
      </c>
    </row>
    <row r="347" spans="1:8" x14ac:dyDescent="0.25">
      <c r="B347" s="793"/>
      <c r="F347" s="793" t="s">
        <v>792</v>
      </c>
      <c r="G347" s="800">
        <f>BSO!D38</f>
        <v>0</v>
      </c>
      <c r="H347" s="801" t="s">
        <v>627</v>
      </c>
    </row>
    <row r="348" spans="1:8" x14ac:dyDescent="0.25">
      <c r="F348" s="793" t="s">
        <v>799</v>
      </c>
      <c r="G348" s="800">
        <f>BSO!D39</f>
        <v>0</v>
      </c>
      <c r="H348" s="801" t="s">
        <v>627</v>
      </c>
    </row>
    <row r="349" spans="1:8" x14ac:dyDescent="0.25">
      <c r="F349" s="793" t="s">
        <v>806</v>
      </c>
      <c r="G349" s="800">
        <f>BSO!D40</f>
        <v>0</v>
      </c>
      <c r="H349" s="801" t="s">
        <v>627</v>
      </c>
    </row>
    <row r="350" spans="1:8" x14ac:dyDescent="0.25">
      <c r="B350" s="793"/>
      <c r="F350" s="793" t="s">
        <v>813</v>
      </c>
      <c r="G350" s="800">
        <f>BSO!D41</f>
        <v>0</v>
      </c>
      <c r="H350" s="801" t="s">
        <v>627</v>
      </c>
    </row>
    <row r="351" spans="1:8" x14ac:dyDescent="0.25">
      <c r="F351" s="793" t="s">
        <v>820</v>
      </c>
      <c r="G351" s="800">
        <f>BSO!D42</f>
        <v>0</v>
      </c>
      <c r="H351" s="801" t="s">
        <v>627</v>
      </c>
    </row>
    <row r="352" spans="1:8" x14ac:dyDescent="0.25">
      <c r="F352" s="793" t="s">
        <v>827</v>
      </c>
      <c r="G352" s="800">
        <f>BSO!D43</f>
        <v>0</v>
      </c>
      <c r="H352" s="801" t="s">
        <v>627</v>
      </c>
    </row>
    <row r="353" spans="1:8" x14ac:dyDescent="0.25">
      <c r="B353" s="793"/>
      <c r="F353" s="793"/>
    </row>
    <row r="354" spans="1:8" x14ac:dyDescent="0.25">
      <c r="A354" s="786">
        <v>64</v>
      </c>
      <c r="B354" s="793" t="s">
        <v>772</v>
      </c>
      <c r="C354" s="826">
        <f>BSO!E35</f>
        <v>0</v>
      </c>
      <c r="E354" s="801" t="s">
        <v>625</v>
      </c>
      <c r="F354" s="793" t="s">
        <v>779</v>
      </c>
      <c r="G354" s="800">
        <f>BSO!E36</f>
        <v>0</v>
      </c>
      <c r="H354" s="801" t="s">
        <v>627</v>
      </c>
    </row>
    <row r="355" spans="1:8" x14ac:dyDescent="0.25">
      <c r="F355" s="793" t="s">
        <v>786</v>
      </c>
      <c r="G355" s="800">
        <f>BSO!E37</f>
        <v>0</v>
      </c>
      <c r="H355" s="801" t="s">
        <v>627</v>
      </c>
    </row>
    <row r="356" spans="1:8" x14ac:dyDescent="0.25">
      <c r="B356" s="793"/>
      <c r="F356" s="793" t="s">
        <v>793</v>
      </c>
      <c r="G356" s="800">
        <f>BSO!E38</f>
        <v>0</v>
      </c>
      <c r="H356" s="801" t="s">
        <v>627</v>
      </c>
    </row>
    <row r="357" spans="1:8" x14ac:dyDescent="0.25">
      <c r="F357" s="793" t="s">
        <v>800</v>
      </c>
      <c r="G357" s="800">
        <f>BSO!E39</f>
        <v>0</v>
      </c>
      <c r="H357" s="801" t="s">
        <v>627</v>
      </c>
    </row>
    <row r="358" spans="1:8" x14ac:dyDescent="0.25">
      <c r="F358" s="793" t="s">
        <v>807</v>
      </c>
      <c r="G358" s="800">
        <f>BSO!E40</f>
        <v>0</v>
      </c>
      <c r="H358" s="801" t="s">
        <v>627</v>
      </c>
    </row>
    <row r="359" spans="1:8" x14ac:dyDescent="0.25">
      <c r="B359" s="793"/>
      <c r="F359" s="793" t="s">
        <v>814</v>
      </c>
      <c r="G359" s="800">
        <f>BSO!E41</f>
        <v>0</v>
      </c>
      <c r="H359" s="801" t="s">
        <v>627</v>
      </c>
    </row>
    <row r="360" spans="1:8" x14ac:dyDescent="0.25">
      <c r="F360" s="793" t="s">
        <v>821</v>
      </c>
      <c r="G360" s="800">
        <f>BSO!E42</f>
        <v>0</v>
      </c>
      <c r="H360" s="801" t="s">
        <v>627</v>
      </c>
    </row>
    <row r="361" spans="1:8" x14ac:dyDescent="0.25">
      <c r="F361" s="793" t="s">
        <v>828</v>
      </c>
      <c r="G361" s="800">
        <f>BSO!E43</f>
        <v>0</v>
      </c>
      <c r="H361" s="801" t="s">
        <v>627</v>
      </c>
    </row>
    <row r="362" spans="1:8" x14ac:dyDescent="0.25">
      <c r="B362" s="793"/>
      <c r="F362" s="793"/>
    </row>
    <row r="363" spans="1:8" x14ac:dyDescent="0.25">
      <c r="A363" s="786">
        <v>65</v>
      </c>
      <c r="B363" s="793" t="s">
        <v>773</v>
      </c>
      <c r="C363" s="826">
        <f>BSO!F35</f>
        <v>0</v>
      </c>
      <c r="E363" s="801" t="s">
        <v>625</v>
      </c>
      <c r="F363" s="793" t="s">
        <v>780</v>
      </c>
      <c r="G363" s="800">
        <f>BSO!F36</f>
        <v>0</v>
      </c>
      <c r="H363" s="801" t="s">
        <v>627</v>
      </c>
    </row>
    <row r="364" spans="1:8" x14ac:dyDescent="0.25">
      <c r="F364" s="793" t="s">
        <v>787</v>
      </c>
      <c r="G364" s="800">
        <f>BSO!F37</f>
        <v>0</v>
      </c>
      <c r="H364" s="801" t="s">
        <v>627</v>
      </c>
    </row>
    <row r="365" spans="1:8" x14ac:dyDescent="0.25">
      <c r="B365" s="793"/>
      <c r="F365" s="793" t="s">
        <v>794</v>
      </c>
      <c r="G365" s="800">
        <f>BSO!F38</f>
        <v>0</v>
      </c>
      <c r="H365" s="801" t="s">
        <v>627</v>
      </c>
    </row>
    <row r="366" spans="1:8" x14ac:dyDescent="0.25">
      <c r="F366" s="793" t="s">
        <v>801</v>
      </c>
      <c r="G366" s="800">
        <f>BSO!F39</f>
        <v>0</v>
      </c>
      <c r="H366" s="801" t="s">
        <v>627</v>
      </c>
    </row>
    <row r="367" spans="1:8" x14ac:dyDescent="0.25">
      <c r="F367" s="793" t="s">
        <v>808</v>
      </c>
      <c r="G367" s="800">
        <f>BSO!F40</f>
        <v>0</v>
      </c>
      <c r="H367" s="801" t="s">
        <v>627</v>
      </c>
    </row>
    <row r="368" spans="1:8" x14ac:dyDescent="0.25">
      <c r="F368" s="793" t="s">
        <v>815</v>
      </c>
      <c r="G368" s="800">
        <f>BSO!F41</f>
        <v>0</v>
      </c>
      <c r="H368" s="801" t="s">
        <v>627</v>
      </c>
    </row>
    <row r="369" spans="1:8" x14ac:dyDescent="0.25">
      <c r="F369" s="793" t="s">
        <v>822</v>
      </c>
      <c r="G369" s="800">
        <f>BSO!F42</f>
        <v>0</v>
      </c>
      <c r="H369" s="801" t="s">
        <v>627</v>
      </c>
    </row>
    <row r="370" spans="1:8" x14ac:dyDescent="0.25">
      <c r="F370" s="793" t="s">
        <v>829</v>
      </c>
      <c r="G370" s="800">
        <f>BSO!F43</f>
        <v>0</v>
      </c>
      <c r="H370" s="801" t="s">
        <v>627</v>
      </c>
    </row>
    <row r="371" spans="1:8" x14ac:dyDescent="0.25"/>
    <row r="372" spans="1:8" x14ac:dyDescent="0.25">
      <c r="A372" s="786">
        <v>66</v>
      </c>
      <c r="B372" s="793" t="s">
        <v>774</v>
      </c>
      <c r="C372" s="826">
        <f>BSO!G35</f>
        <v>0</v>
      </c>
      <c r="E372" s="801" t="s">
        <v>625</v>
      </c>
      <c r="F372" s="793" t="s">
        <v>781</v>
      </c>
      <c r="G372" s="800">
        <f>BSO!G36</f>
        <v>0</v>
      </c>
      <c r="H372" s="801" t="s">
        <v>627</v>
      </c>
    </row>
    <row r="373" spans="1:8" x14ac:dyDescent="0.25">
      <c r="F373" s="793" t="s">
        <v>788</v>
      </c>
      <c r="G373" s="800">
        <f>BSO!G37</f>
        <v>0</v>
      </c>
      <c r="H373" s="801" t="s">
        <v>627</v>
      </c>
    </row>
    <row r="374" spans="1:8" x14ac:dyDescent="0.25">
      <c r="F374" s="793" t="s">
        <v>795</v>
      </c>
      <c r="G374" s="800">
        <f>BSO!G38</f>
        <v>0</v>
      </c>
      <c r="H374" s="801" t="s">
        <v>627</v>
      </c>
    </row>
    <row r="375" spans="1:8" x14ac:dyDescent="0.25">
      <c r="F375" s="793" t="s">
        <v>802</v>
      </c>
      <c r="G375" s="800">
        <f>BSO!G39</f>
        <v>0</v>
      </c>
      <c r="H375" s="801" t="s">
        <v>627</v>
      </c>
    </row>
    <row r="376" spans="1:8" x14ac:dyDescent="0.25">
      <c r="F376" s="793" t="s">
        <v>809</v>
      </c>
      <c r="G376" s="800">
        <f>BSO!G40</f>
        <v>0</v>
      </c>
      <c r="H376" s="801" t="s">
        <v>627</v>
      </c>
    </row>
    <row r="377" spans="1:8" x14ac:dyDescent="0.25">
      <c r="F377" s="793" t="s">
        <v>816</v>
      </c>
      <c r="G377" s="800">
        <f>BSO!G41</f>
        <v>0</v>
      </c>
      <c r="H377" s="801" t="s">
        <v>627</v>
      </c>
    </row>
    <row r="378" spans="1:8" x14ac:dyDescent="0.25">
      <c r="F378" s="793" t="s">
        <v>823</v>
      </c>
      <c r="G378" s="800">
        <f>BSO!G42</f>
        <v>0</v>
      </c>
      <c r="H378" s="801" t="s">
        <v>627</v>
      </c>
    </row>
    <row r="379" spans="1:8" x14ac:dyDescent="0.25">
      <c r="B379" s="793"/>
      <c r="F379" s="793" t="s">
        <v>830</v>
      </c>
      <c r="G379" s="800">
        <f>BSO!G43</f>
        <v>0</v>
      </c>
      <c r="H379" s="801" t="s">
        <v>627</v>
      </c>
    </row>
    <row r="380" spans="1:8" x14ac:dyDescent="0.25">
      <c r="F380" s="793"/>
    </row>
    <row r="381" spans="1:8" x14ac:dyDescent="0.25">
      <c r="A381" s="786">
        <v>67</v>
      </c>
      <c r="B381" s="793" t="s">
        <v>775</v>
      </c>
      <c r="C381" s="826">
        <f>BSO!H35</f>
        <v>0</v>
      </c>
      <c r="E381" s="801" t="s">
        <v>625</v>
      </c>
      <c r="F381" s="793" t="s">
        <v>782</v>
      </c>
      <c r="G381" s="800">
        <f>BSO!H36</f>
        <v>0</v>
      </c>
      <c r="H381" s="801" t="s">
        <v>627</v>
      </c>
    </row>
    <row r="382" spans="1:8" x14ac:dyDescent="0.25">
      <c r="F382" s="793" t="s">
        <v>789</v>
      </c>
      <c r="G382" s="800">
        <f>BSO!H37</f>
        <v>0</v>
      </c>
      <c r="H382" s="801" t="s">
        <v>627</v>
      </c>
    </row>
    <row r="383" spans="1:8" x14ac:dyDescent="0.25">
      <c r="F383" s="793" t="s">
        <v>796</v>
      </c>
      <c r="G383" s="800">
        <f>BSO!H38</f>
        <v>0</v>
      </c>
      <c r="H383" s="801" t="s">
        <v>627</v>
      </c>
    </row>
    <row r="384" spans="1:8" x14ac:dyDescent="0.25">
      <c r="F384" s="793" t="s">
        <v>803</v>
      </c>
      <c r="G384" s="800">
        <f>BSO!H39</f>
        <v>0</v>
      </c>
      <c r="H384" s="801" t="s">
        <v>627</v>
      </c>
    </row>
    <row r="385" spans="1:8" x14ac:dyDescent="0.25">
      <c r="F385" s="793" t="s">
        <v>810</v>
      </c>
      <c r="G385" s="800">
        <f>BSO!H40</f>
        <v>0</v>
      </c>
      <c r="H385" s="801" t="s">
        <v>627</v>
      </c>
    </row>
    <row r="386" spans="1:8" x14ac:dyDescent="0.25">
      <c r="B386" s="793"/>
      <c r="F386" s="793" t="s">
        <v>817</v>
      </c>
      <c r="G386" s="800">
        <f>BSO!H41</f>
        <v>0</v>
      </c>
      <c r="H386" s="801" t="s">
        <v>627</v>
      </c>
    </row>
    <row r="387" spans="1:8" x14ac:dyDescent="0.25">
      <c r="F387" s="793" t="s">
        <v>824</v>
      </c>
      <c r="G387" s="800">
        <f>BSO!H42</f>
        <v>0</v>
      </c>
      <c r="H387" s="801" t="s">
        <v>627</v>
      </c>
    </row>
    <row r="388" spans="1:8" x14ac:dyDescent="0.25">
      <c r="F388" s="793" t="s">
        <v>831</v>
      </c>
      <c r="G388" s="800">
        <f>BSO!H43</f>
        <v>0</v>
      </c>
      <c r="H388" s="801" t="s">
        <v>627</v>
      </c>
    </row>
    <row r="389" spans="1:8" x14ac:dyDescent="0.25">
      <c r="F389" s="793"/>
    </row>
    <row r="390" spans="1:8" x14ac:dyDescent="0.25">
      <c r="A390" s="786">
        <v>68</v>
      </c>
      <c r="B390" s="793" t="s">
        <v>769</v>
      </c>
      <c r="C390" s="826">
        <f>BSO!I35</f>
        <v>0</v>
      </c>
      <c r="E390" s="801" t="s">
        <v>625</v>
      </c>
      <c r="F390" s="793" t="s">
        <v>776</v>
      </c>
      <c r="G390" s="800">
        <f>BSO!I36</f>
        <v>0</v>
      </c>
      <c r="H390" s="801" t="s">
        <v>627</v>
      </c>
    </row>
    <row r="391" spans="1:8" x14ac:dyDescent="0.25">
      <c r="F391" s="793" t="s">
        <v>783</v>
      </c>
      <c r="G391" s="800">
        <f>BSO!I37</f>
        <v>0</v>
      </c>
      <c r="H391" s="801" t="s">
        <v>627</v>
      </c>
    </row>
    <row r="392" spans="1:8" x14ac:dyDescent="0.25">
      <c r="F392" s="793" t="s">
        <v>790</v>
      </c>
      <c r="G392" s="800">
        <f>BSO!I38</f>
        <v>0</v>
      </c>
      <c r="H392" s="801" t="s">
        <v>627</v>
      </c>
    </row>
    <row r="393" spans="1:8" x14ac:dyDescent="0.25">
      <c r="B393" s="793"/>
      <c r="F393" s="793" t="s">
        <v>797</v>
      </c>
      <c r="G393" s="800">
        <f>BSO!I39</f>
        <v>0</v>
      </c>
      <c r="H393" s="801" t="s">
        <v>627</v>
      </c>
    </row>
    <row r="394" spans="1:8" x14ac:dyDescent="0.25">
      <c r="F394" s="793" t="s">
        <v>804</v>
      </c>
      <c r="G394" s="800">
        <f>BSO!I40</f>
        <v>0</v>
      </c>
      <c r="H394" s="801" t="s">
        <v>627</v>
      </c>
    </row>
    <row r="395" spans="1:8" x14ac:dyDescent="0.25">
      <c r="F395" s="793" t="s">
        <v>811</v>
      </c>
      <c r="G395" s="800">
        <f>BSO!I41</f>
        <v>0</v>
      </c>
      <c r="H395" s="801" t="s">
        <v>627</v>
      </c>
    </row>
    <row r="396" spans="1:8" x14ac:dyDescent="0.25">
      <c r="F396" s="793" t="s">
        <v>818</v>
      </c>
      <c r="G396" s="800">
        <f>BSO!I42</f>
        <v>0</v>
      </c>
      <c r="H396" s="801" t="s">
        <v>627</v>
      </c>
    </row>
    <row r="397" spans="1:8" x14ac:dyDescent="0.25">
      <c r="F397" s="793" t="s">
        <v>825</v>
      </c>
      <c r="G397" s="800">
        <f>BSO!I43</f>
        <v>0</v>
      </c>
      <c r="H397" s="801" t="s">
        <v>627</v>
      </c>
    </row>
    <row r="398" spans="1:8" x14ac:dyDescent="0.25">
      <c r="F398" s="793"/>
    </row>
    <row r="399" spans="1:8" ht="30" x14ac:dyDescent="0.25">
      <c r="A399" s="786">
        <v>69</v>
      </c>
      <c r="B399" s="793" t="s">
        <v>847</v>
      </c>
      <c r="C399" s="826">
        <f>BSO!C47</f>
        <v>0</v>
      </c>
      <c r="E399" s="801" t="s">
        <v>625</v>
      </c>
      <c r="F399" s="793" t="s">
        <v>854</v>
      </c>
      <c r="G399" s="800">
        <f>BSO!C48</f>
        <v>0</v>
      </c>
      <c r="H399" s="801" t="s">
        <v>627</v>
      </c>
    </row>
    <row r="400" spans="1:8" x14ac:dyDescent="0.25">
      <c r="B400" s="793"/>
      <c r="F400" s="793" t="s">
        <v>861</v>
      </c>
      <c r="G400" s="800">
        <f>BSO!C49</f>
        <v>0</v>
      </c>
      <c r="H400" s="801" t="s">
        <v>627</v>
      </c>
    </row>
    <row r="401" spans="1:8" x14ac:dyDescent="0.25">
      <c r="F401" s="793" t="s">
        <v>868</v>
      </c>
      <c r="G401" s="800">
        <f>BSO!C50</f>
        <v>0</v>
      </c>
      <c r="H401" s="801" t="s">
        <v>627</v>
      </c>
    </row>
    <row r="402" spans="1:8" x14ac:dyDescent="0.25">
      <c r="F402" s="793"/>
    </row>
    <row r="403" spans="1:8" ht="30" x14ac:dyDescent="0.25">
      <c r="A403" s="786">
        <v>70</v>
      </c>
      <c r="B403" s="793" t="s">
        <v>848</v>
      </c>
      <c r="C403" s="826">
        <f>BSO!D47</f>
        <v>0</v>
      </c>
      <c r="E403" s="801" t="s">
        <v>625</v>
      </c>
      <c r="F403" s="793" t="s">
        <v>855</v>
      </c>
      <c r="G403" s="800">
        <f>BSO!D48</f>
        <v>0</v>
      </c>
      <c r="H403" s="801" t="s">
        <v>627</v>
      </c>
    </row>
    <row r="404" spans="1:8" x14ac:dyDescent="0.25">
      <c r="F404" s="793" t="s">
        <v>862</v>
      </c>
      <c r="G404" s="800">
        <f>BSO!D49</f>
        <v>0</v>
      </c>
      <c r="H404" s="801" t="s">
        <v>627</v>
      </c>
    </row>
    <row r="405" spans="1:8" x14ac:dyDescent="0.25">
      <c r="F405" s="793" t="s">
        <v>869</v>
      </c>
      <c r="G405" s="800">
        <f>BSO!D50</f>
        <v>0</v>
      </c>
      <c r="H405" s="801" t="s">
        <v>627</v>
      </c>
    </row>
    <row r="406" spans="1:8" x14ac:dyDescent="0.25"/>
    <row r="407" spans="1:8" ht="30" x14ac:dyDescent="0.25">
      <c r="A407" s="786">
        <v>71</v>
      </c>
      <c r="B407" s="793" t="s">
        <v>849</v>
      </c>
      <c r="C407" s="826">
        <f>BSO!E47</f>
        <v>0</v>
      </c>
      <c r="E407" s="801" t="s">
        <v>625</v>
      </c>
      <c r="F407" s="793" t="s">
        <v>856</v>
      </c>
      <c r="G407" s="800">
        <f>BSO!E48</f>
        <v>0</v>
      </c>
      <c r="H407" s="801" t="s">
        <v>627</v>
      </c>
    </row>
    <row r="408" spans="1:8" x14ac:dyDescent="0.25">
      <c r="F408" s="793" t="s">
        <v>863</v>
      </c>
      <c r="G408" s="800">
        <f>BSO!E49</f>
        <v>0</v>
      </c>
      <c r="H408" s="801" t="s">
        <v>627</v>
      </c>
    </row>
    <row r="409" spans="1:8" x14ac:dyDescent="0.25">
      <c r="F409" s="793" t="s">
        <v>870</v>
      </c>
      <c r="G409" s="800">
        <f>BSO!E50</f>
        <v>0</v>
      </c>
      <c r="H409" s="801" t="s">
        <v>627</v>
      </c>
    </row>
    <row r="410" spans="1:8" x14ac:dyDescent="0.25">
      <c r="F410" s="793"/>
    </row>
    <row r="411" spans="1:8" ht="30" x14ac:dyDescent="0.25">
      <c r="A411" s="786">
        <v>72</v>
      </c>
      <c r="B411" s="793" t="s">
        <v>850</v>
      </c>
      <c r="C411" s="826">
        <f>BSO!F47</f>
        <v>0</v>
      </c>
      <c r="E411" s="801" t="s">
        <v>625</v>
      </c>
      <c r="F411" s="793" t="s">
        <v>857</v>
      </c>
      <c r="G411" s="800">
        <f>BSO!F48</f>
        <v>0</v>
      </c>
      <c r="H411" s="801" t="s">
        <v>627</v>
      </c>
    </row>
    <row r="412" spans="1:8" x14ac:dyDescent="0.25">
      <c r="F412" s="793" t="s">
        <v>864</v>
      </c>
      <c r="G412" s="800">
        <f>BSO!F49</f>
        <v>0</v>
      </c>
      <c r="H412" s="801" t="s">
        <v>627</v>
      </c>
    </row>
    <row r="413" spans="1:8" x14ac:dyDescent="0.25">
      <c r="F413" s="793" t="s">
        <v>871</v>
      </c>
      <c r="G413" s="800">
        <f>BSO!F50</f>
        <v>0</v>
      </c>
      <c r="H413" s="801" t="s">
        <v>627</v>
      </c>
    </row>
    <row r="414" spans="1:8" x14ac:dyDescent="0.25">
      <c r="B414" s="793"/>
      <c r="F414" s="793"/>
    </row>
    <row r="415" spans="1:8" ht="30" x14ac:dyDescent="0.25">
      <c r="A415" s="786">
        <v>73</v>
      </c>
      <c r="B415" s="793" t="s">
        <v>851</v>
      </c>
      <c r="C415" s="826">
        <f>BSO!G47</f>
        <v>0</v>
      </c>
      <c r="E415" s="801" t="s">
        <v>625</v>
      </c>
      <c r="F415" s="793" t="s">
        <v>858</v>
      </c>
      <c r="G415" s="800">
        <f>BSO!G48</f>
        <v>0</v>
      </c>
      <c r="H415" s="801" t="s">
        <v>627</v>
      </c>
    </row>
    <row r="416" spans="1:8" x14ac:dyDescent="0.25">
      <c r="F416" s="793" t="s">
        <v>865</v>
      </c>
      <c r="G416" s="800">
        <f>BSO!G49</f>
        <v>0</v>
      </c>
      <c r="H416" s="801" t="s">
        <v>627</v>
      </c>
    </row>
    <row r="417" spans="1:8" x14ac:dyDescent="0.25">
      <c r="F417" s="793" t="s">
        <v>872</v>
      </c>
      <c r="G417" s="800">
        <f>BSO!G50</f>
        <v>0</v>
      </c>
      <c r="H417" s="801" t="s">
        <v>627</v>
      </c>
    </row>
    <row r="418" spans="1:8" x14ac:dyDescent="0.25">
      <c r="F418" s="793"/>
    </row>
    <row r="419" spans="1:8" ht="30" x14ac:dyDescent="0.25">
      <c r="A419" s="786">
        <v>74</v>
      </c>
      <c r="B419" s="793" t="s">
        <v>852</v>
      </c>
      <c r="C419" s="826">
        <f>BSO!H47</f>
        <v>0</v>
      </c>
      <c r="E419" s="801" t="s">
        <v>625</v>
      </c>
      <c r="F419" s="793" t="s">
        <v>859</v>
      </c>
      <c r="G419" s="800">
        <f>BSO!H48</f>
        <v>0</v>
      </c>
      <c r="H419" s="801" t="s">
        <v>627</v>
      </c>
    </row>
    <row r="420" spans="1:8" x14ac:dyDescent="0.25">
      <c r="F420" s="793" t="s">
        <v>866</v>
      </c>
      <c r="G420" s="800">
        <f>BSO!H49</f>
        <v>0</v>
      </c>
      <c r="H420" s="801" t="s">
        <v>627</v>
      </c>
    </row>
    <row r="421" spans="1:8" x14ac:dyDescent="0.25">
      <c r="B421" s="793"/>
      <c r="F421" s="793" t="s">
        <v>873</v>
      </c>
      <c r="G421" s="800">
        <f>BSO!H50</f>
        <v>0</v>
      </c>
      <c r="H421" s="801" t="s">
        <v>627</v>
      </c>
    </row>
    <row r="422" spans="1:8" x14ac:dyDescent="0.25">
      <c r="F422" s="793"/>
    </row>
    <row r="423" spans="1:8" x14ac:dyDescent="0.25">
      <c r="A423" s="786">
        <v>75</v>
      </c>
      <c r="B423" s="793" t="s">
        <v>846</v>
      </c>
      <c r="C423" s="826">
        <f>BSO!I47</f>
        <v>0</v>
      </c>
      <c r="E423" s="801" t="s">
        <v>625</v>
      </c>
      <c r="F423" s="793" t="s">
        <v>853</v>
      </c>
      <c r="G423" s="800">
        <f>BSO!I48</f>
        <v>0</v>
      </c>
      <c r="H423" s="801" t="s">
        <v>627</v>
      </c>
    </row>
    <row r="424" spans="1:8" x14ac:dyDescent="0.25">
      <c r="F424" s="793" t="s">
        <v>860</v>
      </c>
      <c r="G424" s="800">
        <f>BSO!I49</f>
        <v>0</v>
      </c>
      <c r="H424" s="801" t="s">
        <v>627</v>
      </c>
    </row>
    <row r="425" spans="1:8" x14ac:dyDescent="0.25">
      <c r="F425" s="793" t="s">
        <v>867</v>
      </c>
      <c r="G425" s="800">
        <f>BSO!I50</f>
        <v>0</v>
      </c>
      <c r="H425" s="801" t="s">
        <v>627</v>
      </c>
    </row>
    <row r="426" spans="1:8" x14ac:dyDescent="0.25">
      <c r="F426" s="793"/>
    </row>
    <row r="427" spans="1:8" ht="30" x14ac:dyDescent="0.25">
      <c r="A427" s="786">
        <v>76</v>
      </c>
      <c r="B427" s="793" t="s">
        <v>874</v>
      </c>
      <c r="C427" s="826">
        <f>BSO!I53</f>
        <v>0</v>
      </c>
      <c r="E427" s="801" t="s">
        <v>875</v>
      </c>
      <c r="F427" s="797" t="s">
        <v>726</v>
      </c>
      <c r="G427" s="800">
        <f>BSO!I28</f>
        <v>0</v>
      </c>
    </row>
    <row r="428" spans="1:8" x14ac:dyDescent="0.25">
      <c r="F428" s="793"/>
    </row>
    <row r="429" spans="1:8" x14ac:dyDescent="0.25">
      <c r="A429" s="786">
        <v>77</v>
      </c>
      <c r="B429" s="793" t="s">
        <v>876</v>
      </c>
      <c r="C429" s="826">
        <f>BSO!I54</f>
        <v>0</v>
      </c>
      <c r="E429" s="801" t="s">
        <v>875</v>
      </c>
      <c r="F429" s="793" t="s">
        <v>726</v>
      </c>
      <c r="G429" s="800">
        <f>BSO!I28</f>
        <v>0</v>
      </c>
    </row>
    <row r="430" spans="1:8" x14ac:dyDescent="0.25"/>
    <row r="431" spans="1:8" ht="30" x14ac:dyDescent="0.25">
      <c r="A431" s="786">
        <v>78</v>
      </c>
      <c r="B431" s="793" t="s">
        <v>877</v>
      </c>
      <c r="C431" s="826">
        <f>BSO!I55</f>
        <v>0</v>
      </c>
      <c r="E431" s="801" t="s">
        <v>875</v>
      </c>
      <c r="F431" s="793" t="s">
        <v>726</v>
      </c>
      <c r="G431" s="800">
        <f>BSO!I28</f>
        <v>0</v>
      </c>
    </row>
    <row r="432" spans="1:8" x14ac:dyDescent="0.25">
      <c r="F432" s="793"/>
    </row>
    <row r="433" spans="1:8" ht="30" x14ac:dyDescent="0.25">
      <c r="A433" s="786">
        <v>79</v>
      </c>
      <c r="B433" s="793" t="s">
        <v>878</v>
      </c>
      <c r="C433" s="826">
        <f>BSO!I56</f>
        <v>0</v>
      </c>
      <c r="E433" s="801" t="s">
        <v>875</v>
      </c>
      <c r="F433" s="793" t="s">
        <v>726</v>
      </c>
      <c r="G433" s="800">
        <f>BSO!I28</f>
        <v>0</v>
      </c>
    </row>
    <row r="434" spans="1:8" x14ac:dyDescent="0.25">
      <c r="F434" s="793"/>
    </row>
    <row r="435" spans="1:8" x14ac:dyDescent="0.25">
      <c r="B435" s="793"/>
      <c r="F435" s="793"/>
    </row>
    <row r="436" spans="1:8" x14ac:dyDescent="0.25">
      <c r="F436" s="793"/>
    </row>
    <row r="437" spans="1:8" x14ac:dyDescent="0.25">
      <c r="B437" s="793"/>
      <c r="F437" s="793"/>
    </row>
    <row r="438" spans="1:8" x14ac:dyDescent="0.25">
      <c r="A438" s="816"/>
      <c r="B438" s="828"/>
      <c r="E438" s="828"/>
      <c r="F438" s="828"/>
      <c r="H438" s="828"/>
    </row>
    <row r="439" spans="1:8" x14ac:dyDescent="0.25">
      <c r="B439" s="793"/>
      <c r="F439" s="793"/>
    </row>
    <row r="440" spans="1:8" x14ac:dyDescent="0.25">
      <c r="A440" s="816"/>
      <c r="B440" s="828"/>
      <c r="E440" s="828"/>
      <c r="F440" s="828"/>
      <c r="H440" s="828"/>
    </row>
    <row r="441" spans="1:8" x14ac:dyDescent="0.25">
      <c r="B441" s="793"/>
      <c r="F441" s="793"/>
    </row>
    <row r="442" spans="1:8" x14ac:dyDescent="0.25">
      <c r="F442" s="793"/>
    </row>
    <row r="443" spans="1:8" x14ac:dyDescent="0.25">
      <c r="A443" s="778">
        <v>84</v>
      </c>
      <c r="B443" s="823" t="s">
        <v>879</v>
      </c>
      <c r="C443" s="795">
        <f>IES!C11</f>
        <v>0</v>
      </c>
      <c r="D443" s="794"/>
      <c r="E443" s="781" t="s">
        <v>625</v>
      </c>
      <c r="F443" s="823" t="s">
        <v>880</v>
      </c>
      <c r="G443" s="794">
        <f>IES!D11</f>
        <v>0</v>
      </c>
      <c r="H443" s="781" t="s">
        <v>627</v>
      </c>
    </row>
    <row r="444" spans="1:8" x14ac:dyDescent="0.25">
      <c r="A444" s="822"/>
      <c r="B444" s="823"/>
      <c r="C444" s="795"/>
      <c r="D444" s="824"/>
      <c r="E444" s="799"/>
      <c r="F444" s="823" t="s">
        <v>881</v>
      </c>
      <c r="G444" s="794">
        <f>IES!I11</f>
        <v>0</v>
      </c>
      <c r="H444" s="781" t="s">
        <v>627</v>
      </c>
    </row>
    <row r="445" spans="1:8" x14ac:dyDescent="0.25">
      <c r="A445" s="822"/>
      <c r="B445" s="823"/>
      <c r="C445" s="795"/>
      <c r="D445" s="824"/>
      <c r="E445" s="799"/>
      <c r="F445" s="823" t="s">
        <v>882</v>
      </c>
      <c r="G445" s="794">
        <f>IES!L11</f>
        <v>0</v>
      </c>
      <c r="H445" s="781" t="s">
        <v>627</v>
      </c>
    </row>
    <row r="446" spans="1:8" x14ac:dyDescent="0.25">
      <c r="A446" s="822"/>
      <c r="B446" s="823"/>
      <c r="C446" s="795"/>
      <c r="D446" s="824"/>
      <c r="E446" s="799"/>
      <c r="F446" s="823"/>
      <c r="G446" s="794"/>
      <c r="H446" s="781"/>
    </row>
    <row r="447" spans="1:8" x14ac:dyDescent="0.25">
      <c r="A447" s="778">
        <v>85</v>
      </c>
      <c r="B447" s="823" t="s">
        <v>883</v>
      </c>
      <c r="C447" s="795">
        <f>IES!C16</f>
        <v>0</v>
      </c>
      <c r="D447" s="794"/>
      <c r="E447" s="781" t="s">
        <v>625</v>
      </c>
      <c r="F447" s="823" t="s">
        <v>884</v>
      </c>
      <c r="G447" s="794">
        <f>IES!D16</f>
        <v>0</v>
      </c>
      <c r="H447" s="781" t="s">
        <v>627</v>
      </c>
    </row>
    <row r="448" spans="1:8" x14ac:dyDescent="0.25">
      <c r="A448" s="778"/>
      <c r="B448" s="823"/>
      <c r="C448" s="825"/>
      <c r="D448" s="785"/>
      <c r="E448" s="781"/>
      <c r="F448" s="823" t="s">
        <v>885</v>
      </c>
      <c r="G448" s="794">
        <f>IES!I16</f>
        <v>0</v>
      </c>
      <c r="H448" s="781" t="s">
        <v>627</v>
      </c>
    </row>
    <row r="449" spans="1:8" x14ac:dyDescent="0.25">
      <c r="A449" s="778"/>
      <c r="B449" s="823"/>
      <c r="C449" s="825"/>
      <c r="D449" s="785"/>
      <c r="E449" s="781"/>
      <c r="F449" s="823" t="s">
        <v>886</v>
      </c>
      <c r="G449" s="794">
        <f>IES!L16</f>
        <v>0</v>
      </c>
      <c r="H449" s="781" t="s">
        <v>627</v>
      </c>
    </row>
    <row r="450" spans="1:8" x14ac:dyDescent="0.25">
      <c r="A450" s="778"/>
      <c r="B450" s="823"/>
      <c r="C450" s="825"/>
      <c r="D450" s="785"/>
      <c r="E450" s="781"/>
      <c r="F450" s="823"/>
      <c r="G450" s="794"/>
      <c r="H450" s="781"/>
    </row>
    <row r="451" spans="1:8" x14ac:dyDescent="0.25">
      <c r="A451" s="778">
        <v>86</v>
      </c>
      <c r="B451" s="823" t="s">
        <v>887</v>
      </c>
      <c r="C451" s="795">
        <f>IES!C17</f>
        <v>0</v>
      </c>
      <c r="D451" s="794"/>
      <c r="E451" s="781" t="s">
        <v>625</v>
      </c>
      <c r="F451" s="823" t="s">
        <v>888</v>
      </c>
      <c r="G451" s="794">
        <f>IES!D17</f>
        <v>0</v>
      </c>
      <c r="H451" s="781" t="s">
        <v>627</v>
      </c>
    </row>
    <row r="452" spans="1:8" x14ac:dyDescent="0.25">
      <c r="A452" s="778"/>
      <c r="B452" s="823"/>
      <c r="C452" s="825"/>
      <c r="D452" s="785"/>
      <c r="E452" s="781"/>
      <c r="F452" s="823" t="s">
        <v>889</v>
      </c>
      <c r="G452" s="794">
        <f>IES!I17</f>
        <v>0</v>
      </c>
      <c r="H452" s="781" t="s">
        <v>627</v>
      </c>
    </row>
    <row r="453" spans="1:8" x14ac:dyDescent="0.25">
      <c r="A453" s="778"/>
      <c r="B453" s="823"/>
      <c r="C453" s="825"/>
      <c r="D453" s="785"/>
      <c r="E453" s="781"/>
      <c r="F453" s="823" t="s">
        <v>890</v>
      </c>
      <c r="G453" s="794">
        <f>IES!L17</f>
        <v>0</v>
      </c>
      <c r="H453" s="781" t="s">
        <v>627</v>
      </c>
    </row>
    <row r="454" spans="1:8" x14ac:dyDescent="0.25">
      <c r="A454" s="778"/>
      <c r="B454" s="823"/>
      <c r="C454" s="825"/>
      <c r="D454" s="785"/>
      <c r="E454" s="781"/>
      <c r="F454" s="823"/>
      <c r="G454" s="794"/>
      <c r="H454" s="781"/>
    </row>
    <row r="455" spans="1:8" x14ac:dyDescent="0.25">
      <c r="A455" s="822">
        <v>87</v>
      </c>
      <c r="B455" s="823" t="s">
        <v>891</v>
      </c>
      <c r="C455" s="795">
        <f>IES!C18</f>
        <v>0</v>
      </c>
      <c r="D455" s="824"/>
      <c r="E455" s="798" t="s">
        <v>625</v>
      </c>
      <c r="F455" s="793" t="s">
        <v>892</v>
      </c>
      <c r="G455" s="794">
        <f>IES!D18</f>
        <v>0</v>
      </c>
      <c r="H455" s="798" t="s">
        <v>627</v>
      </c>
    </row>
    <row r="456" spans="1:8" x14ac:dyDescent="0.25">
      <c r="F456" s="793" t="s">
        <v>893</v>
      </c>
      <c r="G456" s="800">
        <f>IES!I18</f>
        <v>0</v>
      </c>
      <c r="H456" s="801" t="s">
        <v>627</v>
      </c>
    </row>
    <row r="457" spans="1:8" x14ac:dyDescent="0.25">
      <c r="F457" s="793" t="s">
        <v>894</v>
      </c>
      <c r="G457" s="800">
        <f>IES!L18</f>
        <v>0</v>
      </c>
      <c r="H457" s="801" t="s">
        <v>627</v>
      </c>
    </row>
    <row r="458" spans="1:8" x14ac:dyDescent="0.25"/>
    <row r="459" spans="1:8" x14ac:dyDescent="0.25">
      <c r="A459" s="786">
        <v>88</v>
      </c>
      <c r="B459" s="797" t="s">
        <v>895</v>
      </c>
      <c r="C459" s="826">
        <f>IES!C19</f>
        <v>0</v>
      </c>
      <c r="E459" s="801" t="s">
        <v>625</v>
      </c>
      <c r="F459" s="793" t="s">
        <v>896</v>
      </c>
      <c r="G459" s="800">
        <f>IES!D19</f>
        <v>0</v>
      </c>
      <c r="H459" s="801" t="s">
        <v>627</v>
      </c>
    </row>
    <row r="460" spans="1:8" x14ac:dyDescent="0.25">
      <c r="F460" s="793" t="s">
        <v>897</v>
      </c>
      <c r="G460" s="800">
        <f>IES!I19</f>
        <v>0</v>
      </c>
      <c r="H460" s="801" t="s">
        <v>627</v>
      </c>
    </row>
    <row r="461" spans="1:8" x14ac:dyDescent="0.25">
      <c r="F461" s="793" t="s">
        <v>898</v>
      </c>
      <c r="G461" s="800">
        <f>IES!L19</f>
        <v>0</v>
      </c>
      <c r="H461" s="801" t="s">
        <v>627</v>
      </c>
    </row>
    <row r="462" spans="1:8" x14ac:dyDescent="0.25"/>
    <row r="463" spans="1:8" x14ac:dyDescent="0.25">
      <c r="A463" s="786">
        <v>89</v>
      </c>
      <c r="B463" s="797" t="s">
        <v>899</v>
      </c>
      <c r="C463" s="826">
        <f>IES!C20</f>
        <v>0</v>
      </c>
      <c r="E463" s="801" t="s">
        <v>625</v>
      </c>
      <c r="F463" s="797" t="s">
        <v>900</v>
      </c>
      <c r="G463" s="800">
        <f>IES!D20</f>
        <v>0</v>
      </c>
      <c r="H463" s="801" t="s">
        <v>627</v>
      </c>
    </row>
    <row r="464" spans="1:8" x14ac:dyDescent="0.25">
      <c r="F464" s="797" t="s">
        <v>901</v>
      </c>
      <c r="G464" s="800">
        <f>IES!L20</f>
        <v>0</v>
      </c>
      <c r="H464" s="801" t="s">
        <v>627</v>
      </c>
    </row>
    <row r="465" spans="1:8" x14ac:dyDescent="0.25"/>
    <row r="466" spans="1:8" x14ac:dyDescent="0.25">
      <c r="A466" s="786">
        <v>90</v>
      </c>
      <c r="B466" s="797" t="s">
        <v>902</v>
      </c>
      <c r="C466" s="826">
        <f>IES!C23</f>
        <v>0</v>
      </c>
      <c r="E466" s="801" t="s">
        <v>625</v>
      </c>
      <c r="F466" s="797" t="s">
        <v>903</v>
      </c>
      <c r="G466" s="800">
        <f>IES!D23</f>
        <v>0</v>
      </c>
      <c r="H466" s="801" t="s">
        <v>627</v>
      </c>
    </row>
    <row r="467" spans="1:8" x14ac:dyDescent="0.25">
      <c r="F467" s="797" t="s">
        <v>904</v>
      </c>
      <c r="G467" s="800">
        <f>IES!I23</f>
        <v>0</v>
      </c>
      <c r="H467" s="801" t="s">
        <v>627</v>
      </c>
    </row>
    <row r="468" spans="1:8" x14ac:dyDescent="0.25">
      <c r="F468" s="797" t="s">
        <v>905</v>
      </c>
      <c r="G468" s="800">
        <f>IES!L23</f>
        <v>0</v>
      </c>
      <c r="H468" s="801" t="s">
        <v>627</v>
      </c>
    </row>
    <row r="469" spans="1:8" x14ac:dyDescent="0.25"/>
    <row r="470" spans="1:8" x14ac:dyDescent="0.25">
      <c r="A470" s="786">
        <v>91</v>
      </c>
      <c r="B470" s="797" t="s">
        <v>906</v>
      </c>
      <c r="C470" s="826">
        <f>IES!C27</f>
        <v>0</v>
      </c>
      <c r="E470" s="801" t="s">
        <v>625</v>
      </c>
      <c r="F470" s="793" t="s">
        <v>907</v>
      </c>
      <c r="G470" s="800">
        <f>IES!D27</f>
        <v>0</v>
      </c>
      <c r="H470" s="801" t="s">
        <v>627</v>
      </c>
    </row>
    <row r="471" spans="1:8" x14ac:dyDescent="0.25">
      <c r="F471" s="793" t="s">
        <v>908</v>
      </c>
      <c r="G471" s="800">
        <f>IES!I27</f>
        <v>0</v>
      </c>
      <c r="H471" s="801" t="s">
        <v>627</v>
      </c>
    </row>
    <row r="472" spans="1:8" x14ac:dyDescent="0.25">
      <c r="F472" s="793" t="s">
        <v>909</v>
      </c>
      <c r="G472" s="800">
        <f>IES!L27</f>
        <v>0</v>
      </c>
      <c r="H472" s="801" t="s">
        <v>627</v>
      </c>
    </row>
    <row r="473" spans="1:8" x14ac:dyDescent="0.25"/>
    <row r="474" spans="1:8" x14ac:dyDescent="0.25">
      <c r="A474" s="786">
        <v>92</v>
      </c>
      <c r="B474" s="797" t="s">
        <v>910</v>
      </c>
      <c r="C474" s="826">
        <f>IES!C28</f>
        <v>0</v>
      </c>
      <c r="E474" s="801" t="s">
        <v>625</v>
      </c>
      <c r="F474" s="793" t="s">
        <v>911</v>
      </c>
      <c r="G474" s="800">
        <f>IES!D28</f>
        <v>0</v>
      </c>
      <c r="H474" s="801" t="s">
        <v>627</v>
      </c>
    </row>
    <row r="475" spans="1:8" x14ac:dyDescent="0.25">
      <c r="F475" s="793" t="s">
        <v>912</v>
      </c>
      <c r="G475" s="800">
        <f>IES!I28</f>
        <v>0</v>
      </c>
      <c r="H475" s="801" t="s">
        <v>627</v>
      </c>
    </row>
    <row r="476" spans="1:8" x14ac:dyDescent="0.25">
      <c r="F476" s="793" t="s">
        <v>913</v>
      </c>
      <c r="G476" s="800">
        <f>IES!L28</f>
        <v>0</v>
      </c>
      <c r="H476" s="801" t="s">
        <v>627</v>
      </c>
    </row>
    <row r="477" spans="1:8" x14ac:dyDescent="0.25"/>
    <row r="478" spans="1:8" x14ac:dyDescent="0.25">
      <c r="A478" s="786">
        <v>93</v>
      </c>
      <c r="B478" s="797" t="s">
        <v>914</v>
      </c>
      <c r="C478" s="826">
        <f>IES!C25</f>
        <v>0</v>
      </c>
      <c r="E478" s="801" t="s">
        <v>625</v>
      </c>
      <c r="F478" s="797" t="s">
        <v>915</v>
      </c>
      <c r="G478" s="800">
        <f>IES!C26</f>
        <v>0</v>
      </c>
      <c r="H478" s="801" t="s">
        <v>627</v>
      </c>
    </row>
    <row r="479" spans="1:8" x14ac:dyDescent="0.25">
      <c r="F479" s="797" t="s">
        <v>906</v>
      </c>
      <c r="G479" s="800">
        <f>IES!C27</f>
        <v>0</v>
      </c>
      <c r="H479" s="801" t="s">
        <v>627</v>
      </c>
    </row>
    <row r="480" spans="1:8" x14ac:dyDescent="0.25">
      <c r="F480" s="797" t="s">
        <v>910</v>
      </c>
      <c r="G480" s="800">
        <f>IES!C28</f>
        <v>0</v>
      </c>
      <c r="H480" s="801" t="s">
        <v>627</v>
      </c>
    </row>
    <row r="481" spans="1:8" x14ac:dyDescent="0.25">
      <c r="F481" s="797" t="s">
        <v>916</v>
      </c>
      <c r="G481" s="800">
        <f>IES!C29</f>
        <v>0</v>
      </c>
      <c r="H481" s="801" t="s">
        <v>627</v>
      </c>
    </row>
    <row r="482" spans="1:8" x14ac:dyDescent="0.25">
      <c r="F482" s="797" t="s">
        <v>917</v>
      </c>
      <c r="G482" s="800">
        <f>IES!C30</f>
        <v>0</v>
      </c>
      <c r="H482" s="801" t="s">
        <v>627</v>
      </c>
    </row>
    <row r="483" spans="1:8" x14ac:dyDescent="0.25">
      <c r="F483" s="797" t="s">
        <v>918</v>
      </c>
      <c r="G483" s="800">
        <f>IES!C31</f>
        <v>0</v>
      </c>
      <c r="H483" s="801" t="s">
        <v>627</v>
      </c>
    </row>
    <row r="484" spans="1:8" x14ac:dyDescent="0.25"/>
    <row r="485" spans="1:8" x14ac:dyDescent="0.25">
      <c r="A485" s="786">
        <v>94</v>
      </c>
      <c r="B485" s="797" t="s">
        <v>919</v>
      </c>
      <c r="C485" s="826">
        <f>IES!C32</f>
        <v>0</v>
      </c>
      <c r="E485" s="801" t="s">
        <v>625</v>
      </c>
      <c r="F485" s="797" t="s">
        <v>920</v>
      </c>
      <c r="G485" s="800">
        <f>IES!C10</f>
        <v>0</v>
      </c>
      <c r="H485" s="801" t="s">
        <v>627</v>
      </c>
    </row>
    <row r="486" spans="1:8" x14ac:dyDescent="0.25">
      <c r="F486" s="797" t="s">
        <v>879</v>
      </c>
      <c r="G486" s="800">
        <f>IES!C11</f>
        <v>0</v>
      </c>
      <c r="H486" s="801" t="s">
        <v>627</v>
      </c>
    </row>
    <row r="487" spans="1:8" x14ac:dyDescent="0.25">
      <c r="F487" s="797" t="s">
        <v>921</v>
      </c>
      <c r="G487" s="800">
        <f>IES!C15</f>
        <v>0</v>
      </c>
      <c r="H487" s="801" t="s">
        <v>627</v>
      </c>
    </row>
    <row r="488" spans="1:8" x14ac:dyDescent="0.25">
      <c r="F488" s="797" t="s">
        <v>883</v>
      </c>
      <c r="G488" s="800">
        <f>IES!C16</f>
        <v>0</v>
      </c>
      <c r="H488" s="801" t="s">
        <v>627</v>
      </c>
    </row>
    <row r="489" spans="1:8" x14ac:dyDescent="0.25">
      <c r="F489" s="797" t="s">
        <v>899</v>
      </c>
      <c r="G489" s="800">
        <f>IES!C20</f>
        <v>0</v>
      </c>
      <c r="H489" s="801" t="s">
        <v>627</v>
      </c>
    </row>
    <row r="490" spans="1:8" x14ac:dyDescent="0.25">
      <c r="F490" s="797" t="s">
        <v>902</v>
      </c>
      <c r="G490" s="800">
        <f>IES!C23</f>
        <v>0</v>
      </c>
      <c r="H490" s="801" t="s">
        <v>627</v>
      </c>
    </row>
    <row r="491" spans="1:8" x14ac:dyDescent="0.25">
      <c r="F491" s="797" t="s">
        <v>922</v>
      </c>
      <c r="G491" s="800">
        <f>IES!C24</f>
        <v>0</v>
      </c>
      <c r="H491" s="801" t="s">
        <v>627</v>
      </c>
    </row>
    <row r="492" spans="1:8" x14ac:dyDescent="0.25">
      <c r="F492" s="797" t="s">
        <v>914</v>
      </c>
      <c r="G492" s="800">
        <f>IES!C25</f>
        <v>0</v>
      </c>
      <c r="H492" s="801" t="s">
        <v>627</v>
      </c>
    </row>
    <row r="493" spans="1:8" x14ac:dyDescent="0.25"/>
    <row r="494" spans="1:8" x14ac:dyDescent="0.25">
      <c r="A494" s="786">
        <v>95</v>
      </c>
      <c r="B494" s="797" t="s">
        <v>881</v>
      </c>
      <c r="C494" s="826">
        <f>IES!I11</f>
        <v>0</v>
      </c>
      <c r="E494" s="801" t="s">
        <v>625</v>
      </c>
      <c r="F494" s="797" t="s">
        <v>923</v>
      </c>
      <c r="G494" s="800">
        <f>IES!J11</f>
        <v>0</v>
      </c>
      <c r="H494" s="801" t="s">
        <v>627</v>
      </c>
    </row>
    <row r="495" spans="1:8" x14ac:dyDescent="0.25">
      <c r="F495" s="797" t="s">
        <v>924</v>
      </c>
      <c r="G495" s="800">
        <f>IES!K11</f>
        <v>0</v>
      </c>
      <c r="H495" s="801" t="s">
        <v>627</v>
      </c>
    </row>
    <row r="496" spans="1:8" x14ac:dyDescent="0.25"/>
    <row r="497" spans="1:8" x14ac:dyDescent="0.25">
      <c r="A497" s="786">
        <v>96</v>
      </c>
      <c r="B497" s="797" t="s">
        <v>885</v>
      </c>
      <c r="C497" s="826">
        <f>IES!I16</f>
        <v>0</v>
      </c>
      <c r="E497" s="801" t="s">
        <v>625</v>
      </c>
      <c r="F497" s="793" t="s">
        <v>925</v>
      </c>
      <c r="G497" s="800">
        <f>IES!J16</f>
        <v>0</v>
      </c>
      <c r="H497" s="801" t="s">
        <v>627</v>
      </c>
    </row>
    <row r="498" spans="1:8" x14ac:dyDescent="0.25">
      <c r="F498" s="793" t="s">
        <v>926</v>
      </c>
      <c r="G498" s="800">
        <f>IES!K16</f>
        <v>0</v>
      </c>
      <c r="H498" s="801" t="s">
        <v>627</v>
      </c>
    </row>
    <row r="499" spans="1:8" x14ac:dyDescent="0.25"/>
    <row r="500" spans="1:8" ht="30" x14ac:dyDescent="0.25">
      <c r="A500" s="786">
        <v>97</v>
      </c>
      <c r="B500" s="797" t="s">
        <v>908</v>
      </c>
      <c r="C500" s="826">
        <f>IES!I27</f>
        <v>0</v>
      </c>
      <c r="E500" s="801" t="s">
        <v>625</v>
      </c>
      <c r="F500" s="793" t="s">
        <v>927</v>
      </c>
      <c r="G500" s="800">
        <f>IES!J27</f>
        <v>0</v>
      </c>
      <c r="H500" s="801" t="s">
        <v>627</v>
      </c>
    </row>
    <row r="501" spans="1:8" x14ac:dyDescent="0.25">
      <c r="F501" s="793" t="s">
        <v>928</v>
      </c>
      <c r="G501" s="800">
        <f>IES!K27</f>
        <v>0</v>
      </c>
      <c r="H501" s="801" t="s">
        <v>627</v>
      </c>
    </row>
    <row r="502" spans="1:8" x14ac:dyDescent="0.25"/>
    <row r="503" spans="1:8" ht="30" x14ac:dyDescent="0.25">
      <c r="A503" s="786">
        <v>98</v>
      </c>
      <c r="B503" s="797" t="s">
        <v>912</v>
      </c>
      <c r="C503" s="826">
        <f>IES!I28</f>
        <v>0</v>
      </c>
      <c r="E503" s="801" t="s">
        <v>625</v>
      </c>
      <c r="F503" s="793" t="s">
        <v>929</v>
      </c>
      <c r="G503" s="800">
        <f>IES!J28</f>
        <v>0</v>
      </c>
      <c r="H503" s="801" t="s">
        <v>627</v>
      </c>
    </row>
    <row r="504" spans="1:8" x14ac:dyDescent="0.25">
      <c r="F504" s="793" t="s">
        <v>930</v>
      </c>
      <c r="G504" s="800">
        <f>IES!K28</f>
        <v>0</v>
      </c>
      <c r="H504" s="801" t="s">
        <v>627</v>
      </c>
    </row>
    <row r="505" spans="1:8" x14ac:dyDescent="0.25"/>
    <row r="506" spans="1:8" x14ac:dyDescent="0.25">
      <c r="A506" s="786">
        <v>99</v>
      </c>
      <c r="B506" s="797" t="s">
        <v>882</v>
      </c>
      <c r="C506" s="826">
        <f>IES!L11</f>
        <v>0</v>
      </c>
      <c r="E506" s="801" t="s">
        <v>625</v>
      </c>
      <c r="F506" s="793" t="s">
        <v>931</v>
      </c>
      <c r="G506" s="800">
        <f>IES!M11</f>
        <v>0</v>
      </c>
      <c r="H506" s="801" t="s">
        <v>627</v>
      </c>
    </row>
    <row r="507" spans="1:8" ht="30" x14ac:dyDescent="0.25">
      <c r="F507" s="793" t="s">
        <v>932</v>
      </c>
      <c r="G507" s="800">
        <f>IES!N11</f>
        <v>0</v>
      </c>
      <c r="H507" s="801" t="s">
        <v>627</v>
      </c>
    </row>
    <row r="508" spans="1:8" x14ac:dyDescent="0.25">
      <c r="F508" s="793" t="s">
        <v>933</v>
      </c>
      <c r="G508" s="800">
        <f>IES!Q11</f>
        <v>0</v>
      </c>
      <c r="H508" s="801" t="s">
        <v>627</v>
      </c>
    </row>
    <row r="509" spans="1:8" x14ac:dyDescent="0.25">
      <c r="F509" s="793" t="s">
        <v>934</v>
      </c>
      <c r="G509" s="800">
        <f>IES!R11</f>
        <v>0</v>
      </c>
      <c r="H509" s="801" t="s">
        <v>627</v>
      </c>
    </row>
    <row r="510" spans="1:8" x14ac:dyDescent="0.25">
      <c r="F510" s="793" t="s">
        <v>935</v>
      </c>
      <c r="G510" s="800">
        <f>IES!S11</f>
        <v>0</v>
      </c>
      <c r="H510" s="801" t="s">
        <v>627</v>
      </c>
    </row>
    <row r="511" spans="1:8" x14ac:dyDescent="0.25">
      <c r="F511" s="793" t="s">
        <v>936</v>
      </c>
      <c r="G511" s="800">
        <f>IES!U11</f>
        <v>0</v>
      </c>
      <c r="H511" s="801" t="s">
        <v>627</v>
      </c>
    </row>
    <row r="512" spans="1:8" x14ac:dyDescent="0.25"/>
    <row r="513" spans="1:8" x14ac:dyDescent="0.25">
      <c r="A513" s="786">
        <v>100</v>
      </c>
      <c r="B513" s="797" t="s">
        <v>937</v>
      </c>
      <c r="C513" s="826">
        <f>IES!L12</f>
        <v>0</v>
      </c>
      <c r="E513" s="801" t="s">
        <v>625</v>
      </c>
      <c r="F513" s="793" t="s">
        <v>938</v>
      </c>
      <c r="G513" s="800">
        <f>IES!M12</f>
        <v>0</v>
      </c>
      <c r="H513" s="801" t="s">
        <v>627</v>
      </c>
    </row>
    <row r="514" spans="1:8" ht="30" x14ac:dyDescent="0.25">
      <c r="F514" s="793" t="s">
        <v>939</v>
      </c>
      <c r="G514" s="800">
        <f>IES!N12</f>
        <v>0</v>
      </c>
      <c r="H514" s="801" t="s">
        <v>627</v>
      </c>
    </row>
    <row r="515" spans="1:8" x14ac:dyDescent="0.25">
      <c r="F515" s="793" t="s">
        <v>940</v>
      </c>
      <c r="G515" s="800">
        <f>IES!Q12</f>
        <v>0</v>
      </c>
      <c r="H515" s="801" t="s">
        <v>627</v>
      </c>
    </row>
    <row r="516" spans="1:8" x14ac:dyDescent="0.25">
      <c r="F516" s="793" t="s">
        <v>941</v>
      </c>
      <c r="G516" s="800">
        <f>IES!R12</f>
        <v>0</v>
      </c>
      <c r="H516" s="801" t="s">
        <v>627</v>
      </c>
    </row>
    <row r="517" spans="1:8" x14ac:dyDescent="0.25">
      <c r="F517" s="793" t="s">
        <v>942</v>
      </c>
      <c r="G517" s="800">
        <f>IES!S12</f>
        <v>0</v>
      </c>
      <c r="H517" s="801" t="s">
        <v>627</v>
      </c>
    </row>
    <row r="518" spans="1:8" x14ac:dyDescent="0.25">
      <c r="F518" s="793" t="s">
        <v>943</v>
      </c>
      <c r="G518" s="800">
        <f>IES!U12</f>
        <v>0</v>
      </c>
      <c r="H518" s="801" t="s">
        <v>627</v>
      </c>
    </row>
    <row r="519" spans="1:8" x14ac:dyDescent="0.25"/>
    <row r="520" spans="1:8" x14ac:dyDescent="0.25">
      <c r="A520" s="786">
        <v>101</v>
      </c>
      <c r="B520" s="797" t="s">
        <v>944</v>
      </c>
      <c r="C520" s="826">
        <f>IES!L13</f>
        <v>0</v>
      </c>
      <c r="E520" s="801" t="s">
        <v>625</v>
      </c>
      <c r="F520" s="793" t="s">
        <v>945</v>
      </c>
      <c r="G520" s="800">
        <f>IES!M13</f>
        <v>0</v>
      </c>
      <c r="H520" s="801" t="s">
        <v>627</v>
      </c>
    </row>
    <row r="521" spans="1:8" ht="30" x14ac:dyDescent="0.25">
      <c r="F521" s="793" t="s">
        <v>946</v>
      </c>
      <c r="G521" s="800">
        <f>IES!N13</f>
        <v>0</v>
      </c>
      <c r="H521" s="801" t="s">
        <v>627</v>
      </c>
    </row>
    <row r="522" spans="1:8" x14ac:dyDescent="0.25">
      <c r="F522" s="793" t="s">
        <v>947</v>
      </c>
      <c r="G522" s="800">
        <f>IES!Q13</f>
        <v>0</v>
      </c>
      <c r="H522" s="801" t="s">
        <v>627</v>
      </c>
    </row>
    <row r="523" spans="1:8" x14ac:dyDescent="0.25">
      <c r="F523" s="793" t="s">
        <v>948</v>
      </c>
      <c r="G523" s="800">
        <f>IES!R13</f>
        <v>0</v>
      </c>
      <c r="H523" s="801" t="s">
        <v>627</v>
      </c>
    </row>
    <row r="524" spans="1:8" x14ac:dyDescent="0.25">
      <c r="F524" s="793" t="s">
        <v>949</v>
      </c>
      <c r="G524" s="800">
        <f>IES!S13</f>
        <v>0</v>
      </c>
      <c r="H524" s="801" t="s">
        <v>627</v>
      </c>
    </row>
    <row r="525" spans="1:8" x14ac:dyDescent="0.25">
      <c r="F525" s="793" t="s">
        <v>950</v>
      </c>
      <c r="G525" s="800">
        <f>IES!U13</f>
        <v>0</v>
      </c>
      <c r="H525" s="801" t="s">
        <v>627</v>
      </c>
    </row>
    <row r="526" spans="1:8" x14ac:dyDescent="0.25"/>
    <row r="527" spans="1:8" x14ac:dyDescent="0.25">
      <c r="A527" s="786">
        <v>102</v>
      </c>
      <c r="B527" s="797" t="s">
        <v>951</v>
      </c>
      <c r="C527" s="826">
        <f>IES!L14</f>
        <v>0</v>
      </c>
      <c r="E527" s="801" t="s">
        <v>625</v>
      </c>
      <c r="F527" s="793" t="s">
        <v>952</v>
      </c>
      <c r="G527" s="800">
        <f>IES!M14</f>
        <v>0</v>
      </c>
      <c r="H527" s="801" t="s">
        <v>627</v>
      </c>
    </row>
    <row r="528" spans="1:8" ht="30" x14ac:dyDescent="0.25">
      <c r="F528" s="793" t="s">
        <v>953</v>
      </c>
      <c r="G528" s="800">
        <f>IES!N14</f>
        <v>0</v>
      </c>
      <c r="H528" s="801" t="s">
        <v>627</v>
      </c>
    </row>
    <row r="529" spans="1:8" x14ac:dyDescent="0.25">
      <c r="F529" s="793" t="s">
        <v>954</v>
      </c>
      <c r="G529" s="800">
        <f>IES!Q14</f>
        <v>0</v>
      </c>
      <c r="H529" s="801" t="s">
        <v>627</v>
      </c>
    </row>
    <row r="530" spans="1:8" x14ac:dyDescent="0.25">
      <c r="F530" s="793" t="s">
        <v>955</v>
      </c>
      <c r="G530" s="800">
        <f>IES!R14</f>
        <v>0</v>
      </c>
      <c r="H530" s="801" t="s">
        <v>627</v>
      </c>
    </row>
    <row r="531" spans="1:8" x14ac:dyDescent="0.25">
      <c r="F531" s="793" t="s">
        <v>956</v>
      </c>
      <c r="G531" s="800">
        <f>IES!S14</f>
        <v>0</v>
      </c>
      <c r="H531" s="801" t="s">
        <v>627</v>
      </c>
    </row>
    <row r="532" spans="1:8" x14ac:dyDescent="0.25">
      <c r="F532" s="793" t="s">
        <v>957</v>
      </c>
      <c r="G532" s="800">
        <f>IES!U14</f>
        <v>0</v>
      </c>
      <c r="H532" s="801" t="s">
        <v>627</v>
      </c>
    </row>
    <row r="533" spans="1:8" x14ac:dyDescent="0.25"/>
    <row r="534" spans="1:8" x14ac:dyDescent="0.25">
      <c r="A534" s="786">
        <v>103</v>
      </c>
      <c r="B534" s="797" t="s">
        <v>886</v>
      </c>
      <c r="C534" s="826">
        <f>IES!L16</f>
        <v>0</v>
      </c>
      <c r="E534" s="801" t="s">
        <v>625</v>
      </c>
      <c r="F534" s="793" t="s">
        <v>958</v>
      </c>
      <c r="G534" s="800">
        <f>IES!M16</f>
        <v>0</v>
      </c>
      <c r="H534" s="801" t="s">
        <v>627</v>
      </c>
    </row>
    <row r="535" spans="1:8" ht="30" x14ac:dyDescent="0.25">
      <c r="F535" s="793" t="s">
        <v>959</v>
      </c>
      <c r="G535" s="800">
        <f>IES!N16</f>
        <v>0</v>
      </c>
      <c r="H535" s="801" t="s">
        <v>627</v>
      </c>
    </row>
    <row r="536" spans="1:8" x14ac:dyDescent="0.25">
      <c r="F536" s="793" t="s">
        <v>960</v>
      </c>
      <c r="G536" s="800">
        <f>IES!Q16</f>
        <v>0</v>
      </c>
      <c r="H536" s="801" t="s">
        <v>627</v>
      </c>
    </row>
    <row r="537" spans="1:8" x14ac:dyDescent="0.25">
      <c r="F537" s="793" t="s">
        <v>961</v>
      </c>
      <c r="G537" s="800">
        <f>IES!R16</f>
        <v>0</v>
      </c>
      <c r="H537" s="801" t="s">
        <v>627</v>
      </c>
    </row>
    <row r="538" spans="1:8" x14ac:dyDescent="0.25">
      <c r="F538" s="793" t="s">
        <v>962</v>
      </c>
      <c r="G538" s="800">
        <f>IES!S16</f>
        <v>0</v>
      </c>
      <c r="H538" s="801" t="s">
        <v>627</v>
      </c>
    </row>
    <row r="539" spans="1:8" x14ac:dyDescent="0.25">
      <c r="F539" s="793" t="s">
        <v>963</v>
      </c>
      <c r="G539" s="800">
        <f>IES!U16</f>
        <v>0</v>
      </c>
      <c r="H539" s="801" t="s">
        <v>627</v>
      </c>
    </row>
    <row r="540" spans="1:8" x14ac:dyDescent="0.25"/>
    <row r="541" spans="1:8" x14ac:dyDescent="0.25">
      <c r="A541" s="786">
        <v>104</v>
      </c>
      <c r="B541" s="797" t="s">
        <v>890</v>
      </c>
      <c r="C541" s="826">
        <f>IES!L17</f>
        <v>0</v>
      </c>
      <c r="E541" s="801" t="s">
        <v>625</v>
      </c>
      <c r="F541" s="793" t="s">
        <v>964</v>
      </c>
      <c r="G541" s="800">
        <f>IES!M17</f>
        <v>0</v>
      </c>
      <c r="H541" s="801" t="s">
        <v>627</v>
      </c>
    </row>
    <row r="542" spans="1:8" ht="30" x14ac:dyDescent="0.25">
      <c r="F542" s="793" t="s">
        <v>965</v>
      </c>
      <c r="G542" s="800">
        <f>IES!N17</f>
        <v>0</v>
      </c>
      <c r="H542" s="801" t="s">
        <v>627</v>
      </c>
    </row>
    <row r="543" spans="1:8" x14ac:dyDescent="0.25">
      <c r="F543" s="793" t="s">
        <v>966</v>
      </c>
      <c r="G543" s="800">
        <f>IES!Q17</f>
        <v>0</v>
      </c>
      <c r="H543" s="801" t="s">
        <v>627</v>
      </c>
    </row>
    <row r="544" spans="1:8" x14ac:dyDescent="0.25">
      <c r="F544" s="793" t="s">
        <v>967</v>
      </c>
      <c r="G544" s="800">
        <f>IES!R17</f>
        <v>0</v>
      </c>
      <c r="H544" s="801" t="s">
        <v>627</v>
      </c>
    </row>
    <row r="545" spans="1:8" x14ac:dyDescent="0.25">
      <c r="F545" s="793" t="s">
        <v>968</v>
      </c>
      <c r="G545" s="800">
        <f>IES!S17</f>
        <v>0</v>
      </c>
      <c r="H545" s="801" t="s">
        <v>627</v>
      </c>
    </row>
    <row r="546" spans="1:8" x14ac:dyDescent="0.25">
      <c r="F546" s="793" t="s">
        <v>969</v>
      </c>
      <c r="G546" s="800">
        <f>IES!U17</f>
        <v>0</v>
      </c>
      <c r="H546" s="801" t="s">
        <v>627</v>
      </c>
    </row>
    <row r="547" spans="1:8" x14ac:dyDescent="0.25"/>
    <row r="548" spans="1:8" ht="30" x14ac:dyDescent="0.25">
      <c r="A548" s="786">
        <v>105</v>
      </c>
      <c r="B548" s="797" t="s">
        <v>894</v>
      </c>
      <c r="C548" s="826">
        <f>IES!L18</f>
        <v>0</v>
      </c>
      <c r="E548" s="801" t="s">
        <v>625</v>
      </c>
      <c r="F548" s="793" t="s">
        <v>970</v>
      </c>
      <c r="G548" s="800">
        <f>IES!M18</f>
        <v>0</v>
      </c>
      <c r="H548" s="801" t="s">
        <v>627</v>
      </c>
    </row>
    <row r="549" spans="1:8" ht="30" x14ac:dyDescent="0.25">
      <c r="F549" s="793" t="s">
        <v>971</v>
      </c>
      <c r="G549" s="800">
        <f>IES!N18</f>
        <v>0</v>
      </c>
      <c r="H549" s="801" t="s">
        <v>627</v>
      </c>
    </row>
    <row r="550" spans="1:8" x14ac:dyDescent="0.25">
      <c r="F550" s="793" t="s">
        <v>972</v>
      </c>
      <c r="G550" s="800">
        <f>IES!Q18</f>
        <v>0</v>
      </c>
      <c r="H550" s="801" t="s">
        <v>627</v>
      </c>
    </row>
    <row r="551" spans="1:8" x14ac:dyDescent="0.25">
      <c r="F551" s="793" t="s">
        <v>973</v>
      </c>
      <c r="G551" s="800">
        <f>IES!R18</f>
        <v>0</v>
      </c>
      <c r="H551" s="801" t="s">
        <v>627</v>
      </c>
    </row>
    <row r="552" spans="1:8" x14ac:dyDescent="0.25">
      <c r="F552" s="793" t="s">
        <v>974</v>
      </c>
      <c r="G552" s="800">
        <f>IES!S18</f>
        <v>0</v>
      </c>
      <c r="H552" s="801" t="s">
        <v>627</v>
      </c>
    </row>
    <row r="553" spans="1:8" x14ac:dyDescent="0.25">
      <c r="F553" s="793" t="s">
        <v>975</v>
      </c>
      <c r="G553" s="800">
        <f>IES!U18</f>
        <v>0</v>
      </c>
      <c r="H553" s="801" t="s">
        <v>627</v>
      </c>
    </row>
    <row r="554" spans="1:8" x14ac:dyDescent="0.25">
      <c r="F554" s="793"/>
    </row>
    <row r="555" spans="1:8" x14ac:dyDescent="0.25">
      <c r="A555" s="786">
        <v>106</v>
      </c>
      <c r="B555" s="797" t="s">
        <v>898</v>
      </c>
      <c r="C555" s="826">
        <f>IES!L19</f>
        <v>0</v>
      </c>
      <c r="E555" s="801" t="s">
        <v>625</v>
      </c>
      <c r="F555" s="793" t="s">
        <v>976</v>
      </c>
      <c r="G555" s="800">
        <f>IES!M19</f>
        <v>0</v>
      </c>
      <c r="H555" s="801" t="s">
        <v>627</v>
      </c>
    </row>
    <row r="556" spans="1:8" ht="30" x14ac:dyDescent="0.25">
      <c r="F556" s="793" t="s">
        <v>977</v>
      </c>
      <c r="G556" s="800">
        <f>IES!N19</f>
        <v>0</v>
      </c>
      <c r="H556" s="801" t="s">
        <v>627</v>
      </c>
    </row>
    <row r="557" spans="1:8" x14ac:dyDescent="0.25">
      <c r="F557" s="793" t="s">
        <v>978</v>
      </c>
      <c r="G557" s="800">
        <f>IES!Q19</f>
        <v>0</v>
      </c>
      <c r="H557" s="801" t="s">
        <v>627</v>
      </c>
    </row>
    <row r="558" spans="1:8" x14ac:dyDescent="0.25">
      <c r="F558" s="793" t="s">
        <v>979</v>
      </c>
      <c r="G558" s="800">
        <f>IES!R19</f>
        <v>0</v>
      </c>
      <c r="H558" s="801" t="s">
        <v>627</v>
      </c>
    </row>
    <row r="559" spans="1:8" x14ac:dyDescent="0.25">
      <c r="F559" s="793" t="s">
        <v>980</v>
      </c>
      <c r="G559" s="800">
        <f>IES!S19</f>
        <v>0</v>
      </c>
      <c r="H559" s="801" t="s">
        <v>627</v>
      </c>
    </row>
    <row r="560" spans="1:8" x14ac:dyDescent="0.25">
      <c r="F560" s="793" t="s">
        <v>981</v>
      </c>
      <c r="G560" s="800">
        <f>IES!U19</f>
        <v>0</v>
      </c>
      <c r="H560" s="801" t="s">
        <v>627</v>
      </c>
    </row>
    <row r="561" spans="1:8" x14ac:dyDescent="0.25">
      <c r="F561" s="793"/>
    </row>
    <row r="562" spans="1:8" x14ac:dyDescent="0.25">
      <c r="A562" s="786">
        <v>107</v>
      </c>
      <c r="B562" s="797" t="s">
        <v>905</v>
      </c>
      <c r="C562" s="826">
        <f>IES!L23</f>
        <v>0</v>
      </c>
      <c r="E562" s="801" t="s">
        <v>625</v>
      </c>
      <c r="F562" s="793" t="s">
        <v>982</v>
      </c>
      <c r="G562" s="800">
        <f>IES!M23</f>
        <v>0</v>
      </c>
      <c r="H562" s="801" t="s">
        <v>627</v>
      </c>
    </row>
    <row r="563" spans="1:8" ht="30" x14ac:dyDescent="0.25">
      <c r="F563" s="793" t="s">
        <v>983</v>
      </c>
      <c r="G563" s="800">
        <f>IES!N23</f>
        <v>0</v>
      </c>
      <c r="H563" s="801" t="s">
        <v>627</v>
      </c>
    </row>
    <row r="564" spans="1:8" x14ac:dyDescent="0.25">
      <c r="F564" s="793" t="s">
        <v>984</v>
      </c>
      <c r="G564" s="800">
        <f>IES!Q23</f>
        <v>0</v>
      </c>
      <c r="H564" s="801" t="s">
        <v>627</v>
      </c>
    </row>
    <row r="565" spans="1:8" x14ac:dyDescent="0.25">
      <c r="F565" s="793" t="s">
        <v>985</v>
      </c>
      <c r="G565" s="800">
        <f>IES!R23</f>
        <v>0</v>
      </c>
      <c r="H565" s="801" t="s">
        <v>627</v>
      </c>
    </row>
    <row r="566" spans="1:8" x14ac:dyDescent="0.25">
      <c r="F566" s="793" t="s">
        <v>986</v>
      </c>
      <c r="G566" s="800">
        <f>IES!S23</f>
        <v>0</v>
      </c>
      <c r="H566" s="801" t="s">
        <v>627</v>
      </c>
    </row>
    <row r="567" spans="1:8" x14ac:dyDescent="0.25">
      <c r="F567" s="793" t="s">
        <v>987</v>
      </c>
      <c r="G567" s="800">
        <f>IES!U23</f>
        <v>0</v>
      </c>
      <c r="H567" s="801" t="s">
        <v>627</v>
      </c>
    </row>
    <row r="568" spans="1:8" x14ac:dyDescent="0.25">
      <c r="F568" s="793"/>
    </row>
    <row r="569" spans="1:8" x14ac:dyDescent="0.25">
      <c r="A569" s="786">
        <v>108</v>
      </c>
      <c r="B569" s="797" t="s">
        <v>936</v>
      </c>
      <c r="C569" s="826">
        <f>IES!U11</f>
        <v>0</v>
      </c>
      <c r="E569" s="801" t="s">
        <v>625</v>
      </c>
      <c r="F569" s="793" t="s">
        <v>988</v>
      </c>
      <c r="G569" s="800">
        <f>IES!V11</f>
        <v>0</v>
      </c>
      <c r="H569" s="801" t="s">
        <v>627</v>
      </c>
    </row>
    <row r="570" spans="1:8" x14ac:dyDescent="0.25">
      <c r="F570" s="793" t="s">
        <v>989</v>
      </c>
      <c r="G570" s="800">
        <f>IES!X11</f>
        <v>0</v>
      </c>
      <c r="H570" s="801" t="s">
        <v>627</v>
      </c>
    </row>
    <row r="571" spans="1:8" x14ac:dyDescent="0.25">
      <c r="F571" s="793" t="s">
        <v>990</v>
      </c>
      <c r="G571" s="800">
        <f>IES!Z11</f>
        <v>0</v>
      </c>
      <c r="H571" s="801" t="s">
        <v>627</v>
      </c>
    </row>
    <row r="572" spans="1:8" x14ac:dyDescent="0.25">
      <c r="F572" s="793"/>
    </row>
    <row r="573" spans="1:8" x14ac:dyDescent="0.25">
      <c r="A573" s="786">
        <v>109</v>
      </c>
      <c r="B573" s="797" t="s">
        <v>943</v>
      </c>
      <c r="C573" s="826">
        <f>IES!U12</f>
        <v>0</v>
      </c>
      <c r="E573" s="801" t="s">
        <v>625</v>
      </c>
      <c r="F573" s="793" t="s">
        <v>991</v>
      </c>
      <c r="G573" s="800">
        <f>IES!V12</f>
        <v>0</v>
      </c>
      <c r="H573" s="801" t="s">
        <v>627</v>
      </c>
    </row>
    <row r="574" spans="1:8" x14ac:dyDescent="0.25">
      <c r="F574" s="793" t="s">
        <v>992</v>
      </c>
      <c r="G574" s="800">
        <f>IES!X12</f>
        <v>0</v>
      </c>
      <c r="H574" s="801" t="s">
        <v>627</v>
      </c>
    </row>
    <row r="575" spans="1:8" x14ac:dyDescent="0.25">
      <c r="F575" s="793" t="s">
        <v>993</v>
      </c>
      <c r="G575" s="800">
        <f>IES!Z12</f>
        <v>0</v>
      </c>
      <c r="H575" s="801" t="s">
        <v>627</v>
      </c>
    </row>
    <row r="576" spans="1:8" x14ac:dyDescent="0.25">
      <c r="F576" s="793"/>
    </row>
    <row r="577" spans="1:8" x14ac:dyDescent="0.25">
      <c r="A577" s="786">
        <v>110</v>
      </c>
      <c r="B577" s="797" t="s">
        <v>950</v>
      </c>
      <c r="C577" s="826">
        <f>IES!U13</f>
        <v>0</v>
      </c>
      <c r="E577" s="801" t="s">
        <v>625</v>
      </c>
      <c r="F577" s="793" t="s">
        <v>994</v>
      </c>
      <c r="G577" s="800">
        <f>IES!V13</f>
        <v>0</v>
      </c>
      <c r="H577" s="801" t="s">
        <v>627</v>
      </c>
    </row>
    <row r="578" spans="1:8" x14ac:dyDescent="0.25">
      <c r="F578" s="793" t="s">
        <v>995</v>
      </c>
      <c r="G578" s="800">
        <f>IES!X13</f>
        <v>0</v>
      </c>
      <c r="H578" s="801" t="s">
        <v>627</v>
      </c>
    </row>
    <row r="579" spans="1:8" x14ac:dyDescent="0.25">
      <c r="F579" s="793" t="s">
        <v>996</v>
      </c>
      <c r="G579" s="800">
        <f>IES!Z13</f>
        <v>0</v>
      </c>
      <c r="H579" s="801" t="s">
        <v>627</v>
      </c>
    </row>
    <row r="580" spans="1:8" x14ac:dyDescent="0.25">
      <c r="F580" s="793"/>
    </row>
    <row r="581" spans="1:8" x14ac:dyDescent="0.25">
      <c r="A581" s="786">
        <v>111</v>
      </c>
      <c r="B581" s="797" t="s">
        <v>957</v>
      </c>
      <c r="C581" s="826">
        <f>IES!U14</f>
        <v>0</v>
      </c>
      <c r="E581" s="801" t="s">
        <v>625</v>
      </c>
      <c r="F581" s="793" t="s">
        <v>997</v>
      </c>
      <c r="G581" s="800">
        <f>IES!V14</f>
        <v>0</v>
      </c>
      <c r="H581" s="801" t="s">
        <v>627</v>
      </c>
    </row>
    <row r="582" spans="1:8" x14ac:dyDescent="0.25">
      <c r="F582" s="793" t="s">
        <v>998</v>
      </c>
      <c r="G582" s="800">
        <f>IES!X14</f>
        <v>0</v>
      </c>
      <c r="H582" s="801" t="s">
        <v>627</v>
      </c>
    </row>
    <row r="583" spans="1:8" x14ac:dyDescent="0.25">
      <c r="F583" s="793" t="s">
        <v>999</v>
      </c>
      <c r="G583" s="800">
        <f>IES!Z14</f>
        <v>0</v>
      </c>
      <c r="H583" s="801" t="s">
        <v>627</v>
      </c>
    </row>
    <row r="584" spans="1:8" x14ac:dyDescent="0.25"/>
    <row r="585" spans="1:8" x14ac:dyDescent="0.25">
      <c r="A585" s="786">
        <v>112</v>
      </c>
      <c r="B585" s="797" t="s">
        <v>881</v>
      </c>
      <c r="C585" s="826">
        <f>IES!I11</f>
        <v>0</v>
      </c>
      <c r="E585" s="801" t="s">
        <v>625</v>
      </c>
      <c r="F585" s="797" t="s">
        <v>1000</v>
      </c>
      <c r="G585" s="800">
        <f>IES!I12</f>
        <v>0</v>
      </c>
      <c r="H585" s="801" t="s">
        <v>627</v>
      </c>
    </row>
    <row r="586" spans="1:8" x14ac:dyDescent="0.25">
      <c r="F586" s="797" t="s">
        <v>1001</v>
      </c>
      <c r="G586" s="800">
        <f>IES!I13</f>
        <v>0</v>
      </c>
      <c r="H586" s="801" t="s">
        <v>627</v>
      </c>
    </row>
    <row r="587" spans="1:8" x14ac:dyDescent="0.25">
      <c r="F587" s="797" t="s">
        <v>1002</v>
      </c>
      <c r="G587" s="800">
        <f>IES!I14</f>
        <v>0</v>
      </c>
      <c r="H587" s="801" t="s">
        <v>627</v>
      </c>
    </row>
    <row r="588" spans="1:8" x14ac:dyDescent="0.25"/>
    <row r="589" spans="1:8" x14ac:dyDescent="0.25">
      <c r="A589" s="786">
        <v>113</v>
      </c>
      <c r="B589" s="793" t="s">
        <v>882</v>
      </c>
      <c r="C589" s="826">
        <f>IES!L11</f>
        <v>0</v>
      </c>
      <c r="E589" s="801" t="s">
        <v>625</v>
      </c>
      <c r="F589" s="793" t="s">
        <v>937</v>
      </c>
      <c r="G589" s="800">
        <f>IES!L12</f>
        <v>0</v>
      </c>
      <c r="H589" s="801" t="s">
        <v>627</v>
      </c>
    </row>
    <row r="590" spans="1:8" x14ac:dyDescent="0.25">
      <c r="F590" s="793" t="s">
        <v>944</v>
      </c>
      <c r="G590" s="800">
        <f>IES!L13</f>
        <v>0</v>
      </c>
      <c r="H590" s="801" t="s">
        <v>627</v>
      </c>
    </row>
    <row r="591" spans="1:8" x14ac:dyDescent="0.25">
      <c r="F591" s="793" t="s">
        <v>951</v>
      </c>
      <c r="G591" s="800">
        <f>IES!L14</f>
        <v>0</v>
      </c>
      <c r="H591" s="801" t="s">
        <v>627</v>
      </c>
    </row>
    <row r="592" spans="1:8" x14ac:dyDescent="0.25"/>
    <row r="593" spans="1:8" x14ac:dyDescent="0.25">
      <c r="A593" s="786">
        <v>114</v>
      </c>
      <c r="B593" s="793" t="s">
        <v>931</v>
      </c>
      <c r="C593" s="826">
        <f>IES!M11</f>
        <v>0</v>
      </c>
      <c r="E593" s="801" t="s">
        <v>625</v>
      </c>
      <c r="F593" s="793" t="s">
        <v>938</v>
      </c>
      <c r="G593" s="800">
        <f>IES!M12</f>
        <v>0</v>
      </c>
      <c r="H593" s="801" t="s">
        <v>627</v>
      </c>
    </row>
    <row r="594" spans="1:8" x14ac:dyDescent="0.25">
      <c r="F594" s="793" t="s">
        <v>945</v>
      </c>
      <c r="G594" s="800">
        <f>IES!M13</f>
        <v>0</v>
      </c>
      <c r="H594" s="801" t="s">
        <v>627</v>
      </c>
    </row>
    <row r="595" spans="1:8" x14ac:dyDescent="0.25">
      <c r="F595" s="793" t="s">
        <v>952</v>
      </c>
      <c r="G595" s="800">
        <f>IES!M14</f>
        <v>0</v>
      </c>
      <c r="H595" s="801" t="s">
        <v>627</v>
      </c>
    </row>
    <row r="596" spans="1:8" x14ac:dyDescent="0.25"/>
    <row r="597" spans="1:8" ht="30" x14ac:dyDescent="0.25">
      <c r="A597" s="786">
        <v>115</v>
      </c>
      <c r="B597" s="793" t="s">
        <v>932</v>
      </c>
      <c r="C597" s="826">
        <f>IES!N11</f>
        <v>0</v>
      </c>
      <c r="E597" s="801" t="s">
        <v>625</v>
      </c>
      <c r="F597" s="793" t="s">
        <v>939</v>
      </c>
      <c r="G597" s="800">
        <f>IES!N12</f>
        <v>0</v>
      </c>
      <c r="H597" s="801" t="s">
        <v>627</v>
      </c>
    </row>
    <row r="598" spans="1:8" ht="30" x14ac:dyDescent="0.25">
      <c r="F598" s="793" t="s">
        <v>946</v>
      </c>
      <c r="G598" s="800">
        <f>IES!N13</f>
        <v>0</v>
      </c>
      <c r="H598" s="801" t="s">
        <v>627</v>
      </c>
    </row>
    <row r="599" spans="1:8" ht="30" x14ac:dyDescent="0.25">
      <c r="F599" s="793" t="s">
        <v>953</v>
      </c>
      <c r="G599" s="800">
        <f>IES!N14</f>
        <v>0</v>
      </c>
      <c r="H599" s="801" t="s">
        <v>627</v>
      </c>
    </row>
    <row r="600" spans="1:8" x14ac:dyDescent="0.25"/>
    <row r="601" spans="1:8" ht="30" x14ac:dyDescent="0.25">
      <c r="A601" s="786">
        <v>116</v>
      </c>
      <c r="B601" s="793" t="s">
        <v>1003</v>
      </c>
      <c r="C601" s="826">
        <f>IES!O11</f>
        <v>0</v>
      </c>
      <c r="E601" s="801" t="s">
        <v>625</v>
      </c>
      <c r="F601" s="793" t="s">
        <v>1004</v>
      </c>
      <c r="G601" s="800">
        <f>IES!O12</f>
        <v>0</v>
      </c>
      <c r="H601" s="801" t="s">
        <v>627</v>
      </c>
    </row>
    <row r="602" spans="1:8" ht="30" x14ac:dyDescent="0.25">
      <c r="F602" s="793" t="s">
        <v>1005</v>
      </c>
      <c r="G602" s="800">
        <f>IES!O13</f>
        <v>0</v>
      </c>
      <c r="H602" s="801" t="s">
        <v>627</v>
      </c>
    </row>
    <row r="603" spans="1:8" ht="30" x14ac:dyDescent="0.25">
      <c r="F603" s="793" t="s">
        <v>1006</v>
      </c>
      <c r="G603" s="800">
        <f>IES!O14</f>
        <v>0</v>
      </c>
      <c r="H603" s="801" t="s">
        <v>627</v>
      </c>
    </row>
    <row r="604" spans="1:8" x14ac:dyDescent="0.25"/>
    <row r="605" spans="1:8" x14ac:dyDescent="0.25">
      <c r="A605" s="786">
        <v>117</v>
      </c>
      <c r="B605" s="793" t="s">
        <v>933</v>
      </c>
      <c r="C605" s="826">
        <f>IES!Q11</f>
        <v>0</v>
      </c>
      <c r="E605" s="801" t="s">
        <v>625</v>
      </c>
      <c r="F605" s="793" t="s">
        <v>940</v>
      </c>
      <c r="G605" s="800">
        <f>IES!Q12</f>
        <v>0</v>
      </c>
      <c r="H605" s="801" t="s">
        <v>627</v>
      </c>
    </row>
    <row r="606" spans="1:8" x14ac:dyDescent="0.25">
      <c r="F606" s="793" t="s">
        <v>947</v>
      </c>
      <c r="G606" s="800">
        <f>IES!Q13</f>
        <v>0</v>
      </c>
      <c r="H606" s="801" t="s">
        <v>627</v>
      </c>
    </row>
    <row r="607" spans="1:8" x14ac:dyDescent="0.25">
      <c r="F607" s="793" t="s">
        <v>954</v>
      </c>
      <c r="G607" s="800">
        <f>IES!Q14</f>
        <v>0</v>
      </c>
      <c r="H607" s="801" t="s">
        <v>627</v>
      </c>
    </row>
    <row r="608" spans="1:8" x14ac:dyDescent="0.25"/>
    <row r="609" spans="1:8" x14ac:dyDescent="0.25">
      <c r="A609" s="786">
        <v>118</v>
      </c>
      <c r="B609" s="793" t="s">
        <v>934</v>
      </c>
      <c r="C609" s="826">
        <f>IES!R11</f>
        <v>0</v>
      </c>
      <c r="E609" s="801" t="s">
        <v>625</v>
      </c>
      <c r="F609" s="793" t="s">
        <v>941</v>
      </c>
      <c r="G609" s="800">
        <f>IES!R12</f>
        <v>0</v>
      </c>
      <c r="H609" s="801" t="s">
        <v>627</v>
      </c>
    </row>
    <row r="610" spans="1:8" x14ac:dyDescent="0.25">
      <c r="F610" s="793" t="s">
        <v>948</v>
      </c>
      <c r="G610" s="800">
        <f>IES!R13</f>
        <v>0</v>
      </c>
      <c r="H610" s="801" t="s">
        <v>627</v>
      </c>
    </row>
    <row r="611" spans="1:8" x14ac:dyDescent="0.25">
      <c r="F611" s="793" t="s">
        <v>955</v>
      </c>
      <c r="G611" s="800">
        <f>IES!R14</f>
        <v>0</v>
      </c>
      <c r="H611" s="801" t="s">
        <v>627</v>
      </c>
    </row>
    <row r="612" spans="1:8" x14ac:dyDescent="0.25"/>
    <row r="613" spans="1:8" x14ac:dyDescent="0.25">
      <c r="A613" s="786">
        <v>119</v>
      </c>
      <c r="B613" s="793" t="s">
        <v>935</v>
      </c>
      <c r="C613" s="826">
        <f>IES!S11</f>
        <v>0</v>
      </c>
      <c r="E613" s="801" t="s">
        <v>625</v>
      </c>
      <c r="F613" s="793" t="s">
        <v>942</v>
      </c>
      <c r="G613" s="800">
        <f>IES!S12</f>
        <v>0</v>
      </c>
      <c r="H613" s="801" t="s">
        <v>627</v>
      </c>
    </row>
    <row r="614" spans="1:8" x14ac:dyDescent="0.25">
      <c r="F614" s="793" t="s">
        <v>949</v>
      </c>
      <c r="G614" s="800">
        <f>IES!S13</f>
        <v>0</v>
      </c>
      <c r="H614" s="801" t="s">
        <v>627</v>
      </c>
    </row>
    <row r="615" spans="1:8" x14ac:dyDescent="0.25">
      <c r="F615" s="793" t="s">
        <v>956</v>
      </c>
      <c r="G615" s="800">
        <f>IES!S14</f>
        <v>0</v>
      </c>
      <c r="H615" s="801" t="s">
        <v>627</v>
      </c>
    </row>
    <row r="616" spans="1:8" x14ac:dyDescent="0.25"/>
    <row r="617" spans="1:8" x14ac:dyDescent="0.25">
      <c r="A617" s="786">
        <v>120</v>
      </c>
      <c r="B617" s="793" t="s">
        <v>936</v>
      </c>
      <c r="C617" s="826">
        <f>IES!U11</f>
        <v>0</v>
      </c>
      <c r="E617" s="801" t="s">
        <v>625</v>
      </c>
      <c r="F617" s="793" t="s">
        <v>943</v>
      </c>
      <c r="G617" s="800">
        <f>IES!U12</f>
        <v>0</v>
      </c>
      <c r="H617" s="801" t="s">
        <v>627</v>
      </c>
    </row>
    <row r="618" spans="1:8" x14ac:dyDescent="0.25">
      <c r="F618" s="793" t="s">
        <v>950</v>
      </c>
      <c r="G618" s="800">
        <f>IES!U13</f>
        <v>0</v>
      </c>
      <c r="H618" s="801" t="s">
        <v>627</v>
      </c>
    </row>
    <row r="619" spans="1:8" x14ac:dyDescent="0.25">
      <c r="F619" s="793" t="s">
        <v>957</v>
      </c>
      <c r="G619" s="800">
        <f>IES!U14</f>
        <v>0</v>
      </c>
      <c r="H619" s="801" t="s">
        <v>627</v>
      </c>
    </row>
    <row r="620" spans="1:8" x14ac:dyDescent="0.25"/>
    <row r="621" spans="1:8" x14ac:dyDescent="0.25">
      <c r="A621" s="786">
        <v>121</v>
      </c>
      <c r="B621" s="793" t="s">
        <v>988</v>
      </c>
      <c r="C621" s="826">
        <f>IES!V11</f>
        <v>0</v>
      </c>
      <c r="E621" s="801" t="s">
        <v>625</v>
      </c>
      <c r="F621" s="793" t="s">
        <v>991</v>
      </c>
      <c r="G621" s="800">
        <f>IES!V12</f>
        <v>0</v>
      </c>
      <c r="H621" s="801" t="s">
        <v>627</v>
      </c>
    </row>
    <row r="622" spans="1:8" x14ac:dyDescent="0.25">
      <c r="F622" s="793" t="s">
        <v>994</v>
      </c>
      <c r="G622" s="800">
        <f>IES!V13</f>
        <v>0</v>
      </c>
      <c r="H622" s="801" t="s">
        <v>627</v>
      </c>
    </row>
    <row r="623" spans="1:8" x14ac:dyDescent="0.25">
      <c r="F623" s="793" t="s">
        <v>997</v>
      </c>
      <c r="G623" s="800">
        <f>IES!V14</f>
        <v>0</v>
      </c>
      <c r="H623" s="801" t="s">
        <v>627</v>
      </c>
    </row>
    <row r="624" spans="1:8" x14ac:dyDescent="0.25"/>
    <row r="625" spans="1:8" x14ac:dyDescent="0.25">
      <c r="A625" s="786">
        <v>122</v>
      </c>
      <c r="B625" s="793" t="s">
        <v>989</v>
      </c>
      <c r="C625" s="826">
        <f>IES!X11</f>
        <v>0</v>
      </c>
      <c r="E625" s="801" t="s">
        <v>625</v>
      </c>
      <c r="F625" s="793" t="s">
        <v>992</v>
      </c>
      <c r="G625" s="800">
        <f>IES!X12</f>
        <v>0</v>
      </c>
      <c r="H625" s="801" t="s">
        <v>627</v>
      </c>
    </row>
    <row r="626" spans="1:8" x14ac:dyDescent="0.25">
      <c r="F626" s="793" t="s">
        <v>995</v>
      </c>
      <c r="G626" s="800">
        <f>IES!X13</f>
        <v>0</v>
      </c>
      <c r="H626" s="801" t="s">
        <v>627</v>
      </c>
    </row>
    <row r="627" spans="1:8" x14ac:dyDescent="0.25">
      <c r="F627" s="793" t="s">
        <v>998</v>
      </c>
      <c r="G627" s="800">
        <f>IES!X14</f>
        <v>0</v>
      </c>
      <c r="H627" s="801" t="s">
        <v>627</v>
      </c>
    </row>
    <row r="628" spans="1:8" x14ac:dyDescent="0.25"/>
    <row r="629" spans="1:8" x14ac:dyDescent="0.25">
      <c r="A629" s="786">
        <v>123</v>
      </c>
      <c r="B629" s="793" t="s">
        <v>1007</v>
      </c>
      <c r="C629" s="826">
        <f>IES!Y11</f>
        <v>0</v>
      </c>
      <c r="E629" s="801" t="s">
        <v>625</v>
      </c>
      <c r="F629" s="793" t="s">
        <v>1008</v>
      </c>
      <c r="G629" s="800">
        <f>IES!Y12</f>
        <v>0</v>
      </c>
      <c r="H629" s="801" t="s">
        <v>627</v>
      </c>
    </row>
    <row r="630" spans="1:8" x14ac:dyDescent="0.25">
      <c r="F630" s="793" t="s">
        <v>1009</v>
      </c>
      <c r="G630" s="800">
        <f>IES!Y13</f>
        <v>0</v>
      </c>
      <c r="H630" s="801" t="s">
        <v>627</v>
      </c>
    </row>
    <row r="631" spans="1:8" x14ac:dyDescent="0.25">
      <c r="F631" s="793" t="s">
        <v>1010</v>
      </c>
      <c r="G631" s="800">
        <f>IES!Y14</f>
        <v>0</v>
      </c>
      <c r="H631" s="801" t="s">
        <v>627</v>
      </c>
    </row>
    <row r="632" spans="1:8" x14ac:dyDescent="0.25"/>
    <row r="633" spans="1:8" x14ac:dyDescent="0.25">
      <c r="A633" s="786">
        <v>124</v>
      </c>
      <c r="B633" s="793" t="s">
        <v>990</v>
      </c>
      <c r="C633" s="826">
        <f>IES!Z11</f>
        <v>0</v>
      </c>
      <c r="E633" s="801" t="s">
        <v>625</v>
      </c>
      <c r="F633" s="793" t="s">
        <v>993</v>
      </c>
      <c r="G633" s="800">
        <f>IES!Z12</f>
        <v>0</v>
      </c>
      <c r="H633" s="801" t="s">
        <v>627</v>
      </c>
    </row>
    <row r="634" spans="1:8" x14ac:dyDescent="0.25">
      <c r="F634" s="793" t="s">
        <v>996</v>
      </c>
      <c r="G634" s="800">
        <f>IES!Z13</f>
        <v>0</v>
      </c>
      <c r="H634" s="801" t="s">
        <v>627</v>
      </c>
    </row>
    <row r="635" spans="1:8" x14ac:dyDescent="0.25">
      <c r="F635" s="793" t="s">
        <v>999</v>
      </c>
      <c r="G635" s="800">
        <f>IES!Z14</f>
        <v>0</v>
      </c>
      <c r="H635" s="801" t="s">
        <v>627</v>
      </c>
    </row>
    <row r="636" spans="1:8" x14ac:dyDescent="0.25"/>
    <row r="637" spans="1:8" x14ac:dyDescent="0.25">
      <c r="A637" s="786">
        <v>125</v>
      </c>
      <c r="B637" s="793" t="s">
        <v>883</v>
      </c>
      <c r="C637" s="826">
        <f>IES!C16</f>
        <v>0</v>
      </c>
      <c r="E637" s="801" t="s">
        <v>625</v>
      </c>
      <c r="F637" s="793" t="s">
        <v>887</v>
      </c>
      <c r="G637" s="800">
        <f>IES!C17</f>
        <v>0</v>
      </c>
      <c r="H637" s="801" t="s">
        <v>627</v>
      </c>
    </row>
    <row r="638" spans="1:8" x14ac:dyDescent="0.25">
      <c r="F638" s="793" t="s">
        <v>891</v>
      </c>
      <c r="G638" s="800">
        <f>IES!C18</f>
        <v>0</v>
      </c>
      <c r="H638" s="801" t="s">
        <v>627</v>
      </c>
    </row>
    <row r="639" spans="1:8" x14ac:dyDescent="0.25">
      <c r="F639" s="793" t="s">
        <v>895</v>
      </c>
      <c r="G639" s="800">
        <f>IES!C19</f>
        <v>0</v>
      </c>
      <c r="H639" s="801" t="s">
        <v>627</v>
      </c>
    </row>
    <row r="640" spans="1:8" x14ac:dyDescent="0.25"/>
    <row r="641" spans="1:8" x14ac:dyDescent="0.25">
      <c r="A641" s="786">
        <v>126</v>
      </c>
      <c r="B641" s="793" t="s">
        <v>884</v>
      </c>
      <c r="C641" s="826">
        <f>IES!D16</f>
        <v>0</v>
      </c>
      <c r="E641" s="801" t="s">
        <v>625</v>
      </c>
      <c r="F641" s="793" t="s">
        <v>888</v>
      </c>
      <c r="G641" s="800">
        <f>IES!D17</f>
        <v>0</v>
      </c>
      <c r="H641" s="801" t="s">
        <v>627</v>
      </c>
    </row>
    <row r="642" spans="1:8" x14ac:dyDescent="0.25">
      <c r="F642" s="793" t="s">
        <v>892</v>
      </c>
      <c r="G642" s="800">
        <f>IES!D18</f>
        <v>0</v>
      </c>
      <c r="H642" s="801" t="s">
        <v>627</v>
      </c>
    </row>
    <row r="643" spans="1:8" x14ac:dyDescent="0.25">
      <c r="F643" s="793" t="s">
        <v>896</v>
      </c>
      <c r="G643" s="800">
        <f>IES!D19</f>
        <v>0</v>
      </c>
      <c r="H643" s="801" t="s">
        <v>627</v>
      </c>
    </row>
    <row r="644" spans="1:8" x14ac:dyDescent="0.25"/>
    <row r="645" spans="1:8" x14ac:dyDescent="0.25">
      <c r="A645" s="786">
        <v>127</v>
      </c>
      <c r="B645" s="793" t="s">
        <v>885</v>
      </c>
      <c r="C645" s="826">
        <f>IES!I16</f>
        <v>0</v>
      </c>
      <c r="E645" s="801" t="s">
        <v>625</v>
      </c>
      <c r="F645" s="793" t="s">
        <v>889</v>
      </c>
      <c r="G645" s="800">
        <f>IES!I17</f>
        <v>0</v>
      </c>
      <c r="H645" s="801" t="s">
        <v>627</v>
      </c>
    </row>
    <row r="646" spans="1:8" x14ac:dyDescent="0.25">
      <c r="F646" s="793" t="s">
        <v>893</v>
      </c>
      <c r="G646" s="800">
        <f>IES!I18</f>
        <v>0</v>
      </c>
      <c r="H646" s="801" t="s">
        <v>627</v>
      </c>
    </row>
    <row r="647" spans="1:8" x14ac:dyDescent="0.25">
      <c r="F647" s="793" t="s">
        <v>897</v>
      </c>
      <c r="G647" s="800">
        <f>IES!I19</f>
        <v>0</v>
      </c>
      <c r="H647" s="801" t="s">
        <v>627</v>
      </c>
    </row>
    <row r="648" spans="1:8" x14ac:dyDescent="0.25"/>
    <row r="649" spans="1:8" x14ac:dyDescent="0.25">
      <c r="A649" s="786">
        <v>128</v>
      </c>
      <c r="B649" s="793" t="s">
        <v>886</v>
      </c>
      <c r="C649" s="826">
        <f>IES!L16</f>
        <v>0</v>
      </c>
      <c r="E649" s="801" t="s">
        <v>625</v>
      </c>
      <c r="F649" s="793" t="s">
        <v>890</v>
      </c>
      <c r="G649" s="800">
        <f>IES!L17</f>
        <v>0</v>
      </c>
      <c r="H649" s="801" t="s">
        <v>627</v>
      </c>
    </row>
    <row r="650" spans="1:8" x14ac:dyDescent="0.25">
      <c r="F650" s="793" t="s">
        <v>894</v>
      </c>
      <c r="G650" s="800">
        <f>IES!L18</f>
        <v>0</v>
      </c>
      <c r="H650" s="801" t="s">
        <v>627</v>
      </c>
    </row>
    <row r="651" spans="1:8" x14ac:dyDescent="0.25">
      <c r="F651" s="793" t="s">
        <v>898</v>
      </c>
      <c r="G651" s="800">
        <f>IES!L19</f>
        <v>0</v>
      </c>
      <c r="H651" s="801" t="s">
        <v>627</v>
      </c>
    </row>
    <row r="652" spans="1:8" x14ac:dyDescent="0.25"/>
    <row r="653" spans="1:8" x14ac:dyDescent="0.25">
      <c r="A653" s="786">
        <v>129</v>
      </c>
      <c r="B653" s="793" t="s">
        <v>958</v>
      </c>
      <c r="C653" s="826">
        <f>IES!M16</f>
        <v>0</v>
      </c>
      <c r="E653" s="801" t="s">
        <v>625</v>
      </c>
      <c r="F653" s="793" t="s">
        <v>964</v>
      </c>
      <c r="G653" s="800">
        <f>IES!M17</f>
        <v>0</v>
      </c>
      <c r="H653" s="801" t="s">
        <v>627</v>
      </c>
    </row>
    <row r="654" spans="1:8" x14ac:dyDescent="0.25">
      <c r="F654" s="793" t="s">
        <v>970</v>
      </c>
      <c r="G654" s="800">
        <f>IES!M18</f>
        <v>0</v>
      </c>
      <c r="H654" s="801" t="s">
        <v>627</v>
      </c>
    </row>
    <row r="655" spans="1:8" x14ac:dyDescent="0.25">
      <c r="F655" s="793" t="s">
        <v>976</v>
      </c>
      <c r="G655" s="800">
        <f>IES!M19</f>
        <v>0</v>
      </c>
      <c r="H655" s="801" t="s">
        <v>627</v>
      </c>
    </row>
    <row r="656" spans="1:8" x14ac:dyDescent="0.25"/>
    <row r="657" spans="1:8" ht="30" x14ac:dyDescent="0.25">
      <c r="A657" s="786">
        <v>130</v>
      </c>
      <c r="B657" s="793" t="s">
        <v>959</v>
      </c>
      <c r="C657" s="826">
        <f>IES!N16</f>
        <v>0</v>
      </c>
      <c r="E657" s="801" t="s">
        <v>625</v>
      </c>
      <c r="F657" s="793" t="s">
        <v>965</v>
      </c>
      <c r="G657" s="800">
        <f>IES!N17</f>
        <v>0</v>
      </c>
      <c r="H657" s="801" t="s">
        <v>627</v>
      </c>
    </row>
    <row r="658" spans="1:8" ht="30" x14ac:dyDescent="0.25">
      <c r="F658" s="793" t="s">
        <v>971</v>
      </c>
      <c r="G658" s="800">
        <f>IES!N18</f>
        <v>0</v>
      </c>
      <c r="H658" s="801" t="s">
        <v>627</v>
      </c>
    </row>
    <row r="659" spans="1:8" ht="30" x14ac:dyDescent="0.25">
      <c r="F659" s="793" t="s">
        <v>977</v>
      </c>
      <c r="G659" s="800">
        <f>IES!N19</f>
        <v>0</v>
      </c>
      <c r="H659" s="801" t="s">
        <v>627</v>
      </c>
    </row>
    <row r="660" spans="1:8" x14ac:dyDescent="0.25"/>
    <row r="661" spans="1:8" x14ac:dyDescent="0.25">
      <c r="A661" s="786">
        <v>131</v>
      </c>
      <c r="B661" s="793" t="s">
        <v>960</v>
      </c>
      <c r="C661" s="826">
        <f>IES!Q16</f>
        <v>0</v>
      </c>
      <c r="E661" s="801" t="s">
        <v>625</v>
      </c>
      <c r="F661" s="793" t="s">
        <v>966</v>
      </c>
      <c r="G661" s="800">
        <f>IES!Q17</f>
        <v>0</v>
      </c>
      <c r="H661" s="801" t="s">
        <v>627</v>
      </c>
    </row>
    <row r="662" spans="1:8" x14ac:dyDescent="0.25">
      <c r="F662" s="793" t="s">
        <v>972</v>
      </c>
      <c r="G662" s="800">
        <f>IES!Q18</f>
        <v>0</v>
      </c>
      <c r="H662" s="801" t="s">
        <v>627</v>
      </c>
    </row>
    <row r="663" spans="1:8" x14ac:dyDescent="0.25">
      <c r="F663" s="793" t="s">
        <v>978</v>
      </c>
      <c r="G663" s="800">
        <f>IES!Q19</f>
        <v>0</v>
      </c>
      <c r="H663" s="801" t="s">
        <v>627</v>
      </c>
    </row>
    <row r="664" spans="1:8" x14ac:dyDescent="0.25"/>
    <row r="665" spans="1:8" x14ac:dyDescent="0.25">
      <c r="A665" s="786">
        <v>132</v>
      </c>
      <c r="B665" s="793" t="s">
        <v>961</v>
      </c>
      <c r="C665" s="826">
        <f>IES!R16</f>
        <v>0</v>
      </c>
      <c r="E665" s="801" t="s">
        <v>625</v>
      </c>
      <c r="F665" s="793" t="s">
        <v>967</v>
      </c>
      <c r="G665" s="800">
        <f>IES!R17</f>
        <v>0</v>
      </c>
      <c r="H665" s="801" t="s">
        <v>627</v>
      </c>
    </row>
    <row r="666" spans="1:8" x14ac:dyDescent="0.25">
      <c r="F666" s="793" t="s">
        <v>973</v>
      </c>
      <c r="G666" s="800">
        <f>IES!R18</f>
        <v>0</v>
      </c>
      <c r="H666" s="801" t="s">
        <v>627</v>
      </c>
    </row>
    <row r="667" spans="1:8" x14ac:dyDescent="0.25">
      <c r="F667" s="793" t="s">
        <v>979</v>
      </c>
      <c r="G667" s="800">
        <f>IES!R19</f>
        <v>0</v>
      </c>
      <c r="H667" s="801" t="s">
        <v>627</v>
      </c>
    </row>
    <row r="668" spans="1:8" x14ac:dyDescent="0.25"/>
    <row r="669" spans="1:8" x14ac:dyDescent="0.25">
      <c r="A669" s="786">
        <v>133</v>
      </c>
      <c r="B669" s="793" t="s">
        <v>962</v>
      </c>
      <c r="C669" s="826">
        <f>IES!S16</f>
        <v>0</v>
      </c>
      <c r="E669" s="801" t="s">
        <v>625</v>
      </c>
      <c r="F669" s="793" t="s">
        <v>968</v>
      </c>
      <c r="G669" s="800">
        <f>IES!S17</f>
        <v>0</v>
      </c>
      <c r="H669" s="801" t="s">
        <v>627</v>
      </c>
    </row>
    <row r="670" spans="1:8" x14ac:dyDescent="0.25">
      <c r="F670" s="793" t="s">
        <v>974</v>
      </c>
      <c r="G670" s="800">
        <f>IES!S18</f>
        <v>0</v>
      </c>
      <c r="H670" s="801" t="s">
        <v>627</v>
      </c>
    </row>
    <row r="671" spans="1:8" x14ac:dyDescent="0.25">
      <c r="F671" s="793" t="s">
        <v>980</v>
      </c>
      <c r="G671" s="800">
        <f>IES!S19</f>
        <v>0</v>
      </c>
      <c r="H671" s="801" t="s">
        <v>627</v>
      </c>
    </row>
    <row r="672" spans="1:8" x14ac:dyDescent="0.25"/>
    <row r="673" spans="1:8" x14ac:dyDescent="0.25">
      <c r="A673" s="786">
        <v>134</v>
      </c>
      <c r="B673" s="793" t="s">
        <v>963</v>
      </c>
      <c r="C673" s="826">
        <f>IES!U16</f>
        <v>0</v>
      </c>
      <c r="E673" s="801" t="s">
        <v>625</v>
      </c>
      <c r="F673" s="793" t="s">
        <v>969</v>
      </c>
      <c r="G673" s="800">
        <f>IES!U17</f>
        <v>0</v>
      </c>
      <c r="H673" s="801" t="s">
        <v>627</v>
      </c>
    </row>
    <row r="674" spans="1:8" x14ac:dyDescent="0.25">
      <c r="F674" s="793" t="s">
        <v>975</v>
      </c>
      <c r="G674" s="800">
        <f>IES!U18</f>
        <v>0</v>
      </c>
      <c r="H674" s="801" t="s">
        <v>627</v>
      </c>
    </row>
    <row r="675" spans="1:8" x14ac:dyDescent="0.25">
      <c r="F675" s="793" t="s">
        <v>981</v>
      </c>
      <c r="G675" s="800">
        <f>IES!U19</f>
        <v>0</v>
      </c>
      <c r="H675" s="801" t="s">
        <v>627</v>
      </c>
    </row>
    <row r="676" spans="1:8" x14ac:dyDescent="0.25"/>
    <row r="677" spans="1:8" x14ac:dyDescent="0.25">
      <c r="A677" s="786">
        <v>135</v>
      </c>
      <c r="B677" s="793" t="s">
        <v>1011</v>
      </c>
      <c r="C677" s="826">
        <f>IES!E11</f>
        <v>0</v>
      </c>
      <c r="E677" s="801" t="s">
        <v>875</v>
      </c>
      <c r="F677" s="797" t="s">
        <v>880</v>
      </c>
      <c r="G677" s="800">
        <f>IES!D11</f>
        <v>0</v>
      </c>
    </row>
    <row r="678" spans="1:8" x14ac:dyDescent="0.25"/>
    <row r="679" spans="1:8" x14ac:dyDescent="0.25">
      <c r="A679" s="786">
        <v>136</v>
      </c>
      <c r="B679" s="793" t="s">
        <v>1012</v>
      </c>
      <c r="C679" s="826">
        <f>IES!F11</f>
        <v>0</v>
      </c>
      <c r="E679" s="801" t="s">
        <v>875</v>
      </c>
      <c r="F679" s="793" t="s">
        <v>1011</v>
      </c>
      <c r="G679" s="800">
        <f>IES!E11</f>
        <v>0</v>
      </c>
    </row>
    <row r="680" spans="1:8" x14ac:dyDescent="0.25"/>
    <row r="681" spans="1:8" x14ac:dyDescent="0.25">
      <c r="A681" s="786">
        <v>137</v>
      </c>
      <c r="B681" s="827" t="s">
        <v>1013</v>
      </c>
      <c r="C681" s="826">
        <f>IES!G11</f>
        <v>0</v>
      </c>
      <c r="E681" s="801" t="s">
        <v>875</v>
      </c>
      <c r="F681" s="797" t="s">
        <v>880</v>
      </c>
      <c r="G681" s="800">
        <f>IES!D11</f>
        <v>0</v>
      </c>
    </row>
    <row r="682" spans="1:8" x14ac:dyDescent="0.25"/>
    <row r="683" spans="1:8" x14ac:dyDescent="0.25">
      <c r="A683" s="786">
        <v>138</v>
      </c>
      <c r="B683" s="797" t="s">
        <v>1014</v>
      </c>
      <c r="C683" s="826">
        <f>IES!H11</f>
        <v>0</v>
      </c>
      <c r="E683" s="801" t="s">
        <v>875</v>
      </c>
      <c r="F683" s="797" t="s">
        <v>1013</v>
      </c>
      <c r="G683" s="800">
        <f>IES!G11</f>
        <v>0</v>
      </c>
    </row>
    <row r="684" spans="1:8" x14ac:dyDescent="0.25"/>
    <row r="685" spans="1:8" x14ac:dyDescent="0.25">
      <c r="B685" s="793"/>
      <c r="F685" s="793"/>
    </row>
    <row r="686" spans="1:8" x14ac:dyDescent="0.25"/>
    <row r="687" spans="1:8" x14ac:dyDescent="0.25">
      <c r="B687" s="793"/>
    </row>
    <row r="688" spans="1:8" x14ac:dyDescent="0.25"/>
    <row r="689" spans="1:8" x14ac:dyDescent="0.25">
      <c r="B689" s="793"/>
      <c r="H689" s="828"/>
    </row>
    <row r="690" spans="1:8" x14ac:dyDescent="0.25">
      <c r="H690" s="828"/>
    </row>
    <row r="691" spans="1:8" x14ac:dyDescent="0.25">
      <c r="B691" s="793"/>
      <c r="H691" s="828"/>
    </row>
    <row r="692" spans="1:8" x14ac:dyDescent="0.25">
      <c r="H692" s="828"/>
    </row>
    <row r="693" spans="1:8" x14ac:dyDescent="0.25">
      <c r="B693" s="793"/>
      <c r="F693" s="793"/>
      <c r="H693" s="828"/>
    </row>
    <row r="694" spans="1:8" x14ac:dyDescent="0.25">
      <c r="H694" s="828"/>
    </row>
    <row r="695" spans="1:8" x14ac:dyDescent="0.25">
      <c r="B695" s="793"/>
      <c r="H695" s="828"/>
    </row>
    <row r="696" spans="1:8" x14ac:dyDescent="0.25">
      <c r="H696" s="828"/>
    </row>
    <row r="697" spans="1:8" x14ac:dyDescent="0.25">
      <c r="B697" s="793"/>
      <c r="H697" s="828"/>
    </row>
    <row r="698" spans="1:8" x14ac:dyDescent="0.25">
      <c r="H698" s="828"/>
    </row>
    <row r="699" spans="1:8" x14ac:dyDescent="0.25">
      <c r="B699" s="793"/>
      <c r="F699" s="793"/>
      <c r="H699" s="828"/>
    </row>
    <row r="700" spans="1:8" x14ac:dyDescent="0.25">
      <c r="H700" s="828"/>
    </row>
    <row r="701" spans="1:8" ht="30" x14ac:dyDescent="0.25">
      <c r="A701" s="786">
        <v>147</v>
      </c>
      <c r="B701" s="793" t="s">
        <v>1003</v>
      </c>
      <c r="C701" s="826">
        <f>IES!O11</f>
        <v>0</v>
      </c>
      <c r="E701" s="801" t="s">
        <v>875</v>
      </c>
      <c r="F701" s="797" t="s">
        <v>932</v>
      </c>
      <c r="G701" s="800">
        <f>IES!N11</f>
        <v>0</v>
      </c>
      <c r="H701" s="828"/>
    </row>
    <row r="702" spans="1:8" x14ac:dyDescent="0.25">
      <c r="H702" s="828"/>
    </row>
    <row r="703" spans="1:8" ht="30" x14ac:dyDescent="0.25">
      <c r="A703" s="786">
        <v>148</v>
      </c>
      <c r="B703" s="793" t="s">
        <v>1004</v>
      </c>
      <c r="C703" s="826">
        <f>IES!O12</f>
        <v>0</v>
      </c>
      <c r="E703" s="801" t="s">
        <v>875</v>
      </c>
      <c r="F703" s="797" t="s">
        <v>939</v>
      </c>
      <c r="G703" s="800">
        <f>IES!N12</f>
        <v>0</v>
      </c>
      <c r="H703" s="828"/>
    </row>
    <row r="704" spans="1:8" x14ac:dyDescent="0.25">
      <c r="H704" s="828"/>
    </row>
    <row r="705" spans="1:8" ht="45" x14ac:dyDescent="0.25">
      <c r="A705" s="786">
        <v>149</v>
      </c>
      <c r="B705" s="793" t="s">
        <v>1005</v>
      </c>
      <c r="C705" s="826">
        <f>IES!O13</f>
        <v>0</v>
      </c>
      <c r="E705" s="801" t="s">
        <v>875</v>
      </c>
      <c r="F705" s="797" t="s">
        <v>946</v>
      </c>
      <c r="G705" s="800">
        <f>IES!N13</f>
        <v>0</v>
      </c>
      <c r="H705" s="828"/>
    </row>
    <row r="706" spans="1:8" x14ac:dyDescent="0.25">
      <c r="H706" s="828"/>
    </row>
    <row r="707" spans="1:8" ht="30" x14ac:dyDescent="0.25">
      <c r="A707" s="786">
        <v>150</v>
      </c>
      <c r="B707" s="793" t="s">
        <v>1006</v>
      </c>
      <c r="C707" s="826">
        <f>IES!O14</f>
        <v>0</v>
      </c>
      <c r="E707" s="801" t="s">
        <v>875</v>
      </c>
      <c r="F707" s="797" t="s">
        <v>953</v>
      </c>
      <c r="G707" s="800">
        <f>IES!N14</f>
        <v>0</v>
      </c>
      <c r="H707" s="828"/>
    </row>
    <row r="708" spans="1:8" x14ac:dyDescent="0.25">
      <c r="H708" s="828"/>
    </row>
    <row r="709" spans="1:8" x14ac:dyDescent="0.25">
      <c r="B709" s="793"/>
      <c r="H709" s="828"/>
    </row>
    <row r="710" spans="1:8" x14ac:dyDescent="0.25">
      <c r="H710" s="828"/>
    </row>
    <row r="711" spans="1:8" x14ac:dyDescent="0.25">
      <c r="A711" s="786">
        <v>152</v>
      </c>
      <c r="B711" s="793" t="s">
        <v>1015</v>
      </c>
      <c r="C711" s="826">
        <f>IES!T11</f>
        <v>0</v>
      </c>
      <c r="E711" s="801" t="s">
        <v>875</v>
      </c>
      <c r="F711" s="797" t="s">
        <v>935</v>
      </c>
      <c r="G711" s="800">
        <f>IES!S11</f>
        <v>0</v>
      </c>
      <c r="H711" s="828"/>
    </row>
    <row r="712" spans="1:8" x14ac:dyDescent="0.25">
      <c r="H712" s="828"/>
    </row>
    <row r="713" spans="1:8" ht="30" x14ac:dyDescent="0.25">
      <c r="A713" s="786">
        <v>153</v>
      </c>
      <c r="B713" s="793" t="s">
        <v>1016</v>
      </c>
      <c r="C713" s="826">
        <f>IES!W11</f>
        <v>0</v>
      </c>
      <c r="E713" s="801" t="s">
        <v>875</v>
      </c>
      <c r="F713" s="797" t="s">
        <v>988</v>
      </c>
      <c r="G713" s="800">
        <f>IES!V11</f>
        <v>0</v>
      </c>
      <c r="H713" s="828"/>
    </row>
    <row r="714" spans="1:8" x14ac:dyDescent="0.25">
      <c r="H714" s="828"/>
    </row>
    <row r="715" spans="1:8" x14ac:dyDescent="0.25">
      <c r="A715" s="786">
        <v>154</v>
      </c>
      <c r="B715" s="793" t="s">
        <v>1007</v>
      </c>
      <c r="C715" s="826">
        <f>IES!Y11</f>
        <v>0</v>
      </c>
      <c r="E715" s="801" t="s">
        <v>875</v>
      </c>
      <c r="F715" s="797" t="s">
        <v>989</v>
      </c>
      <c r="G715" s="800">
        <f>IES!X11</f>
        <v>0</v>
      </c>
      <c r="H715" s="828"/>
    </row>
    <row r="716" spans="1:8" x14ac:dyDescent="0.25">
      <c r="H716" s="828"/>
    </row>
    <row r="717" spans="1:8" ht="30" x14ac:dyDescent="0.25">
      <c r="A717" s="786">
        <v>155</v>
      </c>
      <c r="B717" s="793" t="s">
        <v>1008</v>
      </c>
      <c r="C717" s="826">
        <f>IES!Y12</f>
        <v>0</v>
      </c>
      <c r="E717" s="801" t="s">
        <v>875</v>
      </c>
      <c r="F717" s="797" t="s">
        <v>992</v>
      </c>
      <c r="G717" s="800">
        <f>IES!X12</f>
        <v>0</v>
      </c>
      <c r="H717" s="828"/>
    </row>
    <row r="718" spans="1:8" x14ac:dyDescent="0.25">
      <c r="H718" s="828"/>
    </row>
    <row r="719" spans="1:8" ht="30" x14ac:dyDescent="0.25">
      <c r="A719" s="786">
        <v>156</v>
      </c>
      <c r="B719" s="793" t="s">
        <v>1009</v>
      </c>
      <c r="C719" s="826">
        <f>IES!Y13</f>
        <v>0</v>
      </c>
      <c r="E719" s="801" t="s">
        <v>875</v>
      </c>
      <c r="F719" s="797" t="s">
        <v>995</v>
      </c>
      <c r="G719" s="800">
        <f>IES!X13</f>
        <v>0</v>
      </c>
      <c r="H719" s="828"/>
    </row>
    <row r="720" spans="1:8" x14ac:dyDescent="0.25">
      <c r="H720" s="828"/>
    </row>
    <row r="721" spans="1:8" ht="30" x14ac:dyDescent="0.25">
      <c r="A721" s="786">
        <v>157</v>
      </c>
      <c r="B721" s="793" t="s">
        <v>1010</v>
      </c>
      <c r="C721" s="826">
        <f>IES!Y14</f>
        <v>0</v>
      </c>
      <c r="E721" s="801" t="s">
        <v>875</v>
      </c>
      <c r="F721" s="797" t="s">
        <v>998</v>
      </c>
      <c r="G721" s="800">
        <f>IES!X14</f>
        <v>0</v>
      </c>
    </row>
    <row r="722" spans="1:8" x14ac:dyDescent="0.25"/>
    <row r="723" spans="1:8" x14ac:dyDescent="0.25">
      <c r="A723" s="786">
        <v>158</v>
      </c>
      <c r="B723" s="793" t="s">
        <v>1017</v>
      </c>
      <c r="C723" s="826">
        <f>IES!AA11</f>
        <v>0</v>
      </c>
      <c r="E723" s="801" t="s">
        <v>875</v>
      </c>
      <c r="F723" s="797" t="s">
        <v>990</v>
      </c>
      <c r="G723" s="800">
        <f>IES!Z11</f>
        <v>0</v>
      </c>
    </row>
    <row r="724" spans="1:8" x14ac:dyDescent="0.25"/>
    <row r="725" spans="1:8" x14ac:dyDescent="0.25">
      <c r="B725" s="793"/>
    </row>
    <row r="726" spans="1:8" x14ac:dyDescent="0.25"/>
    <row r="727" spans="1:8" x14ac:dyDescent="0.25">
      <c r="A727" s="786">
        <v>160</v>
      </c>
      <c r="B727" s="793" t="s">
        <v>1018</v>
      </c>
      <c r="C727" s="826">
        <f>IES!C35</f>
        <v>0</v>
      </c>
      <c r="E727" s="801" t="s">
        <v>625</v>
      </c>
      <c r="F727" s="793" t="s">
        <v>1019</v>
      </c>
      <c r="G727" s="800">
        <f>IES!D35</f>
        <v>0</v>
      </c>
      <c r="H727" s="801" t="s">
        <v>627</v>
      </c>
    </row>
    <row r="728" spans="1:8" x14ac:dyDescent="0.25">
      <c r="F728" s="793" t="s">
        <v>1020</v>
      </c>
      <c r="G728" s="800">
        <f>IES!I35</f>
        <v>0</v>
      </c>
      <c r="H728" s="801" t="s">
        <v>627</v>
      </c>
    </row>
    <row r="729" spans="1:8" x14ac:dyDescent="0.25">
      <c r="F729" s="793" t="s">
        <v>1021</v>
      </c>
      <c r="G729" s="800">
        <f>IES!L35</f>
        <v>0</v>
      </c>
      <c r="H729" s="801" t="s">
        <v>627</v>
      </c>
    </row>
    <row r="730" spans="1:8" x14ac:dyDescent="0.25"/>
    <row r="731" spans="1:8" x14ac:dyDescent="0.25">
      <c r="A731" s="786">
        <v>161</v>
      </c>
      <c r="B731" s="793" t="s">
        <v>1022</v>
      </c>
      <c r="C731" s="826">
        <f>IES!C42</f>
        <v>0</v>
      </c>
      <c r="E731" s="801" t="s">
        <v>625</v>
      </c>
      <c r="F731" s="793" t="s">
        <v>1023</v>
      </c>
      <c r="G731" s="800">
        <f>IES!D42</f>
        <v>0</v>
      </c>
      <c r="H731" s="801" t="s">
        <v>627</v>
      </c>
    </row>
    <row r="732" spans="1:8" x14ac:dyDescent="0.25">
      <c r="F732" s="793" t="s">
        <v>1024</v>
      </c>
      <c r="G732" s="800">
        <f>IES!I42</f>
        <v>0</v>
      </c>
      <c r="H732" s="801" t="s">
        <v>627</v>
      </c>
    </row>
    <row r="733" spans="1:8" x14ac:dyDescent="0.25">
      <c r="F733" s="793" t="s">
        <v>1025</v>
      </c>
      <c r="G733" s="800">
        <f>IES!L42</f>
        <v>0</v>
      </c>
      <c r="H733" s="801" t="s">
        <v>627</v>
      </c>
    </row>
    <row r="734" spans="1:8" x14ac:dyDescent="0.25"/>
    <row r="735" spans="1:8" x14ac:dyDescent="0.25">
      <c r="A735" s="786">
        <v>162</v>
      </c>
      <c r="B735" s="793" t="s">
        <v>1026</v>
      </c>
      <c r="C735" s="826">
        <f>IES!C46</f>
        <v>0</v>
      </c>
      <c r="E735" s="801" t="s">
        <v>625</v>
      </c>
      <c r="F735" s="793" t="s">
        <v>1027</v>
      </c>
      <c r="G735" s="800">
        <f>IES!D46</f>
        <v>0</v>
      </c>
      <c r="H735" s="801" t="s">
        <v>627</v>
      </c>
    </row>
    <row r="736" spans="1:8" x14ac:dyDescent="0.25">
      <c r="F736" s="793" t="s">
        <v>1028</v>
      </c>
      <c r="G736" s="800">
        <f>IES!I46</f>
        <v>0</v>
      </c>
      <c r="H736" s="801" t="s">
        <v>627</v>
      </c>
    </row>
    <row r="737" spans="1:8" x14ac:dyDescent="0.25">
      <c r="F737" s="793" t="s">
        <v>1029</v>
      </c>
      <c r="G737" s="800">
        <f>IES!L46</f>
        <v>0</v>
      </c>
      <c r="H737" s="801" t="s">
        <v>627</v>
      </c>
    </row>
    <row r="738" spans="1:8" x14ac:dyDescent="0.25"/>
    <row r="739" spans="1:8" x14ac:dyDescent="0.25">
      <c r="A739" s="786">
        <v>163</v>
      </c>
      <c r="B739" s="793" t="s">
        <v>1030</v>
      </c>
      <c r="C739" s="826">
        <f>IES!C48</f>
        <v>0</v>
      </c>
      <c r="E739" s="801" t="s">
        <v>625</v>
      </c>
      <c r="F739" s="793" t="s">
        <v>1031</v>
      </c>
      <c r="G739" s="800">
        <f>IES!D48</f>
        <v>0</v>
      </c>
      <c r="H739" s="801" t="s">
        <v>627</v>
      </c>
    </row>
    <row r="740" spans="1:8" x14ac:dyDescent="0.25">
      <c r="F740" s="793" t="s">
        <v>1032</v>
      </c>
      <c r="G740" s="800">
        <f>IES!I48</f>
        <v>0</v>
      </c>
      <c r="H740" s="801" t="s">
        <v>627</v>
      </c>
    </row>
    <row r="741" spans="1:8" x14ac:dyDescent="0.25">
      <c r="F741" s="793" t="s">
        <v>1033</v>
      </c>
      <c r="G741" s="800">
        <f>IES!L48</f>
        <v>0</v>
      </c>
      <c r="H741" s="801" t="s">
        <v>627</v>
      </c>
    </row>
    <row r="742" spans="1:8" x14ac:dyDescent="0.25"/>
    <row r="743" spans="1:8" x14ac:dyDescent="0.25">
      <c r="A743" s="786">
        <v>164</v>
      </c>
      <c r="B743" s="793" t="s">
        <v>1034</v>
      </c>
      <c r="C743" s="826">
        <f>IES!C49</f>
        <v>0</v>
      </c>
      <c r="E743" s="801" t="s">
        <v>625</v>
      </c>
      <c r="F743" s="793" t="s">
        <v>1035</v>
      </c>
      <c r="G743" s="800">
        <f>IES!D49</f>
        <v>0</v>
      </c>
      <c r="H743" s="801" t="s">
        <v>627</v>
      </c>
    </row>
    <row r="744" spans="1:8" x14ac:dyDescent="0.25">
      <c r="F744" s="793" t="s">
        <v>1036</v>
      </c>
      <c r="G744" s="800">
        <f>IES!I49</f>
        <v>0</v>
      </c>
      <c r="H744" s="801" t="s">
        <v>627</v>
      </c>
    </row>
    <row r="745" spans="1:8" x14ac:dyDescent="0.25">
      <c r="F745" s="793" t="s">
        <v>1037</v>
      </c>
      <c r="G745" s="800">
        <f>IES!L49</f>
        <v>0</v>
      </c>
      <c r="H745" s="801" t="s">
        <v>627</v>
      </c>
    </row>
    <row r="746" spans="1:8" x14ac:dyDescent="0.25"/>
    <row r="747" spans="1:8" x14ac:dyDescent="0.25">
      <c r="A747" s="786">
        <v>165</v>
      </c>
      <c r="B747" s="793" t="s">
        <v>1038</v>
      </c>
      <c r="C747" s="826">
        <f>IES!C50</f>
        <v>0</v>
      </c>
      <c r="E747" s="801" t="s">
        <v>625</v>
      </c>
      <c r="F747" s="793" t="s">
        <v>1039</v>
      </c>
      <c r="G747" s="800">
        <f>IES!D50</f>
        <v>0</v>
      </c>
      <c r="H747" s="801" t="s">
        <v>627</v>
      </c>
    </row>
    <row r="748" spans="1:8" x14ac:dyDescent="0.25">
      <c r="F748" s="793" t="s">
        <v>1040</v>
      </c>
      <c r="G748" s="800">
        <f>IES!I50</f>
        <v>0</v>
      </c>
      <c r="H748" s="801" t="s">
        <v>627</v>
      </c>
    </row>
    <row r="749" spans="1:8" x14ac:dyDescent="0.25">
      <c r="F749" s="793" t="s">
        <v>1041</v>
      </c>
      <c r="G749" s="800">
        <f>IES!L50</f>
        <v>0</v>
      </c>
      <c r="H749" s="801" t="s">
        <v>627</v>
      </c>
    </row>
    <row r="750" spans="1:8" x14ac:dyDescent="0.25"/>
    <row r="751" spans="1:8" x14ac:dyDescent="0.25">
      <c r="A751" s="786">
        <v>166</v>
      </c>
      <c r="B751" s="793" t="s">
        <v>1042</v>
      </c>
      <c r="C751" s="826">
        <f>IES!C51</f>
        <v>0</v>
      </c>
      <c r="E751" s="801" t="s">
        <v>625</v>
      </c>
      <c r="F751" s="793" t="s">
        <v>1043</v>
      </c>
      <c r="G751" s="800">
        <f>IES!D51</f>
        <v>0</v>
      </c>
      <c r="H751" s="801" t="s">
        <v>627</v>
      </c>
    </row>
    <row r="752" spans="1:8" x14ac:dyDescent="0.25">
      <c r="F752" s="793" t="s">
        <v>1044</v>
      </c>
      <c r="G752" s="800">
        <f>IES!I51</f>
        <v>0</v>
      </c>
      <c r="H752" s="801" t="s">
        <v>627</v>
      </c>
    </row>
    <row r="753" spans="1:8" x14ac:dyDescent="0.25">
      <c r="F753" s="793" t="s">
        <v>1045</v>
      </c>
      <c r="G753" s="800">
        <f>IES!L51</f>
        <v>0</v>
      </c>
      <c r="H753" s="801" t="s">
        <v>627</v>
      </c>
    </row>
    <row r="754" spans="1:8" x14ac:dyDescent="0.25"/>
    <row r="755" spans="1:8" x14ac:dyDescent="0.25">
      <c r="A755" s="786">
        <v>167</v>
      </c>
      <c r="B755" s="793" t="s">
        <v>1046</v>
      </c>
      <c r="C755" s="826">
        <f>IES!C55</f>
        <v>0</v>
      </c>
      <c r="E755" s="801" t="s">
        <v>625</v>
      </c>
      <c r="F755" s="793" t="s">
        <v>1047</v>
      </c>
      <c r="G755" s="800">
        <f>IES!D55</f>
        <v>0</v>
      </c>
      <c r="H755" s="801" t="s">
        <v>627</v>
      </c>
    </row>
    <row r="756" spans="1:8" x14ac:dyDescent="0.25">
      <c r="F756" s="793" t="s">
        <v>1048</v>
      </c>
      <c r="G756" s="800">
        <f>IES!I55</f>
        <v>0</v>
      </c>
      <c r="H756" s="801" t="s">
        <v>627</v>
      </c>
    </row>
    <row r="757" spans="1:8" x14ac:dyDescent="0.25">
      <c r="F757" s="793" t="s">
        <v>1049</v>
      </c>
      <c r="G757" s="800">
        <f>IES!L55</f>
        <v>0</v>
      </c>
      <c r="H757" s="801" t="s">
        <v>627</v>
      </c>
    </row>
    <row r="758" spans="1:8" x14ac:dyDescent="0.25"/>
    <row r="759" spans="1:8" x14ac:dyDescent="0.25">
      <c r="A759" s="786">
        <v>168</v>
      </c>
      <c r="B759" s="793" t="s">
        <v>1050</v>
      </c>
      <c r="C759" s="826">
        <f>IES!C56</f>
        <v>0</v>
      </c>
      <c r="E759" s="801" t="s">
        <v>625</v>
      </c>
      <c r="F759" s="793" t="s">
        <v>1051</v>
      </c>
      <c r="G759" s="800">
        <f>IES!D56</f>
        <v>0</v>
      </c>
      <c r="H759" s="801" t="s">
        <v>627</v>
      </c>
    </row>
    <row r="760" spans="1:8" x14ac:dyDescent="0.25">
      <c r="F760" s="793" t="s">
        <v>1052</v>
      </c>
      <c r="G760" s="800">
        <f>IES!I56</f>
        <v>0</v>
      </c>
      <c r="H760" s="801" t="s">
        <v>627</v>
      </c>
    </row>
    <row r="761" spans="1:8" x14ac:dyDescent="0.25">
      <c r="F761" s="793" t="s">
        <v>1053</v>
      </c>
      <c r="G761" s="800">
        <f>IES!L56</f>
        <v>0</v>
      </c>
      <c r="H761" s="801" t="s">
        <v>627</v>
      </c>
    </row>
    <row r="762" spans="1:8" x14ac:dyDescent="0.25"/>
    <row r="763" spans="1:8" x14ac:dyDescent="0.25">
      <c r="A763" s="786">
        <v>169</v>
      </c>
      <c r="B763" s="793" t="s">
        <v>1054</v>
      </c>
      <c r="C763" s="826">
        <f>IES!C60</f>
        <v>0</v>
      </c>
      <c r="E763" s="801" t="s">
        <v>625</v>
      </c>
      <c r="F763" s="793" t="s">
        <v>1018</v>
      </c>
      <c r="G763" s="800">
        <f>IES!C35</f>
        <v>0</v>
      </c>
      <c r="H763" s="801" t="s">
        <v>627</v>
      </c>
    </row>
    <row r="764" spans="1:8" x14ac:dyDescent="0.25">
      <c r="F764" s="793" t="s">
        <v>1055</v>
      </c>
      <c r="G764" s="800">
        <f>IES!C47</f>
        <v>0</v>
      </c>
      <c r="H764" s="801" t="s">
        <v>627</v>
      </c>
    </row>
    <row r="765" spans="1:8" x14ac:dyDescent="0.25">
      <c r="F765" s="793" t="s">
        <v>1030</v>
      </c>
      <c r="G765" s="800">
        <f>IES!C48</f>
        <v>0</v>
      </c>
      <c r="H765" s="801" t="s">
        <v>627</v>
      </c>
    </row>
    <row r="766" spans="1:8" x14ac:dyDescent="0.25">
      <c r="F766" s="793" t="s">
        <v>1056</v>
      </c>
      <c r="G766" s="800">
        <f>IES!C52</f>
        <v>0</v>
      </c>
      <c r="H766" s="801" t="s">
        <v>627</v>
      </c>
    </row>
    <row r="767" spans="1:8" x14ac:dyDescent="0.25">
      <c r="F767" s="793" t="s">
        <v>1057</v>
      </c>
      <c r="G767" s="800">
        <f>IES!C53</f>
        <v>0</v>
      </c>
      <c r="H767" s="801" t="s">
        <v>627</v>
      </c>
    </row>
    <row r="768" spans="1:8" x14ac:dyDescent="0.25"/>
    <row r="769" spans="1:8" x14ac:dyDescent="0.25">
      <c r="A769" s="786">
        <v>170</v>
      </c>
      <c r="B769" s="797" t="s">
        <v>1057</v>
      </c>
      <c r="C769" s="826">
        <f>IES!C53</f>
        <v>0</v>
      </c>
      <c r="E769" s="801" t="s">
        <v>625</v>
      </c>
      <c r="F769" s="797" t="s">
        <v>1058</v>
      </c>
      <c r="G769" s="800">
        <f>IES!C54</f>
        <v>0</v>
      </c>
      <c r="H769" s="801" t="s">
        <v>627</v>
      </c>
    </row>
    <row r="770" spans="1:8" x14ac:dyDescent="0.25">
      <c r="F770" s="797" t="s">
        <v>1046</v>
      </c>
      <c r="G770" s="800">
        <f>IES!C55</f>
        <v>0</v>
      </c>
      <c r="H770" s="801" t="s">
        <v>627</v>
      </c>
    </row>
    <row r="771" spans="1:8" x14ac:dyDescent="0.25">
      <c r="F771" s="797" t="s">
        <v>1050</v>
      </c>
      <c r="G771" s="800">
        <f>IES!C56</f>
        <v>0</v>
      </c>
      <c r="H771" s="801" t="s">
        <v>627</v>
      </c>
    </row>
    <row r="772" spans="1:8" x14ac:dyDescent="0.25">
      <c r="F772" s="797" t="s">
        <v>1059</v>
      </c>
      <c r="G772" s="800">
        <f>IES!C57</f>
        <v>0</v>
      </c>
      <c r="H772" s="801" t="s">
        <v>627</v>
      </c>
    </row>
    <row r="773" spans="1:8" x14ac:dyDescent="0.25">
      <c r="F773" s="797" t="s">
        <v>1060</v>
      </c>
      <c r="G773" s="800">
        <f>IES!C58</f>
        <v>0</v>
      </c>
      <c r="H773" s="801" t="s">
        <v>627</v>
      </c>
    </row>
    <row r="774" spans="1:8" x14ac:dyDescent="0.25">
      <c r="F774" s="797" t="s">
        <v>1061</v>
      </c>
      <c r="G774" s="800">
        <f>IES!C59</f>
        <v>0</v>
      </c>
      <c r="H774" s="801" t="s">
        <v>627</v>
      </c>
    </row>
    <row r="775" spans="1:8" x14ac:dyDescent="0.25"/>
    <row r="776" spans="1:8" x14ac:dyDescent="0.25">
      <c r="A776" s="786">
        <v>171</v>
      </c>
      <c r="B776" s="793" t="s">
        <v>1020</v>
      </c>
      <c r="C776" s="826">
        <f>IES!I35</f>
        <v>0</v>
      </c>
      <c r="E776" s="801" t="s">
        <v>625</v>
      </c>
      <c r="F776" s="793" t="s">
        <v>1062</v>
      </c>
      <c r="G776" s="800">
        <f>IES!J35</f>
        <v>0</v>
      </c>
      <c r="H776" s="801" t="s">
        <v>627</v>
      </c>
    </row>
    <row r="777" spans="1:8" x14ac:dyDescent="0.25">
      <c r="F777" s="793" t="s">
        <v>1063</v>
      </c>
      <c r="G777" s="800">
        <f>IES!K35</f>
        <v>0</v>
      </c>
      <c r="H777" s="801" t="s">
        <v>627</v>
      </c>
    </row>
    <row r="778" spans="1:8" x14ac:dyDescent="0.25"/>
    <row r="779" spans="1:8" x14ac:dyDescent="0.25">
      <c r="A779" s="786">
        <v>172</v>
      </c>
      <c r="B779" s="793" t="s">
        <v>1064</v>
      </c>
      <c r="C779" s="826">
        <f>IES!I36</f>
        <v>0</v>
      </c>
      <c r="E779" s="801" t="s">
        <v>625</v>
      </c>
      <c r="F779" s="793" t="s">
        <v>1065</v>
      </c>
      <c r="G779" s="800">
        <f>IES!J36</f>
        <v>0</v>
      </c>
      <c r="H779" s="801" t="s">
        <v>627</v>
      </c>
    </row>
    <row r="780" spans="1:8" x14ac:dyDescent="0.25">
      <c r="F780" s="793" t="s">
        <v>1066</v>
      </c>
      <c r="G780" s="800">
        <f>IES!K36</f>
        <v>0</v>
      </c>
      <c r="H780" s="801" t="s">
        <v>627</v>
      </c>
    </row>
    <row r="781" spans="1:8" x14ac:dyDescent="0.25"/>
    <row r="782" spans="1:8" ht="30" x14ac:dyDescent="0.25">
      <c r="A782" s="786">
        <v>173</v>
      </c>
      <c r="B782" s="793" t="s">
        <v>1024</v>
      </c>
      <c r="C782" s="826">
        <f>IES!I42</f>
        <v>0</v>
      </c>
      <c r="E782" s="801" t="s">
        <v>625</v>
      </c>
      <c r="F782" s="793" t="s">
        <v>1067</v>
      </c>
      <c r="G782" s="800">
        <f>IES!J42</f>
        <v>0</v>
      </c>
      <c r="H782" s="801" t="s">
        <v>627</v>
      </c>
    </row>
    <row r="783" spans="1:8" x14ac:dyDescent="0.25">
      <c r="F783" s="793" t="s">
        <v>1068</v>
      </c>
      <c r="G783" s="800">
        <f>IES!K42</f>
        <v>0</v>
      </c>
      <c r="H783" s="801" t="s">
        <v>627</v>
      </c>
    </row>
    <row r="784" spans="1:8" x14ac:dyDescent="0.25"/>
    <row r="785" spans="1:8" x14ac:dyDescent="0.25">
      <c r="A785" s="786">
        <v>174</v>
      </c>
      <c r="B785" s="793" t="s">
        <v>1028</v>
      </c>
      <c r="C785" s="826">
        <f>IES!I46</f>
        <v>0</v>
      </c>
      <c r="E785" s="801" t="s">
        <v>625</v>
      </c>
      <c r="F785" s="793" t="s">
        <v>1069</v>
      </c>
      <c r="G785" s="800">
        <f>IES!J46</f>
        <v>0</v>
      </c>
      <c r="H785" s="801" t="s">
        <v>627</v>
      </c>
    </row>
    <row r="786" spans="1:8" x14ac:dyDescent="0.25">
      <c r="F786" s="793" t="s">
        <v>1070</v>
      </c>
      <c r="G786" s="800">
        <f>IES!K46</f>
        <v>0</v>
      </c>
      <c r="H786" s="801" t="s">
        <v>627</v>
      </c>
    </row>
    <row r="787" spans="1:8" x14ac:dyDescent="0.25"/>
    <row r="788" spans="1:8" x14ac:dyDescent="0.25">
      <c r="A788" s="786">
        <v>175</v>
      </c>
      <c r="B788" s="793" t="s">
        <v>1032</v>
      </c>
      <c r="C788" s="826">
        <f>IES!I48</f>
        <v>0</v>
      </c>
      <c r="E788" s="801" t="s">
        <v>625</v>
      </c>
      <c r="F788" s="793" t="s">
        <v>1071</v>
      </c>
      <c r="G788" s="800">
        <f>IES!J48</f>
        <v>0</v>
      </c>
      <c r="H788" s="801" t="s">
        <v>627</v>
      </c>
    </row>
    <row r="789" spans="1:8" x14ac:dyDescent="0.25">
      <c r="F789" s="793" t="s">
        <v>1072</v>
      </c>
      <c r="G789" s="800">
        <f>IES!K48</f>
        <v>0</v>
      </c>
      <c r="H789" s="801" t="s">
        <v>627</v>
      </c>
    </row>
    <row r="790" spans="1:8" x14ac:dyDescent="0.25"/>
    <row r="791" spans="1:8" x14ac:dyDescent="0.25">
      <c r="A791" s="786">
        <v>176</v>
      </c>
      <c r="B791" s="793" t="s">
        <v>1036</v>
      </c>
      <c r="C791" s="826">
        <f>IES!I49</f>
        <v>0</v>
      </c>
      <c r="E791" s="801" t="s">
        <v>625</v>
      </c>
      <c r="F791" s="793" t="s">
        <v>1073</v>
      </c>
      <c r="G791" s="800">
        <f>IES!J49</f>
        <v>0</v>
      </c>
      <c r="H791" s="801" t="s">
        <v>627</v>
      </c>
    </row>
    <row r="792" spans="1:8" x14ac:dyDescent="0.25">
      <c r="F792" s="793" t="s">
        <v>1074</v>
      </c>
      <c r="G792" s="800">
        <f>IES!K49</f>
        <v>0</v>
      </c>
      <c r="H792" s="801" t="s">
        <v>627</v>
      </c>
    </row>
    <row r="793" spans="1:8" x14ac:dyDescent="0.25"/>
    <row r="794" spans="1:8" ht="30" x14ac:dyDescent="0.25">
      <c r="A794" s="786">
        <v>177</v>
      </c>
      <c r="B794" s="793" t="s">
        <v>1040</v>
      </c>
      <c r="C794" s="826">
        <f>IES!I50</f>
        <v>0</v>
      </c>
      <c r="E794" s="801" t="s">
        <v>625</v>
      </c>
      <c r="F794" s="793" t="s">
        <v>1075</v>
      </c>
      <c r="G794" s="800">
        <f>IES!J50</f>
        <v>0</v>
      </c>
      <c r="H794" s="801" t="s">
        <v>627</v>
      </c>
    </row>
    <row r="795" spans="1:8" x14ac:dyDescent="0.25">
      <c r="F795" s="793" t="s">
        <v>1076</v>
      </c>
      <c r="G795" s="800">
        <f>IES!K50</f>
        <v>0</v>
      </c>
      <c r="H795" s="801" t="s">
        <v>627</v>
      </c>
    </row>
    <row r="796" spans="1:8" x14ac:dyDescent="0.25"/>
    <row r="797" spans="1:8" x14ac:dyDescent="0.25">
      <c r="A797" s="786">
        <v>178</v>
      </c>
      <c r="B797" s="793" t="s">
        <v>1044</v>
      </c>
      <c r="C797" s="826">
        <f>IES!I51</f>
        <v>0</v>
      </c>
      <c r="E797" s="801" t="s">
        <v>625</v>
      </c>
      <c r="F797" s="793" t="s">
        <v>1077</v>
      </c>
      <c r="G797" s="800">
        <f>IES!J51</f>
        <v>0</v>
      </c>
      <c r="H797" s="801" t="s">
        <v>627</v>
      </c>
    </row>
    <row r="798" spans="1:8" x14ac:dyDescent="0.25">
      <c r="F798" s="793" t="s">
        <v>1078</v>
      </c>
      <c r="G798" s="800">
        <f>IES!K51</f>
        <v>0</v>
      </c>
      <c r="H798" s="801" t="s">
        <v>627</v>
      </c>
    </row>
    <row r="799" spans="1:8" x14ac:dyDescent="0.25"/>
    <row r="800" spans="1:8" ht="30" x14ac:dyDescent="0.25">
      <c r="A800" s="786">
        <v>179</v>
      </c>
      <c r="B800" s="793" t="s">
        <v>1048</v>
      </c>
      <c r="C800" s="826">
        <f>IES!I55</f>
        <v>0</v>
      </c>
      <c r="E800" s="801" t="s">
        <v>625</v>
      </c>
      <c r="F800" s="793" t="s">
        <v>1079</v>
      </c>
      <c r="G800" s="800">
        <f>IES!J55</f>
        <v>0</v>
      </c>
      <c r="H800" s="801" t="s">
        <v>627</v>
      </c>
    </row>
    <row r="801" spans="1:8" x14ac:dyDescent="0.25">
      <c r="F801" s="793" t="s">
        <v>1080</v>
      </c>
      <c r="G801" s="800">
        <f>IES!K55</f>
        <v>0</v>
      </c>
      <c r="H801" s="801" t="s">
        <v>627</v>
      </c>
    </row>
    <row r="802" spans="1:8" x14ac:dyDescent="0.25"/>
    <row r="803" spans="1:8" ht="30" x14ac:dyDescent="0.25">
      <c r="A803" s="786">
        <v>180</v>
      </c>
      <c r="B803" s="793" t="s">
        <v>1052</v>
      </c>
      <c r="C803" s="826">
        <f>IES!I56</f>
        <v>0</v>
      </c>
      <c r="E803" s="801" t="s">
        <v>625</v>
      </c>
      <c r="F803" s="793" t="s">
        <v>1081</v>
      </c>
      <c r="G803" s="800">
        <f>IES!J56</f>
        <v>0</v>
      </c>
      <c r="H803" s="801" t="s">
        <v>627</v>
      </c>
    </row>
    <row r="804" spans="1:8" x14ac:dyDescent="0.25">
      <c r="F804" s="793" t="s">
        <v>1082</v>
      </c>
      <c r="G804" s="800">
        <f>IES!K56</f>
        <v>0</v>
      </c>
      <c r="H804" s="801" t="s">
        <v>627</v>
      </c>
    </row>
    <row r="805" spans="1:8" x14ac:dyDescent="0.25"/>
    <row r="806" spans="1:8" x14ac:dyDescent="0.25">
      <c r="A806" s="786">
        <v>181</v>
      </c>
      <c r="B806" s="793" t="s">
        <v>1021</v>
      </c>
      <c r="C806" s="826">
        <f>IES!L35</f>
        <v>0</v>
      </c>
      <c r="E806" s="801" t="s">
        <v>625</v>
      </c>
      <c r="F806" s="793" t="s">
        <v>1083</v>
      </c>
      <c r="G806" s="800">
        <f>IES!M35</f>
        <v>0</v>
      </c>
      <c r="H806" s="801" t="s">
        <v>627</v>
      </c>
    </row>
    <row r="807" spans="1:8" ht="30" x14ac:dyDescent="0.25">
      <c r="F807" s="793" t="s">
        <v>1084</v>
      </c>
      <c r="G807" s="800">
        <f>IES!N35</f>
        <v>0</v>
      </c>
      <c r="H807" s="801" t="s">
        <v>627</v>
      </c>
    </row>
    <row r="808" spans="1:8" x14ac:dyDescent="0.25">
      <c r="F808" s="793" t="s">
        <v>1085</v>
      </c>
      <c r="G808" s="800">
        <f>IES!Q35</f>
        <v>0</v>
      </c>
      <c r="H808" s="801" t="s">
        <v>627</v>
      </c>
    </row>
    <row r="809" spans="1:8" x14ac:dyDescent="0.25">
      <c r="F809" s="793" t="s">
        <v>1086</v>
      </c>
      <c r="G809" s="800">
        <f>IES!R35</f>
        <v>0</v>
      </c>
      <c r="H809" s="801" t="s">
        <v>627</v>
      </c>
    </row>
    <row r="810" spans="1:8" x14ac:dyDescent="0.25">
      <c r="F810" s="793" t="s">
        <v>1087</v>
      </c>
      <c r="G810" s="800">
        <f>IES!S35</f>
        <v>0</v>
      </c>
      <c r="H810" s="801" t="s">
        <v>627</v>
      </c>
    </row>
    <row r="811" spans="1:8" x14ac:dyDescent="0.25">
      <c r="F811" s="793" t="s">
        <v>1088</v>
      </c>
      <c r="G811" s="800">
        <f>IES!U35</f>
        <v>0</v>
      </c>
      <c r="H811" s="801" t="s">
        <v>627</v>
      </c>
    </row>
    <row r="812" spans="1:8" x14ac:dyDescent="0.25"/>
    <row r="813" spans="1:8" x14ac:dyDescent="0.25">
      <c r="A813" s="786">
        <v>182</v>
      </c>
      <c r="B813" s="793" t="s">
        <v>1089</v>
      </c>
      <c r="C813" s="826">
        <f>IES!L36</f>
        <v>0</v>
      </c>
      <c r="E813" s="801" t="s">
        <v>625</v>
      </c>
      <c r="F813" s="793" t="s">
        <v>1090</v>
      </c>
      <c r="G813" s="800">
        <f>IES!M36</f>
        <v>0</v>
      </c>
      <c r="H813" s="801" t="s">
        <v>627</v>
      </c>
    </row>
    <row r="814" spans="1:8" ht="30" x14ac:dyDescent="0.25">
      <c r="F814" s="793" t="s">
        <v>1091</v>
      </c>
      <c r="G814" s="800">
        <f>IES!N36</f>
        <v>0</v>
      </c>
      <c r="H814" s="801" t="s">
        <v>627</v>
      </c>
    </row>
    <row r="815" spans="1:8" x14ac:dyDescent="0.25">
      <c r="F815" s="793" t="s">
        <v>1092</v>
      </c>
      <c r="G815" s="800">
        <f>IES!Q36</f>
        <v>0</v>
      </c>
      <c r="H815" s="801" t="s">
        <v>627</v>
      </c>
    </row>
    <row r="816" spans="1:8" x14ac:dyDescent="0.25">
      <c r="F816" s="793" t="s">
        <v>1093</v>
      </c>
      <c r="G816" s="800">
        <f>IES!R36</f>
        <v>0</v>
      </c>
      <c r="H816" s="801" t="s">
        <v>627</v>
      </c>
    </row>
    <row r="817" spans="1:8" x14ac:dyDescent="0.25">
      <c r="F817" s="793" t="s">
        <v>1094</v>
      </c>
      <c r="G817" s="800">
        <f>IES!S36</f>
        <v>0</v>
      </c>
      <c r="H817" s="801" t="s">
        <v>627</v>
      </c>
    </row>
    <row r="818" spans="1:8" x14ac:dyDescent="0.25">
      <c r="F818" s="793" t="s">
        <v>1095</v>
      </c>
      <c r="G818" s="800">
        <f>IES!U36</f>
        <v>0</v>
      </c>
      <c r="H818" s="801" t="s">
        <v>627</v>
      </c>
    </row>
    <row r="819" spans="1:8" x14ac:dyDescent="0.25"/>
    <row r="820" spans="1:8" x14ac:dyDescent="0.25">
      <c r="A820" s="786">
        <v>183</v>
      </c>
      <c r="B820" s="793" t="s">
        <v>1096</v>
      </c>
      <c r="C820" s="826">
        <f>IES!L37</f>
        <v>0</v>
      </c>
      <c r="E820" s="801" t="s">
        <v>625</v>
      </c>
      <c r="F820" s="793" t="s">
        <v>1097</v>
      </c>
      <c r="G820" s="800">
        <f>IES!M37</f>
        <v>0</v>
      </c>
      <c r="H820" s="801" t="s">
        <v>627</v>
      </c>
    </row>
    <row r="821" spans="1:8" ht="30" x14ac:dyDescent="0.25">
      <c r="F821" s="793" t="s">
        <v>1098</v>
      </c>
      <c r="G821" s="800">
        <f>IES!N37</f>
        <v>0</v>
      </c>
      <c r="H821" s="801" t="s">
        <v>627</v>
      </c>
    </row>
    <row r="822" spans="1:8" x14ac:dyDescent="0.25">
      <c r="F822" s="793" t="s">
        <v>1099</v>
      </c>
      <c r="G822" s="800">
        <f>IES!Q37</f>
        <v>0</v>
      </c>
      <c r="H822" s="801" t="s">
        <v>627</v>
      </c>
    </row>
    <row r="823" spans="1:8" x14ac:dyDescent="0.25">
      <c r="F823" s="793" t="s">
        <v>1100</v>
      </c>
      <c r="G823" s="800">
        <f>IES!R37</f>
        <v>0</v>
      </c>
      <c r="H823" s="801" t="s">
        <v>627</v>
      </c>
    </row>
    <row r="824" spans="1:8" x14ac:dyDescent="0.25">
      <c r="F824" s="793" t="s">
        <v>1101</v>
      </c>
      <c r="G824" s="800">
        <f>IES!S37</f>
        <v>0</v>
      </c>
      <c r="H824" s="801" t="s">
        <v>627</v>
      </c>
    </row>
    <row r="825" spans="1:8" x14ac:dyDescent="0.25">
      <c r="F825" s="793" t="s">
        <v>1102</v>
      </c>
      <c r="G825" s="800">
        <f>IES!U37</f>
        <v>0</v>
      </c>
      <c r="H825" s="801" t="s">
        <v>627</v>
      </c>
    </row>
    <row r="826" spans="1:8" x14ac:dyDescent="0.25"/>
    <row r="827" spans="1:8" x14ac:dyDescent="0.25">
      <c r="A827" s="786">
        <v>184</v>
      </c>
      <c r="B827" s="793" t="s">
        <v>1103</v>
      </c>
      <c r="C827" s="826">
        <f>IES!L38</f>
        <v>0</v>
      </c>
      <c r="E827" s="801" t="s">
        <v>625</v>
      </c>
      <c r="F827" s="793" t="s">
        <v>1104</v>
      </c>
      <c r="G827" s="800">
        <f>IES!M38</f>
        <v>0</v>
      </c>
      <c r="H827" s="801" t="s">
        <v>627</v>
      </c>
    </row>
    <row r="828" spans="1:8" ht="30" x14ac:dyDescent="0.25">
      <c r="F828" s="793" t="s">
        <v>1105</v>
      </c>
      <c r="G828" s="800">
        <f>IES!N38</f>
        <v>0</v>
      </c>
      <c r="H828" s="801" t="s">
        <v>627</v>
      </c>
    </row>
    <row r="829" spans="1:8" x14ac:dyDescent="0.25">
      <c r="F829" s="793" t="s">
        <v>1106</v>
      </c>
      <c r="G829" s="800">
        <f>IES!Q38</f>
        <v>0</v>
      </c>
      <c r="H829" s="801" t="s">
        <v>627</v>
      </c>
    </row>
    <row r="830" spans="1:8" x14ac:dyDescent="0.25">
      <c r="F830" s="793" t="s">
        <v>1107</v>
      </c>
      <c r="G830" s="800">
        <f>IES!R38</f>
        <v>0</v>
      </c>
      <c r="H830" s="801" t="s">
        <v>627</v>
      </c>
    </row>
    <row r="831" spans="1:8" x14ac:dyDescent="0.25">
      <c r="F831" s="793" t="s">
        <v>1108</v>
      </c>
      <c r="G831" s="800">
        <f>IES!S38</f>
        <v>0</v>
      </c>
      <c r="H831" s="801" t="s">
        <v>627</v>
      </c>
    </row>
    <row r="832" spans="1:8" x14ac:dyDescent="0.25">
      <c r="F832" s="793" t="s">
        <v>1109</v>
      </c>
      <c r="G832" s="800">
        <f>IES!U38</f>
        <v>0</v>
      </c>
      <c r="H832" s="801" t="s">
        <v>627</v>
      </c>
    </row>
    <row r="833" spans="1:8" x14ac:dyDescent="0.25"/>
    <row r="834" spans="1:8" ht="30" x14ac:dyDescent="0.25">
      <c r="A834" s="786">
        <v>185</v>
      </c>
      <c r="B834" s="793" t="s">
        <v>1110</v>
      </c>
      <c r="C834" s="826">
        <f>IES!L40</f>
        <v>0</v>
      </c>
      <c r="E834" s="801" t="s">
        <v>625</v>
      </c>
      <c r="F834" s="793" t="s">
        <v>1111</v>
      </c>
      <c r="G834" s="800">
        <f>IES!M40</f>
        <v>0</v>
      </c>
      <c r="H834" s="801" t="s">
        <v>627</v>
      </c>
    </row>
    <row r="835" spans="1:8" ht="30" x14ac:dyDescent="0.25">
      <c r="F835" s="793" t="s">
        <v>1112</v>
      </c>
      <c r="G835" s="800">
        <f>IES!N40</f>
        <v>0</v>
      </c>
      <c r="H835" s="801" t="s">
        <v>627</v>
      </c>
    </row>
    <row r="836" spans="1:8" x14ac:dyDescent="0.25">
      <c r="F836" s="793" t="s">
        <v>1113</v>
      </c>
      <c r="G836" s="800">
        <f>IES!Q40</f>
        <v>0</v>
      </c>
      <c r="H836" s="801" t="s">
        <v>627</v>
      </c>
    </row>
    <row r="837" spans="1:8" x14ac:dyDescent="0.25">
      <c r="F837" s="793" t="s">
        <v>1114</v>
      </c>
      <c r="G837" s="800">
        <f>IES!R40</f>
        <v>0</v>
      </c>
      <c r="H837" s="801" t="s">
        <v>627</v>
      </c>
    </row>
    <row r="838" spans="1:8" x14ac:dyDescent="0.25">
      <c r="F838" s="793" t="s">
        <v>1115</v>
      </c>
      <c r="G838" s="800">
        <f>IES!S40</f>
        <v>0</v>
      </c>
      <c r="H838" s="801" t="s">
        <v>627</v>
      </c>
    </row>
    <row r="839" spans="1:8" x14ac:dyDescent="0.25">
      <c r="F839" s="793" t="s">
        <v>1116</v>
      </c>
      <c r="G839" s="800">
        <f>IES!U40</f>
        <v>0</v>
      </c>
      <c r="H839" s="801" t="s">
        <v>627</v>
      </c>
    </row>
    <row r="840" spans="1:8" x14ac:dyDescent="0.25"/>
    <row r="841" spans="1:8" ht="30" x14ac:dyDescent="0.25">
      <c r="A841" s="786">
        <v>186</v>
      </c>
      <c r="B841" s="793" t="s">
        <v>1117</v>
      </c>
      <c r="C841" s="826">
        <f>IES!L41</f>
        <v>0</v>
      </c>
      <c r="E841" s="801" t="s">
        <v>625</v>
      </c>
      <c r="F841" s="793" t="s">
        <v>1118</v>
      </c>
      <c r="G841" s="800">
        <f>IES!M41</f>
        <v>0</v>
      </c>
      <c r="H841" s="801" t="s">
        <v>627</v>
      </c>
    </row>
    <row r="842" spans="1:8" ht="30" x14ac:dyDescent="0.25">
      <c r="F842" s="793" t="s">
        <v>1119</v>
      </c>
      <c r="G842" s="800">
        <f>IES!N41</f>
        <v>0</v>
      </c>
      <c r="H842" s="801" t="s">
        <v>627</v>
      </c>
    </row>
    <row r="843" spans="1:8" x14ac:dyDescent="0.25">
      <c r="F843" s="793" t="s">
        <v>1120</v>
      </c>
      <c r="G843" s="800">
        <f>IES!Q41</f>
        <v>0</v>
      </c>
      <c r="H843" s="801" t="s">
        <v>627</v>
      </c>
    </row>
    <row r="844" spans="1:8" x14ac:dyDescent="0.25">
      <c r="F844" s="793" t="s">
        <v>1121</v>
      </c>
      <c r="G844" s="800">
        <f>IES!R41</f>
        <v>0</v>
      </c>
      <c r="H844" s="801" t="s">
        <v>627</v>
      </c>
    </row>
    <row r="845" spans="1:8" x14ac:dyDescent="0.25">
      <c r="F845" s="793" t="s">
        <v>1122</v>
      </c>
      <c r="G845" s="800">
        <f>IES!S41</f>
        <v>0</v>
      </c>
      <c r="H845" s="801" t="s">
        <v>627</v>
      </c>
    </row>
    <row r="846" spans="1:8" x14ac:dyDescent="0.25">
      <c r="F846" s="793" t="s">
        <v>1123</v>
      </c>
      <c r="G846" s="800">
        <f>IES!U41</f>
        <v>0</v>
      </c>
      <c r="H846" s="801" t="s">
        <v>627</v>
      </c>
    </row>
    <row r="847" spans="1:8" x14ac:dyDescent="0.25"/>
    <row r="848" spans="1:8" ht="30" x14ac:dyDescent="0.25">
      <c r="A848" s="786">
        <v>187</v>
      </c>
      <c r="B848" s="793" t="s">
        <v>1025</v>
      </c>
      <c r="C848" s="826">
        <f>IES!L42</f>
        <v>0</v>
      </c>
      <c r="E848" s="801" t="s">
        <v>625</v>
      </c>
      <c r="F848" s="793" t="s">
        <v>1124</v>
      </c>
      <c r="G848" s="800">
        <f>IES!M42</f>
        <v>0</v>
      </c>
      <c r="H848" s="801" t="s">
        <v>627</v>
      </c>
    </row>
    <row r="849" spans="1:8" ht="30" x14ac:dyDescent="0.25">
      <c r="F849" s="793" t="s">
        <v>1125</v>
      </c>
      <c r="G849" s="800">
        <f>IES!N42</f>
        <v>0</v>
      </c>
      <c r="H849" s="801" t="s">
        <v>627</v>
      </c>
    </row>
    <row r="850" spans="1:8" x14ac:dyDescent="0.25">
      <c r="F850" s="793" t="s">
        <v>1126</v>
      </c>
      <c r="G850" s="800">
        <f>IES!Q42</f>
        <v>0</v>
      </c>
      <c r="H850" s="801" t="s">
        <v>627</v>
      </c>
    </row>
    <row r="851" spans="1:8" x14ac:dyDescent="0.25">
      <c r="F851" s="793" t="s">
        <v>1127</v>
      </c>
      <c r="G851" s="800">
        <f>IES!R42</f>
        <v>0</v>
      </c>
      <c r="H851" s="801" t="s">
        <v>627</v>
      </c>
    </row>
    <row r="852" spans="1:8" x14ac:dyDescent="0.25">
      <c r="F852" s="793" t="s">
        <v>1128</v>
      </c>
      <c r="G852" s="800">
        <f>IES!S42</f>
        <v>0</v>
      </c>
      <c r="H852" s="801" t="s">
        <v>627</v>
      </c>
    </row>
    <row r="853" spans="1:8" x14ac:dyDescent="0.25">
      <c r="F853" s="793" t="s">
        <v>1129</v>
      </c>
      <c r="G853" s="800">
        <f>IES!U42</f>
        <v>0</v>
      </c>
      <c r="H853" s="801" t="s">
        <v>627</v>
      </c>
    </row>
    <row r="854" spans="1:8" x14ac:dyDescent="0.25"/>
    <row r="855" spans="1:8" ht="30" x14ac:dyDescent="0.25">
      <c r="A855" s="786">
        <v>188</v>
      </c>
      <c r="B855" s="793" t="s">
        <v>1130</v>
      </c>
      <c r="C855" s="826">
        <f>IES!L44</f>
        <v>0</v>
      </c>
      <c r="E855" s="801" t="s">
        <v>625</v>
      </c>
      <c r="F855" s="793" t="s">
        <v>1131</v>
      </c>
      <c r="G855" s="800">
        <f>IES!M44</f>
        <v>0</v>
      </c>
      <c r="H855" s="801" t="s">
        <v>627</v>
      </c>
    </row>
    <row r="856" spans="1:8" ht="30" x14ac:dyDescent="0.25">
      <c r="F856" s="793" t="s">
        <v>1132</v>
      </c>
      <c r="G856" s="800">
        <f>IES!N44</f>
        <v>0</v>
      </c>
      <c r="H856" s="801" t="s">
        <v>627</v>
      </c>
    </row>
    <row r="857" spans="1:8" x14ac:dyDescent="0.25">
      <c r="F857" s="793" t="s">
        <v>1133</v>
      </c>
      <c r="G857" s="800">
        <f>IES!Q44</f>
        <v>0</v>
      </c>
      <c r="H857" s="801" t="s">
        <v>627</v>
      </c>
    </row>
    <row r="858" spans="1:8" x14ac:dyDescent="0.25">
      <c r="F858" s="793" t="s">
        <v>1134</v>
      </c>
      <c r="G858" s="800">
        <f>IES!R44</f>
        <v>0</v>
      </c>
      <c r="H858" s="801" t="s">
        <v>627</v>
      </c>
    </row>
    <row r="859" spans="1:8" x14ac:dyDescent="0.25">
      <c r="F859" s="793" t="s">
        <v>1135</v>
      </c>
      <c r="G859" s="800">
        <f>IES!S44</f>
        <v>0</v>
      </c>
      <c r="H859" s="801" t="s">
        <v>627</v>
      </c>
    </row>
    <row r="860" spans="1:8" x14ac:dyDescent="0.25">
      <c r="F860" s="793" t="s">
        <v>1136</v>
      </c>
      <c r="G860" s="800">
        <f>IES!U44</f>
        <v>0</v>
      </c>
      <c r="H860" s="801" t="s">
        <v>627</v>
      </c>
    </row>
    <row r="861" spans="1:8" x14ac:dyDescent="0.25"/>
    <row r="862" spans="1:8" ht="30" x14ac:dyDescent="0.25">
      <c r="A862" s="786">
        <v>189</v>
      </c>
      <c r="B862" s="793" t="s">
        <v>1137</v>
      </c>
      <c r="C862" s="826">
        <f>IES!L45</f>
        <v>0</v>
      </c>
      <c r="E862" s="801" t="s">
        <v>625</v>
      </c>
      <c r="F862" s="793" t="s">
        <v>1138</v>
      </c>
      <c r="G862" s="800">
        <f>IES!M45</f>
        <v>0</v>
      </c>
      <c r="H862" s="801" t="s">
        <v>627</v>
      </c>
    </row>
    <row r="863" spans="1:8" ht="30" x14ac:dyDescent="0.25">
      <c r="F863" s="793" t="s">
        <v>1139</v>
      </c>
      <c r="G863" s="800">
        <f>IES!N45</f>
        <v>0</v>
      </c>
      <c r="H863" s="801" t="s">
        <v>627</v>
      </c>
    </row>
    <row r="864" spans="1:8" x14ac:dyDescent="0.25">
      <c r="F864" s="793" t="s">
        <v>1140</v>
      </c>
      <c r="G864" s="800">
        <f>IES!Q45</f>
        <v>0</v>
      </c>
      <c r="H864" s="801" t="s">
        <v>627</v>
      </c>
    </row>
    <row r="865" spans="1:8" x14ac:dyDescent="0.25">
      <c r="F865" s="793" t="s">
        <v>1141</v>
      </c>
      <c r="G865" s="800">
        <f>IES!R45</f>
        <v>0</v>
      </c>
      <c r="H865" s="801" t="s">
        <v>627</v>
      </c>
    </row>
    <row r="866" spans="1:8" x14ac:dyDescent="0.25">
      <c r="F866" s="793" t="s">
        <v>1142</v>
      </c>
      <c r="G866" s="800">
        <f>IES!S45</f>
        <v>0</v>
      </c>
      <c r="H866" s="801" t="s">
        <v>627</v>
      </c>
    </row>
    <row r="867" spans="1:8" x14ac:dyDescent="0.25">
      <c r="F867" s="793" t="s">
        <v>1143</v>
      </c>
      <c r="G867" s="800">
        <f>IES!U45</f>
        <v>0</v>
      </c>
      <c r="H867" s="801" t="s">
        <v>627</v>
      </c>
    </row>
    <row r="868" spans="1:8" x14ac:dyDescent="0.25"/>
    <row r="869" spans="1:8" x14ac:dyDescent="0.25">
      <c r="A869" s="786">
        <v>190</v>
      </c>
      <c r="B869" s="793" t="s">
        <v>1029</v>
      </c>
      <c r="C869" s="826">
        <f>IES!L46</f>
        <v>0</v>
      </c>
      <c r="E869" s="801" t="s">
        <v>625</v>
      </c>
      <c r="F869" s="793" t="s">
        <v>1144</v>
      </c>
      <c r="G869" s="800">
        <f>IES!M46</f>
        <v>0</v>
      </c>
      <c r="H869" s="801" t="s">
        <v>627</v>
      </c>
    </row>
    <row r="870" spans="1:8" ht="30" x14ac:dyDescent="0.25">
      <c r="F870" s="793" t="s">
        <v>1145</v>
      </c>
      <c r="G870" s="800">
        <f>IES!N46</f>
        <v>0</v>
      </c>
      <c r="H870" s="801" t="s">
        <v>627</v>
      </c>
    </row>
    <row r="871" spans="1:8" x14ac:dyDescent="0.25">
      <c r="F871" s="793" t="s">
        <v>1146</v>
      </c>
      <c r="G871" s="800">
        <f>IES!Q46</f>
        <v>0</v>
      </c>
      <c r="H871" s="801" t="s">
        <v>627</v>
      </c>
    </row>
    <row r="872" spans="1:8" x14ac:dyDescent="0.25">
      <c r="F872" s="793" t="s">
        <v>1147</v>
      </c>
      <c r="G872" s="800">
        <f>IES!R46</f>
        <v>0</v>
      </c>
      <c r="H872" s="801" t="s">
        <v>627</v>
      </c>
    </row>
    <row r="873" spans="1:8" x14ac:dyDescent="0.25">
      <c r="F873" s="793" t="s">
        <v>1148</v>
      </c>
      <c r="G873" s="800">
        <f>IES!S46</f>
        <v>0</v>
      </c>
      <c r="H873" s="801" t="s">
        <v>627</v>
      </c>
    </row>
    <row r="874" spans="1:8" x14ac:dyDescent="0.25">
      <c r="F874" s="793" t="s">
        <v>1149</v>
      </c>
      <c r="G874" s="800">
        <f>IES!U46</f>
        <v>0</v>
      </c>
      <c r="H874" s="801" t="s">
        <v>627</v>
      </c>
    </row>
    <row r="875" spans="1:8" x14ac:dyDescent="0.25"/>
    <row r="876" spans="1:8" x14ac:dyDescent="0.25">
      <c r="A876" s="786">
        <v>191</v>
      </c>
      <c r="B876" s="793" t="s">
        <v>1063</v>
      </c>
      <c r="C876" s="826">
        <f>IES!K35</f>
        <v>0</v>
      </c>
      <c r="E876" s="801" t="s">
        <v>625</v>
      </c>
      <c r="F876" s="793" t="s">
        <v>1066</v>
      </c>
      <c r="G876" s="800">
        <f>IES!K36</f>
        <v>0</v>
      </c>
      <c r="H876" s="801" t="s">
        <v>627</v>
      </c>
    </row>
    <row r="877" spans="1:8" x14ac:dyDescent="0.25">
      <c r="F877" s="793" t="s">
        <v>1150</v>
      </c>
      <c r="G877" s="800">
        <f>IES!K40</f>
        <v>0</v>
      </c>
      <c r="H877" s="801" t="s">
        <v>627</v>
      </c>
    </row>
    <row r="878" spans="1:8" x14ac:dyDescent="0.25">
      <c r="F878" s="793" t="s">
        <v>1151</v>
      </c>
      <c r="G878" s="800">
        <f>IES!K41</f>
        <v>0</v>
      </c>
      <c r="H878" s="801" t="s">
        <v>627</v>
      </c>
    </row>
    <row r="879" spans="1:8" x14ac:dyDescent="0.25">
      <c r="F879" s="793" t="s">
        <v>1068</v>
      </c>
      <c r="G879" s="800">
        <f>IES!K42</f>
        <v>0</v>
      </c>
      <c r="H879" s="801" t="s">
        <v>627</v>
      </c>
    </row>
    <row r="880" spans="1:8" x14ac:dyDescent="0.25">
      <c r="F880" s="793" t="s">
        <v>1152</v>
      </c>
      <c r="G880" s="800">
        <f>IES!K44</f>
        <v>0</v>
      </c>
      <c r="H880" s="801" t="s">
        <v>627</v>
      </c>
    </row>
    <row r="881" spans="1:8" x14ac:dyDescent="0.25">
      <c r="F881" s="793" t="s">
        <v>1153</v>
      </c>
      <c r="G881" s="800">
        <f>IES!K45</f>
        <v>0</v>
      </c>
      <c r="H881" s="801" t="s">
        <v>627</v>
      </c>
    </row>
    <row r="882" spans="1:8" x14ac:dyDescent="0.25">
      <c r="F882" s="793" t="s">
        <v>1070</v>
      </c>
      <c r="G882" s="800">
        <f>IES!K46</f>
        <v>0</v>
      </c>
      <c r="H882" s="801" t="s">
        <v>627</v>
      </c>
    </row>
    <row r="883" spans="1:8" x14ac:dyDescent="0.25">
      <c r="F883" s="793"/>
    </row>
    <row r="884" spans="1:8" x14ac:dyDescent="0.25">
      <c r="A884" s="786">
        <v>192</v>
      </c>
      <c r="B884" s="793" t="s">
        <v>1021</v>
      </c>
      <c r="C884" s="826">
        <f>IES!L35</f>
        <v>0</v>
      </c>
      <c r="E884" s="801" t="s">
        <v>625</v>
      </c>
      <c r="F884" s="793" t="s">
        <v>1089</v>
      </c>
      <c r="G884" s="800">
        <f>IES!L36</f>
        <v>0</v>
      </c>
      <c r="H884" s="801" t="s">
        <v>627</v>
      </c>
    </row>
    <row r="885" spans="1:8" x14ac:dyDescent="0.25">
      <c r="F885" s="793" t="s">
        <v>1110</v>
      </c>
      <c r="G885" s="800">
        <f>IES!L40</f>
        <v>0</v>
      </c>
      <c r="H885" s="801" t="s">
        <v>627</v>
      </c>
    </row>
    <row r="886" spans="1:8" x14ac:dyDescent="0.25">
      <c r="F886" s="793" t="s">
        <v>1117</v>
      </c>
      <c r="G886" s="800">
        <f>IES!L41</f>
        <v>0</v>
      </c>
      <c r="H886" s="801" t="s">
        <v>627</v>
      </c>
    </row>
    <row r="887" spans="1:8" x14ac:dyDescent="0.25">
      <c r="F887" s="793" t="s">
        <v>1025</v>
      </c>
      <c r="G887" s="800">
        <f>IES!L42</f>
        <v>0</v>
      </c>
      <c r="H887" s="801" t="s">
        <v>627</v>
      </c>
    </row>
    <row r="888" spans="1:8" x14ac:dyDescent="0.25">
      <c r="F888" s="793" t="s">
        <v>1130</v>
      </c>
      <c r="G888" s="800">
        <f>IES!L44</f>
        <v>0</v>
      </c>
      <c r="H888" s="801" t="s">
        <v>627</v>
      </c>
    </row>
    <row r="889" spans="1:8" x14ac:dyDescent="0.25">
      <c r="F889" s="793" t="s">
        <v>1137</v>
      </c>
      <c r="G889" s="800">
        <f>IES!L45</f>
        <v>0</v>
      </c>
      <c r="H889" s="801" t="s">
        <v>627</v>
      </c>
    </row>
    <row r="890" spans="1:8" x14ac:dyDescent="0.25">
      <c r="F890" s="793" t="s">
        <v>1029</v>
      </c>
      <c r="G890" s="800">
        <f>IES!L46</f>
        <v>0</v>
      </c>
      <c r="H890" s="801" t="s">
        <v>627</v>
      </c>
    </row>
    <row r="891" spans="1:8" x14ac:dyDescent="0.25"/>
    <row r="892" spans="1:8" x14ac:dyDescent="0.25">
      <c r="A892" s="786">
        <v>193</v>
      </c>
      <c r="B892" s="793" t="s">
        <v>1083</v>
      </c>
      <c r="C892" s="826">
        <f>IES!M35</f>
        <v>0</v>
      </c>
      <c r="E892" s="801" t="s">
        <v>625</v>
      </c>
      <c r="F892" s="793" t="s">
        <v>1090</v>
      </c>
      <c r="G892" s="800">
        <f>IES!M36</f>
        <v>0</v>
      </c>
      <c r="H892" s="801" t="s">
        <v>627</v>
      </c>
    </row>
    <row r="893" spans="1:8" x14ac:dyDescent="0.25">
      <c r="F893" s="793" t="s">
        <v>1111</v>
      </c>
      <c r="G893" s="800">
        <f>IES!M40</f>
        <v>0</v>
      </c>
      <c r="H893" s="801" t="s">
        <v>627</v>
      </c>
    </row>
    <row r="894" spans="1:8" x14ac:dyDescent="0.25">
      <c r="F894" s="793" t="s">
        <v>1118</v>
      </c>
      <c r="G894" s="800">
        <f>IES!M41</f>
        <v>0</v>
      </c>
      <c r="H894" s="801" t="s">
        <v>627</v>
      </c>
    </row>
    <row r="895" spans="1:8" x14ac:dyDescent="0.25">
      <c r="F895" s="793" t="s">
        <v>1124</v>
      </c>
      <c r="G895" s="800">
        <f>IES!M42</f>
        <v>0</v>
      </c>
      <c r="H895" s="801" t="s">
        <v>627</v>
      </c>
    </row>
    <row r="896" spans="1:8" x14ac:dyDescent="0.25">
      <c r="F896" s="793" t="s">
        <v>1131</v>
      </c>
      <c r="G896" s="800">
        <f>IES!M44</f>
        <v>0</v>
      </c>
      <c r="H896" s="801" t="s">
        <v>627</v>
      </c>
    </row>
    <row r="897" spans="1:8" x14ac:dyDescent="0.25">
      <c r="F897" s="793" t="s">
        <v>1138</v>
      </c>
      <c r="G897" s="800">
        <f>IES!M45</f>
        <v>0</v>
      </c>
      <c r="H897" s="801" t="s">
        <v>627</v>
      </c>
    </row>
    <row r="898" spans="1:8" x14ac:dyDescent="0.25">
      <c r="F898" s="793" t="s">
        <v>1144</v>
      </c>
      <c r="G898" s="800">
        <f>IES!M46</f>
        <v>0</v>
      </c>
      <c r="H898" s="801" t="s">
        <v>627</v>
      </c>
    </row>
    <row r="899" spans="1:8" x14ac:dyDescent="0.25"/>
    <row r="900" spans="1:8" ht="30" x14ac:dyDescent="0.25">
      <c r="A900" s="786">
        <v>194</v>
      </c>
      <c r="B900" s="793" t="s">
        <v>1084</v>
      </c>
      <c r="C900" s="826">
        <f>IES!N35</f>
        <v>0</v>
      </c>
      <c r="E900" s="801" t="s">
        <v>625</v>
      </c>
      <c r="F900" s="793" t="s">
        <v>1091</v>
      </c>
      <c r="G900" s="800">
        <f>IES!N36</f>
        <v>0</v>
      </c>
      <c r="H900" s="801" t="s">
        <v>627</v>
      </c>
    </row>
    <row r="901" spans="1:8" ht="30" x14ac:dyDescent="0.25">
      <c r="F901" s="793" t="s">
        <v>1112</v>
      </c>
      <c r="G901" s="800">
        <f>IES!N40</f>
        <v>0</v>
      </c>
      <c r="H901" s="801" t="s">
        <v>627</v>
      </c>
    </row>
    <row r="902" spans="1:8" ht="30" x14ac:dyDescent="0.25">
      <c r="F902" s="793" t="s">
        <v>1119</v>
      </c>
      <c r="G902" s="800">
        <f>IES!N41</f>
        <v>0</v>
      </c>
      <c r="H902" s="801" t="s">
        <v>627</v>
      </c>
    </row>
    <row r="903" spans="1:8" ht="30" x14ac:dyDescent="0.25">
      <c r="F903" s="793" t="s">
        <v>1125</v>
      </c>
      <c r="G903" s="800">
        <f>IES!N42</f>
        <v>0</v>
      </c>
      <c r="H903" s="801" t="s">
        <v>627</v>
      </c>
    </row>
    <row r="904" spans="1:8" ht="30" x14ac:dyDescent="0.25">
      <c r="F904" s="793" t="s">
        <v>1132</v>
      </c>
      <c r="G904" s="800">
        <f>IES!N44</f>
        <v>0</v>
      </c>
      <c r="H904" s="801" t="s">
        <v>627</v>
      </c>
    </row>
    <row r="905" spans="1:8" ht="30" x14ac:dyDescent="0.25">
      <c r="F905" s="793" t="s">
        <v>1139</v>
      </c>
      <c r="G905" s="800">
        <f>IES!N45</f>
        <v>0</v>
      </c>
      <c r="H905" s="801" t="s">
        <v>627</v>
      </c>
    </row>
    <row r="906" spans="1:8" ht="30" x14ac:dyDescent="0.25">
      <c r="F906" s="793" t="s">
        <v>1145</v>
      </c>
      <c r="G906" s="800">
        <f>IES!N46</f>
        <v>0</v>
      </c>
      <c r="H906" s="801" t="s">
        <v>627</v>
      </c>
    </row>
    <row r="907" spans="1:8" x14ac:dyDescent="0.25"/>
    <row r="908" spans="1:8" ht="30" x14ac:dyDescent="0.25">
      <c r="A908" s="786">
        <v>195</v>
      </c>
      <c r="B908" s="793" t="s">
        <v>1154</v>
      </c>
      <c r="C908" s="826">
        <f>IES!O35</f>
        <v>0</v>
      </c>
      <c r="E908" s="801" t="s">
        <v>625</v>
      </c>
      <c r="F908" s="793" t="s">
        <v>1155</v>
      </c>
      <c r="G908" s="800">
        <f>IES!O36</f>
        <v>0</v>
      </c>
      <c r="H908" s="801" t="s">
        <v>627</v>
      </c>
    </row>
    <row r="909" spans="1:8" ht="30" x14ac:dyDescent="0.25">
      <c r="F909" s="793" t="s">
        <v>1156</v>
      </c>
      <c r="G909" s="800">
        <f>IES!O40</f>
        <v>0</v>
      </c>
      <c r="H909" s="801" t="s">
        <v>627</v>
      </c>
    </row>
    <row r="910" spans="1:8" ht="30" x14ac:dyDescent="0.25">
      <c r="F910" s="793" t="s">
        <v>1157</v>
      </c>
      <c r="G910" s="800">
        <f>IES!O41</f>
        <v>0</v>
      </c>
      <c r="H910" s="801" t="s">
        <v>627</v>
      </c>
    </row>
    <row r="911" spans="1:8" ht="30" x14ac:dyDescent="0.25">
      <c r="F911" s="793" t="s">
        <v>1158</v>
      </c>
      <c r="G911" s="800">
        <f>IES!O42</f>
        <v>0</v>
      </c>
      <c r="H911" s="801" t="s">
        <v>627</v>
      </c>
    </row>
    <row r="912" spans="1:8" ht="30" x14ac:dyDescent="0.25">
      <c r="F912" s="793" t="s">
        <v>1159</v>
      </c>
      <c r="G912" s="800">
        <f>IES!O44</f>
        <v>0</v>
      </c>
      <c r="H912" s="801" t="s">
        <v>627</v>
      </c>
    </row>
    <row r="913" spans="1:8" ht="30" x14ac:dyDescent="0.25">
      <c r="F913" s="793" t="s">
        <v>1160</v>
      </c>
      <c r="G913" s="800">
        <f>IES!O45</f>
        <v>0</v>
      </c>
      <c r="H913" s="801" t="s">
        <v>627</v>
      </c>
    </row>
    <row r="914" spans="1:8" ht="30" x14ac:dyDescent="0.25">
      <c r="F914" s="793" t="s">
        <v>1161</v>
      </c>
      <c r="G914" s="800">
        <f>IES!O46</f>
        <v>0</v>
      </c>
      <c r="H914" s="801" t="s">
        <v>627</v>
      </c>
    </row>
    <row r="915" spans="1:8" x14ac:dyDescent="0.25"/>
    <row r="916" spans="1:8" x14ac:dyDescent="0.25">
      <c r="A916" s="786">
        <v>196</v>
      </c>
      <c r="B916" s="793" t="s">
        <v>1085</v>
      </c>
      <c r="C916" s="826">
        <f>IES!Q35</f>
        <v>0</v>
      </c>
      <c r="E916" s="801" t="s">
        <v>625</v>
      </c>
      <c r="F916" s="793" t="s">
        <v>1092</v>
      </c>
      <c r="G916" s="800">
        <f>IES!Q36</f>
        <v>0</v>
      </c>
      <c r="H916" s="801" t="s">
        <v>627</v>
      </c>
    </row>
    <row r="917" spans="1:8" x14ac:dyDescent="0.25">
      <c r="F917" s="793" t="s">
        <v>1113</v>
      </c>
      <c r="G917" s="800">
        <f>IES!Q40</f>
        <v>0</v>
      </c>
      <c r="H917" s="801" t="s">
        <v>627</v>
      </c>
    </row>
    <row r="918" spans="1:8" x14ac:dyDescent="0.25">
      <c r="F918" s="793" t="s">
        <v>1120</v>
      </c>
      <c r="G918" s="800">
        <f>IES!Q41</f>
        <v>0</v>
      </c>
      <c r="H918" s="801" t="s">
        <v>627</v>
      </c>
    </row>
    <row r="919" spans="1:8" x14ac:dyDescent="0.25">
      <c r="F919" s="793" t="s">
        <v>1126</v>
      </c>
      <c r="G919" s="800">
        <f>IES!Q42</f>
        <v>0</v>
      </c>
      <c r="H919" s="801" t="s">
        <v>627</v>
      </c>
    </row>
    <row r="920" spans="1:8" x14ac:dyDescent="0.25">
      <c r="F920" s="793" t="s">
        <v>1133</v>
      </c>
      <c r="G920" s="800">
        <f>IES!Q44</f>
        <v>0</v>
      </c>
      <c r="H920" s="801" t="s">
        <v>627</v>
      </c>
    </row>
    <row r="921" spans="1:8" x14ac:dyDescent="0.25">
      <c r="F921" s="793" t="s">
        <v>1140</v>
      </c>
      <c r="G921" s="800">
        <f>IES!Q45</f>
        <v>0</v>
      </c>
      <c r="H921" s="801" t="s">
        <v>627</v>
      </c>
    </row>
    <row r="922" spans="1:8" x14ac:dyDescent="0.25">
      <c r="F922" s="793" t="s">
        <v>1146</v>
      </c>
      <c r="G922" s="800">
        <f>IES!Q46</f>
        <v>0</v>
      </c>
      <c r="H922" s="801" t="s">
        <v>627</v>
      </c>
    </row>
    <row r="923" spans="1:8" x14ac:dyDescent="0.25"/>
    <row r="924" spans="1:8" x14ac:dyDescent="0.25">
      <c r="A924" s="786">
        <v>197</v>
      </c>
      <c r="B924" s="793" t="s">
        <v>1086</v>
      </c>
      <c r="C924" s="826">
        <f>IES!R35</f>
        <v>0</v>
      </c>
      <c r="E924" s="801" t="s">
        <v>625</v>
      </c>
      <c r="F924" s="793" t="s">
        <v>1093</v>
      </c>
      <c r="G924" s="800">
        <f>IES!R36</f>
        <v>0</v>
      </c>
      <c r="H924" s="801" t="s">
        <v>627</v>
      </c>
    </row>
    <row r="925" spans="1:8" x14ac:dyDescent="0.25">
      <c r="F925" s="793" t="s">
        <v>1114</v>
      </c>
      <c r="G925" s="800">
        <f>IES!R40</f>
        <v>0</v>
      </c>
      <c r="H925" s="801" t="s">
        <v>627</v>
      </c>
    </row>
    <row r="926" spans="1:8" x14ac:dyDescent="0.25">
      <c r="F926" s="793" t="s">
        <v>1121</v>
      </c>
      <c r="G926" s="800">
        <f>IES!R41</f>
        <v>0</v>
      </c>
      <c r="H926" s="801" t="s">
        <v>627</v>
      </c>
    </row>
    <row r="927" spans="1:8" x14ac:dyDescent="0.25">
      <c r="F927" s="793" t="s">
        <v>1127</v>
      </c>
      <c r="G927" s="800">
        <f>IES!R42</f>
        <v>0</v>
      </c>
      <c r="H927" s="801" t="s">
        <v>627</v>
      </c>
    </row>
    <row r="928" spans="1:8" x14ac:dyDescent="0.25">
      <c r="F928" s="793" t="s">
        <v>1134</v>
      </c>
      <c r="G928" s="800">
        <f>IES!R44</f>
        <v>0</v>
      </c>
      <c r="H928" s="801" t="s">
        <v>627</v>
      </c>
    </row>
    <row r="929" spans="1:8" x14ac:dyDescent="0.25">
      <c r="F929" s="793" t="s">
        <v>1141</v>
      </c>
      <c r="G929" s="800">
        <f>IES!R45</f>
        <v>0</v>
      </c>
      <c r="H929" s="801" t="s">
        <v>627</v>
      </c>
    </row>
    <row r="930" spans="1:8" x14ac:dyDescent="0.25">
      <c r="F930" s="793" t="s">
        <v>1147</v>
      </c>
      <c r="G930" s="800">
        <f>IES!R46</f>
        <v>0</v>
      </c>
      <c r="H930" s="801" t="s">
        <v>627</v>
      </c>
    </row>
    <row r="931" spans="1:8" x14ac:dyDescent="0.25"/>
    <row r="932" spans="1:8" x14ac:dyDescent="0.25">
      <c r="A932" s="786">
        <v>198</v>
      </c>
      <c r="B932" s="793" t="s">
        <v>1087</v>
      </c>
      <c r="C932" s="826">
        <f>IES!S35</f>
        <v>0</v>
      </c>
      <c r="E932" s="801" t="s">
        <v>625</v>
      </c>
      <c r="F932" s="793" t="s">
        <v>1094</v>
      </c>
      <c r="G932" s="800">
        <f>IES!S36</f>
        <v>0</v>
      </c>
      <c r="H932" s="801" t="s">
        <v>627</v>
      </c>
    </row>
    <row r="933" spans="1:8" x14ac:dyDescent="0.25">
      <c r="F933" s="793" t="s">
        <v>1115</v>
      </c>
      <c r="G933" s="800">
        <f>IES!S40</f>
        <v>0</v>
      </c>
      <c r="H933" s="801" t="s">
        <v>627</v>
      </c>
    </row>
    <row r="934" spans="1:8" x14ac:dyDescent="0.25">
      <c r="F934" s="793" t="s">
        <v>1122</v>
      </c>
      <c r="G934" s="800">
        <f>IES!S41</f>
        <v>0</v>
      </c>
      <c r="H934" s="801" t="s">
        <v>627</v>
      </c>
    </row>
    <row r="935" spans="1:8" x14ac:dyDescent="0.25">
      <c r="F935" s="793" t="s">
        <v>1128</v>
      </c>
      <c r="G935" s="800">
        <f>IES!S42</f>
        <v>0</v>
      </c>
      <c r="H935" s="801" t="s">
        <v>627</v>
      </c>
    </row>
    <row r="936" spans="1:8" x14ac:dyDescent="0.25">
      <c r="F936" s="793" t="s">
        <v>1135</v>
      </c>
      <c r="G936" s="800">
        <f>IES!S44</f>
        <v>0</v>
      </c>
      <c r="H936" s="801" t="s">
        <v>627</v>
      </c>
    </row>
    <row r="937" spans="1:8" x14ac:dyDescent="0.25">
      <c r="F937" s="793" t="s">
        <v>1142</v>
      </c>
      <c r="G937" s="800">
        <f>IES!S45</f>
        <v>0</v>
      </c>
      <c r="H937" s="801" t="s">
        <v>627</v>
      </c>
    </row>
    <row r="938" spans="1:8" x14ac:dyDescent="0.25">
      <c r="F938" s="793" t="s">
        <v>1148</v>
      </c>
      <c r="G938" s="800">
        <f>IES!S46</f>
        <v>0</v>
      </c>
      <c r="H938" s="801" t="s">
        <v>627</v>
      </c>
    </row>
    <row r="939" spans="1:8" x14ac:dyDescent="0.25"/>
    <row r="940" spans="1:8" x14ac:dyDescent="0.25">
      <c r="A940" s="786">
        <v>199</v>
      </c>
      <c r="B940" s="793" t="s">
        <v>1088</v>
      </c>
      <c r="C940" s="826">
        <f>IES!U35</f>
        <v>0</v>
      </c>
      <c r="E940" s="801" t="s">
        <v>625</v>
      </c>
      <c r="F940" s="793" t="s">
        <v>1095</v>
      </c>
      <c r="G940" s="800">
        <f>IES!U36</f>
        <v>0</v>
      </c>
      <c r="H940" s="801" t="s">
        <v>627</v>
      </c>
    </row>
    <row r="941" spans="1:8" x14ac:dyDescent="0.25">
      <c r="F941" s="793" t="s">
        <v>1116</v>
      </c>
      <c r="G941" s="800">
        <f>IES!U40</f>
        <v>0</v>
      </c>
      <c r="H941" s="801" t="s">
        <v>627</v>
      </c>
    </row>
    <row r="942" spans="1:8" x14ac:dyDescent="0.25">
      <c r="F942" s="793" t="s">
        <v>1123</v>
      </c>
      <c r="G942" s="800">
        <f>IES!U41</f>
        <v>0</v>
      </c>
      <c r="H942" s="801" t="s">
        <v>627</v>
      </c>
    </row>
    <row r="943" spans="1:8" x14ac:dyDescent="0.25">
      <c r="F943" s="793" t="s">
        <v>1129</v>
      </c>
      <c r="G943" s="800">
        <f>IES!U42</f>
        <v>0</v>
      </c>
      <c r="H943" s="801" t="s">
        <v>627</v>
      </c>
    </row>
    <row r="944" spans="1:8" x14ac:dyDescent="0.25">
      <c r="F944" s="793" t="s">
        <v>1136</v>
      </c>
      <c r="G944" s="800">
        <f>IES!U44</f>
        <v>0</v>
      </c>
      <c r="H944" s="801" t="s">
        <v>627</v>
      </c>
    </row>
    <row r="945" spans="1:8" x14ac:dyDescent="0.25">
      <c r="F945" s="793" t="s">
        <v>1143</v>
      </c>
      <c r="G945" s="800">
        <f>IES!U45</f>
        <v>0</v>
      </c>
      <c r="H945" s="801" t="s">
        <v>627</v>
      </c>
    </row>
    <row r="946" spans="1:8" x14ac:dyDescent="0.25">
      <c r="F946" s="793" t="s">
        <v>1149</v>
      </c>
      <c r="G946" s="800">
        <f>IES!U46</f>
        <v>0</v>
      </c>
      <c r="H946" s="801" t="s">
        <v>627</v>
      </c>
    </row>
    <row r="947" spans="1:8" x14ac:dyDescent="0.25"/>
    <row r="948" spans="1:8" x14ac:dyDescent="0.25">
      <c r="A948" s="786">
        <v>200</v>
      </c>
      <c r="B948" s="793" t="s">
        <v>1089</v>
      </c>
      <c r="C948" s="826">
        <f>IES!L36</f>
        <v>0</v>
      </c>
      <c r="E948" s="801" t="s">
        <v>625</v>
      </c>
      <c r="F948" s="793" t="s">
        <v>1096</v>
      </c>
      <c r="G948" s="800">
        <f>IES!L37</f>
        <v>0</v>
      </c>
      <c r="H948" s="801" t="s">
        <v>627</v>
      </c>
    </row>
    <row r="949" spans="1:8" x14ac:dyDescent="0.25">
      <c r="F949" s="793" t="s">
        <v>1103</v>
      </c>
      <c r="G949" s="800">
        <f>IES!L38</f>
        <v>0</v>
      </c>
      <c r="H949" s="801" t="s">
        <v>627</v>
      </c>
    </row>
    <row r="950" spans="1:8" x14ac:dyDescent="0.25"/>
    <row r="951" spans="1:8" ht="30" x14ac:dyDescent="0.25">
      <c r="A951" s="786">
        <v>201</v>
      </c>
      <c r="B951" s="793" t="s">
        <v>1090</v>
      </c>
      <c r="C951" s="826">
        <f>IES!M36</f>
        <v>0</v>
      </c>
      <c r="E951" s="801" t="s">
        <v>625</v>
      </c>
      <c r="F951" s="793" t="s">
        <v>1097</v>
      </c>
      <c r="G951" s="800">
        <f>IES!M37</f>
        <v>0</v>
      </c>
      <c r="H951" s="801" t="s">
        <v>627</v>
      </c>
    </row>
    <row r="952" spans="1:8" x14ac:dyDescent="0.25">
      <c r="F952" s="793" t="s">
        <v>1104</v>
      </c>
      <c r="G952" s="800">
        <f>IES!M38</f>
        <v>0</v>
      </c>
      <c r="H952" s="801" t="s">
        <v>627</v>
      </c>
    </row>
    <row r="953" spans="1:8" x14ac:dyDescent="0.25"/>
    <row r="954" spans="1:8" ht="30" x14ac:dyDescent="0.25">
      <c r="A954" s="786">
        <v>202</v>
      </c>
      <c r="B954" s="793" t="s">
        <v>1091</v>
      </c>
      <c r="C954" s="826">
        <f>IES!N36</f>
        <v>0</v>
      </c>
      <c r="E954" s="801" t="s">
        <v>625</v>
      </c>
      <c r="F954" s="793" t="s">
        <v>1098</v>
      </c>
      <c r="G954" s="800">
        <f>IES!N37</f>
        <v>0</v>
      </c>
      <c r="H954" s="801" t="s">
        <v>627</v>
      </c>
    </row>
    <row r="955" spans="1:8" ht="30" x14ac:dyDescent="0.25">
      <c r="F955" s="793" t="s">
        <v>1105</v>
      </c>
      <c r="G955" s="800">
        <f>IES!N38</f>
        <v>0</v>
      </c>
      <c r="H955" s="801" t="s">
        <v>627</v>
      </c>
    </row>
    <row r="956" spans="1:8" x14ac:dyDescent="0.25"/>
    <row r="957" spans="1:8" x14ac:dyDescent="0.25">
      <c r="A957" s="786">
        <v>203</v>
      </c>
      <c r="B957" s="793" t="s">
        <v>1092</v>
      </c>
      <c r="C957" s="826">
        <f>IES!Q36</f>
        <v>0</v>
      </c>
      <c r="E957" s="801" t="s">
        <v>625</v>
      </c>
      <c r="F957" s="793" t="s">
        <v>1099</v>
      </c>
      <c r="G957" s="800">
        <f>IES!Q37</f>
        <v>0</v>
      </c>
      <c r="H957" s="801" t="s">
        <v>627</v>
      </c>
    </row>
    <row r="958" spans="1:8" x14ac:dyDescent="0.25">
      <c r="F958" s="793" t="s">
        <v>1106</v>
      </c>
      <c r="G958" s="800">
        <f>IES!Q38</f>
        <v>0</v>
      </c>
      <c r="H958" s="801" t="s">
        <v>627</v>
      </c>
    </row>
    <row r="959" spans="1:8" x14ac:dyDescent="0.25"/>
    <row r="960" spans="1:8" x14ac:dyDescent="0.25">
      <c r="A960" s="786">
        <v>204</v>
      </c>
      <c r="B960" s="793" t="s">
        <v>1093</v>
      </c>
      <c r="C960" s="826">
        <f>IES!R36</f>
        <v>0</v>
      </c>
      <c r="E960" s="801" t="s">
        <v>625</v>
      </c>
      <c r="F960" s="793" t="s">
        <v>1100</v>
      </c>
      <c r="G960" s="800">
        <f>IES!R37</f>
        <v>0</v>
      </c>
      <c r="H960" s="801" t="s">
        <v>627</v>
      </c>
    </row>
    <row r="961" spans="1:8" x14ac:dyDescent="0.25">
      <c r="F961" s="793" t="s">
        <v>1107</v>
      </c>
      <c r="G961" s="800">
        <f>IES!R38</f>
        <v>0</v>
      </c>
      <c r="H961" s="801" t="s">
        <v>627</v>
      </c>
    </row>
    <row r="962" spans="1:8" x14ac:dyDescent="0.25"/>
    <row r="963" spans="1:8" x14ac:dyDescent="0.25">
      <c r="A963" s="786">
        <v>205</v>
      </c>
      <c r="B963" s="793" t="s">
        <v>1094</v>
      </c>
      <c r="C963" s="826">
        <f>IES!S36</f>
        <v>0</v>
      </c>
      <c r="E963" s="801" t="s">
        <v>625</v>
      </c>
      <c r="F963" s="793" t="s">
        <v>1101</v>
      </c>
      <c r="G963" s="800">
        <f>IES!S37</f>
        <v>0</v>
      </c>
      <c r="H963" s="801" t="s">
        <v>627</v>
      </c>
    </row>
    <row r="964" spans="1:8" x14ac:dyDescent="0.25">
      <c r="F964" s="793" t="s">
        <v>1108</v>
      </c>
      <c r="G964" s="800">
        <f>IES!S38</f>
        <v>0</v>
      </c>
      <c r="H964" s="801" t="s">
        <v>627</v>
      </c>
    </row>
    <row r="965" spans="1:8" x14ac:dyDescent="0.25"/>
    <row r="966" spans="1:8" x14ac:dyDescent="0.25">
      <c r="A966" s="786">
        <v>206</v>
      </c>
      <c r="B966" s="793" t="s">
        <v>1095</v>
      </c>
      <c r="C966" s="826">
        <f>IES!U36</f>
        <v>0</v>
      </c>
      <c r="E966" s="801" t="s">
        <v>625</v>
      </c>
      <c r="F966" s="793" t="s">
        <v>1102</v>
      </c>
      <c r="G966" s="800">
        <f>IES!U37</f>
        <v>0</v>
      </c>
      <c r="H966" s="801" t="s">
        <v>627</v>
      </c>
    </row>
    <row r="967" spans="1:8" x14ac:dyDescent="0.25">
      <c r="F967" s="793" t="s">
        <v>1109</v>
      </c>
      <c r="G967" s="800">
        <f>IES!U38</f>
        <v>0</v>
      </c>
      <c r="H967" s="801" t="s">
        <v>627</v>
      </c>
    </row>
    <row r="968" spans="1:8" x14ac:dyDescent="0.25"/>
    <row r="969" spans="1:8" x14ac:dyDescent="0.25">
      <c r="A969" s="786">
        <v>207</v>
      </c>
      <c r="B969" s="793" t="s">
        <v>1030</v>
      </c>
      <c r="C969" s="826">
        <f>IES!C48</f>
        <v>0</v>
      </c>
      <c r="E969" s="801" t="s">
        <v>625</v>
      </c>
      <c r="F969" s="793" t="s">
        <v>1034</v>
      </c>
      <c r="G969" s="800">
        <f>IES!C49</f>
        <v>0</v>
      </c>
      <c r="H969" s="801" t="s">
        <v>627</v>
      </c>
    </row>
    <row r="970" spans="1:8" x14ac:dyDescent="0.25">
      <c r="F970" s="793" t="s">
        <v>1038</v>
      </c>
      <c r="G970" s="800">
        <f>IES!C50</f>
        <v>0</v>
      </c>
      <c r="H970" s="801" t="s">
        <v>627</v>
      </c>
    </row>
    <row r="971" spans="1:8" x14ac:dyDescent="0.25">
      <c r="F971" s="793" t="s">
        <v>1042</v>
      </c>
      <c r="G971" s="800">
        <f>IES!C51</f>
        <v>0</v>
      </c>
      <c r="H971" s="801" t="s">
        <v>627</v>
      </c>
    </row>
    <row r="972" spans="1:8" x14ac:dyDescent="0.25"/>
    <row r="973" spans="1:8" x14ac:dyDescent="0.25">
      <c r="A973" s="786">
        <v>208</v>
      </c>
      <c r="B973" s="793" t="s">
        <v>1031</v>
      </c>
      <c r="C973" s="826">
        <f>IES!D48</f>
        <v>0</v>
      </c>
      <c r="E973" s="801" t="s">
        <v>625</v>
      </c>
      <c r="F973" s="793" t="s">
        <v>1035</v>
      </c>
      <c r="G973" s="800">
        <f>IES!D49</f>
        <v>0</v>
      </c>
      <c r="H973" s="801" t="s">
        <v>627</v>
      </c>
    </row>
    <row r="974" spans="1:8" x14ac:dyDescent="0.25">
      <c r="F974" s="793" t="s">
        <v>1039</v>
      </c>
      <c r="G974" s="800">
        <f>IES!D50</f>
        <v>0</v>
      </c>
      <c r="H974" s="801" t="s">
        <v>627</v>
      </c>
    </row>
    <row r="975" spans="1:8" x14ac:dyDescent="0.25">
      <c r="F975" s="793" t="s">
        <v>1043</v>
      </c>
      <c r="G975" s="800">
        <f>IES!D51</f>
        <v>0</v>
      </c>
      <c r="H975" s="801" t="s">
        <v>627</v>
      </c>
    </row>
    <row r="976" spans="1:8" x14ac:dyDescent="0.25"/>
    <row r="977" spans="1:8" x14ac:dyDescent="0.25">
      <c r="A977" s="786">
        <v>209</v>
      </c>
      <c r="B977" s="793" t="s">
        <v>1032</v>
      </c>
      <c r="C977" s="826">
        <f>IES!I48</f>
        <v>0</v>
      </c>
      <c r="E977" s="801" t="s">
        <v>625</v>
      </c>
      <c r="F977" s="793" t="s">
        <v>1036</v>
      </c>
      <c r="G977" s="800">
        <f>IES!I49</f>
        <v>0</v>
      </c>
      <c r="H977" s="801" t="s">
        <v>627</v>
      </c>
    </row>
    <row r="978" spans="1:8" x14ac:dyDescent="0.25">
      <c r="F978" s="793" t="s">
        <v>1040</v>
      </c>
      <c r="G978" s="800">
        <f>IES!I50</f>
        <v>0</v>
      </c>
      <c r="H978" s="801" t="s">
        <v>627</v>
      </c>
    </row>
    <row r="979" spans="1:8" x14ac:dyDescent="0.25">
      <c r="F979" s="793" t="s">
        <v>1044</v>
      </c>
      <c r="G979" s="800">
        <f>IES!I51</f>
        <v>0</v>
      </c>
      <c r="H979" s="801" t="s">
        <v>627</v>
      </c>
    </row>
    <row r="980" spans="1:8" x14ac:dyDescent="0.25"/>
    <row r="981" spans="1:8" x14ac:dyDescent="0.25">
      <c r="A981" s="786">
        <v>210</v>
      </c>
      <c r="B981" s="793" t="s">
        <v>1071</v>
      </c>
      <c r="C981" s="826">
        <f>IES!J48</f>
        <v>0</v>
      </c>
      <c r="E981" s="801" t="s">
        <v>625</v>
      </c>
      <c r="F981" s="793" t="s">
        <v>1073</v>
      </c>
      <c r="G981" s="800">
        <f>IES!J49</f>
        <v>0</v>
      </c>
      <c r="H981" s="801" t="s">
        <v>627</v>
      </c>
    </row>
    <row r="982" spans="1:8" x14ac:dyDescent="0.25">
      <c r="F982" s="793" t="s">
        <v>1075</v>
      </c>
      <c r="G982" s="800">
        <f>IES!J50</f>
        <v>0</v>
      </c>
      <c r="H982" s="801" t="s">
        <v>627</v>
      </c>
    </row>
    <row r="983" spans="1:8" x14ac:dyDescent="0.25">
      <c r="F983" s="793" t="s">
        <v>1077</v>
      </c>
      <c r="G983" s="800">
        <f>IES!J51</f>
        <v>0</v>
      </c>
      <c r="H983" s="801" t="s">
        <v>627</v>
      </c>
    </row>
    <row r="984" spans="1:8" x14ac:dyDescent="0.25"/>
    <row r="985" spans="1:8" x14ac:dyDescent="0.25">
      <c r="A985" s="786">
        <v>211</v>
      </c>
      <c r="B985" s="793" t="s">
        <v>1072</v>
      </c>
      <c r="C985" s="826">
        <f>IES!K48</f>
        <v>0</v>
      </c>
      <c r="E985" s="801" t="s">
        <v>625</v>
      </c>
      <c r="F985" s="793" t="s">
        <v>1074</v>
      </c>
      <c r="G985" s="800">
        <f>IES!K49</f>
        <v>0</v>
      </c>
      <c r="H985" s="801" t="s">
        <v>627</v>
      </c>
    </row>
    <row r="986" spans="1:8" x14ac:dyDescent="0.25">
      <c r="F986" s="793" t="s">
        <v>1076</v>
      </c>
      <c r="G986" s="800">
        <f>IES!K50</f>
        <v>0</v>
      </c>
      <c r="H986" s="801" t="s">
        <v>627</v>
      </c>
    </row>
    <row r="987" spans="1:8" x14ac:dyDescent="0.25">
      <c r="F987" s="793" t="s">
        <v>1078</v>
      </c>
      <c r="G987" s="800">
        <f>IES!K51</f>
        <v>0</v>
      </c>
      <c r="H987" s="801" t="s">
        <v>627</v>
      </c>
    </row>
    <row r="988" spans="1:8" x14ac:dyDescent="0.25"/>
    <row r="989" spans="1:8" x14ac:dyDescent="0.25">
      <c r="A989" s="786">
        <v>212</v>
      </c>
      <c r="B989" s="793" t="s">
        <v>1033</v>
      </c>
      <c r="C989" s="826">
        <f>IES!L48</f>
        <v>0</v>
      </c>
      <c r="E989" s="801" t="s">
        <v>625</v>
      </c>
      <c r="F989" s="793" t="s">
        <v>1037</v>
      </c>
      <c r="G989" s="800">
        <f>IES!L49</f>
        <v>0</v>
      </c>
      <c r="H989" s="801" t="s">
        <v>627</v>
      </c>
    </row>
    <row r="990" spans="1:8" x14ac:dyDescent="0.25">
      <c r="F990" s="793" t="s">
        <v>1041</v>
      </c>
      <c r="G990" s="800">
        <f>IES!L50</f>
        <v>0</v>
      </c>
      <c r="H990" s="801" t="s">
        <v>627</v>
      </c>
    </row>
    <row r="991" spans="1:8" x14ac:dyDescent="0.25">
      <c r="F991" s="793" t="s">
        <v>1045</v>
      </c>
      <c r="G991" s="800">
        <f>IES!L51</f>
        <v>0</v>
      </c>
      <c r="H991" s="801" t="s">
        <v>627</v>
      </c>
    </row>
    <row r="992" spans="1:8" x14ac:dyDescent="0.25"/>
    <row r="993" spans="1:8" x14ac:dyDescent="0.25">
      <c r="A993" s="786">
        <v>213</v>
      </c>
      <c r="B993" s="793" t="s">
        <v>1162</v>
      </c>
      <c r="C993" s="826">
        <f>IES!E35</f>
        <v>0</v>
      </c>
      <c r="E993" s="801" t="s">
        <v>875</v>
      </c>
      <c r="F993" s="793" t="s">
        <v>1019</v>
      </c>
      <c r="G993" s="800">
        <f>IES!D35</f>
        <v>0</v>
      </c>
      <c r="H993" s="828"/>
    </row>
    <row r="994" spans="1:8" x14ac:dyDescent="0.25">
      <c r="H994" s="828"/>
    </row>
    <row r="995" spans="1:8" x14ac:dyDescent="0.25">
      <c r="A995" s="786">
        <v>214</v>
      </c>
      <c r="B995" s="793" t="s">
        <v>1163</v>
      </c>
      <c r="C995" s="826">
        <f>IES!F35</f>
        <v>0</v>
      </c>
      <c r="E995" s="801" t="s">
        <v>875</v>
      </c>
      <c r="F995" s="797" t="s">
        <v>1162</v>
      </c>
      <c r="G995" s="800">
        <f>IES!E35</f>
        <v>0</v>
      </c>
      <c r="H995" s="828"/>
    </row>
    <row r="996" spans="1:8" x14ac:dyDescent="0.25">
      <c r="H996" s="828"/>
    </row>
    <row r="997" spans="1:8" x14ac:dyDescent="0.25">
      <c r="A997" s="786">
        <v>215</v>
      </c>
      <c r="B997" s="793" t="s">
        <v>1164</v>
      </c>
      <c r="C997" s="826">
        <f>IES!G35</f>
        <v>0</v>
      </c>
      <c r="E997" s="801" t="s">
        <v>875</v>
      </c>
      <c r="F997" s="797" t="s">
        <v>1019</v>
      </c>
      <c r="G997" s="800">
        <f>IES!D35</f>
        <v>0</v>
      </c>
      <c r="H997" s="828"/>
    </row>
    <row r="998" spans="1:8" x14ac:dyDescent="0.25">
      <c r="H998" s="828"/>
    </row>
    <row r="999" spans="1:8" ht="30" x14ac:dyDescent="0.25">
      <c r="A999" s="786">
        <v>216</v>
      </c>
      <c r="B999" s="793" t="s">
        <v>1165</v>
      </c>
      <c r="C999" s="826">
        <f>IES!H35</f>
        <v>0</v>
      </c>
      <c r="E999" s="801" t="s">
        <v>875</v>
      </c>
      <c r="F999" s="797" t="s">
        <v>1164</v>
      </c>
      <c r="G999" s="800">
        <f>IES!G35</f>
        <v>0</v>
      </c>
      <c r="H999" s="828"/>
    </row>
    <row r="1000" spans="1:8" x14ac:dyDescent="0.25">
      <c r="H1000" s="828"/>
    </row>
    <row r="1001" spans="1:8" x14ac:dyDescent="0.25">
      <c r="A1001" s="786">
        <v>217</v>
      </c>
      <c r="B1001" s="793" t="s">
        <v>1166</v>
      </c>
      <c r="C1001" s="826">
        <f>IES!E36</f>
        <v>0</v>
      </c>
      <c r="E1001" s="801" t="s">
        <v>875</v>
      </c>
      <c r="F1001" s="793" t="s">
        <v>1167</v>
      </c>
      <c r="G1001" s="800">
        <f>IES!D36</f>
        <v>0</v>
      </c>
      <c r="H1001" s="828"/>
    </row>
    <row r="1002" spans="1:8" x14ac:dyDescent="0.25">
      <c r="H1002" s="828"/>
    </row>
    <row r="1003" spans="1:8" ht="30" x14ac:dyDescent="0.25">
      <c r="A1003" s="786">
        <v>218</v>
      </c>
      <c r="B1003" s="793" t="s">
        <v>1168</v>
      </c>
      <c r="C1003" s="826">
        <f>IES!F36</f>
        <v>0</v>
      </c>
      <c r="E1003" s="801" t="s">
        <v>875</v>
      </c>
      <c r="F1003" s="797" t="s">
        <v>1166</v>
      </c>
      <c r="G1003" s="800">
        <f>IES!E36</f>
        <v>0</v>
      </c>
      <c r="H1003" s="828"/>
    </row>
    <row r="1004" spans="1:8" x14ac:dyDescent="0.25">
      <c r="H1004" s="828"/>
    </row>
    <row r="1005" spans="1:8" ht="30" x14ac:dyDescent="0.25">
      <c r="A1005" s="786">
        <v>219</v>
      </c>
      <c r="B1005" s="793" t="s">
        <v>1169</v>
      </c>
      <c r="C1005" s="826">
        <f>IES!E42</f>
        <v>0</v>
      </c>
      <c r="E1005" s="801" t="s">
        <v>875</v>
      </c>
      <c r="F1005" s="793" t="s">
        <v>1023</v>
      </c>
      <c r="G1005" s="800">
        <f>IES!D42</f>
        <v>0</v>
      </c>
      <c r="H1005" s="828"/>
    </row>
    <row r="1006" spans="1:8" x14ac:dyDescent="0.25">
      <c r="H1006" s="828"/>
    </row>
    <row r="1007" spans="1:8" x14ac:dyDescent="0.25">
      <c r="A1007" s="786">
        <v>220</v>
      </c>
      <c r="B1007" s="793" t="s">
        <v>1170</v>
      </c>
      <c r="C1007" s="826">
        <f>IES!E46</f>
        <v>0</v>
      </c>
      <c r="E1007" s="801" t="s">
        <v>875</v>
      </c>
      <c r="F1007" s="793" t="s">
        <v>1027</v>
      </c>
      <c r="G1007" s="800">
        <f>IES!D46</f>
        <v>0</v>
      </c>
      <c r="H1007" s="828"/>
    </row>
    <row r="1008" spans="1:8" x14ac:dyDescent="0.25">
      <c r="H1008" s="828"/>
    </row>
    <row r="1009" spans="1:8" x14ac:dyDescent="0.25">
      <c r="A1009" s="786">
        <v>221</v>
      </c>
      <c r="B1009" s="793" t="s">
        <v>1171</v>
      </c>
      <c r="C1009" s="826">
        <f>IES!F46</f>
        <v>0</v>
      </c>
      <c r="E1009" s="801" t="s">
        <v>875</v>
      </c>
      <c r="F1009" s="797" t="s">
        <v>1170</v>
      </c>
      <c r="G1009" s="800">
        <f>IES!E46</f>
        <v>0</v>
      </c>
      <c r="H1009" s="828"/>
    </row>
    <row r="1010" spans="1:8" x14ac:dyDescent="0.25">
      <c r="H1010" s="828"/>
    </row>
    <row r="1011" spans="1:8" x14ac:dyDescent="0.25">
      <c r="B1011" s="793"/>
      <c r="F1011" s="793"/>
      <c r="H1011" s="828"/>
    </row>
    <row r="1012" spans="1:8" x14ac:dyDescent="0.25">
      <c r="H1012" s="828"/>
    </row>
    <row r="1013" spans="1:8" x14ac:dyDescent="0.25">
      <c r="B1013" s="793"/>
      <c r="F1013" s="793"/>
      <c r="H1013" s="828"/>
    </row>
    <row r="1014" spans="1:8" x14ac:dyDescent="0.25">
      <c r="H1014" s="828"/>
    </row>
    <row r="1015" spans="1:8" x14ac:dyDescent="0.25">
      <c r="A1015" s="786">
        <v>224</v>
      </c>
      <c r="B1015" s="797" t="s">
        <v>1022</v>
      </c>
      <c r="C1015" s="826">
        <f>IES!C42</f>
        <v>0</v>
      </c>
      <c r="E1015" s="801" t="s">
        <v>875</v>
      </c>
      <c r="F1015" s="797" t="s">
        <v>1018</v>
      </c>
      <c r="G1015" s="800">
        <f>IES!C35</f>
        <v>0</v>
      </c>
      <c r="H1015" s="828"/>
    </row>
    <row r="1016" spans="1:8" x14ac:dyDescent="0.25">
      <c r="H1016" s="828"/>
    </row>
    <row r="1017" spans="1:8" x14ac:dyDescent="0.25">
      <c r="A1017" s="786">
        <v>225</v>
      </c>
      <c r="B1017" s="797" t="s">
        <v>1026</v>
      </c>
      <c r="C1017" s="826">
        <f>IES!C46</f>
        <v>0</v>
      </c>
      <c r="E1017" s="801" t="s">
        <v>875</v>
      </c>
      <c r="F1017" s="797" t="s">
        <v>1018</v>
      </c>
      <c r="G1017" s="800">
        <f>IES!C35</f>
        <v>0</v>
      </c>
      <c r="H1017" s="828"/>
    </row>
    <row r="1018" spans="1:8" x14ac:dyDescent="0.25">
      <c r="H1018" s="828"/>
    </row>
    <row r="1019" spans="1:8" x14ac:dyDescent="0.25">
      <c r="A1019" s="786">
        <v>226</v>
      </c>
      <c r="B1019" s="797" t="s">
        <v>1167</v>
      </c>
      <c r="C1019" s="826">
        <f>IES!D36</f>
        <v>0</v>
      </c>
      <c r="E1019" s="801" t="s">
        <v>875</v>
      </c>
      <c r="F1019" s="797" t="s">
        <v>1019</v>
      </c>
      <c r="G1019" s="800">
        <f>IES!D35</f>
        <v>0</v>
      </c>
      <c r="H1019" s="828"/>
    </row>
    <row r="1020" spans="1:8" x14ac:dyDescent="0.25">
      <c r="H1020" s="828"/>
    </row>
    <row r="1021" spans="1:8" x14ac:dyDescent="0.25">
      <c r="A1021" s="786">
        <v>227</v>
      </c>
      <c r="B1021" s="797" t="s">
        <v>1023</v>
      </c>
      <c r="C1021" s="826">
        <f>IES!D42</f>
        <v>0</v>
      </c>
      <c r="E1021" s="801" t="s">
        <v>875</v>
      </c>
      <c r="F1021" s="797" t="s">
        <v>1019</v>
      </c>
      <c r="G1021" s="800">
        <f>IES!D35</f>
        <v>0</v>
      </c>
      <c r="H1021" s="828"/>
    </row>
    <row r="1022" spans="1:8" x14ac:dyDescent="0.25">
      <c r="H1022" s="828"/>
    </row>
    <row r="1023" spans="1:8" x14ac:dyDescent="0.25">
      <c r="A1023" s="786">
        <v>228</v>
      </c>
      <c r="B1023" s="797" t="s">
        <v>1027</v>
      </c>
      <c r="C1023" s="826">
        <f>IES!D46</f>
        <v>0</v>
      </c>
      <c r="E1023" s="801" t="s">
        <v>875</v>
      </c>
      <c r="F1023" s="797" t="s">
        <v>1019</v>
      </c>
      <c r="G1023" s="800">
        <f>IES!D35</f>
        <v>0</v>
      </c>
      <c r="H1023" s="828"/>
    </row>
    <row r="1024" spans="1:8" x14ac:dyDescent="0.25">
      <c r="H1024" s="828"/>
    </row>
    <row r="1025" spans="1:8" x14ac:dyDescent="0.25">
      <c r="A1025" s="786">
        <v>229</v>
      </c>
      <c r="B1025" s="797" t="s">
        <v>1166</v>
      </c>
      <c r="C1025" s="826">
        <f>IES!E36</f>
        <v>0</v>
      </c>
      <c r="E1025" s="801" t="s">
        <v>875</v>
      </c>
      <c r="F1025" s="797" t="s">
        <v>1162</v>
      </c>
      <c r="G1025" s="800">
        <f>IES!E35</f>
        <v>0</v>
      </c>
    </row>
    <row r="1026" spans="1:8" x14ac:dyDescent="0.25"/>
    <row r="1027" spans="1:8" ht="30" x14ac:dyDescent="0.25">
      <c r="A1027" s="786">
        <v>230</v>
      </c>
      <c r="B1027" s="797" t="s">
        <v>1169</v>
      </c>
      <c r="C1027" s="826">
        <f>IES!E42</f>
        <v>0</v>
      </c>
      <c r="E1027" s="801" t="s">
        <v>875</v>
      </c>
      <c r="F1027" s="797" t="s">
        <v>1162</v>
      </c>
      <c r="G1027" s="800">
        <f>IES!E35</f>
        <v>0</v>
      </c>
    </row>
    <row r="1028" spans="1:8" x14ac:dyDescent="0.25"/>
    <row r="1029" spans="1:8" x14ac:dyDescent="0.25">
      <c r="A1029" s="786">
        <v>231</v>
      </c>
      <c r="B1029" s="797" t="s">
        <v>1170</v>
      </c>
      <c r="C1029" s="826">
        <f>IES!E46</f>
        <v>0</v>
      </c>
      <c r="E1029" s="801" t="s">
        <v>875</v>
      </c>
      <c r="F1029" s="797" t="s">
        <v>1162</v>
      </c>
      <c r="G1029" s="800">
        <f>IES!E35</f>
        <v>0</v>
      </c>
    </row>
    <row r="1030" spans="1:8" x14ac:dyDescent="0.25"/>
    <row r="1031" spans="1:8" ht="30" x14ac:dyDescent="0.25">
      <c r="A1031" s="786">
        <v>232</v>
      </c>
      <c r="B1031" s="797" t="s">
        <v>1168</v>
      </c>
      <c r="C1031" s="826">
        <f>IES!F36</f>
        <v>0</v>
      </c>
      <c r="E1031" s="801" t="s">
        <v>875</v>
      </c>
      <c r="F1031" s="797" t="s">
        <v>1163</v>
      </c>
      <c r="G1031" s="800">
        <f>IES!F35</f>
        <v>0</v>
      </c>
    </row>
    <row r="1032" spans="1:8" x14ac:dyDescent="0.25"/>
    <row r="1033" spans="1:8" x14ac:dyDescent="0.25">
      <c r="A1033" s="786">
        <v>233</v>
      </c>
      <c r="B1033" s="797" t="s">
        <v>1171</v>
      </c>
      <c r="C1033" s="826">
        <f>IES!F46</f>
        <v>0</v>
      </c>
      <c r="E1033" s="801" t="s">
        <v>875</v>
      </c>
      <c r="F1033" s="797" t="s">
        <v>1163</v>
      </c>
      <c r="G1033" s="800">
        <f>IES!F35</f>
        <v>0</v>
      </c>
    </row>
    <row r="1034" spans="1:8" x14ac:dyDescent="0.25">
      <c r="H1034" s="828"/>
    </row>
    <row r="1035" spans="1:8" x14ac:dyDescent="0.25">
      <c r="A1035" s="786">
        <v>234</v>
      </c>
      <c r="B1035" s="793" t="s">
        <v>1064</v>
      </c>
      <c r="C1035" s="826">
        <f>IES!I36</f>
        <v>0</v>
      </c>
      <c r="E1035" s="801" t="s">
        <v>875</v>
      </c>
      <c r="F1035" s="797" t="s">
        <v>1020</v>
      </c>
      <c r="G1035" s="800">
        <f>IES!I35</f>
        <v>0</v>
      </c>
      <c r="H1035" s="828"/>
    </row>
    <row r="1036" spans="1:8" x14ac:dyDescent="0.25">
      <c r="B1036" s="793"/>
      <c r="H1036" s="828"/>
    </row>
    <row r="1037" spans="1:8" ht="30" x14ac:dyDescent="0.25">
      <c r="A1037" s="786">
        <v>235</v>
      </c>
      <c r="B1037" s="793" t="s">
        <v>1024</v>
      </c>
      <c r="C1037" s="826">
        <f>IES!I42</f>
        <v>0</v>
      </c>
      <c r="E1037" s="801" t="s">
        <v>875</v>
      </c>
      <c r="F1037" s="797" t="s">
        <v>1020</v>
      </c>
      <c r="G1037" s="800">
        <f>IES!I35</f>
        <v>0</v>
      </c>
      <c r="H1037" s="828"/>
    </row>
    <row r="1038" spans="1:8" x14ac:dyDescent="0.25">
      <c r="B1038" s="793"/>
      <c r="H1038" s="828"/>
    </row>
    <row r="1039" spans="1:8" x14ac:dyDescent="0.25">
      <c r="A1039" s="786">
        <v>236</v>
      </c>
      <c r="B1039" s="793" t="s">
        <v>1028</v>
      </c>
      <c r="C1039" s="826">
        <f>IES!I46</f>
        <v>0</v>
      </c>
      <c r="E1039" s="801" t="s">
        <v>875</v>
      </c>
      <c r="F1039" s="797" t="s">
        <v>1020</v>
      </c>
      <c r="G1039" s="800">
        <f>IES!I35</f>
        <v>0</v>
      </c>
      <c r="H1039" s="828"/>
    </row>
    <row r="1040" spans="1:8" x14ac:dyDescent="0.25">
      <c r="B1040" s="793"/>
      <c r="H1040" s="828"/>
    </row>
    <row r="1041" spans="1:8" x14ac:dyDescent="0.25">
      <c r="A1041" s="786">
        <v>237</v>
      </c>
      <c r="B1041" s="793" t="s">
        <v>1065</v>
      </c>
      <c r="C1041" s="826">
        <f>IES!J36</f>
        <v>0</v>
      </c>
      <c r="E1041" s="801" t="s">
        <v>875</v>
      </c>
      <c r="F1041" s="797" t="s">
        <v>1062</v>
      </c>
      <c r="G1041" s="800">
        <f>IES!J35</f>
        <v>0</v>
      </c>
      <c r="H1041" s="828"/>
    </row>
    <row r="1042" spans="1:8" x14ac:dyDescent="0.25">
      <c r="B1042" s="793"/>
      <c r="H1042" s="828"/>
    </row>
    <row r="1043" spans="1:8" ht="30" x14ac:dyDescent="0.25">
      <c r="A1043" s="786">
        <v>238</v>
      </c>
      <c r="B1043" s="793" t="s">
        <v>1067</v>
      </c>
      <c r="C1043" s="826">
        <f>IES!J42</f>
        <v>0</v>
      </c>
      <c r="E1043" s="801" t="s">
        <v>875</v>
      </c>
      <c r="F1043" s="797" t="s">
        <v>1062</v>
      </c>
      <c r="G1043" s="800">
        <f>IES!J35</f>
        <v>0</v>
      </c>
      <c r="H1043" s="828"/>
    </row>
    <row r="1044" spans="1:8" x14ac:dyDescent="0.25">
      <c r="B1044" s="793"/>
      <c r="H1044" s="828"/>
    </row>
    <row r="1045" spans="1:8" x14ac:dyDescent="0.25">
      <c r="A1045" s="786">
        <v>239</v>
      </c>
      <c r="B1045" s="793" t="s">
        <v>1069</v>
      </c>
      <c r="C1045" s="826">
        <f>IES!J46</f>
        <v>0</v>
      </c>
      <c r="E1045" s="801" t="s">
        <v>875</v>
      </c>
      <c r="F1045" s="797" t="s">
        <v>1062</v>
      </c>
      <c r="G1045" s="800">
        <f>IES!J35</f>
        <v>0</v>
      </c>
      <c r="H1045" s="828"/>
    </row>
    <row r="1046" spans="1:8" x14ac:dyDescent="0.25">
      <c r="F1046" s="793"/>
      <c r="H1046" s="828"/>
    </row>
    <row r="1047" spans="1:8" ht="30" x14ac:dyDescent="0.25">
      <c r="A1047" s="786">
        <v>240</v>
      </c>
      <c r="B1047" s="793" t="s">
        <v>1154</v>
      </c>
      <c r="C1047" s="826">
        <f>IES!O35</f>
        <v>0</v>
      </c>
      <c r="E1047" s="801" t="s">
        <v>875</v>
      </c>
      <c r="F1047" s="793" t="s">
        <v>1084</v>
      </c>
      <c r="G1047" s="800">
        <f>IES!N35</f>
        <v>0</v>
      </c>
      <c r="H1047" s="828"/>
    </row>
    <row r="1048" spans="1:8" x14ac:dyDescent="0.25">
      <c r="F1048" s="793"/>
      <c r="H1048" s="828"/>
    </row>
    <row r="1049" spans="1:8" ht="45" x14ac:dyDescent="0.25">
      <c r="A1049" s="786">
        <v>241</v>
      </c>
      <c r="B1049" s="793" t="s">
        <v>1155</v>
      </c>
      <c r="C1049" s="826">
        <f>IES!O36</f>
        <v>0</v>
      </c>
      <c r="E1049" s="801" t="s">
        <v>875</v>
      </c>
      <c r="F1049" s="793" t="s">
        <v>1091</v>
      </c>
      <c r="G1049" s="800">
        <f>IES!N36</f>
        <v>0</v>
      </c>
      <c r="H1049" s="828"/>
    </row>
    <row r="1050" spans="1:8" x14ac:dyDescent="0.25">
      <c r="B1050" s="793"/>
      <c r="F1050" s="793"/>
    </row>
    <row r="1051" spans="1:8" ht="45" x14ac:dyDescent="0.25">
      <c r="A1051" s="786">
        <v>242</v>
      </c>
      <c r="B1051" s="793" t="s">
        <v>1156</v>
      </c>
      <c r="C1051" s="826">
        <f>IES!O40</f>
        <v>0</v>
      </c>
      <c r="E1051" s="801" t="s">
        <v>875</v>
      </c>
      <c r="F1051" s="793" t="s">
        <v>1112</v>
      </c>
      <c r="G1051" s="800">
        <f>IES!N40</f>
        <v>0</v>
      </c>
    </row>
    <row r="1052" spans="1:8" x14ac:dyDescent="0.25">
      <c r="B1052" s="793"/>
      <c r="F1052" s="793"/>
    </row>
    <row r="1053" spans="1:8" ht="45" x14ac:dyDescent="0.25">
      <c r="A1053" s="786">
        <v>243</v>
      </c>
      <c r="B1053" s="793" t="s">
        <v>1157</v>
      </c>
      <c r="C1053" s="826">
        <f>IES!O41</f>
        <v>0</v>
      </c>
      <c r="E1053" s="801" t="s">
        <v>875</v>
      </c>
      <c r="F1053" s="793" t="s">
        <v>1119</v>
      </c>
      <c r="G1053" s="800">
        <f>IES!N41</f>
        <v>0</v>
      </c>
    </row>
    <row r="1054" spans="1:8" x14ac:dyDescent="0.25">
      <c r="B1054" s="793"/>
      <c r="F1054" s="793"/>
    </row>
    <row r="1055" spans="1:8" ht="45" x14ac:dyDescent="0.25">
      <c r="A1055" s="786">
        <v>244</v>
      </c>
      <c r="B1055" s="793" t="s">
        <v>1158</v>
      </c>
      <c r="C1055" s="826">
        <f>IES!O42</f>
        <v>0</v>
      </c>
      <c r="E1055" s="801" t="s">
        <v>875</v>
      </c>
      <c r="F1055" s="793" t="s">
        <v>1125</v>
      </c>
      <c r="G1055" s="800">
        <f>IES!N42</f>
        <v>0</v>
      </c>
    </row>
    <row r="1056" spans="1:8" x14ac:dyDescent="0.25">
      <c r="B1056" s="793"/>
      <c r="F1056" s="793"/>
    </row>
    <row r="1057" spans="1:8" ht="45" x14ac:dyDescent="0.25">
      <c r="A1057" s="786">
        <v>245</v>
      </c>
      <c r="B1057" s="793" t="s">
        <v>1159</v>
      </c>
      <c r="C1057" s="826">
        <f>IES!O44</f>
        <v>0</v>
      </c>
      <c r="E1057" s="801" t="s">
        <v>875</v>
      </c>
      <c r="F1057" s="793" t="s">
        <v>1132</v>
      </c>
      <c r="G1057" s="800">
        <f>IES!N44</f>
        <v>0</v>
      </c>
    </row>
    <row r="1058" spans="1:8" x14ac:dyDescent="0.25">
      <c r="B1058" s="793"/>
      <c r="F1058" s="793"/>
    </row>
    <row r="1059" spans="1:8" ht="45" x14ac:dyDescent="0.25">
      <c r="A1059" s="786">
        <v>246</v>
      </c>
      <c r="B1059" s="793" t="s">
        <v>1160</v>
      </c>
      <c r="C1059" s="826">
        <f>IES!O45</f>
        <v>0</v>
      </c>
      <c r="E1059" s="801" t="s">
        <v>875</v>
      </c>
      <c r="F1059" s="793" t="s">
        <v>1139</v>
      </c>
      <c r="G1059" s="800">
        <f>IES!N45</f>
        <v>0</v>
      </c>
    </row>
    <row r="1060" spans="1:8" x14ac:dyDescent="0.25">
      <c r="B1060" s="793"/>
      <c r="F1060" s="793"/>
    </row>
    <row r="1061" spans="1:8" ht="30" x14ac:dyDescent="0.25">
      <c r="A1061" s="786">
        <v>247</v>
      </c>
      <c r="B1061" s="793" t="s">
        <v>1161</v>
      </c>
      <c r="C1061" s="826">
        <f>IES!O46</f>
        <v>0</v>
      </c>
      <c r="E1061" s="801" t="s">
        <v>875</v>
      </c>
      <c r="F1061" s="793" t="s">
        <v>1145</v>
      </c>
      <c r="G1061" s="800">
        <f>IES!N46</f>
        <v>0</v>
      </c>
    </row>
    <row r="1062" spans="1:8" x14ac:dyDescent="0.25"/>
    <row r="1063" spans="1:8" ht="45" x14ac:dyDescent="0.25">
      <c r="A1063" s="786">
        <v>248</v>
      </c>
      <c r="B1063" s="793" t="s">
        <v>1172</v>
      </c>
      <c r="C1063" s="826">
        <f>IES!P46</f>
        <v>0</v>
      </c>
      <c r="E1063" s="801" t="s">
        <v>875</v>
      </c>
      <c r="F1063" s="793" t="s">
        <v>1145</v>
      </c>
      <c r="G1063" s="800">
        <f>IES!N46</f>
        <v>0</v>
      </c>
    </row>
    <row r="1064" spans="1:8" x14ac:dyDescent="0.25"/>
    <row r="1065" spans="1:8" x14ac:dyDescent="0.25">
      <c r="A1065" s="786">
        <v>249</v>
      </c>
      <c r="B1065" s="793" t="s">
        <v>1173</v>
      </c>
      <c r="C1065" s="826">
        <f>IES!C67</f>
        <v>0</v>
      </c>
      <c r="E1065" s="801" t="s">
        <v>625</v>
      </c>
      <c r="F1065" s="793" t="s">
        <v>1174</v>
      </c>
      <c r="G1065" s="800">
        <f>IES!D67</f>
        <v>0</v>
      </c>
      <c r="H1065" s="801" t="s">
        <v>627</v>
      </c>
    </row>
    <row r="1066" spans="1:8" x14ac:dyDescent="0.25">
      <c r="F1066" s="793" t="s">
        <v>1175</v>
      </c>
      <c r="G1066" s="800">
        <f>IES!I67</f>
        <v>0</v>
      </c>
      <c r="H1066" s="801" t="s">
        <v>627</v>
      </c>
    </row>
    <row r="1067" spans="1:8" x14ac:dyDescent="0.25">
      <c r="F1067" s="793" t="s">
        <v>1176</v>
      </c>
      <c r="G1067" s="800">
        <f>IES!L67</f>
        <v>0</v>
      </c>
      <c r="H1067" s="801" t="s">
        <v>627</v>
      </c>
    </row>
    <row r="1068" spans="1:8" x14ac:dyDescent="0.25"/>
    <row r="1069" spans="1:8" x14ac:dyDescent="0.25">
      <c r="A1069" s="786">
        <v>250</v>
      </c>
      <c r="B1069" s="793" t="s">
        <v>1177</v>
      </c>
      <c r="C1069" s="826">
        <f>IES!L73</f>
        <v>0</v>
      </c>
      <c r="E1069" s="801" t="s">
        <v>625</v>
      </c>
      <c r="F1069" s="793" t="s">
        <v>1178</v>
      </c>
      <c r="G1069" s="800">
        <f>IES!M73</f>
        <v>0</v>
      </c>
      <c r="H1069" s="801" t="s">
        <v>627</v>
      </c>
    </row>
    <row r="1070" spans="1:8" ht="30" x14ac:dyDescent="0.25">
      <c r="F1070" s="793" t="s">
        <v>1179</v>
      </c>
      <c r="G1070" s="800">
        <f>IES!N73</f>
        <v>0</v>
      </c>
      <c r="H1070" s="801" t="s">
        <v>627</v>
      </c>
    </row>
    <row r="1071" spans="1:8" x14ac:dyDescent="0.25">
      <c r="F1071" s="793" t="s">
        <v>1180</v>
      </c>
      <c r="G1071" s="800">
        <f>IES!Q73</f>
        <v>0</v>
      </c>
      <c r="H1071" s="801" t="s">
        <v>627</v>
      </c>
    </row>
    <row r="1072" spans="1:8" x14ac:dyDescent="0.25">
      <c r="F1072" s="793" t="s">
        <v>1181</v>
      </c>
      <c r="G1072" s="800">
        <f>IES!R73</f>
        <v>0</v>
      </c>
      <c r="H1072" s="801" t="s">
        <v>627</v>
      </c>
    </row>
    <row r="1073" spans="1:8" x14ac:dyDescent="0.25">
      <c r="F1073" s="793" t="s">
        <v>1182</v>
      </c>
      <c r="G1073" s="800">
        <f>IES!S73</f>
        <v>0</v>
      </c>
      <c r="H1073" s="801" t="s">
        <v>627</v>
      </c>
    </row>
    <row r="1074" spans="1:8" x14ac:dyDescent="0.25"/>
    <row r="1075" spans="1:8" x14ac:dyDescent="0.25">
      <c r="A1075" s="786">
        <v>251</v>
      </c>
      <c r="B1075" s="793" t="s">
        <v>1183</v>
      </c>
      <c r="C1075" s="826">
        <f>IES!U75</f>
        <v>0</v>
      </c>
      <c r="E1075" s="801" t="s">
        <v>625</v>
      </c>
      <c r="F1075" s="793" t="s">
        <v>1184</v>
      </c>
      <c r="G1075" s="800">
        <f>IES!V75</f>
        <v>0</v>
      </c>
      <c r="H1075" s="801" t="s">
        <v>627</v>
      </c>
    </row>
    <row r="1076" spans="1:8" x14ac:dyDescent="0.25">
      <c r="F1076" s="793" t="s">
        <v>1185</v>
      </c>
      <c r="G1076" s="800">
        <f>IES!X75</f>
        <v>0</v>
      </c>
      <c r="H1076" s="801" t="s">
        <v>627</v>
      </c>
    </row>
    <row r="1077" spans="1:8" x14ac:dyDescent="0.25">
      <c r="F1077" s="793" t="s">
        <v>1186</v>
      </c>
      <c r="G1077" s="800">
        <f>IES!Z75</f>
        <v>0</v>
      </c>
      <c r="H1077" s="801" t="s">
        <v>627</v>
      </c>
    </row>
    <row r="1078" spans="1:8" x14ac:dyDescent="0.25"/>
    <row r="1079" spans="1:8" x14ac:dyDescent="0.25">
      <c r="A1079" s="786">
        <v>252</v>
      </c>
      <c r="B1079" s="793" t="s">
        <v>1187</v>
      </c>
      <c r="C1079" s="826">
        <f>IES!U76</f>
        <v>0</v>
      </c>
      <c r="E1079" s="801" t="s">
        <v>625</v>
      </c>
      <c r="F1079" s="793" t="s">
        <v>1188</v>
      </c>
      <c r="G1079" s="800">
        <f>IES!V76</f>
        <v>0</v>
      </c>
      <c r="H1079" s="801" t="s">
        <v>627</v>
      </c>
    </row>
    <row r="1080" spans="1:8" x14ac:dyDescent="0.25">
      <c r="F1080" s="793" t="s">
        <v>1189</v>
      </c>
      <c r="G1080" s="800">
        <f>IES!X76</f>
        <v>0</v>
      </c>
      <c r="H1080" s="801" t="s">
        <v>627</v>
      </c>
    </row>
    <row r="1081" spans="1:8" x14ac:dyDescent="0.25">
      <c r="F1081" s="793" t="s">
        <v>1190</v>
      </c>
      <c r="G1081" s="800">
        <f>IES!Z76</f>
        <v>0</v>
      </c>
      <c r="H1081" s="801" t="s">
        <v>627</v>
      </c>
    </row>
    <row r="1082" spans="1:8" x14ac:dyDescent="0.25">
      <c r="D1082" s="801"/>
      <c r="F1082" s="793"/>
      <c r="H1082" s="828"/>
    </row>
    <row r="1083" spans="1:8" x14ac:dyDescent="0.25">
      <c r="A1083" s="786">
        <v>253</v>
      </c>
      <c r="B1083" s="793" t="s">
        <v>1191</v>
      </c>
      <c r="C1083" s="826">
        <f>IES!I81</f>
        <v>0</v>
      </c>
      <c r="D1083" s="801"/>
      <c r="E1083" s="801" t="s">
        <v>625</v>
      </c>
      <c r="F1083" s="793" t="s">
        <v>1192</v>
      </c>
      <c r="G1083" s="800">
        <f>IES!J81</f>
        <v>0</v>
      </c>
      <c r="H1083" s="801" t="s">
        <v>627</v>
      </c>
    </row>
    <row r="1084" spans="1:8" x14ac:dyDescent="0.25">
      <c r="D1084" s="801"/>
      <c r="F1084" s="793" t="s">
        <v>1193</v>
      </c>
      <c r="G1084" s="800">
        <f>IES!K81</f>
        <v>0</v>
      </c>
      <c r="H1084" s="801" t="s">
        <v>627</v>
      </c>
    </row>
    <row r="1085" spans="1:8" x14ac:dyDescent="0.25">
      <c r="D1085" s="801"/>
      <c r="F1085" s="793"/>
      <c r="H1085" s="828"/>
    </row>
    <row r="1086" spans="1:8" x14ac:dyDescent="0.25">
      <c r="A1086" s="786">
        <v>254</v>
      </c>
      <c r="B1086" s="793" t="s">
        <v>1194</v>
      </c>
      <c r="C1086" s="826">
        <f>IES!L81</f>
        <v>0</v>
      </c>
      <c r="D1086" s="801"/>
      <c r="E1086" s="801" t="s">
        <v>625</v>
      </c>
      <c r="F1086" s="793" t="s">
        <v>1195</v>
      </c>
      <c r="G1086" s="800">
        <f>IES!M81</f>
        <v>0</v>
      </c>
      <c r="H1086" s="801" t="s">
        <v>627</v>
      </c>
    </row>
    <row r="1087" spans="1:8" ht="30" x14ac:dyDescent="0.25">
      <c r="D1087" s="801"/>
      <c r="F1087" s="793" t="s">
        <v>1196</v>
      </c>
      <c r="G1087" s="800">
        <f>IES!N81</f>
        <v>0</v>
      </c>
      <c r="H1087" s="801" t="s">
        <v>627</v>
      </c>
    </row>
    <row r="1088" spans="1:8" x14ac:dyDescent="0.25">
      <c r="D1088" s="801"/>
      <c r="F1088" s="793" t="s">
        <v>1197</v>
      </c>
      <c r="G1088" s="800">
        <f>IES!Q81</f>
        <v>0</v>
      </c>
      <c r="H1088" s="801" t="s">
        <v>627</v>
      </c>
    </row>
    <row r="1089" spans="1:8" x14ac:dyDescent="0.25">
      <c r="D1089" s="801"/>
      <c r="F1089" s="793" t="s">
        <v>1198</v>
      </c>
      <c r="G1089" s="800">
        <f>IES!R81</f>
        <v>0</v>
      </c>
      <c r="H1089" s="801" t="s">
        <v>627</v>
      </c>
    </row>
    <row r="1090" spans="1:8" x14ac:dyDescent="0.25">
      <c r="F1090" s="793" t="s">
        <v>1199</v>
      </c>
      <c r="G1090" s="800">
        <f>IES!S81</f>
        <v>0</v>
      </c>
      <c r="H1090" s="801" t="s">
        <v>627</v>
      </c>
    </row>
    <row r="1091" spans="1:8" x14ac:dyDescent="0.25">
      <c r="F1091" s="793" t="s">
        <v>1200</v>
      </c>
      <c r="G1091" s="800">
        <f>IES!U81</f>
        <v>0</v>
      </c>
      <c r="H1091" s="801" t="s">
        <v>627</v>
      </c>
    </row>
    <row r="1092" spans="1:8" x14ac:dyDescent="0.25"/>
    <row r="1093" spans="1:8" x14ac:dyDescent="0.25">
      <c r="A1093" s="786">
        <v>255</v>
      </c>
      <c r="B1093" s="793" t="s">
        <v>1201</v>
      </c>
      <c r="C1093" s="826">
        <f>IES!L83</f>
        <v>0</v>
      </c>
      <c r="E1093" s="801" t="s">
        <v>625</v>
      </c>
      <c r="F1093" s="793" t="s">
        <v>1202</v>
      </c>
      <c r="G1093" s="800">
        <f>IES!M83</f>
        <v>0</v>
      </c>
      <c r="H1093" s="801" t="s">
        <v>627</v>
      </c>
    </row>
    <row r="1094" spans="1:8" ht="30" x14ac:dyDescent="0.25">
      <c r="F1094" s="793" t="s">
        <v>1203</v>
      </c>
      <c r="G1094" s="800">
        <f>IES!N83</f>
        <v>0</v>
      </c>
      <c r="H1094" s="801" t="s">
        <v>627</v>
      </c>
    </row>
    <row r="1095" spans="1:8" x14ac:dyDescent="0.25">
      <c r="F1095" s="793" t="s">
        <v>1204</v>
      </c>
      <c r="G1095" s="800">
        <f>IES!Q83</f>
        <v>0</v>
      </c>
      <c r="H1095" s="801" t="s">
        <v>627</v>
      </c>
    </row>
    <row r="1096" spans="1:8" x14ac:dyDescent="0.25">
      <c r="F1096" s="793" t="s">
        <v>1205</v>
      </c>
      <c r="G1096" s="800">
        <f>IES!R83</f>
        <v>0</v>
      </c>
      <c r="H1096" s="801" t="s">
        <v>627</v>
      </c>
    </row>
    <row r="1097" spans="1:8" x14ac:dyDescent="0.25">
      <c r="F1097" s="793" t="s">
        <v>1206</v>
      </c>
      <c r="G1097" s="800">
        <f>IES!S83</f>
        <v>0</v>
      </c>
      <c r="H1097" s="801" t="s">
        <v>627</v>
      </c>
    </row>
    <row r="1098" spans="1:8" x14ac:dyDescent="0.25">
      <c r="H1098" s="828"/>
    </row>
    <row r="1099" spans="1:8" x14ac:dyDescent="0.25">
      <c r="A1099" s="786">
        <v>256</v>
      </c>
      <c r="B1099" s="793" t="s">
        <v>1173</v>
      </c>
      <c r="C1099" s="826">
        <f>IES!C67</f>
        <v>0</v>
      </c>
      <c r="E1099" s="801" t="s">
        <v>875</v>
      </c>
      <c r="F1099" s="793" t="s">
        <v>879</v>
      </c>
      <c r="G1099" s="800">
        <f>IES!C11</f>
        <v>0</v>
      </c>
      <c r="H1099" s="828"/>
    </row>
    <row r="1100" spans="1:8" x14ac:dyDescent="0.25">
      <c r="H1100" s="828"/>
    </row>
    <row r="1101" spans="1:8" x14ac:dyDescent="0.25">
      <c r="A1101" s="786">
        <v>257</v>
      </c>
      <c r="B1101" s="793" t="s">
        <v>1174</v>
      </c>
      <c r="C1101" s="826">
        <f>IES!D67</f>
        <v>0</v>
      </c>
      <c r="E1101" s="801" t="s">
        <v>875</v>
      </c>
      <c r="F1101" s="793" t="s">
        <v>880</v>
      </c>
      <c r="G1101" s="800">
        <f>IES!D11</f>
        <v>0</v>
      </c>
      <c r="H1101" s="828"/>
    </row>
    <row r="1102" spans="1:8" x14ac:dyDescent="0.25">
      <c r="H1102" s="828"/>
    </row>
    <row r="1103" spans="1:8" x14ac:dyDescent="0.25">
      <c r="A1103" s="786">
        <v>258</v>
      </c>
      <c r="B1103" s="797" t="s">
        <v>1207</v>
      </c>
      <c r="C1103" s="826">
        <f>IES!D71</f>
        <v>0</v>
      </c>
      <c r="E1103" s="801" t="s">
        <v>875</v>
      </c>
      <c r="F1103" s="797" t="s">
        <v>880</v>
      </c>
      <c r="G1103" s="800">
        <f>IES!D11</f>
        <v>0</v>
      </c>
      <c r="H1103" s="828"/>
    </row>
    <row r="1104" spans="1:8" x14ac:dyDescent="0.25">
      <c r="H1104" s="828"/>
    </row>
    <row r="1105" spans="1:8" x14ac:dyDescent="0.25">
      <c r="A1105" s="786">
        <v>259</v>
      </c>
      <c r="B1105" s="797" t="s">
        <v>1175</v>
      </c>
      <c r="C1105" s="826">
        <f>IES!I67</f>
        <v>0</v>
      </c>
      <c r="E1105" s="801" t="s">
        <v>875</v>
      </c>
      <c r="F1105" s="797" t="s">
        <v>881</v>
      </c>
      <c r="G1105" s="800">
        <f>IES!I11</f>
        <v>0</v>
      </c>
      <c r="H1105" s="828"/>
    </row>
    <row r="1106" spans="1:8" x14ac:dyDescent="0.25">
      <c r="H1106" s="828"/>
    </row>
    <row r="1107" spans="1:8" x14ac:dyDescent="0.25">
      <c r="A1107" s="786">
        <v>260</v>
      </c>
      <c r="B1107" s="797" t="s">
        <v>1176</v>
      </c>
      <c r="C1107" s="826">
        <f>IES!L67</f>
        <v>0</v>
      </c>
      <c r="E1107" s="801" t="s">
        <v>875</v>
      </c>
      <c r="F1107" s="797" t="s">
        <v>882</v>
      </c>
      <c r="G1107" s="800">
        <f>IES!L11</f>
        <v>0</v>
      </c>
      <c r="H1107" s="828"/>
    </row>
    <row r="1108" spans="1:8" x14ac:dyDescent="0.25">
      <c r="H1108" s="828"/>
    </row>
    <row r="1109" spans="1:8" ht="30" x14ac:dyDescent="0.25">
      <c r="A1109" s="786">
        <v>261</v>
      </c>
      <c r="B1109" s="797" t="s">
        <v>1208</v>
      </c>
      <c r="C1109" s="826">
        <f>IES!L72</f>
        <v>0</v>
      </c>
      <c r="E1109" s="801" t="s">
        <v>875</v>
      </c>
      <c r="F1109" s="797" t="s">
        <v>882</v>
      </c>
      <c r="G1109" s="800">
        <f>IES!L11</f>
        <v>0</v>
      </c>
      <c r="H1109" s="828"/>
    </row>
    <row r="1110" spans="1:8" x14ac:dyDescent="0.25">
      <c r="H1110" s="828"/>
    </row>
    <row r="1111" spans="1:8" x14ac:dyDescent="0.25">
      <c r="A1111" s="786">
        <v>262</v>
      </c>
      <c r="B1111" s="797" t="s">
        <v>1177</v>
      </c>
      <c r="C1111" s="826">
        <f>IES!L73</f>
        <v>0</v>
      </c>
      <c r="E1111" s="801" t="s">
        <v>875</v>
      </c>
      <c r="F1111" s="797" t="s">
        <v>882</v>
      </c>
      <c r="G1111" s="800">
        <f>IES!L11</f>
        <v>0</v>
      </c>
      <c r="H1111" s="828"/>
    </row>
    <row r="1112" spans="1:8" x14ac:dyDescent="0.25">
      <c r="H1112" s="828"/>
    </row>
    <row r="1113" spans="1:8" x14ac:dyDescent="0.25">
      <c r="A1113" s="786">
        <v>263</v>
      </c>
      <c r="B1113" s="797" t="s">
        <v>1178</v>
      </c>
      <c r="C1113" s="826">
        <f>IES!M73</f>
        <v>0</v>
      </c>
      <c r="E1113" s="801" t="s">
        <v>875</v>
      </c>
      <c r="F1113" s="797" t="s">
        <v>931</v>
      </c>
      <c r="G1113" s="800">
        <f>IES!M11</f>
        <v>0</v>
      </c>
      <c r="H1113" s="828"/>
    </row>
    <row r="1114" spans="1:8" x14ac:dyDescent="0.25">
      <c r="H1114" s="828"/>
    </row>
    <row r="1115" spans="1:8" ht="30" x14ac:dyDescent="0.25">
      <c r="A1115" s="786">
        <v>264</v>
      </c>
      <c r="B1115" s="793" t="s">
        <v>1179</v>
      </c>
      <c r="C1115" s="826">
        <f>IES!N73</f>
        <v>0</v>
      </c>
      <c r="E1115" s="801" t="s">
        <v>875</v>
      </c>
      <c r="F1115" s="793" t="s">
        <v>932</v>
      </c>
      <c r="G1115" s="800">
        <f>IES!N11</f>
        <v>0</v>
      </c>
      <c r="H1115" s="828"/>
    </row>
    <row r="1116" spans="1:8" x14ac:dyDescent="0.25">
      <c r="H1116" s="828"/>
    </row>
    <row r="1117" spans="1:8" ht="30" x14ac:dyDescent="0.25">
      <c r="A1117" s="786">
        <v>265</v>
      </c>
      <c r="B1117" s="797" t="s">
        <v>1209</v>
      </c>
      <c r="C1117" s="826">
        <f>IES!P74</f>
        <v>0</v>
      </c>
      <c r="E1117" s="801" t="s">
        <v>875</v>
      </c>
      <c r="F1117" s="797" t="s">
        <v>932</v>
      </c>
      <c r="G1117" s="800">
        <f>IES!N11</f>
        <v>0</v>
      </c>
      <c r="H1117" s="828"/>
    </row>
    <row r="1118" spans="1:8" x14ac:dyDescent="0.25">
      <c r="H1118" s="828"/>
    </row>
    <row r="1119" spans="1:8" x14ac:dyDescent="0.25">
      <c r="A1119" s="786">
        <v>266</v>
      </c>
      <c r="B1119" s="797" t="s">
        <v>1180</v>
      </c>
      <c r="C1119" s="826">
        <f>IES!Q73</f>
        <v>0</v>
      </c>
      <c r="E1119" s="801" t="s">
        <v>875</v>
      </c>
      <c r="F1119" s="797" t="s">
        <v>933</v>
      </c>
      <c r="G1119" s="800">
        <f>IES!Q11</f>
        <v>0</v>
      </c>
      <c r="H1119" s="828"/>
    </row>
    <row r="1120" spans="1:8" x14ac:dyDescent="0.25">
      <c r="H1120" s="828"/>
    </row>
    <row r="1121" spans="1:8" x14ac:dyDescent="0.25">
      <c r="A1121" s="786">
        <v>267</v>
      </c>
      <c r="B1121" s="793" t="s">
        <v>1181</v>
      </c>
      <c r="C1121" s="826">
        <f>IES!R73</f>
        <v>0</v>
      </c>
      <c r="E1121" s="801" t="s">
        <v>875</v>
      </c>
      <c r="F1121" s="793" t="s">
        <v>934</v>
      </c>
      <c r="G1121" s="800">
        <f>IES!R11</f>
        <v>0</v>
      </c>
      <c r="H1121" s="828"/>
    </row>
    <row r="1122" spans="1:8" x14ac:dyDescent="0.25">
      <c r="H1122" s="828"/>
    </row>
    <row r="1123" spans="1:8" x14ac:dyDescent="0.25">
      <c r="A1123" s="786">
        <v>268</v>
      </c>
      <c r="B1123" s="797" t="s">
        <v>1210</v>
      </c>
      <c r="C1123" s="826">
        <f>IES!S67</f>
        <v>0</v>
      </c>
      <c r="E1123" s="801" t="s">
        <v>875</v>
      </c>
      <c r="F1123" s="797" t="s">
        <v>935</v>
      </c>
      <c r="G1123" s="800">
        <f>IES!S11</f>
        <v>0</v>
      </c>
      <c r="H1123" s="828"/>
    </row>
    <row r="1124" spans="1:8" x14ac:dyDescent="0.25">
      <c r="H1124" s="828"/>
    </row>
    <row r="1125" spans="1:8" x14ac:dyDescent="0.25">
      <c r="A1125" s="786">
        <v>269</v>
      </c>
      <c r="B1125" s="797" t="s">
        <v>1211</v>
      </c>
      <c r="C1125" s="826">
        <f>IES!S68</f>
        <v>0</v>
      </c>
      <c r="E1125" s="801" t="s">
        <v>875</v>
      </c>
      <c r="F1125" s="797" t="s">
        <v>935</v>
      </c>
      <c r="G1125" s="800">
        <f>IES!S11</f>
        <v>0</v>
      </c>
      <c r="H1125" s="828"/>
    </row>
    <row r="1126" spans="1:8" x14ac:dyDescent="0.25">
      <c r="H1126" s="828"/>
    </row>
    <row r="1127" spans="1:8" x14ac:dyDescent="0.25">
      <c r="A1127" s="786">
        <v>270</v>
      </c>
      <c r="B1127" s="797" t="s">
        <v>1212</v>
      </c>
      <c r="C1127" s="826">
        <f>IES!S69</f>
        <v>0</v>
      </c>
      <c r="E1127" s="801" t="s">
        <v>875</v>
      </c>
      <c r="F1127" s="797" t="s">
        <v>935</v>
      </c>
      <c r="G1127" s="800">
        <f>IES!S11</f>
        <v>0</v>
      </c>
      <c r="H1127" s="828"/>
    </row>
    <row r="1128" spans="1:8" x14ac:dyDescent="0.25">
      <c r="H1128" s="828"/>
    </row>
    <row r="1129" spans="1:8" x14ac:dyDescent="0.25">
      <c r="A1129" s="786">
        <v>271</v>
      </c>
      <c r="B1129" s="797" t="s">
        <v>1213</v>
      </c>
      <c r="C1129" s="826">
        <f>IES!S70</f>
        <v>0</v>
      </c>
      <c r="E1129" s="801" t="s">
        <v>875</v>
      </c>
      <c r="F1129" s="797" t="s">
        <v>935</v>
      </c>
      <c r="G1129" s="800">
        <f>IES!S11</f>
        <v>0</v>
      </c>
      <c r="H1129" s="828"/>
    </row>
    <row r="1130" spans="1:8" x14ac:dyDescent="0.25">
      <c r="H1130" s="828"/>
    </row>
    <row r="1131" spans="1:8" x14ac:dyDescent="0.25">
      <c r="A1131" s="786">
        <v>272</v>
      </c>
      <c r="B1131" s="797" t="s">
        <v>1182</v>
      </c>
      <c r="C1131" s="826">
        <f>IES!S73</f>
        <v>0</v>
      </c>
      <c r="E1131" s="801" t="s">
        <v>875</v>
      </c>
      <c r="F1131" s="797" t="s">
        <v>935</v>
      </c>
      <c r="G1131" s="800">
        <f>IES!S11</f>
        <v>0</v>
      </c>
      <c r="H1131" s="828"/>
    </row>
    <row r="1132" spans="1:8" x14ac:dyDescent="0.25">
      <c r="H1132" s="828"/>
    </row>
    <row r="1133" spans="1:8" x14ac:dyDescent="0.25">
      <c r="A1133" s="786">
        <v>273</v>
      </c>
      <c r="B1133" s="797" t="s">
        <v>1214</v>
      </c>
      <c r="C1133" s="826">
        <f>IES!S75</f>
        <v>0</v>
      </c>
      <c r="E1133" s="801" t="s">
        <v>875</v>
      </c>
      <c r="F1133" s="797" t="s">
        <v>935</v>
      </c>
      <c r="G1133" s="800">
        <f>IES!S11</f>
        <v>0</v>
      </c>
      <c r="H1133" s="828"/>
    </row>
    <row r="1134" spans="1:8" x14ac:dyDescent="0.25">
      <c r="H1134" s="828"/>
    </row>
    <row r="1135" spans="1:8" x14ac:dyDescent="0.25">
      <c r="A1135" s="786">
        <v>274</v>
      </c>
      <c r="B1135" s="797" t="s">
        <v>1215</v>
      </c>
      <c r="C1135" s="826">
        <f>IES!S76</f>
        <v>0</v>
      </c>
      <c r="E1135" s="801" t="s">
        <v>875</v>
      </c>
      <c r="F1135" s="797" t="s">
        <v>935</v>
      </c>
      <c r="G1135" s="800">
        <f>IES!S11</f>
        <v>0</v>
      </c>
      <c r="H1135" s="828"/>
    </row>
    <row r="1136" spans="1:8" x14ac:dyDescent="0.25">
      <c r="H1136" s="828"/>
    </row>
    <row r="1137" spans="1:8" x14ac:dyDescent="0.25">
      <c r="A1137" s="786">
        <v>275</v>
      </c>
      <c r="B1137" s="797" t="s">
        <v>1216</v>
      </c>
      <c r="C1137" s="826">
        <f>IES!U68</f>
        <v>0</v>
      </c>
      <c r="E1137" s="801" t="s">
        <v>875</v>
      </c>
      <c r="F1137" s="797" t="s">
        <v>936</v>
      </c>
      <c r="G1137" s="800">
        <f>IES!U11</f>
        <v>0</v>
      </c>
      <c r="H1137" s="828"/>
    </row>
    <row r="1138" spans="1:8" x14ac:dyDescent="0.25">
      <c r="H1138" s="828"/>
    </row>
    <row r="1139" spans="1:8" x14ac:dyDescent="0.25">
      <c r="A1139" s="786">
        <v>276</v>
      </c>
      <c r="B1139" s="797" t="s">
        <v>1217</v>
      </c>
      <c r="C1139" s="826">
        <f>IES!U69</f>
        <v>0</v>
      </c>
      <c r="E1139" s="801" t="s">
        <v>875</v>
      </c>
      <c r="F1139" s="797" t="s">
        <v>936</v>
      </c>
      <c r="G1139" s="800">
        <f>IES!U11</f>
        <v>0</v>
      </c>
      <c r="H1139" s="828"/>
    </row>
    <row r="1140" spans="1:8" x14ac:dyDescent="0.25">
      <c r="H1140" s="828"/>
    </row>
    <row r="1141" spans="1:8" x14ac:dyDescent="0.25">
      <c r="A1141" s="786">
        <v>277</v>
      </c>
      <c r="B1141" s="797" t="s">
        <v>1218</v>
      </c>
      <c r="C1141" s="826">
        <f>IES!U70</f>
        <v>0</v>
      </c>
      <c r="E1141" s="801" t="s">
        <v>875</v>
      </c>
      <c r="F1141" s="797" t="s">
        <v>936</v>
      </c>
      <c r="G1141" s="800">
        <f>IES!U11</f>
        <v>0</v>
      </c>
      <c r="H1141" s="828"/>
    </row>
    <row r="1142" spans="1:8" x14ac:dyDescent="0.25">
      <c r="H1142" s="828"/>
    </row>
    <row r="1143" spans="1:8" x14ac:dyDescent="0.25">
      <c r="A1143" s="786">
        <v>278</v>
      </c>
      <c r="B1143" s="797" t="s">
        <v>1183</v>
      </c>
      <c r="C1143" s="826">
        <f>IES!U75</f>
        <v>0</v>
      </c>
      <c r="E1143" s="801" t="s">
        <v>875</v>
      </c>
      <c r="F1143" s="797" t="s">
        <v>936</v>
      </c>
      <c r="G1143" s="800">
        <f>IES!U11</f>
        <v>0</v>
      </c>
      <c r="H1143" s="828"/>
    </row>
    <row r="1144" spans="1:8" x14ac:dyDescent="0.25">
      <c r="H1144" s="828"/>
    </row>
    <row r="1145" spans="1:8" x14ac:dyDescent="0.25">
      <c r="A1145" s="786">
        <v>279</v>
      </c>
      <c r="B1145" s="797" t="s">
        <v>1187</v>
      </c>
      <c r="C1145" s="826">
        <f>IES!U76</f>
        <v>0</v>
      </c>
      <c r="E1145" s="801" t="s">
        <v>875</v>
      </c>
      <c r="F1145" s="797" t="s">
        <v>936</v>
      </c>
      <c r="G1145" s="800">
        <f>IES!U11</f>
        <v>0</v>
      </c>
      <c r="H1145" s="828"/>
    </row>
    <row r="1146" spans="1:8" x14ac:dyDescent="0.25">
      <c r="H1146" s="828"/>
    </row>
    <row r="1147" spans="1:8" ht="30" x14ac:dyDescent="0.25">
      <c r="A1147" s="786">
        <v>280</v>
      </c>
      <c r="B1147" s="793" t="s">
        <v>1184</v>
      </c>
      <c r="C1147" s="826">
        <f>IES!V75</f>
        <v>0</v>
      </c>
      <c r="E1147" s="801" t="s">
        <v>875</v>
      </c>
      <c r="F1147" s="793" t="s">
        <v>988</v>
      </c>
      <c r="G1147" s="800">
        <f>IES!V11</f>
        <v>0</v>
      </c>
      <c r="H1147" s="828"/>
    </row>
    <row r="1148" spans="1:8" x14ac:dyDescent="0.25">
      <c r="H1148" s="828"/>
    </row>
    <row r="1149" spans="1:8" ht="30" x14ac:dyDescent="0.25">
      <c r="A1149" s="786">
        <v>281</v>
      </c>
      <c r="B1149" s="793" t="s">
        <v>1188</v>
      </c>
      <c r="C1149" s="826">
        <f>IES!V76</f>
        <v>0</v>
      </c>
      <c r="E1149" s="801" t="s">
        <v>875</v>
      </c>
      <c r="F1149" s="793" t="s">
        <v>988</v>
      </c>
      <c r="G1149" s="800">
        <f>IES!V11</f>
        <v>0</v>
      </c>
      <c r="H1149" s="828"/>
    </row>
    <row r="1150" spans="1:8" x14ac:dyDescent="0.25">
      <c r="H1150" s="828"/>
    </row>
    <row r="1151" spans="1:8" ht="30" x14ac:dyDescent="0.25">
      <c r="A1151" s="786">
        <v>282</v>
      </c>
      <c r="B1151" s="793" t="s">
        <v>1185</v>
      </c>
      <c r="C1151" s="826">
        <f>IES!X75</f>
        <v>0</v>
      </c>
      <c r="E1151" s="801" t="s">
        <v>875</v>
      </c>
      <c r="F1151" s="793" t="s">
        <v>989</v>
      </c>
      <c r="G1151" s="800">
        <f>IES!X11</f>
        <v>0</v>
      </c>
      <c r="H1151" s="828"/>
    </row>
    <row r="1152" spans="1:8" x14ac:dyDescent="0.25">
      <c r="H1152" s="828"/>
    </row>
    <row r="1153" spans="1:8" ht="30" x14ac:dyDescent="0.25">
      <c r="A1153" s="786">
        <v>283</v>
      </c>
      <c r="B1153" s="793" t="s">
        <v>1189</v>
      </c>
      <c r="C1153" s="826">
        <f>IES!X76</f>
        <v>0</v>
      </c>
      <c r="E1153" s="801" t="s">
        <v>875</v>
      </c>
      <c r="F1153" s="793" t="s">
        <v>989</v>
      </c>
      <c r="G1153" s="800">
        <f>IES!X11</f>
        <v>0</v>
      </c>
      <c r="H1153" s="828"/>
    </row>
    <row r="1154" spans="1:8" x14ac:dyDescent="0.25">
      <c r="H1154" s="828"/>
    </row>
    <row r="1155" spans="1:8" x14ac:dyDescent="0.25">
      <c r="A1155" s="786">
        <v>284</v>
      </c>
      <c r="B1155" s="793" t="s">
        <v>1186</v>
      </c>
      <c r="C1155" s="826">
        <f>IES!Z75</f>
        <v>0</v>
      </c>
      <c r="E1155" s="801" t="s">
        <v>875</v>
      </c>
      <c r="F1155" s="797" t="s">
        <v>990</v>
      </c>
      <c r="G1155" s="800">
        <f>IES!Z11</f>
        <v>0</v>
      </c>
      <c r="H1155" s="828"/>
    </row>
    <row r="1156" spans="1:8" x14ac:dyDescent="0.25">
      <c r="H1156" s="828"/>
    </row>
    <row r="1157" spans="1:8" x14ac:dyDescent="0.25">
      <c r="A1157" s="786">
        <v>285</v>
      </c>
      <c r="B1157" s="793" t="s">
        <v>1190</v>
      </c>
      <c r="C1157" s="826">
        <f>IES!Z76</f>
        <v>0</v>
      </c>
      <c r="E1157" s="801" t="s">
        <v>875</v>
      </c>
      <c r="F1157" s="797" t="s">
        <v>990</v>
      </c>
      <c r="G1157" s="800">
        <f>IES!Z11</f>
        <v>0</v>
      </c>
      <c r="H1157" s="828"/>
    </row>
    <row r="1158" spans="1:8" x14ac:dyDescent="0.25">
      <c r="H1158" s="828"/>
    </row>
    <row r="1159" spans="1:8" x14ac:dyDescent="0.25">
      <c r="A1159" s="786">
        <v>286</v>
      </c>
      <c r="B1159" s="797" t="s">
        <v>1219</v>
      </c>
      <c r="C1159" s="826">
        <f>IES!C82</f>
        <v>0</v>
      </c>
      <c r="E1159" s="801" t="s">
        <v>875</v>
      </c>
      <c r="F1159" s="797" t="s">
        <v>1018</v>
      </c>
      <c r="G1159" s="800">
        <f>IES!C35</f>
        <v>0</v>
      </c>
      <c r="H1159" s="828"/>
    </row>
    <row r="1160" spans="1:8" x14ac:dyDescent="0.25">
      <c r="H1160" s="828"/>
    </row>
    <row r="1161" spans="1:8" ht="30" x14ac:dyDescent="0.25">
      <c r="A1161" s="786">
        <v>287</v>
      </c>
      <c r="B1161" s="797" t="s">
        <v>1220</v>
      </c>
      <c r="C1161" s="826">
        <f>IES!C86</f>
        <v>0</v>
      </c>
      <c r="E1161" s="801" t="s">
        <v>875</v>
      </c>
      <c r="F1161" s="797" t="s">
        <v>1018</v>
      </c>
      <c r="G1161" s="800">
        <f>IES!C35</f>
        <v>0</v>
      </c>
      <c r="H1161" s="828"/>
    </row>
    <row r="1162" spans="1:8" x14ac:dyDescent="0.25">
      <c r="H1162" s="828"/>
    </row>
    <row r="1163" spans="1:8" x14ac:dyDescent="0.25">
      <c r="A1163" s="786">
        <v>288</v>
      </c>
      <c r="B1163" s="797" t="s">
        <v>1221</v>
      </c>
      <c r="C1163" s="826">
        <f>IES!E81</f>
        <v>0</v>
      </c>
      <c r="E1163" s="801" t="s">
        <v>875</v>
      </c>
      <c r="F1163" s="797" t="s">
        <v>1162</v>
      </c>
      <c r="G1163" s="800">
        <f>IES!E35</f>
        <v>0</v>
      </c>
      <c r="H1163" s="828"/>
    </row>
    <row r="1164" spans="1:8" x14ac:dyDescent="0.25">
      <c r="H1164" s="828"/>
    </row>
    <row r="1165" spans="1:8" ht="30" x14ac:dyDescent="0.25">
      <c r="A1165" s="786">
        <v>289</v>
      </c>
      <c r="B1165" s="797" t="s">
        <v>1222</v>
      </c>
      <c r="C1165" s="826">
        <f>IES!E85</f>
        <v>0</v>
      </c>
      <c r="E1165" s="801" t="s">
        <v>875</v>
      </c>
      <c r="F1165" s="797" t="s">
        <v>1166</v>
      </c>
      <c r="G1165" s="800">
        <f>IES!E36</f>
        <v>0</v>
      </c>
      <c r="H1165" s="828"/>
    </row>
    <row r="1166" spans="1:8" x14ac:dyDescent="0.25">
      <c r="H1166" s="828"/>
    </row>
    <row r="1167" spans="1:8" x14ac:dyDescent="0.25">
      <c r="A1167" s="786">
        <v>290</v>
      </c>
      <c r="B1167" s="793" t="s">
        <v>1191</v>
      </c>
      <c r="C1167" s="826">
        <f>IES!I81</f>
        <v>0</v>
      </c>
      <c r="E1167" s="801" t="s">
        <v>875</v>
      </c>
      <c r="F1167" s="793" t="s">
        <v>1020</v>
      </c>
      <c r="G1167" s="800">
        <f>IES!I35</f>
        <v>0</v>
      </c>
      <c r="H1167" s="828"/>
    </row>
    <row r="1168" spans="1:8" x14ac:dyDescent="0.25">
      <c r="H1168" s="828"/>
    </row>
    <row r="1169" spans="1:8" x14ac:dyDescent="0.25">
      <c r="A1169" s="786">
        <v>291</v>
      </c>
      <c r="B1169" s="793" t="s">
        <v>1192</v>
      </c>
      <c r="C1169" s="826">
        <f>IES!J81</f>
        <v>0</v>
      </c>
      <c r="E1169" s="801" t="s">
        <v>875</v>
      </c>
      <c r="F1169" s="793" t="s">
        <v>1062</v>
      </c>
      <c r="G1169" s="800">
        <f>IES!J35</f>
        <v>0</v>
      </c>
      <c r="H1169" s="828"/>
    </row>
    <row r="1170" spans="1:8" x14ac:dyDescent="0.25">
      <c r="H1170" s="828"/>
    </row>
    <row r="1171" spans="1:8" ht="30" x14ac:dyDescent="0.25">
      <c r="A1171" s="786">
        <v>292</v>
      </c>
      <c r="B1171" s="793" t="s">
        <v>1193</v>
      </c>
      <c r="C1171" s="826">
        <f>IES!K81</f>
        <v>0</v>
      </c>
      <c r="E1171" s="801" t="s">
        <v>875</v>
      </c>
      <c r="F1171" s="793" t="s">
        <v>1063</v>
      </c>
      <c r="G1171" s="800">
        <f>IES!K35</f>
        <v>0</v>
      </c>
      <c r="H1171" s="828"/>
    </row>
    <row r="1172" spans="1:8" x14ac:dyDescent="0.25">
      <c r="H1172" s="828"/>
    </row>
    <row r="1173" spans="1:8" x14ac:dyDescent="0.25">
      <c r="A1173" s="786">
        <v>293</v>
      </c>
      <c r="B1173" s="793" t="s">
        <v>1194</v>
      </c>
      <c r="C1173" s="826">
        <f>IES!L81</f>
        <v>0</v>
      </c>
      <c r="E1173" s="801" t="s">
        <v>875</v>
      </c>
      <c r="F1173" s="793" t="s">
        <v>1021</v>
      </c>
      <c r="G1173" s="800">
        <f>IES!L35</f>
        <v>0</v>
      </c>
      <c r="H1173" s="828"/>
    </row>
    <row r="1174" spans="1:8" x14ac:dyDescent="0.25">
      <c r="H1174" s="828"/>
    </row>
    <row r="1175" spans="1:8" ht="30" x14ac:dyDescent="0.25">
      <c r="A1175" s="786">
        <v>294</v>
      </c>
      <c r="B1175" s="793" t="s">
        <v>1195</v>
      </c>
      <c r="C1175" s="826">
        <f>IES!M81</f>
        <v>0</v>
      </c>
      <c r="E1175" s="801" t="s">
        <v>875</v>
      </c>
      <c r="F1175" s="793" t="s">
        <v>1083</v>
      </c>
      <c r="G1175" s="800">
        <f>IES!M35</f>
        <v>0</v>
      </c>
      <c r="H1175" s="828"/>
    </row>
    <row r="1176" spans="1:8" x14ac:dyDescent="0.25">
      <c r="H1176" s="828"/>
    </row>
    <row r="1177" spans="1:8" ht="30" x14ac:dyDescent="0.25">
      <c r="A1177" s="786">
        <v>295</v>
      </c>
      <c r="B1177" s="793" t="s">
        <v>1196</v>
      </c>
      <c r="C1177" s="826">
        <f>IES!N81</f>
        <v>0</v>
      </c>
      <c r="E1177" s="801" t="s">
        <v>875</v>
      </c>
      <c r="F1177" s="793" t="s">
        <v>1084</v>
      </c>
      <c r="G1177" s="800">
        <f>IES!N35</f>
        <v>0</v>
      </c>
      <c r="H1177" s="828"/>
    </row>
    <row r="1178" spans="1:8" x14ac:dyDescent="0.25">
      <c r="H1178" s="828"/>
    </row>
    <row r="1179" spans="1:8" ht="45" x14ac:dyDescent="0.25">
      <c r="A1179" s="786">
        <v>296</v>
      </c>
      <c r="B1179" s="793" t="s">
        <v>1223</v>
      </c>
      <c r="C1179" s="826">
        <f>IES!O81</f>
        <v>0</v>
      </c>
      <c r="E1179" s="801" t="s">
        <v>875</v>
      </c>
      <c r="F1179" s="793" t="s">
        <v>1154</v>
      </c>
      <c r="G1179" s="800">
        <f>IES!O35</f>
        <v>0</v>
      </c>
      <c r="H1179" s="828"/>
    </row>
    <row r="1180" spans="1:8" x14ac:dyDescent="0.25">
      <c r="H1180" s="828"/>
    </row>
    <row r="1181" spans="1:8" x14ac:dyDescent="0.25">
      <c r="A1181" s="786">
        <v>297</v>
      </c>
      <c r="B1181" s="793" t="s">
        <v>1201</v>
      </c>
      <c r="C1181" s="826">
        <f>IES!L83</f>
        <v>0</v>
      </c>
      <c r="E1181" s="801" t="s">
        <v>875</v>
      </c>
      <c r="F1181" s="793" t="s">
        <v>1021</v>
      </c>
      <c r="G1181" s="800">
        <f>IES!L35</f>
        <v>0</v>
      </c>
      <c r="H1181" s="828"/>
    </row>
    <row r="1182" spans="1:8" x14ac:dyDescent="0.25">
      <c r="H1182" s="828"/>
    </row>
    <row r="1183" spans="1:8" x14ac:dyDescent="0.25">
      <c r="A1183" s="786">
        <v>298</v>
      </c>
      <c r="B1183" s="793" t="s">
        <v>1202</v>
      </c>
      <c r="C1183" s="826">
        <f>IES!M83</f>
        <v>0</v>
      </c>
      <c r="E1183" s="801" t="s">
        <v>875</v>
      </c>
      <c r="F1183" s="793" t="s">
        <v>1083</v>
      </c>
      <c r="G1183" s="800">
        <f>IES!M35</f>
        <v>0</v>
      </c>
      <c r="H1183" s="828"/>
    </row>
    <row r="1184" spans="1:8" x14ac:dyDescent="0.25">
      <c r="H1184" s="828"/>
    </row>
    <row r="1185" spans="1:8" ht="30" x14ac:dyDescent="0.25">
      <c r="A1185" s="786">
        <v>299</v>
      </c>
      <c r="B1185" s="793" t="s">
        <v>1203</v>
      </c>
      <c r="C1185" s="826">
        <f>IES!N83</f>
        <v>0</v>
      </c>
      <c r="E1185" s="801" t="s">
        <v>875</v>
      </c>
      <c r="F1185" s="793" t="s">
        <v>1084</v>
      </c>
      <c r="G1185" s="800">
        <f>IES!N35</f>
        <v>0</v>
      </c>
      <c r="H1185" s="828"/>
    </row>
    <row r="1186" spans="1:8" x14ac:dyDescent="0.25">
      <c r="H1186" s="828"/>
    </row>
    <row r="1187" spans="1:8" x14ac:dyDescent="0.25">
      <c r="A1187" s="786">
        <v>300</v>
      </c>
      <c r="B1187" s="793" t="s">
        <v>1197</v>
      </c>
      <c r="C1187" s="826">
        <f>IES!Q81</f>
        <v>0</v>
      </c>
      <c r="E1187" s="801" t="s">
        <v>875</v>
      </c>
      <c r="F1187" s="797" t="s">
        <v>1085</v>
      </c>
      <c r="G1187" s="800">
        <f>IES!Q35</f>
        <v>0</v>
      </c>
      <c r="H1187" s="828"/>
    </row>
    <row r="1188" spans="1:8" x14ac:dyDescent="0.25">
      <c r="H1188" s="828"/>
    </row>
    <row r="1189" spans="1:8" x14ac:dyDescent="0.25">
      <c r="A1189" s="786">
        <v>301</v>
      </c>
      <c r="B1189" s="793" t="s">
        <v>1198</v>
      </c>
      <c r="C1189" s="826">
        <f>IES!R81</f>
        <v>0</v>
      </c>
      <c r="E1189" s="801" t="s">
        <v>875</v>
      </c>
      <c r="F1189" s="797" t="s">
        <v>1086</v>
      </c>
      <c r="G1189" s="800">
        <f>IES!R35</f>
        <v>0</v>
      </c>
      <c r="H1189" s="828"/>
    </row>
    <row r="1190" spans="1:8" x14ac:dyDescent="0.25">
      <c r="H1190" s="828"/>
    </row>
    <row r="1191" spans="1:8" x14ac:dyDescent="0.25">
      <c r="A1191" s="786">
        <v>302</v>
      </c>
      <c r="B1191" s="793" t="s">
        <v>1199</v>
      </c>
      <c r="C1191" s="826">
        <f>IES!S81</f>
        <v>0</v>
      </c>
      <c r="E1191" s="801" t="s">
        <v>875</v>
      </c>
      <c r="F1191" s="797" t="s">
        <v>1087</v>
      </c>
      <c r="G1191" s="800">
        <f>IES!S35</f>
        <v>0</v>
      </c>
      <c r="H1191" s="828"/>
    </row>
    <row r="1192" spans="1:8" x14ac:dyDescent="0.25">
      <c r="H1192" s="828"/>
    </row>
    <row r="1193" spans="1:8" x14ac:dyDescent="0.25">
      <c r="A1193" s="786">
        <v>303</v>
      </c>
      <c r="B1193" s="793" t="s">
        <v>1204</v>
      </c>
      <c r="C1193" s="826">
        <f>IES!Q83</f>
        <v>0</v>
      </c>
      <c r="E1193" s="801" t="s">
        <v>875</v>
      </c>
      <c r="F1193" s="797" t="s">
        <v>1085</v>
      </c>
      <c r="G1193" s="800">
        <f>IES!Q35</f>
        <v>0</v>
      </c>
      <c r="H1193" s="828"/>
    </row>
    <row r="1194" spans="1:8" x14ac:dyDescent="0.25"/>
    <row r="1195" spans="1:8" x14ac:dyDescent="0.25">
      <c r="A1195" s="786">
        <v>304</v>
      </c>
      <c r="B1195" s="793" t="s">
        <v>1205</v>
      </c>
      <c r="C1195" s="826">
        <f>IES!R83</f>
        <v>0</v>
      </c>
      <c r="E1195" s="801" t="s">
        <v>875</v>
      </c>
      <c r="F1195" s="797" t="s">
        <v>1086</v>
      </c>
      <c r="G1195" s="800">
        <f>IES!R35</f>
        <v>0</v>
      </c>
    </row>
    <row r="1196" spans="1:8" x14ac:dyDescent="0.25"/>
    <row r="1197" spans="1:8" x14ac:dyDescent="0.25">
      <c r="A1197" s="786">
        <v>305</v>
      </c>
      <c r="B1197" s="793" t="s">
        <v>1206</v>
      </c>
      <c r="C1197" s="826">
        <f>IES!S83</f>
        <v>0</v>
      </c>
      <c r="E1197" s="801" t="s">
        <v>875</v>
      </c>
      <c r="F1197" s="797" t="s">
        <v>1087</v>
      </c>
      <c r="G1197" s="800">
        <f>IES!S35</f>
        <v>0</v>
      </c>
    </row>
    <row r="1198" spans="1:8" x14ac:dyDescent="0.25"/>
    <row r="1199" spans="1:8" x14ac:dyDescent="0.25">
      <c r="A1199" s="786">
        <v>306</v>
      </c>
      <c r="B1199" s="797" t="s">
        <v>1200</v>
      </c>
      <c r="C1199" s="826">
        <f>IES!U81</f>
        <v>0</v>
      </c>
      <c r="E1199" s="801" t="s">
        <v>875</v>
      </c>
      <c r="F1199" s="797" t="s">
        <v>1088</v>
      </c>
      <c r="G1199" s="800">
        <f>IES!U35</f>
        <v>0</v>
      </c>
    </row>
    <row r="1200" spans="1:8" x14ac:dyDescent="0.25"/>
    <row r="1201" spans="1:8" ht="45" x14ac:dyDescent="0.25">
      <c r="A1201" s="786">
        <v>307</v>
      </c>
      <c r="B1201" s="793" t="s">
        <v>1223</v>
      </c>
      <c r="C1201" s="826">
        <f>IES!O81</f>
        <v>0</v>
      </c>
      <c r="E1201" s="801" t="s">
        <v>875</v>
      </c>
      <c r="F1201" s="793" t="s">
        <v>1196</v>
      </c>
      <c r="G1201" s="800">
        <f>IES!N81</f>
        <v>0</v>
      </c>
    </row>
    <row r="1202" spans="1:8" x14ac:dyDescent="0.25"/>
    <row r="1203" spans="1:8" x14ac:dyDescent="0.25"/>
    <row r="1204" spans="1:8" x14ac:dyDescent="0.25"/>
    <row r="1205" spans="1:8" x14ac:dyDescent="0.25"/>
    <row r="1206" spans="1:8" x14ac:dyDescent="0.25">
      <c r="A1206" s="786">
        <v>309</v>
      </c>
      <c r="B1206" s="793" t="s">
        <v>1224</v>
      </c>
      <c r="C1206" s="826">
        <f>IES!C89</f>
        <v>0</v>
      </c>
      <c r="E1206" s="801" t="s">
        <v>625</v>
      </c>
      <c r="F1206" s="793" t="s">
        <v>1225</v>
      </c>
      <c r="G1206" s="800">
        <f>IES!D89</f>
        <v>0</v>
      </c>
      <c r="H1206" s="801" t="s">
        <v>627</v>
      </c>
    </row>
    <row r="1207" spans="1:8" x14ac:dyDescent="0.25">
      <c r="F1207" s="793" t="s">
        <v>1226</v>
      </c>
      <c r="G1207" s="800">
        <f>IES!I89</f>
        <v>0</v>
      </c>
      <c r="H1207" s="801" t="s">
        <v>627</v>
      </c>
    </row>
    <row r="1208" spans="1:8" x14ac:dyDescent="0.25">
      <c r="F1208" s="793" t="s">
        <v>1227</v>
      </c>
      <c r="G1208" s="800">
        <f>IES!L89</f>
        <v>0</v>
      </c>
      <c r="H1208" s="801" t="s">
        <v>627</v>
      </c>
    </row>
    <row r="1209" spans="1:8" x14ac:dyDescent="0.25"/>
    <row r="1210" spans="1:8" x14ac:dyDescent="0.25">
      <c r="A1210" s="786">
        <v>310</v>
      </c>
      <c r="B1210" s="793" t="s">
        <v>1228</v>
      </c>
      <c r="C1210" s="826">
        <f>IES!C90</f>
        <v>0</v>
      </c>
      <c r="E1210" s="801" t="s">
        <v>625</v>
      </c>
      <c r="F1210" s="793" t="s">
        <v>1229</v>
      </c>
      <c r="G1210" s="800">
        <f>IES!D90</f>
        <v>0</v>
      </c>
      <c r="H1210" s="801" t="s">
        <v>627</v>
      </c>
    </row>
    <row r="1211" spans="1:8" x14ac:dyDescent="0.25">
      <c r="F1211" s="793" t="s">
        <v>1230</v>
      </c>
      <c r="G1211" s="800">
        <f>IES!I90</f>
        <v>0</v>
      </c>
      <c r="H1211" s="801" t="s">
        <v>627</v>
      </c>
    </row>
    <row r="1212" spans="1:8" x14ac:dyDescent="0.25">
      <c r="F1212" s="793" t="s">
        <v>1231</v>
      </c>
      <c r="G1212" s="800">
        <f>IES!L90</f>
        <v>0</v>
      </c>
      <c r="H1212" s="801" t="s">
        <v>627</v>
      </c>
    </row>
    <row r="1213" spans="1:8" x14ac:dyDescent="0.25"/>
    <row r="1214" spans="1:8" x14ac:dyDescent="0.25">
      <c r="A1214" s="786">
        <v>311</v>
      </c>
      <c r="B1214" s="793" t="s">
        <v>1232</v>
      </c>
      <c r="C1214" s="826">
        <f>IES!C91</f>
        <v>0</v>
      </c>
      <c r="E1214" s="801" t="s">
        <v>625</v>
      </c>
      <c r="F1214" s="793" t="s">
        <v>1233</v>
      </c>
      <c r="G1214" s="800">
        <f>IES!D91</f>
        <v>0</v>
      </c>
      <c r="H1214" s="801" t="s">
        <v>627</v>
      </c>
    </row>
    <row r="1215" spans="1:8" x14ac:dyDescent="0.25">
      <c r="F1215" s="793" t="s">
        <v>1234</v>
      </c>
      <c r="G1215" s="800">
        <f>IES!I91</f>
        <v>0</v>
      </c>
      <c r="H1215" s="801" t="s">
        <v>627</v>
      </c>
    </row>
    <row r="1216" spans="1:8" x14ac:dyDescent="0.25">
      <c r="F1216" s="793" t="s">
        <v>1235</v>
      </c>
      <c r="G1216" s="800">
        <f>IES!L91</f>
        <v>0</v>
      </c>
      <c r="H1216" s="801" t="s">
        <v>627</v>
      </c>
    </row>
    <row r="1217" spans="1:8" x14ac:dyDescent="0.25"/>
    <row r="1218" spans="1:8" x14ac:dyDescent="0.25">
      <c r="A1218" s="786">
        <v>312</v>
      </c>
      <c r="B1218" s="793" t="s">
        <v>1236</v>
      </c>
      <c r="C1218" s="826">
        <f>IES!C92</f>
        <v>0</v>
      </c>
      <c r="E1218" s="801" t="s">
        <v>625</v>
      </c>
      <c r="F1218" s="793" t="s">
        <v>1237</v>
      </c>
      <c r="G1218" s="800">
        <f>IES!D92</f>
        <v>0</v>
      </c>
      <c r="H1218" s="801" t="s">
        <v>627</v>
      </c>
    </row>
    <row r="1219" spans="1:8" x14ac:dyDescent="0.25">
      <c r="F1219" s="793" t="s">
        <v>1238</v>
      </c>
      <c r="G1219" s="800">
        <f>IES!I92</f>
        <v>0</v>
      </c>
      <c r="H1219" s="801" t="s">
        <v>627</v>
      </c>
    </row>
    <row r="1220" spans="1:8" x14ac:dyDescent="0.25">
      <c r="F1220" s="793" t="s">
        <v>1239</v>
      </c>
      <c r="G1220" s="800">
        <f>IES!L92</f>
        <v>0</v>
      </c>
      <c r="H1220" s="801" t="s">
        <v>627</v>
      </c>
    </row>
    <row r="1221" spans="1:8" x14ac:dyDescent="0.25"/>
    <row r="1222" spans="1:8" x14ac:dyDescent="0.25">
      <c r="A1222" s="786">
        <v>313</v>
      </c>
      <c r="B1222" s="793" t="s">
        <v>1227</v>
      </c>
      <c r="C1222" s="826">
        <f>IES!L89</f>
        <v>0</v>
      </c>
      <c r="E1222" s="801" t="s">
        <v>625</v>
      </c>
      <c r="F1222" s="793" t="s">
        <v>1240</v>
      </c>
      <c r="G1222" s="800">
        <f>IES!M89</f>
        <v>0</v>
      </c>
      <c r="H1222" s="801" t="s">
        <v>627</v>
      </c>
    </row>
    <row r="1223" spans="1:8" ht="30" x14ac:dyDescent="0.25">
      <c r="F1223" s="793" t="s">
        <v>1241</v>
      </c>
      <c r="G1223" s="800">
        <f>IES!N89</f>
        <v>0</v>
      </c>
      <c r="H1223" s="801" t="s">
        <v>627</v>
      </c>
    </row>
    <row r="1224" spans="1:8" x14ac:dyDescent="0.25">
      <c r="F1224" s="793" t="s">
        <v>1242</v>
      </c>
      <c r="G1224" s="800">
        <f>IES!Q89</f>
        <v>0</v>
      </c>
      <c r="H1224" s="801" t="s">
        <v>627</v>
      </c>
    </row>
    <row r="1225" spans="1:8" x14ac:dyDescent="0.25">
      <c r="F1225" s="793" t="s">
        <v>1243</v>
      </c>
      <c r="G1225" s="800">
        <f>IES!R89</f>
        <v>0</v>
      </c>
      <c r="H1225" s="801" t="s">
        <v>627</v>
      </c>
    </row>
    <row r="1226" spans="1:8" x14ac:dyDescent="0.25">
      <c r="F1226" s="793" t="s">
        <v>1244</v>
      </c>
      <c r="G1226" s="800">
        <f>IES!S89</f>
        <v>0</v>
      </c>
      <c r="H1226" s="801" t="s">
        <v>627</v>
      </c>
    </row>
    <row r="1227" spans="1:8" x14ac:dyDescent="0.25">
      <c r="F1227" s="793" t="s">
        <v>1245</v>
      </c>
      <c r="G1227" s="800">
        <f>IES!U89</f>
        <v>0</v>
      </c>
      <c r="H1227" s="801" t="s">
        <v>627</v>
      </c>
    </row>
    <row r="1228" spans="1:8" x14ac:dyDescent="0.25"/>
    <row r="1229" spans="1:8" ht="30" x14ac:dyDescent="0.25">
      <c r="A1229" s="786">
        <v>314</v>
      </c>
      <c r="B1229" s="793" t="s">
        <v>1231</v>
      </c>
      <c r="C1229" s="826">
        <f>IES!L90</f>
        <v>0</v>
      </c>
      <c r="E1229" s="801" t="s">
        <v>625</v>
      </c>
      <c r="F1229" s="793" t="s">
        <v>1246</v>
      </c>
      <c r="G1229" s="800">
        <f>IES!M90</f>
        <v>0</v>
      </c>
      <c r="H1229" s="801" t="s">
        <v>627</v>
      </c>
    </row>
    <row r="1230" spans="1:8" ht="30" x14ac:dyDescent="0.25">
      <c r="F1230" s="793" t="s">
        <v>1247</v>
      </c>
      <c r="G1230" s="800">
        <f>IES!N90</f>
        <v>0</v>
      </c>
      <c r="H1230" s="801" t="s">
        <v>627</v>
      </c>
    </row>
    <row r="1231" spans="1:8" x14ac:dyDescent="0.25">
      <c r="F1231" s="793" t="s">
        <v>1248</v>
      </c>
      <c r="G1231" s="800">
        <f>IES!Q90</f>
        <v>0</v>
      </c>
      <c r="H1231" s="801" t="s">
        <v>627</v>
      </c>
    </row>
    <row r="1232" spans="1:8" x14ac:dyDescent="0.25">
      <c r="F1232" s="793" t="s">
        <v>1249</v>
      </c>
      <c r="G1232" s="800">
        <f>IES!R90</f>
        <v>0</v>
      </c>
      <c r="H1232" s="801" t="s">
        <v>627</v>
      </c>
    </row>
    <row r="1233" spans="1:8" x14ac:dyDescent="0.25">
      <c r="F1233" s="793" t="s">
        <v>1250</v>
      </c>
      <c r="G1233" s="800">
        <f>IES!S90</f>
        <v>0</v>
      </c>
      <c r="H1233" s="801" t="s">
        <v>627</v>
      </c>
    </row>
    <row r="1234" spans="1:8" x14ac:dyDescent="0.25">
      <c r="F1234" s="793" t="s">
        <v>1251</v>
      </c>
      <c r="G1234" s="800">
        <f>IES!U90</f>
        <v>0</v>
      </c>
      <c r="H1234" s="801" t="s">
        <v>627</v>
      </c>
    </row>
    <row r="1235" spans="1:8" x14ac:dyDescent="0.25"/>
    <row r="1236" spans="1:8" ht="30" x14ac:dyDescent="0.25">
      <c r="A1236" s="786">
        <v>315</v>
      </c>
      <c r="B1236" s="793" t="s">
        <v>1235</v>
      </c>
      <c r="C1236" s="826">
        <f>IES!L91</f>
        <v>0</v>
      </c>
      <c r="E1236" s="801" t="s">
        <v>625</v>
      </c>
      <c r="F1236" s="793" t="s">
        <v>1252</v>
      </c>
      <c r="G1236" s="800">
        <f>IES!M91</f>
        <v>0</v>
      </c>
      <c r="H1236" s="801" t="s">
        <v>627</v>
      </c>
    </row>
    <row r="1237" spans="1:8" ht="30" x14ac:dyDescent="0.25">
      <c r="F1237" s="793" t="s">
        <v>1253</v>
      </c>
      <c r="G1237" s="800">
        <f>IES!N91</f>
        <v>0</v>
      </c>
      <c r="H1237" s="801" t="s">
        <v>627</v>
      </c>
    </row>
    <row r="1238" spans="1:8" x14ac:dyDescent="0.25">
      <c r="F1238" s="793" t="s">
        <v>1254</v>
      </c>
      <c r="G1238" s="800">
        <f>IES!Q91</f>
        <v>0</v>
      </c>
      <c r="H1238" s="801" t="s">
        <v>627</v>
      </c>
    </row>
    <row r="1239" spans="1:8" x14ac:dyDescent="0.25">
      <c r="F1239" s="793" t="s">
        <v>1255</v>
      </c>
      <c r="G1239" s="800">
        <f>IES!R91</f>
        <v>0</v>
      </c>
      <c r="H1239" s="801" t="s">
        <v>627</v>
      </c>
    </row>
    <row r="1240" spans="1:8" x14ac:dyDescent="0.25">
      <c r="F1240" s="793" t="s">
        <v>1256</v>
      </c>
      <c r="G1240" s="800">
        <f>IES!S91</f>
        <v>0</v>
      </c>
      <c r="H1240" s="801" t="s">
        <v>627</v>
      </c>
    </row>
    <row r="1241" spans="1:8" x14ac:dyDescent="0.25">
      <c r="F1241" s="793" t="s">
        <v>1257</v>
      </c>
      <c r="G1241" s="800">
        <f>IES!U91</f>
        <v>0</v>
      </c>
      <c r="H1241" s="801" t="s">
        <v>627</v>
      </c>
    </row>
    <row r="1242" spans="1:8" x14ac:dyDescent="0.25"/>
    <row r="1243" spans="1:8" ht="30" x14ac:dyDescent="0.25">
      <c r="A1243" s="786">
        <v>316</v>
      </c>
      <c r="B1243" s="793" t="s">
        <v>1239</v>
      </c>
      <c r="C1243" s="826">
        <f>IES!L92</f>
        <v>0</v>
      </c>
      <c r="E1243" s="801" t="s">
        <v>625</v>
      </c>
      <c r="F1243" s="793" t="s">
        <v>1258</v>
      </c>
      <c r="G1243" s="800">
        <f>IES!M92</f>
        <v>0</v>
      </c>
      <c r="H1243" s="801" t="s">
        <v>627</v>
      </c>
    </row>
    <row r="1244" spans="1:8" ht="30" x14ac:dyDescent="0.25">
      <c r="F1244" s="793" t="s">
        <v>1259</v>
      </c>
      <c r="G1244" s="800">
        <f>IES!N92</f>
        <v>0</v>
      </c>
      <c r="H1244" s="801" t="s">
        <v>627</v>
      </c>
    </row>
    <row r="1245" spans="1:8" x14ac:dyDescent="0.25">
      <c r="F1245" s="793" t="s">
        <v>1260</v>
      </c>
      <c r="G1245" s="800">
        <f>IES!Q92</f>
        <v>0</v>
      </c>
      <c r="H1245" s="801" t="s">
        <v>627</v>
      </c>
    </row>
    <row r="1246" spans="1:8" x14ac:dyDescent="0.25">
      <c r="F1246" s="793" t="s">
        <v>1261</v>
      </c>
      <c r="G1246" s="800">
        <f>IES!R92</f>
        <v>0</v>
      </c>
      <c r="H1246" s="801" t="s">
        <v>627</v>
      </c>
    </row>
    <row r="1247" spans="1:8" x14ac:dyDescent="0.25">
      <c r="F1247" s="793" t="s">
        <v>1262</v>
      </c>
      <c r="G1247" s="800">
        <f>IES!S92</f>
        <v>0</v>
      </c>
      <c r="H1247" s="801" t="s">
        <v>627</v>
      </c>
    </row>
    <row r="1248" spans="1:8" x14ac:dyDescent="0.25">
      <c r="F1248" s="793" t="s">
        <v>1263</v>
      </c>
      <c r="G1248" s="800">
        <f>IES!U92</f>
        <v>0</v>
      </c>
      <c r="H1248" s="801" t="s">
        <v>627</v>
      </c>
    </row>
    <row r="1249" spans="1:8" x14ac:dyDescent="0.25"/>
    <row r="1250" spans="1:8" x14ac:dyDescent="0.25">
      <c r="A1250" s="786">
        <v>317</v>
      </c>
      <c r="B1250" s="793" t="s">
        <v>1224</v>
      </c>
      <c r="C1250" s="826">
        <f>IES!C89</f>
        <v>0</v>
      </c>
      <c r="E1250" s="801" t="s">
        <v>625</v>
      </c>
      <c r="F1250" s="793" t="s">
        <v>1228</v>
      </c>
      <c r="G1250" s="800">
        <f>IES!C90</f>
        <v>0</v>
      </c>
      <c r="H1250" s="801" t="s">
        <v>627</v>
      </c>
    </row>
    <row r="1251" spans="1:8" x14ac:dyDescent="0.25">
      <c r="F1251" s="793" t="s">
        <v>1232</v>
      </c>
      <c r="G1251" s="800">
        <f>IES!C91</f>
        <v>0</v>
      </c>
      <c r="H1251" s="801" t="s">
        <v>627</v>
      </c>
    </row>
    <row r="1252" spans="1:8" x14ac:dyDescent="0.25">
      <c r="F1252" s="793" t="s">
        <v>1236</v>
      </c>
      <c r="G1252" s="800">
        <f>IES!C92</f>
        <v>0</v>
      </c>
      <c r="H1252" s="801" t="s">
        <v>627</v>
      </c>
    </row>
    <row r="1253" spans="1:8" x14ac:dyDescent="0.25"/>
    <row r="1254" spans="1:8" x14ac:dyDescent="0.25">
      <c r="A1254" s="786">
        <v>318</v>
      </c>
      <c r="B1254" s="793" t="s">
        <v>1225</v>
      </c>
      <c r="C1254" s="826">
        <f>IES!D89</f>
        <v>0</v>
      </c>
      <c r="E1254" s="801" t="s">
        <v>625</v>
      </c>
      <c r="F1254" s="793" t="s">
        <v>1229</v>
      </c>
      <c r="G1254" s="800">
        <f>IES!D90</f>
        <v>0</v>
      </c>
      <c r="H1254" s="801" t="s">
        <v>627</v>
      </c>
    </row>
    <row r="1255" spans="1:8" x14ac:dyDescent="0.25">
      <c r="F1255" s="793" t="s">
        <v>1233</v>
      </c>
      <c r="G1255" s="800">
        <f>IES!D91</f>
        <v>0</v>
      </c>
      <c r="H1255" s="801" t="s">
        <v>627</v>
      </c>
    </row>
    <row r="1256" spans="1:8" x14ac:dyDescent="0.25">
      <c r="F1256" s="793" t="s">
        <v>1237</v>
      </c>
      <c r="G1256" s="800">
        <f>IES!D92</f>
        <v>0</v>
      </c>
      <c r="H1256" s="801" t="s">
        <v>627</v>
      </c>
    </row>
    <row r="1257" spans="1:8" x14ac:dyDescent="0.25"/>
    <row r="1258" spans="1:8" ht="30" x14ac:dyDescent="0.25">
      <c r="A1258" s="786">
        <v>319</v>
      </c>
      <c r="B1258" s="793" t="s">
        <v>1226</v>
      </c>
      <c r="C1258" s="826">
        <f>IES!I89</f>
        <v>0</v>
      </c>
      <c r="E1258" s="801" t="s">
        <v>625</v>
      </c>
      <c r="F1258" s="793" t="s">
        <v>1230</v>
      </c>
      <c r="G1258" s="800">
        <f>IES!I90</f>
        <v>0</v>
      </c>
      <c r="H1258" s="801" t="s">
        <v>627</v>
      </c>
    </row>
    <row r="1259" spans="1:8" x14ac:dyDescent="0.25">
      <c r="F1259" s="793" t="s">
        <v>1234</v>
      </c>
      <c r="G1259" s="800">
        <f>IES!I91</f>
        <v>0</v>
      </c>
      <c r="H1259" s="801" t="s">
        <v>627</v>
      </c>
    </row>
    <row r="1260" spans="1:8" x14ac:dyDescent="0.25">
      <c r="F1260" s="793" t="s">
        <v>1238</v>
      </c>
      <c r="G1260" s="800">
        <f>IES!I92</f>
        <v>0</v>
      </c>
      <c r="H1260" s="801" t="s">
        <v>627</v>
      </c>
    </row>
    <row r="1261" spans="1:8" x14ac:dyDescent="0.25"/>
    <row r="1262" spans="1:8" x14ac:dyDescent="0.25">
      <c r="A1262" s="786">
        <v>320</v>
      </c>
      <c r="B1262" s="793" t="s">
        <v>1227</v>
      </c>
      <c r="C1262" s="826">
        <f>IES!L89</f>
        <v>0</v>
      </c>
      <c r="E1262" s="801" t="s">
        <v>625</v>
      </c>
      <c r="F1262" s="793" t="s">
        <v>1231</v>
      </c>
      <c r="G1262" s="800">
        <f>IES!L90</f>
        <v>0</v>
      </c>
      <c r="H1262" s="801" t="s">
        <v>627</v>
      </c>
    </row>
    <row r="1263" spans="1:8" x14ac:dyDescent="0.25">
      <c r="F1263" s="793" t="s">
        <v>1235</v>
      </c>
      <c r="G1263" s="800">
        <f>IES!L91</f>
        <v>0</v>
      </c>
      <c r="H1263" s="801" t="s">
        <v>627</v>
      </c>
    </row>
    <row r="1264" spans="1:8" x14ac:dyDescent="0.25">
      <c r="F1264" s="793" t="s">
        <v>1239</v>
      </c>
      <c r="G1264" s="800">
        <f>IES!L92</f>
        <v>0</v>
      </c>
      <c r="H1264" s="801" t="s">
        <v>627</v>
      </c>
    </row>
    <row r="1265" spans="1:8" x14ac:dyDescent="0.25"/>
    <row r="1266" spans="1:8" ht="30" x14ac:dyDescent="0.25">
      <c r="A1266" s="786">
        <v>321</v>
      </c>
      <c r="B1266" s="793" t="s">
        <v>1240</v>
      </c>
      <c r="C1266" s="826">
        <f>IES!M89</f>
        <v>0</v>
      </c>
      <c r="E1266" s="801" t="s">
        <v>625</v>
      </c>
      <c r="F1266" s="793" t="s">
        <v>1246</v>
      </c>
      <c r="G1266" s="800">
        <f>IES!M90</f>
        <v>0</v>
      </c>
      <c r="H1266" s="801" t="s">
        <v>627</v>
      </c>
    </row>
    <row r="1267" spans="1:8" x14ac:dyDescent="0.25">
      <c r="F1267" s="793" t="s">
        <v>1252</v>
      </c>
      <c r="G1267" s="800">
        <f>IES!M91</f>
        <v>0</v>
      </c>
      <c r="H1267" s="801" t="s">
        <v>627</v>
      </c>
    </row>
    <row r="1268" spans="1:8" x14ac:dyDescent="0.25">
      <c r="F1268" s="793" t="s">
        <v>1258</v>
      </c>
      <c r="G1268" s="800">
        <f>IES!M92</f>
        <v>0</v>
      </c>
      <c r="H1268" s="801" t="s">
        <v>627</v>
      </c>
    </row>
    <row r="1269" spans="1:8" x14ac:dyDescent="0.25"/>
    <row r="1270" spans="1:8" ht="30" x14ac:dyDescent="0.25">
      <c r="A1270" s="786">
        <v>322</v>
      </c>
      <c r="B1270" s="793" t="s">
        <v>1241</v>
      </c>
      <c r="C1270" s="826">
        <f>IES!N89</f>
        <v>0</v>
      </c>
      <c r="E1270" s="801" t="s">
        <v>625</v>
      </c>
      <c r="F1270" s="793" t="s">
        <v>1247</v>
      </c>
      <c r="G1270" s="800">
        <f>IES!N90</f>
        <v>0</v>
      </c>
      <c r="H1270" s="801" t="s">
        <v>627</v>
      </c>
    </row>
    <row r="1271" spans="1:8" ht="30" x14ac:dyDescent="0.25">
      <c r="F1271" s="793" t="s">
        <v>1253</v>
      </c>
      <c r="G1271" s="800">
        <f>IES!N91</f>
        <v>0</v>
      </c>
      <c r="H1271" s="801" t="s">
        <v>627</v>
      </c>
    </row>
    <row r="1272" spans="1:8" ht="30" x14ac:dyDescent="0.25">
      <c r="F1272" s="793" t="s">
        <v>1259</v>
      </c>
      <c r="G1272" s="800">
        <f>IES!N92</f>
        <v>0</v>
      </c>
      <c r="H1272" s="801" t="s">
        <v>627</v>
      </c>
    </row>
    <row r="1273" spans="1:8" x14ac:dyDescent="0.25"/>
    <row r="1274" spans="1:8" ht="30" x14ac:dyDescent="0.25">
      <c r="A1274" s="786">
        <v>323</v>
      </c>
      <c r="B1274" s="793" t="s">
        <v>1242</v>
      </c>
      <c r="C1274" s="826">
        <f>IES!Q89</f>
        <v>0</v>
      </c>
      <c r="E1274" s="801" t="s">
        <v>625</v>
      </c>
      <c r="F1274" s="793" t="s">
        <v>1248</v>
      </c>
      <c r="G1274" s="800">
        <f>IES!Q90</f>
        <v>0</v>
      </c>
      <c r="H1274" s="801" t="s">
        <v>627</v>
      </c>
    </row>
    <row r="1275" spans="1:8" x14ac:dyDescent="0.25">
      <c r="F1275" s="793" t="s">
        <v>1254</v>
      </c>
      <c r="G1275" s="800">
        <f>IES!Q91</f>
        <v>0</v>
      </c>
      <c r="H1275" s="801" t="s">
        <v>627</v>
      </c>
    </row>
    <row r="1276" spans="1:8" x14ac:dyDescent="0.25">
      <c r="F1276" s="793" t="s">
        <v>1260</v>
      </c>
      <c r="G1276" s="800">
        <f>IES!Q92</f>
        <v>0</v>
      </c>
      <c r="H1276" s="801" t="s">
        <v>627</v>
      </c>
    </row>
    <row r="1277" spans="1:8" x14ac:dyDescent="0.25"/>
    <row r="1278" spans="1:8" x14ac:dyDescent="0.25">
      <c r="A1278" s="786">
        <v>324</v>
      </c>
      <c r="B1278" s="793" t="s">
        <v>1243</v>
      </c>
      <c r="C1278" s="826">
        <f>IES!R89</f>
        <v>0</v>
      </c>
      <c r="E1278" s="801" t="s">
        <v>625</v>
      </c>
      <c r="F1278" s="793" t="s">
        <v>1249</v>
      </c>
      <c r="G1278" s="800">
        <f>IES!R90</f>
        <v>0</v>
      </c>
      <c r="H1278" s="801" t="s">
        <v>627</v>
      </c>
    </row>
    <row r="1279" spans="1:8" x14ac:dyDescent="0.25">
      <c r="F1279" s="793" t="s">
        <v>1255</v>
      </c>
      <c r="G1279" s="800">
        <f>IES!R91</f>
        <v>0</v>
      </c>
      <c r="H1279" s="801" t="s">
        <v>627</v>
      </c>
    </row>
    <row r="1280" spans="1:8" x14ac:dyDescent="0.25">
      <c r="F1280" s="793" t="s">
        <v>1261</v>
      </c>
      <c r="G1280" s="800">
        <f>IES!R92</f>
        <v>0</v>
      </c>
      <c r="H1280" s="801" t="s">
        <v>627</v>
      </c>
    </row>
    <row r="1281" spans="1:8" x14ac:dyDescent="0.25"/>
    <row r="1282" spans="1:8" x14ac:dyDescent="0.25">
      <c r="A1282" s="786">
        <v>325</v>
      </c>
      <c r="B1282" s="793" t="s">
        <v>1244</v>
      </c>
      <c r="C1282" s="826">
        <f>IES!S89</f>
        <v>0</v>
      </c>
      <c r="E1282" s="801" t="s">
        <v>625</v>
      </c>
      <c r="F1282" s="793" t="s">
        <v>1250</v>
      </c>
      <c r="G1282" s="800">
        <f>IES!S90</f>
        <v>0</v>
      </c>
      <c r="H1282" s="801" t="s">
        <v>627</v>
      </c>
    </row>
    <row r="1283" spans="1:8" x14ac:dyDescent="0.25">
      <c r="F1283" s="793" t="s">
        <v>1256</v>
      </c>
      <c r="G1283" s="800">
        <f>IES!S91</f>
        <v>0</v>
      </c>
      <c r="H1283" s="801" t="s">
        <v>627</v>
      </c>
    </row>
    <row r="1284" spans="1:8" x14ac:dyDescent="0.25">
      <c r="F1284" s="793" t="s">
        <v>1262</v>
      </c>
      <c r="G1284" s="800">
        <f>IES!S92</f>
        <v>0</v>
      </c>
      <c r="H1284" s="801" t="s">
        <v>627</v>
      </c>
    </row>
    <row r="1285" spans="1:8" x14ac:dyDescent="0.25"/>
    <row r="1286" spans="1:8" x14ac:dyDescent="0.25">
      <c r="A1286" s="786">
        <v>326</v>
      </c>
      <c r="B1286" s="793" t="s">
        <v>1245</v>
      </c>
      <c r="C1286" s="826">
        <f>IES!U89</f>
        <v>0</v>
      </c>
      <c r="E1286" s="801" t="s">
        <v>625</v>
      </c>
      <c r="F1286" s="793" t="s">
        <v>1251</v>
      </c>
      <c r="G1286" s="800">
        <f>IES!U90</f>
        <v>0</v>
      </c>
      <c r="H1286" s="801" t="s">
        <v>627</v>
      </c>
    </row>
    <row r="1287" spans="1:8" x14ac:dyDescent="0.25">
      <c r="F1287" s="793" t="s">
        <v>1257</v>
      </c>
      <c r="G1287" s="800">
        <f>IES!U91</f>
        <v>0</v>
      </c>
      <c r="H1287" s="801" t="s">
        <v>627</v>
      </c>
    </row>
    <row r="1288" spans="1:8" x14ac:dyDescent="0.25">
      <c r="F1288" s="793" t="s">
        <v>1263</v>
      </c>
      <c r="G1288" s="800">
        <f>IES!U92</f>
        <v>0</v>
      </c>
      <c r="H1288" s="801" t="s">
        <v>627</v>
      </c>
    </row>
    <row r="1289" spans="1:8" x14ac:dyDescent="0.25"/>
    <row r="1290" spans="1:8" x14ac:dyDescent="0.25">
      <c r="A1290" s="786">
        <v>327</v>
      </c>
      <c r="B1290" s="797" t="s">
        <v>1264</v>
      </c>
      <c r="C1290" s="826">
        <f>IES!C21</f>
        <v>0</v>
      </c>
      <c r="E1290" s="801" t="s">
        <v>625</v>
      </c>
      <c r="F1290" s="829" t="s">
        <v>1265</v>
      </c>
      <c r="G1290" s="800">
        <f>IES!D21</f>
        <v>0</v>
      </c>
    </row>
    <row r="1291" spans="1:8" x14ac:dyDescent="0.25"/>
    <row r="1292" spans="1:8" x14ac:dyDescent="0.25">
      <c r="A1292" s="786">
        <v>328</v>
      </c>
      <c r="B1292" s="797" t="s">
        <v>1266</v>
      </c>
      <c r="C1292" s="826">
        <f>IES!C22</f>
        <v>0</v>
      </c>
      <c r="E1292" s="801" t="s">
        <v>625</v>
      </c>
      <c r="F1292" s="793" t="s">
        <v>1267</v>
      </c>
      <c r="G1292" s="800">
        <f>IES!L22</f>
        <v>0</v>
      </c>
    </row>
    <row r="1293" spans="1:8" x14ac:dyDescent="0.25"/>
    <row r="1294" spans="1:8" x14ac:dyDescent="0.25">
      <c r="A1294" s="786">
        <v>329</v>
      </c>
      <c r="B1294" s="797" t="s">
        <v>1267</v>
      </c>
      <c r="C1294" s="826">
        <f>IES!L22</f>
        <v>0</v>
      </c>
      <c r="E1294" s="801" t="s">
        <v>625</v>
      </c>
      <c r="F1294" s="793" t="s">
        <v>1268</v>
      </c>
      <c r="G1294" s="800">
        <f>IES!M22</f>
        <v>0</v>
      </c>
    </row>
    <row r="1295" spans="1:8" x14ac:dyDescent="0.25"/>
    <row r="1296" spans="1:8" x14ac:dyDescent="0.25">
      <c r="A1296" s="786">
        <v>330</v>
      </c>
      <c r="B1296" s="793" t="s">
        <v>1269</v>
      </c>
      <c r="C1296" s="826">
        <f>IES!D26</f>
        <v>0</v>
      </c>
      <c r="E1296" s="801" t="s">
        <v>875</v>
      </c>
      <c r="F1296" s="797" t="s">
        <v>915</v>
      </c>
      <c r="G1296" s="800">
        <f>IES!C26</f>
        <v>0</v>
      </c>
    </row>
    <row r="1297" spans="1:8" x14ac:dyDescent="0.25"/>
    <row r="1298" spans="1:8" x14ac:dyDescent="0.25">
      <c r="A1298" s="786">
        <v>331</v>
      </c>
      <c r="B1298" s="793" t="s">
        <v>1270</v>
      </c>
      <c r="C1298" s="826">
        <f>IES!D54</f>
        <v>0</v>
      </c>
      <c r="E1298" s="801" t="s">
        <v>875</v>
      </c>
      <c r="F1298" s="797" t="s">
        <v>1058</v>
      </c>
      <c r="G1298" s="800">
        <f>IES!C54</f>
        <v>0</v>
      </c>
    </row>
    <row r="1299" spans="1:8" x14ac:dyDescent="0.25"/>
    <row r="1300" spans="1:8" x14ac:dyDescent="0.25">
      <c r="A1300" s="786">
        <v>332</v>
      </c>
      <c r="B1300" s="797" t="s">
        <v>901</v>
      </c>
      <c r="C1300" s="826">
        <f>IES!L20</f>
        <v>0</v>
      </c>
      <c r="E1300" s="801" t="s">
        <v>625</v>
      </c>
      <c r="F1300" s="793" t="s">
        <v>1271</v>
      </c>
      <c r="G1300" s="800">
        <f>IES!M20</f>
        <v>0</v>
      </c>
    </row>
    <row r="1301" spans="1:8" x14ac:dyDescent="0.25"/>
    <row r="1302" spans="1:8" x14ac:dyDescent="0.25">
      <c r="A1302" s="786">
        <v>333</v>
      </c>
      <c r="B1302" s="797" t="s">
        <v>899</v>
      </c>
      <c r="C1302" s="826">
        <f>IES!C20</f>
        <v>0</v>
      </c>
      <c r="E1302" s="801" t="s">
        <v>625</v>
      </c>
      <c r="F1302" s="797" t="s">
        <v>1264</v>
      </c>
      <c r="G1302" s="800">
        <f>IES!C21</f>
        <v>0</v>
      </c>
      <c r="H1302" s="801" t="s">
        <v>627</v>
      </c>
    </row>
    <row r="1303" spans="1:8" x14ac:dyDescent="0.25">
      <c r="F1303" s="797" t="s">
        <v>1266</v>
      </c>
      <c r="G1303" s="800">
        <f>IES!C22</f>
        <v>0</v>
      </c>
      <c r="H1303" s="801" t="s">
        <v>627</v>
      </c>
    </row>
    <row r="1304" spans="1:8" x14ac:dyDescent="0.25"/>
    <row r="1305" spans="1:8" x14ac:dyDescent="0.25">
      <c r="A1305" s="778">
        <v>334</v>
      </c>
      <c r="B1305" s="823" t="s">
        <v>1272</v>
      </c>
      <c r="C1305" s="795">
        <f>INS!C11</f>
        <v>0</v>
      </c>
      <c r="D1305" s="794"/>
      <c r="E1305" s="781" t="s">
        <v>625</v>
      </c>
      <c r="F1305" s="823" t="s">
        <v>1273</v>
      </c>
      <c r="G1305" s="794">
        <f>INS!D11</f>
        <v>0</v>
      </c>
      <c r="H1305" s="781" t="s">
        <v>627</v>
      </c>
    </row>
    <row r="1306" spans="1:8" x14ac:dyDescent="0.25">
      <c r="A1306" s="822"/>
      <c r="B1306" s="823"/>
      <c r="C1306" s="795"/>
      <c r="D1306" s="824"/>
      <c r="E1306" s="799"/>
      <c r="F1306" s="823" t="s">
        <v>1274</v>
      </c>
      <c r="G1306" s="794">
        <f>INS!I11</f>
        <v>0</v>
      </c>
      <c r="H1306" s="781" t="s">
        <v>627</v>
      </c>
    </row>
    <row r="1307" spans="1:8" x14ac:dyDescent="0.25">
      <c r="A1307" s="822"/>
      <c r="B1307" s="823"/>
      <c r="C1307" s="795"/>
      <c r="D1307" s="824"/>
      <c r="E1307" s="799"/>
      <c r="F1307" s="823" t="s">
        <v>1275</v>
      </c>
      <c r="G1307" s="794">
        <f>INS!L11</f>
        <v>0</v>
      </c>
      <c r="H1307" s="781" t="s">
        <v>627</v>
      </c>
    </row>
    <row r="1308" spans="1:8" x14ac:dyDescent="0.25">
      <c r="A1308" s="822"/>
      <c r="B1308" s="823"/>
      <c r="C1308" s="795"/>
      <c r="D1308" s="824"/>
      <c r="E1308" s="799"/>
      <c r="F1308" s="823"/>
      <c r="G1308" s="794"/>
      <c r="H1308" s="781"/>
    </row>
    <row r="1309" spans="1:8" x14ac:dyDescent="0.25">
      <c r="A1309" s="778">
        <v>335</v>
      </c>
      <c r="B1309" s="823" t="s">
        <v>1276</v>
      </c>
      <c r="C1309" s="795">
        <f>INS!C16</f>
        <v>0</v>
      </c>
      <c r="D1309" s="794"/>
      <c r="E1309" s="781" t="s">
        <v>625</v>
      </c>
      <c r="F1309" s="823" t="s">
        <v>1277</v>
      </c>
      <c r="G1309" s="794">
        <f>INS!D16</f>
        <v>0</v>
      </c>
      <c r="H1309" s="781" t="s">
        <v>627</v>
      </c>
    </row>
    <row r="1310" spans="1:8" x14ac:dyDescent="0.25">
      <c r="A1310" s="778"/>
      <c r="B1310" s="823"/>
      <c r="C1310" s="825"/>
      <c r="D1310" s="785"/>
      <c r="E1310" s="781"/>
      <c r="F1310" s="823" t="s">
        <v>1278</v>
      </c>
      <c r="G1310" s="794">
        <f>INS!I16</f>
        <v>0</v>
      </c>
      <c r="H1310" s="781" t="s">
        <v>627</v>
      </c>
    </row>
    <row r="1311" spans="1:8" x14ac:dyDescent="0.25">
      <c r="A1311" s="778"/>
      <c r="B1311" s="823"/>
      <c r="C1311" s="825"/>
      <c r="D1311" s="785"/>
      <c r="E1311" s="781"/>
      <c r="F1311" s="823" t="s">
        <v>1279</v>
      </c>
      <c r="G1311" s="794">
        <f>INS!L16</f>
        <v>0</v>
      </c>
      <c r="H1311" s="781" t="s">
        <v>627</v>
      </c>
    </row>
    <row r="1312" spans="1:8" x14ac:dyDescent="0.25">
      <c r="A1312" s="778"/>
      <c r="B1312" s="823"/>
      <c r="C1312" s="825"/>
      <c r="D1312" s="785"/>
      <c r="E1312" s="781"/>
      <c r="F1312" s="823"/>
      <c r="G1312" s="794"/>
      <c r="H1312" s="781"/>
    </row>
    <row r="1313" spans="1:8" x14ac:dyDescent="0.25">
      <c r="A1313" s="778">
        <v>336</v>
      </c>
      <c r="B1313" s="823" t="s">
        <v>1280</v>
      </c>
      <c r="C1313" s="795">
        <f>INS!C17</f>
        <v>0</v>
      </c>
      <c r="D1313" s="794"/>
      <c r="E1313" s="781" t="s">
        <v>625</v>
      </c>
      <c r="F1313" s="823" t="s">
        <v>1281</v>
      </c>
      <c r="G1313" s="794">
        <f>INS!D17</f>
        <v>0</v>
      </c>
      <c r="H1313" s="781" t="s">
        <v>627</v>
      </c>
    </row>
    <row r="1314" spans="1:8" x14ac:dyDescent="0.25">
      <c r="A1314" s="778"/>
      <c r="B1314" s="823"/>
      <c r="C1314" s="825"/>
      <c r="D1314" s="785"/>
      <c r="E1314" s="781"/>
      <c r="F1314" s="823" t="s">
        <v>1282</v>
      </c>
      <c r="G1314" s="794">
        <f>INS!I17</f>
        <v>0</v>
      </c>
      <c r="H1314" s="781" t="s">
        <v>627</v>
      </c>
    </row>
    <row r="1315" spans="1:8" x14ac:dyDescent="0.25">
      <c r="A1315" s="778"/>
      <c r="B1315" s="823"/>
      <c r="C1315" s="825"/>
      <c r="D1315" s="785"/>
      <c r="E1315" s="781"/>
      <c r="F1315" s="823" t="s">
        <v>1283</v>
      </c>
      <c r="G1315" s="794">
        <f>INS!L17</f>
        <v>0</v>
      </c>
      <c r="H1315" s="781" t="s">
        <v>627</v>
      </c>
    </row>
    <row r="1316" spans="1:8" x14ac:dyDescent="0.25">
      <c r="A1316" s="778"/>
      <c r="B1316" s="823"/>
      <c r="C1316" s="825"/>
      <c r="D1316" s="785"/>
      <c r="E1316" s="781"/>
      <c r="F1316" s="823"/>
      <c r="G1316" s="794"/>
      <c r="H1316" s="781"/>
    </row>
    <row r="1317" spans="1:8" x14ac:dyDescent="0.25">
      <c r="A1317" s="822">
        <v>337</v>
      </c>
      <c r="B1317" s="823" t="s">
        <v>1284</v>
      </c>
      <c r="C1317" s="795">
        <f>INS!C18</f>
        <v>0</v>
      </c>
      <c r="D1317" s="824"/>
      <c r="E1317" s="798" t="s">
        <v>625</v>
      </c>
      <c r="F1317" s="793" t="s">
        <v>1285</v>
      </c>
      <c r="G1317" s="794">
        <f>INS!D18</f>
        <v>0</v>
      </c>
      <c r="H1317" s="798" t="s">
        <v>627</v>
      </c>
    </row>
    <row r="1318" spans="1:8" x14ac:dyDescent="0.25">
      <c r="F1318" s="793" t="s">
        <v>1286</v>
      </c>
      <c r="G1318" s="800">
        <f>INS!I18</f>
        <v>0</v>
      </c>
      <c r="H1318" s="801" t="s">
        <v>627</v>
      </c>
    </row>
    <row r="1319" spans="1:8" x14ac:dyDescent="0.25">
      <c r="F1319" s="793" t="s">
        <v>1287</v>
      </c>
      <c r="G1319" s="800">
        <f>INS!L18</f>
        <v>0</v>
      </c>
      <c r="H1319" s="801" t="s">
        <v>627</v>
      </c>
    </row>
    <row r="1320" spans="1:8" x14ac:dyDescent="0.25"/>
    <row r="1321" spans="1:8" x14ac:dyDescent="0.25">
      <c r="A1321" s="786">
        <v>338</v>
      </c>
      <c r="B1321" s="797" t="s">
        <v>1288</v>
      </c>
      <c r="C1321" s="826">
        <f>INS!C19</f>
        <v>0</v>
      </c>
      <c r="E1321" s="801" t="s">
        <v>625</v>
      </c>
      <c r="F1321" s="793" t="s">
        <v>1289</v>
      </c>
      <c r="G1321" s="800">
        <f>INS!D19</f>
        <v>0</v>
      </c>
      <c r="H1321" s="801" t="s">
        <v>627</v>
      </c>
    </row>
    <row r="1322" spans="1:8" x14ac:dyDescent="0.25">
      <c r="F1322" s="793" t="s">
        <v>1290</v>
      </c>
      <c r="G1322" s="800">
        <f>INS!I19</f>
        <v>0</v>
      </c>
      <c r="H1322" s="801" t="s">
        <v>627</v>
      </c>
    </row>
    <row r="1323" spans="1:8" x14ac:dyDescent="0.25">
      <c r="F1323" s="793" t="s">
        <v>1291</v>
      </c>
      <c r="G1323" s="800">
        <f>INS!L19</f>
        <v>0</v>
      </c>
      <c r="H1323" s="801" t="s">
        <v>627</v>
      </c>
    </row>
    <row r="1324" spans="1:8" x14ac:dyDescent="0.25"/>
    <row r="1325" spans="1:8" x14ac:dyDescent="0.25">
      <c r="A1325" s="786">
        <v>339</v>
      </c>
      <c r="B1325" s="797" t="s">
        <v>1292</v>
      </c>
      <c r="C1325" s="826">
        <f>INS!C20</f>
        <v>0</v>
      </c>
      <c r="E1325" s="801" t="s">
        <v>625</v>
      </c>
      <c r="F1325" s="797" t="s">
        <v>1293</v>
      </c>
      <c r="G1325" s="800">
        <f>INS!D20</f>
        <v>0</v>
      </c>
      <c r="H1325" s="801" t="s">
        <v>627</v>
      </c>
    </row>
    <row r="1326" spans="1:8" x14ac:dyDescent="0.25">
      <c r="F1326" s="797" t="s">
        <v>1294</v>
      </c>
      <c r="G1326" s="800">
        <f>INS!L20</f>
        <v>0</v>
      </c>
      <c r="H1326" s="801" t="s">
        <v>627</v>
      </c>
    </row>
    <row r="1327" spans="1:8" x14ac:dyDescent="0.25"/>
    <row r="1328" spans="1:8" x14ac:dyDescent="0.25">
      <c r="A1328" s="786">
        <v>340</v>
      </c>
      <c r="B1328" s="797" t="s">
        <v>1295</v>
      </c>
      <c r="C1328" s="826">
        <f>INS!C23</f>
        <v>0</v>
      </c>
      <c r="E1328" s="801" t="s">
        <v>625</v>
      </c>
      <c r="F1328" s="797" t="s">
        <v>1296</v>
      </c>
      <c r="G1328" s="800">
        <f>INS!D23</f>
        <v>0</v>
      </c>
      <c r="H1328" s="801" t="s">
        <v>627</v>
      </c>
    </row>
    <row r="1329" spans="1:8" x14ac:dyDescent="0.25">
      <c r="F1329" s="797" t="s">
        <v>1297</v>
      </c>
      <c r="G1329" s="800">
        <f>INS!I23</f>
        <v>0</v>
      </c>
      <c r="H1329" s="801" t="s">
        <v>627</v>
      </c>
    </row>
    <row r="1330" spans="1:8" x14ac:dyDescent="0.25">
      <c r="F1330" s="797" t="s">
        <v>1298</v>
      </c>
      <c r="G1330" s="800">
        <f>INS!L23</f>
        <v>0</v>
      </c>
      <c r="H1330" s="801" t="s">
        <v>627</v>
      </c>
    </row>
    <row r="1331" spans="1:8" x14ac:dyDescent="0.25"/>
    <row r="1332" spans="1:8" x14ac:dyDescent="0.25">
      <c r="A1332" s="786">
        <v>341</v>
      </c>
      <c r="B1332" s="797" t="s">
        <v>1299</v>
      </c>
      <c r="C1332" s="826">
        <f>INS!C27</f>
        <v>0</v>
      </c>
      <c r="E1332" s="801" t="s">
        <v>625</v>
      </c>
      <c r="F1332" s="793" t="s">
        <v>1300</v>
      </c>
      <c r="G1332" s="800">
        <f>INS!D27</f>
        <v>0</v>
      </c>
      <c r="H1332" s="801" t="s">
        <v>627</v>
      </c>
    </row>
    <row r="1333" spans="1:8" x14ac:dyDescent="0.25">
      <c r="F1333" s="793" t="s">
        <v>1301</v>
      </c>
      <c r="G1333" s="800">
        <f>INS!I27</f>
        <v>0</v>
      </c>
      <c r="H1333" s="801" t="s">
        <v>627</v>
      </c>
    </row>
    <row r="1334" spans="1:8" x14ac:dyDescent="0.25">
      <c r="F1334" s="793" t="s">
        <v>1302</v>
      </c>
      <c r="G1334" s="800">
        <f>INS!L27</f>
        <v>0</v>
      </c>
      <c r="H1334" s="801" t="s">
        <v>627</v>
      </c>
    </row>
    <row r="1335" spans="1:8" x14ac:dyDescent="0.25"/>
    <row r="1336" spans="1:8" x14ac:dyDescent="0.25">
      <c r="A1336" s="786">
        <v>342</v>
      </c>
      <c r="B1336" s="797" t="s">
        <v>1303</v>
      </c>
      <c r="C1336" s="826">
        <f>INS!C28</f>
        <v>0</v>
      </c>
      <c r="E1336" s="801" t="s">
        <v>625</v>
      </c>
      <c r="F1336" s="793" t="s">
        <v>1304</v>
      </c>
      <c r="G1336" s="800">
        <f>INS!D28</f>
        <v>0</v>
      </c>
      <c r="H1336" s="801" t="s">
        <v>627</v>
      </c>
    </row>
    <row r="1337" spans="1:8" x14ac:dyDescent="0.25">
      <c r="F1337" s="793" t="s">
        <v>1305</v>
      </c>
      <c r="G1337" s="800">
        <f>INS!I28</f>
        <v>0</v>
      </c>
      <c r="H1337" s="801" t="s">
        <v>627</v>
      </c>
    </row>
    <row r="1338" spans="1:8" x14ac:dyDescent="0.25">
      <c r="F1338" s="793" t="s">
        <v>1306</v>
      </c>
      <c r="G1338" s="800">
        <f>INS!L28</f>
        <v>0</v>
      </c>
      <c r="H1338" s="801" t="s">
        <v>627</v>
      </c>
    </row>
    <row r="1339" spans="1:8" x14ac:dyDescent="0.25"/>
    <row r="1340" spans="1:8" x14ac:dyDescent="0.25">
      <c r="A1340" s="786">
        <v>343</v>
      </c>
      <c r="B1340" s="797" t="s">
        <v>1307</v>
      </c>
      <c r="C1340" s="826">
        <f>INS!C25</f>
        <v>0</v>
      </c>
      <c r="E1340" s="801" t="s">
        <v>625</v>
      </c>
      <c r="F1340" s="797" t="s">
        <v>1308</v>
      </c>
      <c r="G1340" s="800">
        <f>INS!C26</f>
        <v>0</v>
      </c>
      <c r="H1340" s="801" t="s">
        <v>627</v>
      </c>
    </row>
    <row r="1341" spans="1:8" x14ac:dyDescent="0.25">
      <c r="F1341" s="797" t="s">
        <v>1299</v>
      </c>
      <c r="G1341" s="800">
        <f>INS!C27</f>
        <v>0</v>
      </c>
      <c r="H1341" s="801" t="s">
        <v>627</v>
      </c>
    </row>
    <row r="1342" spans="1:8" x14ac:dyDescent="0.25">
      <c r="F1342" s="797" t="s">
        <v>1303</v>
      </c>
      <c r="G1342" s="800">
        <f>INS!C28</f>
        <v>0</v>
      </c>
      <c r="H1342" s="801" t="s">
        <v>627</v>
      </c>
    </row>
    <row r="1343" spans="1:8" x14ac:dyDescent="0.25">
      <c r="F1343" s="797" t="s">
        <v>1309</v>
      </c>
      <c r="G1343" s="800">
        <f>INS!C29</f>
        <v>0</v>
      </c>
      <c r="H1343" s="801" t="s">
        <v>627</v>
      </c>
    </row>
    <row r="1344" spans="1:8" x14ac:dyDescent="0.25">
      <c r="F1344" s="797" t="s">
        <v>1310</v>
      </c>
      <c r="G1344" s="800">
        <f>INS!C30</f>
        <v>0</v>
      </c>
      <c r="H1344" s="801" t="s">
        <v>627</v>
      </c>
    </row>
    <row r="1345" spans="1:8" x14ac:dyDescent="0.25">
      <c r="F1345" s="797" t="s">
        <v>1311</v>
      </c>
      <c r="G1345" s="800">
        <f>INS!C31</f>
        <v>0</v>
      </c>
      <c r="H1345" s="801" t="s">
        <v>627</v>
      </c>
    </row>
    <row r="1346" spans="1:8" x14ac:dyDescent="0.25"/>
    <row r="1347" spans="1:8" x14ac:dyDescent="0.25">
      <c r="A1347" s="786">
        <v>344</v>
      </c>
      <c r="B1347" s="797" t="s">
        <v>1312</v>
      </c>
      <c r="C1347" s="826">
        <f>INS!C32</f>
        <v>0</v>
      </c>
      <c r="E1347" s="801" t="s">
        <v>625</v>
      </c>
      <c r="F1347" s="797" t="s">
        <v>1272</v>
      </c>
      <c r="G1347" s="800">
        <f>INS!C11</f>
        <v>0</v>
      </c>
      <c r="H1347" s="801" t="s">
        <v>627</v>
      </c>
    </row>
    <row r="1348" spans="1:8" x14ac:dyDescent="0.25">
      <c r="F1348" s="797" t="s">
        <v>1313</v>
      </c>
      <c r="G1348" s="800">
        <f>INS!C15</f>
        <v>0</v>
      </c>
      <c r="H1348" s="801" t="s">
        <v>627</v>
      </c>
    </row>
    <row r="1349" spans="1:8" x14ac:dyDescent="0.25">
      <c r="F1349" s="797" t="s">
        <v>1276</v>
      </c>
      <c r="G1349" s="800">
        <f>INS!C16</f>
        <v>0</v>
      </c>
      <c r="H1349" s="801" t="s">
        <v>627</v>
      </c>
    </row>
    <row r="1350" spans="1:8" x14ac:dyDescent="0.25">
      <c r="F1350" s="797" t="s">
        <v>1292</v>
      </c>
      <c r="G1350" s="800">
        <f>INS!C20</f>
        <v>0</v>
      </c>
      <c r="H1350" s="801" t="s">
        <v>627</v>
      </c>
    </row>
    <row r="1351" spans="1:8" x14ac:dyDescent="0.25">
      <c r="F1351" s="797" t="s">
        <v>1295</v>
      </c>
      <c r="G1351" s="800">
        <f>INS!C23</f>
        <v>0</v>
      </c>
      <c r="H1351" s="801" t="s">
        <v>627</v>
      </c>
    </row>
    <row r="1352" spans="1:8" x14ac:dyDescent="0.25">
      <c r="F1352" s="797" t="s">
        <v>1314</v>
      </c>
      <c r="G1352" s="800">
        <f>INS!C24</f>
        <v>0</v>
      </c>
      <c r="H1352" s="801" t="s">
        <v>627</v>
      </c>
    </row>
    <row r="1353" spans="1:8" x14ac:dyDescent="0.25">
      <c r="F1353" s="797" t="s">
        <v>1307</v>
      </c>
      <c r="G1353" s="800">
        <f>INS!C25</f>
        <v>0</v>
      </c>
      <c r="H1353" s="801" t="s">
        <v>627</v>
      </c>
    </row>
    <row r="1354" spans="1:8" x14ac:dyDescent="0.25"/>
    <row r="1355" spans="1:8" x14ac:dyDescent="0.25">
      <c r="A1355" s="786">
        <v>345</v>
      </c>
      <c r="B1355" s="797" t="s">
        <v>1274</v>
      </c>
      <c r="C1355" s="826">
        <f>INS!I11</f>
        <v>0</v>
      </c>
      <c r="E1355" s="801" t="s">
        <v>625</v>
      </c>
      <c r="F1355" s="797" t="s">
        <v>1315</v>
      </c>
      <c r="G1355" s="800">
        <f>INS!J11</f>
        <v>0</v>
      </c>
      <c r="H1355" s="801" t="s">
        <v>627</v>
      </c>
    </row>
    <row r="1356" spans="1:8" x14ac:dyDescent="0.25">
      <c r="F1356" s="797" t="s">
        <v>1316</v>
      </c>
      <c r="G1356" s="800">
        <f>INS!K11</f>
        <v>0</v>
      </c>
      <c r="H1356" s="801" t="s">
        <v>627</v>
      </c>
    </row>
    <row r="1357" spans="1:8" x14ac:dyDescent="0.25"/>
    <row r="1358" spans="1:8" x14ac:dyDescent="0.25">
      <c r="A1358" s="786">
        <v>346</v>
      </c>
      <c r="B1358" s="797" t="s">
        <v>1278</v>
      </c>
      <c r="C1358" s="826">
        <f>INS!I16</f>
        <v>0</v>
      </c>
      <c r="E1358" s="801" t="s">
        <v>625</v>
      </c>
      <c r="F1358" s="793" t="s">
        <v>1317</v>
      </c>
      <c r="G1358" s="800">
        <f>INS!J16</f>
        <v>0</v>
      </c>
      <c r="H1358" s="801" t="s">
        <v>627</v>
      </c>
    </row>
    <row r="1359" spans="1:8" x14ac:dyDescent="0.25">
      <c r="F1359" s="793" t="s">
        <v>1318</v>
      </c>
      <c r="G1359" s="800">
        <f>INS!K16</f>
        <v>0</v>
      </c>
      <c r="H1359" s="801" t="s">
        <v>627</v>
      </c>
    </row>
    <row r="1360" spans="1:8" x14ac:dyDescent="0.25"/>
    <row r="1361" spans="1:8" ht="30" x14ac:dyDescent="0.25">
      <c r="A1361" s="786">
        <v>347</v>
      </c>
      <c r="B1361" s="797" t="s">
        <v>1301</v>
      </c>
      <c r="C1361" s="826">
        <f>INS!I27</f>
        <v>0</v>
      </c>
      <c r="E1361" s="801" t="s">
        <v>625</v>
      </c>
      <c r="F1361" s="793" t="s">
        <v>1319</v>
      </c>
      <c r="G1361" s="800">
        <f>INS!J27</f>
        <v>0</v>
      </c>
      <c r="H1361" s="801" t="s">
        <v>627</v>
      </c>
    </row>
    <row r="1362" spans="1:8" x14ac:dyDescent="0.25">
      <c r="F1362" s="793" t="s">
        <v>1320</v>
      </c>
      <c r="G1362" s="800">
        <f>INS!K27</f>
        <v>0</v>
      </c>
      <c r="H1362" s="801" t="s">
        <v>627</v>
      </c>
    </row>
    <row r="1363" spans="1:8" x14ac:dyDescent="0.25"/>
    <row r="1364" spans="1:8" ht="30" x14ac:dyDescent="0.25">
      <c r="A1364" s="786">
        <v>348</v>
      </c>
      <c r="B1364" s="797" t="s">
        <v>1305</v>
      </c>
      <c r="C1364" s="826">
        <f>INS!I28</f>
        <v>0</v>
      </c>
      <c r="E1364" s="801" t="s">
        <v>625</v>
      </c>
      <c r="F1364" s="793" t="s">
        <v>1321</v>
      </c>
      <c r="G1364" s="800">
        <f>INS!J28</f>
        <v>0</v>
      </c>
      <c r="H1364" s="801" t="s">
        <v>627</v>
      </c>
    </row>
    <row r="1365" spans="1:8" x14ac:dyDescent="0.25">
      <c r="F1365" s="793" t="s">
        <v>1322</v>
      </c>
      <c r="G1365" s="800">
        <f>INS!K28</f>
        <v>0</v>
      </c>
      <c r="H1365" s="801" t="s">
        <v>627</v>
      </c>
    </row>
    <row r="1366" spans="1:8" x14ac:dyDescent="0.25"/>
    <row r="1367" spans="1:8" x14ac:dyDescent="0.25">
      <c r="A1367" s="786">
        <v>349</v>
      </c>
      <c r="B1367" s="797" t="s">
        <v>1275</v>
      </c>
      <c r="C1367" s="826">
        <f>INS!L11</f>
        <v>0</v>
      </c>
      <c r="E1367" s="801" t="s">
        <v>625</v>
      </c>
      <c r="F1367" s="793" t="s">
        <v>1323</v>
      </c>
      <c r="G1367" s="800">
        <f>INS!M11</f>
        <v>0</v>
      </c>
      <c r="H1367" s="801" t="s">
        <v>627</v>
      </c>
    </row>
    <row r="1368" spans="1:8" ht="30" x14ac:dyDescent="0.25">
      <c r="F1368" s="793" t="s">
        <v>1324</v>
      </c>
      <c r="G1368" s="800">
        <f>INS!N11</f>
        <v>0</v>
      </c>
      <c r="H1368" s="801" t="s">
        <v>627</v>
      </c>
    </row>
    <row r="1369" spans="1:8" x14ac:dyDescent="0.25">
      <c r="F1369" s="793" t="s">
        <v>1325</v>
      </c>
      <c r="G1369" s="800">
        <f>INS!Q11</f>
        <v>0</v>
      </c>
      <c r="H1369" s="801" t="s">
        <v>627</v>
      </c>
    </row>
    <row r="1370" spans="1:8" x14ac:dyDescent="0.25">
      <c r="F1370" s="793" t="s">
        <v>1326</v>
      </c>
      <c r="G1370" s="800">
        <f>INS!R11</f>
        <v>0</v>
      </c>
      <c r="H1370" s="801" t="s">
        <v>627</v>
      </c>
    </row>
    <row r="1371" spans="1:8" x14ac:dyDescent="0.25">
      <c r="F1371" s="793" t="s">
        <v>1327</v>
      </c>
      <c r="G1371" s="800">
        <f>INS!S11</f>
        <v>0</v>
      </c>
      <c r="H1371" s="801" t="s">
        <v>627</v>
      </c>
    </row>
    <row r="1372" spans="1:8" x14ac:dyDescent="0.25">
      <c r="F1372" s="793" t="s">
        <v>1328</v>
      </c>
      <c r="G1372" s="800">
        <f>INS!U11</f>
        <v>0</v>
      </c>
      <c r="H1372" s="801" t="s">
        <v>627</v>
      </c>
    </row>
    <row r="1373" spans="1:8" x14ac:dyDescent="0.25"/>
    <row r="1374" spans="1:8" x14ac:dyDescent="0.25">
      <c r="A1374" s="786">
        <v>350</v>
      </c>
      <c r="B1374" s="797" t="s">
        <v>1329</v>
      </c>
      <c r="C1374" s="826">
        <f>INS!L12</f>
        <v>0</v>
      </c>
      <c r="E1374" s="801" t="s">
        <v>625</v>
      </c>
      <c r="F1374" s="793" t="s">
        <v>1330</v>
      </c>
      <c r="G1374" s="800">
        <f>INS!M12</f>
        <v>0</v>
      </c>
      <c r="H1374" s="801" t="s">
        <v>627</v>
      </c>
    </row>
    <row r="1375" spans="1:8" ht="30" x14ac:dyDescent="0.25">
      <c r="F1375" s="793" t="s">
        <v>1331</v>
      </c>
      <c r="G1375" s="800">
        <f>INS!N12</f>
        <v>0</v>
      </c>
      <c r="H1375" s="801" t="s">
        <v>627</v>
      </c>
    </row>
    <row r="1376" spans="1:8" x14ac:dyDescent="0.25">
      <c r="F1376" s="793" t="s">
        <v>1332</v>
      </c>
      <c r="G1376" s="800">
        <f>INS!Q12</f>
        <v>0</v>
      </c>
      <c r="H1376" s="801" t="s">
        <v>627</v>
      </c>
    </row>
    <row r="1377" spans="1:8" x14ac:dyDescent="0.25">
      <c r="F1377" s="793" t="s">
        <v>1333</v>
      </c>
      <c r="G1377" s="800">
        <f>INS!R12</f>
        <v>0</v>
      </c>
      <c r="H1377" s="801" t="s">
        <v>627</v>
      </c>
    </row>
    <row r="1378" spans="1:8" x14ac:dyDescent="0.25">
      <c r="F1378" s="793" t="s">
        <v>1334</v>
      </c>
      <c r="G1378" s="800">
        <f>INS!S12</f>
        <v>0</v>
      </c>
      <c r="H1378" s="801" t="s">
        <v>627</v>
      </c>
    </row>
    <row r="1379" spans="1:8" x14ac:dyDescent="0.25">
      <c r="F1379" s="793" t="s">
        <v>1335</v>
      </c>
      <c r="G1379" s="800">
        <f>INS!U12</f>
        <v>0</v>
      </c>
      <c r="H1379" s="801" t="s">
        <v>627</v>
      </c>
    </row>
    <row r="1380" spans="1:8" x14ac:dyDescent="0.25"/>
    <row r="1381" spans="1:8" x14ac:dyDescent="0.25">
      <c r="A1381" s="786">
        <v>351</v>
      </c>
      <c r="B1381" s="797" t="s">
        <v>1336</v>
      </c>
      <c r="C1381" s="826">
        <f>INS!L13</f>
        <v>0</v>
      </c>
      <c r="E1381" s="801" t="s">
        <v>625</v>
      </c>
      <c r="F1381" s="793" t="s">
        <v>1337</v>
      </c>
      <c r="G1381" s="800">
        <f>INS!M13</f>
        <v>0</v>
      </c>
      <c r="H1381" s="801" t="s">
        <v>627</v>
      </c>
    </row>
    <row r="1382" spans="1:8" ht="30" x14ac:dyDescent="0.25">
      <c r="F1382" s="793" t="s">
        <v>1338</v>
      </c>
      <c r="G1382" s="800">
        <f>INS!N13</f>
        <v>0</v>
      </c>
      <c r="H1382" s="801" t="s">
        <v>627</v>
      </c>
    </row>
    <row r="1383" spans="1:8" x14ac:dyDescent="0.25">
      <c r="F1383" s="793" t="s">
        <v>1339</v>
      </c>
      <c r="G1383" s="800">
        <f>INS!Q13</f>
        <v>0</v>
      </c>
      <c r="H1383" s="801" t="s">
        <v>627</v>
      </c>
    </row>
    <row r="1384" spans="1:8" x14ac:dyDescent="0.25">
      <c r="F1384" s="793" t="s">
        <v>1340</v>
      </c>
      <c r="G1384" s="800">
        <f>INS!R13</f>
        <v>0</v>
      </c>
      <c r="H1384" s="801" t="s">
        <v>627</v>
      </c>
    </row>
    <row r="1385" spans="1:8" x14ac:dyDescent="0.25">
      <c r="F1385" s="793" t="s">
        <v>1341</v>
      </c>
      <c r="G1385" s="800">
        <f>INS!S13</f>
        <v>0</v>
      </c>
      <c r="H1385" s="801" t="s">
        <v>627</v>
      </c>
    </row>
    <row r="1386" spans="1:8" x14ac:dyDescent="0.25">
      <c r="F1386" s="793" t="s">
        <v>1342</v>
      </c>
      <c r="G1386" s="800">
        <f>INS!U13</f>
        <v>0</v>
      </c>
      <c r="H1386" s="801" t="s">
        <v>627</v>
      </c>
    </row>
    <row r="1387" spans="1:8" x14ac:dyDescent="0.25"/>
    <row r="1388" spans="1:8" x14ac:dyDescent="0.25">
      <c r="A1388" s="786">
        <v>352</v>
      </c>
      <c r="B1388" s="797" t="s">
        <v>1343</v>
      </c>
      <c r="C1388" s="826">
        <f>INS!L14</f>
        <v>0</v>
      </c>
      <c r="E1388" s="801" t="s">
        <v>625</v>
      </c>
      <c r="F1388" s="793" t="s">
        <v>1344</v>
      </c>
      <c r="G1388" s="800">
        <f>INS!M14</f>
        <v>0</v>
      </c>
      <c r="H1388" s="801" t="s">
        <v>627</v>
      </c>
    </row>
    <row r="1389" spans="1:8" ht="30" x14ac:dyDescent="0.25">
      <c r="F1389" s="793" t="s">
        <v>1345</v>
      </c>
      <c r="G1389" s="800">
        <f>INS!N14</f>
        <v>0</v>
      </c>
      <c r="H1389" s="801" t="s">
        <v>627</v>
      </c>
    </row>
    <row r="1390" spans="1:8" x14ac:dyDescent="0.25">
      <c r="F1390" s="793" t="s">
        <v>1346</v>
      </c>
      <c r="G1390" s="800">
        <f>INS!Q14</f>
        <v>0</v>
      </c>
      <c r="H1390" s="801" t="s">
        <v>627</v>
      </c>
    </row>
    <row r="1391" spans="1:8" x14ac:dyDescent="0.25">
      <c r="F1391" s="793" t="s">
        <v>1347</v>
      </c>
      <c r="G1391" s="800">
        <f>INS!R14</f>
        <v>0</v>
      </c>
      <c r="H1391" s="801" t="s">
        <v>627</v>
      </c>
    </row>
    <row r="1392" spans="1:8" x14ac:dyDescent="0.25">
      <c r="F1392" s="793" t="s">
        <v>1348</v>
      </c>
      <c r="G1392" s="800">
        <f>INS!S14</f>
        <v>0</v>
      </c>
      <c r="H1392" s="801" t="s">
        <v>627</v>
      </c>
    </row>
    <row r="1393" spans="1:8" x14ac:dyDescent="0.25">
      <c r="F1393" s="793" t="s">
        <v>1349</v>
      </c>
      <c r="G1393" s="800">
        <f>INS!U14</f>
        <v>0</v>
      </c>
      <c r="H1393" s="801" t="s">
        <v>627</v>
      </c>
    </row>
    <row r="1394" spans="1:8" x14ac:dyDescent="0.25"/>
    <row r="1395" spans="1:8" x14ac:dyDescent="0.25">
      <c r="A1395" s="786">
        <v>353</v>
      </c>
      <c r="B1395" s="797" t="s">
        <v>1279</v>
      </c>
      <c r="C1395" s="826">
        <f>INS!L16</f>
        <v>0</v>
      </c>
      <c r="E1395" s="801" t="s">
        <v>625</v>
      </c>
      <c r="F1395" s="793" t="s">
        <v>1350</v>
      </c>
      <c r="G1395" s="800">
        <f>INS!M16</f>
        <v>0</v>
      </c>
      <c r="H1395" s="801" t="s">
        <v>627</v>
      </c>
    </row>
    <row r="1396" spans="1:8" ht="30" x14ac:dyDescent="0.25">
      <c r="F1396" s="793" t="s">
        <v>1351</v>
      </c>
      <c r="G1396" s="800">
        <f>INS!N16</f>
        <v>0</v>
      </c>
      <c r="H1396" s="801" t="s">
        <v>627</v>
      </c>
    </row>
    <row r="1397" spans="1:8" x14ac:dyDescent="0.25">
      <c r="F1397" s="793" t="s">
        <v>1352</v>
      </c>
      <c r="G1397" s="800">
        <f>INS!Q16</f>
        <v>0</v>
      </c>
      <c r="H1397" s="801" t="s">
        <v>627</v>
      </c>
    </row>
    <row r="1398" spans="1:8" x14ac:dyDescent="0.25">
      <c r="F1398" s="793" t="s">
        <v>1353</v>
      </c>
      <c r="G1398" s="800">
        <f>INS!R16</f>
        <v>0</v>
      </c>
      <c r="H1398" s="801" t="s">
        <v>627</v>
      </c>
    </row>
    <row r="1399" spans="1:8" x14ac:dyDescent="0.25">
      <c r="F1399" s="793" t="s">
        <v>1354</v>
      </c>
      <c r="G1399" s="800">
        <f>INS!S16</f>
        <v>0</v>
      </c>
      <c r="H1399" s="801" t="s">
        <v>627</v>
      </c>
    </row>
    <row r="1400" spans="1:8" x14ac:dyDescent="0.25">
      <c r="F1400" s="793" t="s">
        <v>1355</v>
      </c>
      <c r="G1400" s="800">
        <f>INS!U16</f>
        <v>0</v>
      </c>
      <c r="H1400" s="801" t="s">
        <v>627</v>
      </c>
    </row>
    <row r="1401" spans="1:8" x14ac:dyDescent="0.25"/>
    <row r="1402" spans="1:8" x14ac:dyDescent="0.25">
      <c r="A1402" s="786">
        <v>354</v>
      </c>
      <c r="B1402" s="797" t="s">
        <v>1283</v>
      </c>
      <c r="C1402" s="826">
        <f>INS!L17</f>
        <v>0</v>
      </c>
      <c r="E1402" s="801" t="s">
        <v>625</v>
      </c>
      <c r="F1402" s="793" t="s">
        <v>1356</v>
      </c>
      <c r="G1402" s="800">
        <f>INS!M17</f>
        <v>0</v>
      </c>
      <c r="H1402" s="801" t="s">
        <v>627</v>
      </c>
    </row>
    <row r="1403" spans="1:8" ht="30" x14ac:dyDescent="0.25">
      <c r="F1403" s="793" t="s">
        <v>1357</v>
      </c>
      <c r="G1403" s="800">
        <f>INS!N17</f>
        <v>0</v>
      </c>
      <c r="H1403" s="801" t="s">
        <v>627</v>
      </c>
    </row>
    <row r="1404" spans="1:8" x14ac:dyDescent="0.25">
      <c r="F1404" s="793" t="s">
        <v>1358</v>
      </c>
      <c r="G1404" s="800">
        <f>INS!Q17</f>
        <v>0</v>
      </c>
      <c r="H1404" s="801" t="s">
        <v>627</v>
      </c>
    </row>
    <row r="1405" spans="1:8" x14ac:dyDescent="0.25">
      <c r="F1405" s="793" t="s">
        <v>1359</v>
      </c>
      <c r="G1405" s="800">
        <f>INS!R17</f>
        <v>0</v>
      </c>
      <c r="H1405" s="801" t="s">
        <v>627</v>
      </c>
    </row>
    <row r="1406" spans="1:8" x14ac:dyDescent="0.25">
      <c r="F1406" s="793" t="s">
        <v>1360</v>
      </c>
      <c r="G1406" s="800">
        <f>INS!S17</f>
        <v>0</v>
      </c>
      <c r="H1406" s="801" t="s">
        <v>627</v>
      </c>
    </row>
    <row r="1407" spans="1:8" x14ac:dyDescent="0.25">
      <c r="F1407" s="793" t="s">
        <v>1361</v>
      </c>
      <c r="G1407" s="800">
        <f>INS!U17</f>
        <v>0</v>
      </c>
      <c r="H1407" s="801" t="s">
        <v>627</v>
      </c>
    </row>
    <row r="1408" spans="1:8" x14ac:dyDescent="0.25"/>
    <row r="1409" spans="1:8" ht="30" x14ac:dyDescent="0.25">
      <c r="A1409" s="786">
        <v>355</v>
      </c>
      <c r="B1409" s="797" t="s">
        <v>1287</v>
      </c>
      <c r="C1409" s="826">
        <f>INS!L18</f>
        <v>0</v>
      </c>
      <c r="E1409" s="801" t="s">
        <v>625</v>
      </c>
      <c r="F1409" s="793" t="s">
        <v>1362</v>
      </c>
      <c r="G1409" s="800">
        <f>INS!M18</f>
        <v>0</v>
      </c>
      <c r="H1409" s="801" t="s">
        <v>627</v>
      </c>
    </row>
    <row r="1410" spans="1:8" ht="30" x14ac:dyDescent="0.25">
      <c r="F1410" s="793" t="s">
        <v>1363</v>
      </c>
      <c r="G1410" s="800">
        <f>INS!N18</f>
        <v>0</v>
      </c>
      <c r="H1410" s="801" t="s">
        <v>627</v>
      </c>
    </row>
    <row r="1411" spans="1:8" x14ac:dyDescent="0.25">
      <c r="F1411" s="793" t="s">
        <v>1364</v>
      </c>
      <c r="G1411" s="800">
        <f>INS!Q18</f>
        <v>0</v>
      </c>
      <c r="H1411" s="801" t="s">
        <v>627</v>
      </c>
    </row>
    <row r="1412" spans="1:8" x14ac:dyDescent="0.25">
      <c r="F1412" s="793" t="s">
        <v>1365</v>
      </c>
      <c r="G1412" s="800">
        <f>INS!R18</f>
        <v>0</v>
      </c>
      <c r="H1412" s="801" t="s">
        <v>627</v>
      </c>
    </row>
    <row r="1413" spans="1:8" x14ac:dyDescent="0.25">
      <c r="F1413" s="793" t="s">
        <v>1366</v>
      </c>
      <c r="G1413" s="800">
        <f>INS!S18</f>
        <v>0</v>
      </c>
      <c r="H1413" s="801" t="s">
        <v>627</v>
      </c>
    </row>
    <row r="1414" spans="1:8" x14ac:dyDescent="0.25">
      <c r="F1414" s="793" t="s">
        <v>1367</v>
      </c>
      <c r="G1414" s="800">
        <f>INS!U18</f>
        <v>0</v>
      </c>
      <c r="H1414" s="801" t="s">
        <v>627</v>
      </c>
    </row>
    <row r="1415" spans="1:8" x14ac:dyDescent="0.25">
      <c r="F1415" s="793"/>
    </row>
    <row r="1416" spans="1:8" x14ac:dyDescent="0.25">
      <c r="A1416" s="786">
        <v>356</v>
      </c>
      <c r="B1416" s="797" t="s">
        <v>1291</v>
      </c>
      <c r="C1416" s="826">
        <f>INS!L19</f>
        <v>0</v>
      </c>
      <c r="E1416" s="801" t="s">
        <v>625</v>
      </c>
      <c r="F1416" s="793" t="s">
        <v>1368</v>
      </c>
      <c r="G1416" s="800">
        <f>INS!M19</f>
        <v>0</v>
      </c>
      <c r="H1416" s="801" t="s">
        <v>627</v>
      </c>
    </row>
    <row r="1417" spans="1:8" ht="30" x14ac:dyDescent="0.25">
      <c r="F1417" s="793" t="s">
        <v>1369</v>
      </c>
      <c r="G1417" s="800">
        <f>INS!N19</f>
        <v>0</v>
      </c>
      <c r="H1417" s="801" t="s">
        <v>627</v>
      </c>
    </row>
    <row r="1418" spans="1:8" x14ac:dyDescent="0.25">
      <c r="F1418" s="793" t="s">
        <v>1370</v>
      </c>
      <c r="G1418" s="800">
        <f>INS!Q19</f>
        <v>0</v>
      </c>
      <c r="H1418" s="801" t="s">
        <v>627</v>
      </c>
    </row>
    <row r="1419" spans="1:8" x14ac:dyDescent="0.25">
      <c r="F1419" s="793" t="s">
        <v>1371</v>
      </c>
      <c r="G1419" s="800">
        <f>INS!R19</f>
        <v>0</v>
      </c>
      <c r="H1419" s="801" t="s">
        <v>627</v>
      </c>
    </row>
    <row r="1420" spans="1:8" x14ac:dyDescent="0.25">
      <c r="F1420" s="793" t="s">
        <v>1372</v>
      </c>
      <c r="G1420" s="800">
        <f>INS!S19</f>
        <v>0</v>
      </c>
      <c r="H1420" s="801" t="s">
        <v>627</v>
      </c>
    </row>
    <row r="1421" spans="1:8" x14ac:dyDescent="0.25">
      <c r="F1421" s="793" t="s">
        <v>1373</v>
      </c>
      <c r="G1421" s="800">
        <f>INS!U19</f>
        <v>0</v>
      </c>
      <c r="H1421" s="801" t="s">
        <v>627</v>
      </c>
    </row>
    <row r="1422" spans="1:8" x14ac:dyDescent="0.25">
      <c r="F1422" s="793"/>
    </row>
    <row r="1423" spans="1:8" x14ac:dyDescent="0.25">
      <c r="A1423" s="786">
        <v>357</v>
      </c>
      <c r="B1423" s="797" t="s">
        <v>1298</v>
      </c>
      <c r="C1423" s="826">
        <f>INS!L23</f>
        <v>0</v>
      </c>
      <c r="E1423" s="801" t="s">
        <v>625</v>
      </c>
      <c r="F1423" s="793" t="s">
        <v>1374</v>
      </c>
      <c r="G1423" s="800">
        <f>INS!M23</f>
        <v>0</v>
      </c>
      <c r="H1423" s="801" t="s">
        <v>627</v>
      </c>
    </row>
    <row r="1424" spans="1:8" ht="30" x14ac:dyDescent="0.25">
      <c r="F1424" s="793" t="s">
        <v>1375</v>
      </c>
      <c r="G1424" s="800">
        <f>INS!N23</f>
        <v>0</v>
      </c>
      <c r="H1424" s="801" t="s">
        <v>627</v>
      </c>
    </row>
    <row r="1425" spans="1:8" x14ac:dyDescent="0.25">
      <c r="F1425" s="793" t="s">
        <v>1376</v>
      </c>
      <c r="G1425" s="800">
        <f>INS!Q23</f>
        <v>0</v>
      </c>
      <c r="H1425" s="801" t="s">
        <v>627</v>
      </c>
    </row>
    <row r="1426" spans="1:8" x14ac:dyDescent="0.25">
      <c r="F1426" s="793" t="s">
        <v>1377</v>
      </c>
      <c r="G1426" s="800">
        <f>INS!R23</f>
        <v>0</v>
      </c>
      <c r="H1426" s="801" t="s">
        <v>627</v>
      </c>
    </row>
    <row r="1427" spans="1:8" x14ac:dyDescent="0.25">
      <c r="F1427" s="793" t="s">
        <v>1378</v>
      </c>
      <c r="G1427" s="800">
        <f>INS!S23</f>
        <v>0</v>
      </c>
      <c r="H1427" s="801" t="s">
        <v>627</v>
      </c>
    </row>
    <row r="1428" spans="1:8" x14ac:dyDescent="0.25">
      <c r="F1428" s="793" t="s">
        <v>1379</v>
      </c>
      <c r="G1428" s="800">
        <f>INS!U23</f>
        <v>0</v>
      </c>
      <c r="H1428" s="801" t="s">
        <v>627</v>
      </c>
    </row>
    <row r="1429" spans="1:8" x14ac:dyDescent="0.25">
      <c r="F1429" s="793"/>
    </row>
    <row r="1430" spans="1:8" x14ac:dyDescent="0.25">
      <c r="A1430" s="786">
        <v>358</v>
      </c>
      <c r="B1430" s="797" t="s">
        <v>1328</v>
      </c>
      <c r="C1430" s="826">
        <f>INS!U11</f>
        <v>0</v>
      </c>
      <c r="E1430" s="801" t="s">
        <v>625</v>
      </c>
      <c r="F1430" s="793" t="s">
        <v>1380</v>
      </c>
      <c r="G1430" s="800">
        <f>INS!V11</f>
        <v>0</v>
      </c>
      <c r="H1430" s="801" t="s">
        <v>627</v>
      </c>
    </row>
    <row r="1431" spans="1:8" x14ac:dyDescent="0.25">
      <c r="F1431" s="793" t="s">
        <v>1381</v>
      </c>
      <c r="G1431" s="800">
        <f>INS!X11</f>
        <v>0</v>
      </c>
      <c r="H1431" s="801" t="s">
        <v>627</v>
      </c>
    </row>
    <row r="1432" spans="1:8" x14ac:dyDescent="0.25">
      <c r="F1432" s="793" t="s">
        <v>1382</v>
      </c>
      <c r="G1432" s="800">
        <f>INS!Z11</f>
        <v>0</v>
      </c>
      <c r="H1432" s="801" t="s">
        <v>627</v>
      </c>
    </row>
    <row r="1433" spans="1:8" x14ac:dyDescent="0.25">
      <c r="F1433" s="793"/>
    </row>
    <row r="1434" spans="1:8" x14ac:dyDescent="0.25">
      <c r="A1434" s="786">
        <v>359</v>
      </c>
      <c r="B1434" s="797" t="s">
        <v>1335</v>
      </c>
      <c r="C1434" s="826">
        <f>INS!U12</f>
        <v>0</v>
      </c>
      <c r="E1434" s="801" t="s">
        <v>625</v>
      </c>
      <c r="F1434" s="793" t="s">
        <v>1383</v>
      </c>
      <c r="G1434" s="800">
        <f>INS!V12</f>
        <v>0</v>
      </c>
      <c r="H1434" s="801" t="s">
        <v>627</v>
      </c>
    </row>
    <row r="1435" spans="1:8" x14ac:dyDescent="0.25">
      <c r="F1435" s="793" t="s">
        <v>1384</v>
      </c>
      <c r="G1435" s="800">
        <f>INS!X12</f>
        <v>0</v>
      </c>
      <c r="H1435" s="801" t="s">
        <v>627</v>
      </c>
    </row>
    <row r="1436" spans="1:8" x14ac:dyDescent="0.25">
      <c r="F1436" s="793" t="s">
        <v>1385</v>
      </c>
      <c r="G1436" s="800">
        <f>INS!Z12</f>
        <v>0</v>
      </c>
      <c r="H1436" s="801" t="s">
        <v>627</v>
      </c>
    </row>
    <row r="1437" spans="1:8" x14ac:dyDescent="0.25">
      <c r="F1437" s="793"/>
    </row>
    <row r="1438" spans="1:8" x14ac:dyDescent="0.25">
      <c r="A1438" s="786">
        <v>360</v>
      </c>
      <c r="B1438" s="797" t="s">
        <v>1342</v>
      </c>
      <c r="C1438" s="826">
        <f>INS!U13</f>
        <v>0</v>
      </c>
      <c r="E1438" s="801" t="s">
        <v>625</v>
      </c>
      <c r="F1438" s="793" t="s">
        <v>1386</v>
      </c>
      <c r="G1438" s="800">
        <f>INS!V13</f>
        <v>0</v>
      </c>
      <c r="H1438" s="801" t="s">
        <v>627</v>
      </c>
    </row>
    <row r="1439" spans="1:8" x14ac:dyDescent="0.25">
      <c r="F1439" s="793" t="s">
        <v>1387</v>
      </c>
      <c r="G1439" s="800">
        <f>INS!X13</f>
        <v>0</v>
      </c>
      <c r="H1439" s="801" t="s">
        <v>627</v>
      </c>
    </row>
    <row r="1440" spans="1:8" x14ac:dyDescent="0.25">
      <c r="F1440" s="793" t="s">
        <v>1388</v>
      </c>
      <c r="G1440" s="800">
        <f>INS!Z13</f>
        <v>0</v>
      </c>
      <c r="H1440" s="801" t="s">
        <v>627</v>
      </c>
    </row>
    <row r="1441" spans="1:8" x14ac:dyDescent="0.25">
      <c r="F1441" s="793"/>
    </row>
    <row r="1442" spans="1:8" x14ac:dyDescent="0.25">
      <c r="A1442" s="786">
        <v>361</v>
      </c>
      <c r="B1442" s="797" t="s">
        <v>1349</v>
      </c>
      <c r="C1442" s="826">
        <f>INS!U14</f>
        <v>0</v>
      </c>
      <c r="E1442" s="801" t="s">
        <v>625</v>
      </c>
      <c r="F1442" s="793" t="s">
        <v>1389</v>
      </c>
      <c r="G1442" s="800">
        <f>INS!V14</f>
        <v>0</v>
      </c>
      <c r="H1442" s="801" t="s">
        <v>627</v>
      </c>
    </row>
    <row r="1443" spans="1:8" x14ac:dyDescent="0.25">
      <c r="F1443" s="793" t="s">
        <v>1390</v>
      </c>
      <c r="G1443" s="800">
        <f>INS!X14</f>
        <v>0</v>
      </c>
      <c r="H1443" s="801" t="s">
        <v>627</v>
      </c>
    </row>
    <row r="1444" spans="1:8" x14ac:dyDescent="0.25">
      <c r="F1444" s="793" t="s">
        <v>1391</v>
      </c>
      <c r="G1444" s="800">
        <f>INS!Z14</f>
        <v>0</v>
      </c>
      <c r="H1444" s="801" t="s">
        <v>627</v>
      </c>
    </row>
    <row r="1445" spans="1:8" x14ac:dyDescent="0.25"/>
    <row r="1446" spans="1:8" x14ac:dyDescent="0.25">
      <c r="A1446" s="786">
        <v>362</v>
      </c>
      <c r="B1446" s="797" t="s">
        <v>1274</v>
      </c>
      <c r="C1446" s="826">
        <f>INS!I11</f>
        <v>0</v>
      </c>
      <c r="E1446" s="801" t="s">
        <v>625</v>
      </c>
      <c r="F1446" s="797" t="s">
        <v>1392</v>
      </c>
      <c r="G1446" s="800">
        <f>INS!I12</f>
        <v>0</v>
      </c>
      <c r="H1446" s="801" t="s">
        <v>627</v>
      </c>
    </row>
    <row r="1447" spans="1:8" x14ac:dyDescent="0.25">
      <c r="F1447" s="797" t="s">
        <v>1393</v>
      </c>
      <c r="G1447" s="800">
        <f>INS!I13</f>
        <v>0</v>
      </c>
      <c r="H1447" s="801" t="s">
        <v>627</v>
      </c>
    </row>
    <row r="1448" spans="1:8" x14ac:dyDescent="0.25">
      <c r="F1448" s="797" t="s">
        <v>1394</v>
      </c>
      <c r="G1448" s="800">
        <f>INS!I14</f>
        <v>0</v>
      </c>
      <c r="H1448" s="801" t="s">
        <v>627</v>
      </c>
    </row>
    <row r="1449" spans="1:8" x14ac:dyDescent="0.25"/>
    <row r="1450" spans="1:8" x14ac:dyDescent="0.25">
      <c r="A1450" s="786">
        <v>363</v>
      </c>
      <c r="B1450" s="793" t="s">
        <v>1275</v>
      </c>
      <c r="C1450" s="826">
        <f>INS!L11</f>
        <v>0</v>
      </c>
      <c r="E1450" s="801" t="s">
        <v>625</v>
      </c>
      <c r="F1450" s="793" t="s">
        <v>1329</v>
      </c>
      <c r="G1450" s="800">
        <f>INS!L12</f>
        <v>0</v>
      </c>
      <c r="H1450" s="801" t="s">
        <v>627</v>
      </c>
    </row>
    <row r="1451" spans="1:8" x14ac:dyDescent="0.25">
      <c r="F1451" s="793" t="s">
        <v>1336</v>
      </c>
      <c r="G1451" s="800">
        <f>INS!L13</f>
        <v>0</v>
      </c>
      <c r="H1451" s="801" t="s">
        <v>627</v>
      </c>
    </row>
    <row r="1452" spans="1:8" x14ac:dyDescent="0.25">
      <c r="F1452" s="793" t="s">
        <v>1343</v>
      </c>
      <c r="G1452" s="800">
        <f>INS!L14</f>
        <v>0</v>
      </c>
      <c r="H1452" s="801" t="s">
        <v>627</v>
      </c>
    </row>
    <row r="1453" spans="1:8" x14ac:dyDescent="0.25"/>
    <row r="1454" spans="1:8" x14ac:dyDescent="0.25">
      <c r="A1454" s="786">
        <v>364</v>
      </c>
      <c r="B1454" s="793" t="s">
        <v>1323</v>
      </c>
      <c r="C1454" s="826">
        <f>INS!M11</f>
        <v>0</v>
      </c>
      <c r="E1454" s="801" t="s">
        <v>625</v>
      </c>
      <c r="F1454" s="793" t="s">
        <v>1330</v>
      </c>
      <c r="G1454" s="800">
        <f>INS!M12</f>
        <v>0</v>
      </c>
      <c r="H1454" s="801" t="s">
        <v>627</v>
      </c>
    </row>
    <row r="1455" spans="1:8" x14ac:dyDescent="0.25">
      <c r="F1455" s="793" t="s">
        <v>1337</v>
      </c>
      <c r="G1455" s="800">
        <f>INS!M13</f>
        <v>0</v>
      </c>
      <c r="H1455" s="801" t="s">
        <v>627</v>
      </c>
    </row>
    <row r="1456" spans="1:8" x14ac:dyDescent="0.25">
      <c r="F1456" s="793" t="s">
        <v>1344</v>
      </c>
      <c r="G1456" s="800">
        <f>INS!M14</f>
        <v>0</v>
      </c>
      <c r="H1456" s="801" t="s">
        <v>627</v>
      </c>
    </row>
    <row r="1457" spans="1:8" x14ac:dyDescent="0.25"/>
    <row r="1458" spans="1:8" ht="30" x14ac:dyDescent="0.25">
      <c r="A1458" s="786">
        <v>365</v>
      </c>
      <c r="B1458" s="793" t="s">
        <v>1324</v>
      </c>
      <c r="C1458" s="826">
        <f>INS!N11</f>
        <v>0</v>
      </c>
      <c r="E1458" s="801" t="s">
        <v>625</v>
      </c>
      <c r="F1458" s="793" t="s">
        <v>1331</v>
      </c>
      <c r="G1458" s="800">
        <f>INS!N12</f>
        <v>0</v>
      </c>
      <c r="H1458" s="801" t="s">
        <v>627</v>
      </c>
    </row>
    <row r="1459" spans="1:8" ht="30" x14ac:dyDescent="0.25">
      <c r="F1459" s="793" t="s">
        <v>1338</v>
      </c>
      <c r="G1459" s="800">
        <f>INS!N13</f>
        <v>0</v>
      </c>
      <c r="H1459" s="801" t="s">
        <v>627</v>
      </c>
    </row>
    <row r="1460" spans="1:8" ht="30" x14ac:dyDescent="0.25">
      <c r="F1460" s="793" t="s">
        <v>1345</v>
      </c>
      <c r="G1460" s="800">
        <f>INS!N14</f>
        <v>0</v>
      </c>
      <c r="H1460" s="801" t="s">
        <v>627</v>
      </c>
    </row>
    <row r="1461" spans="1:8" x14ac:dyDescent="0.25"/>
    <row r="1462" spans="1:8" ht="30" x14ac:dyDescent="0.25">
      <c r="A1462" s="786">
        <v>366</v>
      </c>
      <c r="B1462" s="793" t="s">
        <v>1395</v>
      </c>
      <c r="C1462" s="826">
        <f>INS!O11</f>
        <v>0</v>
      </c>
      <c r="E1462" s="801" t="s">
        <v>625</v>
      </c>
      <c r="F1462" s="793" t="s">
        <v>1396</v>
      </c>
      <c r="G1462" s="800">
        <f>INS!O12</f>
        <v>0</v>
      </c>
      <c r="H1462" s="801" t="s">
        <v>627</v>
      </c>
    </row>
    <row r="1463" spans="1:8" ht="30" x14ac:dyDescent="0.25">
      <c r="F1463" s="793" t="s">
        <v>1397</v>
      </c>
      <c r="G1463" s="800">
        <f>INS!O13</f>
        <v>0</v>
      </c>
      <c r="H1463" s="801" t="s">
        <v>627</v>
      </c>
    </row>
    <row r="1464" spans="1:8" ht="30" x14ac:dyDescent="0.25">
      <c r="F1464" s="793" t="s">
        <v>1398</v>
      </c>
      <c r="G1464" s="800">
        <f>INS!O14</f>
        <v>0</v>
      </c>
      <c r="H1464" s="801" t="s">
        <v>627</v>
      </c>
    </row>
    <row r="1465" spans="1:8" x14ac:dyDescent="0.25"/>
    <row r="1466" spans="1:8" x14ac:dyDescent="0.25">
      <c r="A1466" s="786">
        <v>367</v>
      </c>
      <c r="B1466" s="793" t="s">
        <v>1325</v>
      </c>
      <c r="C1466" s="826">
        <f>INS!Q11</f>
        <v>0</v>
      </c>
      <c r="E1466" s="801" t="s">
        <v>625</v>
      </c>
      <c r="F1466" s="793" t="s">
        <v>1332</v>
      </c>
      <c r="G1466" s="800">
        <f>INS!Q12</f>
        <v>0</v>
      </c>
      <c r="H1466" s="801" t="s">
        <v>627</v>
      </c>
    </row>
    <row r="1467" spans="1:8" x14ac:dyDescent="0.25">
      <c r="F1467" s="793" t="s">
        <v>1339</v>
      </c>
      <c r="G1467" s="800">
        <f>INS!Q13</f>
        <v>0</v>
      </c>
      <c r="H1467" s="801" t="s">
        <v>627</v>
      </c>
    </row>
    <row r="1468" spans="1:8" x14ac:dyDescent="0.25">
      <c r="F1468" s="793" t="s">
        <v>1346</v>
      </c>
      <c r="G1468" s="800">
        <f>INS!Q14</f>
        <v>0</v>
      </c>
      <c r="H1468" s="801" t="s">
        <v>627</v>
      </c>
    </row>
    <row r="1469" spans="1:8" x14ac:dyDescent="0.25"/>
    <row r="1470" spans="1:8" x14ac:dyDescent="0.25">
      <c r="A1470" s="786">
        <v>368</v>
      </c>
      <c r="B1470" s="793" t="s">
        <v>1326</v>
      </c>
      <c r="C1470" s="826">
        <f>INS!R11</f>
        <v>0</v>
      </c>
      <c r="E1470" s="801" t="s">
        <v>625</v>
      </c>
      <c r="F1470" s="793" t="s">
        <v>1333</v>
      </c>
      <c r="G1470" s="800">
        <f>INS!R12</f>
        <v>0</v>
      </c>
      <c r="H1470" s="801" t="s">
        <v>627</v>
      </c>
    </row>
    <row r="1471" spans="1:8" x14ac:dyDescent="0.25">
      <c r="F1471" s="793" t="s">
        <v>1340</v>
      </c>
      <c r="G1471" s="800">
        <f>INS!R13</f>
        <v>0</v>
      </c>
      <c r="H1471" s="801" t="s">
        <v>627</v>
      </c>
    </row>
    <row r="1472" spans="1:8" x14ac:dyDescent="0.25">
      <c r="F1472" s="793" t="s">
        <v>1347</v>
      </c>
      <c r="G1472" s="800">
        <f>INS!R14</f>
        <v>0</v>
      </c>
      <c r="H1472" s="801" t="s">
        <v>627</v>
      </c>
    </row>
    <row r="1473" spans="1:8" x14ac:dyDescent="0.25"/>
    <row r="1474" spans="1:8" x14ac:dyDescent="0.25">
      <c r="A1474" s="786">
        <v>369</v>
      </c>
      <c r="B1474" s="793" t="s">
        <v>1327</v>
      </c>
      <c r="C1474" s="826">
        <f>INS!S11</f>
        <v>0</v>
      </c>
      <c r="E1474" s="801" t="s">
        <v>625</v>
      </c>
      <c r="F1474" s="793" t="s">
        <v>1334</v>
      </c>
      <c r="G1474" s="800">
        <f>INS!S12</f>
        <v>0</v>
      </c>
      <c r="H1474" s="801" t="s">
        <v>627</v>
      </c>
    </row>
    <row r="1475" spans="1:8" x14ac:dyDescent="0.25">
      <c r="F1475" s="793" t="s">
        <v>1341</v>
      </c>
      <c r="G1475" s="800">
        <f>INS!S13</f>
        <v>0</v>
      </c>
      <c r="H1475" s="801" t="s">
        <v>627</v>
      </c>
    </row>
    <row r="1476" spans="1:8" x14ac:dyDescent="0.25">
      <c r="F1476" s="793" t="s">
        <v>1348</v>
      </c>
      <c r="G1476" s="800">
        <f>INS!S14</f>
        <v>0</v>
      </c>
      <c r="H1476" s="801" t="s">
        <v>627</v>
      </c>
    </row>
    <row r="1477" spans="1:8" x14ac:dyDescent="0.25"/>
    <row r="1478" spans="1:8" x14ac:dyDescent="0.25">
      <c r="A1478" s="786">
        <v>370</v>
      </c>
      <c r="B1478" s="793" t="s">
        <v>1328</v>
      </c>
      <c r="C1478" s="826">
        <f>INS!U11</f>
        <v>0</v>
      </c>
      <c r="E1478" s="801" t="s">
        <v>625</v>
      </c>
      <c r="F1478" s="793" t="s">
        <v>1335</v>
      </c>
      <c r="G1478" s="800">
        <f>INS!U12</f>
        <v>0</v>
      </c>
      <c r="H1478" s="801" t="s">
        <v>627</v>
      </c>
    </row>
    <row r="1479" spans="1:8" x14ac:dyDescent="0.25">
      <c r="F1479" s="793" t="s">
        <v>1342</v>
      </c>
      <c r="G1479" s="800">
        <f>INS!U13</f>
        <v>0</v>
      </c>
      <c r="H1479" s="801" t="s">
        <v>627</v>
      </c>
    </row>
    <row r="1480" spans="1:8" x14ac:dyDescent="0.25">
      <c r="F1480" s="793" t="s">
        <v>1349</v>
      </c>
      <c r="G1480" s="800">
        <f>INS!U14</f>
        <v>0</v>
      </c>
      <c r="H1480" s="801" t="s">
        <v>627</v>
      </c>
    </row>
    <row r="1481" spans="1:8" x14ac:dyDescent="0.25"/>
    <row r="1482" spans="1:8" x14ac:dyDescent="0.25">
      <c r="A1482" s="786">
        <v>371</v>
      </c>
      <c r="B1482" s="793" t="s">
        <v>1380</v>
      </c>
      <c r="C1482" s="826">
        <f>INS!V11</f>
        <v>0</v>
      </c>
      <c r="E1482" s="801" t="s">
        <v>625</v>
      </c>
      <c r="F1482" s="793" t="s">
        <v>1383</v>
      </c>
      <c r="G1482" s="800">
        <f>INS!V12</f>
        <v>0</v>
      </c>
      <c r="H1482" s="801" t="s">
        <v>627</v>
      </c>
    </row>
    <row r="1483" spans="1:8" x14ac:dyDescent="0.25">
      <c r="F1483" s="793" t="s">
        <v>1386</v>
      </c>
      <c r="G1483" s="800">
        <f>INS!V13</f>
        <v>0</v>
      </c>
      <c r="H1483" s="801" t="s">
        <v>627</v>
      </c>
    </row>
    <row r="1484" spans="1:8" x14ac:dyDescent="0.25">
      <c r="F1484" s="793" t="s">
        <v>1389</v>
      </c>
      <c r="G1484" s="800">
        <f>INS!V14</f>
        <v>0</v>
      </c>
      <c r="H1484" s="801" t="s">
        <v>627</v>
      </c>
    </row>
    <row r="1485" spans="1:8" x14ac:dyDescent="0.25"/>
    <row r="1486" spans="1:8" x14ac:dyDescent="0.25">
      <c r="A1486" s="786">
        <v>372</v>
      </c>
      <c r="B1486" s="793" t="s">
        <v>1381</v>
      </c>
      <c r="C1486" s="826">
        <f>INS!X11</f>
        <v>0</v>
      </c>
      <c r="E1486" s="801" t="s">
        <v>625</v>
      </c>
      <c r="F1486" s="793" t="s">
        <v>1384</v>
      </c>
      <c r="G1486" s="800">
        <f>INS!X12</f>
        <v>0</v>
      </c>
      <c r="H1486" s="801" t="s">
        <v>627</v>
      </c>
    </row>
    <row r="1487" spans="1:8" x14ac:dyDescent="0.25">
      <c r="F1487" s="793" t="s">
        <v>1387</v>
      </c>
      <c r="G1487" s="800">
        <f>INS!X13</f>
        <v>0</v>
      </c>
      <c r="H1487" s="801" t="s">
        <v>627</v>
      </c>
    </row>
    <row r="1488" spans="1:8" x14ac:dyDescent="0.25">
      <c r="F1488" s="793" t="s">
        <v>1390</v>
      </c>
      <c r="G1488" s="800">
        <f>INS!X14</f>
        <v>0</v>
      </c>
      <c r="H1488" s="801" t="s">
        <v>627</v>
      </c>
    </row>
    <row r="1489" spans="1:8" x14ac:dyDescent="0.25"/>
    <row r="1490" spans="1:8" x14ac:dyDescent="0.25">
      <c r="A1490" s="786">
        <v>373</v>
      </c>
      <c r="B1490" s="793" t="s">
        <v>1399</v>
      </c>
      <c r="C1490" s="826">
        <f>INS!Y11</f>
        <v>0</v>
      </c>
      <c r="E1490" s="801" t="s">
        <v>625</v>
      </c>
      <c r="F1490" s="793" t="s">
        <v>1400</v>
      </c>
      <c r="G1490" s="800">
        <f>INS!Y12</f>
        <v>0</v>
      </c>
      <c r="H1490" s="801" t="s">
        <v>627</v>
      </c>
    </row>
    <row r="1491" spans="1:8" x14ac:dyDescent="0.25">
      <c r="F1491" s="793" t="s">
        <v>1401</v>
      </c>
      <c r="G1491" s="800">
        <f>INS!Y13</f>
        <v>0</v>
      </c>
      <c r="H1491" s="801" t="s">
        <v>627</v>
      </c>
    </row>
    <row r="1492" spans="1:8" x14ac:dyDescent="0.25">
      <c r="F1492" s="793" t="s">
        <v>1402</v>
      </c>
      <c r="G1492" s="800">
        <f>INS!Y14</f>
        <v>0</v>
      </c>
      <c r="H1492" s="801" t="s">
        <v>627</v>
      </c>
    </row>
    <row r="1493" spans="1:8" x14ac:dyDescent="0.25"/>
    <row r="1494" spans="1:8" x14ac:dyDescent="0.25">
      <c r="A1494" s="786">
        <v>374</v>
      </c>
      <c r="B1494" s="793" t="s">
        <v>1382</v>
      </c>
      <c r="C1494" s="826">
        <f>INS!Z11</f>
        <v>0</v>
      </c>
      <c r="E1494" s="801" t="s">
        <v>625</v>
      </c>
      <c r="F1494" s="793" t="s">
        <v>1385</v>
      </c>
      <c r="G1494" s="800">
        <f>INS!Z12</f>
        <v>0</v>
      </c>
      <c r="H1494" s="801" t="s">
        <v>627</v>
      </c>
    </row>
    <row r="1495" spans="1:8" x14ac:dyDescent="0.25">
      <c r="F1495" s="793" t="s">
        <v>1388</v>
      </c>
      <c r="G1495" s="800">
        <f>INS!Z13</f>
        <v>0</v>
      </c>
      <c r="H1495" s="801" t="s">
        <v>627</v>
      </c>
    </row>
    <row r="1496" spans="1:8" x14ac:dyDescent="0.25">
      <c r="F1496" s="793" t="s">
        <v>1391</v>
      </c>
      <c r="G1496" s="800">
        <f>INS!Z14</f>
        <v>0</v>
      </c>
      <c r="H1496" s="801" t="s">
        <v>627</v>
      </c>
    </row>
    <row r="1497" spans="1:8" x14ac:dyDescent="0.25"/>
    <row r="1498" spans="1:8" x14ac:dyDescent="0.25">
      <c r="A1498" s="786">
        <v>375</v>
      </c>
      <c r="B1498" s="793" t="s">
        <v>1276</v>
      </c>
      <c r="C1498" s="826">
        <f>INS!C16</f>
        <v>0</v>
      </c>
      <c r="E1498" s="801" t="s">
        <v>625</v>
      </c>
      <c r="F1498" s="793" t="s">
        <v>1280</v>
      </c>
      <c r="G1498" s="800">
        <f>INS!C17</f>
        <v>0</v>
      </c>
      <c r="H1498" s="801" t="s">
        <v>627</v>
      </c>
    </row>
    <row r="1499" spans="1:8" x14ac:dyDescent="0.25">
      <c r="F1499" s="793" t="s">
        <v>1284</v>
      </c>
      <c r="G1499" s="800">
        <f>INS!C18</f>
        <v>0</v>
      </c>
      <c r="H1499" s="801" t="s">
        <v>627</v>
      </c>
    </row>
    <row r="1500" spans="1:8" x14ac:dyDescent="0.25">
      <c r="F1500" s="793" t="s">
        <v>1288</v>
      </c>
      <c r="G1500" s="800">
        <f>INS!C19</f>
        <v>0</v>
      </c>
      <c r="H1500" s="801" t="s">
        <v>627</v>
      </c>
    </row>
    <row r="1501" spans="1:8" x14ac:dyDescent="0.25"/>
    <row r="1502" spans="1:8" x14ac:dyDescent="0.25">
      <c r="A1502" s="786">
        <v>376</v>
      </c>
      <c r="B1502" s="793" t="s">
        <v>1277</v>
      </c>
      <c r="C1502" s="826">
        <f>INS!D16</f>
        <v>0</v>
      </c>
      <c r="E1502" s="801" t="s">
        <v>625</v>
      </c>
      <c r="F1502" s="793" t="s">
        <v>1281</v>
      </c>
      <c r="G1502" s="800">
        <f>INS!D17</f>
        <v>0</v>
      </c>
      <c r="H1502" s="801" t="s">
        <v>627</v>
      </c>
    </row>
    <row r="1503" spans="1:8" x14ac:dyDescent="0.25">
      <c r="F1503" s="793" t="s">
        <v>1285</v>
      </c>
      <c r="G1503" s="800">
        <f>INS!D18</f>
        <v>0</v>
      </c>
      <c r="H1503" s="801" t="s">
        <v>627</v>
      </c>
    </row>
    <row r="1504" spans="1:8" x14ac:dyDescent="0.25">
      <c r="F1504" s="793" t="s">
        <v>1289</v>
      </c>
      <c r="G1504" s="800">
        <f>INS!D19</f>
        <v>0</v>
      </c>
      <c r="H1504" s="801" t="s">
        <v>627</v>
      </c>
    </row>
    <row r="1505" spans="1:8" x14ac:dyDescent="0.25"/>
    <row r="1506" spans="1:8" x14ac:dyDescent="0.25">
      <c r="A1506" s="786">
        <v>377</v>
      </c>
      <c r="B1506" s="793" t="s">
        <v>1278</v>
      </c>
      <c r="C1506" s="826">
        <f>INS!I16</f>
        <v>0</v>
      </c>
      <c r="E1506" s="801" t="s">
        <v>625</v>
      </c>
      <c r="F1506" s="793" t="s">
        <v>1282</v>
      </c>
      <c r="G1506" s="800">
        <f>INS!I17</f>
        <v>0</v>
      </c>
      <c r="H1506" s="801" t="s">
        <v>627</v>
      </c>
    </row>
    <row r="1507" spans="1:8" x14ac:dyDescent="0.25">
      <c r="F1507" s="793" t="s">
        <v>1286</v>
      </c>
      <c r="G1507" s="800">
        <f>INS!I18</f>
        <v>0</v>
      </c>
      <c r="H1507" s="801" t="s">
        <v>627</v>
      </c>
    </row>
    <row r="1508" spans="1:8" x14ac:dyDescent="0.25">
      <c r="F1508" s="793" t="s">
        <v>1290</v>
      </c>
      <c r="G1508" s="800">
        <f>INS!I19</f>
        <v>0</v>
      </c>
      <c r="H1508" s="801" t="s">
        <v>627</v>
      </c>
    </row>
    <row r="1509" spans="1:8" x14ac:dyDescent="0.25"/>
    <row r="1510" spans="1:8" x14ac:dyDescent="0.25">
      <c r="A1510" s="786">
        <v>378</v>
      </c>
      <c r="B1510" s="793" t="s">
        <v>1279</v>
      </c>
      <c r="C1510" s="826">
        <f>INS!L16</f>
        <v>0</v>
      </c>
      <c r="E1510" s="801" t="s">
        <v>625</v>
      </c>
      <c r="F1510" s="793" t="s">
        <v>1283</v>
      </c>
      <c r="G1510" s="800">
        <f>INS!L17</f>
        <v>0</v>
      </c>
      <c r="H1510" s="801" t="s">
        <v>627</v>
      </c>
    </row>
    <row r="1511" spans="1:8" x14ac:dyDescent="0.25">
      <c r="F1511" s="793" t="s">
        <v>1287</v>
      </c>
      <c r="G1511" s="800">
        <f>INS!L18</f>
        <v>0</v>
      </c>
      <c r="H1511" s="801" t="s">
        <v>627</v>
      </c>
    </row>
    <row r="1512" spans="1:8" x14ac:dyDescent="0.25">
      <c r="F1512" s="793" t="s">
        <v>1291</v>
      </c>
      <c r="G1512" s="800">
        <f>INS!L19</f>
        <v>0</v>
      </c>
      <c r="H1512" s="801" t="s">
        <v>627</v>
      </c>
    </row>
    <row r="1513" spans="1:8" x14ac:dyDescent="0.25"/>
    <row r="1514" spans="1:8" x14ac:dyDescent="0.25">
      <c r="A1514" s="786">
        <v>379</v>
      </c>
      <c r="B1514" s="793" t="s">
        <v>1350</v>
      </c>
      <c r="C1514" s="826">
        <f>INS!M16</f>
        <v>0</v>
      </c>
      <c r="E1514" s="801" t="s">
        <v>625</v>
      </c>
      <c r="F1514" s="793" t="s">
        <v>1356</v>
      </c>
      <c r="G1514" s="800">
        <f>INS!M17</f>
        <v>0</v>
      </c>
      <c r="H1514" s="801" t="s">
        <v>627</v>
      </c>
    </row>
    <row r="1515" spans="1:8" x14ac:dyDescent="0.25">
      <c r="F1515" s="793" t="s">
        <v>1362</v>
      </c>
      <c r="G1515" s="800">
        <f>INS!M18</f>
        <v>0</v>
      </c>
      <c r="H1515" s="801" t="s">
        <v>627</v>
      </c>
    </row>
    <row r="1516" spans="1:8" x14ac:dyDescent="0.25">
      <c r="F1516" s="793" t="s">
        <v>1368</v>
      </c>
      <c r="G1516" s="800">
        <f>INS!M19</f>
        <v>0</v>
      </c>
      <c r="H1516" s="801" t="s">
        <v>627</v>
      </c>
    </row>
    <row r="1517" spans="1:8" x14ac:dyDescent="0.25"/>
    <row r="1518" spans="1:8" ht="30" x14ac:dyDescent="0.25">
      <c r="A1518" s="786">
        <v>380</v>
      </c>
      <c r="B1518" s="793" t="s">
        <v>1351</v>
      </c>
      <c r="C1518" s="826">
        <f>INS!N16</f>
        <v>0</v>
      </c>
      <c r="E1518" s="801" t="s">
        <v>625</v>
      </c>
      <c r="F1518" s="793" t="s">
        <v>1357</v>
      </c>
      <c r="G1518" s="800">
        <f>INS!N17</f>
        <v>0</v>
      </c>
      <c r="H1518" s="801" t="s">
        <v>627</v>
      </c>
    </row>
    <row r="1519" spans="1:8" ht="30" x14ac:dyDescent="0.25">
      <c r="F1519" s="793" t="s">
        <v>1363</v>
      </c>
      <c r="G1519" s="800">
        <f>INS!N18</f>
        <v>0</v>
      </c>
      <c r="H1519" s="801" t="s">
        <v>627</v>
      </c>
    </row>
    <row r="1520" spans="1:8" ht="30" x14ac:dyDescent="0.25">
      <c r="F1520" s="793" t="s">
        <v>1369</v>
      </c>
      <c r="G1520" s="800">
        <f>INS!N19</f>
        <v>0</v>
      </c>
      <c r="H1520" s="801" t="s">
        <v>627</v>
      </c>
    </row>
    <row r="1521" spans="1:8" x14ac:dyDescent="0.25"/>
    <row r="1522" spans="1:8" x14ac:dyDescent="0.25">
      <c r="A1522" s="786">
        <v>381</v>
      </c>
      <c r="B1522" s="793" t="s">
        <v>1352</v>
      </c>
      <c r="C1522" s="826">
        <f>INS!Q16</f>
        <v>0</v>
      </c>
      <c r="E1522" s="801" t="s">
        <v>625</v>
      </c>
      <c r="F1522" s="793" t="s">
        <v>1358</v>
      </c>
      <c r="G1522" s="800">
        <f>INS!Q17</f>
        <v>0</v>
      </c>
      <c r="H1522" s="801" t="s">
        <v>627</v>
      </c>
    </row>
    <row r="1523" spans="1:8" x14ac:dyDescent="0.25">
      <c r="F1523" s="793" t="s">
        <v>1364</v>
      </c>
      <c r="G1523" s="800">
        <f>INS!Q18</f>
        <v>0</v>
      </c>
      <c r="H1523" s="801" t="s">
        <v>627</v>
      </c>
    </row>
    <row r="1524" spans="1:8" x14ac:dyDescent="0.25">
      <c r="F1524" s="793" t="s">
        <v>1370</v>
      </c>
      <c r="G1524" s="800">
        <f>INS!Q19</f>
        <v>0</v>
      </c>
      <c r="H1524" s="801" t="s">
        <v>627</v>
      </c>
    </row>
    <row r="1525" spans="1:8" x14ac:dyDescent="0.25"/>
    <row r="1526" spans="1:8" x14ac:dyDescent="0.25">
      <c r="A1526" s="786">
        <v>382</v>
      </c>
      <c r="B1526" s="793" t="s">
        <v>1353</v>
      </c>
      <c r="C1526" s="826">
        <f>INS!R16</f>
        <v>0</v>
      </c>
      <c r="E1526" s="801" t="s">
        <v>625</v>
      </c>
      <c r="F1526" s="793" t="s">
        <v>1359</v>
      </c>
      <c r="G1526" s="800">
        <f>INS!R17</f>
        <v>0</v>
      </c>
      <c r="H1526" s="801" t="s">
        <v>627</v>
      </c>
    </row>
    <row r="1527" spans="1:8" x14ac:dyDescent="0.25">
      <c r="F1527" s="793" t="s">
        <v>1365</v>
      </c>
      <c r="G1527" s="800">
        <f>INS!R18</f>
        <v>0</v>
      </c>
      <c r="H1527" s="801" t="s">
        <v>627</v>
      </c>
    </row>
    <row r="1528" spans="1:8" x14ac:dyDescent="0.25">
      <c r="F1528" s="793" t="s">
        <v>1371</v>
      </c>
      <c r="G1528" s="800">
        <f>INS!R19</f>
        <v>0</v>
      </c>
      <c r="H1528" s="801" t="s">
        <v>627</v>
      </c>
    </row>
    <row r="1529" spans="1:8" x14ac:dyDescent="0.25"/>
    <row r="1530" spans="1:8" x14ac:dyDescent="0.25">
      <c r="A1530" s="786">
        <v>383</v>
      </c>
      <c r="B1530" s="793" t="s">
        <v>1354</v>
      </c>
      <c r="C1530" s="826">
        <f>INS!S16</f>
        <v>0</v>
      </c>
      <c r="E1530" s="801" t="s">
        <v>625</v>
      </c>
      <c r="F1530" s="793" t="s">
        <v>1360</v>
      </c>
      <c r="G1530" s="800">
        <f>INS!S17</f>
        <v>0</v>
      </c>
      <c r="H1530" s="801" t="s">
        <v>627</v>
      </c>
    </row>
    <row r="1531" spans="1:8" x14ac:dyDescent="0.25">
      <c r="F1531" s="793" t="s">
        <v>1366</v>
      </c>
      <c r="G1531" s="800">
        <f>INS!S18</f>
        <v>0</v>
      </c>
      <c r="H1531" s="801" t="s">
        <v>627</v>
      </c>
    </row>
    <row r="1532" spans="1:8" x14ac:dyDescent="0.25">
      <c r="F1532" s="793" t="s">
        <v>1372</v>
      </c>
      <c r="G1532" s="800">
        <f>INS!S19</f>
        <v>0</v>
      </c>
      <c r="H1532" s="801" t="s">
        <v>627</v>
      </c>
    </row>
    <row r="1533" spans="1:8" x14ac:dyDescent="0.25"/>
    <row r="1534" spans="1:8" x14ac:dyDescent="0.25">
      <c r="A1534" s="786">
        <v>384</v>
      </c>
      <c r="B1534" s="793" t="s">
        <v>1355</v>
      </c>
      <c r="C1534" s="826">
        <f>INS!U16</f>
        <v>0</v>
      </c>
      <c r="E1534" s="801" t="s">
        <v>625</v>
      </c>
      <c r="F1534" s="793" t="s">
        <v>1361</v>
      </c>
      <c r="G1534" s="800">
        <f>INS!U17</f>
        <v>0</v>
      </c>
      <c r="H1534" s="801" t="s">
        <v>627</v>
      </c>
    </row>
    <row r="1535" spans="1:8" x14ac:dyDescent="0.25">
      <c r="F1535" s="793" t="s">
        <v>1367</v>
      </c>
      <c r="G1535" s="800">
        <f>INS!U18</f>
        <v>0</v>
      </c>
      <c r="H1535" s="801" t="s">
        <v>627</v>
      </c>
    </row>
    <row r="1536" spans="1:8" x14ac:dyDescent="0.25">
      <c r="F1536" s="793" t="s">
        <v>1373</v>
      </c>
      <c r="G1536" s="800">
        <f>INS!U19</f>
        <v>0</v>
      </c>
      <c r="H1536" s="801" t="s">
        <v>627</v>
      </c>
    </row>
    <row r="1537" spans="1:8" x14ac:dyDescent="0.25">
      <c r="H1537" s="828"/>
    </row>
    <row r="1538" spans="1:8" x14ac:dyDescent="0.25">
      <c r="A1538" s="786">
        <v>385</v>
      </c>
      <c r="B1538" s="793" t="s">
        <v>1403</v>
      </c>
      <c r="C1538" s="826">
        <f>INS!E11</f>
        <v>0</v>
      </c>
      <c r="E1538" s="801" t="s">
        <v>875</v>
      </c>
      <c r="F1538" s="797" t="s">
        <v>1273</v>
      </c>
      <c r="G1538" s="800">
        <f>INS!D11</f>
        <v>0</v>
      </c>
      <c r="H1538" s="828"/>
    </row>
    <row r="1539" spans="1:8" x14ac:dyDescent="0.25">
      <c r="H1539" s="828"/>
    </row>
    <row r="1540" spans="1:8" x14ac:dyDescent="0.25">
      <c r="A1540" s="786">
        <v>386</v>
      </c>
      <c r="B1540" s="793" t="s">
        <v>1404</v>
      </c>
      <c r="C1540" s="826">
        <f>INS!F11</f>
        <v>0</v>
      </c>
      <c r="E1540" s="801" t="s">
        <v>875</v>
      </c>
      <c r="F1540" s="793" t="s">
        <v>1403</v>
      </c>
      <c r="G1540" s="800">
        <f>INS!E11</f>
        <v>0</v>
      </c>
      <c r="H1540" s="828"/>
    </row>
    <row r="1541" spans="1:8" x14ac:dyDescent="0.25">
      <c r="H1541" s="828"/>
    </row>
    <row r="1542" spans="1:8" x14ac:dyDescent="0.25">
      <c r="A1542" s="786">
        <v>387</v>
      </c>
      <c r="B1542" s="827" t="s">
        <v>1405</v>
      </c>
      <c r="C1542" s="826">
        <f>INS!G11</f>
        <v>0</v>
      </c>
      <c r="E1542" s="801" t="s">
        <v>875</v>
      </c>
      <c r="F1542" s="797" t="s">
        <v>1273</v>
      </c>
      <c r="G1542" s="800">
        <f>INS!D11</f>
        <v>0</v>
      </c>
      <c r="H1542" s="828"/>
    </row>
    <row r="1543" spans="1:8" x14ac:dyDescent="0.25">
      <c r="H1543" s="828"/>
    </row>
    <row r="1544" spans="1:8" x14ac:dyDescent="0.25">
      <c r="A1544" s="786">
        <v>388</v>
      </c>
      <c r="B1544" s="797" t="s">
        <v>1406</v>
      </c>
      <c r="C1544" s="826">
        <f>INS!H11</f>
        <v>0</v>
      </c>
      <c r="E1544" s="801" t="s">
        <v>875</v>
      </c>
      <c r="F1544" s="797" t="s">
        <v>1405</v>
      </c>
      <c r="G1544" s="800">
        <f>INS!G11</f>
        <v>0</v>
      </c>
      <c r="H1544" s="828"/>
    </row>
    <row r="1545" spans="1:8" x14ac:dyDescent="0.25">
      <c r="H1545" s="828"/>
    </row>
    <row r="1546" spans="1:8" x14ac:dyDescent="0.25">
      <c r="B1546" s="793"/>
      <c r="F1546" s="793"/>
      <c r="H1546" s="828"/>
    </row>
    <row r="1547" spans="1:8" x14ac:dyDescent="0.25">
      <c r="H1547" s="828"/>
    </row>
    <row r="1548" spans="1:8" x14ac:dyDescent="0.25">
      <c r="B1548" s="793"/>
      <c r="H1548" s="828"/>
    </row>
    <row r="1549" spans="1:8" x14ac:dyDescent="0.25">
      <c r="H1549" s="828"/>
    </row>
    <row r="1550" spans="1:8" x14ac:dyDescent="0.25">
      <c r="B1550" s="793"/>
      <c r="H1550" s="828"/>
    </row>
    <row r="1551" spans="1:8" x14ac:dyDescent="0.25">
      <c r="H1551" s="828"/>
    </row>
    <row r="1552" spans="1:8" x14ac:dyDescent="0.25">
      <c r="B1552" s="793"/>
      <c r="H1552" s="828"/>
    </row>
    <row r="1553" spans="1:8" x14ac:dyDescent="0.25">
      <c r="H1553" s="828"/>
    </row>
    <row r="1554" spans="1:8" x14ac:dyDescent="0.25">
      <c r="B1554" s="793"/>
      <c r="F1554" s="793"/>
      <c r="H1554" s="828"/>
    </row>
    <row r="1555" spans="1:8" x14ac:dyDescent="0.25">
      <c r="H1555" s="828"/>
    </row>
    <row r="1556" spans="1:8" x14ac:dyDescent="0.25">
      <c r="B1556" s="793"/>
      <c r="H1556" s="828"/>
    </row>
    <row r="1557" spans="1:8" x14ac:dyDescent="0.25">
      <c r="H1557" s="828"/>
    </row>
    <row r="1558" spans="1:8" x14ac:dyDescent="0.25">
      <c r="B1558" s="793"/>
      <c r="H1558" s="828"/>
    </row>
    <row r="1559" spans="1:8" x14ac:dyDescent="0.25">
      <c r="H1559" s="828"/>
    </row>
    <row r="1560" spans="1:8" x14ac:dyDescent="0.25">
      <c r="B1560" s="793"/>
      <c r="F1560" s="793"/>
      <c r="H1560" s="828"/>
    </row>
    <row r="1561" spans="1:8" x14ac:dyDescent="0.25">
      <c r="H1561" s="828"/>
    </row>
    <row r="1562" spans="1:8" ht="30" x14ac:dyDescent="0.25">
      <c r="A1562" s="786">
        <v>397</v>
      </c>
      <c r="B1562" s="793" t="s">
        <v>1395</v>
      </c>
      <c r="C1562" s="826">
        <f>INS!O11</f>
        <v>0</v>
      </c>
      <c r="E1562" s="801" t="s">
        <v>875</v>
      </c>
      <c r="F1562" s="797" t="s">
        <v>1324</v>
      </c>
      <c r="G1562" s="800">
        <f>INS!N11</f>
        <v>0</v>
      </c>
      <c r="H1562" s="828"/>
    </row>
    <row r="1563" spans="1:8" x14ac:dyDescent="0.25">
      <c r="H1563" s="828"/>
    </row>
    <row r="1564" spans="1:8" ht="30" x14ac:dyDescent="0.25">
      <c r="A1564" s="786">
        <v>398</v>
      </c>
      <c r="B1564" s="793" t="s">
        <v>1396</v>
      </c>
      <c r="C1564" s="826">
        <f>INS!O12</f>
        <v>0</v>
      </c>
      <c r="E1564" s="801" t="s">
        <v>875</v>
      </c>
      <c r="F1564" s="797" t="s">
        <v>1331</v>
      </c>
      <c r="G1564" s="800">
        <f>INS!N12</f>
        <v>0</v>
      </c>
      <c r="H1564" s="828"/>
    </row>
    <row r="1565" spans="1:8" x14ac:dyDescent="0.25">
      <c r="H1565" s="828"/>
    </row>
    <row r="1566" spans="1:8" ht="45" x14ac:dyDescent="0.25">
      <c r="A1566" s="786">
        <v>399</v>
      </c>
      <c r="B1566" s="793" t="s">
        <v>1397</v>
      </c>
      <c r="C1566" s="826">
        <f>INS!O13</f>
        <v>0</v>
      </c>
      <c r="E1566" s="801" t="s">
        <v>875</v>
      </c>
      <c r="F1566" s="797" t="s">
        <v>1338</v>
      </c>
      <c r="G1566" s="800">
        <f>INS!N13</f>
        <v>0</v>
      </c>
      <c r="H1566" s="828"/>
    </row>
    <row r="1567" spans="1:8" x14ac:dyDescent="0.25">
      <c r="H1567" s="828"/>
    </row>
    <row r="1568" spans="1:8" ht="30" x14ac:dyDescent="0.25">
      <c r="A1568" s="786">
        <v>400</v>
      </c>
      <c r="B1568" s="793" t="s">
        <v>1398</v>
      </c>
      <c r="C1568" s="826">
        <f>INS!O14</f>
        <v>0</v>
      </c>
      <c r="E1568" s="801" t="s">
        <v>875</v>
      </c>
      <c r="F1568" s="797" t="s">
        <v>1345</v>
      </c>
      <c r="G1568" s="800">
        <f>INS!N14</f>
        <v>0</v>
      </c>
      <c r="H1568" s="828"/>
    </row>
    <row r="1569" spans="1:8" x14ac:dyDescent="0.25">
      <c r="H1569" s="828"/>
    </row>
    <row r="1570" spans="1:8" x14ac:dyDescent="0.25">
      <c r="B1570" s="793"/>
      <c r="H1570" s="828"/>
    </row>
    <row r="1571" spans="1:8" x14ac:dyDescent="0.25">
      <c r="H1571" s="828"/>
    </row>
    <row r="1572" spans="1:8" x14ac:dyDescent="0.25">
      <c r="A1572" s="786">
        <v>402</v>
      </c>
      <c r="B1572" s="793" t="s">
        <v>1407</v>
      </c>
      <c r="C1572" s="826">
        <f>INS!T11</f>
        <v>0</v>
      </c>
      <c r="E1572" s="801" t="s">
        <v>875</v>
      </c>
      <c r="F1572" s="797" t="s">
        <v>1327</v>
      </c>
      <c r="G1572" s="800">
        <f>INS!S11</f>
        <v>0</v>
      </c>
      <c r="H1572" s="828"/>
    </row>
    <row r="1573" spans="1:8" x14ac:dyDescent="0.25">
      <c r="H1573" s="828"/>
    </row>
    <row r="1574" spans="1:8" ht="30" x14ac:dyDescent="0.25">
      <c r="A1574" s="786">
        <v>403</v>
      </c>
      <c r="B1574" s="793" t="s">
        <v>1408</v>
      </c>
      <c r="C1574" s="826">
        <f>INS!W11</f>
        <v>0</v>
      </c>
      <c r="E1574" s="801" t="s">
        <v>875</v>
      </c>
      <c r="F1574" s="797" t="s">
        <v>1380</v>
      </c>
      <c r="G1574" s="800">
        <f>INS!V11</f>
        <v>0</v>
      </c>
      <c r="H1574" s="828"/>
    </row>
    <row r="1575" spans="1:8" x14ac:dyDescent="0.25">
      <c r="H1575" s="828"/>
    </row>
    <row r="1576" spans="1:8" x14ac:dyDescent="0.25">
      <c r="A1576" s="786">
        <v>404</v>
      </c>
      <c r="B1576" s="793" t="s">
        <v>1399</v>
      </c>
      <c r="C1576" s="826">
        <f>INS!Y11</f>
        <v>0</v>
      </c>
      <c r="E1576" s="801" t="s">
        <v>875</v>
      </c>
      <c r="F1576" s="797" t="s">
        <v>1381</v>
      </c>
      <c r="G1576" s="800">
        <f>INS!X11</f>
        <v>0</v>
      </c>
      <c r="H1576" s="828"/>
    </row>
    <row r="1577" spans="1:8" x14ac:dyDescent="0.25">
      <c r="H1577" s="828"/>
    </row>
    <row r="1578" spans="1:8" ht="30" x14ac:dyDescent="0.25">
      <c r="A1578" s="786">
        <v>405</v>
      </c>
      <c r="B1578" s="793" t="s">
        <v>1400</v>
      </c>
      <c r="C1578" s="826">
        <f>INS!Y12</f>
        <v>0</v>
      </c>
      <c r="E1578" s="801" t="s">
        <v>875</v>
      </c>
      <c r="F1578" s="797" t="s">
        <v>1384</v>
      </c>
      <c r="G1578" s="800">
        <f>INS!X12</f>
        <v>0</v>
      </c>
      <c r="H1578" s="828"/>
    </row>
    <row r="1579" spans="1:8" x14ac:dyDescent="0.25">
      <c r="H1579" s="828"/>
    </row>
    <row r="1580" spans="1:8" ht="30" x14ac:dyDescent="0.25">
      <c r="A1580" s="786">
        <v>406</v>
      </c>
      <c r="B1580" s="793" t="s">
        <v>1401</v>
      </c>
      <c r="C1580" s="826">
        <f>INS!Y13</f>
        <v>0</v>
      </c>
      <c r="E1580" s="801" t="s">
        <v>875</v>
      </c>
      <c r="F1580" s="797" t="s">
        <v>1387</v>
      </c>
      <c r="G1580" s="800">
        <f>INS!X13</f>
        <v>0</v>
      </c>
      <c r="H1580" s="828"/>
    </row>
    <row r="1581" spans="1:8" x14ac:dyDescent="0.25">
      <c r="H1581" s="828"/>
    </row>
    <row r="1582" spans="1:8" ht="30" x14ac:dyDescent="0.25">
      <c r="A1582" s="786">
        <v>407</v>
      </c>
      <c r="B1582" s="793" t="s">
        <v>1402</v>
      </c>
      <c r="C1582" s="826">
        <f>INS!Y14</f>
        <v>0</v>
      </c>
      <c r="E1582" s="801" t="s">
        <v>875</v>
      </c>
      <c r="F1582" s="797" t="s">
        <v>1390</v>
      </c>
      <c r="G1582" s="800">
        <f>INS!X14</f>
        <v>0</v>
      </c>
      <c r="H1582" s="828"/>
    </row>
    <row r="1583" spans="1:8" x14ac:dyDescent="0.25">
      <c r="H1583" s="828"/>
    </row>
    <row r="1584" spans="1:8" x14ac:dyDescent="0.25">
      <c r="A1584" s="786">
        <v>408</v>
      </c>
      <c r="B1584" s="793" t="s">
        <v>1409</v>
      </c>
      <c r="C1584" s="826">
        <f>INS!AA11</f>
        <v>0</v>
      </c>
      <c r="E1584" s="801" t="s">
        <v>875</v>
      </c>
      <c r="F1584" s="797" t="s">
        <v>1382</v>
      </c>
      <c r="G1584" s="800">
        <f>INS!Z11</f>
        <v>0</v>
      </c>
      <c r="H1584" s="828"/>
    </row>
    <row r="1585" spans="1:8" x14ac:dyDescent="0.25"/>
    <row r="1586" spans="1:8" x14ac:dyDescent="0.25">
      <c r="B1586" s="793"/>
    </row>
    <row r="1587" spans="1:8" x14ac:dyDescent="0.25"/>
    <row r="1588" spans="1:8" x14ac:dyDescent="0.25">
      <c r="A1588" s="786">
        <v>410</v>
      </c>
      <c r="B1588" s="793" t="s">
        <v>1410</v>
      </c>
      <c r="C1588" s="826">
        <f>INS!C35</f>
        <v>0</v>
      </c>
      <c r="E1588" s="801" t="s">
        <v>625</v>
      </c>
      <c r="F1588" s="793" t="s">
        <v>1411</v>
      </c>
      <c r="G1588" s="800">
        <f>INS!D35</f>
        <v>0</v>
      </c>
      <c r="H1588" s="801" t="s">
        <v>627</v>
      </c>
    </row>
    <row r="1589" spans="1:8" x14ac:dyDescent="0.25">
      <c r="F1589" s="793" t="s">
        <v>1412</v>
      </c>
      <c r="G1589" s="800">
        <f>INS!I35</f>
        <v>0</v>
      </c>
      <c r="H1589" s="801" t="s">
        <v>627</v>
      </c>
    </row>
    <row r="1590" spans="1:8" x14ac:dyDescent="0.25">
      <c r="F1590" s="793" t="s">
        <v>1413</v>
      </c>
      <c r="G1590" s="800">
        <f>INS!L35</f>
        <v>0</v>
      </c>
      <c r="H1590" s="801" t="s">
        <v>627</v>
      </c>
    </row>
    <row r="1591" spans="1:8" x14ac:dyDescent="0.25"/>
    <row r="1592" spans="1:8" x14ac:dyDescent="0.25">
      <c r="A1592" s="786">
        <v>411</v>
      </c>
      <c r="B1592" s="793" t="s">
        <v>1414</v>
      </c>
      <c r="C1592" s="826">
        <f>INS!C42</f>
        <v>0</v>
      </c>
      <c r="E1592" s="801" t="s">
        <v>625</v>
      </c>
      <c r="F1592" s="793" t="s">
        <v>1415</v>
      </c>
      <c r="G1592" s="800">
        <f>INS!D42</f>
        <v>0</v>
      </c>
      <c r="H1592" s="801" t="s">
        <v>627</v>
      </c>
    </row>
    <row r="1593" spans="1:8" x14ac:dyDescent="0.25">
      <c r="F1593" s="793" t="s">
        <v>1416</v>
      </c>
      <c r="G1593" s="800">
        <f>INS!I42</f>
        <v>0</v>
      </c>
      <c r="H1593" s="801" t="s">
        <v>627</v>
      </c>
    </row>
    <row r="1594" spans="1:8" x14ac:dyDescent="0.25">
      <c r="F1594" s="793" t="s">
        <v>1417</v>
      </c>
      <c r="G1594" s="800">
        <f>INS!L42</f>
        <v>0</v>
      </c>
      <c r="H1594" s="801" t="s">
        <v>627</v>
      </c>
    </row>
    <row r="1595" spans="1:8" x14ac:dyDescent="0.25"/>
    <row r="1596" spans="1:8" x14ac:dyDescent="0.25">
      <c r="A1596" s="786">
        <v>412</v>
      </c>
      <c r="B1596" s="793" t="s">
        <v>1418</v>
      </c>
      <c r="C1596" s="826">
        <f>INS!C46</f>
        <v>0</v>
      </c>
      <c r="E1596" s="801" t="s">
        <v>625</v>
      </c>
      <c r="F1596" s="793" t="s">
        <v>1419</v>
      </c>
      <c r="G1596" s="800">
        <f>INS!D46</f>
        <v>0</v>
      </c>
      <c r="H1596" s="801" t="s">
        <v>627</v>
      </c>
    </row>
    <row r="1597" spans="1:8" x14ac:dyDescent="0.25">
      <c r="F1597" s="793" t="s">
        <v>1420</v>
      </c>
      <c r="G1597" s="800">
        <f>INS!I46</f>
        <v>0</v>
      </c>
      <c r="H1597" s="801" t="s">
        <v>627</v>
      </c>
    </row>
    <row r="1598" spans="1:8" x14ac:dyDescent="0.25">
      <c r="F1598" s="793" t="s">
        <v>1421</v>
      </c>
      <c r="G1598" s="800">
        <f>INS!L46</f>
        <v>0</v>
      </c>
      <c r="H1598" s="801" t="s">
        <v>627</v>
      </c>
    </row>
    <row r="1599" spans="1:8" x14ac:dyDescent="0.25"/>
    <row r="1600" spans="1:8" x14ac:dyDescent="0.25">
      <c r="A1600" s="786">
        <v>413</v>
      </c>
      <c r="B1600" s="793" t="s">
        <v>1422</v>
      </c>
      <c r="C1600" s="826">
        <f>INS!C48</f>
        <v>0</v>
      </c>
      <c r="E1600" s="801" t="s">
        <v>625</v>
      </c>
      <c r="F1600" s="793" t="s">
        <v>1423</v>
      </c>
      <c r="G1600" s="800">
        <f>INS!D48</f>
        <v>0</v>
      </c>
      <c r="H1600" s="801" t="s">
        <v>627</v>
      </c>
    </row>
    <row r="1601" spans="1:8" x14ac:dyDescent="0.25">
      <c r="F1601" s="793" t="s">
        <v>1424</v>
      </c>
      <c r="G1601" s="800">
        <f>INS!I48</f>
        <v>0</v>
      </c>
      <c r="H1601" s="801" t="s">
        <v>627</v>
      </c>
    </row>
    <row r="1602" spans="1:8" x14ac:dyDescent="0.25">
      <c r="F1602" s="793" t="s">
        <v>1425</v>
      </c>
      <c r="G1602" s="800">
        <f>INS!L48</f>
        <v>0</v>
      </c>
      <c r="H1602" s="801" t="s">
        <v>627</v>
      </c>
    </row>
    <row r="1603" spans="1:8" x14ac:dyDescent="0.25"/>
    <row r="1604" spans="1:8" x14ac:dyDescent="0.25">
      <c r="A1604" s="786">
        <v>414</v>
      </c>
      <c r="B1604" s="793" t="s">
        <v>1426</v>
      </c>
      <c r="C1604" s="826">
        <f>INS!C49</f>
        <v>0</v>
      </c>
      <c r="E1604" s="801" t="s">
        <v>625</v>
      </c>
      <c r="F1604" s="793" t="s">
        <v>1427</v>
      </c>
      <c r="G1604" s="800">
        <f>INS!D49</f>
        <v>0</v>
      </c>
      <c r="H1604" s="801" t="s">
        <v>627</v>
      </c>
    </row>
    <row r="1605" spans="1:8" x14ac:dyDescent="0.25">
      <c r="F1605" s="793" t="s">
        <v>1428</v>
      </c>
      <c r="G1605" s="800">
        <f>INS!I49</f>
        <v>0</v>
      </c>
      <c r="H1605" s="801" t="s">
        <v>627</v>
      </c>
    </row>
    <row r="1606" spans="1:8" x14ac:dyDescent="0.25">
      <c r="F1606" s="793" t="s">
        <v>1429</v>
      </c>
      <c r="G1606" s="800">
        <f>INS!L49</f>
        <v>0</v>
      </c>
      <c r="H1606" s="801" t="s">
        <v>627</v>
      </c>
    </row>
    <row r="1607" spans="1:8" x14ac:dyDescent="0.25"/>
    <row r="1608" spans="1:8" x14ac:dyDescent="0.25">
      <c r="A1608" s="786">
        <v>415</v>
      </c>
      <c r="B1608" s="793" t="s">
        <v>1430</v>
      </c>
      <c r="C1608" s="826">
        <f>INS!C50</f>
        <v>0</v>
      </c>
      <c r="E1608" s="801" t="s">
        <v>625</v>
      </c>
      <c r="F1608" s="793" t="s">
        <v>1431</v>
      </c>
      <c r="G1608" s="800">
        <f>INS!D50</f>
        <v>0</v>
      </c>
      <c r="H1608" s="801" t="s">
        <v>627</v>
      </c>
    </row>
    <row r="1609" spans="1:8" x14ac:dyDescent="0.25">
      <c r="F1609" s="793" t="s">
        <v>1432</v>
      </c>
      <c r="G1609" s="800">
        <f>INS!I50</f>
        <v>0</v>
      </c>
      <c r="H1609" s="801" t="s">
        <v>627</v>
      </c>
    </row>
    <row r="1610" spans="1:8" x14ac:dyDescent="0.25">
      <c r="F1610" s="793" t="s">
        <v>1433</v>
      </c>
      <c r="G1610" s="800">
        <f>INS!L50</f>
        <v>0</v>
      </c>
      <c r="H1610" s="801" t="s">
        <v>627</v>
      </c>
    </row>
    <row r="1611" spans="1:8" x14ac:dyDescent="0.25"/>
    <row r="1612" spans="1:8" x14ac:dyDescent="0.25">
      <c r="A1612" s="786">
        <v>416</v>
      </c>
      <c r="B1612" s="793" t="s">
        <v>1434</v>
      </c>
      <c r="C1612" s="826">
        <f>INS!C51</f>
        <v>0</v>
      </c>
      <c r="E1612" s="801" t="s">
        <v>625</v>
      </c>
      <c r="F1612" s="793" t="s">
        <v>1435</v>
      </c>
      <c r="G1612" s="800">
        <f>INS!D51</f>
        <v>0</v>
      </c>
      <c r="H1612" s="801" t="s">
        <v>627</v>
      </c>
    </row>
    <row r="1613" spans="1:8" x14ac:dyDescent="0.25">
      <c r="F1613" s="793" t="s">
        <v>1436</v>
      </c>
      <c r="G1613" s="800">
        <f>INS!I51</f>
        <v>0</v>
      </c>
      <c r="H1613" s="801" t="s">
        <v>627</v>
      </c>
    </row>
    <row r="1614" spans="1:8" x14ac:dyDescent="0.25">
      <c r="F1614" s="793" t="s">
        <v>1437</v>
      </c>
      <c r="G1614" s="800">
        <f>INS!L51</f>
        <v>0</v>
      </c>
      <c r="H1614" s="801" t="s">
        <v>627</v>
      </c>
    </row>
    <row r="1615" spans="1:8" x14ac:dyDescent="0.25"/>
    <row r="1616" spans="1:8" x14ac:dyDescent="0.25">
      <c r="A1616" s="786">
        <v>417</v>
      </c>
      <c r="B1616" s="793" t="s">
        <v>1438</v>
      </c>
      <c r="C1616" s="826">
        <f>INS!C55</f>
        <v>0</v>
      </c>
      <c r="E1616" s="801" t="s">
        <v>625</v>
      </c>
      <c r="F1616" s="793" t="s">
        <v>1439</v>
      </c>
      <c r="G1616" s="800">
        <f>INS!D55</f>
        <v>0</v>
      </c>
      <c r="H1616" s="801" t="s">
        <v>627</v>
      </c>
    </row>
    <row r="1617" spans="1:8" x14ac:dyDescent="0.25">
      <c r="F1617" s="793" t="s">
        <v>1440</v>
      </c>
      <c r="G1617" s="800">
        <f>INS!I55</f>
        <v>0</v>
      </c>
      <c r="H1617" s="801" t="s">
        <v>627</v>
      </c>
    </row>
    <row r="1618" spans="1:8" x14ac:dyDescent="0.25">
      <c r="F1618" s="793" t="s">
        <v>1441</v>
      </c>
      <c r="G1618" s="800">
        <f>INS!L55</f>
        <v>0</v>
      </c>
      <c r="H1618" s="801" t="s">
        <v>627</v>
      </c>
    </row>
    <row r="1619" spans="1:8" x14ac:dyDescent="0.25"/>
    <row r="1620" spans="1:8" x14ac:dyDescent="0.25">
      <c r="A1620" s="786">
        <v>418</v>
      </c>
      <c r="B1620" s="793" t="s">
        <v>1442</v>
      </c>
      <c r="C1620" s="826">
        <f>INS!C56</f>
        <v>0</v>
      </c>
      <c r="E1620" s="801" t="s">
        <v>625</v>
      </c>
      <c r="F1620" s="793" t="s">
        <v>1443</v>
      </c>
      <c r="G1620" s="800">
        <f>INS!D56</f>
        <v>0</v>
      </c>
      <c r="H1620" s="801" t="s">
        <v>627</v>
      </c>
    </row>
    <row r="1621" spans="1:8" x14ac:dyDescent="0.25">
      <c r="F1621" s="793" t="s">
        <v>1444</v>
      </c>
      <c r="G1621" s="800">
        <f>INS!I56</f>
        <v>0</v>
      </c>
      <c r="H1621" s="801" t="s">
        <v>627</v>
      </c>
    </row>
    <row r="1622" spans="1:8" x14ac:dyDescent="0.25">
      <c r="F1622" s="793" t="s">
        <v>1445</v>
      </c>
      <c r="G1622" s="800">
        <f>INS!L56</f>
        <v>0</v>
      </c>
      <c r="H1622" s="801" t="s">
        <v>627</v>
      </c>
    </row>
    <row r="1623" spans="1:8" x14ac:dyDescent="0.25"/>
    <row r="1624" spans="1:8" x14ac:dyDescent="0.25">
      <c r="A1624" s="786">
        <v>419</v>
      </c>
      <c r="B1624" s="793" t="s">
        <v>1446</v>
      </c>
      <c r="C1624" s="826">
        <f>INS!C60</f>
        <v>0</v>
      </c>
      <c r="E1624" s="801" t="s">
        <v>625</v>
      </c>
      <c r="F1624" s="793" t="s">
        <v>1410</v>
      </c>
      <c r="G1624" s="800">
        <f>INS!C35</f>
        <v>0</v>
      </c>
      <c r="H1624" s="801" t="s">
        <v>627</v>
      </c>
    </row>
    <row r="1625" spans="1:8" x14ac:dyDescent="0.25">
      <c r="F1625" s="793" t="s">
        <v>1447</v>
      </c>
      <c r="G1625" s="800">
        <f>INS!C47</f>
        <v>0</v>
      </c>
      <c r="H1625" s="801" t="s">
        <v>627</v>
      </c>
    </row>
    <row r="1626" spans="1:8" x14ac:dyDescent="0.25">
      <c r="F1626" s="793" t="s">
        <v>1422</v>
      </c>
      <c r="G1626" s="800">
        <f>INS!C48</f>
        <v>0</v>
      </c>
      <c r="H1626" s="801" t="s">
        <v>627</v>
      </c>
    </row>
    <row r="1627" spans="1:8" x14ac:dyDescent="0.25">
      <c r="F1627" s="793" t="s">
        <v>1448</v>
      </c>
      <c r="G1627" s="800">
        <f>INS!C52</f>
        <v>0</v>
      </c>
      <c r="H1627" s="801" t="s">
        <v>627</v>
      </c>
    </row>
    <row r="1628" spans="1:8" x14ac:dyDescent="0.25">
      <c r="F1628" s="793" t="s">
        <v>1449</v>
      </c>
      <c r="G1628" s="800">
        <f>INS!C53</f>
        <v>0</v>
      </c>
      <c r="H1628" s="801" t="s">
        <v>627</v>
      </c>
    </row>
    <row r="1629" spans="1:8" x14ac:dyDescent="0.25"/>
    <row r="1630" spans="1:8" x14ac:dyDescent="0.25">
      <c r="A1630" s="786">
        <v>420</v>
      </c>
      <c r="B1630" s="797" t="s">
        <v>1449</v>
      </c>
      <c r="C1630" s="826">
        <f>INS!C53</f>
        <v>0</v>
      </c>
      <c r="E1630" s="801" t="s">
        <v>625</v>
      </c>
      <c r="F1630" s="797" t="s">
        <v>1450</v>
      </c>
      <c r="G1630" s="800">
        <f>INS!C54</f>
        <v>0</v>
      </c>
      <c r="H1630" s="801" t="s">
        <v>627</v>
      </c>
    </row>
    <row r="1631" spans="1:8" x14ac:dyDescent="0.25">
      <c r="F1631" s="797" t="s">
        <v>1438</v>
      </c>
      <c r="G1631" s="800">
        <f>INS!C55</f>
        <v>0</v>
      </c>
      <c r="H1631" s="801" t="s">
        <v>627</v>
      </c>
    </row>
    <row r="1632" spans="1:8" x14ac:dyDescent="0.25">
      <c r="F1632" s="797" t="s">
        <v>1442</v>
      </c>
      <c r="G1632" s="800">
        <f>INS!C56</f>
        <v>0</v>
      </c>
      <c r="H1632" s="801" t="s">
        <v>627</v>
      </c>
    </row>
    <row r="1633" spans="1:8" x14ac:dyDescent="0.25">
      <c r="F1633" s="797" t="s">
        <v>1451</v>
      </c>
      <c r="G1633" s="800">
        <f>INS!C57</f>
        <v>0</v>
      </c>
      <c r="H1633" s="801" t="s">
        <v>627</v>
      </c>
    </row>
    <row r="1634" spans="1:8" x14ac:dyDescent="0.25">
      <c r="F1634" s="797" t="s">
        <v>1452</v>
      </c>
      <c r="G1634" s="800">
        <f>INS!C58</f>
        <v>0</v>
      </c>
      <c r="H1634" s="801" t="s">
        <v>627</v>
      </c>
    </row>
    <row r="1635" spans="1:8" x14ac:dyDescent="0.25">
      <c r="F1635" s="797" t="s">
        <v>1453</v>
      </c>
      <c r="G1635" s="800">
        <f>INS!C59</f>
        <v>0</v>
      </c>
      <c r="H1635" s="801" t="s">
        <v>627</v>
      </c>
    </row>
    <row r="1636" spans="1:8" x14ac:dyDescent="0.25"/>
    <row r="1637" spans="1:8" x14ac:dyDescent="0.25">
      <c r="A1637" s="786">
        <v>421</v>
      </c>
      <c r="B1637" s="793" t="s">
        <v>1412</v>
      </c>
      <c r="C1637" s="826">
        <f>INS!I35</f>
        <v>0</v>
      </c>
      <c r="E1637" s="801" t="s">
        <v>625</v>
      </c>
      <c r="F1637" s="793" t="s">
        <v>1454</v>
      </c>
      <c r="G1637" s="800">
        <f>INS!J35</f>
        <v>0</v>
      </c>
      <c r="H1637" s="801" t="s">
        <v>627</v>
      </c>
    </row>
    <row r="1638" spans="1:8" x14ac:dyDescent="0.25">
      <c r="F1638" s="793" t="s">
        <v>1455</v>
      </c>
      <c r="G1638" s="800">
        <f>INS!K35</f>
        <v>0</v>
      </c>
      <c r="H1638" s="801" t="s">
        <v>627</v>
      </c>
    </row>
    <row r="1639" spans="1:8" x14ac:dyDescent="0.25"/>
    <row r="1640" spans="1:8" x14ac:dyDescent="0.25">
      <c r="A1640" s="786">
        <v>422</v>
      </c>
      <c r="B1640" s="793" t="s">
        <v>1456</v>
      </c>
      <c r="C1640" s="826">
        <f>INS!I36</f>
        <v>0</v>
      </c>
      <c r="E1640" s="801" t="s">
        <v>625</v>
      </c>
      <c r="F1640" s="793" t="s">
        <v>1457</v>
      </c>
      <c r="G1640" s="800">
        <f>INS!J36</f>
        <v>0</v>
      </c>
      <c r="H1640" s="801" t="s">
        <v>627</v>
      </c>
    </row>
    <row r="1641" spans="1:8" x14ac:dyDescent="0.25">
      <c r="F1641" s="793" t="s">
        <v>1458</v>
      </c>
      <c r="G1641" s="800">
        <f>INS!K36</f>
        <v>0</v>
      </c>
      <c r="H1641" s="801" t="s">
        <v>627</v>
      </c>
    </row>
    <row r="1642" spans="1:8" x14ac:dyDescent="0.25"/>
    <row r="1643" spans="1:8" ht="30" x14ac:dyDescent="0.25">
      <c r="A1643" s="786">
        <v>423</v>
      </c>
      <c r="B1643" s="793" t="s">
        <v>1416</v>
      </c>
      <c r="C1643" s="826">
        <f>INS!I42</f>
        <v>0</v>
      </c>
      <c r="E1643" s="801" t="s">
        <v>625</v>
      </c>
      <c r="F1643" s="793" t="s">
        <v>1459</v>
      </c>
      <c r="G1643" s="800">
        <f>INS!J42</f>
        <v>0</v>
      </c>
      <c r="H1643" s="801" t="s">
        <v>627</v>
      </c>
    </row>
    <row r="1644" spans="1:8" x14ac:dyDescent="0.25">
      <c r="F1644" s="793" t="s">
        <v>1460</v>
      </c>
      <c r="G1644" s="800">
        <f>INS!K42</f>
        <v>0</v>
      </c>
      <c r="H1644" s="801" t="s">
        <v>627</v>
      </c>
    </row>
    <row r="1645" spans="1:8" x14ac:dyDescent="0.25"/>
    <row r="1646" spans="1:8" x14ac:dyDescent="0.25">
      <c r="A1646" s="786">
        <v>424</v>
      </c>
      <c r="B1646" s="793" t="s">
        <v>1420</v>
      </c>
      <c r="C1646" s="826">
        <f>INS!I46</f>
        <v>0</v>
      </c>
      <c r="E1646" s="801" t="s">
        <v>625</v>
      </c>
      <c r="F1646" s="793" t="s">
        <v>1461</v>
      </c>
      <c r="G1646" s="800">
        <f>INS!J46</f>
        <v>0</v>
      </c>
      <c r="H1646" s="801" t="s">
        <v>627</v>
      </c>
    </row>
    <row r="1647" spans="1:8" x14ac:dyDescent="0.25">
      <c r="F1647" s="793" t="s">
        <v>1462</v>
      </c>
      <c r="G1647" s="800">
        <f>INS!K46</f>
        <v>0</v>
      </c>
      <c r="H1647" s="801" t="s">
        <v>627</v>
      </c>
    </row>
    <row r="1648" spans="1:8" x14ac:dyDescent="0.25"/>
    <row r="1649" spans="1:8" x14ac:dyDescent="0.25">
      <c r="A1649" s="786">
        <v>425</v>
      </c>
      <c r="B1649" s="793" t="s">
        <v>1424</v>
      </c>
      <c r="C1649" s="826">
        <f>INS!I48</f>
        <v>0</v>
      </c>
      <c r="E1649" s="801" t="s">
        <v>625</v>
      </c>
      <c r="F1649" s="793" t="s">
        <v>1463</v>
      </c>
      <c r="G1649" s="800">
        <f>INS!J48</f>
        <v>0</v>
      </c>
      <c r="H1649" s="801" t="s">
        <v>627</v>
      </c>
    </row>
    <row r="1650" spans="1:8" x14ac:dyDescent="0.25">
      <c r="F1650" s="793" t="s">
        <v>1464</v>
      </c>
      <c r="G1650" s="800">
        <f>INS!K48</f>
        <v>0</v>
      </c>
      <c r="H1650" s="801" t="s">
        <v>627</v>
      </c>
    </row>
    <row r="1651" spans="1:8" x14ac:dyDescent="0.25"/>
    <row r="1652" spans="1:8" x14ac:dyDescent="0.25">
      <c r="A1652" s="786">
        <v>426</v>
      </c>
      <c r="B1652" s="793" t="s">
        <v>1428</v>
      </c>
      <c r="C1652" s="826">
        <f>INS!I49</f>
        <v>0</v>
      </c>
      <c r="E1652" s="801" t="s">
        <v>625</v>
      </c>
      <c r="F1652" s="793" t="s">
        <v>1465</v>
      </c>
      <c r="G1652" s="800">
        <f>INS!J49</f>
        <v>0</v>
      </c>
      <c r="H1652" s="801" t="s">
        <v>627</v>
      </c>
    </row>
    <row r="1653" spans="1:8" x14ac:dyDescent="0.25">
      <c r="F1653" s="793" t="s">
        <v>1466</v>
      </c>
      <c r="G1653" s="800">
        <f>INS!K49</f>
        <v>0</v>
      </c>
      <c r="H1653" s="801" t="s">
        <v>627</v>
      </c>
    </row>
    <row r="1654" spans="1:8" x14ac:dyDescent="0.25"/>
    <row r="1655" spans="1:8" ht="30" x14ac:dyDescent="0.25">
      <c r="A1655" s="786">
        <v>427</v>
      </c>
      <c r="B1655" s="793" t="s">
        <v>1432</v>
      </c>
      <c r="C1655" s="826">
        <f>INS!I50</f>
        <v>0</v>
      </c>
      <c r="E1655" s="801" t="s">
        <v>625</v>
      </c>
      <c r="F1655" s="793" t="s">
        <v>1467</v>
      </c>
      <c r="G1655" s="800">
        <f>INS!J50</f>
        <v>0</v>
      </c>
      <c r="H1655" s="801" t="s">
        <v>627</v>
      </c>
    </row>
    <row r="1656" spans="1:8" x14ac:dyDescent="0.25">
      <c r="F1656" s="793" t="s">
        <v>1468</v>
      </c>
      <c r="G1656" s="800">
        <f>INS!K50</f>
        <v>0</v>
      </c>
      <c r="H1656" s="801" t="s">
        <v>627</v>
      </c>
    </row>
    <row r="1657" spans="1:8" x14ac:dyDescent="0.25"/>
    <row r="1658" spans="1:8" x14ac:dyDescent="0.25">
      <c r="A1658" s="786">
        <v>428</v>
      </c>
      <c r="B1658" s="793" t="s">
        <v>1436</v>
      </c>
      <c r="C1658" s="826">
        <f>INS!I51</f>
        <v>0</v>
      </c>
      <c r="E1658" s="801" t="s">
        <v>625</v>
      </c>
      <c r="F1658" s="793" t="s">
        <v>1469</v>
      </c>
      <c r="G1658" s="800">
        <f>INS!J51</f>
        <v>0</v>
      </c>
      <c r="H1658" s="801" t="s">
        <v>627</v>
      </c>
    </row>
    <row r="1659" spans="1:8" x14ac:dyDescent="0.25">
      <c r="F1659" s="793" t="s">
        <v>1470</v>
      </c>
      <c r="G1659" s="800">
        <f>INS!K51</f>
        <v>0</v>
      </c>
      <c r="H1659" s="801" t="s">
        <v>627</v>
      </c>
    </row>
    <row r="1660" spans="1:8" x14ac:dyDescent="0.25"/>
    <row r="1661" spans="1:8" ht="30" x14ac:dyDescent="0.25">
      <c r="A1661" s="786">
        <v>429</v>
      </c>
      <c r="B1661" s="793" t="s">
        <v>1440</v>
      </c>
      <c r="C1661" s="826">
        <f>INS!I55</f>
        <v>0</v>
      </c>
      <c r="E1661" s="801" t="s">
        <v>625</v>
      </c>
      <c r="F1661" s="793" t="s">
        <v>1471</v>
      </c>
      <c r="G1661" s="800">
        <f>INS!J55</f>
        <v>0</v>
      </c>
      <c r="H1661" s="801" t="s">
        <v>627</v>
      </c>
    </row>
    <row r="1662" spans="1:8" x14ac:dyDescent="0.25">
      <c r="F1662" s="793" t="s">
        <v>1472</v>
      </c>
      <c r="G1662" s="800">
        <f>INS!K55</f>
        <v>0</v>
      </c>
      <c r="H1662" s="801" t="s">
        <v>627</v>
      </c>
    </row>
    <row r="1663" spans="1:8" x14ac:dyDescent="0.25"/>
    <row r="1664" spans="1:8" ht="30" x14ac:dyDescent="0.25">
      <c r="A1664" s="786">
        <v>430</v>
      </c>
      <c r="B1664" s="793" t="s">
        <v>1444</v>
      </c>
      <c r="C1664" s="826">
        <f>INS!I56</f>
        <v>0</v>
      </c>
      <c r="E1664" s="801" t="s">
        <v>625</v>
      </c>
      <c r="F1664" s="793" t="s">
        <v>1473</v>
      </c>
      <c r="G1664" s="800">
        <f>INS!J56</f>
        <v>0</v>
      </c>
      <c r="H1664" s="801" t="s">
        <v>627</v>
      </c>
    </row>
    <row r="1665" spans="1:8" x14ac:dyDescent="0.25">
      <c r="F1665" s="793" t="s">
        <v>1474</v>
      </c>
      <c r="G1665" s="800">
        <f>INS!K56</f>
        <v>0</v>
      </c>
      <c r="H1665" s="801" t="s">
        <v>627</v>
      </c>
    </row>
    <row r="1666" spans="1:8" x14ac:dyDescent="0.25"/>
    <row r="1667" spans="1:8" x14ac:dyDescent="0.25">
      <c r="A1667" s="786">
        <v>431</v>
      </c>
      <c r="B1667" s="793" t="s">
        <v>1413</v>
      </c>
      <c r="C1667" s="826">
        <f>INS!L35</f>
        <v>0</v>
      </c>
      <c r="E1667" s="801" t="s">
        <v>625</v>
      </c>
      <c r="F1667" s="793" t="s">
        <v>1475</v>
      </c>
      <c r="G1667" s="800">
        <f>INS!M35</f>
        <v>0</v>
      </c>
      <c r="H1667" s="801" t="s">
        <v>627</v>
      </c>
    </row>
    <row r="1668" spans="1:8" ht="30" x14ac:dyDescent="0.25">
      <c r="F1668" s="793" t="s">
        <v>1476</v>
      </c>
      <c r="G1668" s="800">
        <f>INS!N35</f>
        <v>0</v>
      </c>
      <c r="H1668" s="801" t="s">
        <v>627</v>
      </c>
    </row>
    <row r="1669" spans="1:8" x14ac:dyDescent="0.25">
      <c r="F1669" s="793" t="s">
        <v>1477</v>
      </c>
      <c r="G1669" s="800">
        <f>INS!Q35</f>
        <v>0</v>
      </c>
      <c r="H1669" s="801" t="s">
        <v>627</v>
      </c>
    </row>
    <row r="1670" spans="1:8" x14ac:dyDescent="0.25">
      <c r="F1670" s="793" t="s">
        <v>1478</v>
      </c>
      <c r="G1670" s="800">
        <f>INS!R35</f>
        <v>0</v>
      </c>
      <c r="H1670" s="801" t="s">
        <v>627</v>
      </c>
    </row>
    <row r="1671" spans="1:8" x14ac:dyDescent="0.25">
      <c r="F1671" s="793" t="s">
        <v>1479</v>
      </c>
      <c r="G1671" s="800">
        <f>INS!S35</f>
        <v>0</v>
      </c>
      <c r="H1671" s="801" t="s">
        <v>627</v>
      </c>
    </row>
    <row r="1672" spans="1:8" x14ac:dyDescent="0.25">
      <c r="F1672" s="793" t="s">
        <v>1480</v>
      </c>
      <c r="G1672" s="800">
        <f>INS!U35</f>
        <v>0</v>
      </c>
      <c r="H1672" s="801" t="s">
        <v>627</v>
      </c>
    </row>
    <row r="1673" spans="1:8" x14ac:dyDescent="0.25"/>
    <row r="1674" spans="1:8" x14ac:dyDescent="0.25">
      <c r="A1674" s="786">
        <v>432</v>
      </c>
      <c r="B1674" s="793" t="s">
        <v>1481</v>
      </c>
      <c r="C1674" s="826">
        <f>INS!L36</f>
        <v>0</v>
      </c>
      <c r="E1674" s="801" t="s">
        <v>625</v>
      </c>
      <c r="F1674" s="793" t="s">
        <v>1482</v>
      </c>
      <c r="G1674" s="800">
        <f>INS!M36</f>
        <v>0</v>
      </c>
      <c r="H1674" s="801" t="s">
        <v>627</v>
      </c>
    </row>
    <row r="1675" spans="1:8" ht="30" x14ac:dyDescent="0.25">
      <c r="F1675" s="793" t="s">
        <v>1483</v>
      </c>
      <c r="G1675" s="800">
        <f>INS!N36</f>
        <v>0</v>
      </c>
      <c r="H1675" s="801" t="s">
        <v>627</v>
      </c>
    </row>
    <row r="1676" spans="1:8" x14ac:dyDescent="0.25">
      <c r="F1676" s="793" t="s">
        <v>1484</v>
      </c>
      <c r="G1676" s="800">
        <f>INS!Q36</f>
        <v>0</v>
      </c>
      <c r="H1676" s="801" t="s">
        <v>627</v>
      </c>
    </row>
    <row r="1677" spans="1:8" x14ac:dyDescent="0.25">
      <c r="F1677" s="793" t="s">
        <v>1485</v>
      </c>
      <c r="G1677" s="800">
        <f>INS!R36</f>
        <v>0</v>
      </c>
      <c r="H1677" s="801" t="s">
        <v>627</v>
      </c>
    </row>
    <row r="1678" spans="1:8" x14ac:dyDescent="0.25">
      <c r="F1678" s="793" t="s">
        <v>1486</v>
      </c>
      <c r="G1678" s="800">
        <f>INS!S36</f>
        <v>0</v>
      </c>
      <c r="H1678" s="801" t="s">
        <v>627</v>
      </c>
    </row>
    <row r="1679" spans="1:8" x14ac:dyDescent="0.25">
      <c r="F1679" s="793" t="s">
        <v>1487</v>
      </c>
      <c r="G1679" s="800">
        <f>INS!U36</f>
        <v>0</v>
      </c>
      <c r="H1679" s="801" t="s">
        <v>627</v>
      </c>
    </row>
    <row r="1680" spans="1:8" x14ac:dyDescent="0.25"/>
    <row r="1681" spans="1:8" x14ac:dyDescent="0.25">
      <c r="A1681" s="786">
        <v>433</v>
      </c>
      <c r="B1681" s="793" t="s">
        <v>1488</v>
      </c>
      <c r="C1681" s="826">
        <f>INS!L37</f>
        <v>0</v>
      </c>
      <c r="E1681" s="801" t="s">
        <v>625</v>
      </c>
      <c r="F1681" s="793" t="s">
        <v>1489</v>
      </c>
      <c r="G1681" s="800">
        <f>INS!M37</f>
        <v>0</v>
      </c>
      <c r="H1681" s="801" t="s">
        <v>627</v>
      </c>
    </row>
    <row r="1682" spans="1:8" ht="30" x14ac:dyDescent="0.25">
      <c r="F1682" s="793" t="s">
        <v>1490</v>
      </c>
      <c r="G1682" s="800">
        <f>INS!N37</f>
        <v>0</v>
      </c>
      <c r="H1682" s="801" t="s">
        <v>627</v>
      </c>
    </row>
    <row r="1683" spans="1:8" x14ac:dyDescent="0.25">
      <c r="F1683" s="793" t="s">
        <v>1491</v>
      </c>
      <c r="G1683" s="800">
        <f>INS!Q37</f>
        <v>0</v>
      </c>
      <c r="H1683" s="801" t="s">
        <v>627</v>
      </c>
    </row>
    <row r="1684" spans="1:8" x14ac:dyDescent="0.25">
      <c r="F1684" s="793" t="s">
        <v>1492</v>
      </c>
      <c r="G1684" s="800">
        <f>INS!R37</f>
        <v>0</v>
      </c>
      <c r="H1684" s="801" t="s">
        <v>627</v>
      </c>
    </row>
    <row r="1685" spans="1:8" x14ac:dyDescent="0.25">
      <c r="F1685" s="793" t="s">
        <v>1493</v>
      </c>
      <c r="G1685" s="800">
        <f>INS!S37</f>
        <v>0</v>
      </c>
      <c r="H1685" s="801" t="s">
        <v>627</v>
      </c>
    </row>
    <row r="1686" spans="1:8" x14ac:dyDescent="0.25">
      <c r="F1686" s="793" t="s">
        <v>1494</v>
      </c>
      <c r="G1686" s="800">
        <f>INS!U37</f>
        <v>0</v>
      </c>
      <c r="H1686" s="801" t="s">
        <v>627</v>
      </c>
    </row>
    <row r="1687" spans="1:8" x14ac:dyDescent="0.25"/>
    <row r="1688" spans="1:8" x14ac:dyDescent="0.25">
      <c r="A1688" s="786">
        <v>434</v>
      </c>
      <c r="B1688" s="793" t="s">
        <v>1495</v>
      </c>
      <c r="C1688" s="826">
        <f>INS!L38</f>
        <v>0</v>
      </c>
      <c r="E1688" s="801" t="s">
        <v>625</v>
      </c>
      <c r="F1688" s="793" t="s">
        <v>1496</v>
      </c>
      <c r="G1688" s="800">
        <f>INS!M38</f>
        <v>0</v>
      </c>
      <c r="H1688" s="801" t="s">
        <v>627</v>
      </c>
    </row>
    <row r="1689" spans="1:8" ht="30" x14ac:dyDescent="0.25">
      <c r="F1689" s="793" t="s">
        <v>1497</v>
      </c>
      <c r="G1689" s="800">
        <f>INS!N38</f>
        <v>0</v>
      </c>
      <c r="H1689" s="801" t="s">
        <v>627</v>
      </c>
    </row>
    <row r="1690" spans="1:8" x14ac:dyDescent="0.25">
      <c r="F1690" s="793" t="s">
        <v>1498</v>
      </c>
      <c r="G1690" s="800">
        <f>INS!Q38</f>
        <v>0</v>
      </c>
      <c r="H1690" s="801" t="s">
        <v>627</v>
      </c>
    </row>
    <row r="1691" spans="1:8" x14ac:dyDescent="0.25">
      <c r="F1691" s="793" t="s">
        <v>1499</v>
      </c>
      <c r="G1691" s="800">
        <f>INS!R38</f>
        <v>0</v>
      </c>
      <c r="H1691" s="801" t="s">
        <v>627</v>
      </c>
    </row>
    <row r="1692" spans="1:8" x14ac:dyDescent="0.25">
      <c r="F1692" s="793" t="s">
        <v>1500</v>
      </c>
      <c r="G1692" s="800">
        <f>INS!S38</f>
        <v>0</v>
      </c>
      <c r="H1692" s="801" t="s">
        <v>627</v>
      </c>
    </row>
    <row r="1693" spans="1:8" x14ac:dyDescent="0.25">
      <c r="F1693" s="793" t="s">
        <v>1501</v>
      </c>
      <c r="G1693" s="800">
        <f>INS!U38</f>
        <v>0</v>
      </c>
      <c r="H1693" s="801" t="s">
        <v>627</v>
      </c>
    </row>
    <row r="1694" spans="1:8" x14ac:dyDescent="0.25"/>
    <row r="1695" spans="1:8" ht="30" x14ac:dyDescent="0.25">
      <c r="A1695" s="786">
        <v>435</v>
      </c>
      <c r="B1695" s="793" t="s">
        <v>1502</v>
      </c>
      <c r="C1695" s="826">
        <f>INS!L40</f>
        <v>0</v>
      </c>
      <c r="E1695" s="801" t="s">
        <v>625</v>
      </c>
      <c r="F1695" s="793" t="s">
        <v>1503</v>
      </c>
      <c r="G1695" s="800">
        <f>INS!M40</f>
        <v>0</v>
      </c>
      <c r="H1695" s="801" t="s">
        <v>627</v>
      </c>
    </row>
    <row r="1696" spans="1:8" ht="30" x14ac:dyDescent="0.25">
      <c r="F1696" s="793" t="s">
        <v>1504</v>
      </c>
      <c r="G1696" s="800">
        <f>INS!N40</f>
        <v>0</v>
      </c>
      <c r="H1696" s="801" t="s">
        <v>627</v>
      </c>
    </row>
    <row r="1697" spans="1:8" x14ac:dyDescent="0.25">
      <c r="F1697" s="793" t="s">
        <v>1505</v>
      </c>
      <c r="G1697" s="800">
        <f>INS!Q40</f>
        <v>0</v>
      </c>
      <c r="H1697" s="801" t="s">
        <v>627</v>
      </c>
    </row>
    <row r="1698" spans="1:8" x14ac:dyDescent="0.25">
      <c r="F1698" s="793" t="s">
        <v>1506</v>
      </c>
      <c r="G1698" s="800">
        <f>INS!R40</f>
        <v>0</v>
      </c>
      <c r="H1698" s="801" t="s">
        <v>627</v>
      </c>
    </row>
    <row r="1699" spans="1:8" x14ac:dyDescent="0.25">
      <c r="F1699" s="793" t="s">
        <v>1507</v>
      </c>
      <c r="G1699" s="800">
        <f>INS!S40</f>
        <v>0</v>
      </c>
      <c r="H1699" s="801" t="s">
        <v>627</v>
      </c>
    </row>
    <row r="1700" spans="1:8" x14ac:dyDescent="0.25">
      <c r="F1700" s="793" t="s">
        <v>1508</v>
      </c>
      <c r="G1700" s="800">
        <f>INS!U40</f>
        <v>0</v>
      </c>
      <c r="H1700" s="801" t="s">
        <v>627</v>
      </c>
    </row>
    <row r="1701" spans="1:8" x14ac:dyDescent="0.25"/>
    <row r="1702" spans="1:8" ht="30" x14ac:dyDescent="0.25">
      <c r="A1702" s="786">
        <v>436</v>
      </c>
      <c r="B1702" s="793" t="s">
        <v>1509</v>
      </c>
      <c r="C1702" s="826">
        <f>INS!L41</f>
        <v>0</v>
      </c>
      <c r="E1702" s="801" t="s">
        <v>625</v>
      </c>
      <c r="F1702" s="793" t="s">
        <v>1510</v>
      </c>
      <c r="G1702" s="800">
        <f>INS!M41</f>
        <v>0</v>
      </c>
      <c r="H1702" s="801" t="s">
        <v>627</v>
      </c>
    </row>
    <row r="1703" spans="1:8" ht="30" x14ac:dyDescent="0.25">
      <c r="F1703" s="793" t="s">
        <v>1511</v>
      </c>
      <c r="G1703" s="800">
        <f>INS!N41</f>
        <v>0</v>
      </c>
      <c r="H1703" s="801" t="s">
        <v>627</v>
      </c>
    </row>
    <row r="1704" spans="1:8" x14ac:dyDescent="0.25">
      <c r="F1704" s="793" t="s">
        <v>1512</v>
      </c>
      <c r="G1704" s="800">
        <f>INS!Q41</f>
        <v>0</v>
      </c>
      <c r="H1704" s="801" t="s">
        <v>627</v>
      </c>
    </row>
    <row r="1705" spans="1:8" x14ac:dyDescent="0.25">
      <c r="F1705" s="793" t="s">
        <v>1513</v>
      </c>
      <c r="G1705" s="800">
        <f>INS!R41</f>
        <v>0</v>
      </c>
      <c r="H1705" s="801" t="s">
        <v>627</v>
      </c>
    </row>
    <row r="1706" spans="1:8" x14ac:dyDescent="0.25">
      <c r="F1706" s="793" t="s">
        <v>1514</v>
      </c>
      <c r="G1706" s="800">
        <f>INS!S41</f>
        <v>0</v>
      </c>
      <c r="H1706" s="801" t="s">
        <v>627</v>
      </c>
    </row>
    <row r="1707" spans="1:8" x14ac:dyDescent="0.25">
      <c r="F1707" s="793" t="s">
        <v>1515</v>
      </c>
      <c r="G1707" s="800">
        <f>INS!U41</f>
        <v>0</v>
      </c>
      <c r="H1707" s="801" t="s">
        <v>627</v>
      </c>
    </row>
    <row r="1708" spans="1:8" x14ac:dyDescent="0.25"/>
    <row r="1709" spans="1:8" ht="30" x14ac:dyDescent="0.25">
      <c r="A1709" s="786">
        <v>437</v>
      </c>
      <c r="B1709" s="793" t="s">
        <v>1417</v>
      </c>
      <c r="C1709" s="826">
        <f>INS!L42</f>
        <v>0</v>
      </c>
      <c r="E1709" s="801" t="s">
        <v>625</v>
      </c>
      <c r="F1709" s="793" t="s">
        <v>1516</v>
      </c>
      <c r="G1709" s="800">
        <f>INS!M42</f>
        <v>0</v>
      </c>
      <c r="H1709" s="801" t="s">
        <v>627</v>
      </c>
    </row>
    <row r="1710" spans="1:8" ht="30" x14ac:dyDescent="0.25">
      <c r="F1710" s="793" t="s">
        <v>1517</v>
      </c>
      <c r="G1710" s="800">
        <f>INS!N42</f>
        <v>0</v>
      </c>
      <c r="H1710" s="801" t="s">
        <v>627</v>
      </c>
    </row>
    <row r="1711" spans="1:8" x14ac:dyDescent="0.25">
      <c r="F1711" s="793" t="s">
        <v>1518</v>
      </c>
      <c r="G1711" s="800">
        <f>INS!Q42</f>
        <v>0</v>
      </c>
      <c r="H1711" s="801" t="s">
        <v>627</v>
      </c>
    </row>
    <row r="1712" spans="1:8" x14ac:dyDescent="0.25">
      <c r="F1712" s="793" t="s">
        <v>1519</v>
      </c>
      <c r="G1712" s="800">
        <f>INS!R42</f>
        <v>0</v>
      </c>
      <c r="H1712" s="801" t="s">
        <v>627</v>
      </c>
    </row>
    <row r="1713" spans="1:8" x14ac:dyDescent="0.25">
      <c r="F1713" s="793" t="s">
        <v>1520</v>
      </c>
      <c r="G1713" s="800">
        <f>INS!S42</f>
        <v>0</v>
      </c>
      <c r="H1713" s="801" t="s">
        <v>627</v>
      </c>
    </row>
    <row r="1714" spans="1:8" x14ac:dyDescent="0.25">
      <c r="F1714" s="793" t="s">
        <v>1521</v>
      </c>
      <c r="G1714" s="800">
        <f>INS!U42</f>
        <v>0</v>
      </c>
      <c r="H1714" s="801" t="s">
        <v>627</v>
      </c>
    </row>
    <row r="1715" spans="1:8" x14ac:dyDescent="0.25"/>
    <row r="1716" spans="1:8" ht="30" x14ac:dyDescent="0.25">
      <c r="A1716" s="786">
        <v>438</v>
      </c>
      <c r="B1716" s="793" t="s">
        <v>1522</v>
      </c>
      <c r="C1716" s="826">
        <f>INS!L44</f>
        <v>0</v>
      </c>
      <c r="E1716" s="801" t="s">
        <v>625</v>
      </c>
      <c r="F1716" s="793" t="s">
        <v>1523</v>
      </c>
      <c r="G1716" s="800">
        <f>INS!M44</f>
        <v>0</v>
      </c>
      <c r="H1716" s="801" t="s">
        <v>627</v>
      </c>
    </row>
    <row r="1717" spans="1:8" ht="30" x14ac:dyDescent="0.25">
      <c r="F1717" s="793" t="s">
        <v>1524</v>
      </c>
      <c r="G1717" s="800">
        <f>INS!N44</f>
        <v>0</v>
      </c>
      <c r="H1717" s="801" t="s">
        <v>627</v>
      </c>
    </row>
    <row r="1718" spans="1:8" x14ac:dyDescent="0.25">
      <c r="F1718" s="793" t="s">
        <v>1525</v>
      </c>
      <c r="G1718" s="800">
        <f>INS!Q44</f>
        <v>0</v>
      </c>
      <c r="H1718" s="801" t="s">
        <v>627</v>
      </c>
    </row>
    <row r="1719" spans="1:8" x14ac:dyDescent="0.25">
      <c r="F1719" s="793" t="s">
        <v>1526</v>
      </c>
      <c r="G1719" s="800">
        <f>INS!R44</f>
        <v>0</v>
      </c>
      <c r="H1719" s="801" t="s">
        <v>627</v>
      </c>
    </row>
    <row r="1720" spans="1:8" x14ac:dyDescent="0.25">
      <c r="F1720" s="793" t="s">
        <v>1527</v>
      </c>
      <c r="G1720" s="800">
        <f>INS!S44</f>
        <v>0</v>
      </c>
      <c r="H1720" s="801" t="s">
        <v>627</v>
      </c>
    </row>
    <row r="1721" spans="1:8" x14ac:dyDescent="0.25">
      <c r="F1721" s="793" t="s">
        <v>1528</v>
      </c>
      <c r="G1721" s="800">
        <f>INS!U44</f>
        <v>0</v>
      </c>
      <c r="H1721" s="801" t="s">
        <v>627</v>
      </c>
    </row>
    <row r="1722" spans="1:8" x14ac:dyDescent="0.25"/>
    <row r="1723" spans="1:8" ht="30" x14ac:dyDescent="0.25">
      <c r="A1723" s="786">
        <v>439</v>
      </c>
      <c r="B1723" s="793" t="s">
        <v>1529</v>
      </c>
      <c r="C1723" s="826">
        <f>INS!L45</f>
        <v>0</v>
      </c>
      <c r="E1723" s="801" t="s">
        <v>625</v>
      </c>
      <c r="F1723" s="793" t="s">
        <v>1530</v>
      </c>
      <c r="G1723" s="800">
        <f>INS!M45</f>
        <v>0</v>
      </c>
      <c r="H1723" s="801" t="s">
        <v>627</v>
      </c>
    </row>
    <row r="1724" spans="1:8" ht="30" x14ac:dyDescent="0.25">
      <c r="F1724" s="793" t="s">
        <v>1531</v>
      </c>
      <c r="G1724" s="800">
        <f>INS!N45</f>
        <v>0</v>
      </c>
      <c r="H1724" s="801" t="s">
        <v>627</v>
      </c>
    </row>
    <row r="1725" spans="1:8" x14ac:dyDescent="0.25">
      <c r="F1725" s="793" t="s">
        <v>1532</v>
      </c>
      <c r="G1725" s="800">
        <f>INS!Q45</f>
        <v>0</v>
      </c>
      <c r="H1725" s="801" t="s">
        <v>627</v>
      </c>
    </row>
    <row r="1726" spans="1:8" x14ac:dyDescent="0.25">
      <c r="F1726" s="793" t="s">
        <v>1533</v>
      </c>
      <c r="G1726" s="800">
        <f>INS!R45</f>
        <v>0</v>
      </c>
      <c r="H1726" s="801" t="s">
        <v>627</v>
      </c>
    </row>
    <row r="1727" spans="1:8" x14ac:dyDescent="0.25">
      <c r="F1727" s="793" t="s">
        <v>1534</v>
      </c>
      <c r="G1727" s="800">
        <f>INS!S45</f>
        <v>0</v>
      </c>
      <c r="H1727" s="801" t="s">
        <v>627</v>
      </c>
    </row>
    <row r="1728" spans="1:8" x14ac:dyDescent="0.25">
      <c r="F1728" s="793" t="s">
        <v>1535</v>
      </c>
      <c r="G1728" s="800">
        <f>INS!U45</f>
        <v>0</v>
      </c>
      <c r="H1728" s="801" t="s">
        <v>627</v>
      </c>
    </row>
    <row r="1729" spans="1:8" x14ac:dyDescent="0.25"/>
    <row r="1730" spans="1:8" x14ac:dyDescent="0.25">
      <c r="A1730" s="786">
        <v>440</v>
      </c>
      <c r="B1730" s="793" t="s">
        <v>1421</v>
      </c>
      <c r="C1730" s="826">
        <f>INS!L46</f>
        <v>0</v>
      </c>
      <c r="E1730" s="801" t="s">
        <v>625</v>
      </c>
      <c r="F1730" s="793" t="s">
        <v>1536</v>
      </c>
      <c r="G1730" s="800">
        <f>INS!M46</f>
        <v>0</v>
      </c>
      <c r="H1730" s="801" t="s">
        <v>627</v>
      </c>
    </row>
    <row r="1731" spans="1:8" ht="30" x14ac:dyDescent="0.25">
      <c r="F1731" s="793" t="s">
        <v>1537</v>
      </c>
      <c r="G1731" s="800">
        <f>INS!N46</f>
        <v>0</v>
      </c>
      <c r="H1731" s="801" t="s">
        <v>627</v>
      </c>
    </row>
    <row r="1732" spans="1:8" x14ac:dyDescent="0.25">
      <c r="F1732" s="793" t="s">
        <v>1538</v>
      </c>
      <c r="G1732" s="800">
        <f>INS!Q46</f>
        <v>0</v>
      </c>
      <c r="H1732" s="801" t="s">
        <v>627</v>
      </c>
    </row>
    <row r="1733" spans="1:8" x14ac:dyDescent="0.25">
      <c r="F1733" s="793" t="s">
        <v>1539</v>
      </c>
      <c r="G1733" s="800">
        <f>INS!R46</f>
        <v>0</v>
      </c>
      <c r="H1733" s="801" t="s">
        <v>627</v>
      </c>
    </row>
    <row r="1734" spans="1:8" x14ac:dyDescent="0.25">
      <c r="F1734" s="793" t="s">
        <v>1540</v>
      </c>
      <c r="G1734" s="800">
        <f>INS!S46</f>
        <v>0</v>
      </c>
      <c r="H1734" s="801" t="s">
        <v>627</v>
      </c>
    </row>
    <row r="1735" spans="1:8" x14ac:dyDescent="0.25">
      <c r="F1735" s="793" t="s">
        <v>1541</v>
      </c>
      <c r="G1735" s="800">
        <f>INS!U46</f>
        <v>0</v>
      </c>
      <c r="H1735" s="801" t="s">
        <v>627</v>
      </c>
    </row>
    <row r="1736" spans="1:8" x14ac:dyDescent="0.25"/>
    <row r="1737" spans="1:8" x14ac:dyDescent="0.25">
      <c r="A1737" s="786">
        <v>441</v>
      </c>
      <c r="B1737" s="793" t="s">
        <v>1455</v>
      </c>
      <c r="C1737" s="826">
        <f>INS!K35</f>
        <v>0</v>
      </c>
      <c r="E1737" s="801" t="s">
        <v>625</v>
      </c>
      <c r="F1737" s="793" t="s">
        <v>1458</v>
      </c>
      <c r="G1737" s="800">
        <f>INS!K36</f>
        <v>0</v>
      </c>
      <c r="H1737" s="801" t="s">
        <v>627</v>
      </c>
    </row>
    <row r="1738" spans="1:8" x14ac:dyDescent="0.25">
      <c r="F1738" s="793" t="s">
        <v>1542</v>
      </c>
      <c r="G1738" s="800">
        <f>INS!K40</f>
        <v>0</v>
      </c>
      <c r="H1738" s="801" t="s">
        <v>627</v>
      </c>
    </row>
    <row r="1739" spans="1:8" x14ac:dyDescent="0.25">
      <c r="F1739" s="793" t="s">
        <v>1543</v>
      </c>
      <c r="G1739" s="800">
        <f>INS!K41</f>
        <v>0</v>
      </c>
      <c r="H1739" s="801" t="s">
        <v>627</v>
      </c>
    </row>
    <row r="1740" spans="1:8" x14ac:dyDescent="0.25">
      <c r="F1740" s="793" t="s">
        <v>1460</v>
      </c>
      <c r="G1740" s="800">
        <f>INS!K42</f>
        <v>0</v>
      </c>
      <c r="H1740" s="801" t="s">
        <v>627</v>
      </c>
    </row>
    <row r="1741" spans="1:8" x14ac:dyDescent="0.25">
      <c r="F1741" s="793" t="s">
        <v>1544</v>
      </c>
      <c r="G1741" s="800">
        <f>INS!K44</f>
        <v>0</v>
      </c>
      <c r="H1741" s="801" t="s">
        <v>627</v>
      </c>
    </row>
    <row r="1742" spans="1:8" x14ac:dyDescent="0.25">
      <c r="F1742" s="793" t="s">
        <v>1545</v>
      </c>
      <c r="G1742" s="800">
        <f>INS!K45</f>
        <v>0</v>
      </c>
      <c r="H1742" s="801" t="s">
        <v>627</v>
      </c>
    </row>
    <row r="1743" spans="1:8" x14ac:dyDescent="0.25">
      <c r="F1743" s="793" t="s">
        <v>1462</v>
      </c>
      <c r="G1743" s="800">
        <f>INS!K46</f>
        <v>0</v>
      </c>
      <c r="H1743" s="801" t="s">
        <v>627</v>
      </c>
    </row>
    <row r="1744" spans="1:8" x14ac:dyDescent="0.25">
      <c r="F1744" s="793"/>
    </row>
    <row r="1745" spans="1:8" x14ac:dyDescent="0.25">
      <c r="A1745" s="786">
        <v>442</v>
      </c>
      <c r="B1745" s="793" t="s">
        <v>1413</v>
      </c>
      <c r="C1745" s="826">
        <f>INS!L35</f>
        <v>0</v>
      </c>
      <c r="E1745" s="801" t="s">
        <v>625</v>
      </c>
      <c r="F1745" s="793" t="s">
        <v>1481</v>
      </c>
      <c r="G1745" s="800">
        <f>INS!L36</f>
        <v>0</v>
      </c>
      <c r="H1745" s="801" t="s">
        <v>627</v>
      </c>
    </row>
    <row r="1746" spans="1:8" x14ac:dyDescent="0.25">
      <c r="F1746" s="793" t="s">
        <v>1502</v>
      </c>
      <c r="G1746" s="800">
        <f>INS!L40</f>
        <v>0</v>
      </c>
      <c r="H1746" s="801" t="s">
        <v>627</v>
      </c>
    </row>
    <row r="1747" spans="1:8" x14ac:dyDescent="0.25">
      <c r="F1747" s="793" t="s">
        <v>1509</v>
      </c>
      <c r="G1747" s="800">
        <f>INS!L41</f>
        <v>0</v>
      </c>
      <c r="H1747" s="801" t="s">
        <v>627</v>
      </c>
    </row>
    <row r="1748" spans="1:8" x14ac:dyDescent="0.25">
      <c r="F1748" s="793" t="s">
        <v>1417</v>
      </c>
      <c r="G1748" s="800">
        <f>INS!L42</f>
        <v>0</v>
      </c>
      <c r="H1748" s="801" t="s">
        <v>627</v>
      </c>
    </row>
    <row r="1749" spans="1:8" x14ac:dyDescent="0.25">
      <c r="F1749" s="793" t="s">
        <v>1522</v>
      </c>
      <c r="G1749" s="800">
        <f>INS!L44</f>
        <v>0</v>
      </c>
      <c r="H1749" s="801" t="s">
        <v>627</v>
      </c>
    </row>
    <row r="1750" spans="1:8" x14ac:dyDescent="0.25">
      <c r="F1750" s="793" t="s">
        <v>1529</v>
      </c>
      <c r="G1750" s="800">
        <f>INS!L45</f>
        <v>0</v>
      </c>
      <c r="H1750" s="801" t="s">
        <v>627</v>
      </c>
    </row>
    <row r="1751" spans="1:8" x14ac:dyDescent="0.25">
      <c r="F1751" s="793" t="s">
        <v>1421</v>
      </c>
      <c r="G1751" s="800">
        <f>INS!L46</f>
        <v>0</v>
      </c>
      <c r="H1751" s="801" t="s">
        <v>627</v>
      </c>
    </row>
    <row r="1752" spans="1:8" x14ac:dyDescent="0.25"/>
    <row r="1753" spans="1:8" x14ac:dyDescent="0.25">
      <c r="A1753" s="786">
        <v>443</v>
      </c>
      <c r="B1753" s="793" t="s">
        <v>1475</v>
      </c>
      <c r="C1753" s="826">
        <f>INS!M35</f>
        <v>0</v>
      </c>
      <c r="E1753" s="801" t="s">
        <v>625</v>
      </c>
      <c r="F1753" s="793" t="s">
        <v>1482</v>
      </c>
      <c r="G1753" s="800">
        <f>INS!M36</f>
        <v>0</v>
      </c>
      <c r="H1753" s="801" t="s">
        <v>627</v>
      </c>
    </row>
    <row r="1754" spans="1:8" x14ac:dyDescent="0.25">
      <c r="F1754" s="793" t="s">
        <v>1503</v>
      </c>
      <c r="G1754" s="800">
        <f>INS!M40</f>
        <v>0</v>
      </c>
      <c r="H1754" s="801" t="s">
        <v>627</v>
      </c>
    </row>
    <row r="1755" spans="1:8" x14ac:dyDescent="0.25">
      <c r="F1755" s="793" t="s">
        <v>1510</v>
      </c>
      <c r="G1755" s="800">
        <f>INS!M41</f>
        <v>0</v>
      </c>
      <c r="H1755" s="801" t="s">
        <v>627</v>
      </c>
    </row>
    <row r="1756" spans="1:8" x14ac:dyDescent="0.25">
      <c r="F1756" s="793" t="s">
        <v>1516</v>
      </c>
      <c r="G1756" s="800">
        <f>INS!M42</f>
        <v>0</v>
      </c>
      <c r="H1756" s="801" t="s">
        <v>627</v>
      </c>
    </row>
    <row r="1757" spans="1:8" x14ac:dyDescent="0.25">
      <c r="F1757" s="793" t="s">
        <v>1523</v>
      </c>
      <c r="G1757" s="800">
        <f>INS!M44</f>
        <v>0</v>
      </c>
      <c r="H1757" s="801" t="s">
        <v>627</v>
      </c>
    </row>
    <row r="1758" spans="1:8" x14ac:dyDescent="0.25">
      <c r="F1758" s="793" t="s">
        <v>1530</v>
      </c>
      <c r="G1758" s="800">
        <f>INS!M45</f>
        <v>0</v>
      </c>
      <c r="H1758" s="801" t="s">
        <v>627</v>
      </c>
    </row>
    <row r="1759" spans="1:8" x14ac:dyDescent="0.25">
      <c r="F1759" s="793" t="s">
        <v>1536</v>
      </c>
      <c r="G1759" s="800">
        <f>INS!M46</f>
        <v>0</v>
      </c>
      <c r="H1759" s="801" t="s">
        <v>627</v>
      </c>
    </row>
    <row r="1760" spans="1:8" x14ac:dyDescent="0.25"/>
    <row r="1761" spans="1:8" ht="30" x14ac:dyDescent="0.25">
      <c r="A1761" s="786">
        <v>444</v>
      </c>
      <c r="B1761" s="793" t="s">
        <v>1476</v>
      </c>
      <c r="C1761" s="826">
        <f>INS!N35</f>
        <v>0</v>
      </c>
      <c r="E1761" s="801" t="s">
        <v>625</v>
      </c>
      <c r="F1761" s="793" t="s">
        <v>1483</v>
      </c>
      <c r="G1761" s="800">
        <f>INS!N36</f>
        <v>0</v>
      </c>
      <c r="H1761" s="801" t="s">
        <v>627</v>
      </c>
    </row>
    <row r="1762" spans="1:8" ht="30" x14ac:dyDescent="0.25">
      <c r="F1762" s="793" t="s">
        <v>1504</v>
      </c>
      <c r="G1762" s="800">
        <f>INS!N40</f>
        <v>0</v>
      </c>
      <c r="H1762" s="801" t="s">
        <v>627</v>
      </c>
    </row>
    <row r="1763" spans="1:8" ht="30" x14ac:dyDescent="0.25">
      <c r="F1763" s="793" t="s">
        <v>1511</v>
      </c>
      <c r="G1763" s="800">
        <f>INS!N41</f>
        <v>0</v>
      </c>
      <c r="H1763" s="801" t="s">
        <v>627</v>
      </c>
    </row>
    <row r="1764" spans="1:8" ht="30" x14ac:dyDescent="0.25">
      <c r="F1764" s="793" t="s">
        <v>1517</v>
      </c>
      <c r="G1764" s="800">
        <f>INS!N42</f>
        <v>0</v>
      </c>
      <c r="H1764" s="801" t="s">
        <v>627</v>
      </c>
    </row>
    <row r="1765" spans="1:8" ht="30" x14ac:dyDescent="0.25">
      <c r="F1765" s="793" t="s">
        <v>1524</v>
      </c>
      <c r="G1765" s="800">
        <f>INS!N44</f>
        <v>0</v>
      </c>
      <c r="H1765" s="801" t="s">
        <v>627</v>
      </c>
    </row>
    <row r="1766" spans="1:8" ht="30" x14ac:dyDescent="0.25">
      <c r="F1766" s="793" t="s">
        <v>1531</v>
      </c>
      <c r="G1766" s="800">
        <f>INS!N45</f>
        <v>0</v>
      </c>
      <c r="H1766" s="801" t="s">
        <v>627</v>
      </c>
    </row>
    <row r="1767" spans="1:8" ht="30" x14ac:dyDescent="0.25">
      <c r="F1767" s="793" t="s">
        <v>1537</v>
      </c>
      <c r="G1767" s="800">
        <f>INS!N46</f>
        <v>0</v>
      </c>
      <c r="H1767" s="801" t="s">
        <v>627</v>
      </c>
    </row>
    <row r="1768" spans="1:8" x14ac:dyDescent="0.25"/>
    <row r="1769" spans="1:8" ht="30" x14ac:dyDescent="0.25">
      <c r="A1769" s="786">
        <v>445</v>
      </c>
      <c r="B1769" s="793" t="s">
        <v>1546</v>
      </c>
      <c r="C1769" s="826">
        <f>INS!O35</f>
        <v>0</v>
      </c>
      <c r="E1769" s="801" t="s">
        <v>625</v>
      </c>
      <c r="F1769" s="793" t="s">
        <v>1547</v>
      </c>
      <c r="G1769" s="800">
        <f>INS!O36</f>
        <v>0</v>
      </c>
      <c r="H1769" s="801" t="s">
        <v>627</v>
      </c>
    </row>
    <row r="1770" spans="1:8" ht="30" x14ac:dyDescent="0.25">
      <c r="F1770" s="793" t="s">
        <v>1548</v>
      </c>
      <c r="G1770" s="800">
        <f>INS!O40</f>
        <v>0</v>
      </c>
      <c r="H1770" s="801" t="s">
        <v>627</v>
      </c>
    </row>
    <row r="1771" spans="1:8" ht="30" x14ac:dyDescent="0.25">
      <c r="F1771" s="793" t="s">
        <v>1549</v>
      </c>
      <c r="G1771" s="800">
        <f>INS!O41</f>
        <v>0</v>
      </c>
      <c r="H1771" s="801" t="s">
        <v>627</v>
      </c>
    </row>
    <row r="1772" spans="1:8" ht="30" x14ac:dyDescent="0.25">
      <c r="F1772" s="793" t="s">
        <v>1550</v>
      </c>
      <c r="G1772" s="800">
        <f>INS!O42</f>
        <v>0</v>
      </c>
      <c r="H1772" s="801" t="s">
        <v>627</v>
      </c>
    </row>
    <row r="1773" spans="1:8" ht="30" x14ac:dyDescent="0.25">
      <c r="F1773" s="793" t="s">
        <v>1551</v>
      </c>
      <c r="G1773" s="800">
        <f>INS!O44</f>
        <v>0</v>
      </c>
      <c r="H1773" s="801" t="s">
        <v>627</v>
      </c>
    </row>
    <row r="1774" spans="1:8" ht="30" x14ac:dyDescent="0.25">
      <c r="F1774" s="793" t="s">
        <v>1552</v>
      </c>
      <c r="G1774" s="800">
        <f>INS!O45</f>
        <v>0</v>
      </c>
      <c r="H1774" s="801" t="s">
        <v>627</v>
      </c>
    </row>
    <row r="1775" spans="1:8" ht="30" x14ac:dyDescent="0.25">
      <c r="F1775" s="793" t="s">
        <v>1553</v>
      </c>
      <c r="G1775" s="800">
        <f>INS!O46</f>
        <v>0</v>
      </c>
      <c r="H1775" s="801" t="s">
        <v>627</v>
      </c>
    </row>
    <row r="1776" spans="1:8" x14ac:dyDescent="0.25"/>
    <row r="1777" spans="1:8" x14ac:dyDescent="0.25">
      <c r="A1777" s="786">
        <v>446</v>
      </c>
      <c r="B1777" s="793" t="s">
        <v>1477</v>
      </c>
      <c r="C1777" s="826">
        <f>INS!Q35</f>
        <v>0</v>
      </c>
      <c r="E1777" s="801" t="s">
        <v>625</v>
      </c>
      <c r="F1777" s="793" t="s">
        <v>1484</v>
      </c>
      <c r="G1777" s="800">
        <f>INS!Q36</f>
        <v>0</v>
      </c>
      <c r="H1777" s="801" t="s">
        <v>627</v>
      </c>
    </row>
    <row r="1778" spans="1:8" x14ac:dyDescent="0.25">
      <c r="F1778" s="793" t="s">
        <v>1505</v>
      </c>
      <c r="G1778" s="800">
        <f>INS!Q40</f>
        <v>0</v>
      </c>
      <c r="H1778" s="801" t="s">
        <v>627</v>
      </c>
    </row>
    <row r="1779" spans="1:8" x14ac:dyDescent="0.25">
      <c r="F1779" s="793" t="s">
        <v>1512</v>
      </c>
      <c r="G1779" s="800">
        <f>INS!Q41</f>
        <v>0</v>
      </c>
      <c r="H1779" s="801" t="s">
        <v>627</v>
      </c>
    </row>
    <row r="1780" spans="1:8" x14ac:dyDescent="0.25">
      <c r="F1780" s="793" t="s">
        <v>1518</v>
      </c>
      <c r="G1780" s="800">
        <f>INS!Q42</f>
        <v>0</v>
      </c>
      <c r="H1780" s="801" t="s">
        <v>627</v>
      </c>
    </row>
    <row r="1781" spans="1:8" x14ac:dyDescent="0.25">
      <c r="F1781" s="793" t="s">
        <v>1525</v>
      </c>
      <c r="G1781" s="800">
        <f>INS!Q44</f>
        <v>0</v>
      </c>
      <c r="H1781" s="801" t="s">
        <v>627</v>
      </c>
    </row>
    <row r="1782" spans="1:8" x14ac:dyDescent="0.25">
      <c r="F1782" s="793" t="s">
        <v>1532</v>
      </c>
      <c r="G1782" s="800">
        <f>INS!Q45</f>
        <v>0</v>
      </c>
      <c r="H1782" s="801" t="s">
        <v>627</v>
      </c>
    </row>
    <row r="1783" spans="1:8" x14ac:dyDescent="0.25">
      <c r="F1783" s="793" t="s">
        <v>1538</v>
      </c>
      <c r="G1783" s="800">
        <f>INS!Q46</f>
        <v>0</v>
      </c>
      <c r="H1783" s="801" t="s">
        <v>627</v>
      </c>
    </row>
    <row r="1784" spans="1:8" x14ac:dyDescent="0.25"/>
    <row r="1785" spans="1:8" x14ac:dyDescent="0.25">
      <c r="A1785" s="786">
        <v>447</v>
      </c>
      <c r="B1785" s="793" t="s">
        <v>1478</v>
      </c>
      <c r="C1785" s="826">
        <f>INS!R35</f>
        <v>0</v>
      </c>
      <c r="E1785" s="801" t="s">
        <v>625</v>
      </c>
      <c r="F1785" s="793" t="s">
        <v>1485</v>
      </c>
      <c r="G1785" s="800">
        <f>INS!R36</f>
        <v>0</v>
      </c>
      <c r="H1785" s="801" t="s">
        <v>627</v>
      </c>
    </row>
    <row r="1786" spans="1:8" x14ac:dyDescent="0.25">
      <c r="F1786" s="793" t="s">
        <v>1506</v>
      </c>
      <c r="G1786" s="800">
        <f>INS!R40</f>
        <v>0</v>
      </c>
      <c r="H1786" s="801" t="s">
        <v>627</v>
      </c>
    </row>
    <row r="1787" spans="1:8" x14ac:dyDescent="0.25">
      <c r="F1787" s="793" t="s">
        <v>1513</v>
      </c>
      <c r="G1787" s="800">
        <f>INS!R41</f>
        <v>0</v>
      </c>
      <c r="H1787" s="801" t="s">
        <v>627</v>
      </c>
    </row>
    <row r="1788" spans="1:8" x14ac:dyDescent="0.25">
      <c r="F1788" s="793" t="s">
        <v>1519</v>
      </c>
      <c r="G1788" s="800">
        <f>INS!R42</f>
        <v>0</v>
      </c>
      <c r="H1788" s="801" t="s">
        <v>627</v>
      </c>
    </row>
    <row r="1789" spans="1:8" x14ac:dyDescent="0.25">
      <c r="F1789" s="793" t="s">
        <v>1526</v>
      </c>
      <c r="G1789" s="800">
        <f>INS!R44</f>
        <v>0</v>
      </c>
      <c r="H1789" s="801" t="s">
        <v>627</v>
      </c>
    </row>
    <row r="1790" spans="1:8" x14ac:dyDescent="0.25">
      <c r="F1790" s="793" t="s">
        <v>1533</v>
      </c>
      <c r="G1790" s="800">
        <f>INS!R45</f>
        <v>0</v>
      </c>
      <c r="H1790" s="801" t="s">
        <v>627</v>
      </c>
    </row>
    <row r="1791" spans="1:8" x14ac:dyDescent="0.25">
      <c r="F1791" s="793" t="s">
        <v>1539</v>
      </c>
      <c r="G1791" s="800">
        <f>INS!R46</f>
        <v>0</v>
      </c>
      <c r="H1791" s="801" t="s">
        <v>627</v>
      </c>
    </row>
    <row r="1792" spans="1:8" x14ac:dyDescent="0.25"/>
    <row r="1793" spans="1:8" x14ac:dyDescent="0.25">
      <c r="A1793" s="786">
        <v>448</v>
      </c>
      <c r="B1793" s="793" t="s">
        <v>1479</v>
      </c>
      <c r="C1793" s="826">
        <f>INS!S35</f>
        <v>0</v>
      </c>
      <c r="E1793" s="801" t="s">
        <v>625</v>
      </c>
      <c r="F1793" s="793" t="s">
        <v>1486</v>
      </c>
      <c r="G1793" s="800">
        <f>INS!S36</f>
        <v>0</v>
      </c>
      <c r="H1793" s="801" t="s">
        <v>627</v>
      </c>
    </row>
    <row r="1794" spans="1:8" x14ac:dyDescent="0.25">
      <c r="F1794" s="793" t="s">
        <v>1507</v>
      </c>
      <c r="G1794" s="800">
        <f>INS!S40</f>
        <v>0</v>
      </c>
      <c r="H1794" s="801" t="s">
        <v>627</v>
      </c>
    </row>
    <row r="1795" spans="1:8" x14ac:dyDescent="0.25">
      <c r="F1795" s="793" t="s">
        <v>1514</v>
      </c>
      <c r="G1795" s="800">
        <f>INS!S41</f>
        <v>0</v>
      </c>
      <c r="H1795" s="801" t="s">
        <v>627</v>
      </c>
    </row>
    <row r="1796" spans="1:8" x14ac:dyDescent="0.25">
      <c r="F1796" s="793" t="s">
        <v>1520</v>
      </c>
      <c r="G1796" s="800">
        <f>INS!S42</f>
        <v>0</v>
      </c>
      <c r="H1796" s="801" t="s">
        <v>627</v>
      </c>
    </row>
    <row r="1797" spans="1:8" x14ac:dyDescent="0.25">
      <c r="F1797" s="793" t="s">
        <v>1527</v>
      </c>
      <c r="G1797" s="800">
        <f>INS!S44</f>
        <v>0</v>
      </c>
      <c r="H1797" s="801" t="s">
        <v>627</v>
      </c>
    </row>
    <row r="1798" spans="1:8" x14ac:dyDescent="0.25">
      <c r="F1798" s="793" t="s">
        <v>1534</v>
      </c>
      <c r="G1798" s="800">
        <f>INS!S45</f>
        <v>0</v>
      </c>
      <c r="H1798" s="801" t="s">
        <v>627</v>
      </c>
    </row>
    <row r="1799" spans="1:8" x14ac:dyDescent="0.25">
      <c r="F1799" s="793" t="s">
        <v>1540</v>
      </c>
      <c r="G1799" s="800">
        <f>INS!S46</f>
        <v>0</v>
      </c>
      <c r="H1799" s="801" t="s">
        <v>627</v>
      </c>
    </row>
    <row r="1800" spans="1:8" x14ac:dyDescent="0.25"/>
    <row r="1801" spans="1:8" x14ac:dyDescent="0.25">
      <c r="A1801" s="786">
        <v>449</v>
      </c>
      <c r="B1801" s="793" t="s">
        <v>1480</v>
      </c>
      <c r="C1801" s="826">
        <f>INS!U35</f>
        <v>0</v>
      </c>
      <c r="E1801" s="801" t="s">
        <v>625</v>
      </c>
      <c r="F1801" s="793" t="s">
        <v>1487</v>
      </c>
      <c r="G1801" s="800">
        <f>INS!U36</f>
        <v>0</v>
      </c>
      <c r="H1801" s="801" t="s">
        <v>627</v>
      </c>
    </row>
    <row r="1802" spans="1:8" x14ac:dyDescent="0.25">
      <c r="F1802" s="793" t="s">
        <v>1508</v>
      </c>
      <c r="G1802" s="800">
        <f>INS!U40</f>
        <v>0</v>
      </c>
      <c r="H1802" s="801" t="s">
        <v>627</v>
      </c>
    </row>
    <row r="1803" spans="1:8" x14ac:dyDescent="0.25">
      <c r="F1803" s="793" t="s">
        <v>1515</v>
      </c>
      <c r="G1803" s="800">
        <f>INS!U41</f>
        <v>0</v>
      </c>
      <c r="H1803" s="801" t="s">
        <v>627</v>
      </c>
    </row>
    <row r="1804" spans="1:8" x14ac:dyDescent="0.25">
      <c r="F1804" s="793" t="s">
        <v>1521</v>
      </c>
      <c r="G1804" s="800">
        <f>INS!U42</f>
        <v>0</v>
      </c>
      <c r="H1804" s="801" t="s">
        <v>627</v>
      </c>
    </row>
    <row r="1805" spans="1:8" x14ac:dyDescent="0.25">
      <c r="F1805" s="793" t="s">
        <v>1528</v>
      </c>
      <c r="G1805" s="800">
        <f>INS!U44</f>
        <v>0</v>
      </c>
      <c r="H1805" s="801" t="s">
        <v>627</v>
      </c>
    </row>
    <row r="1806" spans="1:8" x14ac:dyDescent="0.25">
      <c r="F1806" s="793" t="s">
        <v>1535</v>
      </c>
      <c r="G1806" s="800">
        <f>INS!U45</f>
        <v>0</v>
      </c>
      <c r="H1806" s="801" t="s">
        <v>627</v>
      </c>
    </row>
    <row r="1807" spans="1:8" x14ac:dyDescent="0.25">
      <c r="F1807" s="793" t="s">
        <v>1541</v>
      </c>
      <c r="G1807" s="800">
        <f>INS!U46</f>
        <v>0</v>
      </c>
      <c r="H1807" s="801" t="s">
        <v>627</v>
      </c>
    </row>
    <row r="1808" spans="1:8" x14ac:dyDescent="0.25"/>
    <row r="1809" spans="1:8" x14ac:dyDescent="0.25">
      <c r="A1809" s="786">
        <v>450</v>
      </c>
      <c r="B1809" s="793" t="s">
        <v>1481</v>
      </c>
      <c r="C1809" s="826">
        <f>INS!L36</f>
        <v>0</v>
      </c>
      <c r="E1809" s="801" t="s">
        <v>625</v>
      </c>
      <c r="F1809" s="793" t="s">
        <v>1488</v>
      </c>
      <c r="G1809" s="800">
        <f>INS!L37</f>
        <v>0</v>
      </c>
      <c r="H1809" s="801" t="s">
        <v>627</v>
      </c>
    </row>
    <row r="1810" spans="1:8" x14ac:dyDescent="0.25">
      <c r="F1810" s="793" t="s">
        <v>1495</v>
      </c>
      <c r="G1810" s="800">
        <f>INS!L38</f>
        <v>0</v>
      </c>
      <c r="H1810" s="801" t="s">
        <v>627</v>
      </c>
    </row>
    <row r="1811" spans="1:8" x14ac:dyDescent="0.25"/>
    <row r="1812" spans="1:8" ht="30" x14ac:dyDescent="0.25">
      <c r="A1812" s="786">
        <v>451</v>
      </c>
      <c r="B1812" s="793" t="s">
        <v>1482</v>
      </c>
      <c r="C1812" s="826">
        <f>INS!M36</f>
        <v>0</v>
      </c>
      <c r="E1812" s="801" t="s">
        <v>625</v>
      </c>
      <c r="F1812" s="793" t="s">
        <v>1489</v>
      </c>
      <c r="G1812" s="800">
        <f>INS!M37</f>
        <v>0</v>
      </c>
      <c r="H1812" s="801" t="s">
        <v>627</v>
      </c>
    </row>
    <row r="1813" spans="1:8" x14ac:dyDescent="0.25">
      <c r="F1813" s="793" t="s">
        <v>1496</v>
      </c>
      <c r="G1813" s="800">
        <f>INS!M38</f>
        <v>0</v>
      </c>
      <c r="H1813" s="801" t="s">
        <v>627</v>
      </c>
    </row>
    <row r="1814" spans="1:8" x14ac:dyDescent="0.25"/>
    <row r="1815" spans="1:8" ht="30" x14ac:dyDescent="0.25">
      <c r="A1815" s="786">
        <v>452</v>
      </c>
      <c r="B1815" s="793" t="s">
        <v>1483</v>
      </c>
      <c r="C1815" s="826">
        <f>INS!N36</f>
        <v>0</v>
      </c>
      <c r="E1815" s="801" t="s">
        <v>625</v>
      </c>
      <c r="F1815" s="793" t="s">
        <v>1490</v>
      </c>
      <c r="G1815" s="800">
        <f>INS!N37</f>
        <v>0</v>
      </c>
      <c r="H1815" s="801" t="s">
        <v>627</v>
      </c>
    </row>
    <row r="1816" spans="1:8" ht="30" x14ac:dyDescent="0.25">
      <c r="F1816" s="793" t="s">
        <v>1497</v>
      </c>
      <c r="G1816" s="800">
        <f>INS!N38</f>
        <v>0</v>
      </c>
      <c r="H1816" s="801" t="s">
        <v>627</v>
      </c>
    </row>
    <row r="1817" spans="1:8" x14ac:dyDescent="0.25"/>
    <row r="1818" spans="1:8" x14ac:dyDescent="0.25">
      <c r="A1818" s="786">
        <v>453</v>
      </c>
      <c r="B1818" s="793" t="s">
        <v>1484</v>
      </c>
      <c r="C1818" s="826">
        <f>INS!Q36</f>
        <v>0</v>
      </c>
      <c r="E1818" s="801" t="s">
        <v>625</v>
      </c>
      <c r="F1818" s="793" t="s">
        <v>1491</v>
      </c>
      <c r="G1818" s="800">
        <f>INS!Q37</f>
        <v>0</v>
      </c>
      <c r="H1818" s="801" t="s">
        <v>627</v>
      </c>
    </row>
    <row r="1819" spans="1:8" x14ac:dyDescent="0.25">
      <c r="F1819" s="793" t="s">
        <v>1498</v>
      </c>
      <c r="G1819" s="800">
        <f>INS!Q38</f>
        <v>0</v>
      </c>
      <c r="H1819" s="801" t="s">
        <v>627</v>
      </c>
    </row>
    <row r="1820" spans="1:8" x14ac:dyDescent="0.25"/>
    <row r="1821" spans="1:8" x14ac:dyDescent="0.25">
      <c r="A1821" s="786">
        <v>454</v>
      </c>
      <c r="B1821" s="793" t="s">
        <v>1485</v>
      </c>
      <c r="C1821" s="826">
        <f>INS!R36</f>
        <v>0</v>
      </c>
      <c r="E1821" s="801" t="s">
        <v>625</v>
      </c>
      <c r="F1821" s="793" t="s">
        <v>1492</v>
      </c>
      <c r="G1821" s="800">
        <f>INS!R37</f>
        <v>0</v>
      </c>
      <c r="H1821" s="801" t="s">
        <v>627</v>
      </c>
    </row>
    <row r="1822" spans="1:8" x14ac:dyDescent="0.25">
      <c r="F1822" s="793" t="s">
        <v>1499</v>
      </c>
      <c r="G1822" s="800">
        <f>INS!R38</f>
        <v>0</v>
      </c>
      <c r="H1822" s="801" t="s">
        <v>627</v>
      </c>
    </row>
    <row r="1823" spans="1:8" x14ac:dyDescent="0.25"/>
    <row r="1824" spans="1:8" x14ac:dyDescent="0.25">
      <c r="A1824" s="786">
        <v>455</v>
      </c>
      <c r="B1824" s="793" t="s">
        <v>1486</v>
      </c>
      <c r="C1824" s="826">
        <f>INS!S36</f>
        <v>0</v>
      </c>
      <c r="E1824" s="801" t="s">
        <v>625</v>
      </c>
      <c r="F1824" s="793" t="s">
        <v>1493</v>
      </c>
      <c r="G1824" s="800">
        <f>INS!S37</f>
        <v>0</v>
      </c>
      <c r="H1824" s="801" t="s">
        <v>627</v>
      </c>
    </row>
    <row r="1825" spans="1:8" x14ac:dyDescent="0.25">
      <c r="F1825" s="793" t="s">
        <v>1500</v>
      </c>
      <c r="G1825" s="800">
        <f>INS!S38</f>
        <v>0</v>
      </c>
      <c r="H1825" s="801" t="s">
        <v>627</v>
      </c>
    </row>
    <row r="1826" spans="1:8" x14ac:dyDescent="0.25"/>
    <row r="1827" spans="1:8" x14ac:dyDescent="0.25">
      <c r="A1827" s="786">
        <v>456</v>
      </c>
      <c r="B1827" s="793" t="s">
        <v>1487</v>
      </c>
      <c r="C1827" s="826">
        <f>INS!U36</f>
        <v>0</v>
      </c>
      <c r="E1827" s="801" t="s">
        <v>625</v>
      </c>
      <c r="F1827" s="793" t="s">
        <v>1494</v>
      </c>
      <c r="G1827" s="800">
        <f>INS!U37</f>
        <v>0</v>
      </c>
      <c r="H1827" s="801" t="s">
        <v>627</v>
      </c>
    </row>
    <row r="1828" spans="1:8" x14ac:dyDescent="0.25">
      <c r="F1828" s="793" t="s">
        <v>1501</v>
      </c>
      <c r="G1828" s="800">
        <f>INS!U38</f>
        <v>0</v>
      </c>
      <c r="H1828" s="801" t="s">
        <v>627</v>
      </c>
    </row>
    <row r="1829" spans="1:8" x14ac:dyDescent="0.25"/>
    <row r="1830" spans="1:8" x14ac:dyDescent="0.25">
      <c r="A1830" s="786">
        <v>457</v>
      </c>
      <c r="B1830" s="793" t="s">
        <v>1422</v>
      </c>
      <c r="C1830" s="826">
        <f>INS!C48</f>
        <v>0</v>
      </c>
      <c r="E1830" s="801" t="s">
        <v>625</v>
      </c>
      <c r="F1830" s="793" t="s">
        <v>1426</v>
      </c>
      <c r="G1830" s="800">
        <f>INS!C49</f>
        <v>0</v>
      </c>
      <c r="H1830" s="801" t="s">
        <v>627</v>
      </c>
    </row>
    <row r="1831" spans="1:8" x14ac:dyDescent="0.25">
      <c r="F1831" s="793" t="s">
        <v>1430</v>
      </c>
      <c r="G1831" s="800">
        <f>INS!C50</f>
        <v>0</v>
      </c>
      <c r="H1831" s="801" t="s">
        <v>627</v>
      </c>
    </row>
    <row r="1832" spans="1:8" x14ac:dyDescent="0.25">
      <c r="F1832" s="793" t="s">
        <v>1434</v>
      </c>
      <c r="G1832" s="800">
        <f>INS!C51</f>
        <v>0</v>
      </c>
      <c r="H1832" s="801" t="s">
        <v>627</v>
      </c>
    </row>
    <row r="1833" spans="1:8" x14ac:dyDescent="0.25"/>
    <row r="1834" spans="1:8" x14ac:dyDescent="0.25">
      <c r="A1834" s="786">
        <v>458</v>
      </c>
      <c r="B1834" s="793" t="s">
        <v>1423</v>
      </c>
      <c r="C1834" s="826">
        <f>INS!D48</f>
        <v>0</v>
      </c>
      <c r="E1834" s="801" t="s">
        <v>625</v>
      </c>
      <c r="F1834" s="793" t="s">
        <v>1427</v>
      </c>
      <c r="G1834" s="800">
        <f>INS!D49</f>
        <v>0</v>
      </c>
      <c r="H1834" s="801" t="s">
        <v>627</v>
      </c>
    </row>
    <row r="1835" spans="1:8" x14ac:dyDescent="0.25">
      <c r="F1835" s="793" t="s">
        <v>1431</v>
      </c>
      <c r="G1835" s="800">
        <f>INS!D50</f>
        <v>0</v>
      </c>
      <c r="H1835" s="801" t="s">
        <v>627</v>
      </c>
    </row>
    <row r="1836" spans="1:8" x14ac:dyDescent="0.25">
      <c r="F1836" s="793" t="s">
        <v>1435</v>
      </c>
      <c r="G1836" s="800">
        <f>INS!D51</f>
        <v>0</v>
      </c>
      <c r="H1836" s="801" t="s">
        <v>627</v>
      </c>
    </row>
    <row r="1837" spans="1:8" x14ac:dyDescent="0.25"/>
    <row r="1838" spans="1:8" x14ac:dyDescent="0.25">
      <c r="A1838" s="786">
        <v>459</v>
      </c>
      <c r="B1838" s="793" t="s">
        <v>1424</v>
      </c>
      <c r="C1838" s="826">
        <f>INS!I48</f>
        <v>0</v>
      </c>
      <c r="E1838" s="801" t="s">
        <v>625</v>
      </c>
      <c r="F1838" s="793" t="s">
        <v>1428</v>
      </c>
      <c r="G1838" s="800">
        <f>INS!I49</f>
        <v>0</v>
      </c>
      <c r="H1838" s="801" t="s">
        <v>627</v>
      </c>
    </row>
    <row r="1839" spans="1:8" x14ac:dyDescent="0.25">
      <c r="F1839" s="793" t="s">
        <v>1432</v>
      </c>
      <c r="G1839" s="800">
        <f>INS!I50</f>
        <v>0</v>
      </c>
      <c r="H1839" s="801" t="s">
        <v>627</v>
      </c>
    </row>
    <row r="1840" spans="1:8" x14ac:dyDescent="0.25">
      <c r="F1840" s="793" t="s">
        <v>1436</v>
      </c>
      <c r="G1840" s="800">
        <f>INS!I51</f>
        <v>0</v>
      </c>
      <c r="H1840" s="801" t="s">
        <v>627</v>
      </c>
    </row>
    <row r="1841" spans="1:8" x14ac:dyDescent="0.25"/>
    <row r="1842" spans="1:8" x14ac:dyDescent="0.25">
      <c r="A1842" s="786">
        <v>460</v>
      </c>
      <c r="B1842" s="793" t="s">
        <v>1463</v>
      </c>
      <c r="C1842" s="826">
        <f>INS!J48</f>
        <v>0</v>
      </c>
      <c r="E1842" s="801" t="s">
        <v>625</v>
      </c>
      <c r="F1842" s="793" t="s">
        <v>1465</v>
      </c>
      <c r="G1842" s="800">
        <f>INS!J49</f>
        <v>0</v>
      </c>
      <c r="H1842" s="801" t="s">
        <v>627</v>
      </c>
    </row>
    <row r="1843" spans="1:8" x14ac:dyDescent="0.25">
      <c r="F1843" s="793" t="s">
        <v>1467</v>
      </c>
      <c r="G1843" s="800">
        <f>INS!J50</f>
        <v>0</v>
      </c>
      <c r="H1843" s="801" t="s">
        <v>627</v>
      </c>
    </row>
    <row r="1844" spans="1:8" x14ac:dyDescent="0.25">
      <c r="F1844" s="793" t="s">
        <v>1469</v>
      </c>
      <c r="G1844" s="800">
        <f>INS!J51</f>
        <v>0</v>
      </c>
      <c r="H1844" s="801" t="s">
        <v>627</v>
      </c>
    </row>
    <row r="1845" spans="1:8" x14ac:dyDescent="0.25"/>
    <row r="1846" spans="1:8" x14ac:dyDescent="0.25">
      <c r="A1846" s="786">
        <v>461</v>
      </c>
      <c r="B1846" s="793" t="s">
        <v>1464</v>
      </c>
      <c r="C1846" s="826">
        <f>INS!K48</f>
        <v>0</v>
      </c>
      <c r="E1846" s="801" t="s">
        <v>625</v>
      </c>
      <c r="F1846" s="793" t="s">
        <v>1466</v>
      </c>
      <c r="G1846" s="800">
        <f>INS!K49</f>
        <v>0</v>
      </c>
      <c r="H1846" s="801" t="s">
        <v>627</v>
      </c>
    </row>
    <row r="1847" spans="1:8" x14ac:dyDescent="0.25">
      <c r="F1847" s="793" t="s">
        <v>1468</v>
      </c>
      <c r="G1847" s="800">
        <f>INS!K50</f>
        <v>0</v>
      </c>
      <c r="H1847" s="801" t="s">
        <v>627</v>
      </c>
    </row>
    <row r="1848" spans="1:8" x14ac:dyDescent="0.25">
      <c r="F1848" s="793" t="s">
        <v>1470</v>
      </c>
      <c r="G1848" s="800">
        <f>INS!K51</f>
        <v>0</v>
      </c>
      <c r="H1848" s="801" t="s">
        <v>627</v>
      </c>
    </row>
    <row r="1849" spans="1:8" x14ac:dyDescent="0.25"/>
    <row r="1850" spans="1:8" x14ac:dyDescent="0.25">
      <c r="A1850" s="786">
        <v>462</v>
      </c>
      <c r="B1850" s="793" t="s">
        <v>1425</v>
      </c>
      <c r="C1850" s="826">
        <f>INS!L48</f>
        <v>0</v>
      </c>
      <c r="E1850" s="801" t="s">
        <v>625</v>
      </c>
      <c r="F1850" s="793" t="s">
        <v>1429</v>
      </c>
      <c r="G1850" s="800">
        <f>INS!L49</f>
        <v>0</v>
      </c>
      <c r="H1850" s="801" t="s">
        <v>627</v>
      </c>
    </row>
    <row r="1851" spans="1:8" x14ac:dyDescent="0.25">
      <c r="F1851" s="793" t="s">
        <v>1433</v>
      </c>
      <c r="G1851" s="800">
        <f>INS!L50</f>
        <v>0</v>
      </c>
      <c r="H1851" s="801" t="s">
        <v>627</v>
      </c>
    </row>
    <row r="1852" spans="1:8" x14ac:dyDescent="0.25">
      <c r="F1852" s="793" t="s">
        <v>1437</v>
      </c>
      <c r="G1852" s="800">
        <f>INS!L51</f>
        <v>0</v>
      </c>
      <c r="H1852" s="801" t="s">
        <v>627</v>
      </c>
    </row>
    <row r="1853" spans="1:8" x14ac:dyDescent="0.25"/>
    <row r="1854" spans="1:8" x14ac:dyDescent="0.25">
      <c r="A1854" s="786">
        <v>463</v>
      </c>
      <c r="B1854" s="793" t="s">
        <v>1554</v>
      </c>
      <c r="C1854" s="826">
        <f>INS!E35</f>
        <v>0</v>
      </c>
      <c r="E1854" s="801" t="s">
        <v>875</v>
      </c>
      <c r="F1854" s="793" t="s">
        <v>1411</v>
      </c>
      <c r="G1854" s="800">
        <f>INS!D35</f>
        <v>0</v>
      </c>
    </row>
    <row r="1855" spans="1:8" x14ac:dyDescent="0.25"/>
    <row r="1856" spans="1:8" x14ac:dyDescent="0.25">
      <c r="A1856" s="786">
        <v>464</v>
      </c>
      <c r="B1856" s="793" t="s">
        <v>1555</v>
      </c>
      <c r="C1856" s="826">
        <f>INS!F35</f>
        <v>0</v>
      </c>
      <c r="E1856" s="801" t="s">
        <v>875</v>
      </c>
      <c r="F1856" s="797" t="s">
        <v>1554</v>
      </c>
      <c r="G1856" s="800">
        <f>INS!E35</f>
        <v>0</v>
      </c>
    </row>
    <row r="1857" spans="1:8" x14ac:dyDescent="0.25">
      <c r="H1857" s="828"/>
    </row>
    <row r="1858" spans="1:8" x14ac:dyDescent="0.25">
      <c r="A1858" s="786">
        <v>465</v>
      </c>
      <c r="B1858" s="793" t="s">
        <v>1556</v>
      </c>
      <c r="C1858" s="826">
        <f>INS!G35</f>
        <v>0</v>
      </c>
      <c r="E1858" s="801" t="s">
        <v>875</v>
      </c>
      <c r="F1858" s="797" t="s">
        <v>1411</v>
      </c>
      <c r="G1858" s="800">
        <f>INS!D35</f>
        <v>0</v>
      </c>
      <c r="H1858" s="828"/>
    </row>
    <row r="1859" spans="1:8" x14ac:dyDescent="0.25">
      <c r="H1859" s="828"/>
    </row>
    <row r="1860" spans="1:8" ht="30" x14ac:dyDescent="0.25">
      <c r="A1860" s="786">
        <v>466</v>
      </c>
      <c r="B1860" s="793" t="s">
        <v>1557</v>
      </c>
      <c r="C1860" s="826">
        <f>INS!H35</f>
        <v>0</v>
      </c>
      <c r="E1860" s="801" t="s">
        <v>875</v>
      </c>
      <c r="F1860" s="797" t="s">
        <v>1556</v>
      </c>
      <c r="G1860" s="800">
        <f>INS!G35</f>
        <v>0</v>
      </c>
      <c r="H1860" s="828"/>
    </row>
    <row r="1861" spans="1:8" x14ac:dyDescent="0.25">
      <c r="H1861" s="828"/>
    </row>
    <row r="1862" spans="1:8" x14ac:dyDescent="0.25">
      <c r="A1862" s="786">
        <v>467</v>
      </c>
      <c r="B1862" s="793" t="s">
        <v>1558</v>
      </c>
      <c r="C1862" s="826">
        <f>INS!E36</f>
        <v>0</v>
      </c>
      <c r="E1862" s="801" t="s">
        <v>875</v>
      </c>
      <c r="F1862" s="793" t="s">
        <v>1559</v>
      </c>
      <c r="G1862" s="800">
        <f>INS!D36</f>
        <v>0</v>
      </c>
      <c r="H1862" s="828"/>
    </row>
    <row r="1863" spans="1:8" x14ac:dyDescent="0.25">
      <c r="H1863" s="828"/>
    </row>
    <row r="1864" spans="1:8" ht="30" x14ac:dyDescent="0.25">
      <c r="A1864" s="786">
        <v>468</v>
      </c>
      <c r="B1864" s="793" t="s">
        <v>1560</v>
      </c>
      <c r="C1864" s="826">
        <f>INS!F36</f>
        <v>0</v>
      </c>
      <c r="E1864" s="801" t="s">
        <v>875</v>
      </c>
      <c r="F1864" s="797" t="s">
        <v>1558</v>
      </c>
      <c r="G1864" s="800">
        <f>INS!E36</f>
        <v>0</v>
      </c>
      <c r="H1864" s="828"/>
    </row>
    <row r="1865" spans="1:8" x14ac:dyDescent="0.25">
      <c r="H1865" s="828"/>
    </row>
    <row r="1866" spans="1:8" ht="30" x14ac:dyDescent="0.25">
      <c r="A1866" s="786">
        <v>469</v>
      </c>
      <c r="B1866" s="793" t="s">
        <v>1561</v>
      </c>
      <c r="C1866" s="826">
        <f>INS!E42</f>
        <v>0</v>
      </c>
      <c r="E1866" s="801" t="s">
        <v>875</v>
      </c>
      <c r="F1866" s="793" t="s">
        <v>1415</v>
      </c>
      <c r="G1866" s="800">
        <f>INS!D42</f>
        <v>0</v>
      </c>
      <c r="H1866" s="828"/>
    </row>
    <row r="1867" spans="1:8" x14ac:dyDescent="0.25">
      <c r="H1867" s="828"/>
    </row>
    <row r="1868" spans="1:8" x14ac:dyDescent="0.25">
      <c r="A1868" s="786">
        <v>470</v>
      </c>
      <c r="B1868" s="793" t="s">
        <v>1562</v>
      </c>
      <c r="C1868" s="826">
        <f>INS!E46</f>
        <v>0</v>
      </c>
      <c r="E1868" s="801" t="s">
        <v>875</v>
      </c>
      <c r="F1868" s="793" t="s">
        <v>1419</v>
      </c>
      <c r="G1868" s="800">
        <f>INS!D46</f>
        <v>0</v>
      </c>
      <c r="H1868" s="828"/>
    </row>
    <row r="1869" spans="1:8" x14ac:dyDescent="0.25">
      <c r="H1869" s="828"/>
    </row>
    <row r="1870" spans="1:8" x14ac:dyDescent="0.25">
      <c r="A1870" s="786">
        <v>471</v>
      </c>
      <c r="B1870" s="793" t="s">
        <v>1563</v>
      </c>
      <c r="C1870" s="826">
        <f>INS!F46</f>
        <v>0</v>
      </c>
      <c r="E1870" s="801" t="s">
        <v>875</v>
      </c>
      <c r="F1870" s="797" t="s">
        <v>1562</v>
      </c>
      <c r="G1870" s="800">
        <f>INS!E46</f>
        <v>0</v>
      </c>
      <c r="H1870" s="828"/>
    </row>
    <row r="1871" spans="1:8" x14ac:dyDescent="0.25">
      <c r="H1871" s="828"/>
    </row>
    <row r="1872" spans="1:8" x14ac:dyDescent="0.25">
      <c r="B1872" s="793"/>
      <c r="F1872" s="793"/>
      <c r="H1872" s="828"/>
    </row>
    <row r="1873" spans="1:8" x14ac:dyDescent="0.25">
      <c r="H1873" s="828"/>
    </row>
    <row r="1874" spans="1:8" x14ac:dyDescent="0.25">
      <c r="B1874" s="793"/>
      <c r="F1874" s="793"/>
      <c r="H1874" s="828"/>
    </row>
    <row r="1875" spans="1:8" x14ac:dyDescent="0.25">
      <c r="H1875" s="828"/>
    </row>
    <row r="1876" spans="1:8" x14ac:dyDescent="0.25">
      <c r="A1876" s="786">
        <v>474</v>
      </c>
      <c r="B1876" s="797" t="s">
        <v>1414</v>
      </c>
      <c r="C1876" s="826">
        <f>INS!C42</f>
        <v>0</v>
      </c>
      <c r="E1876" s="801" t="s">
        <v>875</v>
      </c>
      <c r="F1876" s="797" t="s">
        <v>1410</v>
      </c>
      <c r="G1876" s="800">
        <f>INS!C35</f>
        <v>0</v>
      </c>
      <c r="H1876" s="828"/>
    </row>
    <row r="1877" spans="1:8" x14ac:dyDescent="0.25">
      <c r="H1877" s="828"/>
    </row>
    <row r="1878" spans="1:8" x14ac:dyDescent="0.25">
      <c r="A1878" s="786">
        <v>475</v>
      </c>
      <c r="B1878" s="797" t="s">
        <v>1418</v>
      </c>
      <c r="C1878" s="826">
        <f>INS!C46</f>
        <v>0</v>
      </c>
      <c r="E1878" s="801" t="s">
        <v>875</v>
      </c>
      <c r="F1878" s="797" t="s">
        <v>1410</v>
      </c>
      <c r="G1878" s="800">
        <f>INS!C35</f>
        <v>0</v>
      </c>
      <c r="H1878" s="828"/>
    </row>
    <row r="1879" spans="1:8" x14ac:dyDescent="0.25">
      <c r="H1879" s="828"/>
    </row>
    <row r="1880" spans="1:8" x14ac:dyDescent="0.25">
      <c r="A1880" s="786">
        <v>476</v>
      </c>
      <c r="B1880" s="797" t="s">
        <v>1559</v>
      </c>
      <c r="C1880" s="826">
        <f>INS!D36</f>
        <v>0</v>
      </c>
      <c r="E1880" s="801" t="s">
        <v>875</v>
      </c>
      <c r="F1880" s="797" t="s">
        <v>1411</v>
      </c>
      <c r="G1880" s="800">
        <f>INS!D35</f>
        <v>0</v>
      </c>
      <c r="H1880" s="828"/>
    </row>
    <row r="1881" spans="1:8" x14ac:dyDescent="0.25">
      <c r="H1881" s="828"/>
    </row>
    <row r="1882" spans="1:8" x14ac:dyDescent="0.25">
      <c r="A1882" s="786">
        <v>477</v>
      </c>
      <c r="B1882" s="797" t="s">
        <v>1415</v>
      </c>
      <c r="C1882" s="826">
        <f>INS!D42</f>
        <v>0</v>
      </c>
      <c r="E1882" s="801" t="s">
        <v>875</v>
      </c>
      <c r="F1882" s="797" t="s">
        <v>1411</v>
      </c>
      <c r="G1882" s="800">
        <f>INS!D35</f>
        <v>0</v>
      </c>
      <c r="H1882" s="828"/>
    </row>
    <row r="1883" spans="1:8" x14ac:dyDescent="0.25">
      <c r="H1883" s="828"/>
    </row>
    <row r="1884" spans="1:8" x14ac:dyDescent="0.25">
      <c r="A1884" s="786">
        <v>478</v>
      </c>
      <c r="B1884" s="797" t="s">
        <v>1419</v>
      </c>
      <c r="C1884" s="826">
        <f>INS!D46</f>
        <v>0</v>
      </c>
      <c r="E1884" s="801" t="s">
        <v>875</v>
      </c>
      <c r="F1884" s="797" t="s">
        <v>1411</v>
      </c>
      <c r="G1884" s="800">
        <f>INS!D35</f>
        <v>0</v>
      </c>
      <c r="H1884" s="828"/>
    </row>
    <row r="1885" spans="1:8" x14ac:dyDescent="0.25">
      <c r="H1885" s="828"/>
    </row>
    <row r="1886" spans="1:8" x14ac:dyDescent="0.25">
      <c r="A1886" s="786">
        <v>479</v>
      </c>
      <c r="B1886" s="797" t="s">
        <v>1558</v>
      </c>
      <c r="C1886" s="826">
        <f>INS!E36</f>
        <v>0</v>
      </c>
      <c r="E1886" s="801" t="s">
        <v>875</v>
      </c>
      <c r="F1886" s="797" t="s">
        <v>1554</v>
      </c>
      <c r="G1886" s="800">
        <f>INS!E35</f>
        <v>0</v>
      </c>
      <c r="H1886" s="828"/>
    </row>
    <row r="1887" spans="1:8" x14ac:dyDescent="0.25">
      <c r="H1887" s="828"/>
    </row>
    <row r="1888" spans="1:8" ht="30" x14ac:dyDescent="0.25">
      <c r="A1888" s="786">
        <v>480</v>
      </c>
      <c r="B1888" s="797" t="s">
        <v>1561</v>
      </c>
      <c r="C1888" s="826">
        <f>INS!E42</f>
        <v>0</v>
      </c>
      <c r="E1888" s="801" t="s">
        <v>875</v>
      </c>
      <c r="F1888" s="797" t="s">
        <v>1554</v>
      </c>
      <c r="G1888" s="800">
        <f>INS!E35</f>
        <v>0</v>
      </c>
      <c r="H1888" s="828"/>
    </row>
    <row r="1889" spans="1:8" x14ac:dyDescent="0.25"/>
    <row r="1890" spans="1:8" x14ac:dyDescent="0.25">
      <c r="A1890" s="786">
        <v>481</v>
      </c>
      <c r="B1890" s="797" t="s">
        <v>1562</v>
      </c>
      <c r="C1890" s="826">
        <f>INS!E46</f>
        <v>0</v>
      </c>
      <c r="E1890" s="801" t="s">
        <v>875</v>
      </c>
      <c r="F1890" s="797" t="s">
        <v>1554</v>
      </c>
      <c r="G1890" s="800">
        <f>INS!E35</f>
        <v>0</v>
      </c>
    </row>
    <row r="1891" spans="1:8" x14ac:dyDescent="0.25"/>
    <row r="1892" spans="1:8" ht="30" x14ac:dyDescent="0.25">
      <c r="A1892" s="786">
        <v>482</v>
      </c>
      <c r="B1892" s="797" t="s">
        <v>1560</v>
      </c>
      <c r="C1892" s="826">
        <f>INS!F36</f>
        <v>0</v>
      </c>
      <c r="E1892" s="801" t="s">
        <v>875</v>
      </c>
      <c r="F1892" s="797" t="s">
        <v>1555</v>
      </c>
      <c r="G1892" s="800">
        <f>INS!F35</f>
        <v>0</v>
      </c>
    </row>
    <row r="1893" spans="1:8" x14ac:dyDescent="0.25"/>
    <row r="1894" spans="1:8" x14ac:dyDescent="0.25">
      <c r="A1894" s="786">
        <v>483</v>
      </c>
      <c r="B1894" s="797" t="s">
        <v>1563</v>
      </c>
      <c r="C1894" s="826">
        <f>INS!F46</f>
        <v>0</v>
      </c>
      <c r="E1894" s="801" t="s">
        <v>875</v>
      </c>
      <c r="F1894" s="797" t="s">
        <v>1555</v>
      </c>
      <c r="G1894" s="800">
        <f>INS!F35</f>
        <v>0</v>
      </c>
    </row>
    <row r="1895" spans="1:8" x14ac:dyDescent="0.25"/>
    <row r="1896" spans="1:8" x14ac:dyDescent="0.25">
      <c r="A1896" s="786">
        <v>484</v>
      </c>
      <c r="B1896" s="793" t="s">
        <v>1456</v>
      </c>
      <c r="C1896" s="826">
        <f>INS!I36</f>
        <v>0</v>
      </c>
      <c r="E1896" s="801" t="s">
        <v>875</v>
      </c>
      <c r="F1896" s="797" t="s">
        <v>1412</v>
      </c>
      <c r="G1896" s="800">
        <f>INS!I35</f>
        <v>0</v>
      </c>
      <c r="H1896" s="828"/>
    </row>
    <row r="1897" spans="1:8" x14ac:dyDescent="0.25">
      <c r="B1897" s="793"/>
      <c r="H1897" s="828"/>
    </row>
    <row r="1898" spans="1:8" ht="30" x14ac:dyDescent="0.25">
      <c r="A1898" s="786">
        <v>485</v>
      </c>
      <c r="B1898" s="793" t="s">
        <v>1416</v>
      </c>
      <c r="C1898" s="826">
        <f>INS!I42</f>
        <v>0</v>
      </c>
      <c r="E1898" s="801" t="s">
        <v>875</v>
      </c>
      <c r="F1898" s="797" t="s">
        <v>1412</v>
      </c>
      <c r="G1898" s="800">
        <f>INS!I35</f>
        <v>0</v>
      </c>
      <c r="H1898" s="828"/>
    </row>
    <row r="1899" spans="1:8" x14ac:dyDescent="0.25">
      <c r="B1899" s="793"/>
      <c r="H1899" s="828"/>
    </row>
    <row r="1900" spans="1:8" x14ac:dyDescent="0.25">
      <c r="A1900" s="786">
        <v>486</v>
      </c>
      <c r="B1900" s="793" t="s">
        <v>1420</v>
      </c>
      <c r="C1900" s="826">
        <f>INS!I46</f>
        <v>0</v>
      </c>
      <c r="E1900" s="801" t="s">
        <v>875</v>
      </c>
      <c r="F1900" s="797" t="s">
        <v>1412</v>
      </c>
      <c r="G1900" s="800">
        <f>INS!I35</f>
        <v>0</v>
      </c>
      <c r="H1900" s="828"/>
    </row>
    <row r="1901" spans="1:8" x14ac:dyDescent="0.25">
      <c r="B1901" s="793"/>
      <c r="H1901" s="828"/>
    </row>
    <row r="1902" spans="1:8" x14ac:dyDescent="0.25">
      <c r="A1902" s="786">
        <v>487</v>
      </c>
      <c r="B1902" s="793" t="s">
        <v>1457</v>
      </c>
      <c r="C1902" s="826">
        <f>INS!J36</f>
        <v>0</v>
      </c>
      <c r="E1902" s="801" t="s">
        <v>875</v>
      </c>
      <c r="F1902" s="797" t="s">
        <v>1454</v>
      </c>
      <c r="G1902" s="800">
        <f>INS!J35</f>
        <v>0</v>
      </c>
      <c r="H1902" s="828"/>
    </row>
    <row r="1903" spans="1:8" x14ac:dyDescent="0.25">
      <c r="B1903" s="793"/>
      <c r="H1903" s="828"/>
    </row>
    <row r="1904" spans="1:8" ht="30" x14ac:dyDescent="0.25">
      <c r="A1904" s="786">
        <v>488</v>
      </c>
      <c r="B1904" s="793" t="s">
        <v>1459</v>
      </c>
      <c r="C1904" s="826">
        <f>INS!J42</f>
        <v>0</v>
      </c>
      <c r="E1904" s="801" t="s">
        <v>875</v>
      </c>
      <c r="F1904" s="797" t="s">
        <v>1454</v>
      </c>
      <c r="G1904" s="800">
        <f>INS!J35</f>
        <v>0</v>
      </c>
      <c r="H1904" s="828"/>
    </row>
    <row r="1905" spans="1:8" x14ac:dyDescent="0.25">
      <c r="B1905" s="793"/>
      <c r="H1905" s="828"/>
    </row>
    <row r="1906" spans="1:8" x14ac:dyDescent="0.25">
      <c r="A1906" s="786">
        <v>489</v>
      </c>
      <c r="B1906" s="793" t="s">
        <v>1461</v>
      </c>
      <c r="C1906" s="826">
        <f>INS!J46</f>
        <v>0</v>
      </c>
      <c r="E1906" s="801" t="s">
        <v>875</v>
      </c>
      <c r="F1906" s="797" t="s">
        <v>1454</v>
      </c>
      <c r="G1906" s="800">
        <f>INS!J35</f>
        <v>0</v>
      </c>
      <c r="H1906" s="828"/>
    </row>
    <row r="1907" spans="1:8" x14ac:dyDescent="0.25">
      <c r="F1907" s="793"/>
      <c r="H1907" s="828"/>
    </row>
    <row r="1908" spans="1:8" ht="30" x14ac:dyDescent="0.25">
      <c r="A1908" s="786">
        <v>490</v>
      </c>
      <c r="B1908" s="793" t="s">
        <v>1546</v>
      </c>
      <c r="C1908" s="826">
        <f>INS!O35</f>
        <v>0</v>
      </c>
      <c r="E1908" s="801" t="s">
        <v>875</v>
      </c>
      <c r="F1908" s="793" t="s">
        <v>1476</v>
      </c>
      <c r="G1908" s="800">
        <f>INS!N35</f>
        <v>0</v>
      </c>
      <c r="H1908" s="828"/>
    </row>
    <row r="1909" spans="1:8" x14ac:dyDescent="0.25">
      <c r="F1909" s="793"/>
      <c r="H1909" s="828"/>
    </row>
    <row r="1910" spans="1:8" ht="45" x14ac:dyDescent="0.25">
      <c r="A1910" s="786">
        <v>491</v>
      </c>
      <c r="B1910" s="793" t="s">
        <v>1547</v>
      </c>
      <c r="C1910" s="826">
        <f>INS!O36</f>
        <v>0</v>
      </c>
      <c r="E1910" s="801" t="s">
        <v>875</v>
      </c>
      <c r="F1910" s="793" t="s">
        <v>1483</v>
      </c>
      <c r="G1910" s="800">
        <f>INS!N36</f>
        <v>0</v>
      </c>
      <c r="H1910" s="828"/>
    </row>
    <row r="1911" spans="1:8" x14ac:dyDescent="0.25">
      <c r="B1911" s="793"/>
      <c r="F1911" s="793"/>
    </row>
    <row r="1912" spans="1:8" ht="45" x14ac:dyDescent="0.25">
      <c r="A1912" s="786">
        <v>492</v>
      </c>
      <c r="B1912" s="793" t="s">
        <v>1548</v>
      </c>
      <c r="C1912" s="826">
        <f>INS!O40</f>
        <v>0</v>
      </c>
      <c r="E1912" s="801" t="s">
        <v>875</v>
      </c>
      <c r="F1912" s="793" t="s">
        <v>1504</v>
      </c>
      <c r="G1912" s="800">
        <f>INS!N40</f>
        <v>0</v>
      </c>
    </row>
    <row r="1913" spans="1:8" x14ac:dyDescent="0.25">
      <c r="B1913" s="793"/>
      <c r="F1913" s="793"/>
    </row>
    <row r="1914" spans="1:8" ht="45" x14ac:dyDescent="0.25">
      <c r="A1914" s="786">
        <v>493</v>
      </c>
      <c r="B1914" s="793" t="s">
        <v>1549</v>
      </c>
      <c r="C1914" s="826">
        <f>INS!O41</f>
        <v>0</v>
      </c>
      <c r="E1914" s="801" t="s">
        <v>875</v>
      </c>
      <c r="F1914" s="793" t="s">
        <v>1511</v>
      </c>
      <c r="G1914" s="800">
        <f>INS!N41</f>
        <v>0</v>
      </c>
    </row>
    <row r="1915" spans="1:8" x14ac:dyDescent="0.25">
      <c r="B1915" s="793"/>
      <c r="F1915" s="793"/>
    </row>
    <row r="1916" spans="1:8" ht="45" x14ac:dyDescent="0.25">
      <c r="A1916" s="786">
        <v>494</v>
      </c>
      <c r="B1916" s="793" t="s">
        <v>1550</v>
      </c>
      <c r="C1916" s="826">
        <f>INS!O42</f>
        <v>0</v>
      </c>
      <c r="E1916" s="801" t="s">
        <v>875</v>
      </c>
      <c r="F1916" s="793" t="s">
        <v>1517</v>
      </c>
      <c r="G1916" s="800">
        <f>INS!N42</f>
        <v>0</v>
      </c>
    </row>
    <row r="1917" spans="1:8" x14ac:dyDescent="0.25">
      <c r="B1917" s="793"/>
      <c r="F1917" s="793"/>
    </row>
    <row r="1918" spans="1:8" ht="45" x14ac:dyDescent="0.25">
      <c r="A1918" s="786">
        <v>495</v>
      </c>
      <c r="B1918" s="793" t="s">
        <v>1551</v>
      </c>
      <c r="C1918" s="826">
        <f>INS!O44</f>
        <v>0</v>
      </c>
      <c r="E1918" s="801" t="s">
        <v>875</v>
      </c>
      <c r="F1918" s="793" t="s">
        <v>1524</v>
      </c>
      <c r="G1918" s="800">
        <f>INS!N44</f>
        <v>0</v>
      </c>
    </row>
    <row r="1919" spans="1:8" x14ac:dyDescent="0.25">
      <c r="B1919" s="793"/>
      <c r="F1919" s="793"/>
    </row>
    <row r="1920" spans="1:8" ht="45" x14ac:dyDescent="0.25">
      <c r="A1920" s="786">
        <v>496</v>
      </c>
      <c r="B1920" s="793" t="s">
        <v>1552</v>
      </c>
      <c r="C1920" s="826">
        <f>INS!O45</f>
        <v>0</v>
      </c>
      <c r="E1920" s="801" t="s">
        <v>875</v>
      </c>
      <c r="F1920" s="793" t="s">
        <v>1531</v>
      </c>
      <c r="G1920" s="800">
        <f>INS!N45</f>
        <v>0</v>
      </c>
    </row>
    <row r="1921" spans="1:8" x14ac:dyDescent="0.25">
      <c r="B1921" s="793"/>
      <c r="F1921" s="793"/>
    </row>
    <row r="1922" spans="1:8" ht="30" x14ac:dyDescent="0.25">
      <c r="A1922" s="786">
        <v>497</v>
      </c>
      <c r="B1922" s="793" t="s">
        <v>1553</v>
      </c>
      <c r="C1922" s="826">
        <f>INS!O46</f>
        <v>0</v>
      </c>
      <c r="E1922" s="801" t="s">
        <v>875</v>
      </c>
      <c r="F1922" s="793" t="s">
        <v>1537</v>
      </c>
      <c r="G1922" s="800">
        <f>INS!N46</f>
        <v>0</v>
      </c>
    </row>
    <row r="1923" spans="1:8" x14ac:dyDescent="0.25"/>
    <row r="1924" spans="1:8" ht="45" x14ac:dyDescent="0.25">
      <c r="A1924" s="786">
        <v>498</v>
      </c>
      <c r="B1924" s="793" t="s">
        <v>1564</v>
      </c>
      <c r="C1924" s="826">
        <f>INS!P46</f>
        <v>0</v>
      </c>
      <c r="E1924" s="801" t="s">
        <v>875</v>
      </c>
      <c r="F1924" s="793" t="s">
        <v>1537</v>
      </c>
      <c r="G1924" s="800">
        <f>INS!N46</f>
        <v>0</v>
      </c>
    </row>
    <row r="1925" spans="1:8" x14ac:dyDescent="0.25"/>
    <row r="1926" spans="1:8" x14ac:dyDescent="0.25">
      <c r="A1926" s="786">
        <v>499</v>
      </c>
      <c r="B1926" s="793" t="s">
        <v>1565</v>
      </c>
      <c r="C1926" s="826">
        <f>INS!C67</f>
        <v>0</v>
      </c>
      <c r="E1926" s="801" t="s">
        <v>625</v>
      </c>
      <c r="F1926" s="793" t="s">
        <v>1566</v>
      </c>
      <c r="G1926" s="800">
        <f>INS!D67</f>
        <v>0</v>
      </c>
      <c r="H1926" s="801" t="s">
        <v>627</v>
      </c>
    </row>
    <row r="1927" spans="1:8" x14ac:dyDescent="0.25">
      <c r="F1927" s="793" t="s">
        <v>1567</v>
      </c>
      <c r="G1927" s="800">
        <f>INS!I67</f>
        <v>0</v>
      </c>
      <c r="H1927" s="801" t="s">
        <v>627</v>
      </c>
    </row>
    <row r="1928" spans="1:8" x14ac:dyDescent="0.25">
      <c r="F1928" s="793" t="s">
        <v>1568</v>
      </c>
      <c r="G1928" s="800">
        <f>INS!L67</f>
        <v>0</v>
      </c>
      <c r="H1928" s="801" t="s">
        <v>627</v>
      </c>
    </row>
    <row r="1929" spans="1:8" x14ac:dyDescent="0.25"/>
    <row r="1930" spans="1:8" x14ac:dyDescent="0.25">
      <c r="A1930" s="786">
        <v>500</v>
      </c>
      <c r="B1930" s="793" t="s">
        <v>1569</v>
      </c>
      <c r="C1930" s="826">
        <f>INS!L73</f>
        <v>0</v>
      </c>
      <c r="E1930" s="801" t="s">
        <v>625</v>
      </c>
      <c r="F1930" s="793" t="s">
        <v>1570</v>
      </c>
      <c r="G1930" s="800">
        <f>INS!M73</f>
        <v>0</v>
      </c>
      <c r="H1930" s="801" t="s">
        <v>627</v>
      </c>
    </row>
    <row r="1931" spans="1:8" ht="30" x14ac:dyDescent="0.25">
      <c r="F1931" s="793" t="s">
        <v>1571</v>
      </c>
      <c r="G1931" s="800">
        <f>INS!N73</f>
        <v>0</v>
      </c>
      <c r="H1931" s="801" t="s">
        <v>627</v>
      </c>
    </row>
    <row r="1932" spans="1:8" x14ac:dyDescent="0.25">
      <c r="F1932" s="793" t="s">
        <v>1572</v>
      </c>
      <c r="G1932" s="800">
        <f>INS!Q73</f>
        <v>0</v>
      </c>
      <c r="H1932" s="801" t="s">
        <v>627</v>
      </c>
    </row>
    <row r="1933" spans="1:8" x14ac:dyDescent="0.25">
      <c r="F1933" s="793" t="s">
        <v>1573</v>
      </c>
      <c r="G1933" s="800">
        <f>INS!R73</f>
        <v>0</v>
      </c>
      <c r="H1933" s="801" t="s">
        <v>627</v>
      </c>
    </row>
    <row r="1934" spans="1:8" x14ac:dyDescent="0.25">
      <c r="F1934" s="793" t="s">
        <v>1574</v>
      </c>
      <c r="G1934" s="800">
        <f>INS!S73</f>
        <v>0</v>
      </c>
      <c r="H1934" s="801" t="s">
        <v>627</v>
      </c>
    </row>
    <row r="1935" spans="1:8" x14ac:dyDescent="0.25"/>
    <row r="1936" spans="1:8" x14ac:dyDescent="0.25">
      <c r="A1936" s="786">
        <v>501</v>
      </c>
      <c r="B1936" s="793" t="s">
        <v>1575</v>
      </c>
      <c r="C1936" s="826">
        <f>INS!U75</f>
        <v>0</v>
      </c>
      <c r="E1936" s="801" t="s">
        <v>625</v>
      </c>
      <c r="F1936" s="793" t="s">
        <v>1576</v>
      </c>
      <c r="G1936" s="800">
        <f>INS!V75</f>
        <v>0</v>
      </c>
      <c r="H1936" s="801" t="s">
        <v>627</v>
      </c>
    </row>
    <row r="1937" spans="1:8" x14ac:dyDescent="0.25">
      <c r="F1937" s="793" t="s">
        <v>1577</v>
      </c>
      <c r="G1937" s="800">
        <f>INS!X75</f>
        <v>0</v>
      </c>
      <c r="H1937" s="801" t="s">
        <v>627</v>
      </c>
    </row>
    <row r="1938" spans="1:8" x14ac:dyDescent="0.25">
      <c r="F1938" s="793" t="s">
        <v>1578</v>
      </c>
      <c r="G1938" s="800">
        <f>INS!Z75</f>
        <v>0</v>
      </c>
      <c r="H1938" s="801" t="s">
        <v>627</v>
      </c>
    </row>
    <row r="1939" spans="1:8" x14ac:dyDescent="0.25"/>
    <row r="1940" spans="1:8" x14ac:dyDescent="0.25">
      <c r="A1940" s="786">
        <v>502</v>
      </c>
      <c r="B1940" s="793" t="s">
        <v>1579</v>
      </c>
      <c r="C1940" s="826">
        <f>INS!U76</f>
        <v>0</v>
      </c>
      <c r="E1940" s="801" t="s">
        <v>625</v>
      </c>
      <c r="F1940" s="793" t="s">
        <v>1580</v>
      </c>
      <c r="G1940" s="800">
        <f>INS!V76</f>
        <v>0</v>
      </c>
      <c r="H1940" s="801" t="s">
        <v>627</v>
      </c>
    </row>
    <row r="1941" spans="1:8" x14ac:dyDescent="0.25">
      <c r="F1941" s="793" t="s">
        <v>1581</v>
      </c>
      <c r="G1941" s="800">
        <f>INS!X76</f>
        <v>0</v>
      </c>
      <c r="H1941" s="801" t="s">
        <v>627</v>
      </c>
    </row>
    <row r="1942" spans="1:8" x14ac:dyDescent="0.25">
      <c r="F1942" s="793" t="s">
        <v>1582</v>
      </c>
      <c r="G1942" s="800">
        <f>INS!Z76</f>
        <v>0</v>
      </c>
      <c r="H1942" s="801" t="s">
        <v>627</v>
      </c>
    </row>
    <row r="1943" spans="1:8" x14ac:dyDescent="0.25">
      <c r="D1943" s="801"/>
      <c r="F1943" s="793"/>
      <c r="H1943" s="828"/>
    </row>
    <row r="1944" spans="1:8" x14ac:dyDescent="0.25">
      <c r="A1944" s="786">
        <v>503</v>
      </c>
      <c r="B1944" s="793" t="s">
        <v>1583</v>
      </c>
      <c r="C1944" s="826">
        <f>INS!I81</f>
        <v>0</v>
      </c>
      <c r="D1944" s="801"/>
      <c r="E1944" s="801" t="s">
        <v>625</v>
      </c>
      <c r="F1944" s="793" t="s">
        <v>1584</v>
      </c>
      <c r="G1944" s="800">
        <f>INS!J81</f>
        <v>0</v>
      </c>
      <c r="H1944" s="801" t="s">
        <v>627</v>
      </c>
    </row>
    <row r="1945" spans="1:8" x14ac:dyDescent="0.25">
      <c r="D1945" s="801"/>
      <c r="F1945" s="793" t="s">
        <v>1585</v>
      </c>
      <c r="G1945" s="800">
        <f>INS!K81</f>
        <v>0</v>
      </c>
      <c r="H1945" s="801" t="s">
        <v>627</v>
      </c>
    </row>
    <row r="1946" spans="1:8" x14ac:dyDescent="0.25">
      <c r="D1946" s="801"/>
      <c r="F1946" s="793"/>
      <c r="H1946" s="828"/>
    </row>
    <row r="1947" spans="1:8" x14ac:dyDescent="0.25">
      <c r="A1947" s="786">
        <v>504</v>
      </c>
      <c r="B1947" s="793" t="s">
        <v>1586</v>
      </c>
      <c r="C1947" s="826">
        <f>INS!L81</f>
        <v>0</v>
      </c>
      <c r="D1947" s="801"/>
      <c r="E1947" s="801" t="s">
        <v>625</v>
      </c>
      <c r="F1947" s="793" t="s">
        <v>1587</v>
      </c>
      <c r="G1947" s="800">
        <f>INS!M81</f>
        <v>0</v>
      </c>
      <c r="H1947" s="801" t="s">
        <v>627</v>
      </c>
    </row>
    <row r="1948" spans="1:8" ht="30" x14ac:dyDescent="0.25">
      <c r="D1948" s="801"/>
      <c r="F1948" s="793" t="s">
        <v>1588</v>
      </c>
      <c r="G1948" s="800">
        <f>INS!N81</f>
        <v>0</v>
      </c>
      <c r="H1948" s="801" t="s">
        <v>627</v>
      </c>
    </row>
    <row r="1949" spans="1:8" x14ac:dyDescent="0.25">
      <c r="D1949" s="801"/>
      <c r="F1949" s="793" t="s">
        <v>1589</v>
      </c>
      <c r="G1949" s="800">
        <f>INS!Q81</f>
        <v>0</v>
      </c>
      <c r="H1949" s="801" t="s">
        <v>627</v>
      </c>
    </row>
    <row r="1950" spans="1:8" x14ac:dyDescent="0.25">
      <c r="D1950" s="801"/>
      <c r="F1950" s="793" t="s">
        <v>1590</v>
      </c>
      <c r="G1950" s="800">
        <f>INS!R81</f>
        <v>0</v>
      </c>
      <c r="H1950" s="801" t="s">
        <v>627</v>
      </c>
    </row>
    <row r="1951" spans="1:8" x14ac:dyDescent="0.25">
      <c r="F1951" s="793" t="s">
        <v>1591</v>
      </c>
      <c r="G1951" s="800">
        <f>INS!S81</f>
        <v>0</v>
      </c>
      <c r="H1951" s="801" t="s">
        <v>627</v>
      </c>
    </row>
    <row r="1952" spans="1:8" x14ac:dyDescent="0.25">
      <c r="F1952" s="793" t="s">
        <v>1592</v>
      </c>
      <c r="G1952" s="800">
        <f>INS!U81</f>
        <v>0</v>
      </c>
      <c r="H1952" s="801" t="s">
        <v>627</v>
      </c>
    </row>
    <row r="1953" spans="1:8" x14ac:dyDescent="0.25"/>
    <row r="1954" spans="1:8" x14ac:dyDescent="0.25">
      <c r="A1954" s="786">
        <v>505</v>
      </c>
      <c r="B1954" s="793" t="s">
        <v>1593</v>
      </c>
      <c r="C1954" s="826">
        <f>INS!L83</f>
        <v>0</v>
      </c>
      <c r="E1954" s="801" t="s">
        <v>625</v>
      </c>
      <c r="F1954" s="793" t="s">
        <v>1594</v>
      </c>
      <c r="G1954" s="800">
        <f>INS!M83</f>
        <v>0</v>
      </c>
      <c r="H1954" s="801" t="s">
        <v>627</v>
      </c>
    </row>
    <row r="1955" spans="1:8" ht="30" x14ac:dyDescent="0.25">
      <c r="F1955" s="793" t="s">
        <v>1595</v>
      </c>
      <c r="G1955" s="800">
        <f>INS!N83</f>
        <v>0</v>
      </c>
      <c r="H1955" s="801" t="s">
        <v>627</v>
      </c>
    </row>
    <row r="1956" spans="1:8" x14ac:dyDescent="0.25">
      <c r="F1956" s="793" t="s">
        <v>1596</v>
      </c>
      <c r="G1956" s="800">
        <f>INS!Q83</f>
        <v>0</v>
      </c>
      <c r="H1956" s="801" t="s">
        <v>627</v>
      </c>
    </row>
    <row r="1957" spans="1:8" x14ac:dyDescent="0.25">
      <c r="F1957" s="793" t="s">
        <v>1597</v>
      </c>
      <c r="G1957" s="800">
        <f>INS!R83</f>
        <v>0</v>
      </c>
      <c r="H1957" s="801" t="s">
        <v>627</v>
      </c>
    </row>
    <row r="1958" spans="1:8" x14ac:dyDescent="0.25">
      <c r="F1958" s="793" t="s">
        <v>1598</v>
      </c>
      <c r="G1958" s="800">
        <f>INS!S83</f>
        <v>0</v>
      </c>
      <c r="H1958" s="801" t="s">
        <v>627</v>
      </c>
    </row>
    <row r="1959" spans="1:8" x14ac:dyDescent="0.25"/>
    <row r="1960" spans="1:8" x14ac:dyDescent="0.25">
      <c r="A1960" s="786">
        <v>506</v>
      </c>
      <c r="B1960" s="793" t="s">
        <v>1565</v>
      </c>
      <c r="C1960" s="826">
        <f>INS!C67</f>
        <v>0</v>
      </c>
      <c r="E1960" s="801" t="s">
        <v>875</v>
      </c>
      <c r="F1960" s="793" t="s">
        <v>1272</v>
      </c>
      <c r="G1960" s="800">
        <f>INS!C11</f>
        <v>0</v>
      </c>
      <c r="H1960" s="828"/>
    </row>
    <row r="1961" spans="1:8" x14ac:dyDescent="0.25"/>
    <row r="1962" spans="1:8" x14ac:dyDescent="0.25">
      <c r="A1962" s="786">
        <v>507</v>
      </c>
      <c r="B1962" s="793" t="s">
        <v>1566</v>
      </c>
      <c r="C1962" s="826">
        <f>INS!D67</f>
        <v>0</v>
      </c>
      <c r="E1962" s="801" t="s">
        <v>875</v>
      </c>
      <c r="F1962" s="793" t="s">
        <v>1273</v>
      </c>
      <c r="G1962" s="800">
        <f>INS!D11</f>
        <v>0</v>
      </c>
      <c r="H1962" s="828"/>
    </row>
    <row r="1963" spans="1:8" x14ac:dyDescent="0.25"/>
    <row r="1964" spans="1:8" x14ac:dyDescent="0.25">
      <c r="A1964" s="786">
        <v>508</v>
      </c>
      <c r="B1964" s="797" t="s">
        <v>1599</v>
      </c>
      <c r="C1964" s="826">
        <f>INS!D71</f>
        <v>0</v>
      </c>
      <c r="E1964" s="801" t="s">
        <v>875</v>
      </c>
      <c r="F1964" s="797" t="s">
        <v>1273</v>
      </c>
      <c r="G1964" s="800">
        <f>INS!D11</f>
        <v>0</v>
      </c>
      <c r="H1964" s="828"/>
    </row>
    <row r="1965" spans="1:8" x14ac:dyDescent="0.25"/>
    <row r="1966" spans="1:8" x14ac:dyDescent="0.25">
      <c r="A1966" s="786">
        <v>509</v>
      </c>
      <c r="B1966" s="797" t="s">
        <v>1567</v>
      </c>
      <c r="C1966" s="826">
        <f>INS!I67</f>
        <v>0</v>
      </c>
      <c r="E1966" s="801" t="s">
        <v>875</v>
      </c>
      <c r="F1966" s="797" t="s">
        <v>1274</v>
      </c>
      <c r="G1966" s="800">
        <f>INS!I11</f>
        <v>0</v>
      </c>
      <c r="H1966" s="828"/>
    </row>
    <row r="1967" spans="1:8" x14ac:dyDescent="0.25"/>
    <row r="1968" spans="1:8" x14ac:dyDescent="0.25">
      <c r="A1968" s="786">
        <v>510</v>
      </c>
      <c r="B1968" s="797" t="s">
        <v>1568</v>
      </c>
      <c r="C1968" s="826">
        <f>INS!L67</f>
        <v>0</v>
      </c>
      <c r="E1968" s="801" t="s">
        <v>875</v>
      </c>
      <c r="F1968" s="797" t="s">
        <v>1275</v>
      </c>
      <c r="G1968" s="800">
        <f>INS!L11</f>
        <v>0</v>
      </c>
      <c r="H1968" s="828"/>
    </row>
    <row r="1969" spans="1:8" x14ac:dyDescent="0.25"/>
    <row r="1970" spans="1:8" ht="30" x14ac:dyDescent="0.25">
      <c r="A1970" s="786">
        <v>511</v>
      </c>
      <c r="B1970" s="797" t="s">
        <v>1600</v>
      </c>
      <c r="C1970" s="826">
        <f>INS!L72</f>
        <v>0</v>
      </c>
      <c r="E1970" s="801" t="s">
        <v>875</v>
      </c>
      <c r="F1970" s="797" t="s">
        <v>1275</v>
      </c>
      <c r="G1970" s="800">
        <f>INS!L11</f>
        <v>0</v>
      </c>
      <c r="H1970" s="828"/>
    </row>
    <row r="1971" spans="1:8" x14ac:dyDescent="0.25"/>
    <row r="1972" spans="1:8" x14ac:dyDescent="0.25">
      <c r="A1972" s="786">
        <v>512</v>
      </c>
      <c r="B1972" s="797" t="s">
        <v>1569</v>
      </c>
      <c r="C1972" s="826">
        <f>INS!L73</f>
        <v>0</v>
      </c>
      <c r="E1972" s="801" t="s">
        <v>875</v>
      </c>
      <c r="F1972" s="797" t="s">
        <v>1275</v>
      </c>
      <c r="G1972" s="800">
        <f>INS!L11</f>
        <v>0</v>
      </c>
      <c r="H1972" s="828"/>
    </row>
    <row r="1973" spans="1:8" x14ac:dyDescent="0.25"/>
    <row r="1974" spans="1:8" x14ac:dyDescent="0.25">
      <c r="A1974" s="786">
        <v>513</v>
      </c>
      <c r="B1974" s="797" t="s">
        <v>1570</v>
      </c>
      <c r="C1974" s="826">
        <f>INS!M73</f>
        <v>0</v>
      </c>
      <c r="E1974" s="801" t="s">
        <v>875</v>
      </c>
      <c r="F1974" s="797" t="s">
        <v>1323</v>
      </c>
      <c r="G1974" s="800">
        <f>INS!M11</f>
        <v>0</v>
      </c>
      <c r="H1974" s="828"/>
    </row>
    <row r="1975" spans="1:8" x14ac:dyDescent="0.25"/>
    <row r="1976" spans="1:8" ht="30" x14ac:dyDescent="0.25">
      <c r="A1976" s="786">
        <v>514</v>
      </c>
      <c r="B1976" s="793" t="s">
        <v>1571</v>
      </c>
      <c r="C1976" s="826">
        <f>INS!N73</f>
        <v>0</v>
      </c>
      <c r="E1976" s="801" t="s">
        <v>875</v>
      </c>
      <c r="F1976" s="793" t="s">
        <v>1324</v>
      </c>
      <c r="G1976" s="800">
        <f>INS!N11</f>
        <v>0</v>
      </c>
      <c r="H1976" s="828"/>
    </row>
    <row r="1977" spans="1:8" x14ac:dyDescent="0.25"/>
    <row r="1978" spans="1:8" ht="30" x14ac:dyDescent="0.25">
      <c r="A1978" s="786">
        <v>515</v>
      </c>
      <c r="B1978" s="797" t="s">
        <v>1601</v>
      </c>
      <c r="C1978" s="826">
        <f>INS!P74</f>
        <v>0</v>
      </c>
      <c r="E1978" s="801" t="s">
        <v>875</v>
      </c>
      <c r="F1978" s="797" t="s">
        <v>1324</v>
      </c>
      <c r="G1978" s="800">
        <f>INS!N11</f>
        <v>0</v>
      </c>
      <c r="H1978" s="828"/>
    </row>
    <row r="1979" spans="1:8" x14ac:dyDescent="0.25"/>
    <row r="1980" spans="1:8" x14ac:dyDescent="0.25">
      <c r="A1980" s="786">
        <v>516</v>
      </c>
      <c r="B1980" s="797" t="s">
        <v>1572</v>
      </c>
      <c r="C1980" s="826">
        <f>INS!Q73</f>
        <v>0</v>
      </c>
      <c r="E1980" s="801" t="s">
        <v>875</v>
      </c>
      <c r="F1980" s="797" t="s">
        <v>1325</v>
      </c>
      <c r="G1980" s="800">
        <f>INS!Q11</f>
        <v>0</v>
      </c>
      <c r="H1980" s="828"/>
    </row>
    <row r="1981" spans="1:8" x14ac:dyDescent="0.25"/>
    <row r="1982" spans="1:8" x14ac:dyDescent="0.25">
      <c r="A1982" s="786">
        <v>517</v>
      </c>
      <c r="B1982" s="793" t="s">
        <v>1573</v>
      </c>
      <c r="C1982" s="826">
        <f>INS!R73</f>
        <v>0</v>
      </c>
      <c r="E1982" s="801" t="s">
        <v>875</v>
      </c>
      <c r="F1982" s="793" t="s">
        <v>1326</v>
      </c>
      <c r="G1982" s="800">
        <f>INS!R11</f>
        <v>0</v>
      </c>
      <c r="H1982" s="828"/>
    </row>
    <row r="1983" spans="1:8" x14ac:dyDescent="0.25"/>
    <row r="1984" spans="1:8" x14ac:dyDescent="0.25">
      <c r="A1984" s="786">
        <v>518</v>
      </c>
      <c r="B1984" s="797" t="s">
        <v>1602</v>
      </c>
      <c r="C1984" s="826">
        <f>INS!S67</f>
        <v>0</v>
      </c>
      <c r="E1984" s="801" t="s">
        <v>875</v>
      </c>
      <c r="F1984" s="797" t="s">
        <v>1327</v>
      </c>
      <c r="G1984" s="800">
        <f>INS!S11</f>
        <v>0</v>
      </c>
      <c r="H1984" s="828"/>
    </row>
    <row r="1985" spans="1:8" x14ac:dyDescent="0.25"/>
    <row r="1986" spans="1:8" x14ac:dyDescent="0.25">
      <c r="A1986" s="786">
        <v>519</v>
      </c>
      <c r="B1986" s="797" t="s">
        <v>1603</v>
      </c>
      <c r="C1986" s="826">
        <f>INS!S68</f>
        <v>0</v>
      </c>
      <c r="E1986" s="801" t="s">
        <v>875</v>
      </c>
      <c r="F1986" s="797" t="s">
        <v>1327</v>
      </c>
      <c r="G1986" s="800">
        <f>INS!S11</f>
        <v>0</v>
      </c>
      <c r="H1986" s="828"/>
    </row>
    <row r="1987" spans="1:8" x14ac:dyDescent="0.25"/>
    <row r="1988" spans="1:8" x14ac:dyDescent="0.25">
      <c r="A1988" s="786">
        <v>520</v>
      </c>
      <c r="B1988" s="797" t="s">
        <v>1604</v>
      </c>
      <c r="C1988" s="826">
        <f>INS!S69</f>
        <v>0</v>
      </c>
      <c r="E1988" s="801" t="s">
        <v>875</v>
      </c>
      <c r="F1988" s="797" t="s">
        <v>1327</v>
      </c>
      <c r="G1988" s="800">
        <f>INS!S11</f>
        <v>0</v>
      </c>
      <c r="H1988" s="828"/>
    </row>
    <row r="1989" spans="1:8" x14ac:dyDescent="0.25"/>
    <row r="1990" spans="1:8" x14ac:dyDescent="0.25">
      <c r="A1990" s="786">
        <v>521</v>
      </c>
      <c r="B1990" s="797" t="s">
        <v>1605</v>
      </c>
      <c r="C1990" s="826">
        <f>INS!S70</f>
        <v>0</v>
      </c>
      <c r="E1990" s="801" t="s">
        <v>875</v>
      </c>
      <c r="F1990" s="797" t="s">
        <v>1327</v>
      </c>
      <c r="G1990" s="800">
        <f>INS!S11</f>
        <v>0</v>
      </c>
      <c r="H1990" s="828"/>
    </row>
    <row r="1991" spans="1:8" x14ac:dyDescent="0.25"/>
    <row r="1992" spans="1:8" x14ac:dyDescent="0.25">
      <c r="A1992" s="786">
        <v>522</v>
      </c>
      <c r="B1992" s="797" t="s">
        <v>1574</v>
      </c>
      <c r="C1992" s="826">
        <f>INS!S73</f>
        <v>0</v>
      </c>
      <c r="E1992" s="801" t="s">
        <v>875</v>
      </c>
      <c r="F1992" s="797" t="s">
        <v>1327</v>
      </c>
      <c r="G1992" s="800">
        <f>INS!S11</f>
        <v>0</v>
      </c>
      <c r="H1992" s="828"/>
    </row>
    <row r="1993" spans="1:8" x14ac:dyDescent="0.25"/>
    <row r="1994" spans="1:8" x14ac:dyDescent="0.25">
      <c r="A1994" s="786">
        <v>523</v>
      </c>
      <c r="B1994" s="797" t="s">
        <v>1606</v>
      </c>
      <c r="C1994" s="826">
        <f>INS!S75</f>
        <v>0</v>
      </c>
      <c r="E1994" s="801" t="s">
        <v>875</v>
      </c>
      <c r="F1994" s="797" t="s">
        <v>1327</v>
      </c>
      <c r="G1994" s="800">
        <f>INS!S11</f>
        <v>0</v>
      </c>
      <c r="H1994" s="828"/>
    </row>
    <row r="1995" spans="1:8" x14ac:dyDescent="0.25"/>
    <row r="1996" spans="1:8" x14ac:dyDescent="0.25">
      <c r="A1996" s="786">
        <v>524</v>
      </c>
      <c r="B1996" s="797" t="s">
        <v>1607</v>
      </c>
      <c r="C1996" s="826">
        <f>INS!S76</f>
        <v>0</v>
      </c>
      <c r="E1996" s="801" t="s">
        <v>875</v>
      </c>
      <c r="F1996" s="797" t="s">
        <v>1327</v>
      </c>
      <c r="G1996" s="800">
        <f>INS!S11</f>
        <v>0</v>
      </c>
      <c r="H1996" s="828"/>
    </row>
    <row r="1997" spans="1:8" x14ac:dyDescent="0.25"/>
    <row r="1998" spans="1:8" x14ac:dyDescent="0.25">
      <c r="A1998" s="786">
        <v>525</v>
      </c>
      <c r="B1998" s="797" t="s">
        <v>1608</v>
      </c>
      <c r="C1998" s="826">
        <f>INS!U68</f>
        <v>0</v>
      </c>
      <c r="E1998" s="801" t="s">
        <v>875</v>
      </c>
      <c r="F1998" s="797" t="s">
        <v>1328</v>
      </c>
      <c r="G1998" s="800">
        <f>INS!U11</f>
        <v>0</v>
      </c>
      <c r="H1998" s="828"/>
    </row>
    <row r="1999" spans="1:8" x14ac:dyDescent="0.25"/>
    <row r="2000" spans="1:8" x14ac:dyDescent="0.25">
      <c r="A2000" s="786">
        <v>526</v>
      </c>
      <c r="B2000" s="797" t="s">
        <v>1609</v>
      </c>
      <c r="C2000" s="826">
        <f>INS!U69</f>
        <v>0</v>
      </c>
      <c r="E2000" s="801" t="s">
        <v>875</v>
      </c>
      <c r="F2000" s="797" t="s">
        <v>1328</v>
      </c>
      <c r="G2000" s="800">
        <f>INS!U11</f>
        <v>0</v>
      </c>
      <c r="H2000" s="828"/>
    </row>
    <row r="2001" spans="1:8" x14ac:dyDescent="0.25"/>
    <row r="2002" spans="1:8" x14ac:dyDescent="0.25">
      <c r="A2002" s="786">
        <v>527</v>
      </c>
      <c r="B2002" s="797" t="s">
        <v>1610</v>
      </c>
      <c r="C2002" s="826">
        <f>INS!U70</f>
        <v>0</v>
      </c>
      <c r="E2002" s="801" t="s">
        <v>875</v>
      </c>
      <c r="F2002" s="797" t="s">
        <v>1328</v>
      </c>
      <c r="G2002" s="800">
        <f>INS!U11</f>
        <v>0</v>
      </c>
      <c r="H2002" s="828"/>
    </row>
    <row r="2003" spans="1:8" x14ac:dyDescent="0.25"/>
    <row r="2004" spans="1:8" x14ac:dyDescent="0.25">
      <c r="A2004" s="786">
        <v>528</v>
      </c>
      <c r="B2004" s="797" t="s">
        <v>1575</v>
      </c>
      <c r="C2004" s="826">
        <f>INS!U75</f>
        <v>0</v>
      </c>
      <c r="E2004" s="801" t="s">
        <v>875</v>
      </c>
      <c r="F2004" s="797" t="s">
        <v>1328</v>
      </c>
      <c r="G2004" s="800">
        <f>INS!U11</f>
        <v>0</v>
      </c>
      <c r="H2004" s="828"/>
    </row>
    <row r="2005" spans="1:8" x14ac:dyDescent="0.25"/>
    <row r="2006" spans="1:8" x14ac:dyDescent="0.25">
      <c r="A2006" s="786">
        <v>529</v>
      </c>
      <c r="B2006" s="797" t="s">
        <v>1579</v>
      </c>
      <c r="C2006" s="826">
        <f>INS!U76</f>
        <v>0</v>
      </c>
      <c r="E2006" s="801" t="s">
        <v>875</v>
      </c>
      <c r="F2006" s="797" t="s">
        <v>1328</v>
      </c>
      <c r="G2006" s="800">
        <f>INS!U11</f>
        <v>0</v>
      </c>
      <c r="H2006" s="828"/>
    </row>
    <row r="2007" spans="1:8" x14ac:dyDescent="0.25"/>
    <row r="2008" spans="1:8" ht="30" x14ac:dyDescent="0.25">
      <c r="A2008" s="786">
        <v>530</v>
      </c>
      <c r="B2008" s="793" t="s">
        <v>1576</v>
      </c>
      <c r="C2008" s="826">
        <f>INS!V75</f>
        <v>0</v>
      </c>
      <c r="E2008" s="801" t="s">
        <v>875</v>
      </c>
      <c r="F2008" s="793" t="s">
        <v>1380</v>
      </c>
      <c r="G2008" s="800">
        <f>INS!V11</f>
        <v>0</v>
      </c>
      <c r="H2008" s="828"/>
    </row>
    <row r="2009" spans="1:8" x14ac:dyDescent="0.25"/>
    <row r="2010" spans="1:8" ht="30" x14ac:dyDescent="0.25">
      <c r="A2010" s="786">
        <v>531</v>
      </c>
      <c r="B2010" s="793" t="s">
        <v>1580</v>
      </c>
      <c r="C2010" s="826">
        <f>INS!V76</f>
        <v>0</v>
      </c>
      <c r="E2010" s="801" t="s">
        <v>875</v>
      </c>
      <c r="F2010" s="793" t="s">
        <v>1380</v>
      </c>
      <c r="G2010" s="800">
        <f>INS!V11</f>
        <v>0</v>
      </c>
      <c r="H2010" s="828"/>
    </row>
    <row r="2011" spans="1:8" x14ac:dyDescent="0.25"/>
    <row r="2012" spans="1:8" ht="30" x14ac:dyDescent="0.25">
      <c r="A2012" s="786">
        <v>532</v>
      </c>
      <c r="B2012" s="793" t="s">
        <v>1577</v>
      </c>
      <c r="C2012" s="826">
        <f>INS!X75</f>
        <v>0</v>
      </c>
      <c r="E2012" s="801" t="s">
        <v>875</v>
      </c>
      <c r="F2012" s="793" t="s">
        <v>1381</v>
      </c>
      <c r="G2012" s="800">
        <f>INS!X11</f>
        <v>0</v>
      </c>
      <c r="H2012" s="828"/>
    </row>
    <row r="2013" spans="1:8" x14ac:dyDescent="0.25"/>
    <row r="2014" spans="1:8" ht="30" x14ac:dyDescent="0.25">
      <c r="A2014" s="786">
        <v>533</v>
      </c>
      <c r="B2014" s="793" t="s">
        <v>1581</v>
      </c>
      <c r="C2014" s="826">
        <f>INS!X76</f>
        <v>0</v>
      </c>
      <c r="E2014" s="801" t="s">
        <v>875</v>
      </c>
      <c r="F2014" s="793" t="s">
        <v>1381</v>
      </c>
      <c r="G2014" s="800">
        <f>INS!X11</f>
        <v>0</v>
      </c>
      <c r="H2014" s="828"/>
    </row>
    <row r="2015" spans="1:8" x14ac:dyDescent="0.25"/>
    <row r="2016" spans="1:8" x14ac:dyDescent="0.25">
      <c r="A2016" s="786">
        <v>534</v>
      </c>
      <c r="B2016" s="793" t="s">
        <v>1578</v>
      </c>
      <c r="C2016" s="826">
        <f>INS!Z75</f>
        <v>0</v>
      </c>
      <c r="E2016" s="801" t="s">
        <v>875</v>
      </c>
      <c r="F2016" s="797" t="s">
        <v>1382</v>
      </c>
      <c r="G2016" s="800">
        <f>INS!Z11</f>
        <v>0</v>
      </c>
      <c r="H2016" s="828"/>
    </row>
    <row r="2017" spans="1:8" x14ac:dyDescent="0.25"/>
    <row r="2018" spans="1:8" x14ac:dyDescent="0.25">
      <c r="A2018" s="786">
        <v>535</v>
      </c>
      <c r="B2018" s="793" t="s">
        <v>1582</v>
      </c>
      <c r="C2018" s="826">
        <f>INS!Z76</f>
        <v>0</v>
      </c>
      <c r="E2018" s="801" t="s">
        <v>875</v>
      </c>
      <c r="F2018" s="797" t="s">
        <v>1382</v>
      </c>
      <c r="G2018" s="800">
        <f>INS!Z11</f>
        <v>0</v>
      </c>
      <c r="H2018" s="828"/>
    </row>
    <row r="2019" spans="1:8" x14ac:dyDescent="0.25"/>
    <row r="2020" spans="1:8" x14ac:dyDescent="0.25">
      <c r="A2020" s="786">
        <v>536</v>
      </c>
      <c r="B2020" s="797" t="s">
        <v>1611</v>
      </c>
      <c r="C2020" s="826">
        <f>INS!C82</f>
        <v>0</v>
      </c>
      <c r="E2020" s="801" t="s">
        <v>875</v>
      </c>
      <c r="F2020" s="797" t="s">
        <v>1410</v>
      </c>
      <c r="G2020" s="800">
        <f>INS!C35</f>
        <v>0</v>
      </c>
      <c r="H2020" s="828"/>
    </row>
    <row r="2021" spans="1:8" x14ac:dyDescent="0.25"/>
    <row r="2022" spans="1:8" ht="30" x14ac:dyDescent="0.25">
      <c r="A2022" s="786">
        <v>537</v>
      </c>
      <c r="B2022" s="797" t="s">
        <v>1612</v>
      </c>
      <c r="C2022" s="826">
        <f>INS!C86</f>
        <v>0</v>
      </c>
      <c r="E2022" s="801" t="s">
        <v>875</v>
      </c>
      <c r="F2022" s="797" t="s">
        <v>1410</v>
      </c>
      <c r="G2022" s="800">
        <f>INS!C35</f>
        <v>0</v>
      </c>
      <c r="H2022" s="828"/>
    </row>
    <row r="2023" spans="1:8" x14ac:dyDescent="0.25"/>
    <row r="2024" spans="1:8" x14ac:dyDescent="0.25">
      <c r="A2024" s="786">
        <v>538</v>
      </c>
      <c r="B2024" s="797" t="s">
        <v>1613</v>
      </c>
      <c r="C2024" s="826">
        <f>INS!E81</f>
        <v>0</v>
      </c>
      <c r="E2024" s="801" t="s">
        <v>875</v>
      </c>
      <c r="F2024" s="797" t="s">
        <v>1554</v>
      </c>
      <c r="G2024" s="800">
        <f>INS!E35</f>
        <v>0</v>
      </c>
      <c r="H2024" s="828"/>
    </row>
    <row r="2025" spans="1:8" x14ac:dyDescent="0.25"/>
    <row r="2026" spans="1:8" ht="30" x14ac:dyDescent="0.25">
      <c r="A2026" s="786">
        <v>539</v>
      </c>
      <c r="B2026" s="797" t="s">
        <v>1614</v>
      </c>
      <c r="C2026" s="826">
        <f>INS!E85</f>
        <v>0</v>
      </c>
      <c r="E2026" s="801" t="s">
        <v>875</v>
      </c>
      <c r="F2026" s="797" t="s">
        <v>1558</v>
      </c>
      <c r="G2026" s="800">
        <f>INS!E36</f>
        <v>0</v>
      </c>
      <c r="H2026" s="828"/>
    </row>
    <row r="2027" spans="1:8" x14ac:dyDescent="0.25"/>
    <row r="2028" spans="1:8" x14ac:dyDescent="0.25">
      <c r="A2028" s="786">
        <v>540</v>
      </c>
      <c r="B2028" s="793" t="s">
        <v>1583</v>
      </c>
      <c r="C2028" s="826">
        <f>INS!I81</f>
        <v>0</v>
      </c>
      <c r="E2028" s="801" t="s">
        <v>875</v>
      </c>
      <c r="F2028" s="793" t="s">
        <v>1412</v>
      </c>
      <c r="G2028" s="800">
        <f>INS!I35</f>
        <v>0</v>
      </c>
      <c r="H2028" s="828"/>
    </row>
    <row r="2029" spans="1:8" x14ac:dyDescent="0.25"/>
    <row r="2030" spans="1:8" x14ac:dyDescent="0.25">
      <c r="A2030" s="786">
        <v>541</v>
      </c>
      <c r="B2030" s="793" t="s">
        <v>1584</v>
      </c>
      <c r="C2030" s="826">
        <f>INS!J81</f>
        <v>0</v>
      </c>
      <c r="E2030" s="801" t="s">
        <v>875</v>
      </c>
      <c r="F2030" s="793" t="s">
        <v>1454</v>
      </c>
      <c r="G2030" s="800">
        <f>INS!J35</f>
        <v>0</v>
      </c>
      <c r="H2030" s="828"/>
    </row>
    <row r="2031" spans="1:8" x14ac:dyDescent="0.25"/>
    <row r="2032" spans="1:8" ht="30" x14ac:dyDescent="0.25">
      <c r="A2032" s="786">
        <v>542</v>
      </c>
      <c r="B2032" s="793" t="s">
        <v>1585</v>
      </c>
      <c r="C2032" s="826">
        <f>INS!K81</f>
        <v>0</v>
      </c>
      <c r="E2032" s="801" t="s">
        <v>875</v>
      </c>
      <c r="F2032" s="793" t="s">
        <v>1455</v>
      </c>
      <c r="G2032" s="800">
        <f>INS!K35</f>
        <v>0</v>
      </c>
      <c r="H2032" s="828"/>
    </row>
    <row r="2033" spans="1:8" x14ac:dyDescent="0.25"/>
    <row r="2034" spans="1:8" x14ac:dyDescent="0.25">
      <c r="A2034" s="786">
        <v>543</v>
      </c>
      <c r="B2034" s="793" t="s">
        <v>1586</v>
      </c>
      <c r="C2034" s="826">
        <f>INS!L81</f>
        <v>0</v>
      </c>
      <c r="E2034" s="801" t="s">
        <v>875</v>
      </c>
      <c r="F2034" s="793" t="s">
        <v>1413</v>
      </c>
      <c r="G2034" s="800">
        <f>INS!L35</f>
        <v>0</v>
      </c>
      <c r="H2034" s="828"/>
    </row>
    <row r="2035" spans="1:8" x14ac:dyDescent="0.25"/>
    <row r="2036" spans="1:8" ht="30" x14ac:dyDescent="0.25">
      <c r="A2036" s="786">
        <v>544</v>
      </c>
      <c r="B2036" s="793" t="s">
        <v>1587</v>
      </c>
      <c r="C2036" s="826">
        <f>INS!M81</f>
        <v>0</v>
      </c>
      <c r="E2036" s="801" t="s">
        <v>875</v>
      </c>
      <c r="F2036" s="793" t="s">
        <v>1475</v>
      </c>
      <c r="G2036" s="800">
        <f>INS!M35</f>
        <v>0</v>
      </c>
      <c r="H2036" s="828"/>
    </row>
    <row r="2037" spans="1:8" x14ac:dyDescent="0.25"/>
    <row r="2038" spans="1:8" ht="30" x14ac:dyDescent="0.25">
      <c r="A2038" s="786">
        <v>545</v>
      </c>
      <c r="B2038" s="793" t="s">
        <v>1588</v>
      </c>
      <c r="C2038" s="826">
        <f>INS!N81</f>
        <v>0</v>
      </c>
      <c r="E2038" s="801" t="s">
        <v>875</v>
      </c>
      <c r="F2038" s="793" t="s">
        <v>1476</v>
      </c>
      <c r="G2038" s="800">
        <f>INS!N35</f>
        <v>0</v>
      </c>
      <c r="H2038" s="828"/>
    </row>
    <row r="2039" spans="1:8" x14ac:dyDescent="0.25"/>
    <row r="2040" spans="1:8" ht="45" x14ac:dyDescent="0.25">
      <c r="A2040" s="786">
        <v>546</v>
      </c>
      <c r="B2040" s="793" t="s">
        <v>1615</v>
      </c>
      <c r="C2040" s="826">
        <f>INS!O81</f>
        <v>0</v>
      </c>
      <c r="E2040" s="801" t="s">
        <v>875</v>
      </c>
      <c r="F2040" s="793" t="s">
        <v>1546</v>
      </c>
      <c r="G2040" s="800">
        <f>INS!O35</f>
        <v>0</v>
      </c>
      <c r="H2040" s="828"/>
    </row>
    <row r="2041" spans="1:8" x14ac:dyDescent="0.25"/>
    <row r="2042" spans="1:8" x14ac:dyDescent="0.25">
      <c r="A2042" s="786">
        <v>547</v>
      </c>
      <c r="B2042" s="793" t="s">
        <v>1593</v>
      </c>
      <c r="C2042" s="826">
        <f>INS!L83</f>
        <v>0</v>
      </c>
      <c r="E2042" s="801" t="s">
        <v>875</v>
      </c>
      <c r="F2042" s="793" t="s">
        <v>1413</v>
      </c>
      <c r="G2042" s="800">
        <f>INS!L35</f>
        <v>0</v>
      </c>
      <c r="H2042" s="828"/>
    </row>
    <row r="2043" spans="1:8" x14ac:dyDescent="0.25"/>
    <row r="2044" spans="1:8" x14ac:dyDescent="0.25">
      <c r="A2044" s="786">
        <v>548</v>
      </c>
      <c r="B2044" s="793" t="s">
        <v>1594</v>
      </c>
      <c r="C2044" s="826">
        <f>INS!M83</f>
        <v>0</v>
      </c>
      <c r="E2044" s="801" t="s">
        <v>875</v>
      </c>
      <c r="F2044" s="793" t="s">
        <v>1475</v>
      </c>
      <c r="G2044" s="800">
        <f>INS!M35</f>
        <v>0</v>
      </c>
      <c r="H2044" s="828"/>
    </row>
    <row r="2045" spans="1:8" x14ac:dyDescent="0.25"/>
    <row r="2046" spans="1:8" ht="30" x14ac:dyDescent="0.25">
      <c r="A2046" s="786">
        <v>549</v>
      </c>
      <c r="B2046" s="793" t="s">
        <v>1595</v>
      </c>
      <c r="C2046" s="826">
        <f>INS!N83</f>
        <v>0</v>
      </c>
      <c r="E2046" s="801" t="s">
        <v>875</v>
      </c>
      <c r="F2046" s="793" t="s">
        <v>1476</v>
      </c>
      <c r="G2046" s="800">
        <f>INS!N35</f>
        <v>0</v>
      </c>
      <c r="H2046" s="828"/>
    </row>
    <row r="2047" spans="1:8" x14ac:dyDescent="0.25"/>
    <row r="2048" spans="1:8" x14ac:dyDescent="0.25">
      <c r="A2048" s="786">
        <v>550</v>
      </c>
      <c r="B2048" s="793" t="s">
        <v>1589</v>
      </c>
      <c r="C2048" s="826">
        <f>INS!Q81</f>
        <v>0</v>
      </c>
      <c r="E2048" s="801" t="s">
        <v>875</v>
      </c>
      <c r="F2048" s="797" t="s">
        <v>1477</v>
      </c>
      <c r="G2048" s="800">
        <f>INS!Q35</f>
        <v>0</v>
      </c>
      <c r="H2048" s="828"/>
    </row>
    <row r="2049" spans="1:8" x14ac:dyDescent="0.25"/>
    <row r="2050" spans="1:8" x14ac:dyDescent="0.25">
      <c r="A2050" s="786">
        <v>551</v>
      </c>
      <c r="B2050" s="793" t="s">
        <v>1590</v>
      </c>
      <c r="C2050" s="826">
        <f>INS!R81</f>
        <v>0</v>
      </c>
      <c r="E2050" s="801" t="s">
        <v>875</v>
      </c>
      <c r="F2050" s="797" t="s">
        <v>1478</v>
      </c>
      <c r="G2050" s="800">
        <f>INS!R35</f>
        <v>0</v>
      </c>
      <c r="H2050" s="828"/>
    </row>
    <row r="2051" spans="1:8" x14ac:dyDescent="0.25"/>
    <row r="2052" spans="1:8" x14ac:dyDescent="0.25">
      <c r="A2052" s="786">
        <v>552</v>
      </c>
      <c r="B2052" s="793" t="s">
        <v>1591</v>
      </c>
      <c r="C2052" s="826">
        <f>INS!S81</f>
        <v>0</v>
      </c>
      <c r="E2052" s="801" t="s">
        <v>875</v>
      </c>
      <c r="F2052" s="797" t="s">
        <v>1479</v>
      </c>
      <c r="G2052" s="800">
        <f>INS!S35</f>
        <v>0</v>
      </c>
      <c r="H2052" s="828"/>
    </row>
    <row r="2053" spans="1:8" x14ac:dyDescent="0.25"/>
    <row r="2054" spans="1:8" x14ac:dyDescent="0.25">
      <c r="A2054" s="786">
        <v>553</v>
      </c>
      <c r="B2054" s="793" t="s">
        <v>1596</v>
      </c>
      <c r="C2054" s="826">
        <f>INS!Q83</f>
        <v>0</v>
      </c>
      <c r="E2054" s="801" t="s">
        <v>875</v>
      </c>
      <c r="F2054" s="797" t="s">
        <v>1477</v>
      </c>
      <c r="G2054" s="800">
        <f>INS!Q35</f>
        <v>0</v>
      </c>
      <c r="H2054" s="828"/>
    </row>
    <row r="2055" spans="1:8" x14ac:dyDescent="0.25"/>
    <row r="2056" spans="1:8" x14ac:dyDescent="0.25">
      <c r="A2056" s="786">
        <v>554</v>
      </c>
      <c r="B2056" s="793" t="s">
        <v>1597</v>
      </c>
      <c r="C2056" s="826">
        <f>INS!R83</f>
        <v>0</v>
      </c>
      <c r="E2056" s="801" t="s">
        <v>875</v>
      </c>
      <c r="F2056" s="797" t="s">
        <v>1478</v>
      </c>
      <c r="G2056" s="800">
        <f>INS!R35</f>
        <v>0</v>
      </c>
    </row>
    <row r="2057" spans="1:8" x14ac:dyDescent="0.25"/>
    <row r="2058" spans="1:8" x14ac:dyDescent="0.25">
      <c r="A2058" s="786">
        <v>555</v>
      </c>
      <c r="B2058" s="793" t="s">
        <v>1598</v>
      </c>
      <c r="C2058" s="826">
        <f>INS!S83</f>
        <v>0</v>
      </c>
      <c r="E2058" s="801" t="s">
        <v>875</v>
      </c>
      <c r="F2058" s="797" t="s">
        <v>1479</v>
      </c>
      <c r="G2058" s="800">
        <f>INS!S35</f>
        <v>0</v>
      </c>
    </row>
    <row r="2059" spans="1:8" x14ac:dyDescent="0.25"/>
    <row r="2060" spans="1:8" x14ac:dyDescent="0.25">
      <c r="A2060" s="786">
        <v>556</v>
      </c>
      <c r="B2060" s="797" t="s">
        <v>1592</v>
      </c>
      <c r="C2060" s="826">
        <f>INS!U81</f>
        <v>0</v>
      </c>
      <c r="E2060" s="801" t="s">
        <v>875</v>
      </c>
      <c r="F2060" s="797" t="s">
        <v>1480</v>
      </c>
      <c r="G2060" s="800">
        <f>INS!U35</f>
        <v>0</v>
      </c>
    </row>
    <row r="2061" spans="1:8" x14ac:dyDescent="0.25"/>
    <row r="2062" spans="1:8" ht="45" x14ac:dyDescent="0.25">
      <c r="A2062" s="786">
        <v>557</v>
      </c>
      <c r="B2062" s="793" t="s">
        <v>1615</v>
      </c>
      <c r="C2062" s="826">
        <f>INS!O81</f>
        <v>0</v>
      </c>
      <c r="E2062" s="801" t="s">
        <v>875</v>
      </c>
      <c r="F2062" s="793" t="s">
        <v>1588</v>
      </c>
      <c r="G2062" s="800">
        <f>INS!N81</f>
        <v>0</v>
      </c>
    </row>
    <row r="2063" spans="1:8" x14ac:dyDescent="0.25"/>
    <row r="2064" spans="1:8" x14ac:dyDescent="0.25"/>
    <row r="2065" spans="1:8" x14ac:dyDescent="0.25"/>
    <row r="2066" spans="1:8" x14ac:dyDescent="0.25"/>
    <row r="2067" spans="1:8" x14ac:dyDescent="0.25">
      <c r="A2067" s="786">
        <v>559</v>
      </c>
      <c r="B2067" s="793" t="s">
        <v>1616</v>
      </c>
      <c r="C2067" s="826">
        <f>INS!C89</f>
        <v>0</v>
      </c>
      <c r="E2067" s="801" t="s">
        <v>625</v>
      </c>
      <c r="F2067" s="793" t="s">
        <v>1617</v>
      </c>
      <c r="G2067" s="800">
        <f>INS!D89</f>
        <v>0</v>
      </c>
      <c r="H2067" s="801" t="s">
        <v>627</v>
      </c>
    </row>
    <row r="2068" spans="1:8" x14ac:dyDescent="0.25">
      <c r="F2068" s="793" t="s">
        <v>1618</v>
      </c>
      <c r="G2068" s="800">
        <f>INS!I89</f>
        <v>0</v>
      </c>
      <c r="H2068" s="801" t="s">
        <v>627</v>
      </c>
    </row>
    <row r="2069" spans="1:8" x14ac:dyDescent="0.25">
      <c r="F2069" s="793" t="s">
        <v>1619</v>
      </c>
      <c r="G2069" s="800">
        <f>INS!L89</f>
        <v>0</v>
      </c>
      <c r="H2069" s="801" t="s">
        <v>627</v>
      </c>
    </row>
    <row r="2070" spans="1:8" x14ac:dyDescent="0.25"/>
    <row r="2071" spans="1:8" x14ac:dyDescent="0.25">
      <c r="A2071" s="786">
        <v>560</v>
      </c>
      <c r="B2071" s="793" t="s">
        <v>1620</v>
      </c>
      <c r="C2071" s="826">
        <f>INS!C90</f>
        <v>0</v>
      </c>
      <c r="E2071" s="801" t="s">
        <v>625</v>
      </c>
      <c r="F2071" s="793" t="s">
        <v>1621</v>
      </c>
      <c r="G2071" s="800">
        <f>INS!D90</f>
        <v>0</v>
      </c>
      <c r="H2071" s="801" t="s">
        <v>627</v>
      </c>
    </row>
    <row r="2072" spans="1:8" x14ac:dyDescent="0.25">
      <c r="F2072" s="793" t="s">
        <v>1622</v>
      </c>
      <c r="G2072" s="800">
        <f>INS!I90</f>
        <v>0</v>
      </c>
      <c r="H2072" s="801" t="s">
        <v>627</v>
      </c>
    </row>
    <row r="2073" spans="1:8" x14ac:dyDescent="0.25">
      <c r="F2073" s="793" t="s">
        <v>1623</v>
      </c>
      <c r="G2073" s="800">
        <f>INS!L90</f>
        <v>0</v>
      </c>
      <c r="H2073" s="801" t="s">
        <v>627</v>
      </c>
    </row>
    <row r="2074" spans="1:8" x14ac:dyDescent="0.25"/>
    <row r="2075" spans="1:8" x14ac:dyDescent="0.25">
      <c r="A2075" s="786">
        <v>561</v>
      </c>
      <c r="B2075" s="793" t="s">
        <v>1624</v>
      </c>
      <c r="C2075" s="826">
        <f>INS!C91</f>
        <v>0</v>
      </c>
      <c r="E2075" s="801" t="s">
        <v>625</v>
      </c>
      <c r="F2075" s="793" t="s">
        <v>1625</v>
      </c>
      <c r="G2075" s="800">
        <f>INS!D91</f>
        <v>0</v>
      </c>
      <c r="H2075" s="801" t="s">
        <v>627</v>
      </c>
    </row>
    <row r="2076" spans="1:8" x14ac:dyDescent="0.25">
      <c r="F2076" s="793" t="s">
        <v>1626</v>
      </c>
      <c r="G2076" s="800">
        <f>INS!I91</f>
        <v>0</v>
      </c>
      <c r="H2076" s="801" t="s">
        <v>627</v>
      </c>
    </row>
    <row r="2077" spans="1:8" x14ac:dyDescent="0.25">
      <c r="F2077" s="793" t="s">
        <v>1627</v>
      </c>
      <c r="G2077" s="800">
        <f>INS!L91</f>
        <v>0</v>
      </c>
      <c r="H2077" s="801" t="s">
        <v>627</v>
      </c>
    </row>
    <row r="2078" spans="1:8" x14ac:dyDescent="0.25"/>
    <row r="2079" spans="1:8" x14ac:dyDescent="0.25">
      <c r="A2079" s="786">
        <v>562</v>
      </c>
      <c r="B2079" s="793" t="s">
        <v>1628</v>
      </c>
      <c r="C2079" s="826">
        <f>INS!C92</f>
        <v>0</v>
      </c>
      <c r="E2079" s="801" t="s">
        <v>625</v>
      </c>
      <c r="F2079" s="793" t="s">
        <v>1629</v>
      </c>
      <c r="G2079" s="800">
        <f>INS!D92</f>
        <v>0</v>
      </c>
      <c r="H2079" s="801" t="s">
        <v>627</v>
      </c>
    </row>
    <row r="2080" spans="1:8" x14ac:dyDescent="0.25">
      <c r="F2080" s="793" t="s">
        <v>1630</v>
      </c>
      <c r="G2080" s="800">
        <f>INS!I92</f>
        <v>0</v>
      </c>
      <c r="H2080" s="801" t="s">
        <v>627</v>
      </c>
    </row>
    <row r="2081" spans="1:8" x14ac:dyDescent="0.25">
      <c r="F2081" s="793" t="s">
        <v>1631</v>
      </c>
      <c r="G2081" s="800">
        <f>INS!L92</f>
        <v>0</v>
      </c>
      <c r="H2081" s="801" t="s">
        <v>627</v>
      </c>
    </row>
    <row r="2082" spans="1:8" x14ac:dyDescent="0.25"/>
    <row r="2083" spans="1:8" x14ac:dyDescent="0.25">
      <c r="A2083" s="786">
        <v>563</v>
      </c>
      <c r="B2083" s="793" t="s">
        <v>1619</v>
      </c>
      <c r="C2083" s="826">
        <f>INS!L89</f>
        <v>0</v>
      </c>
      <c r="E2083" s="801" t="s">
        <v>625</v>
      </c>
      <c r="F2083" s="793" t="s">
        <v>1632</v>
      </c>
      <c r="G2083" s="800">
        <f>INS!M89</f>
        <v>0</v>
      </c>
      <c r="H2083" s="801" t="s">
        <v>627</v>
      </c>
    </row>
    <row r="2084" spans="1:8" ht="30" x14ac:dyDescent="0.25">
      <c r="F2084" s="793" t="s">
        <v>1633</v>
      </c>
      <c r="G2084" s="800">
        <f>INS!N89</f>
        <v>0</v>
      </c>
      <c r="H2084" s="801" t="s">
        <v>627</v>
      </c>
    </row>
    <row r="2085" spans="1:8" x14ac:dyDescent="0.25">
      <c r="F2085" s="793" t="s">
        <v>1634</v>
      </c>
      <c r="G2085" s="800">
        <f>INS!Q89</f>
        <v>0</v>
      </c>
      <c r="H2085" s="801" t="s">
        <v>627</v>
      </c>
    </row>
    <row r="2086" spans="1:8" x14ac:dyDescent="0.25">
      <c r="F2086" s="793" t="s">
        <v>1635</v>
      </c>
      <c r="G2086" s="800">
        <f>INS!R89</f>
        <v>0</v>
      </c>
      <c r="H2086" s="801" t="s">
        <v>627</v>
      </c>
    </row>
    <row r="2087" spans="1:8" x14ac:dyDescent="0.25">
      <c r="F2087" s="793" t="s">
        <v>1636</v>
      </c>
      <c r="G2087" s="800">
        <f>INS!S89</f>
        <v>0</v>
      </c>
      <c r="H2087" s="801" t="s">
        <v>627</v>
      </c>
    </row>
    <row r="2088" spans="1:8" x14ac:dyDescent="0.25">
      <c r="F2088" s="793" t="s">
        <v>1637</v>
      </c>
      <c r="G2088" s="800">
        <f>INS!U89</f>
        <v>0</v>
      </c>
      <c r="H2088" s="801" t="s">
        <v>627</v>
      </c>
    </row>
    <row r="2089" spans="1:8" x14ac:dyDescent="0.25"/>
    <row r="2090" spans="1:8" ht="30" x14ac:dyDescent="0.25">
      <c r="A2090" s="786">
        <v>564</v>
      </c>
      <c r="B2090" s="793" t="s">
        <v>1623</v>
      </c>
      <c r="C2090" s="826">
        <f>INS!L90</f>
        <v>0</v>
      </c>
      <c r="E2090" s="801" t="s">
        <v>625</v>
      </c>
      <c r="F2090" s="793" t="s">
        <v>1638</v>
      </c>
      <c r="G2090" s="800">
        <f>INS!M90</f>
        <v>0</v>
      </c>
      <c r="H2090" s="801" t="s">
        <v>627</v>
      </c>
    </row>
    <row r="2091" spans="1:8" ht="30" x14ac:dyDescent="0.25">
      <c r="F2091" s="793" t="s">
        <v>1639</v>
      </c>
      <c r="G2091" s="800">
        <f>INS!N90</f>
        <v>0</v>
      </c>
      <c r="H2091" s="801" t="s">
        <v>627</v>
      </c>
    </row>
    <row r="2092" spans="1:8" x14ac:dyDescent="0.25">
      <c r="F2092" s="793" t="s">
        <v>1640</v>
      </c>
      <c r="G2092" s="800">
        <f>INS!Q90</f>
        <v>0</v>
      </c>
      <c r="H2092" s="801" t="s">
        <v>627</v>
      </c>
    </row>
    <row r="2093" spans="1:8" x14ac:dyDescent="0.25">
      <c r="F2093" s="793" t="s">
        <v>1641</v>
      </c>
      <c r="G2093" s="800">
        <f>INS!R90</f>
        <v>0</v>
      </c>
      <c r="H2093" s="801" t="s">
        <v>627</v>
      </c>
    </row>
    <row r="2094" spans="1:8" x14ac:dyDescent="0.25">
      <c r="F2094" s="793" t="s">
        <v>1642</v>
      </c>
      <c r="G2094" s="800">
        <f>INS!S90</f>
        <v>0</v>
      </c>
      <c r="H2094" s="801" t="s">
        <v>627</v>
      </c>
    </row>
    <row r="2095" spans="1:8" x14ac:dyDescent="0.25">
      <c r="F2095" s="793" t="s">
        <v>1643</v>
      </c>
      <c r="G2095" s="800">
        <f>INS!U90</f>
        <v>0</v>
      </c>
      <c r="H2095" s="801" t="s">
        <v>627</v>
      </c>
    </row>
    <row r="2096" spans="1:8" x14ac:dyDescent="0.25"/>
    <row r="2097" spans="1:8" ht="30" x14ac:dyDescent="0.25">
      <c r="A2097" s="786">
        <v>565</v>
      </c>
      <c r="B2097" s="793" t="s">
        <v>1627</v>
      </c>
      <c r="C2097" s="826">
        <f>INS!L91</f>
        <v>0</v>
      </c>
      <c r="E2097" s="801" t="s">
        <v>625</v>
      </c>
      <c r="F2097" s="793" t="s">
        <v>1644</v>
      </c>
      <c r="G2097" s="800">
        <f>INS!M91</f>
        <v>0</v>
      </c>
      <c r="H2097" s="801" t="s">
        <v>627</v>
      </c>
    </row>
    <row r="2098" spans="1:8" ht="30" x14ac:dyDescent="0.25">
      <c r="F2098" s="793" t="s">
        <v>1645</v>
      </c>
      <c r="G2098" s="800">
        <f>INS!N91</f>
        <v>0</v>
      </c>
      <c r="H2098" s="801" t="s">
        <v>627</v>
      </c>
    </row>
    <row r="2099" spans="1:8" x14ac:dyDescent="0.25">
      <c r="F2099" s="793" t="s">
        <v>1646</v>
      </c>
      <c r="G2099" s="800">
        <f>INS!Q91</f>
        <v>0</v>
      </c>
      <c r="H2099" s="801" t="s">
        <v>627</v>
      </c>
    </row>
    <row r="2100" spans="1:8" x14ac:dyDescent="0.25">
      <c r="F2100" s="793" t="s">
        <v>1647</v>
      </c>
      <c r="G2100" s="800">
        <f>INS!R91</f>
        <v>0</v>
      </c>
      <c r="H2100" s="801" t="s">
        <v>627</v>
      </c>
    </row>
    <row r="2101" spans="1:8" x14ac:dyDescent="0.25">
      <c r="F2101" s="793" t="s">
        <v>1648</v>
      </c>
      <c r="G2101" s="800">
        <f>INS!S91</f>
        <v>0</v>
      </c>
      <c r="H2101" s="801" t="s">
        <v>627</v>
      </c>
    </row>
    <row r="2102" spans="1:8" x14ac:dyDescent="0.25">
      <c r="F2102" s="793" t="s">
        <v>1649</v>
      </c>
      <c r="G2102" s="800">
        <f>INS!U91</f>
        <v>0</v>
      </c>
      <c r="H2102" s="801" t="s">
        <v>627</v>
      </c>
    </row>
    <row r="2103" spans="1:8" x14ac:dyDescent="0.25"/>
    <row r="2104" spans="1:8" ht="30" x14ac:dyDescent="0.25">
      <c r="A2104" s="786">
        <v>566</v>
      </c>
      <c r="B2104" s="793" t="s">
        <v>1631</v>
      </c>
      <c r="C2104" s="826">
        <f>INS!L92</f>
        <v>0</v>
      </c>
      <c r="E2104" s="801" t="s">
        <v>625</v>
      </c>
      <c r="F2104" s="793" t="s">
        <v>1650</v>
      </c>
      <c r="G2104" s="800">
        <f>INS!M92</f>
        <v>0</v>
      </c>
      <c r="H2104" s="801" t="s">
        <v>627</v>
      </c>
    </row>
    <row r="2105" spans="1:8" ht="30" x14ac:dyDescent="0.25">
      <c r="F2105" s="793" t="s">
        <v>1651</v>
      </c>
      <c r="G2105" s="800">
        <f>INS!N92</f>
        <v>0</v>
      </c>
      <c r="H2105" s="801" t="s">
        <v>627</v>
      </c>
    </row>
    <row r="2106" spans="1:8" x14ac:dyDescent="0.25">
      <c r="F2106" s="793" t="s">
        <v>1652</v>
      </c>
      <c r="G2106" s="800">
        <f>INS!Q92</f>
        <v>0</v>
      </c>
      <c r="H2106" s="801" t="s">
        <v>627</v>
      </c>
    </row>
    <row r="2107" spans="1:8" x14ac:dyDescent="0.25">
      <c r="F2107" s="793" t="s">
        <v>1653</v>
      </c>
      <c r="G2107" s="800">
        <f>INS!R92</f>
        <v>0</v>
      </c>
      <c r="H2107" s="801" t="s">
        <v>627</v>
      </c>
    </row>
    <row r="2108" spans="1:8" x14ac:dyDescent="0.25">
      <c r="F2108" s="793" t="s">
        <v>1654</v>
      </c>
      <c r="G2108" s="800">
        <f>INS!S92</f>
        <v>0</v>
      </c>
      <c r="H2108" s="801" t="s">
        <v>627</v>
      </c>
    </row>
    <row r="2109" spans="1:8" x14ac:dyDescent="0.25">
      <c r="F2109" s="793" t="s">
        <v>1655</v>
      </c>
      <c r="G2109" s="800">
        <f>INS!U92</f>
        <v>0</v>
      </c>
      <c r="H2109" s="801" t="s">
        <v>627</v>
      </c>
    </row>
    <row r="2110" spans="1:8" x14ac:dyDescent="0.25"/>
    <row r="2111" spans="1:8" x14ac:dyDescent="0.25">
      <c r="A2111" s="786">
        <v>567</v>
      </c>
      <c r="B2111" s="793" t="s">
        <v>1616</v>
      </c>
      <c r="C2111" s="826">
        <f>INS!C89</f>
        <v>0</v>
      </c>
      <c r="E2111" s="801" t="s">
        <v>625</v>
      </c>
      <c r="F2111" s="793" t="s">
        <v>1620</v>
      </c>
      <c r="G2111" s="800">
        <f>INS!C90</f>
        <v>0</v>
      </c>
      <c r="H2111" s="801" t="s">
        <v>627</v>
      </c>
    </row>
    <row r="2112" spans="1:8" x14ac:dyDescent="0.25">
      <c r="F2112" s="793" t="s">
        <v>1624</v>
      </c>
      <c r="G2112" s="800">
        <f>INS!C91</f>
        <v>0</v>
      </c>
      <c r="H2112" s="801" t="s">
        <v>627</v>
      </c>
    </row>
    <row r="2113" spans="1:8" x14ac:dyDescent="0.25">
      <c r="F2113" s="793" t="s">
        <v>1628</v>
      </c>
      <c r="G2113" s="800">
        <f>INS!C92</f>
        <v>0</v>
      </c>
      <c r="H2113" s="801" t="s">
        <v>627</v>
      </c>
    </row>
    <row r="2114" spans="1:8" x14ac:dyDescent="0.25"/>
    <row r="2115" spans="1:8" x14ac:dyDescent="0.25">
      <c r="A2115" s="786">
        <v>568</v>
      </c>
      <c r="B2115" s="793" t="s">
        <v>1617</v>
      </c>
      <c r="C2115" s="826">
        <f>INS!D89</f>
        <v>0</v>
      </c>
      <c r="E2115" s="801" t="s">
        <v>625</v>
      </c>
      <c r="F2115" s="793" t="s">
        <v>1621</v>
      </c>
      <c r="G2115" s="800">
        <f>INS!D90</f>
        <v>0</v>
      </c>
      <c r="H2115" s="801" t="s">
        <v>627</v>
      </c>
    </row>
    <row r="2116" spans="1:8" x14ac:dyDescent="0.25">
      <c r="F2116" s="793" t="s">
        <v>1625</v>
      </c>
      <c r="G2116" s="800">
        <f>INS!D91</f>
        <v>0</v>
      </c>
      <c r="H2116" s="801" t="s">
        <v>627</v>
      </c>
    </row>
    <row r="2117" spans="1:8" x14ac:dyDescent="0.25">
      <c r="F2117" s="793" t="s">
        <v>1629</v>
      </c>
      <c r="G2117" s="800">
        <f>INS!D92</f>
        <v>0</v>
      </c>
      <c r="H2117" s="801" t="s">
        <v>627</v>
      </c>
    </row>
    <row r="2118" spans="1:8" x14ac:dyDescent="0.25"/>
    <row r="2119" spans="1:8" ht="30" x14ac:dyDescent="0.25">
      <c r="A2119" s="786">
        <v>569</v>
      </c>
      <c r="B2119" s="793" t="s">
        <v>1618</v>
      </c>
      <c r="C2119" s="826">
        <f>INS!I89</f>
        <v>0</v>
      </c>
      <c r="E2119" s="801" t="s">
        <v>625</v>
      </c>
      <c r="F2119" s="793" t="s">
        <v>1622</v>
      </c>
      <c r="G2119" s="800">
        <f>INS!I90</f>
        <v>0</v>
      </c>
      <c r="H2119" s="801" t="s">
        <v>627</v>
      </c>
    </row>
    <row r="2120" spans="1:8" x14ac:dyDescent="0.25">
      <c r="F2120" s="793" t="s">
        <v>1626</v>
      </c>
      <c r="G2120" s="800">
        <f>INS!I91</f>
        <v>0</v>
      </c>
      <c r="H2120" s="801" t="s">
        <v>627</v>
      </c>
    </row>
    <row r="2121" spans="1:8" x14ac:dyDescent="0.25">
      <c r="F2121" s="793" t="s">
        <v>1630</v>
      </c>
      <c r="G2121" s="800">
        <f>INS!I92</f>
        <v>0</v>
      </c>
      <c r="H2121" s="801" t="s">
        <v>627</v>
      </c>
    </row>
    <row r="2122" spans="1:8" x14ac:dyDescent="0.25"/>
    <row r="2123" spans="1:8" x14ac:dyDescent="0.25">
      <c r="A2123" s="786">
        <v>570</v>
      </c>
      <c r="B2123" s="793" t="s">
        <v>1619</v>
      </c>
      <c r="C2123" s="826">
        <f>INS!L89</f>
        <v>0</v>
      </c>
      <c r="E2123" s="801" t="s">
        <v>625</v>
      </c>
      <c r="F2123" s="793" t="s">
        <v>1623</v>
      </c>
      <c r="G2123" s="800">
        <f>INS!L90</f>
        <v>0</v>
      </c>
      <c r="H2123" s="801" t="s">
        <v>627</v>
      </c>
    </row>
    <row r="2124" spans="1:8" x14ac:dyDescent="0.25">
      <c r="F2124" s="793" t="s">
        <v>1627</v>
      </c>
      <c r="G2124" s="800">
        <f>INS!L91</f>
        <v>0</v>
      </c>
      <c r="H2124" s="801" t="s">
        <v>627</v>
      </c>
    </row>
    <row r="2125" spans="1:8" x14ac:dyDescent="0.25">
      <c r="F2125" s="793" t="s">
        <v>1631</v>
      </c>
      <c r="G2125" s="800">
        <f>INS!L92</f>
        <v>0</v>
      </c>
      <c r="H2125" s="801" t="s">
        <v>627</v>
      </c>
    </row>
    <row r="2126" spans="1:8" x14ac:dyDescent="0.25"/>
    <row r="2127" spans="1:8" ht="30" x14ac:dyDescent="0.25">
      <c r="A2127" s="786">
        <v>571</v>
      </c>
      <c r="B2127" s="793" t="s">
        <v>1632</v>
      </c>
      <c r="C2127" s="826">
        <f>INS!M89</f>
        <v>0</v>
      </c>
      <c r="E2127" s="801" t="s">
        <v>625</v>
      </c>
      <c r="F2127" s="793" t="s">
        <v>1638</v>
      </c>
      <c r="G2127" s="800">
        <f>INS!M90</f>
        <v>0</v>
      </c>
      <c r="H2127" s="801" t="s">
        <v>627</v>
      </c>
    </row>
    <row r="2128" spans="1:8" x14ac:dyDescent="0.25">
      <c r="F2128" s="793" t="s">
        <v>1644</v>
      </c>
      <c r="G2128" s="800">
        <f>INS!M91</f>
        <v>0</v>
      </c>
      <c r="H2128" s="801" t="s">
        <v>627</v>
      </c>
    </row>
    <row r="2129" spans="1:8" x14ac:dyDescent="0.25">
      <c r="F2129" s="793" t="s">
        <v>1650</v>
      </c>
      <c r="G2129" s="800">
        <f>INS!M92</f>
        <v>0</v>
      </c>
      <c r="H2129" s="801" t="s">
        <v>627</v>
      </c>
    </row>
    <row r="2130" spans="1:8" x14ac:dyDescent="0.25"/>
    <row r="2131" spans="1:8" ht="30" x14ac:dyDescent="0.25">
      <c r="A2131" s="786">
        <v>572</v>
      </c>
      <c r="B2131" s="793" t="s">
        <v>1633</v>
      </c>
      <c r="C2131" s="826">
        <f>INS!N89</f>
        <v>0</v>
      </c>
      <c r="E2131" s="801" t="s">
        <v>625</v>
      </c>
      <c r="F2131" s="793" t="s">
        <v>1639</v>
      </c>
      <c r="G2131" s="800">
        <f>INS!N90</f>
        <v>0</v>
      </c>
      <c r="H2131" s="801" t="s">
        <v>627</v>
      </c>
    </row>
    <row r="2132" spans="1:8" ht="30" x14ac:dyDescent="0.25">
      <c r="F2132" s="793" t="s">
        <v>1645</v>
      </c>
      <c r="G2132" s="800">
        <f>INS!N91</f>
        <v>0</v>
      </c>
      <c r="H2132" s="801" t="s">
        <v>627</v>
      </c>
    </row>
    <row r="2133" spans="1:8" ht="30" x14ac:dyDescent="0.25">
      <c r="F2133" s="793" t="s">
        <v>1651</v>
      </c>
      <c r="G2133" s="800">
        <f>INS!N92</f>
        <v>0</v>
      </c>
      <c r="H2133" s="801" t="s">
        <v>627</v>
      </c>
    </row>
    <row r="2134" spans="1:8" x14ac:dyDescent="0.25"/>
    <row r="2135" spans="1:8" ht="30" x14ac:dyDescent="0.25">
      <c r="A2135" s="786">
        <v>573</v>
      </c>
      <c r="B2135" s="793" t="s">
        <v>1634</v>
      </c>
      <c r="C2135" s="826">
        <f>INS!Q89</f>
        <v>0</v>
      </c>
      <c r="E2135" s="801" t="s">
        <v>625</v>
      </c>
      <c r="F2135" s="793" t="s">
        <v>1640</v>
      </c>
      <c r="G2135" s="800">
        <f>INS!Q90</f>
        <v>0</v>
      </c>
      <c r="H2135" s="801" t="s">
        <v>627</v>
      </c>
    </row>
    <row r="2136" spans="1:8" x14ac:dyDescent="0.25">
      <c r="F2136" s="793" t="s">
        <v>1646</v>
      </c>
      <c r="G2136" s="800">
        <f>INS!Q91</f>
        <v>0</v>
      </c>
      <c r="H2136" s="801" t="s">
        <v>627</v>
      </c>
    </row>
    <row r="2137" spans="1:8" x14ac:dyDescent="0.25">
      <c r="F2137" s="793" t="s">
        <v>1652</v>
      </c>
      <c r="G2137" s="800">
        <f>INS!Q92</f>
        <v>0</v>
      </c>
      <c r="H2137" s="801" t="s">
        <v>627</v>
      </c>
    </row>
    <row r="2138" spans="1:8" x14ac:dyDescent="0.25"/>
    <row r="2139" spans="1:8" x14ac:dyDescent="0.25">
      <c r="A2139" s="786">
        <v>574</v>
      </c>
      <c r="B2139" s="793" t="s">
        <v>1635</v>
      </c>
      <c r="C2139" s="826">
        <f>INS!R89</f>
        <v>0</v>
      </c>
      <c r="E2139" s="801" t="s">
        <v>625</v>
      </c>
      <c r="F2139" s="793" t="s">
        <v>1641</v>
      </c>
      <c r="G2139" s="800">
        <f>INS!R90</f>
        <v>0</v>
      </c>
      <c r="H2139" s="801" t="s">
        <v>627</v>
      </c>
    </row>
    <row r="2140" spans="1:8" x14ac:dyDescent="0.25">
      <c r="F2140" s="793" t="s">
        <v>1647</v>
      </c>
      <c r="G2140" s="800">
        <f>INS!R91</f>
        <v>0</v>
      </c>
      <c r="H2140" s="801" t="s">
        <v>627</v>
      </c>
    </row>
    <row r="2141" spans="1:8" x14ac:dyDescent="0.25">
      <c r="F2141" s="793" t="s">
        <v>1653</v>
      </c>
      <c r="G2141" s="800">
        <f>INS!R92</f>
        <v>0</v>
      </c>
      <c r="H2141" s="801" t="s">
        <v>627</v>
      </c>
    </row>
    <row r="2142" spans="1:8" x14ac:dyDescent="0.25"/>
    <row r="2143" spans="1:8" x14ac:dyDescent="0.25">
      <c r="A2143" s="786">
        <v>575</v>
      </c>
      <c r="B2143" s="793" t="s">
        <v>1636</v>
      </c>
      <c r="C2143" s="826">
        <f>INS!S89</f>
        <v>0</v>
      </c>
      <c r="E2143" s="801" t="s">
        <v>625</v>
      </c>
      <c r="F2143" s="793" t="s">
        <v>1642</v>
      </c>
      <c r="G2143" s="800">
        <f>INS!S90</f>
        <v>0</v>
      </c>
      <c r="H2143" s="801" t="s">
        <v>627</v>
      </c>
    </row>
    <row r="2144" spans="1:8" x14ac:dyDescent="0.25">
      <c r="F2144" s="793" t="s">
        <v>1648</v>
      </c>
      <c r="G2144" s="800">
        <f>INS!S91</f>
        <v>0</v>
      </c>
      <c r="H2144" s="801" t="s">
        <v>627</v>
      </c>
    </row>
    <row r="2145" spans="1:8" x14ac:dyDescent="0.25">
      <c r="F2145" s="793" t="s">
        <v>1654</v>
      </c>
      <c r="G2145" s="800">
        <f>INS!S92</f>
        <v>0</v>
      </c>
      <c r="H2145" s="801" t="s">
        <v>627</v>
      </c>
    </row>
    <row r="2146" spans="1:8" x14ac:dyDescent="0.25"/>
    <row r="2147" spans="1:8" x14ac:dyDescent="0.25">
      <c r="A2147" s="786">
        <v>576</v>
      </c>
      <c r="B2147" s="793" t="s">
        <v>1637</v>
      </c>
      <c r="C2147" s="826">
        <f>INS!U89</f>
        <v>0</v>
      </c>
      <c r="E2147" s="801" t="s">
        <v>625</v>
      </c>
      <c r="F2147" s="793" t="s">
        <v>1643</v>
      </c>
      <c r="G2147" s="800">
        <f>INS!U90</f>
        <v>0</v>
      </c>
      <c r="H2147" s="801" t="s">
        <v>627</v>
      </c>
    </row>
    <row r="2148" spans="1:8" x14ac:dyDescent="0.25">
      <c r="F2148" s="793" t="s">
        <v>1649</v>
      </c>
      <c r="G2148" s="800">
        <f>INS!U91</f>
        <v>0</v>
      </c>
      <c r="H2148" s="801" t="s">
        <v>627</v>
      </c>
    </row>
    <row r="2149" spans="1:8" x14ac:dyDescent="0.25">
      <c r="F2149" s="793" t="s">
        <v>1655</v>
      </c>
      <c r="G2149" s="800">
        <f>INS!U92</f>
        <v>0</v>
      </c>
      <c r="H2149" s="801" t="s">
        <v>627</v>
      </c>
    </row>
    <row r="2150" spans="1:8" x14ac:dyDescent="0.25"/>
    <row r="2151" spans="1:8" x14ac:dyDescent="0.25">
      <c r="A2151" s="786">
        <v>577</v>
      </c>
      <c r="B2151" s="797" t="s">
        <v>1656</v>
      </c>
      <c r="C2151" s="826">
        <f>INS!C21</f>
        <v>0</v>
      </c>
      <c r="E2151" s="801" t="s">
        <v>625</v>
      </c>
      <c r="F2151" s="829" t="s">
        <v>1657</v>
      </c>
      <c r="G2151" s="800">
        <f>INS!D21</f>
        <v>0</v>
      </c>
    </row>
    <row r="2152" spans="1:8" x14ac:dyDescent="0.25"/>
    <row r="2153" spans="1:8" x14ac:dyDescent="0.25">
      <c r="A2153" s="786">
        <v>578</v>
      </c>
      <c r="B2153" s="797" t="s">
        <v>1658</v>
      </c>
      <c r="C2153" s="826">
        <f>INS!C22</f>
        <v>0</v>
      </c>
      <c r="E2153" s="801" t="s">
        <v>625</v>
      </c>
      <c r="F2153" s="793" t="s">
        <v>1659</v>
      </c>
      <c r="G2153" s="800">
        <f>INS!L22</f>
        <v>0</v>
      </c>
    </row>
    <row r="2154" spans="1:8" x14ac:dyDescent="0.25"/>
    <row r="2155" spans="1:8" x14ac:dyDescent="0.25">
      <c r="A2155" s="786">
        <v>579</v>
      </c>
      <c r="B2155" s="797" t="s">
        <v>1659</v>
      </c>
      <c r="C2155" s="826">
        <f>INS!L22</f>
        <v>0</v>
      </c>
      <c r="E2155" s="801" t="s">
        <v>625</v>
      </c>
      <c r="F2155" s="793" t="s">
        <v>1660</v>
      </c>
      <c r="G2155" s="800">
        <f>INS!M22</f>
        <v>0</v>
      </c>
    </row>
    <row r="2156" spans="1:8" x14ac:dyDescent="0.25"/>
    <row r="2157" spans="1:8" x14ac:dyDescent="0.25">
      <c r="A2157" s="786">
        <v>580</v>
      </c>
      <c r="B2157" s="793" t="s">
        <v>1661</v>
      </c>
      <c r="C2157" s="826">
        <f>INS!D26</f>
        <v>0</v>
      </c>
      <c r="E2157" s="801" t="s">
        <v>875</v>
      </c>
      <c r="F2157" s="797" t="s">
        <v>1308</v>
      </c>
      <c r="G2157" s="800">
        <f>INS!C26</f>
        <v>0</v>
      </c>
    </row>
    <row r="2158" spans="1:8" x14ac:dyDescent="0.25"/>
    <row r="2159" spans="1:8" x14ac:dyDescent="0.25">
      <c r="A2159" s="786">
        <v>581</v>
      </c>
      <c r="B2159" s="793" t="s">
        <v>1662</v>
      </c>
      <c r="C2159" s="826">
        <f>INS!D54</f>
        <v>0</v>
      </c>
      <c r="E2159" s="801" t="s">
        <v>875</v>
      </c>
      <c r="F2159" s="797" t="s">
        <v>1450</v>
      </c>
      <c r="G2159" s="800">
        <f>INS!C54</f>
        <v>0</v>
      </c>
    </row>
    <row r="2160" spans="1:8" x14ac:dyDescent="0.25"/>
    <row r="2161" spans="1:8" x14ac:dyDescent="0.25">
      <c r="A2161" s="786">
        <v>582</v>
      </c>
      <c r="B2161" s="797" t="s">
        <v>1294</v>
      </c>
      <c r="C2161" s="826">
        <f>INS!L20</f>
        <v>0</v>
      </c>
      <c r="E2161" s="801" t="s">
        <v>625</v>
      </c>
      <c r="F2161" s="793" t="s">
        <v>1663</v>
      </c>
      <c r="G2161" s="800">
        <f>INS!M20</f>
        <v>0</v>
      </c>
    </row>
    <row r="2162" spans="1:8" x14ac:dyDescent="0.25"/>
    <row r="2163" spans="1:8" x14ac:dyDescent="0.25">
      <c r="A2163" s="786">
        <v>583</v>
      </c>
      <c r="B2163" s="797" t="s">
        <v>1292</v>
      </c>
      <c r="C2163" s="826">
        <f>INS!C20</f>
        <v>0</v>
      </c>
      <c r="E2163" s="801" t="s">
        <v>625</v>
      </c>
      <c r="F2163" s="797" t="s">
        <v>1656</v>
      </c>
      <c r="G2163" s="800">
        <f>INS!C21</f>
        <v>0</v>
      </c>
      <c r="H2163" s="801" t="s">
        <v>627</v>
      </c>
    </row>
    <row r="2164" spans="1:8" x14ac:dyDescent="0.25">
      <c r="F2164" s="797" t="s">
        <v>1658</v>
      </c>
      <c r="G2164" s="800">
        <f>INS!C22</f>
        <v>0</v>
      </c>
      <c r="H2164" s="801" t="s">
        <v>627</v>
      </c>
    </row>
    <row r="2165" spans="1:8" x14ac:dyDescent="0.25"/>
    <row r="2166" spans="1:8" x14ac:dyDescent="0.25">
      <c r="A2166" s="778">
        <v>584</v>
      </c>
      <c r="B2166" s="823" t="s">
        <v>1664</v>
      </c>
      <c r="C2166" s="795">
        <f>OES!C11</f>
        <v>0</v>
      </c>
      <c r="D2166" s="794"/>
      <c r="E2166" s="781" t="s">
        <v>625</v>
      </c>
      <c r="F2166" s="823" t="s">
        <v>1665</v>
      </c>
      <c r="G2166" s="794">
        <f>OES!D11</f>
        <v>0</v>
      </c>
      <c r="H2166" s="781" t="s">
        <v>627</v>
      </c>
    </row>
    <row r="2167" spans="1:8" x14ac:dyDescent="0.25">
      <c r="A2167" s="822"/>
      <c r="B2167" s="823"/>
      <c r="C2167" s="795"/>
      <c r="D2167" s="824"/>
      <c r="E2167" s="799"/>
      <c r="F2167" s="823" t="s">
        <v>1666</v>
      </c>
      <c r="G2167" s="794">
        <f>OES!I11</f>
        <v>0</v>
      </c>
      <c r="H2167" s="781" t="s">
        <v>627</v>
      </c>
    </row>
    <row r="2168" spans="1:8" x14ac:dyDescent="0.25">
      <c r="A2168" s="822"/>
      <c r="B2168" s="823"/>
      <c r="C2168" s="795"/>
      <c r="D2168" s="824"/>
      <c r="E2168" s="799"/>
      <c r="F2168" s="823" t="s">
        <v>1667</v>
      </c>
      <c r="G2168" s="794">
        <f>OES!L11</f>
        <v>0</v>
      </c>
      <c r="H2168" s="781" t="s">
        <v>627</v>
      </c>
    </row>
    <row r="2169" spans="1:8" x14ac:dyDescent="0.25">
      <c r="A2169" s="822"/>
      <c r="B2169" s="823"/>
      <c r="C2169" s="795"/>
      <c r="D2169" s="824"/>
      <c r="E2169" s="799"/>
      <c r="F2169" s="823"/>
      <c r="G2169" s="794"/>
      <c r="H2169" s="781"/>
    </row>
    <row r="2170" spans="1:8" x14ac:dyDescent="0.25">
      <c r="A2170" s="778">
        <v>585</v>
      </c>
      <c r="B2170" s="823" t="s">
        <v>1668</v>
      </c>
      <c r="C2170" s="795">
        <f>OES!C16</f>
        <v>0</v>
      </c>
      <c r="D2170" s="794"/>
      <c r="E2170" s="781" t="s">
        <v>625</v>
      </c>
      <c r="F2170" s="823" t="s">
        <v>1669</v>
      </c>
      <c r="G2170" s="794">
        <f>OES!D16</f>
        <v>0</v>
      </c>
      <c r="H2170" s="781" t="s">
        <v>627</v>
      </c>
    </row>
    <row r="2171" spans="1:8" x14ac:dyDescent="0.25">
      <c r="A2171" s="778"/>
      <c r="B2171" s="823"/>
      <c r="C2171" s="825"/>
      <c r="D2171" s="785"/>
      <c r="E2171" s="781"/>
      <c r="F2171" s="823" t="s">
        <v>1670</v>
      </c>
      <c r="G2171" s="794">
        <f>OES!I16</f>
        <v>0</v>
      </c>
      <c r="H2171" s="781" t="s">
        <v>627</v>
      </c>
    </row>
    <row r="2172" spans="1:8" x14ac:dyDescent="0.25">
      <c r="A2172" s="778"/>
      <c r="B2172" s="823"/>
      <c r="C2172" s="825"/>
      <c r="D2172" s="785"/>
      <c r="E2172" s="781"/>
      <c r="F2172" s="823" t="s">
        <v>1671</v>
      </c>
      <c r="G2172" s="794">
        <f>OES!L16</f>
        <v>0</v>
      </c>
      <c r="H2172" s="781" t="s">
        <v>627</v>
      </c>
    </row>
    <row r="2173" spans="1:8" x14ac:dyDescent="0.25">
      <c r="A2173" s="778"/>
      <c r="B2173" s="823"/>
      <c r="C2173" s="825"/>
      <c r="D2173" s="785"/>
      <c r="E2173" s="781"/>
      <c r="F2173" s="823"/>
      <c r="G2173" s="794"/>
      <c r="H2173" s="781"/>
    </row>
    <row r="2174" spans="1:8" x14ac:dyDescent="0.25">
      <c r="A2174" s="778">
        <v>586</v>
      </c>
      <c r="B2174" s="823" t="s">
        <v>1672</v>
      </c>
      <c r="C2174" s="795">
        <f>OES!C17</f>
        <v>0</v>
      </c>
      <c r="D2174" s="794"/>
      <c r="E2174" s="781" t="s">
        <v>625</v>
      </c>
      <c r="F2174" s="823" t="s">
        <v>1673</v>
      </c>
      <c r="G2174" s="794">
        <f>OES!D17</f>
        <v>0</v>
      </c>
      <c r="H2174" s="781" t="s">
        <v>627</v>
      </c>
    </row>
    <row r="2175" spans="1:8" x14ac:dyDescent="0.25">
      <c r="A2175" s="778"/>
      <c r="B2175" s="823"/>
      <c r="C2175" s="825"/>
      <c r="D2175" s="785"/>
      <c r="E2175" s="781"/>
      <c r="F2175" s="823" t="s">
        <v>1674</v>
      </c>
      <c r="G2175" s="794">
        <f>OES!I17</f>
        <v>0</v>
      </c>
      <c r="H2175" s="781" t="s">
        <v>627</v>
      </c>
    </row>
    <row r="2176" spans="1:8" x14ac:dyDescent="0.25">
      <c r="A2176" s="778"/>
      <c r="B2176" s="823"/>
      <c r="C2176" s="825"/>
      <c r="D2176" s="785"/>
      <c r="E2176" s="781"/>
      <c r="F2176" s="823" t="s">
        <v>1675</v>
      </c>
      <c r="G2176" s="794">
        <f>OES!L17</f>
        <v>0</v>
      </c>
      <c r="H2176" s="781" t="s">
        <v>627</v>
      </c>
    </row>
    <row r="2177" spans="1:8" x14ac:dyDescent="0.25">
      <c r="A2177" s="778"/>
      <c r="B2177" s="823"/>
      <c r="C2177" s="825"/>
      <c r="D2177" s="785"/>
      <c r="E2177" s="781"/>
      <c r="F2177" s="823"/>
      <c r="G2177" s="794"/>
      <c r="H2177" s="781"/>
    </row>
    <row r="2178" spans="1:8" x14ac:dyDescent="0.25">
      <c r="A2178" s="822">
        <v>587</v>
      </c>
      <c r="B2178" s="823" t="s">
        <v>1676</v>
      </c>
      <c r="C2178" s="795">
        <f>OES!C18</f>
        <v>0</v>
      </c>
      <c r="D2178" s="824"/>
      <c r="E2178" s="798" t="s">
        <v>625</v>
      </c>
      <c r="F2178" s="793" t="s">
        <v>1677</v>
      </c>
      <c r="G2178" s="794">
        <f>OES!D18</f>
        <v>0</v>
      </c>
      <c r="H2178" s="798" t="s">
        <v>627</v>
      </c>
    </row>
    <row r="2179" spans="1:8" x14ac:dyDescent="0.25">
      <c r="F2179" s="793" t="s">
        <v>1678</v>
      </c>
      <c r="G2179" s="800">
        <f>OES!I18</f>
        <v>0</v>
      </c>
      <c r="H2179" s="801" t="s">
        <v>627</v>
      </c>
    </row>
    <row r="2180" spans="1:8" x14ac:dyDescent="0.25">
      <c r="F2180" s="793" t="s">
        <v>1679</v>
      </c>
      <c r="G2180" s="800">
        <f>OES!L18</f>
        <v>0</v>
      </c>
      <c r="H2180" s="801" t="s">
        <v>627</v>
      </c>
    </row>
    <row r="2181" spans="1:8" x14ac:dyDescent="0.25"/>
    <row r="2182" spans="1:8" x14ac:dyDescent="0.25">
      <c r="A2182" s="786">
        <v>588</v>
      </c>
      <c r="B2182" s="797" t="s">
        <v>1680</v>
      </c>
      <c r="C2182" s="826">
        <f>OES!C19</f>
        <v>0</v>
      </c>
      <c r="E2182" s="801" t="s">
        <v>625</v>
      </c>
      <c r="F2182" s="793" t="s">
        <v>1681</v>
      </c>
      <c r="G2182" s="800">
        <f>OES!D19</f>
        <v>0</v>
      </c>
      <c r="H2182" s="801" t="s">
        <v>627</v>
      </c>
    </row>
    <row r="2183" spans="1:8" x14ac:dyDescent="0.25">
      <c r="F2183" s="793" t="s">
        <v>1682</v>
      </c>
      <c r="G2183" s="800">
        <f>OES!I19</f>
        <v>0</v>
      </c>
      <c r="H2183" s="801" t="s">
        <v>627</v>
      </c>
    </row>
    <row r="2184" spans="1:8" x14ac:dyDescent="0.25">
      <c r="F2184" s="793" t="s">
        <v>1683</v>
      </c>
      <c r="G2184" s="800">
        <f>OES!L19</f>
        <v>0</v>
      </c>
      <c r="H2184" s="801" t="s">
        <v>627</v>
      </c>
    </row>
    <row r="2185" spans="1:8" x14ac:dyDescent="0.25"/>
    <row r="2186" spans="1:8" x14ac:dyDescent="0.25">
      <c r="A2186" s="786">
        <v>589</v>
      </c>
      <c r="B2186" s="797" t="s">
        <v>1684</v>
      </c>
      <c r="C2186" s="826">
        <f>OES!C20</f>
        <v>0</v>
      </c>
      <c r="E2186" s="801" t="s">
        <v>625</v>
      </c>
      <c r="F2186" s="797" t="s">
        <v>1685</v>
      </c>
      <c r="G2186" s="800">
        <f>OES!D20</f>
        <v>0</v>
      </c>
      <c r="H2186" s="801" t="s">
        <v>627</v>
      </c>
    </row>
    <row r="2187" spans="1:8" x14ac:dyDescent="0.25">
      <c r="F2187" s="797" t="s">
        <v>1686</v>
      </c>
      <c r="G2187" s="800">
        <f>OES!L20</f>
        <v>0</v>
      </c>
      <c r="H2187" s="801" t="s">
        <v>627</v>
      </c>
    </row>
    <row r="2188" spans="1:8" x14ac:dyDescent="0.25"/>
    <row r="2189" spans="1:8" x14ac:dyDescent="0.25">
      <c r="A2189" s="786">
        <v>590</v>
      </c>
      <c r="B2189" s="797" t="s">
        <v>1687</v>
      </c>
      <c r="C2189" s="826">
        <f>OES!C23</f>
        <v>0</v>
      </c>
      <c r="E2189" s="801" t="s">
        <v>625</v>
      </c>
      <c r="F2189" s="797" t="s">
        <v>1688</v>
      </c>
      <c r="G2189" s="800">
        <f>OES!D23</f>
        <v>0</v>
      </c>
      <c r="H2189" s="801" t="s">
        <v>627</v>
      </c>
    </row>
    <row r="2190" spans="1:8" x14ac:dyDescent="0.25">
      <c r="F2190" s="797" t="s">
        <v>1689</v>
      </c>
      <c r="G2190" s="800">
        <f>OES!I23</f>
        <v>0</v>
      </c>
      <c r="H2190" s="801" t="s">
        <v>627</v>
      </c>
    </row>
    <row r="2191" spans="1:8" x14ac:dyDescent="0.25">
      <c r="F2191" s="797" t="s">
        <v>1690</v>
      </c>
      <c r="G2191" s="800">
        <f>OES!L23</f>
        <v>0</v>
      </c>
      <c r="H2191" s="801" t="s">
        <v>627</v>
      </c>
    </row>
    <row r="2192" spans="1:8" x14ac:dyDescent="0.25"/>
    <row r="2193" spans="1:8" x14ac:dyDescent="0.25">
      <c r="A2193" s="786">
        <v>591</v>
      </c>
      <c r="B2193" s="797" t="s">
        <v>1691</v>
      </c>
      <c r="C2193" s="826">
        <f>OES!C27</f>
        <v>0</v>
      </c>
      <c r="E2193" s="801" t="s">
        <v>625</v>
      </c>
      <c r="F2193" s="793" t="s">
        <v>1692</v>
      </c>
      <c r="G2193" s="800">
        <f>OES!D27</f>
        <v>0</v>
      </c>
      <c r="H2193" s="801" t="s">
        <v>627</v>
      </c>
    </row>
    <row r="2194" spans="1:8" x14ac:dyDescent="0.25">
      <c r="F2194" s="793" t="s">
        <v>1693</v>
      </c>
      <c r="G2194" s="800">
        <f>OES!I27</f>
        <v>0</v>
      </c>
      <c r="H2194" s="801" t="s">
        <v>627</v>
      </c>
    </row>
    <row r="2195" spans="1:8" x14ac:dyDescent="0.25">
      <c r="F2195" s="793" t="s">
        <v>1694</v>
      </c>
      <c r="G2195" s="800">
        <f>OES!L27</f>
        <v>0</v>
      </c>
      <c r="H2195" s="801" t="s">
        <v>627</v>
      </c>
    </row>
    <row r="2196" spans="1:8" x14ac:dyDescent="0.25"/>
    <row r="2197" spans="1:8" x14ac:dyDescent="0.25">
      <c r="A2197" s="786">
        <v>592</v>
      </c>
      <c r="B2197" s="797" t="s">
        <v>1695</v>
      </c>
      <c r="C2197" s="826">
        <f>OES!C28</f>
        <v>0</v>
      </c>
      <c r="E2197" s="801" t="s">
        <v>625</v>
      </c>
      <c r="F2197" s="793" t="s">
        <v>1696</v>
      </c>
      <c r="G2197" s="800">
        <f>OES!D28</f>
        <v>0</v>
      </c>
      <c r="H2197" s="801" t="s">
        <v>627</v>
      </c>
    </row>
    <row r="2198" spans="1:8" x14ac:dyDescent="0.25">
      <c r="F2198" s="793" t="s">
        <v>1697</v>
      </c>
      <c r="G2198" s="800">
        <f>OES!I28</f>
        <v>0</v>
      </c>
      <c r="H2198" s="801" t="s">
        <v>627</v>
      </c>
    </row>
    <row r="2199" spans="1:8" x14ac:dyDescent="0.25">
      <c r="F2199" s="793" t="s">
        <v>1698</v>
      </c>
      <c r="G2199" s="800">
        <f>OES!L28</f>
        <v>0</v>
      </c>
      <c r="H2199" s="801" t="s">
        <v>627</v>
      </c>
    </row>
    <row r="2200" spans="1:8" x14ac:dyDescent="0.25"/>
    <row r="2201" spans="1:8" x14ac:dyDescent="0.25">
      <c r="A2201" s="786">
        <v>593</v>
      </c>
      <c r="B2201" s="797" t="s">
        <v>1699</v>
      </c>
      <c r="C2201" s="826">
        <f>OES!C25</f>
        <v>0</v>
      </c>
      <c r="E2201" s="801" t="s">
        <v>625</v>
      </c>
      <c r="F2201" s="797" t="s">
        <v>1700</v>
      </c>
      <c r="G2201" s="800">
        <f>OES!C26</f>
        <v>0</v>
      </c>
      <c r="H2201" s="801" t="s">
        <v>627</v>
      </c>
    </row>
    <row r="2202" spans="1:8" x14ac:dyDescent="0.25">
      <c r="F2202" s="797" t="s">
        <v>1691</v>
      </c>
      <c r="G2202" s="800">
        <f>OES!C27</f>
        <v>0</v>
      </c>
      <c r="H2202" s="801" t="s">
        <v>627</v>
      </c>
    </row>
    <row r="2203" spans="1:8" x14ac:dyDescent="0.25">
      <c r="F2203" s="797" t="s">
        <v>1695</v>
      </c>
      <c r="G2203" s="800">
        <f>OES!C28</f>
        <v>0</v>
      </c>
      <c r="H2203" s="801" t="s">
        <v>627</v>
      </c>
    </row>
    <row r="2204" spans="1:8" x14ac:dyDescent="0.25">
      <c r="F2204" s="797" t="s">
        <v>1701</v>
      </c>
      <c r="G2204" s="800">
        <f>OES!C29</f>
        <v>0</v>
      </c>
      <c r="H2204" s="801" t="s">
        <v>627</v>
      </c>
    </row>
    <row r="2205" spans="1:8" x14ac:dyDescent="0.25">
      <c r="F2205" s="797" t="s">
        <v>1702</v>
      </c>
      <c r="G2205" s="800">
        <f>OES!C30</f>
        <v>0</v>
      </c>
      <c r="H2205" s="801" t="s">
        <v>627</v>
      </c>
    </row>
    <row r="2206" spans="1:8" x14ac:dyDescent="0.25">
      <c r="F2206" s="797" t="s">
        <v>1703</v>
      </c>
      <c r="G2206" s="800">
        <f>OES!C31</f>
        <v>0</v>
      </c>
      <c r="H2206" s="801" t="s">
        <v>627</v>
      </c>
    </row>
    <row r="2207" spans="1:8" x14ac:dyDescent="0.25"/>
    <row r="2208" spans="1:8" x14ac:dyDescent="0.25">
      <c r="A2208" s="786">
        <v>594</v>
      </c>
      <c r="B2208" s="797" t="s">
        <v>1704</v>
      </c>
      <c r="C2208" s="826">
        <f>OES!C32</f>
        <v>0</v>
      </c>
      <c r="E2208" s="801" t="s">
        <v>625</v>
      </c>
      <c r="F2208" s="797" t="s">
        <v>1664</v>
      </c>
      <c r="G2208" s="800">
        <f>OES!C11</f>
        <v>0</v>
      </c>
      <c r="H2208" s="801" t="s">
        <v>627</v>
      </c>
    </row>
    <row r="2209" spans="1:8" x14ac:dyDescent="0.25">
      <c r="F2209" s="797" t="s">
        <v>1705</v>
      </c>
      <c r="G2209" s="800">
        <f>OES!C15</f>
        <v>0</v>
      </c>
      <c r="H2209" s="801" t="s">
        <v>627</v>
      </c>
    </row>
    <row r="2210" spans="1:8" x14ac:dyDescent="0.25">
      <c r="F2210" s="797" t="s">
        <v>1668</v>
      </c>
      <c r="G2210" s="800">
        <f>OES!C16</f>
        <v>0</v>
      </c>
      <c r="H2210" s="801" t="s">
        <v>627</v>
      </c>
    </row>
    <row r="2211" spans="1:8" x14ac:dyDescent="0.25">
      <c r="F2211" s="797" t="s">
        <v>1684</v>
      </c>
      <c r="G2211" s="800">
        <f>OES!C20</f>
        <v>0</v>
      </c>
      <c r="H2211" s="801" t="s">
        <v>627</v>
      </c>
    </row>
    <row r="2212" spans="1:8" x14ac:dyDescent="0.25">
      <c r="F2212" s="797" t="s">
        <v>1687</v>
      </c>
      <c r="G2212" s="800">
        <f>OES!C23</f>
        <v>0</v>
      </c>
      <c r="H2212" s="801" t="s">
        <v>627</v>
      </c>
    </row>
    <row r="2213" spans="1:8" x14ac:dyDescent="0.25">
      <c r="F2213" s="797" t="s">
        <v>1706</v>
      </c>
      <c r="G2213" s="800">
        <f>OES!C24</f>
        <v>0</v>
      </c>
      <c r="H2213" s="801" t="s">
        <v>627</v>
      </c>
    </row>
    <row r="2214" spans="1:8" x14ac:dyDescent="0.25">
      <c r="F2214" s="797" t="s">
        <v>1699</v>
      </c>
      <c r="G2214" s="800">
        <f>OES!C25</f>
        <v>0</v>
      </c>
      <c r="H2214" s="801" t="s">
        <v>627</v>
      </c>
    </row>
    <row r="2215" spans="1:8" x14ac:dyDescent="0.25"/>
    <row r="2216" spans="1:8" x14ac:dyDescent="0.25">
      <c r="A2216" s="786">
        <v>595</v>
      </c>
      <c r="B2216" s="797" t="s">
        <v>1666</v>
      </c>
      <c r="C2216" s="826">
        <f>OES!I11</f>
        <v>0</v>
      </c>
      <c r="E2216" s="801" t="s">
        <v>625</v>
      </c>
      <c r="F2216" s="797" t="s">
        <v>1707</v>
      </c>
      <c r="G2216" s="800">
        <f>OES!J11</f>
        <v>0</v>
      </c>
      <c r="H2216" s="801" t="s">
        <v>627</v>
      </c>
    </row>
    <row r="2217" spans="1:8" x14ac:dyDescent="0.25">
      <c r="F2217" s="797" t="s">
        <v>1708</v>
      </c>
      <c r="G2217" s="800">
        <f>OES!K11</f>
        <v>0</v>
      </c>
      <c r="H2217" s="801" t="s">
        <v>627</v>
      </c>
    </row>
    <row r="2218" spans="1:8" x14ac:dyDescent="0.25"/>
    <row r="2219" spans="1:8" x14ac:dyDescent="0.25">
      <c r="A2219" s="786">
        <v>596</v>
      </c>
      <c r="B2219" s="797" t="s">
        <v>1670</v>
      </c>
      <c r="C2219" s="826">
        <f>OES!I16</f>
        <v>0</v>
      </c>
      <c r="E2219" s="801" t="s">
        <v>625</v>
      </c>
      <c r="F2219" s="793" t="s">
        <v>1709</v>
      </c>
      <c r="G2219" s="800">
        <f>OES!J16</f>
        <v>0</v>
      </c>
      <c r="H2219" s="801" t="s">
        <v>627</v>
      </c>
    </row>
    <row r="2220" spans="1:8" x14ac:dyDescent="0.25">
      <c r="F2220" s="793" t="s">
        <v>1710</v>
      </c>
      <c r="G2220" s="800">
        <f>OES!K16</f>
        <v>0</v>
      </c>
      <c r="H2220" s="801" t="s">
        <v>627</v>
      </c>
    </row>
    <row r="2221" spans="1:8" x14ac:dyDescent="0.25"/>
    <row r="2222" spans="1:8" ht="30" x14ac:dyDescent="0.25">
      <c r="A2222" s="786">
        <v>597</v>
      </c>
      <c r="B2222" s="797" t="s">
        <v>1693</v>
      </c>
      <c r="C2222" s="826">
        <f>OES!I27</f>
        <v>0</v>
      </c>
      <c r="E2222" s="801" t="s">
        <v>625</v>
      </c>
      <c r="F2222" s="793" t="s">
        <v>1711</v>
      </c>
      <c r="G2222" s="800">
        <f>OES!J27</f>
        <v>0</v>
      </c>
      <c r="H2222" s="801" t="s">
        <v>627</v>
      </c>
    </row>
    <row r="2223" spans="1:8" x14ac:dyDescent="0.25">
      <c r="F2223" s="793" t="s">
        <v>1712</v>
      </c>
      <c r="G2223" s="800">
        <f>OES!K27</f>
        <v>0</v>
      </c>
      <c r="H2223" s="801" t="s">
        <v>627</v>
      </c>
    </row>
    <row r="2224" spans="1:8" x14ac:dyDescent="0.25"/>
    <row r="2225" spans="1:8" ht="30" x14ac:dyDescent="0.25">
      <c r="A2225" s="786">
        <v>598</v>
      </c>
      <c r="B2225" s="797" t="s">
        <v>1697</v>
      </c>
      <c r="C2225" s="826">
        <f>OES!I28</f>
        <v>0</v>
      </c>
      <c r="E2225" s="801" t="s">
        <v>625</v>
      </c>
      <c r="F2225" s="793" t="s">
        <v>1713</v>
      </c>
      <c r="G2225" s="800">
        <f>OES!J28</f>
        <v>0</v>
      </c>
      <c r="H2225" s="801" t="s">
        <v>627</v>
      </c>
    </row>
    <row r="2226" spans="1:8" x14ac:dyDescent="0.25">
      <c r="F2226" s="793" t="s">
        <v>1714</v>
      </c>
      <c r="G2226" s="800">
        <f>OES!K28</f>
        <v>0</v>
      </c>
      <c r="H2226" s="801" t="s">
        <v>627</v>
      </c>
    </row>
    <row r="2227" spans="1:8" x14ac:dyDescent="0.25"/>
    <row r="2228" spans="1:8" x14ac:dyDescent="0.25">
      <c r="A2228" s="786">
        <v>599</v>
      </c>
      <c r="B2228" s="797" t="s">
        <v>1667</v>
      </c>
      <c r="C2228" s="826">
        <f>OES!L11</f>
        <v>0</v>
      </c>
      <c r="E2228" s="801" t="s">
        <v>625</v>
      </c>
      <c r="F2228" s="793" t="s">
        <v>1715</v>
      </c>
      <c r="G2228" s="800">
        <f>OES!M11</f>
        <v>0</v>
      </c>
      <c r="H2228" s="801" t="s">
        <v>627</v>
      </c>
    </row>
    <row r="2229" spans="1:8" ht="30" x14ac:dyDescent="0.25">
      <c r="F2229" s="793" t="s">
        <v>1716</v>
      </c>
      <c r="G2229" s="800">
        <f>OES!N11</f>
        <v>0</v>
      </c>
      <c r="H2229" s="801" t="s">
        <v>627</v>
      </c>
    </row>
    <row r="2230" spans="1:8" x14ac:dyDescent="0.25">
      <c r="F2230" s="793" t="s">
        <v>1717</v>
      </c>
      <c r="G2230" s="800">
        <f>OES!Q11</f>
        <v>0</v>
      </c>
      <c r="H2230" s="801" t="s">
        <v>627</v>
      </c>
    </row>
    <row r="2231" spans="1:8" x14ac:dyDescent="0.25">
      <c r="F2231" s="793" t="s">
        <v>1718</v>
      </c>
      <c r="G2231" s="800">
        <f>OES!R11</f>
        <v>0</v>
      </c>
      <c r="H2231" s="801" t="s">
        <v>627</v>
      </c>
    </row>
    <row r="2232" spans="1:8" x14ac:dyDescent="0.25">
      <c r="F2232" s="793" t="s">
        <v>1719</v>
      </c>
      <c r="G2232" s="800">
        <f>OES!S11</f>
        <v>0</v>
      </c>
      <c r="H2232" s="801" t="s">
        <v>627</v>
      </c>
    </row>
    <row r="2233" spans="1:8" x14ac:dyDescent="0.25">
      <c r="F2233" s="793" t="s">
        <v>1720</v>
      </c>
      <c r="G2233" s="800">
        <f>OES!U11</f>
        <v>0</v>
      </c>
      <c r="H2233" s="801" t="s">
        <v>627</v>
      </c>
    </row>
    <row r="2234" spans="1:8" x14ac:dyDescent="0.25"/>
    <row r="2235" spans="1:8" x14ac:dyDescent="0.25">
      <c r="A2235" s="786">
        <v>600</v>
      </c>
      <c r="B2235" s="797" t="s">
        <v>1721</v>
      </c>
      <c r="C2235" s="826">
        <f>OES!L12</f>
        <v>0</v>
      </c>
      <c r="E2235" s="801" t="s">
        <v>625</v>
      </c>
      <c r="F2235" s="793" t="s">
        <v>1722</v>
      </c>
      <c r="G2235" s="800">
        <f>OES!M12</f>
        <v>0</v>
      </c>
      <c r="H2235" s="801" t="s">
        <v>627</v>
      </c>
    </row>
    <row r="2236" spans="1:8" ht="30" x14ac:dyDescent="0.25">
      <c r="F2236" s="793" t="s">
        <v>1723</v>
      </c>
      <c r="G2236" s="800">
        <f>OES!N12</f>
        <v>0</v>
      </c>
      <c r="H2236" s="801" t="s">
        <v>627</v>
      </c>
    </row>
    <row r="2237" spans="1:8" x14ac:dyDescent="0.25">
      <c r="F2237" s="793" t="s">
        <v>1724</v>
      </c>
      <c r="G2237" s="800">
        <f>OES!Q12</f>
        <v>0</v>
      </c>
      <c r="H2237" s="801" t="s">
        <v>627</v>
      </c>
    </row>
    <row r="2238" spans="1:8" x14ac:dyDescent="0.25">
      <c r="F2238" s="793" t="s">
        <v>1725</v>
      </c>
      <c r="G2238" s="800">
        <f>OES!R12</f>
        <v>0</v>
      </c>
      <c r="H2238" s="801" t="s">
        <v>627</v>
      </c>
    </row>
    <row r="2239" spans="1:8" x14ac:dyDescent="0.25">
      <c r="F2239" s="793" t="s">
        <v>1726</v>
      </c>
      <c r="G2239" s="800">
        <f>OES!S12</f>
        <v>0</v>
      </c>
      <c r="H2239" s="801" t="s">
        <v>627</v>
      </c>
    </row>
    <row r="2240" spans="1:8" x14ac:dyDescent="0.25">
      <c r="F2240" s="793" t="s">
        <v>1727</v>
      </c>
      <c r="G2240" s="800">
        <f>OES!U12</f>
        <v>0</v>
      </c>
      <c r="H2240" s="801" t="s">
        <v>627</v>
      </c>
    </row>
    <row r="2241" spans="1:8" x14ac:dyDescent="0.25"/>
    <row r="2242" spans="1:8" x14ac:dyDescent="0.25">
      <c r="A2242" s="786">
        <v>601</v>
      </c>
      <c r="B2242" s="797" t="s">
        <v>1728</v>
      </c>
      <c r="C2242" s="826">
        <f>OES!L13</f>
        <v>0</v>
      </c>
      <c r="E2242" s="801" t="s">
        <v>625</v>
      </c>
      <c r="F2242" s="793" t="s">
        <v>1729</v>
      </c>
      <c r="G2242" s="800">
        <f>OES!M13</f>
        <v>0</v>
      </c>
      <c r="H2242" s="801" t="s">
        <v>627</v>
      </c>
    </row>
    <row r="2243" spans="1:8" ht="30" x14ac:dyDescent="0.25">
      <c r="F2243" s="793" t="s">
        <v>1730</v>
      </c>
      <c r="G2243" s="800">
        <f>OES!N13</f>
        <v>0</v>
      </c>
      <c r="H2243" s="801" t="s">
        <v>627</v>
      </c>
    </row>
    <row r="2244" spans="1:8" x14ac:dyDescent="0.25">
      <c r="F2244" s="793" t="s">
        <v>1731</v>
      </c>
      <c r="G2244" s="800">
        <f>OES!Q13</f>
        <v>0</v>
      </c>
      <c r="H2244" s="801" t="s">
        <v>627</v>
      </c>
    </row>
    <row r="2245" spans="1:8" x14ac:dyDescent="0.25">
      <c r="F2245" s="793" t="s">
        <v>1732</v>
      </c>
      <c r="G2245" s="800">
        <f>OES!R13</f>
        <v>0</v>
      </c>
      <c r="H2245" s="801" t="s">
        <v>627</v>
      </c>
    </row>
    <row r="2246" spans="1:8" x14ac:dyDescent="0.25">
      <c r="F2246" s="793" t="s">
        <v>1733</v>
      </c>
      <c r="G2246" s="800">
        <f>OES!S13</f>
        <v>0</v>
      </c>
      <c r="H2246" s="801" t="s">
        <v>627</v>
      </c>
    </row>
    <row r="2247" spans="1:8" x14ac:dyDescent="0.25">
      <c r="F2247" s="793" t="s">
        <v>1734</v>
      </c>
      <c r="G2247" s="800">
        <f>OES!U13</f>
        <v>0</v>
      </c>
      <c r="H2247" s="801" t="s">
        <v>627</v>
      </c>
    </row>
    <row r="2248" spans="1:8" x14ac:dyDescent="0.25"/>
    <row r="2249" spans="1:8" x14ac:dyDescent="0.25">
      <c r="A2249" s="786">
        <v>602</v>
      </c>
      <c r="B2249" s="797" t="s">
        <v>1735</v>
      </c>
      <c r="C2249" s="826">
        <f>OES!L14</f>
        <v>0</v>
      </c>
      <c r="E2249" s="801" t="s">
        <v>625</v>
      </c>
      <c r="F2249" s="793" t="s">
        <v>1736</v>
      </c>
      <c r="G2249" s="800">
        <f>OES!M14</f>
        <v>0</v>
      </c>
      <c r="H2249" s="801" t="s">
        <v>627</v>
      </c>
    </row>
    <row r="2250" spans="1:8" ht="30" x14ac:dyDescent="0.25">
      <c r="F2250" s="793" t="s">
        <v>1737</v>
      </c>
      <c r="G2250" s="800">
        <f>OES!N14</f>
        <v>0</v>
      </c>
      <c r="H2250" s="801" t="s">
        <v>627</v>
      </c>
    </row>
    <row r="2251" spans="1:8" x14ac:dyDescent="0.25">
      <c r="F2251" s="793" t="s">
        <v>1738</v>
      </c>
      <c r="G2251" s="800">
        <f>OES!Q14</f>
        <v>0</v>
      </c>
      <c r="H2251" s="801" t="s">
        <v>627</v>
      </c>
    </row>
    <row r="2252" spans="1:8" x14ac:dyDescent="0.25">
      <c r="F2252" s="793" t="s">
        <v>1739</v>
      </c>
      <c r="G2252" s="800">
        <f>OES!R14</f>
        <v>0</v>
      </c>
      <c r="H2252" s="801" t="s">
        <v>627</v>
      </c>
    </row>
    <row r="2253" spans="1:8" x14ac:dyDescent="0.25">
      <c r="F2253" s="793" t="s">
        <v>1740</v>
      </c>
      <c r="G2253" s="800">
        <f>OES!S14</f>
        <v>0</v>
      </c>
      <c r="H2253" s="801" t="s">
        <v>627</v>
      </c>
    </row>
    <row r="2254" spans="1:8" x14ac:dyDescent="0.25">
      <c r="F2254" s="793" t="s">
        <v>1741</v>
      </c>
      <c r="G2254" s="800">
        <f>OES!U14</f>
        <v>0</v>
      </c>
      <c r="H2254" s="801" t="s">
        <v>627</v>
      </c>
    </row>
    <row r="2255" spans="1:8" x14ac:dyDescent="0.25"/>
    <row r="2256" spans="1:8" x14ac:dyDescent="0.25">
      <c r="A2256" s="786">
        <v>603</v>
      </c>
      <c r="B2256" s="797" t="s">
        <v>1671</v>
      </c>
      <c r="C2256" s="826">
        <f>OES!L16</f>
        <v>0</v>
      </c>
      <c r="E2256" s="801" t="s">
        <v>625</v>
      </c>
      <c r="F2256" s="793" t="s">
        <v>1742</v>
      </c>
      <c r="G2256" s="800">
        <f>OES!M16</f>
        <v>0</v>
      </c>
      <c r="H2256" s="801" t="s">
        <v>627</v>
      </c>
    </row>
    <row r="2257" spans="1:8" ht="30" x14ac:dyDescent="0.25">
      <c r="F2257" s="793" t="s">
        <v>1743</v>
      </c>
      <c r="G2257" s="800">
        <f>OES!N16</f>
        <v>0</v>
      </c>
      <c r="H2257" s="801" t="s">
        <v>627</v>
      </c>
    </row>
    <row r="2258" spans="1:8" x14ac:dyDescent="0.25">
      <c r="F2258" s="793" t="s">
        <v>1744</v>
      </c>
      <c r="G2258" s="800">
        <f>OES!Q16</f>
        <v>0</v>
      </c>
      <c r="H2258" s="801" t="s">
        <v>627</v>
      </c>
    </row>
    <row r="2259" spans="1:8" x14ac:dyDescent="0.25">
      <c r="F2259" s="793" t="s">
        <v>1745</v>
      </c>
      <c r="G2259" s="800">
        <f>OES!R16</f>
        <v>0</v>
      </c>
      <c r="H2259" s="801" t="s">
        <v>627</v>
      </c>
    </row>
    <row r="2260" spans="1:8" x14ac:dyDescent="0.25">
      <c r="F2260" s="793" t="s">
        <v>1746</v>
      </c>
      <c r="G2260" s="800">
        <f>OES!S16</f>
        <v>0</v>
      </c>
      <c r="H2260" s="801" t="s">
        <v>627</v>
      </c>
    </row>
    <row r="2261" spans="1:8" x14ac:dyDescent="0.25">
      <c r="F2261" s="793" t="s">
        <v>1747</v>
      </c>
      <c r="G2261" s="800">
        <f>OES!U16</f>
        <v>0</v>
      </c>
      <c r="H2261" s="801" t="s">
        <v>627</v>
      </c>
    </row>
    <row r="2262" spans="1:8" x14ac:dyDescent="0.25"/>
    <row r="2263" spans="1:8" x14ac:dyDescent="0.25">
      <c r="A2263" s="786">
        <v>604</v>
      </c>
      <c r="B2263" s="797" t="s">
        <v>1675</v>
      </c>
      <c r="C2263" s="826">
        <f>OES!L17</f>
        <v>0</v>
      </c>
      <c r="E2263" s="801" t="s">
        <v>625</v>
      </c>
      <c r="F2263" s="793" t="s">
        <v>1748</v>
      </c>
      <c r="G2263" s="800">
        <f>OES!M17</f>
        <v>0</v>
      </c>
      <c r="H2263" s="801" t="s">
        <v>627</v>
      </c>
    </row>
    <row r="2264" spans="1:8" ht="30" x14ac:dyDescent="0.25">
      <c r="F2264" s="793" t="s">
        <v>1749</v>
      </c>
      <c r="G2264" s="800">
        <f>OES!N17</f>
        <v>0</v>
      </c>
      <c r="H2264" s="801" t="s">
        <v>627</v>
      </c>
    </row>
    <row r="2265" spans="1:8" x14ac:dyDescent="0.25">
      <c r="F2265" s="793" t="s">
        <v>1750</v>
      </c>
      <c r="G2265" s="800">
        <f>OES!Q17</f>
        <v>0</v>
      </c>
      <c r="H2265" s="801" t="s">
        <v>627</v>
      </c>
    </row>
    <row r="2266" spans="1:8" x14ac:dyDescent="0.25">
      <c r="F2266" s="793" t="s">
        <v>1751</v>
      </c>
      <c r="G2266" s="800">
        <f>OES!R17</f>
        <v>0</v>
      </c>
      <c r="H2266" s="801" t="s">
        <v>627</v>
      </c>
    </row>
    <row r="2267" spans="1:8" x14ac:dyDescent="0.25">
      <c r="F2267" s="793" t="s">
        <v>1752</v>
      </c>
      <c r="G2267" s="800">
        <f>OES!S17</f>
        <v>0</v>
      </c>
      <c r="H2267" s="801" t="s">
        <v>627</v>
      </c>
    </row>
    <row r="2268" spans="1:8" x14ac:dyDescent="0.25">
      <c r="F2268" s="793" t="s">
        <v>1753</v>
      </c>
      <c r="G2268" s="800">
        <f>OES!U17</f>
        <v>0</v>
      </c>
      <c r="H2268" s="801" t="s">
        <v>627</v>
      </c>
    </row>
    <row r="2269" spans="1:8" x14ac:dyDescent="0.25"/>
    <row r="2270" spans="1:8" ht="30" x14ac:dyDescent="0.25">
      <c r="A2270" s="786">
        <v>605</v>
      </c>
      <c r="B2270" s="797" t="s">
        <v>1679</v>
      </c>
      <c r="C2270" s="826">
        <f>OES!L18</f>
        <v>0</v>
      </c>
      <c r="E2270" s="801" t="s">
        <v>625</v>
      </c>
      <c r="F2270" s="793" t="s">
        <v>1754</v>
      </c>
      <c r="G2270" s="800">
        <f>OES!M18</f>
        <v>0</v>
      </c>
      <c r="H2270" s="801" t="s">
        <v>627</v>
      </c>
    </row>
    <row r="2271" spans="1:8" ht="30" x14ac:dyDescent="0.25">
      <c r="F2271" s="793" t="s">
        <v>1755</v>
      </c>
      <c r="G2271" s="800">
        <f>OES!N18</f>
        <v>0</v>
      </c>
      <c r="H2271" s="801" t="s">
        <v>627</v>
      </c>
    </row>
    <row r="2272" spans="1:8" x14ac:dyDescent="0.25">
      <c r="F2272" s="793" t="s">
        <v>1756</v>
      </c>
      <c r="G2272" s="800">
        <f>OES!Q18</f>
        <v>0</v>
      </c>
      <c r="H2272" s="801" t="s">
        <v>627</v>
      </c>
    </row>
    <row r="2273" spans="1:8" x14ac:dyDescent="0.25">
      <c r="F2273" s="793" t="s">
        <v>1757</v>
      </c>
      <c r="G2273" s="800">
        <f>OES!R18</f>
        <v>0</v>
      </c>
      <c r="H2273" s="801" t="s">
        <v>627</v>
      </c>
    </row>
    <row r="2274" spans="1:8" x14ac:dyDescent="0.25">
      <c r="F2274" s="793" t="s">
        <v>1758</v>
      </c>
      <c r="G2274" s="800">
        <f>OES!S18</f>
        <v>0</v>
      </c>
      <c r="H2274" s="801" t="s">
        <v>627</v>
      </c>
    </row>
    <row r="2275" spans="1:8" x14ac:dyDescent="0.25">
      <c r="F2275" s="793" t="s">
        <v>1759</v>
      </c>
      <c r="G2275" s="800">
        <f>OES!U18</f>
        <v>0</v>
      </c>
      <c r="H2275" s="801" t="s">
        <v>627</v>
      </c>
    </row>
    <row r="2276" spans="1:8" x14ac:dyDescent="0.25">
      <c r="F2276" s="793"/>
    </row>
    <row r="2277" spans="1:8" x14ac:dyDescent="0.25">
      <c r="A2277" s="786">
        <v>606</v>
      </c>
      <c r="B2277" s="797" t="s">
        <v>1683</v>
      </c>
      <c r="C2277" s="826">
        <f>OES!L19</f>
        <v>0</v>
      </c>
      <c r="E2277" s="801" t="s">
        <v>625</v>
      </c>
      <c r="F2277" s="793" t="s">
        <v>1760</v>
      </c>
      <c r="G2277" s="800">
        <f>OES!M19</f>
        <v>0</v>
      </c>
      <c r="H2277" s="801" t="s">
        <v>627</v>
      </c>
    </row>
    <row r="2278" spans="1:8" ht="30" x14ac:dyDescent="0.25">
      <c r="F2278" s="793" t="s">
        <v>1761</v>
      </c>
      <c r="G2278" s="800">
        <f>OES!N19</f>
        <v>0</v>
      </c>
      <c r="H2278" s="801" t="s">
        <v>627</v>
      </c>
    </row>
    <row r="2279" spans="1:8" x14ac:dyDescent="0.25">
      <c r="F2279" s="793" t="s">
        <v>1762</v>
      </c>
      <c r="G2279" s="800">
        <f>OES!Q19</f>
        <v>0</v>
      </c>
      <c r="H2279" s="801" t="s">
        <v>627</v>
      </c>
    </row>
    <row r="2280" spans="1:8" x14ac:dyDescent="0.25">
      <c r="F2280" s="793" t="s">
        <v>1763</v>
      </c>
      <c r="G2280" s="800">
        <f>OES!R19</f>
        <v>0</v>
      </c>
      <c r="H2280" s="801" t="s">
        <v>627</v>
      </c>
    </row>
    <row r="2281" spans="1:8" x14ac:dyDescent="0.25">
      <c r="F2281" s="793" t="s">
        <v>1764</v>
      </c>
      <c r="G2281" s="800">
        <f>OES!S19</f>
        <v>0</v>
      </c>
      <c r="H2281" s="801" t="s">
        <v>627</v>
      </c>
    </row>
    <row r="2282" spans="1:8" x14ac:dyDescent="0.25">
      <c r="F2282" s="793" t="s">
        <v>1765</v>
      </c>
      <c r="G2282" s="800">
        <f>OES!U19</f>
        <v>0</v>
      </c>
      <c r="H2282" s="801" t="s">
        <v>627</v>
      </c>
    </row>
    <row r="2283" spans="1:8" x14ac:dyDescent="0.25">
      <c r="F2283" s="793"/>
    </row>
    <row r="2284" spans="1:8" x14ac:dyDescent="0.25">
      <c r="A2284" s="786">
        <v>607</v>
      </c>
      <c r="B2284" s="797" t="s">
        <v>1690</v>
      </c>
      <c r="C2284" s="826">
        <f>OES!L23</f>
        <v>0</v>
      </c>
      <c r="E2284" s="801" t="s">
        <v>625</v>
      </c>
      <c r="F2284" s="793" t="s">
        <v>1766</v>
      </c>
      <c r="G2284" s="800">
        <f>OES!M23</f>
        <v>0</v>
      </c>
      <c r="H2284" s="801" t="s">
        <v>627</v>
      </c>
    </row>
    <row r="2285" spans="1:8" ht="30" x14ac:dyDescent="0.25">
      <c r="F2285" s="793" t="s">
        <v>1767</v>
      </c>
      <c r="G2285" s="800">
        <f>OES!N23</f>
        <v>0</v>
      </c>
      <c r="H2285" s="801" t="s">
        <v>627</v>
      </c>
    </row>
    <row r="2286" spans="1:8" x14ac:dyDescent="0.25">
      <c r="F2286" s="793" t="s">
        <v>1768</v>
      </c>
      <c r="G2286" s="800">
        <f>OES!Q23</f>
        <v>0</v>
      </c>
      <c r="H2286" s="801" t="s">
        <v>627</v>
      </c>
    </row>
    <row r="2287" spans="1:8" x14ac:dyDescent="0.25">
      <c r="F2287" s="793" t="s">
        <v>1769</v>
      </c>
      <c r="G2287" s="800">
        <f>OES!R23</f>
        <v>0</v>
      </c>
      <c r="H2287" s="801" t="s">
        <v>627</v>
      </c>
    </row>
    <row r="2288" spans="1:8" x14ac:dyDescent="0.25">
      <c r="F2288" s="793" t="s">
        <v>1770</v>
      </c>
      <c r="G2288" s="800">
        <f>OES!S23</f>
        <v>0</v>
      </c>
      <c r="H2288" s="801" t="s">
        <v>627</v>
      </c>
    </row>
    <row r="2289" spans="1:8" x14ac:dyDescent="0.25">
      <c r="F2289" s="793" t="s">
        <v>1771</v>
      </c>
      <c r="G2289" s="800">
        <f>OES!U23</f>
        <v>0</v>
      </c>
      <c r="H2289" s="801" t="s">
        <v>627</v>
      </c>
    </row>
    <row r="2290" spans="1:8" x14ac:dyDescent="0.25">
      <c r="F2290" s="793"/>
    </row>
    <row r="2291" spans="1:8" x14ac:dyDescent="0.25">
      <c r="A2291" s="786">
        <v>608</v>
      </c>
      <c r="B2291" s="797" t="s">
        <v>1720</v>
      </c>
      <c r="C2291" s="826">
        <f>OES!U11</f>
        <v>0</v>
      </c>
      <c r="E2291" s="801" t="s">
        <v>625</v>
      </c>
      <c r="F2291" s="793" t="s">
        <v>1772</v>
      </c>
      <c r="G2291" s="800">
        <f>OES!V11</f>
        <v>0</v>
      </c>
      <c r="H2291" s="801" t="s">
        <v>627</v>
      </c>
    </row>
    <row r="2292" spans="1:8" x14ac:dyDescent="0.25">
      <c r="F2292" s="793" t="s">
        <v>1773</v>
      </c>
      <c r="G2292" s="800">
        <f>OES!X11</f>
        <v>0</v>
      </c>
      <c r="H2292" s="801" t="s">
        <v>627</v>
      </c>
    </row>
    <row r="2293" spans="1:8" x14ac:dyDescent="0.25">
      <c r="F2293" s="793" t="s">
        <v>1774</v>
      </c>
      <c r="G2293" s="800">
        <f>OES!Z11</f>
        <v>0</v>
      </c>
      <c r="H2293" s="801" t="s">
        <v>627</v>
      </c>
    </row>
    <row r="2294" spans="1:8" x14ac:dyDescent="0.25">
      <c r="F2294" s="793"/>
    </row>
    <row r="2295" spans="1:8" x14ac:dyDescent="0.25">
      <c r="A2295" s="786">
        <v>609</v>
      </c>
      <c r="B2295" s="797" t="s">
        <v>1727</v>
      </c>
      <c r="C2295" s="826">
        <f>OES!U12</f>
        <v>0</v>
      </c>
      <c r="E2295" s="801" t="s">
        <v>625</v>
      </c>
      <c r="F2295" s="793" t="s">
        <v>1775</v>
      </c>
      <c r="G2295" s="800">
        <f>OES!V12</f>
        <v>0</v>
      </c>
      <c r="H2295" s="801" t="s">
        <v>627</v>
      </c>
    </row>
    <row r="2296" spans="1:8" x14ac:dyDescent="0.25">
      <c r="F2296" s="793" t="s">
        <v>1776</v>
      </c>
      <c r="G2296" s="800">
        <f>OES!X12</f>
        <v>0</v>
      </c>
      <c r="H2296" s="801" t="s">
        <v>627</v>
      </c>
    </row>
    <row r="2297" spans="1:8" x14ac:dyDescent="0.25">
      <c r="F2297" s="793" t="s">
        <v>1777</v>
      </c>
      <c r="G2297" s="800">
        <f>OES!Z12</f>
        <v>0</v>
      </c>
      <c r="H2297" s="801" t="s">
        <v>627</v>
      </c>
    </row>
    <row r="2298" spans="1:8" x14ac:dyDescent="0.25">
      <c r="F2298" s="793"/>
    </row>
    <row r="2299" spans="1:8" x14ac:dyDescent="0.25">
      <c r="A2299" s="786">
        <v>610</v>
      </c>
      <c r="B2299" s="797" t="s">
        <v>1734</v>
      </c>
      <c r="C2299" s="826">
        <f>OES!U13</f>
        <v>0</v>
      </c>
      <c r="E2299" s="801" t="s">
        <v>625</v>
      </c>
      <c r="F2299" s="793" t="s">
        <v>1778</v>
      </c>
      <c r="G2299" s="800">
        <f>OES!V13</f>
        <v>0</v>
      </c>
      <c r="H2299" s="801" t="s">
        <v>627</v>
      </c>
    </row>
    <row r="2300" spans="1:8" x14ac:dyDescent="0.25">
      <c r="F2300" s="793" t="s">
        <v>1779</v>
      </c>
      <c r="G2300" s="800">
        <f>OES!X13</f>
        <v>0</v>
      </c>
      <c r="H2300" s="801" t="s">
        <v>627</v>
      </c>
    </row>
    <row r="2301" spans="1:8" x14ac:dyDescent="0.25">
      <c r="F2301" s="793" t="s">
        <v>1780</v>
      </c>
      <c r="G2301" s="800">
        <f>OES!Z13</f>
        <v>0</v>
      </c>
      <c r="H2301" s="801" t="s">
        <v>627</v>
      </c>
    </row>
    <row r="2302" spans="1:8" x14ac:dyDescent="0.25">
      <c r="F2302" s="793"/>
    </row>
    <row r="2303" spans="1:8" x14ac:dyDescent="0.25">
      <c r="A2303" s="786">
        <v>611</v>
      </c>
      <c r="B2303" s="797" t="s">
        <v>1741</v>
      </c>
      <c r="C2303" s="826">
        <f>OES!U14</f>
        <v>0</v>
      </c>
      <c r="E2303" s="801" t="s">
        <v>625</v>
      </c>
      <c r="F2303" s="793" t="s">
        <v>1781</v>
      </c>
      <c r="G2303" s="800">
        <f>OES!V14</f>
        <v>0</v>
      </c>
      <c r="H2303" s="801" t="s">
        <v>627</v>
      </c>
    </row>
    <row r="2304" spans="1:8" x14ac:dyDescent="0.25">
      <c r="F2304" s="793" t="s">
        <v>1782</v>
      </c>
      <c r="G2304" s="800">
        <f>OES!X14</f>
        <v>0</v>
      </c>
      <c r="H2304" s="801" t="s">
        <v>627</v>
      </c>
    </row>
    <row r="2305" spans="1:8" x14ac:dyDescent="0.25">
      <c r="F2305" s="793" t="s">
        <v>1783</v>
      </c>
      <c r="G2305" s="800">
        <f>OES!Z14</f>
        <v>0</v>
      </c>
      <c r="H2305" s="801" t="s">
        <v>627</v>
      </c>
    </row>
    <row r="2306" spans="1:8" x14ac:dyDescent="0.25"/>
    <row r="2307" spans="1:8" x14ac:dyDescent="0.25">
      <c r="A2307" s="786">
        <v>612</v>
      </c>
      <c r="B2307" s="797" t="s">
        <v>1666</v>
      </c>
      <c r="C2307" s="826">
        <f>OES!I11</f>
        <v>0</v>
      </c>
      <c r="E2307" s="801" t="s">
        <v>625</v>
      </c>
      <c r="F2307" s="797" t="s">
        <v>1784</v>
      </c>
      <c r="G2307" s="800">
        <f>OES!I12</f>
        <v>0</v>
      </c>
      <c r="H2307" s="801" t="s">
        <v>627</v>
      </c>
    </row>
    <row r="2308" spans="1:8" x14ac:dyDescent="0.25">
      <c r="F2308" s="797" t="s">
        <v>1785</v>
      </c>
      <c r="G2308" s="800">
        <f>OES!I13</f>
        <v>0</v>
      </c>
      <c r="H2308" s="801" t="s">
        <v>627</v>
      </c>
    </row>
    <row r="2309" spans="1:8" x14ac:dyDescent="0.25">
      <c r="F2309" s="797" t="s">
        <v>1786</v>
      </c>
      <c r="G2309" s="800">
        <f>OES!I14</f>
        <v>0</v>
      </c>
      <c r="H2309" s="801" t="s">
        <v>627</v>
      </c>
    </row>
    <row r="2310" spans="1:8" x14ac:dyDescent="0.25"/>
    <row r="2311" spans="1:8" x14ac:dyDescent="0.25">
      <c r="A2311" s="786">
        <v>613</v>
      </c>
      <c r="B2311" s="793" t="s">
        <v>1667</v>
      </c>
      <c r="C2311" s="826">
        <f>OES!L11</f>
        <v>0</v>
      </c>
      <c r="E2311" s="801" t="s">
        <v>625</v>
      </c>
      <c r="F2311" s="793" t="s">
        <v>1721</v>
      </c>
      <c r="G2311" s="800">
        <f>OES!L12</f>
        <v>0</v>
      </c>
      <c r="H2311" s="801" t="s">
        <v>627</v>
      </c>
    </row>
    <row r="2312" spans="1:8" x14ac:dyDescent="0.25">
      <c r="F2312" s="793" t="s">
        <v>1728</v>
      </c>
      <c r="G2312" s="800">
        <f>OES!L13</f>
        <v>0</v>
      </c>
      <c r="H2312" s="801" t="s">
        <v>627</v>
      </c>
    </row>
    <row r="2313" spans="1:8" x14ac:dyDescent="0.25">
      <c r="F2313" s="793" t="s">
        <v>1735</v>
      </c>
      <c r="G2313" s="800">
        <f>OES!L14</f>
        <v>0</v>
      </c>
      <c r="H2313" s="801" t="s">
        <v>627</v>
      </c>
    </row>
    <row r="2314" spans="1:8" x14ac:dyDescent="0.25"/>
    <row r="2315" spans="1:8" x14ac:dyDescent="0.25">
      <c r="A2315" s="786">
        <v>614</v>
      </c>
      <c r="B2315" s="793" t="s">
        <v>1715</v>
      </c>
      <c r="C2315" s="826">
        <f>OES!M11</f>
        <v>0</v>
      </c>
      <c r="E2315" s="801" t="s">
        <v>625</v>
      </c>
      <c r="F2315" s="793" t="s">
        <v>1722</v>
      </c>
      <c r="G2315" s="800">
        <f>OES!M12</f>
        <v>0</v>
      </c>
      <c r="H2315" s="801" t="s">
        <v>627</v>
      </c>
    </row>
    <row r="2316" spans="1:8" x14ac:dyDescent="0.25">
      <c r="F2316" s="793" t="s">
        <v>1729</v>
      </c>
      <c r="G2316" s="800">
        <f>OES!M13</f>
        <v>0</v>
      </c>
      <c r="H2316" s="801" t="s">
        <v>627</v>
      </c>
    </row>
    <row r="2317" spans="1:8" x14ac:dyDescent="0.25">
      <c r="F2317" s="793" t="s">
        <v>1736</v>
      </c>
      <c r="G2317" s="800">
        <f>OES!M14</f>
        <v>0</v>
      </c>
      <c r="H2317" s="801" t="s">
        <v>627</v>
      </c>
    </row>
    <row r="2318" spans="1:8" x14ac:dyDescent="0.25"/>
    <row r="2319" spans="1:8" ht="30" x14ac:dyDescent="0.25">
      <c r="A2319" s="786">
        <v>615</v>
      </c>
      <c r="B2319" s="793" t="s">
        <v>1716</v>
      </c>
      <c r="C2319" s="826">
        <f>OES!N11</f>
        <v>0</v>
      </c>
      <c r="E2319" s="801" t="s">
        <v>625</v>
      </c>
      <c r="F2319" s="793" t="s">
        <v>1723</v>
      </c>
      <c r="G2319" s="800">
        <f>OES!N12</f>
        <v>0</v>
      </c>
      <c r="H2319" s="801" t="s">
        <v>627</v>
      </c>
    </row>
    <row r="2320" spans="1:8" ht="30" x14ac:dyDescent="0.25">
      <c r="F2320" s="793" t="s">
        <v>1730</v>
      </c>
      <c r="G2320" s="800">
        <f>OES!N13</f>
        <v>0</v>
      </c>
      <c r="H2320" s="801" t="s">
        <v>627</v>
      </c>
    </row>
    <row r="2321" spans="1:8" ht="30" x14ac:dyDescent="0.25">
      <c r="F2321" s="793" t="s">
        <v>1737</v>
      </c>
      <c r="G2321" s="800">
        <f>OES!N14</f>
        <v>0</v>
      </c>
      <c r="H2321" s="801" t="s">
        <v>627</v>
      </c>
    </row>
    <row r="2322" spans="1:8" x14ac:dyDescent="0.25"/>
    <row r="2323" spans="1:8" ht="30" x14ac:dyDescent="0.25">
      <c r="A2323" s="786">
        <v>616</v>
      </c>
      <c r="B2323" s="793" t="s">
        <v>1787</v>
      </c>
      <c r="C2323" s="826">
        <f>OES!O11</f>
        <v>0</v>
      </c>
      <c r="E2323" s="801" t="s">
        <v>625</v>
      </c>
      <c r="F2323" s="793" t="s">
        <v>1788</v>
      </c>
      <c r="G2323" s="800">
        <f>OES!O12</f>
        <v>0</v>
      </c>
      <c r="H2323" s="801" t="s">
        <v>627</v>
      </c>
    </row>
    <row r="2324" spans="1:8" ht="30" x14ac:dyDescent="0.25">
      <c r="F2324" s="793" t="s">
        <v>1789</v>
      </c>
      <c r="G2324" s="800">
        <f>OES!O13</f>
        <v>0</v>
      </c>
      <c r="H2324" s="801" t="s">
        <v>627</v>
      </c>
    </row>
    <row r="2325" spans="1:8" ht="30" x14ac:dyDescent="0.25">
      <c r="F2325" s="793" t="s">
        <v>1790</v>
      </c>
      <c r="G2325" s="800">
        <f>OES!O14</f>
        <v>0</v>
      </c>
      <c r="H2325" s="801" t="s">
        <v>627</v>
      </c>
    </row>
    <row r="2326" spans="1:8" x14ac:dyDescent="0.25"/>
    <row r="2327" spans="1:8" x14ac:dyDescent="0.25">
      <c r="A2327" s="786">
        <v>617</v>
      </c>
      <c r="B2327" s="793" t="s">
        <v>1717</v>
      </c>
      <c r="C2327" s="826">
        <f>OES!Q11</f>
        <v>0</v>
      </c>
      <c r="E2327" s="801" t="s">
        <v>625</v>
      </c>
      <c r="F2327" s="793" t="s">
        <v>1724</v>
      </c>
      <c r="G2327" s="800">
        <f>OES!Q12</f>
        <v>0</v>
      </c>
      <c r="H2327" s="801" t="s">
        <v>627</v>
      </c>
    </row>
    <row r="2328" spans="1:8" x14ac:dyDescent="0.25">
      <c r="F2328" s="793" t="s">
        <v>1731</v>
      </c>
      <c r="G2328" s="800">
        <f>OES!Q13</f>
        <v>0</v>
      </c>
      <c r="H2328" s="801" t="s">
        <v>627</v>
      </c>
    </row>
    <row r="2329" spans="1:8" x14ac:dyDescent="0.25">
      <c r="F2329" s="793" t="s">
        <v>1738</v>
      </c>
      <c r="G2329" s="800">
        <f>OES!Q14</f>
        <v>0</v>
      </c>
      <c r="H2329" s="801" t="s">
        <v>627</v>
      </c>
    </row>
    <row r="2330" spans="1:8" x14ac:dyDescent="0.25"/>
    <row r="2331" spans="1:8" x14ac:dyDescent="0.25">
      <c r="A2331" s="786">
        <v>618</v>
      </c>
      <c r="B2331" s="793" t="s">
        <v>1718</v>
      </c>
      <c r="C2331" s="826">
        <f>OES!R11</f>
        <v>0</v>
      </c>
      <c r="E2331" s="801" t="s">
        <v>625</v>
      </c>
      <c r="F2331" s="793" t="s">
        <v>1725</v>
      </c>
      <c r="G2331" s="800">
        <f>OES!R12</f>
        <v>0</v>
      </c>
      <c r="H2331" s="801" t="s">
        <v>627</v>
      </c>
    </row>
    <row r="2332" spans="1:8" x14ac:dyDescent="0.25">
      <c r="F2332" s="793" t="s">
        <v>1732</v>
      </c>
      <c r="G2332" s="800">
        <f>OES!R13</f>
        <v>0</v>
      </c>
      <c r="H2332" s="801" t="s">
        <v>627</v>
      </c>
    </row>
    <row r="2333" spans="1:8" x14ac:dyDescent="0.25">
      <c r="F2333" s="793" t="s">
        <v>1739</v>
      </c>
      <c r="G2333" s="800">
        <f>OES!R14</f>
        <v>0</v>
      </c>
      <c r="H2333" s="801" t="s">
        <v>627</v>
      </c>
    </row>
    <row r="2334" spans="1:8" x14ac:dyDescent="0.25"/>
    <row r="2335" spans="1:8" x14ac:dyDescent="0.25">
      <c r="A2335" s="786">
        <v>619</v>
      </c>
      <c r="B2335" s="793" t="s">
        <v>1719</v>
      </c>
      <c r="C2335" s="826">
        <f>OES!S11</f>
        <v>0</v>
      </c>
      <c r="E2335" s="801" t="s">
        <v>625</v>
      </c>
      <c r="F2335" s="793" t="s">
        <v>1726</v>
      </c>
      <c r="G2335" s="800">
        <f>OES!S12</f>
        <v>0</v>
      </c>
      <c r="H2335" s="801" t="s">
        <v>627</v>
      </c>
    </row>
    <row r="2336" spans="1:8" x14ac:dyDescent="0.25">
      <c r="F2336" s="793" t="s">
        <v>1733</v>
      </c>
      <c r="G2336" s="800">
        <f>OES!S13</f>
        <v>0</v>
      </c>
      <c r="H2336" s="801" t="s">
        <v>627</v>
      </c>
    </row>
    <row r="2337" spans="1:8" x14ac:dyDescent="0.25">
      <c r="F2337" s="793" t="s">
        <v>1740</v>
      </c>
      <c r="G2337" s="800">
        <f>OES!S14</f>
        <v>0</v>
      </c>
      <c r="H2337" s="801" t="s">
        <v>627</v>
      </c>
    </row>
    <row r="2338" spans="1:8" x14ac:dyDescent="0.25"/>
    <row r="2339" spans="1:8" x14ac:dyDescent="0.25">
      <c r="A2339" s="786">
        <v>620</v>
      </c>
      <c r="B2339" s="793" t="s">
        <v>1720</v>
      </c>
      <c r="C2339" s="826">
        <f>OES!U11</f>
        <v>0</v>
      </c>
      <c r="E2339" s="801" t="s">
        <v>625</v>
      </c>
      <c r="F2339" s="793" t="s">
        <v>1727</v>
      </c>
      <c r="G2339" s="800">
        <f>OES!U12</f>
        <v>0</v>
      </c>
      <c r="H2339" s="801" t="s">
        <v>627</v>
      </c>
    </row>
    <row r="2340" spans="1:8" x14ac:dyDescent="0.25">
      <c r="F2340" s="793" t="s">
        <v>1734</v>
      </c>
      <c r="G2340" s="800">
        <f>OES!U13</f>
        <v>0</v>
      </c>
      <c r="H2340" s="801" t="s">
        <v>627</v>
      </c>
    </row>
    <row r="2341" spans="1:8" x14ac:dyDescent="0.25">
      <c r="F2341" s="793" t="s">
        <v>1741</v>
      </c>
      <c r="G2341" s="800">
        <f>OES!U14</f>
        <v>0</v>
      </c>
      <c r="H2341" s="801" t="s">
        <v>627</v>
      </c>
    </row>
    <row r="2342" spans="1:8" x14ac:dyDescent="0.25"/>
    <row r="2343" spans="1:8" x14ac:dyDescent="0.25">
      <c r="A2343" s="786">
        <v>621</v>
      </c>
      <c r="B2343" s="793" t="s">
        <v>1772</v>
      </c>
      <c r="C2343" s="826">
        <f>OES!V11</f>
        <v>0</v>
      </c>
      <c r="E2343" s="801" t="s">
        <v>625</v>
      </c>
      <c r="F2343" s="793" t="s">
        <v>1775</v>
      </c>
      <c r="G2343" s="800">
        <f>OES!V12</f>
        <v>0</v>
      </c>
      <c r="H2343" s="801" t="s">
        <v>627</v>
      </c>
    </row>
    <row r="2344" spans="1:8" x14ac:dyDescent="0.25">
      <c r="F2344" s="793" t="s">
        <v>1778</v>
      </c>
      <c r="G2344" s="800">
        <f>OES!V13</f>
        <v>0</v>
      </c>
      <c r="H2344" s="801" t="s">
        <v>627</v>
      </c>
    </row>
    <row r="2345" spans="1:8" x14ac:dyDescent="0.25">
      <c r="F2345" s="793" t="s">
        <v>1781</v>
      </c>
      <c r="G2345" s="800">
        <f>OES!V14</f>
        <v>0</v>
      </c>
      <c r="H2345" s="801" t="s">
        <v>627</v>
      </c>
    </row>
    <row r="2346" spans="1:8" x14ac:dyDescent="0.25"/>
    <row r="2347" spans="1:8" x14ac:dyDescent="0.25">
      <c r="A2347" s="786">
        <v>622</v>
      </c>
      <c r="B2347" s="793" t="s">
        <v>1773</v>
      </c>
      <c r="C2347" s="826">
        <f>OES!X11</f>
        <v>0</v>
      </c>
      <c r="E2347" s="801" t="s">
        <v>625</v>
      </c>
      <c r="F2347" s="793" t="s">
        <v>1776</v>
      </c>
      <c r="G2347" s="800">
        <f>OES!X12</f>
        <v>0</v>
      </c>
      <c r="H2347" s="801" t="s">
        <v>627</v>
      </c>
    </row>
    <row r="2348" spans="1:8" x14ac:dyDescent="0.25">
      <c r="F2348" s="793" t="s">
        <v>1779</v>
      </c>
      <c r="G2348" s="800">
        <f>OES!X13</f>
        <v>0</v>
      </c>
      <c r="H2348" s="801" t="s">
        <v>627</v>
      </c>
    </row>
    <row r="2349" spans="1:8" x14ac:dyDescent="0.25">
      <c r="F2349" s="793" t="s">
        <v>1782</v>
      </c>
      <c r="G2349" s="800">
        <f>OES!X14</f>
        <v>0</v>
      </c>
      <c r="H2349" s="801" t="s">
        <v>627</v>
      </c>
    </row>
    <row r="2350" spans="1:8" x14ac:dyDescent="0.25"/>
    <row r="2351" spans="1:8" x14ac:dyDescent="0.25">
      <c r="A2351" s="786">
        <v>623</v>
      </c>
      <c r="B2351" s="793" t="s">
        <v>1791</v>
      </c>
      <c r="C2351" s="826">
        <f>OES!Y11</f>
        <v>0</v>
      </c>
      <c r="E2351" s="801" t="s">
        <v>625</v>
      </c>
      <c r="F2351" s="793" t="s">
        <v>1792</v>
      </c>
      <c r="G2351" s="800">
        <f>OES!Y12</f>
        <v>0</v>
      </c>
      <c r="H2351" s="801" t="s">
        <v>627</v>
      </c>
    </row>
    <row r="2352" spans="1:8" x14ac:dyDescent="0.25">
      <c r="F2352" s="793" t="s">
        <v>1793</v>
      </c>
      <c r="G2352" s="800">
        <f>OES!Y13</f>
        <v>0</v>
      </c>
      <c r="H2352" s="801" t="s">
        <v>627</v>
      </c>
    </row>
    <row r="2353" spans="1:8" x14ac:dyDescent="0.25">
      <c r="F2353" s="793" t="s">
        <v>1794</v>
      </c>
      <c r="G2353" s="800">
        <f>OES!Y14</f>
        <v>0</v>
      </c>
      <c r="H2353" s="801" t="s">
        <v>627</v>
      </c>
    </row>
    <row r="2354" spans="1:8" x14ac:dyDescent="0.25"/>
    <row r="2355" spans="1:8" x14ac:dyDescent="0.25">
      <c r="A2355" s="786">
        <v>624</v>
      </c>
      <c r="B2355" s="793" t="s">
        <v>1774</v>
      </c>
      <c r="C2355" s="826">
        <f>OES!Z11</f>
        <v>0</v>
      </c>
      <c r="E2355" s="801" t="s">
        <v>625</v>
      </c>
      <c r="F2355" s="793" t="s">
        <v>1777</v>
      </c>
      <c r="G2355" s="800">
        <f>OES!Z12</f>
        <v>0</v>
      </c>
      <c r="H2355" s="801" t="s">
        <v>627</v>
      </c>
    </row>
    <row r="2356" spans="1:8" x14ac:dyDescent="0.25">
      <c r="F2356" s="793" t="s">
        <v>1780</v>
      </c>
      <c r="G2356" s="800">
        <f>OES!Z13</f>
        <v>0</v>
      </c>
      <c r="H2356" s="801" t="s">
        <v>627</v>
      </c>
    </row>
    <row r="2357" spans="1:8" x14ac:dyDescent="0.25">
      <c r="F2357" s="793" t="s">
        <v>1783</v>
      </c>
      <c r="G2357" s="800">
        <f>OES!Z14</f>
        <v>0</v>
      </c>
      <c r="H2357" s="801" t="s">
        <v>627</v>
      </c>
    </row>
    <row r="2358" spans="1:8" x14ac:dyDescent="0.25"/>
    <row r="2359" spans="1:8" x14ac:dyDescent="0.25">
      <c r="A2359" s="786">
        <v>625</v>
      </c>
      <c r="B2359" s="793" t="s">
        <v>1668</v>
      </c>
      <c r="C2359" s="826">
        <f>OES!C16</f>
        <v>0</v>
      </c>
      <c r="E2359" s="801" t="s">
        <v>625</v>
      </c>
      <c r="F2359" s="793" t="s">
        <v>1672</v>
      </c>
      <c r="G2359" s="800">
        <f>OES!C17</f>
        <v>0</v>
      </c>
      <c r="H2359" s="801" t="s">
        <v>627</v>
      </c>
    </row>
    <row r="2360" spans="1:8" x14ac:dyDescent="0.25">
      <c r="F2360" s="793" t="s">
        <v>1676</v>
      </c>
      <c r="G2360" s="800">
        <f>OES!C18</f>
        <v>0</v>
      </c>
      <c r="H2360" s="801" t="s">
        <v>627</v>
      </c>
    </row>
    <row r="2361" spans="1:8" x14ac:dyDescent="0.25">
      <c r="F2361" s="793" t="s">
        <v>1680</v>
      </c>
      <c r="G2361" s="800">
        <f>OES!C19</f>
        <v>0</v>
      </c>
      <c r="H2361" s="801" t="s">
        <v>627</v>
      </c>
    </row>
    <row r="2362" spans="1:8" x14ac:dyDescent="0.25"/>
    <row r="2363" spans="1:8" x14ac:dyDescent="0.25">
      <c r="A2363" s="786">
        <v>626</v>
      </c>
      <c r="B2363" s="793" t="s">
        <v>1669</v>
      </c>
      <c r="C2363" s="826">
        <f>OES!D16</f>
        <v>0</v>
      </c>
      <c r="E2363" s="801" t="s">
        <v>625</v>
      </c>
      <c r="F2363" s="793" t="s">
        <v>1673</v>
      </c>
      <c r="G2363" s="800">
        <f>OES!D17</f>
        <v>0</v>
      </c>
      <c r="H2363" s="801" t="s">
        <v>627</v>
      </c>
    </row>
    <row r="2364" spans="1:8" x14ac:dyDescent="0.25">
      <c r="F2364" s="793" t="s">
        <v>1677</v>
      </c>
      <c r="G2364" s="800">
        <f>OES!D18</f>
        <v>0</v>
      </c>
      <c r="H2364" s="801" t="s">
        <v>627</v>
      </c>
    </row>
    <row r="2365" spans="1:8" x14ac:dyDescent="0.25">
      <c r="F2365" s="793" t="s">
        <v>1681</v>
      </c>
      <c r="G2365" s="800">
        <f>OES!D19</f>
        <v>0</v>
      </c>
      <c r="H2365" s="801" t="s">
        <v>627</v>
      </c>
    </row>
    <row r="2366" spans="1:8" x14ac:dyDescent="0.25"/>
    <row r="2367" spans="1:8" x14ac:dyDescent="0.25">
      <c r="A2367" s="786">
        <v>627</v>
      </c>
      <c r="B2367" s="793" t="s">
        <v>1670</v>
      </c>
      <c r="C2367" s="826">
        <f>OES!I16</f>
        <v>0</v>
      </c>
      <c r="E2367" s="801" t="s">
        <v>625</v>
      </c>
      <c r="F2367" s="793" t="s">
        <v>1674</v>
      </c>
      <c r="G2367" s="800">
        <f>OES!I17</f>
        <v>0</v>
      </c>
      <c r="H2367" s="801" t="s">
        <v>627</v>
      </c>
    </row>
    <row r="2368" spans="1:8" x14ac:dyDescent="0.25">
      <c r="F2368" s="793" t="s">
        <v>1678</v>
      </c>
      <c r="G2368" s="800">
        <f>OES!I18</f>
        <v>0</v>
      </c>
      <c r="H2368" s="801" t="s">
        <v>627</v>
      </c>
    </row>
    <row r="2369" spans="1:8" x14ac:dyDescent="0.25">
      <c r="F2369" s="793" t="s">
        <v>1682</v>
      </c>
      <c r="G2369" s="800">
        <f>OES!I19</f>
        <v>0</v>
      </c>
      <c r="H2369" s="801" t="s">
        <v>627</v>
      </c>
    </row>
    <row r="2370" spans="1:8" x14ac:dyDescent="0.25"/>
    <row r="2371" spans="1:8" x14ac:dyDescent="0.25">
      <c r="A2371" s="786">
        <v>628</v>
      </c>
      <c r="B2371" s="793" t="s">
        <v>1671</v>
      </c>
      <c r="C2371" s="826">
        <f>OES!L16</f>
        <v>0</v>
      </c>
      <c r="E2371" s="801" t="s">
        <v>625</v>
      </c>
      <c r="F2371" s="793" t="s">
        <v>1675</v>
      </c>
      <c r="G2371" s="800">
        <f>OES!L17</f>
        <v>0</v>
      </c>
      <c r="H2371" s="801" t="s">
        <v>627</v>
      </c>
    </row>
    <row r="2372" spans="1:8" x14ac:dyDescent="0.25">
      <c r="F2372" s="793" t="s">
        <v>1679</v>
      </c>
      <c r="G2372" s="800">
        <f>OES!L18</f>
        <v>0</v>
      </c>
      <c r="H2372" s="801" t="s">
        <v>627</v>
      </c>
    </row>
    <row r="2373" spans="1:8" x14ac:dyDescent="0.25">
      <c r="F2373" s="793" t="s">
        <v>1683</v>
      </c>
      <c r="G2373" s="800">
        <f>OES!L19</f>
        <v>0</v>
      </c>
      <c r="H2373" s="801" t="s">
        <v>627</v>
      </c>
    </row>
    <row r="2374" spans="1:8" x14ac:dyDescent="0.25"/>
    <row r="2375" spans="1:8" x14ac:dyDescent="0.25">
      <c r="A2375" s="786">
        <v>629</v>
      </c>
      <c r="B2375" s="793" t="s">
        <v>1742</v>
      </c>
      <c r="C2375" s="826">
        <f>OES!M16</f>
        <v>0</v>
      </c>
      <c r="E2375" s="801" t="s">
        <v>625</v>
      </c>
      <c r="F2375" s="793" t="s">
        <v>1748</v>
      </c>
      <c r="G2375" s="800">
        <f>OES!M17</f>
        <v>0</v>
      </c>
      <c r="H2375" s="801" t="s">
        <v>627</v>
      </c>
    </row>
    <row r="2376" spans="1:8" x14ac:dyDescent="0.25">
      <c r="F2376" s="793" t="s">
        <v>1754</v>
      </c>
      <c r="G2376" s="800">
        <f>OES!M18</f>
        <v>0</v>
      </c>
      <c r="H2376" s="801" t="s">
        <v>627</v>
      </c>
    </row>
    <row r="2377" spans="1:8" x14ac:dyDescent="0.25">
      <c r="F2377" s="793" t="s">
        <v>1760</v>
      </c>
      <c r="G2377" s="800">
        <f>OES!M19</f>
        <v>0</v>
      </c>
      <c r="H2377" s="801" t="s">
        <v>627</v>
      </c>
    </row>
    <row r="2378" spans="1:8" x14ac:dyDescent="0.25"/>
    <row r="2379" spans="1:8" ht="30" x14ac:dyDescent="0.25">
      <c r="A2379" s="786">
        <v>630</v>
      </c>
      <c r="B2379" s="793" t="s">
        <v>1743</v>
      </c>
      <c r="C2379" s="826">
        <f>OES!N16</f>
        <v>0</v>
      </c>
      <c r="E2379" s="801" t="s">
        <v>625</v>
      </c>
      <c r="F2379" s="793" t="s">
        <v>1749</v>
      </c>
      <c r="G2379" s="800">
        <f>OES!N17</f>
        <v>0</v>
      </c>
      <c r="H2379" s="801" t="s">
        <v>627</v>
      </c>
    </row>
    <row r="2380" spans="1:8" ht="30" x14ac:dyDescent="0.25">
      <c r="F2380" s="793" t="s">
        <v>1755</v>
      </c>
      <c r="G2380" s="800">
        <f>OES!N18</f>
        <v>0</v>
      </c>
      <c r="H2380" s="801" t="s">
        <v>627</v>
      </c>
    </row>
    <row r="2381" spans="1:8" ht="30" x14ac:dyDescent="0.25">
      <c r="F2381" s="793" t="s">
        <v>1761</v>
      </c>
      <c r="G2381" s="800">
        <f>OES!N19</f>
        <v>0</v>
      </c>
      <c r="H2381" s="801" t="s">
        <v>627</v>
      </c>
    </row>
    <row r="2382" spans="1:8" x14ac:dyDescent="0.25"/>
    <row r="2383" spans="1:8" x14ac:dyDescent="0.25">
      <c r="A2383" s="786">
        <v>631</v>
      </c>
      <c r="B2383" s="793" t="s">
        <v>1744</v>
      </c>
      <c r="C2383" s="826">
        <f>OES!Q16</f>
        <v>0</v>
      </c>
      <c r="E2383" s="801" t="s">
        <v>625</v>
      </c>
      <c r="F2383" s="793" t="s">
        <v>1750</v>
      </c>
      <c r="G2383" s="800">
        <f>OES!Q17</f>
        <v>0</v>
      </c>
      <c r="H2383" s="801" t="s">
        <v>627</v>
      </c>
    </row>
    <row r="2384" spans="1:8" x14ac:dyDescent="0.25">
      <c r="F2384" s="793" t="s">
        <v>1756</v>
      </c>
      <c r="G2384" s="800">
        <f>OES!Q18</f>
        <v>0</v>
      </c>
      <c r="H2384" s="801" t="s">
        <v>627</v>
      </c>
    </row>
    <row r="2385" spans="1:8" x14ac:dyDescent="0.25">
      <c r="F2385" s="793" t="s">
        <v>1762</v>
      </c>
      <c r="G2385" s="800">
        <f>OES!Q19</f>
        <v>0</v>
      </c>
      <c r="H2385" s="801" t="s">
        <v>627</v>
      </c>
    </row>
    <row r="2386" spans="1:8" x14ac:dyDescent="0.25"/>
    <row r="2387" spans="1:8" x14ac:dyDescent="0.25">
      <c r="A2387" s="786">
        <v>632</v>
      </c>
      <c r="B2387" s="793" t="s">
        <v>1745</v>
      </c>
      <c r="C2387" s="826">
        <f>OES!R16</f>
        <v>0</v>
      </c>
      <c r="E2387" s="801" t="s">
        <v>625</v>
      </c>
      <c r="F2387" s="793" t="s">
        <v>1751</v>
      </c>
      <c r="G2387" s="800">
        <f>OES!R17</f>
        <v>0</v>
      </c>
      <c r="H2387" s="801" t="s">
        <v>627</v>
      </c>
    </row>
    <row r="2388" spans="1:8" x14ac:dyDescent="0.25">
      <c r="F2388" s="793" t="s">
        <v>1757</v>
      </c>
      <c r="G2388" s="800">
        <f>OES!R18</f>
        <v>0</v>
      </c>
      <c r="H2388" s="801" t="s">
        <v>627</v>
      </c>
    </row>
    <row r="2389" spans="1:8" x14ac:dyDescent="0.25">
      <c r="F2389" s="793" t="s">
        <v>1763</v>
      </c>
      <c r="G2389" s="800">
        <f>OES!R19</f>
        <v>0</v>
      </c>
      <c r="H2389" s="801" t="s">
        <v>627</v>
      </c>
    </row>
    <row r="2390" spans="1:8" x14ac:dyDescent="0.25"/>
    <row r="2391" spans="1:8" x14ac:dyDescent="0.25">
      <c r="A2391" s="786">
        <v>633</v>
      </c>
      <c r="B2391" s="793" t="s">
        <v>1746</v>
      </c>
      <c r="C2391" s="826">
        <f>OES!S16</f>
        <v>0</v>
      </c>
      <c r="E2391" s="801" t="s">
        <v>625</v>
      </c>
      <c r="F2391" s="793" t="s">
        <v>1752</v>
      </c>
      <c r="G2391" s="800">
        <f>OES!S17</f>
        <v>0</v>
      </c>
      <c r="H2391" s="801" t="s">
        <v>627</v>
      </c>
    </row>
    <row r="2392" spans="1:8" x14ac:dyDescent="0.25">
      <c r="F2392" s="793" t="s">
        <v>1758</v>
      </c>
      <c r="G2392" s="800">
        <f>OES!S18</f>
        <v>0</v>
      </c>
      <c r="H2392" s="801" t="s">
        <v>627</v>
      </c>
    </row>
    <row r="2393" spans="1:8" x14ac:dyDescent="0.25">
      <c r="F2393" s="793" t="s">
        <v>1764</v>
      </c>
      <c r="G2393" s="800">
        <f>OES!S19</f>
        <v>0</v>
      </c>
      <c r="H2393" s="801" t="s">
        <v>627</v>
      </c>
    </row>
    <row r="2394" spans="1:8" x14ac:dyDescent="0.25"/>
    <row r="2395" spans="1:8" x14ac:dyDescent="0.25">
      <c r="A2395" s="786">
        <v>634</v>
      </c>
      <c r="B2395" s="793" t="s">
        <v>1747</v>
      </c>
      <c r="C2395" s="826">
        <f>OES!U16</f>
        <v>0</v>
      </c>
      <c r="E2395" s="801" t="s">
        <v>625</v>
      </c>
      <c r="F2395" s="793" t="s">
        <v>1753</v>
      </c>
      <c r="G2395" s="800">
        <f>OES!U17</f>
        <v>0</v>
      </c>
      <c r="H2395" s="801" t="s">
        <v>627</v>
      </c>
    </row>
    <row r="2396" spans="1:8" x14ac:dyDescent="0.25">
      <c r="F2396" s="793" t="s">
        <v>1759</v>
      </c>
      <c r="G2396" s="800">
        <f>OES!U18</f>
        <v>0</v>
      </c>
      <c r="H2396" s="801" t="s">
        <v>627</v>
      </c>
    </row>
    <row r="2397" spans="1:8" x14ac:dyDescent="0.25">
      <c r="F2397" s="793" t="s">
        <v>1765</v>
      </c>
      <c r="G2397" s="800">
        <f>OES!U19</f>
        <v>0</v>
      </c>
      <c r="H2397" s="801" t="s">
        <v>627</v>
      </c>
    </row>
    <row r="2398" spans="1:8" x14ac:dyDescent="0.25"/>
    <row r="2399" spans="1:8" x14ac:dyDescent="0.25">
      <c r="A2399" s="786">
        <v>635</v>
      </c>
      <c r="B2399" s="793" t="s">
        <v>1795</v>
      </c>
      <c r="C2399" s="826">
        <f>OES!E11</f>
        <v>0</v>
      </c>
      <c r="E2399" s="801" t="s">
        <v>875</v>
      </c>
      <c r="F2399" s="797" t="s">
        <v>1665</v>
      </c>
      <c r="G2399" s="800">
        <f>OES!D11</f>
        <v>0</v>
      </c>
    </row>
    <row r="2400" spans="1:8" x14ac:dyDescent="0.25"/>
    <row r="2401" spans="1:8" x14ac:dyDescent="0.25">
      <c r="A2401" s="786">
        <v>636</v>
      </c>
      <c r="B2401" s="793" t="s">
        <v>1796</v>
      </c>
      <c r="C2401" s="826">
        <f>OES!F11</f>
        <v>0</v>
      </c>
      <c r="E2401" s="801" t="s">
        <v>875</v>
      </c>
      <c r="F2401" s="793" t="s">
        <v>1795</v>
      </c>
      <c r="G2401" s="800">
        <f>OES!E11</f>
        <v>0</v>
      </c>
      <c r="H2401" s="828"/>
    </row>
    <row r="2402" spans="1:8" x14ac:dyDescent="0.25">
      <c r="H2402" s="828"/>
    </row>
    <row r="2403" spans="1:8" x14ac:dyDescent="0.25">
      <c r="A2403" s="786">
        <v>637</v>
      </c>
      <c r="B2403" s="827" t="s">
        <v>1797</v>
      </c>
      <c r="C2403" s="826">
        <f>OES!G11</f>
        <v>0</v>
      </c>
      <c r="E2403" s="801" t="s">
        <v>875</v>
      </c>
      <c r="F2403" s="797" t="s">
        <v>1665</v>
      </c>
      <c r="G2403" s="800">
        <f>OES!D11</f>
        <v>0</v>
      </c>
      <c r="H2403" s="828"/>
    </row>
    <row r="2404" spans="1:8" x14ac:dyDescent="0.25">
      <c r="H2404" s="828"/>
    </row>
    <row r="2405" spans="1:8" x14ac:dyDescent="0.25">
      <c r="A2405" s="786">
        <v>638</v>
      </c>
      <c r="B2405" s="797" t="s">
        <v>1798</v>
      </c>
      <c r="C2405" s="826">
        <f>OES!H11</f>
        <v>0</v>
      </c>
      <c r="E2405" s="801" t="s">
        <v>875</v>
      </c>
      <c r="F2405" s="797" t="s">
        <v>1797</v>
      </c>
      <c r="G2405" s="800">
        <f>OES!G11</f>
        <v>0</v>
      </c>
      <c r="H2405" s="828"/>
    </row>
    <row r="2406" spans="1:8" x14ac:dyDescent="0.25">
      <c r="H2406" s="828"/>
    </row>
    <row r="2407" spans="1:8" x14ac:dyDescent="0.25">
      <c r="B2407" s="793"/>
      <c r="F2407" s="793"/>
      <c r="H2407" s="828"/>
    </row>
    <row r="2408" spans="1:8" x14ac:dyDescent="0.25">
      <c r="H2408" s="828"/>
    </row>
    <row r="2409" spans="1:8" x14ac:dyDescent="0.25">
      <c r="B2409" s="793"/>
      <c r="H2409" s="828"/>
    </row>
    <row r="2410" spans="1:8" x14ac:dyDescent="0.25">
      <c r="H2410" s="828"/>
    </row>
    <row r="2411" spans="1:8" x14ac:dyDescent="0.25">
      <c r="B2411" s="793"/>
      <c r="H2411" s="828"/>
    </row>
    <row r="2412" spans="1:8" x14ac:dyDescent="0.25">
      <c r="H2412" s="828"/>
    </row>
    <row r="2413" spans="1:8" x14ac:dyDescent="0.25">
      <c r="B2413" s="793"/>
      <c r="H2413" s="828"/>
    </row>
    <row r="2414" spans="1:8" x14ac:dyDescent="0.25">
      <c r="H2414" s="828"/>
    </row>
    <row r="2415" spans="1:8" x14ac:dyDescent="0.25">
      <c r="B2415" s="793"/>
      <c r="F2415" s="793"/>
      <c r="H2415" s="828"/>
    </row>
    <row r="2416" spans="1:8" x14ac:dyDescent="0.25">
      <c r="H2416" s="828"/>
    </row>
    <row r="2417" spans="1:8" x14ac:dyDescent="0.25">
      <c r="B2417" s="793"/>
      <c r="H2417" s="828"/>
    </row>
    <row r="2418" spans="1:8" x14ac:dyDescent="0.25">
      <c r="H2418" s="828"/>
    </row>
    <row r="2419" spans="1:8" x14ac:dyDescent="0.25">
      <c r="B2419" s="793"/>
      <c r="H2419" s="828"/>
    </row>
    <row r="2420" spans="1:8" x14ac:dyDescent="0.25">
      <c r="H2420" s="828"/>
    </row>
    <row r="2421" spans="1:8" x14ac:dyDescent="0.25">
      <c r="B2421" s="793"/>
      <c r="F2421" s="793"/>
      <c r="H2421" s="828"/>
    </row>
    <row r="2422" spans="1:8" x14ac:dyDescent="0.25">
      <c r="H2422" s="828"/>
    </row>
    <row r="2423" spans="1:8" ht="30" x14ac:dyDescent="0.25">
      <c r="A2423" s="786">
        <v>647</v>
      </c>
      <c r="B2423" s="793" t="s">
        <v>1787</v>
      </c>
      <c r="C2423" s="826">
        <f>OES!O11</f>
        <v>0</v>
      </c>
      <c r="E2423" s="801" t="s">
        <v>875</v>
      </c>
      <c r="F2423" s="797" t="s">
        <v>1716</v>
      </c>
      <c r="G2423" s="800">
        <f>OES!N11</f>
        <v>0</v>
      </c>
      <c r="H2423" s="828"/>
    </row>
    <row r="2424" spans="1:8" x14ac:dyDescent="0.25">
      <c r="H2424" s="828"/>
    </row>
    <row r="2425" spans="1:8" ht="30" x14ac:dyDescent="0.25">
      <c r="A2425" s="786">
        <v>648</v>
      </c>
      <c r="B2425" s="793" t="s">
        <v>1788</v>
      </c>
      <c r="C2425" s="826">
        <f>OES!O12</f>
        <v>0</v>
      </c>
      <c r="E2425" s="801" t="s">
        <v>875</v>
      </c>
      <c r="F2425" s="797" t="s">
        <v>1723</v>
      </c>
      <c r="G2425" s="800">
        <f>OES!N12</f>
        <v>0</v>
      </c>
      <c r="H2425" s="828"/>
    </row>
    <row r="2426" spans="1:8" x14ac:dyDescent="0.25">
      <c r="H2426" s="828"/>
    </row>
    <row r="2427" spans="1:8" ht="45" x14ac:dyDescent="0.25">
      <c r="A2427" s="786">
        <v>649</v>
      </c>
      <c r="B2427" s="793" t="s">
        <v>1789</v>
      </c>
      <c r="C2427" s="826">
        <f>OES!O13</f>
        <v>0</v>
      </c>
      <c r="E2427" s="801" t="s">
        <v>875</v>
      </c>
      <c r="F2427" s="797" t="s">
        <v>1730</v>
      </c>
      <c r="G2427" s="800">
        <f>OES!N13</f>
        <v>0</v>
      </c>
      <c r="H2427" s="828"/>
    </row>
    <row r="2428" spans="1:8" x14ac:dyDescent="0.25">
      <c r="H2428" s="828"/>
    </row>
    <row r="2429" spans="1:8" ht="30" x14ac:dyDescent="0.25">
      <c r="A2429" s="786">
        <v>650</v>
      </c>
      <c r="B2429" s="793" t="s">
        <v>1790</v>
      </c>
      <c r="C2429" s="826">
        <f>OES!O14</f>
        <v>0</v>
      </c>
      <c r="E2429" s="801" t="s">
        <v>875</v>
      </c>
      <c r="F2429" s="797" t="s">
        <v>1737</v>
      </c>
      <c r="G2429" s="800">
        <f>OES!N14</f>
        <v>0</v>
      </c>
      <c r="H2429" s="828"/>
    </row>
    <row r="2430" spans="1:8" x14ac:dyDescent="0.25">
      <c r="H2430" s="828"/>
    </row>
    <row r="2431" spans="1:8" x14ac:dyDescent="0.25">
      <c r="B2431" s="793"/>
      <c r="H2431" s="828"/>
    </row>
    <row r="2432" spans="1:8" x14ac:dyDescent="0.25">
      <c r="H2432" s="828"/>
    </row>
    <row r="2433" spans="1:8" x14ac:dyDescent="0.25">
      <c r="A2433" s="786">
        <v>652</v>
      </c>
      <c r="B2433" s="793" t="s">
        <v>1799</v>
      </c>
      <c r="C2433" s="826">
        <f>OES!T11</f>
        <v>0</v>
      </c>
      <c r="E2433" s="801" t="s">
        <v>875</v>
      </c>
      <c r="F2433" s="797" t="s">
        <v>1719</v>
      </c>
      <c r="G2433" s="800">
        <f>OES!S11</f>
        <v>0</v>
      </c>
      <c r="H2433" s="828"/>
    </row>
    <row r="2434" spans="1:8" x14ac:dyDescent="0.25">
      <c r="H2434" s="828"/>
    </row>
    <row r="2435" spans="1:8" ht="30" x14ac:dyDescent="0.25">
      <c r="A2435" s="786">
        <v>653</v>
      </c>
      <c r="B2435" s="793" t="s">
        <v>1800</v>
      </c>
      <c r="C2435" s="826">
        <f>OES!W11</f>
        <v>0</v>
      </c>
      <c r="E2435" s="801" t="s">
        <v>875</v>
      </c>
      <c r="F2435" s="797" t="s">
        <v>1772</v>
      </c>
      <c r="G2435" s="800">
        <f>OES!V11</f>
        <v>0</v>
      </c>
      <c r="H2435" s="828"/>
    </row>
    <row r="2436" spans="1:8" x14ac:dyDescent="0.25">
      <c r="H2436" s="828"/>
    </row>
    <row r="2437" spans="1:8" x14ac:dyDescent="0.25">
      <c r="A2437" s="786">
        <v>654</v>
      </c>
      <c r="B2437" s="793" t="s">
        <v>1791</v>
      </c>
      <c r="C2437" s="826">
        <f>OES!Y11</f>
        <v>0</v>
      </c>
      <c r="E2437" s="801" t="s">
        <v>875</v>
      </c>
      <c r="F2437" s="797" t="s">
        <v>1773</v>
      </c>
      <c r="G2437" s="800">
        <f>OES!X11</f>
        <v>0</v>
      </c>
      <c r="H2437" s="828"/>
    </row>
    <row r="2438" spans="1:8" x14ac:dyDescent="0.25">
      <c r="H2438" s="828"/>
    </row>
    <row r="2439" spans="1:8" ht="30" x14ac:dyDescent="0.25">
      <c r="A2439" s="786">
        <v>655</v>
      </c>
      <c r="B2439" s="793" t="s">
        <v>1792</v>
      </c>
      <c r="C2439" s="826">
        <f>OES!Y12</f>
        <v>0</v>
      </c>
      <c r="E2439" s="801" t="s">
        <v>875</v>
      </c>
      <c r="F2439" s="797" t="s">
        <v>1776</v>
      </c>
      <c r="G2439" s="800">
        <f>OES!X12</f>
        <v>0</v>
      </c>
      <c r="H2439" s="828"/>
    </row>
    <row r="2440" spans="1:8" x14ac:dyDescent="0.25">
      <c r="H2440" s="828"/>
    </row>
    <row r="2441" spans="1:8" ht="30" x14ac:dyDescent="0.25">
      <c r="A2441" s="786">
        <v>656</v>
      </c>
      <c r="B2441" s="793" t="s">
        <v>1793</v>
      </c>
      <c r="C2441" s="826">
        <f>OES!Y13</f>
        <v>0</v>
      </c>
      <c r="E2441" s="801" t="s">
        <v>875</v>
      </c>
      <c r="F2441" s="797" t="s">
        <v>1779</v>
      </c>
      <c r="G2441" s="800">
        <f>OES!X13</f>
        <v>0</v>
      </c>
      <c r="H2441" s="828"/>
    </row>
    <row r="2442" spans="1:8" x14ac:dyDescent="0.25">
      <c r="H2442" s="828"/>
    </row>
    <row r="2443" spans="1:8" ht="30" x14ac:dyDescent="0.25">
      <c r="A2443" s="786">
        <v>657</v>
      </c>
      <c r="B2443" s="793" t="s">
        <v>1794</v>
      </c>
      <c r="C2443" s="826">
        <f>OES!Y14</f>
        <v>0</v>
      </c>
      <c r="E2443" s="801" t="s">
        <v>875</v>
      </c>
      <c r="F2443" s="797" t="s">
        <v>1782</v>
      </c>
      <c r="G2443" s="800">
        <f>OES!X14</f>
        <v>0</v>
      </c>
      <c r="H2443" s="828"/>
    </row>
    <row r="2444" spans="1:8" x14ac:dyDescent="0.25">
      <c r="H2444" s="828"/>
    </row>
    <row r="2445" spans="1:8" x14ac:dyDescent="0.25">
      <c r="A2445" s="786">
        <v>658</v>
      </c>
      <c r="B2445" s="793" t="s">
        <v>1801</v>
      </c>
      <c r="C2445" s="826">
        <f>OES!AA11</f>
        <v>0</v>
      </c>
      <c r="E2445" s="801" t="s">
        <v>875</v>
      </c>
      <c r="F2445" s="797" t="s">
        <v>1774</v>
      </c>
      <c r="G2445" s="800">
        <f>OES!Z11</f>
        <v>0</v>
      </c>
      <c r="H2445" s="828"/>
    </row>
    <row r="2446" spans="1:8" x14ac:dyDescent="0.25">
      <c r="H2446" s="828"/>
    </row>
    <row r="2447" spans="1:8" x14ac:dyDescent="0.25">
      <c r="B2447" s="793"/>
      <c r="H2447" s="828"/>
    </row>
    <row r="2448" spans="1:8" x14ac:dyDescent="0.25">
      <c r="H2448" s="828"/>
    </row>
    <row r="2449" spans="1:8" x14ac:dyDescent="0.25">
      <c r="A2449" s="786">
        <v>660</v>
      </c>
      <c r="B2449" s="793" t="s">
        <v>1802</v>
      </c>
      <c r="C2449" s="826">
        <f>OES!C35</f>
        <v>0</v>
      </c>
      <c r="E2449" s="801" t="s">
        <v>625</v>
      </c>
      <c r="F2449" s="793" t="s">
        <v>1803</v>
      </c>
      <c r="G2449" s="800">
        <f>OES!D35</f>
        <v>0</v>
      </c>
      <c r="H2449" s="801" t="s">
        <v>627</v>
      </c>
    </row>
    <row r="2450" spans="1:8" x14ac:dyDescent="0.25">
      <c r="F2450" s="793" t="s">
        <v>1804</v>
      </c>
      <c r="G2450" s="800">
        <f>OES!I35</f>
        <v>0</v>
      </c>
      <c r="H2450" s="801" t="s">
        <v>627</v>
      </c>
    </row>
    <row r="2451" spans="1:8" x14ac:dyDescent="0.25">
      <c r="F2451" s="793" t="s">
        <v>1805</v>
      </c>
      <c r="G2451" s="800">
        <f>OES!L35</f>
        <v>0</v>
      </c>
      <c r="H2451" s="801" t="s">
        <v>627</v>
      </c>
    </row>
    <row r="2452" spans="1:8" x14ac:dyDescent="0.25"/>
    <row r="2453" spans="1:8" x14ac:dyDescent="0.25">
      <c r="A2453" s="786">
        <v>661</v>
      </c>
      <c r="B2453" s="793" t="s">
        <v>1806</v>
      </c>
      <c r="C2453" s="826">
        <f>OES!C42</f>
        <v>0</v>
      </c>
      <c r="E2453" s="801" t="s">
        <v>625</v>
      </c>
      <c r="F2453" s="793" t="s">
        <v>1807</v>
      </c>
      <c r="G2453" s="800">
        <f>OES!D42</f>
        <v>0</v>
      </c>
      <c r="H2453" s="801" t="s">
        <v>627</v>
      </c>
    </row>
    <row r="2454" spans="1:8" x14ac:dyDescent="0.25">
      <c r="F2454" s="793" t="s">
        <v>1808</v>
      </c>
      <c r="G2454" s="800">
        <f>OES!I42</f>
        <v>0</v>
      </c>
      <c r="H2454" s="801" t="s">
        <v>627</v>
      </c>
    </row>
    <row r="2455" spans="1:8" x14ac:dyDescent="0.25">
      <c r="F2455" s="793" t="s">
        <v>1809</v>
      </c>
      <c r="G2455" s="800">
        <f>OES!L42</f>
        <v>0</v>
      </c>
      <c r="H2455" s="801" t="s">
        <v>627</v>
      </c>
    </row>
    <row r="2456" spans="1:8" x14ac:dyDescent="0.25"/>
    <row r="2457" spans="1:8" x14ac:dyDescent="0.25">
      <c r="A2457" s="786">
        <v>662</v>
      </c>
      <c r="B2457" s="793" t="s">
        <v>1810</v>
      </c>
      <c r="C2457" s="826">
        <f>OES!C46</f>
        <v>0</v>
      </c>
      <c r="E2457" s="801" t="s">
        <v>625</v>
      </c>
      <c r="F2457" s="793" t="s">
        <v>1811</v>
      </c>
      <c r="G2457" s="800">
        <f>OES!D46</f>
        <v>0</v>
      </c>
      <c r="H2457" s="801" t="s">
        <v>627</v>
      </c>
    </row>
    <row r="2458" spans="1:8" x14ac:dyDescent="0.25">
      <c r="F2458" s="793" t="s">
        <v>1812</v>
      </c>
      <c r="G2458" s="800">
        <f>OES!I46</f>
        <v>0</v>
      </c>
      <c r="H2458" s="801" t="s">
        <v>627</v>
      </c>
    </row>
    <row r="2459" spans="1:8" x14ac:dyDescent="0.25">
      <c r="F2459" s="793" t="s">
        <v>1813</v>
      </c>
      <c r="G2459" s="800">
        <f>OES!L46</f>
        <v>0</v>
      </c>
      <c r="H2459" s="801" t="s">
        <v>627</v>
      </c>
    </row>
    <row r="2460" spans="1:8" x14ac:dyDescent="0.25"/>
    <row r="2461" spans="1:8" x14ac:dyDescent="0.25">
      <c r="A2461" s="786">
        <v>663</v>
      </c>
      <c r="B2461" s="793" t="s">
        <v>1814</v>
      </c>
      <c r="C2461" s="826">
        <f>OES!C48</f>
        <v>0</v>
      </c>
      <c r="E2461" s="801" t="s">
        <v>625</v>
      </c>
      <c r="F2461" s="793" t="s">
        <v>1815</v>
      </c>
      <c r="G2461" s="800">
        <f>OES!D48</f>
        <v>0</v>
      </c>
      <c r="H2461" s="801" t="s">
        <v>627</v>
      </c>
    </row>
    <row r="2462" spans="1:8" x14ac:dyDescent="0.25">
      <c r="F2462" s="793" t="s">
        <v>1816</v>
      </c>
      <c r="G2462" s="800">
        <f>OES!I48</f>
        <v>0</v>
      </c>
      <c r="H2462" s="801" t="s">
        <v>627</v>
      </c>
    </row>
    <row r="2463" spans="1:8" x14ac:dyDescent="0.25">
      <c r="F2463" s="793" t="s">
        <v>1817</v>
      </c>
      <c r="G2463" s="800">
        <f>OES!L48</f>
        <v>0</v>
      </c>
      <c r="H2463" s="801" t="s">
        <v>627</v>
      </c>
    </row>
    <row r="2464" spans="1:8" x14ac:dyDescent="0.25"/>
    <row r="2465" spans="1:8" x14ac:dyDescent="0.25">
      <c r="A2465" s="786">
        <v>664</v>
      </c>
      <c r="B2465" s="793" t="s">
        <v>1818</v>
      </c>
      <c r="C2465" s="826">
        <f>OES!C49</f>
        <v>0</v>
      </c>
      <c r="E2465" s="801" t="s">
        <v>625</v>
      </c>
      <c r="F2465" s="793" t="s">
        <v>1819</v>
      </c>
      <c r="G2465" s="800">
        <f>OES!D49</f>
        <v>0</v>
      </c>
      <c r="H2465" s="801" t="s">
        <v>627</v>
      </c>
    </row>
    <row r="2466" spans="1:8" x14ac:dyDescent="0.25">
      <c r="F2466" s="793" t="s">
        <v>1820</v>
      </c>
      <c r="G2466" s="800">
        <f>OES!I49</f>
        <v>0</v>
      </c>
      <c r="H2466" s="801" t="s">
        <v>627</v>
      </c>
    </row>
    <row r="2467" spans="1:8" x14ac:dyDescent="0.25">
      <c r="F2467" s="793" t="s">
        <v>1821</v>
      </c>
      <c r="G2467" s="800">
        <f>OES!L49</f>
        <v>0</v>
      </c>
      <c r="H2467" s="801" t="s">
        <v>627</v>
      </c>
    </row>
    <row r="2468" spans="1:8" x14ac:dyDescent="0.25"/>
    <row r="2469" spans="1:8" x14ac:dyDescent="0.25">
      <c r="A2469" s="786">
        <v>665</v>
      </c>
      <c r="B2469" s="793" t="s">
        <v>1822</v>
      </c>
      <c r="C2469" s="826">
        <f>OES!C50</f>
        <v>0</v>
      </c>
      <c r="E2469" s="801" t="s">
        <v>625</v>
      </c>
      <c r="F2469" s="793" t="s">
        <v>1823</v>
      </c>
      <c r="G2469" s="800">
        <f>OES!D50</f>
        <v>0</v>
      </c>
      <c r="H2469" s="801" t="s">
        <v>627</v>
      </c>
    </row>
    <row r="2470" spans="1:8" x14ac:dyDescent="0.25">
      <c r="F2470" s="793" t="s">
        <v>1824</v>
      </c>
      <c r="G2470" s="800">
        <f>OES!I50</f>
        <v>0</v>
      </c>
      <c r="H2470" s="801" t="s">
        <v>627</v>
      </c>
    </row>
    <row r="2471" spans="1:8" x14ac:dyDescent="0.25">
      <c r="F2471" s="793" t="s">
        <v>1825</v>
      </c>
      <c r="G2471" s="800">
        <f>OES!L50</f>
        <v>0</v>
      </c>
      <c r="H2471" s="801" t="s">
        <v>627</v>
      </c>
    </row>
    <row r="2472" spans="1:8" x14ac:dyDescent="0.25"/>
    <row r="2473" spans="1:8" x14ac:dyDescent="0.25">
      <c r="A2473" s="786">
        <v>666</v>
      </c>
      <c r="B2473" s="793" t="s">
        <v>1826</v>
      </c>
      <c r="C2473" s="826">
        <f>OES!C51</f>
        <v>0</v>
      </c>
      <c r="E2473" s="801" t="s">
        <v>625</v>
      </c>
      <c r="F2473" s="793" t="s">
        <v>1827</v>
      </c>
      <c r="G2473" s="800">
        <f>OES!D51</f>
        <v>0</v>
      </c>
      <c r="H2473" s="801" t="s">
        <v>627</v>
      </c>
    </row>
    <row r="2474" spans="1:8" x14ac:dyDescent="0.25">
      <c r="F2474" s="793" t="s">
        <v>1828</v>
      </c>
      <c r="G2474" s="800">
        <f>OES!I51</f>
        <v>0</v>
      </c>
      <c r="H2474" s="801" t="s">
        <v>627</v>
      </c>
    </row>
    <row r="2475" spans="1:8" x14ac:dyDescent="0.25">
      <c r="F2475" s="793" t="s">
        <v>1829</v>
      </c>
      <c r="G2475" s="800">
        <f>OES!L51</f>
        <v>0</v>
      </c>
      <c r="H2475" s="801" t="s">
        <v>627</v>
      </c>
    </row>
    <row r="2476" spans="1:8" x14ac:dyDescent="0.25"/>
    <row r="2477" spans="1:8" x14ac:dyDescent="0.25">
      <c r="A2477" s="786">
        <v>667</v>
      </c>
      <c r="B2477" s="793" t="s">
        <v>1830</v>
      </c>
      <c r="C2477" s="826">
        <f>OES!C55</f>
        <v>0</v>
      </c>
      <c r="E2477" s="801" t="s">
        <v>625</v>
      </c>
      <c r="F2477" s="793" t="s">
        <v>1831</v>
      </c>
      <c r="G2477" s="800">
        <f>OES!D55</f>
        <v>0</v>
      </c>
      <c r="H2477" s="801" t="s">
        <v>627</v>
      </c>
    </row>
    <row r="2478" spans="1:8" x14ac:dyDescent="0.25">
      <c r="F2478" s="793" t="s">
        <v>1832</v>
      </c>
      <c r="G2478" s="800">
        <f>OES!I55</f>
        <v>0</v>
      </c>
      <c r="H2478" s="801" t="s">
        <v>627</v>
      </c>
    </row>
    <row r="2479" spans="1:8" x14ac:dyDescent="0.25">
      <c r="F2479" s="793" t="s">
        <v>1833</v>
      </c>
      <c r="G2479" s="800">
        <f>OES!L55</f>
        <v>0</v>
      </c>
      <c r="H2479" s="801" t="s">
        <v>627</v>
      </c>
    </row>
    <row r="2480" spans="1:8" x14ac:dyDescent="0.25"/>
    <row r="2481" spans="1:8" x14ac:dyDescent="0.25">
      <c r="A2481" s="786">
        <v>668</v>
      </c>
      <c r="B2481" s="793" t="s">
        <v>1834</v>
      </c>
      <c r="C2481" s="826">
        <f>OES!C56</f>
        <v>0</v>
      </c>
      <c r="E2481" s="801" t="s">
        <v>625</v>
      </c>
      <c r="F2481" s="793" t="s">
        <v>1835</v>
      </c>
      <c r="G2481" s="800">
        <f>OES!D56</f>
        <v>0</v>
      </c>
      <c r="H2481" s="801" t="s">
        <v>627</v>
      </c>
    </row>
    <row r="2482" spans="1:8" x14ac:dyDescent="0.25">
      <c r="F2482" s="793" t="s">
        <v>1836</v>
      </c>
      <c r="G2482" s="800">
        <f>OES!I56</f>
        <v>0</v>
      </c>
      <c r="H2482" s="801" t="s">
        <v>627</v>
      </c>
    </row>
    <row r="2483" spans="1:8" x14ac:dyDescent="0.25">
      <c r="F2483" s="793" t="s">
        <v>1837</v>
      </c>
      <c r="G2483" s="800">
        <f>OES!L56</f>
        <v>0</v>
      </c>
      <c r="H2483" s="801" t="s">
        <v>627</v>
      </c>
    </row>
    <row r="2484" spans="1:8" x14ac:dyDescent="0.25"/>
    <row r="2485" spans="1:8" x14ac:dyDescent="0.25">
      <c r="A2485" s="786">
        <v>669</v>
      </c>
      <c r="B2485" s="793" t="s">
        <v>1838</v>
      </c>
      <c r="C2485" s="826">
        <f>OES!C60</f>
        <v>0</v>
      </c>
      <c r="E2485" s="801" t="s">
        <v>625</v>
      </c>
      <c r="F2485" s="793" t="s">
        <v>1802</v>
      </c>
      <c r="G2485" s="800">
        <f>OES!C35</f>
        <v>0</v>
      </c>
      <c r="H2485" s="801" t="s">
        <v>627</v>
      </c>
    </row>
    <row r="2486" spans="1:8" x14ac:dyDescent="0.25">
      <c r="F2486" s="793" t="s">
        <v>1839</v>
      </c>
      <c r="G2486" s="800">
        <f>OES!C47</f>
        <v>0</v>
      </c>
      <c r="H2486" s="801" t="s">
        <v>627</v>
      </c>
    </row>
    <row r="2487" spans="1:8" x14ac:dyDescent="0.25">
      <c r="F2487" s="793" t="s">
        <v>1814</v>
      </c>
      <c r="G2487" s="800">
        <f>OES!C48</f>
        <v>0</v>
      </c>
      <c r="H2487" s="801" t="s">
        <v>627</v>
      </c>
    </row>
    <row r="2488" spans="1:8" x14ac:dyDescent="0.25">
      <c r="F2488" s="793" t="s">
        <v>1840</v>
      </c>
      <c r="G2488" s="800">
        <f>OES!C52</f>
        <v>0</v>
      </c>
      <c r="H2488" s="801" t="s">
        <v>627</v>
      </c>
    </row>
    <row r="2489" spans="1:8" x14ac:dyDescent="0.25">
      <c r="F2489" s="793" t="s">
        <v>1841</v>
      </c>
      <c r="G2489" s="800">
        <f>OES!C53</f>
        <v>0</v>
      </c>
      <c r="H2489" s="801" t="s">
        <v>627</v>
      </c>
    </row>
    <row r="2490" spans="1:8" x14ac:dyDescent="0.25"/>
    <row r="2491" spans="1:8" x14ac:dyDescent="0.25">
      <c r="A2491" s="786">
        <v>670</v>
      </c>
      <c r="B2491" s="797" t="s">
        <v>1841</v>
      </c>
      <c r="C2491" s="826">
        <f>OES!C53</f>
        <v>0</v>
      </c>
      <c r="E2491" s="801" t="s">
        <v>625</v>
      </c>
      <c r="F2491" s="797" t="s">
        <v>1842</v>
      </c>
      <c r="G2491" s="800">
        <f>OES!C54</f>
        <v>0</v>
      </c>
      <c r="H2491" s="801" t="s">
        <v>627</v>
      </c>
    </row>
    <row r="2492" spans="1:8" x14ac:dyDescent="0.25">
      <c r="F2492" s="797" t="s">
        <v>1830</v>
      </c>
      <c r="G2492" s="800">
        <f>OES!C55</f>
        <v>0</v>
      </c>
      <c r="H2492" s="801" t="s">
        <v>627</v>
      </c>
    </row>
    <row r="2493" spans="1:8" x14ac:dyDescent="0.25">
      <c r="F2493" s="797" t="s">
        <v>1834</v>
      </c>
      <c r="G2493" s="800">
        <f>OES!C56</f>
        <v>0</v>
      </c>
      <c r="H2493" s="801" t="s">
        <v>627</v>
      </c>
    </row>
    <row r="2494" spans="1:8" x14ac:dyDescent="0.25">
      <c r="F2494" s="797" t="s">
        <v>1843</v>
      </c>
      <c r="G2494" s="800">
        <f>OES!C57</f>
        <v>0</v>
      </c>
      <c r="H2494" s="801" t="s">
        <v>627</v>
      </c>
    </row>
    <row r="2495" spans="1:8" x14ac:dyDescent="0.25">
      <c r="F2495" s="797" t="s">
        <v>1844</v>
      </c>
      <c r="G2495" s="800">
        <f>OES!C58</f>
        <v>0</v>
      </c>
      <c r="H2495" s="801" t="s">
        <v>627</v>
      </c>
    </row>
    <row r="2496" spans="1:8" x14ac:dyDescent="0.25">
      <c r="F2496" s="797" t="s">
        <v>1845</v>
      </c>
      <c r="G2496" s="800">
        <f>OES!C59</f>
        <v>0</v>
      </c>
      <c r="H2496" s="801" t="s">
        <v>627</v>
      </c>
    </row>
    <row r="2497" spans="1:8" x14ac:dyDescent="0.25"/>
    <row r="2498" spans="1:8" x14ac:dyDescent="0.25">
      <c r="A2498" s="786">
        <v>671</v>
      </c>
      <c r="B2498" s="793" t="s">
        <v>1804</v>
      </c>
      <c r="C2498" s="826">
        <f>OES!I35</f>
        <v>0</v>
      </c>
      <c r="E2498" s="801" t="s">
        <v>625</v>
      </c>
      <c r="F2498" s="793" t="s">
        <v>1846</v>
      </c>
      <c r="G2498" s="800">
        <f>OES!J35</f>
        <v>0</v>
      </c>
      <c r="H2498" s="801" t="s">
        <v>627</v>
      </c>
    </row>
    <row r="2499" spans="1:8" x14ac:dyDescent="0.25">
      <c r="F2499" s="793" t="s">
        <v>1847</v>
      </c>
      <c r="G2499" s="800">
        <f>OES!K35</f>
        <v>0</v>
      </c>
      <c r="H2499" s="801" t="s">
        <v>627</v>
      </c>
    </row>
    <row r="2500" spans="1:8" x14ac:dyDescent="0.25"/>
    <row r="2501" spans="1:8" x14ac:dyDescent="0.25">
      <c r="A2501" s="786">
        <v>672</v>
      </c>
      <c r="B2501" s="793" t="s">
        <v>1848</v>
      </c>
      <c r="C2501" s="826">
        <f>OES!I36</f>
        <v>0</v>
      </c>
      <c r="E2501" s="801" t="s">
        <v>625</v>
      </c>
      <c r="F2501" s="793" t="s">
        <v>1849</v>
      </c>
      <c r="G2501" s="800">
        <f>OES!J36</f>
        <v>0</v>
      </c>
      <c r="H2501" s="801" t="s">
        <v>627</v>
      </c>
    </row>
    <row r="2502" spans="1:8" x14ac:dyDescent="0.25">
      <c r="F2502" s="793" t="s">
        <v>1850</v>
      </c>
      <c r="G2502" s="800">
        <f>OES!K36</f>
        <v>0</v>
      </c>
      <c r="H2502" s="801" t="s">
        <v>627</v>
      </c>
    </row>
    <row r="2503" spans="1:8" x14ac:dyDescent="0.25"/>
    <row r="2504" spans="1:8" ht="30" x14ac:dyDescent="0.25">
      <c r="A2504" s="786">
        <v>673</v>
      </c>
      <c r="B2504" s="793" t="s">
        <v>1808</v>
      </c>
      <c r="C2504" s="826">
        <f>OES!I42</f>
        <v>0</v>
      </c>
      <c r="E2504" s="801" t="s">
        <v>625</v>
      </c>
      <c r="F2504" s="793" t="s">
        <v>1851</v>
      </c>
      <c r="G2504" s="800">
        <f>OES!J42</f>
        <v>0</v>
      </c>
      <c r="H2504" s="801" t="s">
        <v>627</v>
      </c>
    </row>
    <row r="2505" spans="1:8" x14ac:dyDescent="0.25">
      <c r="F2505" s="793" t="s">
        <v>1852</v>
      </c>
      <c r="G2505" s="800">
        <f>OES!K42</f>
        <v>0</v>
      </c>
      <c r="H2505" s="801" t="s">
        <v>627</v>
      </c>
    </row>
    <row r="2506" spans="1:8" x14ac:dyDescent="0.25"/>
    <row r="2507" spans="1:8" x14ac:dyDescent="0.25">
      <c r="A2507" s="786">
        <v>674</v>
      </c>
      <c r="B2507" s="793" t="s">
        <v>1812</v>
      </c>
      <c r="C2507" s="826">
        <f>OES!I46</f>
        <v>0</v>
      </c>
      <c r="E2507" s="801" t="s">
        <v>625</v>
      </c>
      <c r="F2507" s="793" t="s">
        <v>1853</v>
      </c>
      <c r="G2507" s="800">
        <f>OES!J46</f>
        <v>0</v>
      </c>
      <c r="H2507" s="801" t="s">
        <v>627</v>
      </c>
    </row>
    <row r="2508" spans="1:8" x14ac:dyDescent="0.25">
      <c r="F2508" s="793" t="s">
        <v>1854</v>
      </c>
      <c r="G2508" s="800">
        <f>OES!K46</f>
        <v>0</v>
      </c>
      <c r="H2508" s="801" t="s">
        <v>627</v>
      </c>
    </row>
    <row r="2509" spans="1:8" x14ac:dyDescent="0.25"/>
    <row r="2510" spans="1:8" x14ac:dyDescent="0.25">
      <c r="A2510" s="786">
        <v>675</v>
      </c>
      <c r="B2510" s="793" t="s">
        <v>1816</v>
      </c>
      <c r="C2510" s="826">
        <f>OES!I48</f>
        <v>0</v>
      </c>
      <c r="E2510" s="801" t="s">
        <v>625</v>
      </c>
      <c r="F2510" s="793" t="s">
        <v>1855</v>
      </c>
      <c r="G2510" s="800">
        <f>OES!J48</f>
        <v>0</v>
      </c>
      <c r="H2510" s="801" t="s">
        <v>627</v>
      </c>
    </row>
    <row r="2511" spans="1:8" x14ac:dyDescent="0.25">
      <c r="F2511" s="793" t="s">
        <v>1856</v>
      </c>
      <c r="G2511" s="800">
        <f>OES!K48</f>
        <v>0</v>
      </c>
      <c r="H2511" s="801" t="s">
        <v>627</v>
      </c>
    </row>
    <row r="2512" spans="1:8" x14ac:dyDescent="0.25"/>
    <row r="2513" spans="1:8" ht="30" x14ac:dyDescent="0.25">
      <c r="A2513" s="786">
        <v>676</v>
      </c>
      <c r="B2513" s="793" t="s">
        <v>1820</v>
      </c>
      <c r="C2513" s="826">
        <f>OES!I49</f>
        <v>0</v>
      </c>
      <c r="E2513" s="801" t="s">
        <v>625</v>
      </c>
      <c r="F2513" s="793" t="s">
        <v>1857</v>
      </c>
      <c r="G2513" s="800">
        <f>OES!J49</f>
        <v>0</v>
      </c>
      <c r="H2513" s="801" t="s">
        <v>627</v>
      </c>
    </row>
    <row r="2514" spans="1:8" x14ac:dyDescent="0.25">
      <c r="F2514" s="793" t="s">
        <v>1858</v>
      </c>
      <c r="G2514" s="800">
        <f>OES!K49</f>
        <v>0</v>
      </c>
      <c r="H2514" s="801" t="s">
        <v>627</v>
      </c>
    </row>
    <row r="2515" spans="1:8" x14ac:dyDescent="0.25"/>
    <row r="2516" spans="1:8" ht="30" x14ac:dyDescent="0.25">
      <c r="A2516" s="786">
        <v>677</v>
      </c>
      <c r="B2516" s="793" t="s">
        <v>1824</v>
      </c>
      <c r="C2516" s="826">
        <f>OES!I50</f>
        <v>0</v>
      </c>
      <c r="E2516" s="801" t="s">
        <v>625</v>
      </c>
      <c r="F2516" s="793" t="s">
        <v>1859</v>
      </c>
      <c r="G2516" s="800">
        <f>OES!J50</f>
        <v>0</v>
      </c>
      <c r="H2516" s="801" t="s">
        <v>627</v>
      </c>
    </row>
    <row r="2517" spans="1:8" x14ac:dyDescent="0.25">
      <c r="F2517" s="793" t="s">
        <v>1860</v>
      </c>
      <c r="G2517" s="800">
        <f>OES!K50</f>
        <v>0</v>
      </c>
      <c r="H2517" s="801" t="s">
        <v>627</v>
      </c>
    </row>
    <row r="2518" spans="1:8" x14ac:dyDescent="0.25"/>
    <row r="2519" spans="1:8" ht="30" x14ac:dyDescent="0.25">
      <c r="A2519" s="786">
        <v>678</v>
      </c>
      <c r="B2519" s="793" t="s">
        <v>1828</v>
      </c>
      <c r="C2519" s="826">
        <f>OES!I51</f>
        <v>0</v>
      </c>
      <c r="E2519" s="801" t="s">
        <v>625</v>
      </c>
      <c r="F2519" s="793" t="s">
        <v>1861</v>
      </c>
      <c r="G2519" s="800">
        <f>OES!J51</f>
        <v>0</v>
      </c>
      <c r="H2519" s="801" t="s">
        <v>627</v>
      </c>
    </row>
    <row r="2520" spans="1:8" x14ac:dyDescent="0.25">
      <c r="F2520" s="793" t="s">
        <v>1862</v>
      </c>
      <c r="G2520" s="800">
        <f>OES!K51</f>
        <v>0</v>
      </c>
      <c r="H2520" s="801" t="s">
        <v>627</v>
      </c>
    </row>
    <row r="2521" spans="1:8" x14ac:dyDescent="0.25"/>
    <row r="2522" spans="1:8" ht="30" x14ac:dyDescent="0.25">
      <c r="A2522" s="786">
        <v>679</v>
      </c>
      <c r="B2522" s="793" t="s">
        <v>1832</v>
      </c>
      <c r="C2522" s="826">
        <f>OES!I55</f>
        <v>0</v>
      </c>
      <c r="E2522" s="801" t="s">
        <v>625</v>
      </c>
      <c r="F2522" s="793" t="s">
        <v>1863</v>
      </c>
      <c r="G2522" s="800">
        <f>OES!J55</f>
        <v>0</v>
      </c>
      <c r="H2522" s="801" t="s">
        <v>627</v>
      </c>
    </row>
    <row r="2523" spans="1:8" x14ac:dyDescent="0.25">
      <c r="F2523" s="793" t="s">
        <v>1864</v>
      </c>
      <c r="G2523" s="800">
        <f>OES!K55</f>
        <v>0</v>
      </c>
      <c r="H2523" s="801" t="s">
        <v>627</v>
      </c>
    </row>
    <row r="2524" spans="1:8" x14ac:dyDescent="0.25"/>
    <row r="2525" spans="1:8" ht="30" x14ac:dyDescent="0.25">
      <c r="A2525" s="786">
        <v>680</v>
      </c>
      <c r="B2525" s="793" t="s">
        <v>1836</v>
      </c>
      <c r="C2525" s="826">
        <f>OES!I56</f>
        <v>0</v>
      </c>
      <c r="E2525" s="801" t="s">
        <v>625</v>
      </c>
      <c r="F2525" s="793" t="s">
        <v>1865</v>
      </c>
      <c r="G2525" s="800">
        <f>OES!J56</f>
        <v>0</v>
      </c>
      <c r="H2525" s="801" t="s">
        <v>627</v>
      </c>
    </row>
    <row r="2526" spans="1:8" x14ac:dyDescent="0.25">
      <c r="F2526" s="793" t="s">
        <v>1866</v>
      </c>
      <c r="G2526" s="800">
        <f>OES!K56</f>
        <v>0</v>
      </c>
      <c r="H2526" s="801" t="s">
        <v>627</v>
      </c>
    </row>
    <row r="2527" spans="1:8" x14ac:dyDescent="0.25"/>
    <row r="2528" spans="1:8" x14ac:dyDescent="0.25">
      <c r="A2528" s="786">
        <v>681</v>
      </c>
      <c r="B2528" s="793" t="s">
        <v>1805</v>
      </c>
      <c r="C2528" s="826">
        <f>OES!L35</f>
        <v>0</v>
      </c>
      <c r="E2528" s="801" t="s">
        <v>625</v>
      </c>
      <c r="F2528" s="793" t="s">
        <v>1867</v>
      </c>
      <c r="G2528" s="800">
        <f>OES!M35</f>
        <v>0</v>
      </c>
      <c r="H2528" s="801" t="s">
        <v>627</v>
      </c>
    </row>
    <row r="2529" spans="1:8" ht="30" x14ac:dyDescent="0.25">
      <c r="F2529" s="793" t="s">
        <v>1868</v>
      </c>
      <c r="G2529" s="800">
        <f>OES!N35</f>
        <v>0</v>
      </c>
      <c r="H2529" s="801" t="s">
        <v>627</v>
      </c>
    </row>
    <row r="2530" spans="1:8" x14ac:dyDescent="0.25">
      <c r="F2530" s="793" t="s">
        <v>1869</v>
      </c>
      <c r="G2530" s="800">
        <f>OES!Q35</f>
        <v>0</v>
      </c>
      <c r="H2530" s="801" t="s">
        <v>627</v>
      </c>
    </row>
    <row r="2531" spans="1:8" x14ac:dyDescent="0.25">
      <c r="F2531" s="793" t="s">
        <v>1870</v>
      </c>
      <c r="G2531" s="800">
        <f>OES!R35</f>
        <v>0</v>
      </c>
      <c r="H2531" s="801" t="s">
        <v>627</v>
      </c>
    </row>
    <row r="2532" spans="1:8" x14ac:dyDescent="0.25">
      <c r="F2532" s="793" t="s">
        <v>1871</v>
      </c>
      <c r="G2532" s="800">
        <f>OES!S35</f>
        <v>0</v>
      </c>
      <c r="H2532" s="801" t="s">
        <v>627</v>
      </c>
    </row>
    <row r="2533" spans="1:8" x14ac:dyDescent="0.25">
      <c r="F2533" s="793" t="s">
        <v>1872</v>
      </c>
      <c r="G2533" s="800">
        <f>OES!U35</f>
        <v>0</v>
      </c>
      <c r="H2533" s="801" t="s">
        <v>627</v>
      </c>
    </row>
    <row r="2534" spans="1:8" x14ac:dyDescent="0.25"/>
    <row r="2535" spans="1:8" x14ac:dyDescent="0.25">
      <c r="A2535" s="786">
        <v>682</v>
      </c>
      <c r="B2535" s="793" t="s">
        <v>1873</v>
      </c>
      <c r="C2535" s="826">
        <f>OES!L36</f>
        <v>0</v>
      </c>
      <c r="E2535" s="801" t="s">
        <v>625</v>
      </c>
      <c r="F2535" s="793" t="s">
        <v>1874</v>
      </c>
      <c r="G2535" s="800">
        <f>OES!M36</f>
        <v>0</v>
      </c>
      <c r="H2535" s="801" t="s">
        <v>627</v>
      </c>
    </row>
    <row r="2536" spans="1:8" ht="30" x14ac:dyDescent="0.25">
      <c r="F2536" s="793" t="s">
        <v>1875</v>
      </c>
      <c r="G2536" s="800">
        <f>OES!N36</f>
        <v>0</v>
      </c>
      <c r="H2536" s="801" t="s">
        <v>627</v>
      </c>
    </row>
    <row r="2537" spans="1:8" x14ac:dyDescent="0.25">
      <c r="F2537" s="793" t="s">
        <v>1876</v>
      </c>
      <c r="G2537" s="800">
        <f>OES!Q36</f>
        <v>0</v>
      </c>
      <c r="H2537" s="801" t="s">
        <v>627</v>
      </c>
    </row>
    <row r="2538" spans="1:8" x14ac:dyDescent="0.25">
      <c r="F2538" s="793" t="s">
        <v>1877</v>
      </c>
      <c r="G2538" s="800">
        <f>OES!R36</f>
        <v>0</v>
      </c>
      <c r="H2538" s="801" t="s">
        <v>627</v>
      </c>
    </row>
    <row r="2539" spans="1:8" x14ac:dyDescent="0.25">
      <c r="F2539" s="793" t="s">
        <v>1878</v>
      </c>
      <c r="G2539" s="800">
        <f>OES!S36</f>
        <v>0</v>
      </c>
      <c r="H2539" s="801" t="s">
        <v>627</v>
      </c>
    </row>
    <row r="2540" spans="1:8" x14ac:dyDescent="0.25">
      <c r="F2540" s="793" t="s">
        <v>1879</v>
      </c>
      <c r="G2540" s="800">
        <f>OES!U36</f>
        <v>0</v>
      </c>
      <c r="H2540" s="801" t="s">
        <v>627</v>
      </c>
    </row>
    <row r="2541" spans="1:8" x14ac:dyDescent="0.25"/>
    <row r="2542" spans="1:8" x14ac:dyDescent="0.25">
      <c r="A2542" s="786">
        <v>683</v>
      </c>
      <c r="B2542" s="793" t="s">
        <v>1880</v>
      </c>
      <c r="C2542" s="826">
        <f>OES!L37</f>
        <v>0</v>
      </c>
      <c r="E2542" s="801" t="s">
        <v>625</v>
      </c>
      <c r="F2542" s="793" t="s">
        <v>1881</v>
      </c>
      <c r="G2542" s="800">
        <f>OES!M37</f>
        <v>0</v>
      </c>
      <c r="H2542" s="801" t="s">
        <v>627</v>
      </c>
    </row>
    <row r="2543" spans="1:8" ht="30" x14ac:dyDescent="0.25">
      <c r="F2543" s="793" t="s">
        <v>1882</v>
      </c>
      <c r="G2543" s="800">
        <f>OES!N37</f>
        <v>0</v>
      </c>
      <c r="H2543" s="801" t="s">
        <v>627</v>
      </c>
    </row>
    <row r="2544" spans="1:8" x14ac:dyDescent="0.25">
      <c r="F2544" s="793" t="s">
        <v>1883</v>
      </c>
      <c r="G2544" s="800">
        <f>OES!Q37</f>
        <v>0</v>
      </c>
      <c r="H2544" s="801" t="s">
        <v>627</v>
      </c>
    </row>
    <row r="2545" spans="1:8" x14ac:dyDescent="0.25">
      <c r="F2545" s="793" t="s">
        <v>1884</v>
      </c>
      <c r="G2545" s="800">
        <f>OES!R37</f>
        <v>0</v>
      </c>
      <c r="H2545" s="801" t="s">
        <v>627</v>
      </c>
    </row>
    <row r="2546" spans="1:8" x14ac:dyDescent="0.25">
      <c r="F2546" s="793" t="s">
        <v>1885</v>
      </c>
      <c r="G2546" s="800">
        <f>OES!S37</f>
        <v>0</v>
      </c>
      <c r="H2546" s="801" t="s">
        <v>627</v>
      </c>
    </row>
    <row r="2547" spans="1:8" x14ac:dyDescent="0.25">
      <c r="F2547" s="793" t="s">
        <v>1886</v>
      </c>
      <c r="G2547" s="800">
        <f>OES!U37</f>
        <v>0</v>
      </c>
      <c r="H2547" s="801" t="s">
        <v>627</v>
      </c>
    </row>
    <row r="2548" spans="1:8" x14ac:dyDescent="0.25"/>
    <row r="2549" spans="1:8" x14ac:dyDescent="0.25">
      <c r="A2549" s="786">
        <v>684</v>
      </c>
      <c r="B2549" s="793" t="s">
        <v>1887</v>
      </c>
      <c r="C2549" s="826">
        <f>OES!L38</f>
        <v>0</v>
      </c>
      <c r="E2549" s="801" t="s">
        <v>625</v>
      </c>
      <c r="F2549" s="793" t="s">
        <v>1888</v>
      </c>
      <c r="G2549" s="800">
        <f>OES!M38</f>
        <v>0</v>
      </c>
      <c r="H2549" s="801" t="s">
        <v>627</v>
      </c>
    </row>
    <row r="2550" spans="1:8" ht="30" x14ac:dyDescent="0.25">
      <c r="F2550" s="793" t="s">
        <v>1889</v>
      </c>
      <c r="G2550" s="800">
        <f>OES!N38</f>
        <v>0</v>
      </c>
      <c r="H2550" s="801" t="s">
        <v>627</v>
      </c>
    </row>
    <row r="2551" spans="1:8" x14ac:dyDescent="0.25">
      <c r="F2551" s="793" t="s">
        <v>1890</v>
      </c>
      <c r="G2551" s="800">
        <f>OES!Q38</f>
        <v>0</v>
      </c>
      <c r="H2551" s="801" t="s">
        <v>627</v>
      </c>
    </row>
    <row r="2552" spans="1:8" x14ac:dyDescent="0.25">
      <c r="F2552" s="793" t="s">
        <v>1891</v>
      </c>
      <c r="G2552" s="800">
        <f>OES!R38</f>
        <v>0</v>
      </c>
      <c r="H2552" s="801" t="s">
        <v>627</v>
      </c>
    </row>
    <row r="2553" spans="1:8" x14ac:dyDescent="0.25">
      <c r="F2553" s="793" t="s">
        <v>1892</v>
      </c>
      <c r="G2553" s="800">
        <f>OES!S38</f>
        <v>0</v>
      </c>
      <c r="H2553" s="801" t="s">
        <v>627</v>
      </c>
    </row>
    <row r="2554" spans="1:8" x14ac:dyDescent="0.25">
      <c r="F2554" s="793" t="s">
        <v>1893</v>
      </c>
      <c r="G2554" s="800">
        <f>OES!U38</f>
        <v>0</v>
      </c>
      <c r="H2554" s="801" t="s">
        <v>627</v>
      </c>
    </row>
    <row r="2555" spans="1:8" x14ac:dyDescent="0.25"/>
    <row r="2556" spans="1:8" ht="30" x14ac:dyDescent="0.25">
      <c r="A2556" s="786">
        <v>685</v>
      </c>
      <c r="B2556" s="793" t="s">
        <v>1894</v>
      </c>
      <c r="C2556" s="826">
        <f>OES!L40</f>
        <v>0</v>
      </c>
      <c r="E2556" s="801" t="s">
        <v>625</v>
      </c>
      <c r="F2556" s="793" t="s">
        <v>1895</v>
      </c>
      <c r="G2556" s="800">
        <f>OES!M40</f>
        <v>0</v>
      </c>
      <c r="H2556" s="801" t="s">
        <v>627</v>
      </c>
    </row>
    <row r="2557" spans="1:8" ht="30" x14ac:dyDescent="0.25">
      <c r="F2557" s="793" t="s">
        <v>1896</v>
      </c>
      <c r="G2557" s="800">
        <f>OES!N40</f>
        <v>0</v>
      </c>
      <c r="H2557" s="801" t="s">
        <v>627</v>
      </c>
    </row>
    <row r="2558" spans="1:8" x14ac:dyDescent="0.25">
      <c r="F2558" s="793" t="s">
        <v>1897</v>
      </c>
      <c r="G2558" s="800">
        <f>OES!Q40</f>
        <v>0</v>
      </c>
      <c r="H2558" s="801" t="s">
        <v>627</v>
      </c>
    </row>
    <row r="2559" spans="1:8" x14ac:dyDescent="0.25">
      <c r="F2559" s="793" t="s">
        <v>1898</v>
      </c>
      <c r="G2559" s="800">
        <f>OES!R40</f>
        <v>0</v>
      </c>
      <c r="H2559" s="801" t="s">
        <v>627</v>
      </c>
    </row>
    <row r="2560" spans="1:8" x14ac:dyDescent="0.25">
      <c r="F2560" s="793" t="s">
        <v>1899</v>
      </c>
      <c r="G2560" s="800">
        <f>OES!S40</f>
        <v>0</v>
      </c>
      <c r="H2560" s="801" t="s">
        <v>627</v>
      </c>
    </row>
    <row r="2561" spans="1:8" x14ac:dyDescent="0.25">
      <c r="F2561" s="793" t="s">
        <v>1900</v>
      </c>
      <c r="G2561" s="800">
        <f>OES!U40</f>
        <v>0</v>
      </c>
      <c r="H2561" s="801" t="s">
        <v>627</v>
      </c>
    </row>
    <row r="2562" spans="1:8" x14ac:dyDescent="0.25"/>
    <row r="2563" spans="1:8" ht="30" x14ac:dyDescent="0.25">
      <c r="A2563" s="786">
        <v>686</v>
      </c>
      <c r="B2563" s="793" t="s">
        <v>1901</v>
      </c>
      <c r="C2563" s="826">
        <f>OES!L41</f>
        <v>0</v>
      </c>
      <c r="E2563" s="801" t="s">
        <v>625</v>
      </c>
      <c r="F2563" s="793" t="s">
        <v>1902</v>
      </c>
      <c r="G2563" s="800">
        <f>OES!M41</f>
        <v>0</v>
      </c>
      <c r="H2563" s="801" t="s">
        <v>627</v>
      </c>
    </row>
    <row r="2564" spans="1:8" ht="30" x14ac:dyDescent="0.25">
      <c r="F2564" s="793" t="s">
        <v>1903</v>
      </c>
      <c r="G2564" s="800">
        <f>OES!N41</f>
        <v>0</v>
      </c>
      <c r="H2564" s="801" t="s">
        <v>627</v>
      </c>
    </row>
    <row r="2565" spans="1:8" x14ac:dyDescent="0.25">
      <c r="F2565" s="793" t="s">
        <v>1904</v>
      </c>
      <c r="G2565" s="800">
        <f>OES!Q41</f>
        <v>0</v>
      </c>
      <c r="H2565" s="801" t="s">
        <v>627</v>
      </c>
    </row>
    <row r="2566" spans="1:8" x14ac:dyDescent="0.25">
      <c r="F2566" s="793" t="s">
        <v>1905</v>
      </c>
      <c r="G2566" s="800">
        <f>OES!R41</f>
        <v>0</v>
      </c>
      <c r="H2566" s="801" t="s">
        <v>627</v>
      </c>
    </row>
    <row r="2567" spans="1:8" x14ac:dyDescent="0.25">
      <c r="F2567" s="793" t="s">
        <v>1906</v>
      </c>
      <c r="G2567" s="800">
        <f>OES!S41</f>
        <v>0</v>
      </c>
      <c r="H2567" s="801" t="s">
        <v>627</v>
      </c>
    </row>
    <row r="2568" spans="1:8" x14ac:dyDescent="0.25">
      <c r="F2568" s="793" t="s">
        <v>1907</v>
      </c>
      <c r="G2568" s="800">
        <f>OES!U41</f>
        <v>0</v>
      </c>
      <c r="H2568" s="801" t="s">
        <v>627</v>
      </c>
    </row>
    <row r="2569" spans="1:8" x14ac:dyDescent="0.25"/>
    <row r="2570" spans="1:8" ht="30" x14ac:dyDescent="0.25">
      <c r="A2570" s="786">
        <v>687</v>
      </c>
      <c r="B2570" s="793" t="s">
        <v>1809</v>
      </c>
      <c r="C2570" s="826">
        <f>OES!L42</f>
        <v>0</v>
      </c>
      <c r="E2570" s="801" t="s">
        <v>625</v>
      </c>
      <c r="F2570" s="793" t="s">
        <v>1908</v>
      </c>
      <c r="G2570" s="800">
        <f>OES!M42</f>
        <v>0</v>
      </c>
      <c r="H2570" s="801" t="s">
        <v>627</v>
      </c>
    </row>
    <row r="2571" spans="1:8" ht="30" x14ac:dyDescent="0.25">
      <c r="F2571" s="793" t="s">
        <v>1909</v>
      </c>
      <c r="G2571" s="800">
        <f>OES!N42</f>
        <v>0</v>
      </c>
      <c r="H2571" s="801" t="s">
        <v>627</v>
      </c>
    </row>
    <row r="2572" spans="1:8" x14ac:dyDescent="0.25">
      <c r="F2572" s="793" t="s">
        <v>1910</v>
      </c>
      <c r="G2572" s="800">
        <f>OES!Q42</f>
        <v>0</v>
      </c>
      <c r="H2572" s="801" t="s">
        <v>627</v>
      </c>
    </row>
    <row r="2573" spans="1:8" x14ac:dyDescent="0.25">
      <c r="F2573" s="793" t="s">
        <v>1911</v>
      </c>
      <c r="G2573" s="800">
        <f>OES!R42</f>
        <v>0</v>
      </c>
      <c r="H2573" s="801" t="s">
        <v>627</v>
      </c>
    </row>
    <row r="2574" spans="1:8" x14ac:dyDescent="0.25">
      <c r="F2574" s="793" t="s">
        <v>1912</v>
      </c>
      <c r="G2574" s="800">
        <f>OES!S42</f>
        <v>0</v>
      </c>
      <c r="H2574" s="801" t="s">
        <v>627</v>
      </c>
    </row>
    <row r="2575" spans="1:8" x14ac:dyDescent="0.25">
      <c r="F2575" s="793" t="s">
        <v>1913</v>
      </c>
      <c r="G2575" s="800">
        <f>OES!U42</f>
        <v>0</v>
      </c>
      <c r="H2575" s="801" t="s">
        <v>627</v>
      </c>
    </row>
    <row r="2576" spans="1:8" x14ac:dyDescent="0.25"/>
    <row r="2577" spans="1:8" ht="30" x14ac:dyDescent="0.25">
      <c r="A2577" s="786">
        <v>688</v>
      </c>
      <c r="B2577" s="793" t="s">
        <v>1914</v>
      </c>
      <c r="C2577" s="826">
        <f>OES!L44</f>
        <v>0</v>
      </c>
      <c r="E2577" s="801" t="s">
        <v>625</v>
      </c>
      <c r="F2577" s="793" t="s">
        <v>1915</v>
      </c>
      <c r="G2577" s="800">
        <f>OES!M44</f>
        <v>0</v>
      </c>
      <c r="H2577" s="801" t="s">
        <v>627</v>
      </c>
    </row>
    <row r="2578" spans="1:8" ht="30" x14ac:dyDescent="0.25">
      <c r="F2578" s="793" t="s">
        <v>1916</v>
      </c>
      <c r="G2578" s="800">
        <f>OES!N44</f>
        <v>0</v>
      </c>
      <c r="H2578" s="801" t="s">
        <v>627</v>
      </c>
    </row>
    <row r="2579" spans="1:8" x14ac:dyDescent="0.25">
      <c r="F2579" s="793" t="s">
        <v>1917</v>
      </c>
      <c r="G2579" s="800">
        <f>OES!Q44</f>
        <v>0</v>
      </c>
      <c r="H2579" s="801" t="s">
        <v>627</v>
      </c>
    </row>
    <row r="2580" spans="1:8" x14ac:dyDescent="0.25">
      <c r="F2580" s="793" t="s">
        <v>1918</v>
      </c>
      <c r="G2580" s="800">
        <f>OES!R44</f>
        <v>0</v>
      </c>
      <c r="H2580" s="801" t="s">
        <v>627</v>
      </c>
    </row>
    <row r="2581" spans="1:8" x14ac:dyDescent="0.25">
      <c r="F2581" s="793" t="s">
        <v>1919</v>
      </c>
      <c r="G2581" s="800">
        <f>OES!S44</f>
        <v>0</v>
      </c>
      <c r="H2581" s="801" t="s">
        <v>627</v>
      </c>
    </row>
    <row r="2582" spans="1:8" x14ac:dyDescent="0.25">
      <c r="F2582" s="793" t="s">
        <v>1920</v>
      </c>
      <c r="G2582" s="800">
        <f>OES!U44</f>
        <v>0</v>
      </c>
      <c r="H2582" s="801" t="s">
        <v>627</v>
      </c>
    </row>
    <row r="2583" spans="1:8" x14ac:dyDescent="0.25"/>
    <row r="2584" spans="1:8" ht="30" x14ac:dyDescent="0.25">
      <c r="A2584" s="786">
        <v>689</v>
      </c>
      <c r="B2584" s="793" t="s">
        <v>1921</v>
      </c>
      <c r="C2584" s="826">
        <f>OES!L45</f>
        <v>0</v>
      </c>
      <c r="E2584" s="801" t="s">
        <v>625</v>
      </c>
      <c r="F2584" s="793" t="s">
        <v>1922</v>
      </c>
      <c r="G2584" s="800">
        <f>OES!M45</f>
        <v>0</v>
      </c>
      <c r="H2584" s="801" t="s">
        <v>627</v>
      </c>
    </row>
    <row r="2585" spans="1:8" ht="30" x14ac:dyDescent="0.25">
      <c r="F2585" s="793" t="s">
        <v>1923</v>
      </c>
      <c r="G2585" s="800">
        <f>OES!N45</f>
        <v>0</v>
      </c>
      <c r="H2585" s="801" t="s">
        <v>627</v>
      </c>
    </row>
    <row r="2586" spans="1:8" x14ac:dyDescent="0.25">
      <c r="F2586" s="793" t="s">
        <v>1924</v>
      </c>
      <c r="G2586" s="800">
        <f>OES!Q45</f>
        <v>0</v>
      </c>
      <c r="H2586" s="801" t="s">
        <v>627</v>
      </c>
    </row>
    <row r="2587" spans="1:8" x14ac:dyDescent="0.25">
      <c r="F2587" s="793" t="s">
        <v>1925</v>
      </c>
      <c r="G2587" s="800">
        <f>OES!R45</f>
        <v>0</v>
      </c>
      <c r="H2587" s="801" t="s">
        <v>627</v>
      </c>
    </row>
    <row r="2588" spans="1:8" x14ac:dyDescent="0.25">
      <c r="F2588" s="793" t="s">
        <v>1926</v>
      </c>
      <c r="G2588" s="800">
        <f>OES!S45</f>
        <v>0</v>
      </c>
      <c r="H2588" s="801" t="s">
        <v>627</v>
      </c>
    </row>
    <row r="2589" spans="1:8" x14ac:dyDescent="0.25">
      <c r="F2589" s="793" t="s">
        <v>1927</v>
      </c>
      <c r="G2589" s="800">
        <f>OES!U45</f>
        <v>0</v>
      </c>
      <c r="H2589" s="801" t="s">
        <v>627</v>
      </c>
    </row>
    <row r="2590" spans="1:8" x14ac:dyDescent="0.25"/>
    <row r="2591" spans="1:8" x14ac:dyDescent="0.25">
      <c r="A2591" s="786">
        <v>690</v>
      </c>
      <c r="B2591" s="793" t="s">
        <v>1813</v>
      </c>
      <c r="C2591" s="826">
        <f>OES!L46</f>
        <v>0</v>
      </c>
      <c r="E2591" s="801" t="s">
        <v>625</v>
      </c>
      <c r="F2591" s="793" t="s">
        <v>1928</v>
      </c>
      <c r="G2591" s="800">
        <f>OES!M46</f>
        <v>0</v>
      </c>
      <c r="H2591" s="801" t="s">
        <v>627</v>
      </c>
    </row>
    <row r="2592" spans="1:8" ht="30" x14ac:dyDescent="0.25">
      <c r="F2592" s="793" t="s">
        <v>1929</v>
      </c>
      <c r="G2592" s="800">
        <f>OES!N46</f>
        <v>0</v>
      </c>
      <c r="H2592" s="801" t="s">
        <v>627</v>
      </c>
    </row>
    <row r="2593" spans="1:8" x14ac:dyDescent="0.25">
      <c r="F2593" s="793" t="s">
        <v>1930</v>
      </c>
      <c r="G2593" s="800">
        <f>OES!Q46</f>
        <v>0</v>
      </c>
      <c r="H2593" s="801" t="s">
        <v>627</v>
      </c>
    </row>
    <row r="2594" spans="1:8" x14ac:dyDescent="0.25">
      <c r="F2594" s="793" t="s">
        <v>1931</v>
      </c>
      <c r="G2594" s="800">
        <f>OES!R46</f>
        <v>0</v>
      </c>
      <c r="H2594" s="801" t="s">
        <v>627</v>
      </c>
    </row>
    <row r="2595" spans="1:8" x14ac:dyDescent="0.25">
      <c r="F2595" s="793" t="s">
        <v>1932</v>
      </c>
      <c r="G2595" s="800">
        <f>OES!S46</f>
        <v>0</v>
      </c>
      <c r="H2595" s="801" t="s">
        <v>627</v>
      </c>
    </row>
    <row r="2596" spans="1:8" x14ac:dyDescent="0.25">
      <c r="F2596" s="793" t="s">
        <v>1933</v>
      </c>
      <c r="G2596" s="800">
        <f>OES!U46</f>
        <v>0</v>
      </c>
      <c r="H2596" s="801" t="s">
        <v>627</v>
      </c>
    </row>
    <row r="2597" spans="1:8" x14ac:dyDescent="0.25"/>
    <row r="2598" spans="1:8" x14ac:dyDescent="0.25">
      <c r="A2598" s="786">
        <v>691</v>
      </c>
      <c r="B2598" s="793" t="s">
        <v>1847</v>
      </c>
      <c r="C2598" s="826">
        <f>OES!K35</f>
        <v>0</v>
      </c>
      <c r="E2598" s="801" t="s">
        <v>625</v>
      </c>
      <c r="F2598" s="793" t="s">
        <v>1850</v>
      </c>
      <c r="G2598" s="800">
        <f>OES!K36</f>
        <v>0</v>
      </c>
      <c r="H2598" s="801" t="s">
        <v>627</v>
      </c>
    </row>
    <row r="2599" spans="1:8" x14ac:dyDescent="0.25">
      <c r="F2599" s="793" t="s">
        <v>1934</v>
      </c>
      <c r="G2599" s="800">
        <f>OES!K40</f>
        <v>0</v>
      </c>
      <c r="H2599" s="801" t="s">
        <v>627</v>
      </c>
    </row>
    <row r="2600" spans="1:8" x14ac:dyDescent="0.25">
      <c r="F2600" s="793" t="s">
        <v>1935</v>
      </c>
      <c r="G2600" s="800">
        <f>OES!K41</f>
        <v>0</v>
      </c>
      <c r="H2600" s="801" t="s">
        <v>627</v>
      </c>
    </row>
    <row r="2601" spans="1:8" x14ac:dyDescent="0.25">
      <c r="F2601" s="793" t="s">
        <v>1852</v>
      </c>
      <c r="G2601" s="800">
        <f>OES!K42</f>
        <v>0</v>
      </c>
      <c r="H2601" s="801" t="s">
        <v>627</v>
      </c>
    </row>
    <row r="2602" spans="1:8" x14ac:dyDescent="0.25">
      <c r="F2602" s="793" t="s">
        <v>1936</v>
      </c>
      <c r="G2602" s="800">
        <f>OES!K44</f>
        <v>0</v>
      </c>
      <c r="H2602" s="801" t="s">
        <v>627</v>
      </c>
    </row>
    <row r="2603" spans="1:8" x14ac:dyDescent="0.25">
      <c r="F2603" s="793" t="s">
        <v>1937</v>
      </c>
      <c r="G2603" s="800">
        <f>OES!K45</f>
        <v>0</v>
      </c>
      <c r="H2603" s="801" t="s">
        <v>627</v>
      </c>
    </row>
    <row r="2604" spans="1:8" x14ac:dyDescent="0.25">
      <c r="F2604" s="793" t="s">
        <v>1854</v>
      </c>
      <c r="G2604" s="800">
        <f>OES!K46</f>
        <v>0</v>
      </c>
      <c r="H2604" s="801" t="s">
        <v>627</v>
      </c>
    </row>
    <row r="2605" spans="1:8" x14ac:dyDescent="0.25">
      <c r="F2605" s="793"/>
    </row>
    <row r="2606" spans="1:8" x14ac:dyDescent="0.25">
      <c r="A2606" s="786">
        <v>692</v>
      </c>
      <c r="B2606" s="793" t="s">
        <v>1805</v>
      </c>
      <c r="C2606" s="826">
        <f>OES!L35</f>
        <v>0</v>
      </c>
      <c r="E2606" s="801" t="s">
        <v>625</v>
      </c>
      <c r="F2606" s="793" t="s">
        <v>1873</v>
      </c>
      <c r="G2606" s="800">
        <f>OES!L36</f>
        <v>0</v>
      </c>
      <c r="H2606" s="801" t="s">
        <v>627</v>
      </c>
    </row>
    <row r="2607" spans="1:8" x14ac:dyDescent="0.25">
      <c r="F2607" s="793" t="s">
        <v>1894</v>
      </c>
      <c r="G2607" s="800">
        <f>OES!L40</f>
        <v>0</v>
      </c>
      <c r="H2607" s="801" t="s">
        <v>627</v>
      </c>
    </row>
    <row r="2608" spans="1:8" x14ac:dyDescent="0.25">
      <c r="F2608" s="793" t="s">
        <v>1901</v>
      </c>
      <c r="G2608" s="800">
        <f>OES!L41</f>
        <v>0</v>
      </c>
      <c r="H2608" s="801" t="s">
        <v>627</v>
      </c>
    </row>
    <row r="2609" spans="1:8" x14ac:dyDescent="0.25">
      <c r="F2609" s="793" t="s">
        <v>1809</v>
      </c>
      <c r="G2609" s="800">
        <f>OES!L42</f>
        <v>0</v>
      </c>
      <c r="H2609" s="801" t="s">
        <v>627</v>
      </c>
    </row>
    <row r="2610" spans="1:8" x14ac:dyDescent="0.25">
      <c r="F2610" s="793" t="s">
        <v>1914</v>
      </c>
      <c r="G2610" s="800">
        <f>OES!L44</f>
        <v>0</v>
      </c>
      <c r="H2610" s="801" t="s">
        <v>627</v>
      </c>
    </row>
    <row r="2611" spans="1:8" x14ac:dyDescent="0.25">
      <c r="F2611" s="793" t="s">
        <v>1921</v>
      </c>
      <c r="G2611" s="800">
        <f>OES!L45</f>
        <v>0</v>
      </c>
      <c r="H2611" s="801" t="s">
        <v>627</v>
      </c>
    </row>
    <row r="2612" spans="1:8" x14ac:dyDescent="0.25">
      <c r="F2612" s="793" t="s">
        <v>1813</v>
      </c>
      <c r="G2612" s="800">
        <f>OES!L46</f>
        <v>0</v>
      </c>
      <c r="H2612" s="801" t="s">
        <v>627</v>
      </c>
    </row>
    <row r="2613" spans="1:8" x14ac:dyDescent="0.25"/>
    <row r="2614" spans="1:8" x14ac:dyDescent="0.25">
      <c r="A2614" s="786">
        <v>693</v>
      </c>
      <c r="B2614" s="793" t="s">
        <v>1867</v>
      </c>
      <c r="C2614" s="826">
        <f>OES!M35</f>
        <v>0</v>
      </c>
      <c r="E2614" s="801" t="s">
        <v>625</v>
      </c>
      <c r="F2614" s="793" t="s">
        <v>1874</v>
      </c>
      <c r="G2614" s="800">
        <f>OES!M36</f>
        <v>0</v>
      </c>
      <c r="H2614" s="801" t="s">
        <v>627</v>
      </c>
    </row>
    <row r="2615" spans="1:8" x14ac:dyDescent="0.25">
      <c r="F2615" s="793" t="s">
        <v>1895</v>
      </c>
      <c r="G2615" s="800">
        <f>OES!M40</f>
        <v>0</v>
      </c>
      <c r="H2615" s="801" t="s">
        <v>627</v>
      </c>
    </row>
    <row r="2616" spans="1:8" x14ac:dyDescent="0.25">
      <c r="F2616" s="793" t="s">
        <v>1902</v>
      </c>
      <c r="G2616" s="800">
        <f>OES!M41</f>
        <v>0</v>
      </c>
      <c r="H2616" s="801" t="s">
        <v>627</v>
      </c>
    </row>
    <row r="2617" spans="1:8" x14ac:dyDescent="0.25">
      <c r="F2617" s="793" t="s">
        <v>1908</v>
      </c>
      <c r="G2617" s="800">
        <f>OES!M42</f>
        <v>0</v>
      </c>
      <c r="H2617" s="801" t="s">
        <v>627</v>
      </c>
    </row>
    <row r="2618" spans="1:8" x14ac:dyDescent="0.25">
      <c r="F2618" s="793" t="s">
        <v>1915</v>
      </c>
      <c r="G2618" s="800">
        <f>OES!M44</f>
        <v>0</v>
      </c>
      <c r="H2618" s="801" t="s">
        <v>627</v>
      </c>
    </row>
    <row r="2619" spans="1:8" x14ac:dyDescent="0.25">
      <c r="F2619" s="793" t="s">
        <v>1922</v>
      </c>
      <c r="G2619" s="800">
        <f>OES!M45</f>
        <v>0</v>
      </c>
      <c r="H2619" s="801" t="s">
        <v>627</v>
      </c>
    </row>
    <row r="2620" spans="1:8" x14ac:dyDescent="0.25">
      <c r="F2620" s="793" t="s">
        <v>1928</v>
      </c>
      <c r="G2620" s="800">
        <f>OES!M46</f>
        <v>0</v>
      </c>
      <c r="H2620" s="801" t="s">
        <v>627</v>
      </c>
    </row>
    <row r="2621" spans="1:8" x14ac:dyDescent="0.25"/>
    <row r="2622" spans="1:8" ht="30" x14ac:dyDescent="0.25">
      <c r="A2622" s="786">
        <v>694</v>
      </c>
      <c r="B2622" s="793" t="s">
        <v>1868</v>
      </c>
      <c r="C2622" s="826">
        <f>OES!N35</f>
        <v>0</v>
      </c>
      <c r="E2622" s="801" t="s">
        <v>625</v>
      </c>
      <c r="F2622" s="793" t="s">
        <v>1875</v>
      </c>
      <c r="G2622" s="800">
        <f>OES!N36</f>
        <v>0</v>
      </c>
      <c r="H2622" s="801" t="s">
        <v>627</v>
      </c>
    </row>
    <row r="2623" spans="1:8" ht="30" x14ac:dyDescent="0.25">
      <c r="F2623" s="793" t="s">
        <v>1896</v>
      </c>
      <c r="G2623" s="800">
        <f>OES!N40</f>
        <v>0</v>
      </c>
      <c r="H2623" s="801" t="s">
        <v>627</v>
      </c>
    </row>
    <row r="2624" spans="1:8" ht="30" x14ac:dyDescent="0.25">
      <c r="F2624" s="793" t="s">
        <v>1903</v>
      </c>
      <c r="G2624" s="800">
        <f>OES!N41</f>
        <v>0</v>
      </c>
      <c r="H2624" s="801" t="s">
        <v>627</v>
      </c>
    </row>
    <row r="2625" spans="1:8" ht="30" x14ac:dyDescent="0.25">
      <c r="F2625" s="793" t="s">
        <v>1909</v>
      </c>
      <c r="G2625" s="800">
        <f>OES!N42</f>
        <v>0</v>
      </c>
      <c r="H2625" s="801" t="s">
        <v>627</v>
      </c>
    </row>
    <row r="2626" spans="1:8" ht="30" x14ac:dyDescent="0.25">
      <c r="F2626" s="793" t="s">
        <v>1916</v>
      </c>
      <c r="G2626" s="800">
        <f>OES!N44</f>
        <v>0</v>
      </c>
      <c r="H2626" s="801" t="s">
        <v>627</v>
      </c>
    </row>
    <row r="2627" spans="1:8" ht="30" x14ac:dyDescent="0.25">
      <c r="F2627" s="793" t="s">
        <v>1923</v>
      </c>
      <c r="G2627" s="800">
        <f>OES!N45</f>
        <v>0</v>
      </c>
      <c r="H2627" s="801" t="s">
        <v>627</v>
      </c>
    </row>
    <row r="2628" spans="1:8" ht="30" x14ac:dyDescent="0.25">
      <c r="F2628" s="793" t="s">
        <v>1929</v>
      </c>
      <c r="G2628" s="800">
        <f>OES!N46</f>
        <v>0</v>
      </c>
      <c r="H2628" s="801" t="s">
        <v>627</v>
      </c>
    </row>
    <row r="2629" spans="1:8" x14ac:dyDescent="0.25"/>
    <row r="2630" spans="1:8" ht="30" x14ac:dyDescent="0.25">
      <c r="A2630" s="786">
        <v>695</v>
      </c>
      <c r="B2630" s="793" t="s">
        <v>1938</v>
      </c>
      <c r="C2630" s="826">
        <f>OES!O35</f>
        <v>0</v>
      </c>
      <c r="E2630" s="801" t="s">
        <v>625</v>
      </c>
      <c r="F2630" s="793" t="s">
        <v>1939</v>
      </c>
      <c r="G2630" s="800">
        <f>OES!O36</f>
        <v>0</v>
      </c>
      <c r="H2630" s="801" t="s">
        <v>627</v>
      </c>
    </row>
    <row r="2631" spans="1:8" ht="30" x14ac:dyDescent="0.25">
      <c r="F2631" s="793" t="s">
        <v>1940</v>
      </c>
      <c r="G2631" s="800">
        <f>OES!O40</f>
        <v>0</v>
      </c>
      <c r="H2631" s="801" t="s">
        <v>627</v>
      </c>
    </row>
    <row r="2632" spans="1:8" ht="30" x14ac:dyDescent="0.25">
      <c r="F2632" s="793" t="s">
        <v>1941</v>
      </c>
      <c r="G2632" s="800">
        <f>OES!O41</f>
        <v>0</v>
      </c>
      <c r="H2632" s="801" t="s">
        <v>627</v>
      </c>
    </row>
    <row r="2633" spans="1:8" ht="30" x14ac:dyDescent="0.25">
      <c r="F2633" s="793" t="s">
        <v>1942</v>
      </c>
      <c r="G2633" s="800">
        <f>OES!O42</f>
        <v>0</v>
      </c>
      <c r="H2633" s="801" t="s">
        <v>627</v>
      </c>
    </row>
    <row r="2634" spans="1:8" ht="30" x14ac:dyDescent="0.25">
      <c r="F2634" s="793" t="s">
        <v>1943</v>
      </c>
      <c r="G2634" s="800">
        <f>OES!O44</f>
        <v>0</v>
      </c>
      <c r="H2634" s="801" t="s">
        <v>627</v>
      </c>
    </row>
    <row r="2635" spans="1:8" ht="30" x14ac:dyDescent="0.25">
      <c r="F2635" s="793" t="s">
        <v>1944</v>
      </c>
      <c r="G2635" s="800">
        <f>OES!O45</f>
        <v>0</v>
      </c>
      <c r="H2635" s="801" t="s">
        <v>627</v>
      </c>
    </row>
    <row r="2636" spans="1:8" ht="30" x14ac:dyDescent="0.25">
      <c r="F2636" s="793" t="s">
        <v>1945</v>
      </c>
      <c r="G2636" s="800">
        <f>OES!O46</f>
        <v>0</v>
      </c>
      <c r="H2636" s="801" t="s">
        <v>627</v>
      </c>
    </row>
    <row r="2637" spans="1:8" x14ac:dyDescent="0.25"/>
    <row r="2638" spans="1:8" x14ac:dyDescent="0.25">
      <c r="A2638" s="786">
        <v>696</v>
      </c>
      <c r="B2638" s="793" t="s">
        <v>1869</v>
      </c>
      <c r="C2638" s="826">
        <f>OES!Q35</f>
        <v>0</v>
      </c>
      <c r="E2638" s="801" t="s">
        <v>625</v>
      </c>
      <c r="F2638" s="793" t="s">
        <v>1876</v>
      </c>
      <c r="G2638" s="800">
        <f>OES!Q36</f>
        <v>0</v>
      </c>
      <c r="H2638" s="801" t="s">
        <v>627</v>
      </c>
    </row>
    <row r="2639" spans="1:8" x14ac:dyDescent="0.25">
      <c r="F2639" s="793" t="s">
        <v>1897</v>
      </c>
      <c r="G2639" s="800">
        <f>OES!Q40</f>
        <v>0</v>
      </c>
      <c r="H2639" s="801" t="s">
        <v>627</v>
      </c>
    </row>
    <row r="2640" spans="1:8" x14ac:dyDescent="0.25">
      <c r="F2640" s="793" t="s">
        <v>1904</v>
      </c>
      <c r="G2640" s="800">
        <f>OES!Q41</f>
        <v>0</v>
      </c>
      <c r="H2640" s="801" t="s">
        <v>627</v>
      </c>
    </row>
    <row r="2641" spans="1:8" x14ac:dyDescent="0.25">
      <c r="F2641" s="793" t="s">
        <v>1910</v>
      </c>
      <c r="G2641" s="800">
        <f>OES!Q42</f>
        <v>0</v>
      </c>
      <c r="H2641" s="801" t="s">
        <v>627</v>
      </c>
    </row>
    <row r="2642" spans="1:8" x14ac:dyDescent="0.25">
      <c r="F2642" s="793" t="s">
        <v>1917</v>
      </c>
      <c r="G2642" s="800">
        <f>OES!Q44</f>
        <v>0</v>
      </c>
      <c r="H2642" s="801" t="s">
        <v>627</v>
      </c>
    </row>
    <row r="2643" spans="1:8" x14ac:dyDescent="0.25">
      <c r="F2643" s="793" t="s">
        <v>1924</v>
      </c>
      <c r="G2643" s="800">
        <f>OES!Q45</f>
        <v>0</v>
      </c>
      <c r="H2643" s="801" t="s">
        <v>627</v>
      </c>
    </row>
    <row r="2644" spans="1:8" x14ac:dyDescent="0.25">
      <c r="F2644" s="793" t="s">
        <v>1930</v>
      </c>
      <c r="G2644" s="800">
        <f>OES!Q46</f>
        <v>0</v>
      </c>
      <c r="H2644" s="801" t="s">
        <v>627</v>
      </c>
    </row>
    <row r="2645" spans="1:8" x14ac:dyDescent="0.25"/>
    <row r="2646" spans="1:8" x14ac:dyDescent="0.25">
      <c r="A2646" s="786">
        <v>697</v>
      </c>
      <c r="B2646" s="793" t="s">
        <v>1870</v>
      </c>
      <c r="C2646" s="826">
        <f>OES!R35</f>
        <v>0</v>
      </c>
      <c r="E2646" s="801" t="s">
        <v>625</v>
      </c>
      <c r="F2646" s="793" t="s">
        <v>1877</v>
      </c>
      <c r="G2646" s="800">
        <f>OES!R36</f>
        <v>0</v>
      </c>
      <c r="H2646" s="801" t="s">
        <v>627</v>
      </c>
    </row>
    <row r="2647" spans="1:8" x14ac:dyDescent="0.25">
      <c r="F2647" s="793" t="s">
        <v>1898</v>
      </c>
      <c r="G2647" s="800">
        <f>OES!R40</f>
        <v>0</v>
      </c>
      <c r="H2647" s="801" t="s">
        <v>627</v>
      </c>
    </row>
    <row r="2648" spans="1:8" x14ac:dyDescent="0.25">
      <c r="F2648" s="793" t="s">
        <v>1905</v>
      </c>
      <c r="G2648" s="800">
        <f>OES!R41</f>
        <v>0</v>
      </c>
      <c r="H2648" s="801" t="s">
        <v>627</v>
      </c>
    </row>
    <row r="2649" spans="1:8" x14ac:dyDescent="0.25">
      <c r="F2649" s="793" t="s">
        <v>1911</v>
      </c>
      <c r="G2649" s="800">
        <f>OES!R42</f>
        <v>0</v>
      </c>
      <c r="H2649" s="801" t="s">
        <v>627</v>
      </c>
    </row>
    <row r="2650" spans="1:8" x14ac:dyDescent="0.25">
      <c r="F2650" s="793" t="s">
        <v>1918</v>
      </c>
      <c r="G2650" s="800">
        <f>OES!R44</f>
        <v>0</v>
      </c>
      <c r="H2650" s="801" t="s">
        <v>627</v>
      </c>
    </row>
    <row r="2651" spans="1:8" x14ac:dyDescent="0.25">
      <c r="F2651" s="793" t="s">
        <v>1925</v>
      </c>
      <c r="G2651" s="800">
        <f>OES!R45</f>
        <v>0</v>
      </c>
      <c r="H2651" s="801" t="s">
        <v>627</v>
      </c>
    </row>
    <row r="2652" spans="1:8" x14ac:dyDescent="0.25">
      <c r="F2652" s="793" t="s">
        <v>1931</v>
      </c>
      <c r="G2652" s="800">
        <f>OES!R46</f>
        <v>0</v>
      </c>
      <c r="H2652" s="801" t="s">
        <v>627</v>
      </c>
    </row>
    <row r="2653" spans="1:8" x14ac:dyDescent="0.25"/>
    <row r="2654" spans="1:8" x14ac:dyDescent="0.25">
      <c r="A2654" s="786">
        <v>698</v>
      </c>
      <c r="B2654" s="793" t="s">
        <v>1871</v>
      </c>
      <c r="C2654" s="826">
        <f>OES!S35</f>
        <v>0</v>
      </c>
      <c r="E2654" s="801" t="s">
        <v>625</v>
      </c>
      <c r="F2654" s="793" t="s">
        <v>1878</v>
      </c>
      <c r="G2654" s="800">
        <f>OES!S36</f>
        <v>0</v>
      </c>
      <c r="H2654" s="801" t="s">
        <v>627</v>
      </c>
    </row>
    <row r="2655" spans="1:8" x14ac:dyDescent="0.25">
      <c r="F2655" s="793" t="s">
        <v>1899</v>
      </c>
      <c r="G2655" s="800">
        <f>OES!S40</f>
        <v>0</v>
      </c>
      <c r="H2655" s="801" t="s">
        <v>627</v>
      </c>
    </row>
    <row r="2656" spans="1:8" x14ac:dyDescent="0.25">
      <c r="F2656" s="793" t="s">
        <v>1906</v>
      </c>
      <c r="G2656" s="800">
        <f>OES!S41</f>
        <v>0</v>
      </c>
      <c r="H2656" s="801" t="s">
        <v>627</v>
      </c>
    </row>
    <row r="2657" spans="1:8" x14ac:dyDescent="0.25">
      <c r="F2657" s="793" t="s">
        <v>1912</v>
      </c>
      <c r="G2657" s="800">
        <f>OES!S42</f>
        <v>0</v>
      </c>
      <c r="H2657" s="801" t="s">
        <v>627</v>
      </c>
    </row>
    <row r="2658" spans="1:8" x14ac:dyDescent="0.25">
      <c r="F2658" s="793" t="s">
        <v>1919</v>
      </c>
      <c r="G2658" s="800">
        <f>OES!S44</f>
        <v>0</v>
      </c>
      <c r="H2658" s="801" t="s">
        <v>627</v>
      </c>
    </row>
    <row r="2659" spans="1:8" x14ac:dyDescent="0.25">
      <c r="F2659" s="793" t="s">
        <v>1926</v>
      </c>
      <c r="G2659" s="800">
        <f>OES!S45</f>
        <v>0</v>
      </c>
      <c r="H2659" s="801" t="s">
        <v>627</v>
      </c>
    </row>
    <row r="2660" spans="1:8" x14ac:dyDescent="0.25">
      <c r="F2660" s="793" t="s">
        <v>1932</v>
      </c>
      <c r="G2660" s="800">
        <f>OES!S46</f>
        <v>0</v>
      </c>
      <c r="H2660" s="801" t="s">
        <v>627</v>
      </c>
    </row>
    <row r="2661" spans="1:8" x14ac:dyDescent="0.25"/>
    <row r="2662" spans="1:8" x14ac:dyDescent="0.25">
      <c r="A2662" s="786">
        <v>699</v>
      </c>
      <c r="B2662" s="793" t="s">
        <v>1872</v>
      </c>
      <c r="C2662" s="826">
        <f>OES!U35</f>
        <v>0</v>
      </c>
      <c r="E2662" s="801" t="s">
        <v>625</v>
      </c>
      <c r="F2662" s="793" t="s">
        <v>1879</v>
      </c>
      <c r="G2662" s="800">
        <f>OES!U36</f>
        <v>0</v>
      </c>
      <c r="H2662" s="801" t="s">
        <v>627</v>
      </c>
    </row>
    <row r="2663" spans="1:8" x14ac:dyDescent="0.25">
      <c r="F2663" s="793" t="s">
        <v>1900</v>
      </c>
      <c r="G2663" s="800">
        <f>OES!U40</f>
        <v>0</v>
      </c>
      <c r="H2663" s="801" t="s">
        <v>627</v>
      </c>
    </row>
    <row r="2664" spans="1:8" x14ac:dyDescent="0.25">
      <c r="F2664" s="793" t="s">
        <v>1907</v>
      </c>
      <c r="G2664" s="800">
        <f>OES!U41</f>
        <v>0</v>
      </c>
      <c r="H2664" s="801" t="s">
        <v>627</v>
      </c>
    </row>
    <row r="2665" spans="1:8" x14ac:dyDescent="0.25">
      <c r="F2665" s="793" t="s">
        <v>1913</v>
      </c>
      <c r="G2665" s="800">
        <f>OES!U42</f>
        <v>0</v>
      </c>
      <c r="H2665" s="801" t="s">
        <v>627</v>
      </c>
    </row>
    <row r="2666" spans="1:8" x14ac:dyDescent="0.25">
      <c r="F2666" s="793" t="s">
        <v>1920</v>
      </c>
      <c r="G2666" s="800">
        <f>OES!U44</f>
        <v>0</v>
      </c>
      <c r="H2666" s="801" t="s">
        <v>627</v>
      </c>
    </row>
    <row r="2667" spans="1:8" x14ac:dyDescent="0.25">
      <c r="F2667" s="793" t="s">
        <v>1927</v>
      </c>
      <c r="G2667" s="800">
        <f>OES!U45</f>
        <v>0</v>
      </c>
      <c r="H2667" s="801" t="s">
        <v>627</v>
      </c>
    </row>
    <row r="2668" spans="1:8" x14ac:dyDescent="0.25">
      <c r="F2668" s="793" t="s">
        <v>1933</v>
      </c>
      <c r="G2668" s="800">
        <f>OES!U46</f>
        <v>0</v>
      </c>
      <c r="H2668" s="801" t="s">
        <v>627</v>
      </c>
    </row>
    <row r="2669" spans="1:8" x14ac:dyDescent="0.25"/>
    <row r="2670" spans="1:8" x14ac:dyDescent="0.25">
      <c r="A2670" s="786">
        <v>700</v>
      </c>
      <c r="B2670" s="793" t="s">
        <v>1873</v>
      </c>
      <c r="C2670" s="826">
        <f>OES!L36</f>
        <v>0</v>
      </c>
      <c r="E2670" s="801" t="s">
        <v>625</v>
      </c>
      <c r="F2670" s="793" t="s">
        <v>1880</v>
      </c>
      <c r="G2670" s="800">
        <f>OES!L37</f>
        <v>0</v>
      </c>
      <c r="H2670" s="801" t="s">
        <v>627</v>
      </c>
    </row>
    <row r="2671" spans="1:8" x14ac:dyDescent="0.25">
      <c r="F2671" s="793" t="s">
        <v>1887</v>
      </c>
      <c r="G2671" s="800">
        <f>OES!L38</f>
        <v>0</v>
      </c>
      <c r="H2671" s="801" t="s">
        <v>627</v>
      </c>
    </row>
    <row r="2672" spans="1:8" x14ac:dyDescent="0.25"/>
    <row r="2673" spans="1:8" ht="30" x14ac:dyDescent="0.25">
      <c r="A2673" s="786">
        <v>701</v>
      </c>
      <c r="B2673" s="793" t="s">
        <v>1874</v>
      </c>
      <c r="C2673" s="826">
        <f>OES!M36</f>
        <v>0</v>
      </c>
      <c r="E2673" s="801" t="s">
        <v>625</v>
      </c>
      <c r="F2673" s="793" t="s">
        <v>1881</v>
      </c>
      <c r="G2673" s="800">
        <f>OES!M37</f>
        <v>0</v>
      </c>
      <c r="H2673" s="801" t="s">
        <v>627</v>
      </c>
    </row>
    <row r="2674" spans="1:8" x14ac:dyDescent="0.25">
      <c r="F2674" s="793" t="s">
        <v>1888</v>
      </c>
      <c r="G2674" s="800">
        <f>OES!M38</f>
        <v>0</v>
      </c>
      <c r="H2674" s="801" t="s">
        <v>627</v>
      </c>
    </row>
    <row r="2675" spans="1:8" x14ac:dyDescent="0.25"/>
    <row r="2676" spans="1:8" ht="30" x14ac:dyDescent="0.25">
      <c r="A2676" s="786">
        <v>702</v>
      </c>
      <c r="B2676" s="793" t="s">
        <v>1875</v>
      </c>
      <c r="C2676" s="826">
        <f>OES!N36</f>
        <v>0</v>
      </c>
      <c r="E2676" s="801" t="s">
        <v>625</v>
      </c>
      <c r="F2676" s="793" t="s">
        <v>1882</v>
      </c>
      <c r="G2676" s="800">
        <f>OES!N37</f>
        <v>0</v>
      </c>
      <c r="H2676" s="801" t="s">
        <v>627</v>
      </c>
    </row>
    <row r="2677" spans="1:8" ht="30" x14ac:dyDescent="0.25">
      <c r="F2677" s="793" t="s">
        <v>1889</v>
      </c>
      <c r="G2677" s="800">
        <f>OES!N38</f>
        <v>0</v>
      </c>
      <c r="H2677" s="801" t="s">
        <v>627</v>
      </c>
    </row>
    <row r="2678" spans="1:8" x14ac:dyDescent="0.25"/>
    <row r="2679" spans="1:8" x14ac:dyDescent="0.25">
      <c r="A2679" s="786">
        <v>703</v>
      </c>
      <c r="B2679" s="793" t="s">
        <v>1876</v>
      </c>
      <c r="C2679" s="826">
        <f>OES!Q36</f>
        <v>0</v>
      </c>
      <c r="E2679" s="801" t="s">
        <v>625</v>
      </c>
      <c r="F2679" s="793" t="s">
        <v>1883</v>
      </c>
      <c r="G2679" s="800">
        <f>OES!Q37</f>
        <v>0</v>
      </c>
      <c r="H2679" s="801" t="s">
        <v>627</v>
      </c>
    </row>
    <row r="2680" spans="1:8" x14ac:dyDescent="0.25">
      <c r="F2680" s="793" t="s">
        <v>1890</v>
      </c>
      <c r="G2680" s="800">
        <f>OES!Q38</f>
        <v>0</v>
      </c>
      <c r="H2680" s="801" t="s">
        <v>627</v>
      </c>
    </row>
    <row r="2681" spans="1:8" x14ac:dyDescent="0.25"/>
    <row r="2682" spans="1:8" x14ac:dyDescent="0.25">
      <c r="A2682" s="786">
        <v>704</v>
      </c>
      <c r="B2682" s="793" t="s">
        <v>1877</v>
      </c>
      <c r="C2682" s="826">
        <f>OES!R36</f>
        <v>0</v>
      </c>
      <c r="E2682" s="801" t="s">
        <v>625</v>
      </c>
      <c r="F2682" s="793" t="s">
        <v>1884</v>
      </c>
      <c r="G2682" s="800">
        <f>OES!R37</f>
        <v>0</v>
      </c>
      <c r="H2682" s="801" t="s">
        <v>627</v>
      </c>
    </row>
    <row r="2683" spans="1:8" x14ac:dyDescent="0.25">
      <c r="F2683" s="793" t="s">
        <v>1891</v>
      </c>
      <c r="G2683" s="800">
        <f>OES!R38</f>
        <v>0</v>
      </c>
      <c r="H2683" s="801" t="s">
        <v>627</v>
      </c>
    </row>
    <row r="2684" spans="1:8" x14ac:dyDescent="0.25"/>
    <row r="2685" spans="1:8" x14ac:dyDescent="0.25">
      <c r="A2685" s="786">
        <v>705</v>
      </c>
      <c r="B2685" s="793" t="s">
        <v>1878</v>
      </c>
      <c r="C2685" s="826">
        <f>OES!S36</f>
        <v>0</v>
      </c>
      <c r="E2685" s="801" t="s">
        <v>625</v>
      </c>
      <c r="F2685" s="793" t="s">
        <v>1885</v>
      </c>
      <c r="G2685" s="800">
        <f>OES!S37</f>
        <v>0</v>
      </c>
      <c r="H2685" s="801" t="s">
        <v>627</v>
      </c>
    </row>
    <row r="2686" spans="1:8" x14ac:dyDescent="0.25">
      <c r="F2686" s="793" t="s">
        <v>1892</v>
      </c>
      <c r="G2686" s="800">
        <f>OES!S38</f>
        <v>0</v>
      </c>
      <c r="H2686" s="801" t="s">
        <v>627</v>
      </c>
    </row>
    <row r="2687" spans="1:8" x14ac:dyDescent="0.25"/>
    <row r="2688" spans="1:8" x14ac:dyDescent="0.25">
      <c r="A2688" s="786">
        <v>706</v>
      </c>
      <c r="B2688" s="793" t="s">
        <v>1879</v>
      </c>
      <c r="C2688" s="826">
        <f>OES!U36</f>
        <v>0</v>
      </c>
      <c r="E2688" s="801" t="s">
        <v>625</v>
      </c>
      <c r="F2688" s="793" t="s">
        <v>1886</v>
      </c>
      <c r="G2688" s="800">
        <f>OES!U37</f>
        <v>0</v>
      </c>
      <c r="H2688" s="801" t="s">
        <v>627</v>
      </c>
    </row>
    <row r="2689" spans="1:8" x14ac:dyDescent="0.25">
      <c r="F2689" s="793" t="s">
        <v>1893</v>
      </c>
      <c r="G2689" s="800">
        <f>OES!U38</f>
        <v>0</v>
      </c>
      <c r="H2689" s="801" t="s">
        <v>627</v>
      </c>
    </row>
    <row r="2690" spans="1:8" x14ac:dyDescent="0.25"/>
    <row r="2691" spans="1:8" x14ac:dyDescent="0.25">
      <c r="A2691" s="786">
        <v>707</v>
      </c>
      <c r="B2691" s="793" t="s">
        <v>1814</v>
      </c>
      <c r="C2691" s="826">
        <f>OES!C48</f>
        <v>0</v>
      </c>
      <c r="E2691" s="801" t="s">
        <v>625</v>
      </c>
      <c r="F2691" s="793" t="s">
        <v>1818</v>
      </c>
      <c r="G2691" s="800">
        <f>OES!C49</f>
        <v>0</v>
      </c>
      <c r="H2691" s="801" t="s">
        <v>627</v>
      </c>
    </row>
    <row r="2692" spans="1:8" x14ac:dyDescent="0.25">
      <c r="F2692" s="793" t="s">
        <v>1822</v>
      </c>
      <c r="G2692" s="800">
        <f>OES!C50</f>
        <v>0</v>
      </c>
      <c r="H2692" s="801" t="s">
        <v>627</v>
      </c>
    </row>
    <row r="2693" spans="1:8" x14ac:dyDescent="0.25">
      <c r="F2693" s="793" t="s">
        <v>1826</v>
      </c>
      <c r="G2693" s="800">
        <f>OES!C51</f>
        <v>0</v>
      </c>
      <c r="H2693" s="801" t="s">
        <v>627</v>
      </c>
    </row>
    <row r="2694" spans="1:8" x14ac:dyDescent="0.25"/>
    <row r="2695" spans="1:8" x14ac:dyDescent="0.25">
      <c r="A2695" s="786">
        <v>708</v>
      </c>
      <c r="B2695" s="793" t="s">
        <v>1815</v>
      </c>
      <c r="C2695" s="826">
        <f>OES!D48</f>
        <v>0</v>
      </c>
      <c r="E2695" s="801" t="s">
        <v>625</v>
      </c>
      <c r="F2695" s="793" t="s">
        <v>1819</v>
      </c>
      <c r="G2695" s="800">
        <f>OES!D49</f>
        <v>0</v>
      </c>
      <c r="H2695" s="801" t="s">
        <v>627</v>
      </c>
    </row>
    <row r="2696" spans="1:8" x14ac:dyDescent="0.25">
      <c r="F2696" s="793" t="s">
        <v>1823</v>
      </c>
      <c r="G2696" s="800">
        <f>OES!D50</f>
        <v>0</v>
      </c>
      <c r="H2696" s="801" t="s">
        <v>627</v>
      </c>
    </row>
    <row r="2697" spans="1:8" x14ac:dyDescent="0.25">
      <c r="F2697" s="793" t="s">
        <v>1827</v>
      </c>
      <c r="G2697" s="800">
        <f>OES!D51</f>
        <v>0</v>
      </c>
      <c r="H2697" s="801" t="s">
        <v>627</v>
      </c>
    </row>
    <row r="2698" spans="1:8" x14ac:dyDescent="0.25"/>
    <row r="2699" spans="1:8" x14ac:dyDescent="0.25">
      <c r="A2699" s="786">
        <v>709</v>
      </c>
      <c r="B2699" s="793" t="s">
        <v>1816</v>
      </c>
      <c r="C2699" s="826">
        <f>OES!I48</f>
        <v>0</v>
      </c>
      <c r="E2699" s="801" t="s">
        <v>625</v>
      </c>
      <c r="F2699" s="793" t="s">
        <v>1820</v>
      </c>
      <c r="G2699" s="800">
        <f>OES!I49</f>
        <v>0</v>
      </c>
      <c r="H2699" s="801" t="s">
        <v>627</v>
      </c>
    </row>
    <row r="2700" spans="1:8" x14ac:dyDescent="0.25">
      <c r="F2700" s="793" t="s">
        <v>1824</v>
      </c>
      <c r="G2700" s="800">
        <f>OES!I50</f>
        <v>0</v>
      </c>
      <c r="H2700" s="801" t="s">
        <v>627</v>
      </c>
    </row>
    <row r="2701" spans="1:8" x14ac:dyDescent="0.25">
      <c r="F2701" s="793" t="s">
        <v>1828</v>
      </c>
      <c r="G2701" s="800">
        <f>OES!I51</f>
        <v>0</v>
      </c>
      <c r="H2701" s="801" t="s">
        <v>627</v>
      </c>
    </row>
    <row r="2702" spans="1:8" x14ac:dyDescent="0.25"/>
    <row r="2703" spans="1:8" x14ac:dyDescent="0.25">
      <c r="A2703" s="786">
        <v>710</v>
      </c>
      <c r="B2703" s="793" t="s">
        <v>1855</v>
      </c>
      <c r="C2703" s="826">
        <f>OES!J48</f>
        <v>0</v>
      </c>
      <c r="E2703" s="801" t="s">
        <v>625</v>
      </c>
      <c r="F2703" s="793" t="s">
        <v>1857</v>
      </c>
      <c r="G2703" s="800">
        <f>OES!J49</f>
        <v>0</v>
      </c>
      <c r="H2703" s="801" t="s">
        <v>627</v>
      </c>
    </row>
    <row r="2704" spans="1:8" x14ac:dyDescent="0.25">
      <c r="F2704" s="793" t="s">
        <v>1859</v>
      </c>
      <c r="G2704" s="800">
        <f>OES!J50</f>
        <v>0</v>
      </c>
      <c r="H2704" s="801" t="s">
        <v>627</v>
      </c>
    </row>
    <row r="2705" spans="1:8" x14ac:dyDescent="0.25">
      <c r="F2705" s="793" t="s">
        <v>1861</v>
      </c>
      <c r="G2705" s="800">
        <f>OES!J51</f>
        <v>0</v>
      </c>
      <c r="H2705" s="801" t="s">
        <v>627</v>
      </c>
    </row>
    <row r="2706" spans="1:8" x14ac:dyDescent="0.25"/>
    <row r="2707" spans="1:8" x14ac:dyDescent="0.25">
      <c r="A2707" s="786">
        <v>711</v>
      </c>
      <c r="B2707" s="793" t="s">
        <v>1856</v>
      </c>
      <c r="C2707" s="826">
        <f>OES!K48</f>
        <v>0</v>
      </c>
      <c r="E2707" s="801" t="s">
        <v>625</v>
      </c>
      <c r="F2707" s="793" t="s">
        <v>1858</v>
      </c>
      <c r="G2707" s="800">
        <f>OES!K49</f>
        <v>0</v>
      </c>
      <c r="H2707" s="801" t="s">
        <v>627</v>
      </c>
    </row>
    <row r="2708" spans="1:8" x14ac:dyDescent="0.25">
      <c r="F2708" s="793" t="s">
        <v>1860</v>
      </c>
      <c r="G2708" s="800">
        <f>OES!K50</f>
        <v>0</v>
      </c>
      <c r="H2708" s="801" t="s">
        <v>627</v>
      </c>
    </row>
    <row r="2709" spans="1:8" x14ac:dyDescent="0.25">
      <c r="F2709" s="793" t="s">
        <v>1862</v>
      </c>
      <c r="G2709" s="800">
        <f>OES!K51</f>
        <v>0</v>
      </c>
      <c r="H2709" s="801" t="s">
        <v>627</v>
      </c>
    </row>
    <row r="2710" spans="1:8" x14ac:dyDescent="0.25"/>
    <row r="2711" spans="1:8" x14ac:dyDescent="0.25">
      <c r="A2711" s="786">
        <v>712</v>
      </c>
      <c r="B2711" s="793" t="s">
        <v>1817</v>
      </c>
      <c r="C2711" s="826">
        <f>OES!L48</f>
        <v>0</v>
      </c>
      <c r="E2711" s="801" t="s">
        <v>625</v>
      </c>
      <c r="F2711" s="793" t="s">
        <v>1821</v>
      </c>
      <c r="G2711" s="800">
        <f>OES!L49</f>
        <v>0</v>
      </c>
      <c r="H2711" s="801" t="s">
        <v>627</v>
      </c>
    </row>
    <row r="2712" spans="1:8" x14ac:dyDescent="0.25">
      <c r="F2712" s="793" t="s">
        <v>1825</v>
      </c>
      <c r="G2712" s="800">
        <f>OES!L50</f>
        <v>0</v>
      </c>
      <c r="H2712" s="801" t="s">
        <v>627</v>
      </c>
    </row>
    <row r="2713" spans="1:8" x14ac:dyDescent="0.25">
      <c r="F2713" s="793" t="s">
        <v>1829</v>
      </c>
      <c r="G2713" s="800">
        <f>OES!L51</f>
        <v>0</v>
      </c>
      <c r="H2713" s="801" t="s">
        <v>627</v>
      </c>
    </row>
    <row r="2714" spans="1:8" x14ac:dyDescent="0.25"/>
    <row r="2715" spans="1:8" x14ac:dyDescent="0.25">
      <c r="A2715" s="786">
        <v>713</v>
      </c>
      <c r="B2715" s="793" t="s">
        <v>1946</v>
      </c>
      <c r="C2715" s="826">
        <f>OES!E35</f>
        <v>0</v>
      </c>
      <c r="E2715" s="801" t="s">
        <v>875</v>
      </c>
      <c r="F2715" s="793" t="s">
        <v>1803</v>
      </c>
      <c r="G2715" s="800">
        <f>OES!D35</f>
        <v>0</v>
      </c>
    </row>
    <row r="2716" spans="1:8" x14ac:dyDescent="0.25"/>
    <row r="2717" spans="1:8" x14ac:dyDescent="0.25">
      <c r="A2717" s="786">
        <v>714</v>
      </c>
      <c r="B2717" s="793" t="s">
        <v>1947</v>
      </c>
      <c r="C2717" s="826">
        <f>OES!F35</f>
        <v>0</v>
      </c>
      <c r="E2717" s="801" t="s">
        <v>875</v>
      </c>
      <c r="F2717" s="797" t="s">
        <v>1946</v>
      </c>
      <c r="G2717" s="800">
        <f>OES!E35</f>
        <v>0</v>
      </c>
    </row>
    <row r="2718" spans="1:8" x14ac:dyDescent="0.25"/>
    <row r="2719" spans="1:8" x14ac:dyDescent="0.25">
      <c r="A2719" s="786">
        <v>715</v>
      </c>
      <c r="B2719" s="793" t="s">
        <v>1948</v>
      </c>
      <c r="C2719" s="826">
        <f>OES!G35</f>
        <v>0</v>
      </c>
      <c r="E2719" s="801" t="s">
        <v>875</v>
      </c>
      <c r="F2719" s="797" t="s">
        <v>1803</v>
      </c>
      <c r="G2719" s="800">
        <f>OES!D35</f>
        <v>0</v>
      </c>
    </row>
    <row r="2720" spans="1:8" x14ac:dyDescent="0.25"/>
    <row r="2721" spans="1:8" ht="30" x14ac:dyDescent="0.25">
      <c r="A2721" s="786">
        <v>716</v>
      </c>
      <c r="B2721" s="793" t="s">
        <v>1949</v>
      </c>
      <c r="C2721" s="826">
        <f>OES!H35</f>
        <v>0</v>
      </c>
      <c r="E2721" s="801" t="s">
        <v>875</v>
      </c>
      <c r="F2721" s="797" t="s">
        <v>1948</v>
      </c>
      <c r="G2721" s="800">
        <f>OES!G35</f>
        <v>0</v>
      </c>
      <c r="H2721" s="828"/>
    </row>
    <row r="2722" spans="1:8" x14ac:dyDescent="0.25">
      <c r="H2722" s="828"/>
    </row>
    <row r="2723" spans="1:8" x14ac:dyDescent="0.25">
      <c r="A2723" s="786">
        <v>717</v>
      </c>
      <c r="B2723" s="793" t="s">
        <v>1950</v>
      </c>
      <c r="C2723" s="826">
        <f>OES!E36</f>
        <v>0</v>
      </c>
      <c r="E2723" s="801" t="s">
        <v>875</v>
      </c>
      <c r="F2723" s="793" t="s">
        <v>1951</v>
      </c>
      <c r="G2723" s="800">
        <f>OES!D36</f>
        <v>0</v>
      </c>
      <c r="H2723" s="828"/>
    </row>
    <row r="2724" spans="1:8" x14ac:dyDescent="0.25">
      <c r="H2724" s="828"/>
    </row>
    <row r="2725" spans="1:8" ht="30" x14ac:dyDescent="0.25">
      <c r="A2725" s="786">
        <v>718</v>
      </c>
      <c r="B2725" s="793" t="s">
        <v>1952</v>
      </c>
      <c r="C2725" s="826">
        <f>OES!F36</f>
        <v>0</v>
      </c>
      <c r="E2725" s="801" t="s">
        <v>875</v>
      </c>
      <c r="F2725" s="797" t="s">
        <v>1950</v>
      </c>
      <c r="G2725" s="800">
        <f>OES!E36</f>
        <v>0</v>
      </c>
      <c r="H2725" s="828"/>
    </row>
    <row r="2726" spans="1:8" x14ac:dyDescent="0.25">
      <c r="H2726" s="828"/>
    </row>
    <row r="2727" spans="1:8" ht="30" x14ac:dyDescent="0.25">
      <c r="A2727" s="786">
        <v>719</v>
      </c>
      <c r="B2727" s="793" t="s">
        <v>1953</v>
      </c>
      <c r="C2727" s="826">
        <f>OES!E42</f>
        <v>0</v>
      </c>
      <c r="E2727" s="801" t="s">
        <v>875</v>
      </c>
      <c r="F2727" s="793" t="s">
        <v>1807</v>
      </c>
      <c r="G2727" s="800">
        <f>OES!D42</f>
        <v>0</v>
      </c>
      <c r="H2727" s="828"/>
    </row>
    <row r="2728" spans="1:8" x14ac:dyDescent="0.25">
      <c r="H2728" s="828"/>
    </row>
    <row r="2729" spans="1:8" x14ac:dyDescent="0.25">
      <c r="A2729" s="786">
        <v>720</v>
      </c>
      <c r="B2729" s="793" t="s">
        <v>1954</v>
      </c>
      <c r="C2729" s="826">
        <f>OES!E46</f>
        <v>0</v>
      </c>
      <c r="E2729" s="801" t="s">
        <v>875</v>
      </c>
      <c r="F2729" s="793" t="s">
        <v>1811</v>
      </c>
      <c r="G2729" s="800">
        <f>OES!D46</f>
        <v>0</v>
      </c>
      <c r="H2729" s="828"/>
    </row>
    <row r="2730" spans="1:8" x14ac:dyDescent="0.25">
      <c r="H2730" s="828"/>
    </row>
    <row r="2731" spans="1:8" x14ac:dyDescent="0.25">
      <c r="A2731" s="786">
        <v>721</v>
      </c>
      <c r="B2731" s="793" t="s">
        <v>1955</v>
      </c>
      <c r="C2731" s="826">
        <f>OES!F46</f>
        <v>0</v>
      </c>
      <c r="E2731" s="801" t="s">
        <v>875</v>
      </c>
      <c r="F2731" s="797" t="s">
        <v>1954</v>
      </c>
      <c r="G2731" s="800">
        <f>OES!E46</f>
        <v>0</v>
      </c>
      <c r="H2731" s="828"/>
    </row>
    <row r="2732" spans="1:8" x14ac:dyDescent="0.25">
      <c r="H2732" s="828"/>
    </row>
    <row r="2733" spans="1:8" x14ac:dyDescent="0.25">
      <c r="B2733" s="793"/>
      <c r="F2733" s="793"/>
      <c r="H2733" s="828"/>
    </row>
    <row r="2734" spans="1:8" x14ac:dyDescent="0.25">
      <c r="H2734" s="828"/>
    </row>
    <row r="2735" spans="1:8" x14ac:dyDescent="0.25">
      <c r="A2735" s="786">
        <v>723</v>
      </c>
      <c r="B2735" s="793" t="s">
        <v>1956</v>
      </c>
      <c r="C2735" s="826">
        <f>OES!D53</f>
        <v>0</v>
      </c>
      <c r="E2735" s="801" t="s">
        <v>875</v>
      </c>
      <c r="F2735" s="793" t="s">
        <v>1841</v>
      </c>
      <c r="G2735" s="800">
        <f>OES!C53</f>
        <v>0</v>
      </c>
      <c r="H2735" s="828"/>
    </row>
    <row r="2736" spans="1:8" x14ac:dyDescent="0.25">
      <c r="H2736" s="828"/>
    </row>
    <row r="2737" spans="1:8" x14ac:dyDescent="0.25">
      <c r="A2737" s="786">
        <v>724</v>
      </c>
      <c r="B2737" s="797" t="s">
        <v>1806</v>
      </c>
      <c r="C2737" s="826">
        <f>OES!C42</f>
        <v>0</v>
      </c>
      <c r="E2737" s="801" t="s">
        <v>875</v>
      </c>
      <c r="F2737" s="797" t="s">
        <v>1802</v>
      </c>
      <c r="G2737" s="800">
        <f>OES!C35</f>
        <v>0</v>
      </c>
      <c r="H2737" s="828"/>
    </row>
    <row r="2738" spans="1:8" x14ac:dyDescent="0.25">
      <c r="H2738" s="828"/>
    </row>
    <row r="2739" spans="1:8" x14ac:dyDescent="0.25">
      <c r="A2739" s="786">
        <v>725</v>
      </c>
      <c r="B2739" s="797" t="s">
        <v>1810</v>
      </c>
      <c r="C2739" s="826">
        <f>OES!C46</f>
        <v>0</v>
      </c>
      <c r="E2739" s="801" t="s">
        <v>875</v>
      </c>
      <c r="F2739" s="797" t="s">
        <v>1802</v>
      </c>
      <c r="G2739" s="800">
        <f>OES!C35</f>
        <v>0</v>
      </c>
      <c r="H2739" s="828"/>
    </row>
    <row r="2740" spans="1:8" x14ac:dyDescent="0.25">
      <c r="H2740" s="828"/>
    </row>
    <row r="2741" spans="1:8" x14ac:dyDescent="0.25">
      <c r="A2741" s="786">
        <v>726</v>
      </c>
      <c r="B2741" s="797" t="s">
        <v>1951</v>
      </c>
      <c r="C2741" s="826">
        <f>OES!D36</f>
        <v>0</v>
      </c>
      <c r="E2741" s="801" t="s">
        <v>875</v>
      </c>
      <c r="F2741" s="797" t="s">
        <v>1803</v>
      </c>
      <c r="G2741" s="800">
        <f>OES!D35</f>
        <v>0</v>
      </c>
      <c r="H2741" s="828"/>
    </row>
    <row r="2742" spans="1:8" x14ac:dyDescent="0.25">
      <c r="H2742" s="828"/>
    </row>
    <row r="2743" spans="1:8" x14ac:dyDescent="0.25">
      <c r="A2743" s="786">
        <v>727</v>
      </c>
      <c r="B2743" s="797" t="s">
        <v>1807</v>
      </c>
      <c r="C2743" s="826">
        <f>OES!D42</f>
        <v>0</v>
      </c>
      <c r="E2743" s="801" t="s">
        <v>875</v>
      </c>
      <c r="F2743" s="797" t="s">
        <v>1803</v>
      </c>
      <c r="G2743" s="800">
        <f>OES!D35</f>
        <v>0</v>
      </c>
      <c r="H2743" s="828"/>
    </row>
    <row r="2744" spans="1:8" x14ac:dyDescent="0.25">
      <c r="H2744" s="828"/>
    </row>
    <row r="2745" spans="1:8" x14ac:dyDescent="0.25">
      <c r="A2745" s="786">
        <v>728</v>
      </c>
      <c r="B2745" s="797" t="s">
        <v>1811</v>
      </c>
      <c r="C2745" s="826">
        <f>OES!D46</f>
        <v>0</v>
      </c>
      <c r="E2745" s="801" t="s">
        <v>875</v>
      </c>
      <c r="F2745" s="797" t="s">
        <v>1803</v>
      </c>
      <c r="G2745" s="800">
        <f>OES!D35</f>
        <v>0</v>
      </c>
      <c r="H2745" s="828"/>
    </row>
    <row r="2746" spans="1:8" x14ac:dyDescent="0.25">
      <c r="H2746" s="828"/>
    </row>
    <row r="2747" spans="1:8" x14ac:dyDescent="0.25">
      <c r="A2747" s="786">
        <v>729</v>
      </c>
      <c r="B2747" s="797" t="s">
        <v>1950</v>
      </c>
      <c r="C2747" s="826">
        <f>OES!E36</f>
        <v>0</v>
      </c>
      <c r="E2747" s="801" t="s">
        <v>875</v>
      </c>
      <c r="F2747" s="797" t="s">
        <v>1946</v>
      </c>
      <c r="G2747" s="800">
        <f>OES!E35</f>
        <v>0</v>
      </c>
      <c r="H2747" s="828"/>
    </row>
    <row r="2748" spans="1:8" x14ac:dyDescent="0.25">
      <c r="H2748" s="828"/>
    </row>
    <row r="2749" spans="1:8" ht="30" x14ac:dyDescent="0.25">
      <c r="A2749" s="786">
        <v>730</v>
      </c>
      <c r="B2749" s="797" t="s">
        <v>1953</v>
      </c>
      <c r="C2749" s="826">
        <f>OES!E42</f>
        <v>0</v>
      </c>
      <c r="E2749" s="801" t="s">
        <v>875</v>
      </c>
      <c r="F2749" s="797" t="s">
        <v>1946</v>
      </c>
      <c r="G2749" s="800">
        <f>OES!E35</f>
        <v>0</v>
      </c>
      <c r="H2749" s="828"/>
    </row>
    <row r="2750" spans="1:8" x14ac:dyDescent="0.25">
      <c r="H2750" s="828"/>
    </row>
    <row r="2751" spans="1:8" x14ac:dyDescent="0.25">
      <c r="A2751" s="786">
        <v>731</v>
      </c>
      <c r="B2751" s="797" t="s">
        <v>1954</v>
      </c>
      <c r="C2751" s="826">
        <f>OES!E46</f>
        <v>0</v>
      </c>
      <c r="E2751" s="801" t="s">
        <v>875</v>
      </c>
      <c r="F2751" s="797" t="s">
        <v>1946</v>
      </c>
      <c r="G2751" s="800">
        <f>OES!E35</f>
        <v>0</v>
      </c>
      <c r="H2751" s="828"/>
    </row>
    <row r="2752" spans="1:8" x14ac:dyDescent="0.25">
      <c r="H2752" s="828"/>
    </row>
    <row r="2753" spans="1:8" ht="30" x14ac:dyDescent="0.25">
      <c r="A2753" s="786">
        <v>732</v>
      </c>
      <c r="B2753" s="797" t="s">
        <v>1952</v>
      </c>
      <c r="C2753" s="826">
        <f>OES!F36</f>
        <v>0</v>
      </c>
      <c r="E2753" s="801" t="s">
        <v>875</v>
      </c>
      <c r="F2753" s="797" t="s">
        <v>1947</v>
      </c>
      <c r="G2753" s="800">
        <f>OES!F35</f>
        <v>0</v>
      </c>
    </row>
    <row r="2754" spans="1:8" x14ac:dyDescent="0.25"/>
    <row r="2755" spans="1:8" x14ac:dyDescent="0.25">
      <c r="A2755" s="786">
        <v>733</v>
      </c>
      <c r="B2755" s="797" t="s">
        <v>1955</v>
      </c>
      <c r="C2755" s="826">
        <f>OES!F46</f>
        <v>0</v>
      </c>
      <c r="E2755" s="801" t="s">
        <v>875</v>
      </c>
      <c r="F2755" s="797" t="s">
        <v>1947</v>
      </c>
      <c r="G2755" s="800">
        <f>OES!F35</f>
        <v>0</v>
      </c>
    </row>
    <row r="2756" spans="1:8" x14ac:dyDescent="0.25">
      <c r="H2756" s="828"/>
    </row>
    <row r="2757" spans="1:8" x14ac:dyDescent="0.25">
      <c r="A2757" s="786">
        <v>734</v>
      </c>
      <c r="B2757" s="793" t="s">
        <v>1848</v>
      </c>
      <c r="C2757" s="826">
        <f>OES!I36</f>
        <v>0</v>
      </c>
      <c r="E2757" s="801" t="s">
        <v>875</v>
      </c>
      <c r="F2757" s="797" t="s">
        <v>1804</v>
      </c>
      <c r="G2757" s="800">
        <f>OES!I35</f>
        <v>0</v>
      </c>
      <c r="H2757" s="828"/>
    </row>
    <row r="2758" spans="1:8" x14ac:dyDescent="0.25">
      <c r="B2758" s="793"/>
      <c r="H2758" s="828"/>
    </row>
    <row r="2759" spans="1:8" ht="30" x14ac:dyDescent="0.25">
      <c r="A2759" s="786">
        <v>735</v>
      </c>
      <c r="B2759" s="793" t="s">
        <v>1808</v>
      </c>
      <c r="C2759" s="826">
        <f>OES!I42</f>
        <v>0</v>
      </c>
      <c r="E2759" s="801" t="s">
        <v>875</v>
      </c>
      <c r="F2759" s="797" t="s">
        <v>1804</v>
      </c>
      <c r="G2759" s="800">
        <f>OES!I35</f>
        <v>0</v>
      </c>
      <c r="H2759" s="828"/>
    </row>
    <row r="2760" spans="1:8" x14ac:dyDescent="0.25">
      <c r="B2760" s="793"/>
      <c r="H2760" s="828"/>
    </row>
    <row r="2761" spans="1:8" x14ac:dyDescent="0.25">
      <c r="A2761" s="786">
        <v>736</v>
      </c>
      <c r="B2761" s="793" t="s">
        <v>1812</v>
      </c>
      <c r="C2761" s="826">
        <f>OES!I46</f>
        <v>0</v>
      </c>
      <c r="E2761" s="801" t="s">
        <v>875</v>
      </c>
      <c r="F2761" s="797" t="s">
        <v>1804</v>
      </c>
      <c r="G2761" s="800">
        <f>OES!I35</f>
        <v>0</v>
      </c>
      <c r="H2761" s="828"/>
    </row>
    <row r="2762" spans="1:8" x14ac:dyDescent="0.25">
      <c r="B2762" s="793"/>
      <c r="H2762" s="828"/>
    </row>
    <row r="2763" spans="1:8" x14ac:dyDescent="0.25">
      <c r="A2763" s="786">
        <v>737</v>
      </c>
      <c r="B2763" s="793" t="s">
        <v>1849</v>
      </c>
      <c r="C2763" s="826">
        <f>OES!J36</f>
        <v>0</v>
      </c>
      <c r="E2763" s="801" t="s">
        <v>875</v>
      </c>
      <c r="F2763" s="797" t="s">
        <v>1846</v>
      </c>
      <c r="G2763" s="800">
        <f>OES!J35</f>
        <v>0</v>
      </c>
      <c r="H2763" s="828"/>
    </row>
    <row r="2764" spans="1:8" x14ac:dyDescent="0.25">
      <c r="B2764" s="793"/>
      <c r="H2764" s="828"/>
    </row>
    <row r="2765" spans="1:8" ht="30" x14ac:dyDescent="0.25">
      <c r="A2765" s="786">
        <v>738</v>
      </c>
      <c r="B2765" s="793" t="s">
        <v>1851</v>
      </c>
      <c r="C2765" s="826">
        <f>OES!J42</f>
        <v>0</v>
      </c>
      <c r="E2765" s="801" t="s">
        <v>875</v>
      </c>
      <c r="F2765" s="797" t="s">
        <v>1846</v>
      </c>
      <c r="G2765" s="800">
        <f>OES!J35</f>
        <v>0</v>
      </c>
      <c r="H2765" s="828"/>
    </row>
    <row r="2766" spans="1:8" x14ac:dyDescent="0.25">
      <c r="B2766" s="793"/>
      <c r="H2766" s="828"/>
    </row>
    <row r="2767" spans="1:8" x14ac:dyDescent="0.25">
      <c r="A2767" s="786">
        <v>739</v>
      </c>
      <c r="B2767" s="793" t="s">
        <v>1853</v>
      </c>
      <c r="C2767" s="826">
        <f>OES!J46</f>
        <v>0</v>
      </c>
      <c r="E2767" s="801" t="s">
        <v>875</v>
      </c>
      <c r="F2767" s="797" t="s">
        <v>1846</v>
      </c>
      <c r="G2767" s="800">
        <f>OES!J35</f>
        <v>0</v>
      </c>
      <c r="H2767" s="828"/>
    </row>
    <row r="2768" spans="1:8" x14ac:dyDescent="0.25">
      <c r="F2768" s="793"/>
      <c r="H2768" s="828"/>
    </row>
    <row r="2769" spans="1:8" ht="30" x14ac:dyDescent="0.25">
      <c r="A2769" s="786">
        <v>740</v>
      </c>
      <c r="B2769" s="793" t="s">
        <v>1938</v>
      </c>
      <c r="C2769" s="826">
        <f>OES!O35</f>
        <v>0</v>
      </c>
      <c r="E2769" s="801" t="s">
        <v>875</v>
      </c>
      <c r="F2769" s="793" t="s">
        <v>1868</v>
      </c>
      <c r="G2769" s="800">
        <f>OES!N35</f>
        <v>0</v>
      </c>
      <c r="H2769" s="828"/>
    </row>
    <row r="2770" spans="1:8" x14ac:dyDescent="0.25">
      <c r="F2770" s="793"/>
      <c r="H2770" s="828"/>
    </row>
    <row r="2771" spans="1:8" ht="45" x14ac:dyDescent="0.25">
      <c r="A2771" s="786">
        <v>741</v>
      </c>
      <c r="B2771" s="793" t="s">
        <v>1939</v>
      </c>
      <c r="C2771" s="826">
        <f>OES!O36</f>
        <v>0</v>
      </c>
      <c r="E2771" s="801" t="s">
        <v>875</v>
      </c>
      <c r="F2771" s="793" t="s">
        <v>1875</v>
      </c>
      <c r="G2771" s="800">
        <f>OES!N36</f>
        <v>0</v>
      </c>
      <c r="H2771" s="828"/>
    </row>
    <row r="2772" spans="1:8" x14ac:dyDescent="0.25">
      <c r="B2772" s="793"/>
      <c r="F2772" s="793"/>
    </row>
    <row r="2773" spans="1:8" ht="45" x14ac:dyDescent="0.25">
      <c r="A2773" s="786">
        <v>742</v>
      </c>
      <c r="B2773" s="793" t="s">
        <v>1940</v>
      </c>
      <c r="C2773" s="826">
        <f>OES!O40</f>
        <v>0</v>
      </c>
      <c r="E2773" s="801" t="s">
        <v>875</v>
      </c>
      <c r="F2773" s="793" t="s">
        <v>1896</v>
      </c>
      <c r="G2773" s="800">
        <f>OES!N40</f>
        <v>0</v>
      </c>
    </row>
    <row r="2774" spans="1:8" x14ac:dyDescent="0.25">
      <c r="B2774" s="793"/>
      <c r="F2774" s="793"/>
    </row>
    <row r="2775" spans="1:8" ht="45" x14ac:dyDescent="0.25">
      <c r="A2775" s="786">
        <v>743</v>
      </c>
      <c r="B2775" s="793" t="s">
        <v>1941</v>
      </c>
      <c r="C2775" s="826">
        <f>OES!O41</f>
        <v>0</v>
      </c>
      <c r="E2775" s="801" t="s">
        <v>875</v>
      </c>
      <c r="F2775" s="793" t="s">
        <v>1903</v>
      </c>
      <c r="G2775" s="800">
        <f>OES!N41</f>
        <v>0</v>
      </c>
    </row>
    <row r="2776" spans="1:8" x14ac:dyDescent="0.25">
      <c r="B2776" s="793"/>
      <c r="F2776" s="793"/>
    </row>
    <row r="2777" spans="1:8" ht="45" x14ac:dyDescent="0.25">
      <c r="A2777" s="786">
        <v>744</v>
      </c>
      <c r="B2777" s="793" t="s">
        <v>1942</v>
      </c>
      <c r="C2777" s="826">
        <f>OES!O42</f>
        <v>0</v>
      </c>
      <c r="E2777" s="801" t="s">
        <v>875</v>
      </c>
      <c r="F2777" s="793" t="s">
        <v>1909</v>
      </c>
      <c r="G2777" s="800">
        <f>OES!N42</f>
        <v>0</v>
      </c>
    </row>
    <row r="2778" spans="1:8" x14ac:dyDescent="0.25">
      <c r="B2778" s="793"/>
      <c r="F2778" s="793"/>
    </row>
    <row r="2779" spans="1:8" ht="45" x14ac:dyDescent="0.25">
      <c r="A2779" s="786">
        <v>745</v>
      </c>
      <c r="B2779" s="793" t="s">
        <v>1943</v>
      </c>
      <c r="C2779" s="826">
        <f>OES!O44</f>
        <v>0</v>
      </c>
      <c r="E2779" s="801" t="s">
        <v>875</v>
      </c>
      <c r="F2779" s="793" t="s">
        <v>1916</v>
      </c>
      <c r="G2779" s="800">
        <f>OES!N44</f>
        <v>0</v>
      </c>
    </row>
    <row r="2780" spans="1:8" x14ac:dyDescent="0.25">
      <c r="B2780" s="793"/>
      <c r="F2780" s="793"/>
    </row>
    <row r="2781" spans="1:8" ht="45" x14ac:dyDescent="0.25">
      <c r="A2781" s="786">
        <v>746</v>
      </c>
      <c r="B2781" s="793" t="s">
        <v>1944</v>
      </c>
      <c r="C2781" s="826">
        <f>OES!O45</f>
        <v>0</v>
      </c>
      <c r="E2781" s="801" t="s">
        <v>875</v>
      </c>
      <c r="F2781" s="793" t="s">
        <v>1923</v>
      </c>
      <c r="G2781" s="800">
        <f>OES!N45</f>
        <v>0</v>
      </c>
    </row>
    <row r="2782" spans="1:8" x14ac:dyDescent="0.25">
      <c r="B2782" s="793"/>
      <c r="F2782" s="793"/>
    </row>
    <row r="2783" spans="1:8" ht="30" x14ac:dyDescent="0.25">
      <c r="A2783" s="786">
        <v>747</v>
      </c>
      <c r="B2783" s="793" t="s">
        <v>1945</v>
      </c>
      <c r="C2783" s="826">
        <f>OES!O46</f>
        <v>0</v>
      </c>
      <c r="E2783" s="801" t="s">
        <v>875</v>
      </c>
      <c r="F2783" s="793" t="s">
        <v>1929</v>
      </c>
      <c r="G2783" s="800">
        <f>OES!N46</f>
        <v>0</v>
      </c>
    </row>
    <row r="2784" spans="1:8" x14ac:dyDescent="0.25"/>
    <row r="2785" spans="1:8" ht="45" x14ac:dyDescent="0.25">
      <c r="A2785" s="786">
        <v>748</v>
      </c>
      <c r="B2785" s="793" t="s">
        <v>1957</v>
      </c>
      <c r="C2785" s="826">
        <f>OES!P46</f>
        <v>0</v>
      </c>
      <c r="E2785" s="801" t="s">
        <v>875</v>
      </c>
      <c r="F2785" s="793" t="s">
        <v>1929</v>
      </c>
      <c r="G2785" s="800">
        <f>OES!N46</f>
        <v>0</v>
      </c>
    </row>
    <row r="2786" spans="1:8" x14ac:dyDescent="0.25"/>
    <row r="2787" spans="1:8" x14ac:dyDescent="0.25">
      <c r="A2787" s="786">
        <v>749</v>
      </c>
      <c r="B2787" s="793" t="s">
        <v>1958</v>
      </c>
      <c r="C2787" s="826">
        <f>OES!C67</f>
        <v>0</v>
      </c>
      <c r="E2787" s="801" t="s">
        <v>625</v>
      </c>
      <c r="F2787" s="793" t="s">
        <v>1959</v>
      </c>
      <c r="G2787" s="800">
        <f>OES!D67</f>
        <v>0</v>
      </c>
      <c r="H2787" s="801" t="s">
        <v>627</v>
      </c>
    </row>
    <row r="2788" spans="1:8" x14ac:dyDescent="0.25">
      <c r="F2788" s="793" t="s">
        <v>1960</v>
      </c>
      <c r="G2788" s="800">
        <f>OES!I67</f>
        <v>0</v>
      </c>
      <c r="H2788" s="801" t="s">
        <v>627</v>
      </c>
    </row>
    <row r="2789" spans="1:8" x14ac:dyDescent="0.25">
      <c r="F2789" s="793" t="s">
        <v>1961</v>
      </c>
      <c r="G2789" s="800">
        <f>OES!L67</f>
        <v>0</v>
      </c>
      <c r="H2789" s="801" t="s">
        <v>627</v>
      </c>
    </row>
    <row r="2790" spans="1:8" x14ac:dyDescent="0.25"/>
    <row r="2791" spans="1:8" x14ac:dyDescent="0.25">
      <c r="A2791" s="786">
        <v>750</v>
      </c>
      <c r="B2791" s="793" t="s">
        <v>1962</v>
      </c>
      <c r="C2791" s="826">
        <f>OES!L73</f>
        <v>0</v>
      </c>
      <c r="E2791" s="801" t="s">
        <v>625</v>
      </c>
      <c r="F2791" s="793" t="s">
        <v>1963</v>
      </c>
      <c r="G2791" s="800">
        <f>OES!M73</f>
        <v>0</v>
      </c>
      <c r="H2791" s="801" t="s">
        <v>627</v>
      </c>
    </row>
    <row r="2792" spans="1:8" ht="30" x14ac:dyDescent="0.25">
      <c r="F2792" s="793" t="s">
        <v>1964</v>
      </c>
      <c r="G2792" s="800">
        <f>OES!N73</f>
        <v>0</v>
      </c>
      <c r="H2792" s="801" t="s">
        <v>627</v>
      </c>
    </row>
    <row r="2793" spans="1:8" x14ac:dyDescent="0.25">
      <c r="F2793" s="793" t="s">
        <v>1965</v>
      </c>
      <c r="G2793" s="800">
        <f>OES!Q73</f>
        <v>0</v>
      </c>
      <c r="H2793" s="801" t="s">
        <v>627</v>
      </c>
    </row>
    <row r="2794" spans="1:8" x14ac:dyDescent="0.25">
      <c r="F2794" s="793" t="s">
        <v>1966</v>
      </c>
      <c r="G2794" s="800">
        <f>OES!R73</f>
        <v>0</v>
      </c>
      <c r="H2794" s="801" t="s">
        <v>627</v>
      </c>
    </row>
    <row r="2795" spans="1:8" x14ac:dyDescent="0.25">
      <c r="F2795" s="793" t="s">
        <v>1967</v>
      </c>
      <c r="G2795" s="800">
        <f>OES!S73</f>
        <v>0</v>
      </c>
      <c r="H2795" s="801" t="s">
        <v>627</v>
      </c>
    </row>
    <row r="2796" spans="1:8" x14ac:dyDescent="0.25"/>
    <row r="2797" spans="1:8" x14ac:dyDescent="0.25">
      <c r="A2797" s="786">
        <v>751</v>
      </c>
      <c r="B2797" s="793" t="s">
        <v>1968</v>
      </c>
      <c r="C2797" s="826">
        <f>OES!U75</f>
        <v>0</v>
      </c>
      <c r="E2797" s="801" t="s">
        <v>625</v>
      </c>
      <c r="F2797" s="793" t="s">
        <v>1969</v>
      </c>
      <c r="G2797" s="800">
        <f>OES!V75</f>
        <v>0</v>
      </c>
      <c r="H2797" s="801" t="s">
        <v>627</v>
      </c>
    </row>
    <row r="2798" spans="1:8" x14ac:dyDescent="0.25">
      <c r="F2798" s="793" t="s">
        <v>1970</v>
      </c>
      <c r="G2798" s="800">
        <f>OES!X75</f>
        <v>0</v>
      </c>
      <c r="H2798" s="801" t="s">
        <v>627</v>
      </c>
    </row>
    <row r="2799" spans="1:8" x14ac:dyDescent="0.25">
      <c r="F2799" s="793" t="s">
        <v>1971</v>
      </c>
      <c r="G2799" s="800">
        <f>OES!Z75</f>
        <v>0</v>
      </c>
      <c r="H2799" s="801" t="s">
        <v>627</v>
      </c>
    </row>
    <row r="2800" spans="1:8" x14ac:dyDescent="0.25"/>
    <row r="2801" spans="1:8" x14ac:dyDescent="0.25">
      <c r="A2801" s="786">
        <v>752</v>
      </c>
      <c r="B2801" s="793" t="s">
        <v>1972</v>
      </c>
      <c r="C2801" s="826">
        <f>OES!U76</f>
        <v>0</v>
      </c>
      <c r="E2801" s="801" t="s">
        <v>625</v>
      </c>
      <c r="F2801" s="793" t="s">
        <v>1973</v>
      </c>
      <c r="G2801" s="800">
        <f>OES!V76</f>
        <v>0</v>
      </c>
      <c r="H2801" s="801" t="s">
        <v>627</v>
      </c>
    </row>
    <row r="2802" spans="1:8" x14ac:dyDescent="0.25">
      <c r="F2802" s="793" t="s">
        <v>1974</v>
      </c>
      <c r="G2802" s="800">
        <f>OES!X76</f>
        <v>0</v>
      </c>
      <c r="H2802" s="801" t="s">
        <v>627</v>
      </c>
    </row>
    <row r="2803" spans="1:8" x14ac:dyDescent="0.25">
      <c r="F2803" s="793" t="s">
        <v>1975</v>
      </c>
      <c r="G2803" s="800">
        <f>OES!Z76</f>
        <v>0</v>
      </c>
      <c r="H2803" s="801" t="s">
        <v>627</v>
      </c>
    </row>
    <row r="2804" spans="1:8" x14ac:dyDescent="0.25">
      <c r="D2804" s="801"/>
      <c r="F2804" s="793"/>
      <c r="H2804" s="828"/>
    </row>
    <row r="2805" spans="1:8" x14ac:dyDescent="0.25">
      <c r="A2805" s="786">
        <v>753</v>
      </c>
      <c r="B2805" s="793" t="s">
        <v>1976</v>
      </c>
      <c r="C2805" s="826">
        <f>OES!I81</f>
        <v>0</v>
      </c>
      <c r="D2805" s="801"/>
      <c r="E2805" s="801" t="s">
        <v>625</v>
      </c>
      <c r="F2805" s="793" t="s">
        <v>1977</v>
      </c>
      <c r="G2805" s="800">
        <f>OES!J81</f>
        <v>0</v>
      </c>
      <c r="H2805" s="801" t="s">
        <v>627</v>
      </c>
    </row>
    <row r="2806" spans="1:8" x14ac:dyDescent="0.25">
      <c r="D2806" s="801"/>
      <c r="F2806" s="793" t="s">
        <v>1978</v>
      </c>
      <c r="G2806" s="800">
        <f>OES!K81</f>
        <v>0</v>
      </c>
      <c r="H2806" s="801" t="s">
        <v>627</v>
      </c>
    </row>
    <row r="2807" spans="1:8" x14ac:dyDescent="0.25">
      <c r="D2807" s="801"/>
      <c r="F2807" s="793"/>
      <c r="H2807" s="828"/>
    </row>
    <row r="2808" spans="1:8" x14ac:dyDescent="0.25">
      <c r="A2808" s="786">
        <v>754</v>
      </c>
      <c r="B2808" s="793" t="s">
        <v>1979</v>
      </c>
      <c r="C2808" s="826">
        <f>OES!L81</f>
        <v>0</v>
      </c>
      <c r="D2808" s="801"/>
      <c r="E2808" s="801" t="s">
        <v>625</v>
      </c>
      <c r="F2808" s="793" t="s">
        <v>1980</v>
      </c>
      <c r="G2808" s="800">
        <f>OES!M81</f>
        <v>0</v>
      </c>
      <c r="H2808" s="801" t="s">
        <v>627</v>
      </c>
    </row>
    <row r="2809" spans="1:8" ht="30" x14ac:dyDescent="0.25">
      <c r="D2809" s="801"/>
      <c r="F2809" s="793" t="s">
        <v>1981</v>
      </c>
      <c r="G2809" s="800">
        <f>OES!N81</f>
        <v>0</v>
      </c>
      <c r="H2809" s="801" t="s">
        <v>627</v>
      </c>
    </row>
    <row r="2810" spans="1:8" x14ac:dyDescent="0.25">
      <c r="D2810" s="801"/>
      <c r="F2810" s="793" t="s">
        <v>1982</v>
      </c>
      <c r="G2810" s="800">
        <f>OES!Q81</f>
        <v>0</v>
      </c>
      <c r="H2810" s="801" t="s">
        <v>627</v>
      </c>
    </row>
    <row r="2811" spans="1:8" x14ac:dyDescent="0.25">
      <c r="D2811" s="801"/>
      <c r="F2811" s="793" t="s">
        <v>1983</v>
      </c>
      <c r="G2811" s="800">
        <f>OES!R81</f>
        <v>0</v>
      </c>
      <c r="H2811" s="801" t="s">
        <v>627</v>
      </c>
    </row>
    <row r="2812" spans="1:8" x14ac:dyDescent="0.25">
      <c r="F2812" s="793" t="s">
        <v>1984</v>
      </c>
      <c r="G2812" s="800">
        <f>OES!S81</f>
        <v>0</v>
      </c>
      <c r="H2812" s="801" t="s">
        <v>627</v>
      </c>
    </row>
    <row r="2813" spans="1:8" x14ac:dyDescent="0.25">
      <c r="F2813" s="793" t="s">
        <v>1985</v>
      </c>
      <c r="G2813" s="800">
        <f>OES!U81</f>
        <v>0</v>
      </c>
      <c r="H2813" s="801" t="s">
        <v>627</v>
      </c>
    </row>
    <row r="2814" spans="1:8" x14ac:dyDescent="0.25"/>
    <row r="2815" spans="1:8" x14ac:dyDescent="0.25">
      <c r="A2815" s="786">
        <v>755</v>
      </c>
      <c r="B2815" s="793" t="s">
        <v>1986</v>
      </c>
      <c r="C2815" s="826">
        <f>OES!L83</f>
        <v>0</v>
      </c>
      <c r="E2815" s="801" t="s">
        <v>625</v>
      </c>
      <c r="F2815" s="793" t="s">
        <v>1987</v>
      </c>
      <c r="G2815" s="800">
        <f>OES!M83</f>
        <v>0</v>
      </c>
      <c r="H2815" s="801" t="s">
        <v>627</v>
      </c>
    </row>
    <row r="2816" spans="1:8" ht="30" x14ac:dyDescent="0.25">
      <c r="F2816" s="793" t="s">
        <v>1988</v>
      </c>
      <c r="G2816" s="800">
        <f>OES!N83</f>
        <v>0</v>
      </c>
      <c r="H2816" s="801" t="s">
        <v>627</v>
      </c>
    </row>
    <row r="2817" spans="1:8" x14ac:dyDescent="0.25">
      <c r="F2817" s="793" t="s">
        <v>1989</v>
      </c>
      <c r="G2817" s="800">
        <f>OES!Q83</f>
        <v>0</v>
      </c>
      <c r="H2817" s="801" t="s">
        <v>627</v>
      </c>
    </row>
    <row r="2818" spans="1:8" x14ac:dyDescent="0.25">
      <c r="F2818" s="793" t="s">
        <v>1990</v>
      </c>
      <c r="G2818" s="800">
        <f>OES!R83</f>
        <v>0</v>
      </c>
      <c r="H2818" s="801" t="s">
        <v>627</v>
      </c>
    </row>
    <row r="2819" spans="1:8" x14ac:dyDescent="0.25">
      <c r="F2819" s="793" t="s">
        <v>1991</v>
      </c>
      <c r="G2819" s="800">
        <f>OES!S83</f>
        <v>0</v>
      </c>
      <c r="H2819" s="801" t="s">
        <v>627</v>
      </c>
    </row>
    <row r="2820" spans="1:8" x14ac:dyDescent="0.25">
      <c r="H2820" s="828"/>
    </row>
    <row r="2821" spans="1:8" x14ac:dyDescent="0.25">
      <c r="A2821" s="786">
        <v>756</v>
      </c>
      <c r="B2821" s="793" t="s">
        <v>1958</v>
      </c>
      <c r="C2821" s="826">
        <f>OES!C67</f>
        <v>0</v>
      </c>
      <c r="E2821" s="801" t="s">
        <v>875</v>
      </c>
      <c r="F2821" s="793" t="s">
        <v>1664</v>
      </c>
      <c r="G2821" s="800">
        <f>OES!C11</f>
        <v>0</v>
      </c>
      <c r="H2821" s="828"/>
    </row>
    <row r="2822" spans="1:8" x14ac:dyDescent="0.25">
      <c r="H2822" s="828"/>
    </row>
    <row r="2823" spans="1:8" x14ac:dyDescent="0.25">
      <c r="A2823" s="786">
        <v>757</v>
      </c>
      <c r="B2823" s="793" t="s">
        <v>1959</v>
      </c>
      <c r="C2823" s="826">
        <f>OES!D67</f>
        <v>0</v>
      </c>
      <c r="E2823" s="801" t="s">
        <v>875</v>
      </c>
      <c r="F2823" s="793" t="s">
        <v>1665</v>
      </c>
      <c r="G2823" s="800">
        <f>OES!D11</f>
        <v>0</v>
      </c>
      <c r="H2823" s="828"/>
    </row>
    <row r="2824" spans="1:8" x14ac:dyDescent="0.25">
      <c r="H2824" s="828"/>
    </row>
    <row r="2825" spans="1:8" x14ac:dyDescent="0.25">
      <c r="A2825" s="786">
        <v>758</v>
      </c>
      <c r="B2825" s="797" t="s">
        <v>1960</v>
      </c>
      <c r="C2825" s="826">
        <f>OES!I67</f>
        <v>0</v>
      </c>
      <c r="E2825" s="801" t="s">
        <v>875</v>
      </c>
      <c r="F2825" s="797" t="s">
        <v>1666</v>
      </c>
      <c r="G2825" s="800">
        <f>OES!I11</f>
        <v>0</v>
      </c>
      <c r="H2825" s="828"/>
    </row>
    <row r="2826" spans="1:8" x14ac:dyDescent="0.25">
      <c r="H2826" s="828"/>
    </row>
    <row r="2827" spans="1:8" x14ac:dyDescent="0.25">
      <c r="A2827" s="786">
        <v>759</v>
      </c>
      <c r="B2827" s="797" t="s">
        <v>1961</v>
      </c>
      <c r="C2827" s="826">
        <f>OES!L67</f>
        <v>0</v>
      </c>
      <c r="E2827" s="801" t="s">
        <v>875</v>
      </c>
      <c r="F2827" s="797" t="s">
        <v>1667</v>
      </c>
      <c r="G2827" s="800">
        <f>OES!L11</f>
        <v>0</v>
      </c>
      <c r="H2827" s="828"/>
    </row>
    <row r="2828" spans="1:8" x14ac:dyDescent="0.25">
      <c r="H2828" s="828"/>
    </row>
    <row r="2829" spans="1:8" x14ac:dyDescent="0.25">
      <c r="A2829" s="786">
        <v>760</v>
      </c>
      <c r="B2829" s="797" t="s">
        <v>1962</v>
      </c>
      <c r="C2829" s="826">
        <f>OES!L73</f>
        <v>0</v>
      </c>
      <c r="E2829" s="801" t="s">
        <v>875</v>
      </c>
      <c r="F2829" s="797" t="s">
        <v>1667</v>
      </c>
      <c r="G2829" s="800">
        <f>OES!L11</f>
        <v>0</v>
      </c>
      <c r="H2829" s="828"/>
    </row>
    <row r="2830" spans="1:8" x14ac:dyDescent="0.25">
      <c r="H2830" s="828"/>
    </row>
    <row r="2831" spans="1:8" x14ac:dyDescent="0.25">
      <c r="A2831" s="786">
        <v>761</v>
      </c>
      <c r="B2831" s="797" t="s">
        <v>1963</v>
      </c>
      <c r="C2831" s="826">
        <f>OES!M73</f>
        <v>0</v>
      </c>
      <c r="E2831" s="801" t="s">
        <v>875</v>
      </c>
      <c r="F2831" s="797" t="s">
        <v>1715</v>
      </c>
      <c r="G2831" s="800">
        <f>OES!M11</f>
        <v>0</v>
      </c>
      <c r="H2831" s="828"/>
    </row>
    <row r="2832" spans="1:8" x14ac:dyDescent="0.25">
      <c r="H2832" s="828"/>
    </row>
    <row r="2833" spans="1:8" ht="30" x14ac:dyDescent="0.25">
      <c r="A2833" s="786">
        <v>762</v>
      </c>
      <c r="B2833" s="797" t="s">
        <v>1964</v>
      </c>
      <c r="C2833" s="826">
        <f>OES!N73</f>
        <v>0</v>
      </c>
      <c r="E2833" s="801" t="s">
        <v>875</v>
      </c>
      <c r="F2833" s="797" t="s">
        <v>1716</v>
      </c>
      <c r="G2833" s="800">
        <f>OES!N11</f>
        <v>0</v>
      </c>
      <c r="H2833" s="828"/>
    </row>
    <row r="2834" spans="1:8" x14ac:dyDescent="0.25">
      <c r="H2834" s="828"/>
    </row>
    <row r="2835" spans="1:8" ht="30" x14ac:dyDescent="0.25">
      <c r="A2835" s="786">
        <v>763</v>
      </c>
      <c r="B2835" s="797" t="s">
        <v>1992</v>
      </c>
      <c r="C2835" s="826">
        <f>OES!P74</f>
        <v>0</v>
      </c>
      <c r="E2835" s="801" t="s">
        <v>875</v>
      </c>
      <c r="F2835" s="797" t="s">
        <v>1716</v>
      </c>
      <c r="G2835" s="800">
        <f>OES!N11</f>
        <v>0</v>
      </c>
      <c r="H2835" s="828"/>
    </row>
    <row r="2836" spans="1:8" x14ac:dyDescent="0.25">
      <c r="H2836" s="828"/>
    </row>
    <row r="2837" spans="1:8" x14ac:dyDescent="0.25">
      <c r="A2837" s="786">
        <v>764</v>
      </c>
      <c r="B2837" s="793" t="s">
        <v>1965</v>
      </c>
      <c r="C2837" s="826">
        <f>OES!Q73</f>
        <v>0</v>
      </c>
      <c r="E2837" s="801" t="s">
        <v>875</v>
      </c>
      <c r="F2837" s="793" t="s">
        <v>1717</v>
      </c>
      <c r="G2837" s="800">
        <f>OES!Q11</f>
        <v>0</v>
      </c>
      <c r="H2837" s="828"/>
    </row>
    <row r="2838" spans="1:8" x14ac:dyDescent="0.25">
      <c r="H2838" s="828"/>
    </row>
    <row r="2839" spans="1:8" x14ac:dyDescent="0.25">
      <c r="A2839" s="786">
        <v>765</v>
      </c>
      <c r="B2839" s="797" t="s">
        <v>1966</v>
      </c>
      <c r="C2839" s="826">
        <f>OES!R73</f>
        <v>0</v>
      </c>
      <c r="E2839" s="801" t="s">
        <v>875</v>
      </c>
      <c r="F2839" s="797" t="s">
        <v>1718</v>
      </c>
      <c r="G2839" s="800">
        <f>OES!R11</f>
        <v>0</v>
      </c>
      <c r="H2839" s="828"/>
    </row>
    <row r="2840" spans="1:8" x14ac:dyDescent="0.25">
      <c r="H2840" s="828"/>
    </row>
    <row r="2841" spans="1:8" x14ac:dyDescent="0.25">
      <c r="A2841" s="786">
        <v>766</v>
      </c>
      <c r="B2841" s="797" t="s">
        <v>1993</v>
      </c>
      <c r="C2841" s="826">
        <f>OES!S67</f>
        <v>0</v>
      </c>
      <c r="E2841" s="801" t="s">
        <v>875</v>
      </c>
      <c r="F2841" s="797" t="s">
        <v>1719</v>
      </c>
      <c r="G2841" s="800">
        <f>OES!S11</f>
        <v>0</v>
      </c>
      <c r="H2841" s="828"/>
    </row>
    <row r="2842" spans="1:8" x14ac:dyDescent="0.25">
      <c r="H2842" s="828"/>
    </row>
    <row r="2843" spans="1:8" x14ac:dyDescent="0.25">
      <c r="A2843" s="786">
        <v>767</v>
      </c>
      <c r="B2843" s="793" t="s">
        <v>1994</v>
      </c>
      <c r="C2843" s="826">
        <f>OES!S68</f>
        <v>0</v>
      </c>
      <c r="E2843" s="801" t="s">
        <v>875</v>
      </c>
      <c r="F2843" s="793" t="s">
        <v>1719</v>
      </c>
      <c r="G2843" s="800">
        <f>OES!S11</f>
        <v>0</v>
      </c>
      <c r="H2843" s="828"/>
    </row>
    <row r="2844" spans="1:8" x14ac:dyDescent="0.25">
      <c r="H2844" s="828"/>
    </row>
    <row r="2845" spans="1:8" x14ac:dyDescent="0.25">
      <c r="A2845" s="786">
        <v>768</v>
      </c>
      <c r="B2845" s="797" t="s">
        <v>1995</v>
      </c>
      <c r="C2845" s="826">
        <f>OES!S69</f>
        <v>0</v>
      </c>
      <c r="E2845" s="801" t="s">
        <v>875</v>
      </c>
      <c r="F2845" s="797" t="s">
        <v>1719</v>
      </c>
      <c r="G2845" s="800">
        <f>OES!S11</f>
        <v>0</v>
      </c>
      <c r="H2845" s="828"/>
    </row>
    <row r="2846" spans="1:8" x14ac:dyDescent="0.25">
      <c r="H2846" s="828"/>
    </row>
    <row r="2847" spans="1:8" x14ac:dyDescent="0.25">
      <c r="A2847" s="786">
        <v>769</v>
      </c>
      <c r="B2847" s="797" t="s">
        <v>1996</v>
      </c>
      <c r="C2847" s="826">
        <f>OES!S70</f>
        <v>0</v>
      </c>
      <c r="E2847" s="801" t="s">
        <v>875</v>
      </c>
      <c r="F2847" s="797" t="s">
        <v>1719</v>
      </c>
      <c r="G2847" s="800">
        <f>OES!S11</f>
        <v>0</v>
      </c>
      <c r="H2847" s="828"/>
    </row>
    <row r="2848" spans="1:8" x14ac:dyDescent="0.25">
      <c r="H2848" s="828"/>
    </row>
    <row r="2849" spans="1:8" x14ac:dyDescent="0.25">
      <c r="A2849" s="786">
        <v>770</v>
      </c>
      <c r="B2849" s="797" t="s">
        <v>1967</v>
      </c>
      <c r="C2849" s="826">
        <f>OES!S73</f>
        <v>0</v>
      </c>
      <c r="E2849" s="801" t="s">
        <v>875</v>
      </c>
      <c r="F2849" s="797" t="s">
        <v>1719</v>
      </c>
      <c r="G2849" s="800">
        <f>OES!S11</f>
        <v>0</v>
      </c>
      <c r="H2849" s="828"/>
    </row>
    <row r="2850" spans="1:8" x14ac:dyDescent="0.25">
      <c r="H2850" s="828"/>
    </row>
    <row r="2851" spans="1:8" x14ac:dyDescent="0.25">
      <c r="A2851" s="786">
        <v>771</v>
      </c>
      <c r="B2851" s="797" t="s">
        <v>1997</v>
      </c>
      <c r="C2851" s="826">
        <f>OES!S75</f>
        <v>0</v>
      </c>
      <c r="E2851" s="801" t="s">
        <v>875</v>
      </c>
      <c r="F2851" s="797" t="s">
        <v>1719</v>
      </c>
      <c r="G2851" s="800">
        <f>OES!S11</f>
        <v>0</v>
      </c>
      <c r="H2851" s="828"/>
    </row>
    <row r="2852" spans="1:8" x14ac:dyDescent="0.25">
      <c r="H2852" s="828"/>
    </row>
    <row r="2853" spans="1:8" x14ac:dyDescent="0.25">
      <c r="A2853" s="786">
        <v>772</v>
      </c>
      <c r="B2853" s="797" t="s">
        <v>1998</v>
      </c>
      <c r="C2853" s="826">
        <f>OES!S76</f>
        <v>0</v>
      </c>
      <c r="E2853" s="801" t="s">
        <v>875</v>
      </c>
      <c r="F2853" s="797" t="s">
        <v>1719</v>
      </c>
      <c r="G2853" s="800">
        <f>OES!S11</f>
        <v>0</v>
      </c>
      <c r="H2853" s="828"/>
    </row>
    <row r="2854" spans="1:8" x14ac:dyDescent="0.25">
      <c r="H2854" s="828"/>
    </row>
    <row r="2855" spans="1:8" x14ac:dyDescent="0.25">
      <c r="A2855" s="786">
        <v>773</v>
      </c>
      <c r="B2855" s="797" t="s">
        <v>1999</v>
      </c>
      <c r="C2855" s="826">
        <f>OES!U68</f>
        <v>0</v>
      </c>
      <c r="E2855" s="801" t="s">
        <v>875</v>
      </c>
      <c r="F2855" s="797" t="s">
        <v>1720</v>
      </c>
      <c r="G2855" s="800">
        <f>OES!U11</f>
        <v>0</v>
      </c>
      <c r="H2855" s="828"/>
    </row>
    <row r="2856" spans="1:8" x14ac:dyDescent="0.25">
      <c r="H2856" s="828"/>
    </row>
    <row r="2857" spans="1:8" x14ac:dyDescent="0.25">
      <c r="A2857" s="786">
        <v>774</v>
      </c>
      <c r="B2857" s="797" t="s">
        <v>2000</v>
      </c>
      <c r="C2857" s="826">
        <f>OES!U69</f>
        <v>0</v>
      </c>
      <c r="E2857" s="801" t="s">
        <v>875</v>
      </c>
      <c r="F2857" s="797" t="s">
        <v>1720</v>
      </c>
      <c r="G2857" s="800">
        <f>OES!U11</f>
        <v>0</v>
      </c>
      <c r="H2857" s="828"/>
    </row>
    <row r="2858" spans="1:8" x14ac:dyDescent="0.25">
      <c r="H2858" s="828"/>
    </row>
    <row r="2859" spans="1:8" x14ac:dyDescent="0.25">
      <c r="A2859" s="786">
        <v>775</v>
      </c>
      <c r="B2859" s="797" t="s">
        <v>2001</v>
      </c>
      <c r="C2859" s="826">
        <f>OES!U70</f>
        <v>0</v>
      </c>
      <c r="E2859" s="801" t="s">
        <v>875</v>
      </c>
      <c r="F2859" s="797" t="s">
        <v>1720</v>
      </c>
      <c r="G2859" s="800">
        <f>OES!U11</f>
        <v>0</v>
      </c>
      <c r="H2859" s="828"/>
    </row>
    <row r="2860" spans="1:8" x14ac:dyDescent="0.25">
      <c r="H2860" s="828"/>
    </row>
    <row r="2861" spans="1:8" x14ac:dyDescent="0.25">
      <c r="A2861" s="786">
        <v>776</v>
      </c>
      <c r="B2861" s="797" t="s">
        <v>1968</v>
      </c>
      <c r="C2861" s="826">
        <f>OES!U75</f>
        <v>0</v>
      </c>
      <c r="E2861" s="801" t="s">
        <v>875</v>
      </c>
      <c r="F2861" s="797" t="s">
        <v>1720</v>
      </c>
      <c r="G2861" s="800">
        <f>OES!U11</f>
        <v>0</v>
      </c>
      <c r="H2861" s="828"/>
    </row>
    <row r="2862" spans="1:8" x14ac:dyDescent="0.25">
      <c r="H2862" s="828"/>
    </row>
    <row r="2863" spans="1:8" x14ac:dyDescent="0.25">
      <c r="A2863" s="786">
        <v>777</v>
      </c>
      <c r="B2863" s="797" t="s">
        <v>1972</v>
      </c>
      <c r="C2863" s="826">
        <f>OES!U76</f>
        <v>0</v>
      </c>
      <c r="E2863" s="801" t="s">
        <v>875</v>
      </c>
      <c r="F2863" s="797" t="s">
        <v>1720</v>
      </c>
      <c r="G2863" s="800">
        <f>OES!U11</f>
        <v>0</v>
      </c>
      <c r="H2863" s="828"/>
    </row>
    <row r="2864" spans="1:8" x14ac:dyDescent="0.25">
      <c r="H2864" s="828"/>
    </row>
    <row r="2865" spans="1:8" ht="30" x14ac:dyDescent="0.25">
      <c r="A2865" s="786">
        <v>778</v>
      </c>
      <c r="B2865" s="797" t="s">
        <v>1969</v>
      </c>
      <c r="C2865" s="826">
        <f>OES!V75</f>
        <v>0</v>
      </c>
      <c r="E2865" s="801" t="s">
        <v>875</v>
      </c>
      <c r="F2865" s="797" t="s">
        <v>1772</v>
      </c>
      <c r="G2865" s="800">
        <f>OES!V11</f>
        <v>0</v>
      </c>
      <c r="H2865" s="828"/>
    </row>
    <row r="2866" spans="1:8" x14ac:dyDescent="0.25">
      <c r="H2866" s="828"/>
    </row>
    <row r="2867" spans="1:8" ht="30" x14ac:dyDescent="0.25">
      <c r="A2867" s="786">
        <v>779</v>
      </c>
      <c r="B2867" s="797" t="s">
        <v>1973</v>
      </c>
      <c r="C2867" s="826">
        <f>OES!V76</f>
        <v>0</v>
      </c>
      <c r="E2867" s="801" t="s">
        <v>875</v>
      </c>
      <c r="F2867" s="797" t="s">
        <v>1772</v>
      </c>
      <c r="G2867" s="800">
        <f>OES!V11</f>
        <v>0</v>
      </c>
      <c r="H2867" s="828"/>
    </row>
    <row r="2868" spans="1:8" x14ac:dyDescent="0.25">
      <c r="H2868" s="828"/>
    </row>
    <row r="2869" spans="1:8" ht="30" x14ac:dyDescent="0.25">
      <c r="A2869" s="786">
        <v>780</v>
      </c>
      <c r="B2869" s="793" t="s">
        <v>1970</v>
      </c>
      <c r="C2869" s="826">
        <f>OES!X75</f>
        <v>0</v>
      </c>
      <c r="E2869" s="801" t="s">
        <v>875</v>
      </c>
      <c r="F2869" s="793" t="s">
        <v>1773</v>
      </c>
      <c r="G2869" s="800">
        <f>OES!X11</f>
        <v>0</v>
      </c>
      <c r="H2869" s="828"/>
    </row>
    <row r="2870" spans="1:8" x14ac:dyDescent="0.25">
      <c r="H2870" s="828"/>
    </row>
    <row r="2871" spans="1:8" ht="30" x14ac:dyDescent="0.25">
      <c r="A2871" s="786">
        <v>781</v>
      </c>
      <c r="B2871" s="793" t="s">
        <v>1974</v>
      </c>
      <c r="C2871" s="826">
        <f>OES!X76</f>
        <v>0</v>
      </c>
      <c r="E2871" s="801" t="s">
        <v>875</v>
      </c>
      <c r="F2871" s="793" t="s">
        <v>1773</v>
      </c>
      <c r="G2871" s="800">
        <f>OES!X11</f>
        <v>0</v>
      </c>
      <c r="H2871" s="828"/>
    </row>
    <row r="2872" spans="1:8" x14ac:dyDescent="0.25">
      <c r="H2872" s="828"/>
    </row>
    <row r="2873" spans="1:8" x14ac:dyDescent="0.25">
      <c r="A2873" s="786">
        <v>782</v>
      </c>
      <c r="B2873" s="793" t="s">
        <v>1971</v>
      </c>
      <c r="C2873" s="826">
        <f>OES!Z75</f>
        <v>0</v>
      </c>
      <c r="E2873" s="801" t="s">
        <v>875</v>
      </c>
      <c r="F2873" s="793" t="s">
        <v>1774</v>
      </c>
      <c r="G2873" s="800">
        <f>OES!Z11</f>
        <v>0</v>
      </c>
      <c r="H2873" s="828"/>
    </row>
    <row r="2874" spans="1:8" x14ac:dyDescent="0.25">
      <c r="H2874" s="828"/>
    </row>
    <row r="2875" spans="1:8" x14ac:dyDescent="0.25">
      <c r="A2875" s="786">
        <v>783</v>
      </c>
      <c r="B2875" s="793" t="s">
        <v>1975</v>
      </c>
      <c r="C2875" s="826">
        <f>OES!Z76</f>
        <v>0</v>
      </c>
      <c r="E2875" s="801" t="s">
        <v>875</v>
      </c>
      <c r="F2875" s="793" t="s">
        <v>1774</v>
      </c>
      <c r="G2875" s="800">
        <f>OES!Z11</f>
        <v>0</v>
      </c>
      <c r="H2875" s="828"/>
    </row>
    <row r="2876" spans="1:8" x14ac:dyDescent="0.25">
      <c r="H2876" s="828"/>
    </row>
    <row r="2877" spans="1:8" x14ac:dyDescent="0.25">
      <c r="A2877" s="786">
        <v>784</v>
      </c>
      <c r="B2877" s="793" t="s">
        <v>2002</v>
      </c>
      <c r="C2877" s="826">
        <f>OES!C82</f>
        <v>0</v>
      </c>
      <c r="E2877" s="801" t="s">
        <v>875</v>
      </c>
      <c r="F2877" s="797" t="s">
        <v>1802</v>
      </c>
      <c r="G2877" s="800">
        <f>OES!C35</f>
        <v>0</v>
      </c>
      <c r="H2877" s="828"/>
    </row>
    <row r="2878" spans="1:8" x14ac:dyDescent="0.25">
      <c r="H2878" s="828"/>
    </row>
    <row r="2879" spans="1:8" ht="30" x14ac:dyDescent="0.25">
      <c r="A2879" s="786">
        <v>785</v>
      </c>
      <c r="B2879" s="793" t="s">
        <v>2003</v>
      </c>
      <c r="C2879" s="826">
        <f>OES!C86</f>
        <v>0</v>
      </c>
      <c r="E2879" s="801" t="s">
        <v>875</v>
      </c>
      <c r="F2879" s="797" t="s">
        <v>1802</v>
      </c>
      <c r="G2879" s="800">
        <f>OES!C35</f>
        <v>0</v>
      </c>
      <c r="H2879" s="828"/>
    </row>
    <row r="2880" spans="1:8" x14ac:dyDescent="0.25">
      <c r="H2880" s="828"/>
    </row>
    <row r="2881" spans="1:8" x14ac:dyDescent="0.25">
      <c r="A2881" s="786">
        <v>786</v>
      </c>
      <c r="B2881" s="797" t="s">
        <v>2004</v>
      </c>
      <c r="C2881" s="826">
        <f>OES!E81</f>
        <v>0</v>
      </c>
      <c r="E2881" s="801" t="s">
        <v>875</v>
      </c>
      <c r="F2881" s="797" t="s">
        <v>1946</v>
      </c>
      <c r="G2881" s="800">
        <f>OES!E35</f>
        <v>0</v>
      </c>
      <c r="H2881" s="828"/>
    </row>
    <row r="2882" spans="1:8" x14ac:dyDescent="0.25">
      <c r="H2882" s="828"/>
    </row>
    <row r="2883" spans="1:8" ht="30" x14ac:dyDescent="0.25">
      <c r="A2883" s="786">
        <v>787</v>
      </c>
      <c r="B2883" s="797" t="s">
        <v>2005</v>
      </c>
      <c r="C2883" s="826">
        <f>OES!E85</f>
        <v>0</v>
      </c>
      <c r="E2883" s="801" t="s">
        <v>875</v>
      </c>
      <c r="F2883" s="797" t="s">
        <v>1950</v>
      </c>
      <c r="G2883" s="800">
        <f>OES!E36</f>
        <v>0</v>
      </c>
      <c r="H2883" s="828"/>
    </row>
    <row r="2884" spans="1:8" x14ac:dyDescent="0.25">
      <c r="H2884" s="828"/>
    </row>
    <row r="2885" spans="1:8" x14ac:dyDescent="0.25">
      <c r="A2885" s="786">
        <v>788</v>
      </c>
      <c r="B2885" s="797" t="s">
        <v>1976</v>
      </c>
      <c r="C2885" s="826">
        <f>OES!I81</f>
        <v>0</v>
      </c>
      <c r="E2885" s="801" t="s">
        <v>875</v>
      </c>
      <c r="F2885" s="797" t="s">
        <v>1804</v>
      </c>
      <c r="G2885" s="800">
        <f>OES!I35</f>
        <v>0</v>
      </c>
      <c r="H2885" s="828"/>
    </row>
    <row r="2886" spans="1:8" x14ac:dyDescent="0.25">
      <c r="H2886" s="828"/>
    </row>
    <row r="2887" spans="1:8" x14ac:dyDescent="0.25">
      <c r="A2887" s="786">
        <v>789</v>
      </c>
      <c r="B2887" s="797" t="s">
        <v>1977</v>
      </c>
      <c r="C2887" s="826">
        <f>OES!J81</f>
        <v>0</v>
      </c>
      <c r="E2887" s="801" t="s">
        <v>875</v>
      </c>
      <c r="F2887" s="797" t="s">
        <v>1846</v>
      </c>
      <c r="G2887" s="800">
        <f>OES!J35</f>
        <v>0</v>
      </c>
      <c r="H2887" s="828"/>
    </row>
    <row r="2888" spans="1:8" x14ac:dyDescent="0.25">
      <c r="H2888" s="828"/>
    </row>
    <row r="2889" spans="1:8" ht="30" x14ac:dyDescent="0.25">
      <c r="A2889" s="786">
        <v>790</v>
      </c>
      <c r="B2889" s="793" t="s">
        <v>1978</v>
      </c>
      <c r="C2889" s="826">
        <f>OES!K81</f>
        <v>0</v>
      </c>
      <c r="E2889" s="801" t="s">
        <v>875</v>
      </c>
      <c r="F2889" s="793" t="s">
        <v>1847</v>
      </c>
      <c r="G2889" s="800">
        <f>OES!K35</f>
        <v>0</v>
      </c>
      <c r="H2889" s="828"/>
    </row>
    <row r="2890" spans="1:8" x14ac:dyDescent="0.25">
      <c r="H2890" s="828"/>
    </row>
    <row r="2891" spans="1:8" x14ac:dyDescent="0.25">
      <c r="A2891" s="786">
        <v>791</v>
      </c>
      <c r="B2891" s="793" t="s">
        <v>1979</v>
      </c>
      <c r="C2891" s="826">
        <f>OES!L81</f>
        <v>0</v>
      </c>
      <c r="E2891" s="801" t="s">
        <v>875</v>
      </c>
      <c r="F2891" s="793" t="s">
        <v>1805</v>
      </c>
      <c r="G2891" s="800">
        <f>OES!L35</f>
        <v>0</v>
      </c>
      <c r="H2891" s="828"/>
    </row>
    <row r="2892" spans="1:8" x14ac:dyDescent="0.25">
      <c r="H2892" s="828"/>
    </row>
    <row r="2893" spans="1:8" ht="30" x14ac:dyDescent="0.25">
      <c r="A2893" s="786">
        <v>792</v>
      </c>
      <c r="B2893" s="793" t="s">
        <v>1980</v>
      </c>
      <c r="C2893" s="826">
        <f>OES!M81</f>
        <v>0</v>
      </c>
      <c r="E2893" s="801" t="s">
        <v>875</v>
      </c>
      <c r="F2893" s="793" t="s">
        <v>1867</v>
      </c>
      <c r="G2893" s="800">
        <f>OES!M35</f>
        <v>0</v>
      </c>
      <c r="H2893" s="828"/>
    </row>
    <row r="2894" spans="1:8" x14ac:dyDescent="0.25">
      <c r="H2894" s="828"/>
    </row>
    <row r="2895" spans="1:8" ht="30" x14ac:dyDescent="0.25">
      <c r="A2895" s="786">
        <v>793</v>
      </c>
      <c r="B2895" s="793" t="s">
        <v>1981</v>
      </c>
      <c r="C2895" s="826">
        <f>OES!N81</f>
        <v>0</v>
      </c>
      <c r="E2895" s="801" t="s">
        <v>875</v>
      </c>
      <c r="F2895" s="793" t="s">
        <v>1868</v>
      </c>
      <c r="G2895" s="800">
        <f>OES!N35</f>
        <v>0</v>
      </c>
      <c r="H2895" s="828"/>
    </row>
    <row r="2896" spans="1:8" x14ac:dyDescent="0.25">
      <c r="H2896" s="828"/>
    </row>
    <row r="2897" spans="1:8" ht="45" x14ac:dyDescent="0.25">
      <c r="A2897" s="786">
        <v>794</v>
      </c>
      <c r="B2897" s="793" t="s">
        <v>2006</v>
      </c>
      <c r="C2897" s="826">
        <f>OES!O81</f>
        <v>0</v>
      </c>
      <c r="E2897" s="801" t="s">
        <v>875</v>
      </c>
      <c r="F2897" s="793" t="s">
        <v>1938</v>
      </c>
      <c r="G2897" s="800">
        <f>OES!O35</f>
        <v>0</v>
      </c>
      <c r="H2897" s="828"/>
    </row>
    <row r="2898" spans="1:8" x14ac:dyDescent="0.25">
      <c r="H2898" s="828"/>
    </row>
    <row r="2899" spans="1:8" x14ac:dyDescent="0.25">
      <c r="A2899" s="786">
        <v>795</v>
      </c>
      <c r="B2899" s="793" t="s">
        <v>1986</v>
      </c>
      <c r="C2899" s="826">
        <f>OES!L83</f>
        <v>0</v>
      </c>
      <c r="E2899" s="801" t="s">
        <v>875</v>
      </c>
      <c r="F2899" s="793" t="s">
        <v>1805</v>
      </c>
      <c r="G2899" s="800">
        <f>OES!L35</f>
        <v>0</v>
      </c>
      <c r="H2899" s="828"/>
    </row>
    <row r="2900" spans="1:8" x14ac:dyDescent="0.25">
      <c r="H2900" s="828"/>
    </row>
    <row r="2901" spans="1:8" x14ac:dyDescent="0.25">
      <c r="A2901" s="786">
        <v>796</v>
      </c>
      <c r="B2901" s="793" t="s">
        <v>1987</v>
      </c>
      <c r="C2901" s="826">
        <f>OES!M83</f>
        <v>0</v>
      </c>
      <c r="E2901" s="801" t="s">
        <v>875</v>
      </c>
      <c r="F2901" s="793" t="s">
        <v>1867</v>
      </c>
      <c r="G2901" s="800">
        <f>OES!M35</f>
        <v>0</v>
      </c>
      <c r="H2901" s="828"/>
    </row>
    <row r="2902" spans="1:8" x14ac:dyDescent="0.25">
      <c r="H2902" s="828"/>
    </row>
    <row r="2903" spans="1:8" ht="30" x14ac:dyDescent="0.25">
      <c r="A2903" s="786">
        <v>797</v>
      </c>
      <c r="B2903" s="793" t="s">
        <v>1988</v>
      </c>
      <c r="C2903" s="826">
        <f>OES!N83</f>
        <v>0</v>
      </c>
      <c r="E2903" s="801" t="s">
        <v>875</v>
      </c>
      <c r="F2903" s="793" t="s">
        <v>1868</v>
      </c>
      <c r="G2903" s="800">
        <f>OES!N35</f>
        <v>0</v>
      </c>
      <c r="H2903" s="828"/>
    </row>
    <row r="2904" spans="1:8" x14ac:dyDescent="0.25">
      <c r="H2904" s="828"/>
    </row>
    <row r="2905" spans="1:8" x14ac:dyDescent="0.25">
      <c r="A2905" s="786">
        <v>798</v>
      </c>
      <c r="B2905" s="793" t="s">
        <v>1982</v>
      </c>
      <c r="C2905" s="826">
        <f>OES!Q81</f>
        <v>0</v>
      </c>
      <c r="E2905" s="801" t="s">
        <v>875</v>
      </c>
      <c r="F2905" s="793" t="s">
        <v>1869</v>
      </c>
      <c r="G2905" s="800">
        <f>OES!Q35</f>
        <v>0</v>
      </c>
      <c r="H2905" s="828"/>
    </row>
    <row r="2906" spans="1:8" x14ac:dyDescent="0.25">
      <c r="H2906" s="828"/>
    </row>
    <row r="2907" spans="1:8" x14ac:dyDescent="0.25">
      <c r="A2907" s="786">
        <v>799</v>
      </c>
      <c r="B2907" s="793" t="s">
        <v>1983</v>
      </c>
      <c r="C2907" s="826">
        <f>OES!R81</f>
        <v>0</v>
      </c>
      <c r="E2907" s="801" t="s">
        <v>875</v>
      </c>
      <c r="F2907" s="793" t="s">
        <v>1870</v>
      </c>
      <c r="G2907" s="800">
        <f>OES!R35</f>
        <v>0</v>
      </c>
      <c r="H2907" s="828"/>
    </row>
    <row r="2908" spans="1:8" x14ac:dyDescent="0.25">
      <c r="H2908" s="828"/>
    </row>
    <row r="2909" spans="1:8" x14ac:dyDescent="0.25">
      <c r="A2909" s="786">
        <v>800</v>
      </c>
      <c r="B2909" s="793" t="s">
        <v>1984</v>
      </c>
      <c r="C2909" s="826">
        <f>OES!S81</f>
        <v>0</v>
      </c>
      <c r="E2909" s="801" t="s">
        <v>875</v>
      </c>
      <c r="F2909" s="797" t="s">
        <v>1871</v>
      </c>
      <c r="G2909" s="800">
        <f>OES!S35</f>
        <v>0</v>
      </c>
      <c r="H2909" s="828"/>
    </row>
    <row r="2910" spans="1:8" x14ac:dyDescent="0.25">
      <c r="H2910" s="828"/>
    </row>
    <row r="2911" spans="1:8" x14ac:dyDescent="0.25">
      <c r="A2911" s="786">
        <v>801</v>
      </c>
      <c r="B2911" s="793" t="s">
        <v>1989</v>
      </c>
      <c r="C2911" s="826">
        <f>OES!Q83</f>
        <v>0</v>
      </c>
      <c r="E2911" s="801" t="s">
        <v>875</v>
      </c>
      <c r="F2911" s="797" t="s">
        <v>1869</v>
      </c>
      <c r="G2911" s="800">
        <f>OES!Q35</f>
        <v>0</v>
      </c>
      <c r="H2911" s="828"/>
    </row>
    <row r="2912" spans="1:8" x14ac:dyDescent="0.25">
      <c r="H2912" s="828"/>
    </row>
    <row r="2913" spans="1:8" x14ac:dyDescent="0.25">
      <c r="A2913" s="786">
        <v>802</v>
      </c>
      <c r="B2913" s="793" t="s">
        <v>1990</v>
      </c>
      <c r="C2913" s="826">
        <f>OES!R83</f>
        <v>0</v>
      </c>
      <c r="E2913" s="801" t="s">
        <v>875</v>
      </c>
      <c r="F2913" s="797" t="s">
        <v>1870</v>
      </c>
      <c r="G2913" s="800">
        <f>OES!R35</f>
        <v>0</v>
      </c>
      <c r="H2913" s="828"/>
    </row>
    <row r="2914" spans="1:8" x14ac:dyDescent="0.25">
      <c r="H2914" s="828"/>
    </row>
    <row r="2915" spans="1:8" x14ac:dyDescent="0.25">
      <c r="A2915" s="786">
        <v>803</v>
      </c>
      <c r="B2915" s="793" t="s">
        <v>1991</v>
      </c>
      <c r="C2915" s="826">
        <f>OES!S83</f>
        <v>0</v>
      </c>
      <c r="E2915" s="801" t="s">
        <v>875</v>
      </c>
      <c r="F2915" s="797" t="s">
        <v>1871</v>
      </c>
      <c r="G2915" s="800">
        <f>OES!S35</f>
        <v>0</v>
      </c>
      <c r="H2915" s="828"/>
    </row>
    <row r="2916" spans="1:8" x14ac:dyDescent="0.25"/>
    <row r="2917" spans="1:8" x14ac:dyDescent="0.25">
      <c r="A2917" s="786">
        <v>804</v>
      </c>
      <c r="B2917" s="793" t="s">
        <v>1985</v>
      </c>
      <c r="C2917" s="826">
        <f>OES!U81</f>
        <v>0</v>
      </c>
      <c r="E2917" s="801" t="s">
        <v>875</v>
      </c>
      <c r="F2917" s="797" t="s">
        <v>1872</v>
      </c>
      <c r="G2917" s="800">
        <f>OES!U35</f>
        <v>0</v>
      </c>
    </row>
    <row r="2918" spans="1:8" x14ac:dyDescent="0.25"/>
    <row r="2919" spans="1:8" ht="45" x14ac:dyDescent="0.25">
      <c r="A2919" s="786">
        <v>805</v>
      </c>
      <c r="B2919" s="793" t="s">
        <v>2006</v>
      </c>
      <c r="C2919" s="826">
        <f>OES!O81</f>
        <v>0</v>
      </c>
      <c r="E2919" s="801" t="s">
        <v>875</v>
      </c>
      <c r="F2919" s="797" t="s">
        <v>1981</v>
      </c>
      <c r="G2919" s="800">
        <f>OES!N81</f>
        <v>0</v>
      </c>
    </row>
    <row r="2920" spans="1:8" x14ac:dyDescent="0.25"/>
    <row r="2921" spans="1:8" x14ac:dyDescent="0.25"/>
    <row r="2922" spans="1:8" x14ac:dyDescent="0.25"/>
    <row r="2923" spans="1:8" x14ac:dyDescent="0.25">
      <c r="B2923" s="793"/>
      <c r="F2923" s="793"/>
    </row>
    <row r="2924" spans="1:8" x14ac:dyDescent="0.25">
      <c r="A2924" s="786">
        <v>807</v>
      </c>
      <c r="B2924" s="797" t="s">
        <v>2007</v>
      </c>
      <c r="C2924" s="826">
        <f>OES!C89</f>
        <v>0</v>
      </c>
      <c r="E2924" s="801" t="s">
        <v>625</v>
      </c>
      <c r="F2924" s="797" t="s">
        <v>2008</v>
      </c>
      <c r="G2924" s="800">
        <f>OES!D89</f>
        <v>0</v>
      </c>
      <c r="H2924" s="801" t="s">
        <v>627</v>
      </c>
    </row>
    <row r="2925" spans="1:8" x14ac:dyDescent="0.25">
      <c r="F2925" s="797" t="s">
        <v>2009</v>
      </c>
      <c r="G2925" s="800">
        <f>OES!I89</f>
        <v>0</v>
      </c>
      <c r="H2925" s="801" t="s">
        <v>627</v>
      </c>
    </row>
    <row r="2926" spans="1:8" x14ac:dyDescent="0.25">
      <c r="F2926" s="797" t="s">
        <v>2010</v>
      </c>
      <c r="G2926" s="800">
        <f>OES!L89</f>
        <v>0</v>
      </c>
      <c r="H2926" s="801" t="s">
        <v>627</v>
      </c>
    </row>
    <row r="2927" spans="1:8" x14ac:dyDescent="0.25"/>
    <row r="2928" spans="1:8" x14ac:dyDescent="0.25">
      <c r="A2928" s="786">
        <v>808</v>
      </c>
      <c r="B2928" s="793" t="s">
        <v>2011</v>
      </c>
      <c r="C2928" s="826">
        <f>OES!C90</f>
        <v>0</v>
      </c>
      <c r="E2928" s="801" t="s">
        <v>625</v>
      </c>
      <c r="F2928" s="793" t="s">
        <v>2012</v>
      </c>
      <c r="G2928" s="800">
        <f>OES!D90</f>
        <v>0</v>
      </c>
      <c r="H2928" s="801" t="s">
        <v>627</v>
      </c>
    </row>
    <row r="2929" spans="1:8" x14ac:dyDescent="0.25">
      <c r="F2929" s="793" t="s">
        <v>2013</v>
      </c>
      <c r="G2929" s="800">
        <f>OES!I90</f>
        <v>0</v>
      </c>
      <c r="H2929" s="801" t="s">
        <v>627</v>
      </c>
    </row>
    <row r="2930" spans="1:8" x14ac:dyDescent="0.25">
      <c r="F2930" s="793" t="s">
        <v>2014</v>
      </c>
      <c r="G2930" s="800">
        <f>OES!L90</f>
        <v>0</v>
      </c>
      <c r="H2930" s="801" t="s">
        <v>627</v>
      </c>
    </row>
    <row r="2931" spans="1:8" x14ac:dyDescent="0.25"/>
    <row r="2932" spans="1:8" x14ac:dyDescent="0.25">
      <c r="A2932" s="786">
        <v>809</v>
      </c>
      <c r="B2932" s="793" t="s">
        <v>2015</v>
      </c>
      <c r="C2932" s="826">
        <f>OES!C91</f>
        <v>0</v>
      </c>
      <c r="E2932" s="801" t="s">
        <v>625</v>
      </c>
      <c r="F2932" s="793" t="s">
        <v>2016</v>
      </c>
      <c r="G2932" s="800">
        <f>OES!D91</f>
        <v>0</v>
      </c>
      <c r="H2932" s="801" t="s">
        <v>627</v>
      </c>
    </row>
    <row r="2933" spans="1:8" x14ac:dyDescent="0.25">
      <c r="F2933" s="793" t="s">
        <v>2017</v>
      </c>
      <c r="G2933" s="800">
        <f>OES!I91</f>
        <v>0</v>
      </c>
      <c r="H2933" s="801" t="s">
        <v>627</v>
      </c>
    </row>
    <row r="2934" spans="1:8" x14ac:dyDescent="0.25">
      <c r="F2934" s="793" t="s">
        <v>2018</v>
      </c>
      <c r="G2934" s="800">
        <f>OES!L91</f>
        <v>0</v>
      </c>
      <c r="H2934" s="801" t="s">
        <v>627</v>
      </c>
    </row>
    <row r="2935" spans="1:8" x14ac:dyDescent="0.25"/>
    <row r="2936" spans="1:8" x14ac:dyDescent="0.25">
      <c r="A2936" s="786">
        <v>810</v>
      </c>
      <c r="B2936" s="793" t="s">
        <v>2019</v>
      </c>
      <c r="C2936" s="826">
        <f>OES!C92</f>
        <v>0</v>
      </c>
      <c r="E2936" s="801" t="s">
        <v>625</v>
      </c>
      <c r="F2936" s="793" t="s">
        <v>2020</v>
      </c>
      <c r="G2936" s="800">
        <f>OES!D92</f>
        <v>0</v>
      </c>
      <c r="H2936" s="801" t="s">
        <v>627</v>
      </c>
    </row>
    <row r="2937" spans="1:8" x14ac:dyDescent="0.25">
      <c r="F2937" s="793" t="s">
        <v>2021</v>
      </c>
      <c r="G2937" s="800">
        <f>OES!I92</f>
        <v>0</v>
      </c>
      <c r="H2937" s="801" t="s">
        <v>627</v>
      </c>
    </row>
    <row r="2938" spans="1:8" x14ac:dyDescent="0.25">
      <c r="F2938" s="793" t="s">
        <v>2022</v>
      </c>
      <c r="G2938" s="800">
        <f>OES!L92</f>
        <v>0</v>
      </c>
      <c r="H2938" s="801" t="s">
        <v>627</v>
      </c>
    </row>
    <row r="2939" spans="1:8" x14ac:dyDescent="0.25"/>
    <row r="2940" spans="1:8" x14ac:dyDescent="0.25">
      <c r="A2940" s="786">
        <v>811</v>
      </c>
      <c r="B2940" s="793" t="s">
        <v>2010</v>
      </c>
      <c r="C2940" s="826">
        <f>OES!L89</f>
        <v>0</v>
      </c>
      <c r="E2940" s="801" t="s">
        <v>625</v>
      </c>
      <c r="F2940" s="793" t="s">
        <v>2023</v>
      </c>
      <c r="G2940" s="800">
        <f>OES!M89</f>
        <v>0</v>
      </c>
      <c r="H2940" s="801" t="s">
        <v>627</v>
      </c>
    </row>
    <row r="2941" spans="1:8" ht="30" x14ac:dyDescent="0.25">
      <c r="F2941" s="793" t="s">
        <v>2024</v>
      </c>
      <c r="G2941" s="800">
        <f>OES!N89</f>
        <v>0</v>
      </c>
      <c r="H2941" s="801" t="s">
        <v>627</v>
      </c>
    </row>
    <row r="2942" spans="1:8" x14ac:dyDescent="0.25">
      <c r="F2942" s="793" t="s">
        <v>2025</v>
      </c>
      <c r="G2942" s="800">
        <f>OES!Q89</f>
        <v>0</v>
      </c>
      <c r="H2942" s="801" t="s">
        <v>627</v>
      </c>
    </row>
    <row r="2943" spans="1:8" x14ac:dyDescent="0.25">
      <c r="F2943" s="797" t="s">
        <v>2026</v>
      </c>
      <c r="G2943" s="800">
        <f>OES!R89</f>
        <v>0</v>
      </c>
      <c r="H2943" s="801" t="s">
        <v>627</v>
      </c>
    </row>
    <row r="2944" spans="1:8" x14ac:dyDescent="0.25">
      <c r="B2944" s="793"/>
      <c r="F2944" s="793" t="s">
        <v>2027</v>
      </c>
      <c r="G2944" s="800">
        <f>OES!S89</f>
        <v>0</v>
      </c>
      <c r="H2944" s="801" t="s">
        <v>627</v>
      </c>
    </row>
    <row r="2945" spans="1:8" x14ac:dyDescent="0.25">
      <c r="F2945" s="793" t="s">
        <v>2028</v>
      </c>
      <c r="G2945" s="800">
        <f>OES!U89</f>
        <v>0</v>
      </c>
      <c r="H2945" s="801" t="s">
        <v>627</v>
      </c>
    </row>
    <row r="2946" spans="1:8" x14ac:dyDescent="0.25">
      <c r="F2946" s="793"/>
    </row>
    <row r="2947" spans="1:8" ht="30" x14ac:dyDescent="0.25">
      <c r="A2947" s="786">
        <v>812</v>
      </c>
      <c r="B2947" s="797" t="s">
        <v>2014</v>
      </c>
      <c r="C2947" s="826">
        <f>OES!L90</f>
        <v>0</v>
      </c>
      <c r="E2947" s="801" t="s">
        <v>625</v>
      </c>
      <c r="F2947" s="793" t="s">
        <v>2029</v>
      </c>
      <c r="G2947" s="800">
        <f>OES!M90</f>
        <v>0</v>
      </c>
      <c r="H2947" s="801" t="s">
        <v>627</v>
      </c>
    </row>
    <row r="2948" spans="1:8" ht="30" x14ac:dyDescent="0.25">
      <c r="F2948" s="793" t="s">
        <v>2030</v>
      </c>
      <c r="G2948" s="800">
        <f>OES!N90</f>
        <v>0</v>
      </c>
      <c r="H2948" s="801" t="s">
        <v>627</v>
      </c>
    </row>
    <row r="2949" spans="1:8" x14ac:dyDescent="0.25">
      <c r="F2949" s="793" t="s">
        <v>2031</v>
      </c>
      <c r="G2949" s="800">
        <f>OES!Q90</f>
        <v>0</v>
      </c>
      <c r="H2949" s="801" t="s">
        <v>627</v>
      </c>
    </row>
    <row r="2950" spans="1:8" x14ac:dyDescent="0.25">
      <c r="F2950" s="797" t="s">
        <v>2032</v>
      </c>
      <c r="G2950" s="800">
        <f>OES!R90</f>
        <v>0</v>
      </c>
      <c r="H2950" s="801" t="s">
        <v>627</v>
      </c>
    </row>
    <row r="2951" spans="1:8" x14ac:dyDescent="0.25">
      <c r="B2951" s="793"/>
      <c r="F2951" s="793" t="s">
        <v>2033</v>
      </c>
      <c r="G2951" s="800">
        <f>OES!S90</f>
        <v>0</v>
      </c>
      <c r="H2951" s="801" t="s">
        <v>627</v>
      </c>
    </row>
    <row r="2952" spans="1:8" x14ac:dyDescent="0.25">
      <c r="F2952" s="793" t="s">
        <v>2034</v>
      </c>
      <c r="G2952" s="800">
        <f>OES!U90</f>
        <v>0</v>
      </c>
      <c r="H2952" s="801" t="s">
        <v>627</v>
      </c>
    </row>
    <row r="2953" spans="1:8" x14ac:dyDescent="0.25">
      <c r="F2953" s="793"/>
    </row>
    <row r="2954" spans="1:8" ht="30" x14ac:dyDescent="0.25">
      <c r="A2954" s="786">
        <v>813</v>
      </c>
      <c r="B2954" s="797" t="s">
        <v>2018</v>
      </c>
      <c r="C2954" s="826">
        <f>OES!L91</f>
        <v>0</v>
      </c>
      <c r="E2954" s="801" t="s">
        <v>625</v>
      </c>
      <c r="F2954" s="793" t="s">
        <v>2035</v>
      </c>
      <c r="G2954" s="800">
        <f>OES!M91</f>
        <v>0</v>
      </c>
      <c r="H2954" s="801" t="s">
        <v>627</v>
      </c>
    </row>
    <row r="2955" spans="1:8" ht="30" x14ac:dyDescent="0.25">
      <c r="F2955" s="793" t="s">
        <v>2036</v>
      </c>
      <c r="G2955" s="800">
        <f>OES!N91</f>
        <v>0</v>
      </c>
      <c r="H2955" s="801" t="s">
        <v>627</v>
      </c>
    </row>
    <row r="2956" spans="1:8" x14ac:dyDescent="0.25">
      <c r="F2956" s="793" t="s">
        <v>2037</v>
      </c>
      <c r="G2956" s="800">
        <f>OES!Q91</f>
        <v>0</v>
      </c>
      <c r="H2956" s="801" t="s">
        <v>627</v>
      </c>
    </row>
    <row r="2957" spans="1:8" x14ac:dyDescent="0.25">
      <c r="F2957" s="797" t="s">
        <v>2038</v>
      </c>
      <c r="G2957" s="800">
        <f>OES!R91</f>
        <v>0</v>
      </c>
      <c r="H2957" s="801" t="s">
        <v>627</v>
      </c>
    </row>
    <row r="2958" spans="1:8" x14ac:dyDescent="0.25">
      <c r="B2958" s="793"/>
      <c r="F2958" s="793" t="s">
        <v>2039</v>
      </c>
      <c r="G2958" s="800">
        <f>OES!S91</f>
        <v>0</v>
      </c>
      <c r="H2958" s="801" t="s">
        <v>627</v>
      </c>
    </row>
    <row r="2959" spans="1:8" x14ac:dyDescent="0.25">
      <c r="F2959" s="793" t="s">
        <v>2040</v>
      </c>
      <c r="G2959" s="800">
        <f>OES!U91</f>
        <v>0</v>
      </c>
      <c r="H2959" s="801" t="s">
        <v>627</v>
      </c>
    </row>
    <row r="2960" spans="1:8" x14ac:dyDescent="0.25">
      <c r="F2960" s="793"/>
    </row>
    <row r="2961" spans="1:8" ht="30" x14ac:dyDescent="0.25">
      <c r="A2961" s="786">
        <v>814</v>
      </c>
      <c r="B2961" s="797" t="s">
        <v>2022</v>
      </c>
      <c r="C2961" s="826">
        <f>OES!L92</f>
        <v>0</v>
      </c>
      <c r="E2961" s="801" t="s">
        <v>625</v>
      </c>
      <c r="F2961" s="793" t="s">
        <v>2041</v>
      </c>
      <c r="G2961" s="800">
        <f>OES!M92</f>
        <v>0</v>
      </c>
      <c r="H2961" s="801" t="s">
        <v>627</v>
      </c>
    </row>
    <row r="2962" spans="1:8" ht="30" x14ac:dyDescent="0.25">
      <c r="F2962" s="793" t="s">
        <v>2042</v>
      </c>
      <c r="G2962" s="800">
        <f>OES!N92</f>
        <v>0</v>
      </c>
      <c r="H2962" s="801" t="s">
        <v>627</v>
      </c>
    </row>
    <row r="2963" spans="1:8" x14ac:dyDescent="0.25">
      <c r="F2963" s="793" t="s">
        <v>2043</v>
      </c>
      <c r="G2963" s="800">
        <f>OES!Q92</f>
        <v>0</v>
      </c>
      <c r="H2963" s="801" t="s">
        <v>627</v>
      </c>
    </row>
    <row r="2964" spans="1:8" x14ac:dyDescent="0.25">
      <c r="F2964" s="797" t="s">
        <v>2044</v>
      </c>
      <c r="G2964" s="800">
        <f>OES!R92</f>
        <v>0</v>
      </c>
      <c r="H2964" s="801" t="s">
        <v>627</v>
      </c>
    </row>
    <row r="2965" spans="1:8" x14ac:dyDescent="0.25">
      <c r="B2965" s="793"/>
      <c r="F2965" s="793" t="s">
        <v>2045</v>
      </c>
      <c r="G2965" s="800">
        <f>OES!S92</f>
        <v>0</v>
      </c>
      <c r="H2965" s="801" t="s">
        <v>627</v>
      </c>
    </row>
    <row r="2966" spans="1:8" x14ac:dyDescent="0.25">
      <c r="F2966" s="793" t="s">
        <v>2046</v>
      </c>
      <c r="G2966" s="800">
        <f>OES!U92</f>
        <v>0</v>
      </c>
      <c r="H2966" s="801" t="s">
        <v>627</v>
      </c>
    </row>
    <row r="2967" spans="1:8" x14ac:dyDescent="0.25">
      <c r="F2967" s="793"/>
    </row>
    <row r="2968" spans="1:8" x14ac:dyDescent="0.25">
      <c r="A2968" s="786">
        <v>815</v>
      </c>
      <c r="B2968" s="797" t="s">
        <v>2007</v>
      </c>
      <c r="C2968" s="826">
        <f>OES!C89</f>
        <v>0</v>
      </c>
      <c r="E2968" s="801" t="s">
        <v>625</v>
      </c>
      <c r="F2968" s="793" t="s">
        <v>2011</v>
      </c>
      <c r="G2968" s="800">
        <f>OES!C90</f>
        <v>0</v>
      </c>
      <c r="H2968" s="801" t="s">
        <v>627</v>
      </c>
    </row>
    <row r="2969" spans="1:8" x14ac:dyDescent="0.25">
      <c r="F2969" s="793" t="s">
        <v>2015</v>
      </c>
      <c r="G2969" s="800">
        <f>OES!C91</f>
        <v>0</v>
      </c>
      <c r="H2969" s="801" t="s">
        <v>627</v>
      </c>
    </row>
    <row r="2970" spans="1:8" x14ac:dyDescent="0.25">
      <c r="F2970" s="793" t="s">
        <v>2019</v>
      </c>
      <c r="G2970" s="800">
        <f>OES!C92</f>
        <v>0</v>
      </c>
      <c r="H2970" s="801" t="s">
        <v>627</v>
      </c>
    </row>
    <row r="2971" spans="1:8" x14ac:dyDescent="0.25"/>
    <row r="2972" spans="1:8" x14ac:dyDescent="0.25">
      <c r="A2972" s="786">
        <v>816</v>
      </c>
      <c r="B2972" s="793" t="s">
        <v>2008</v>
      </c>
      <c r="C2972" s="826">
        <f>OES!D89</f>
        <v>0</v>
      </c>
      <c r="E2972" s="801" t="s">
        <v>625</v>
      </c>
      <c r="F2972" s="793" t="s">
        <v>2012</v>
      </c>
      <c r="G2972" s="800">
        <f>OES!D90</f>
        <v>0</v>
      </c>
      <c r="H2972" s="801" t="s">
        <v>627</v>
      </c>
    </row>
    <row r="2973" spans="1:8" x14ac:dyDescent="0.25">
      <c r="F2973" s="793" t="s">
        <v>2016</v>
      </c>
      <c r="G2973" s="800">
        <f>OES!D91</f>
        <v>0</v>
      </c>
      <c r="H2973" s="801" t="s">
        <v>627</v>
      </c>
    </row>
    <row r="2974" spans="1:8" x14ac:dyDescent="0.25">
      <c r="F2974" s="793" t="s">
        <v>2020</v>
      </c>
      <c r="G2974" s="800">
        <f>OES!D92</f>
        <v>0</v>
      </c>
      <c r="H2974" s="801" t="s">
        <v>627</v>
      </c>
    </row>
    <row r="2975" spans="1:8" x14ac:dyDescent="0.25"/>
    <row r="2976" spans="1:8" ht="30" x14ac:dyDescent="0.25">
      <c r="A2976" s="786">
        <v>817</v>
      </c>
      <c r="B2976" s="793" t="s">
        <v>2009</v>
      </c>
      <c r="C2976" s="826">
        <f>OES!I89</f>
        <v>0</v>
      </c>
      <c r="E2976" s="801" t="s">
        <v>625</v>
      </c>
      <c r="F2976" s="793" t="s">
        <v>2013</v>
      </c>
      <c r="G2976" s="800">
        <f>OES!I90</f>
        <v>0</v>
      </c>
      <c r="H2976" s="801" t="s">
        <v>627</v>
      </c>
    </row>
    <row r="2977" spans="1:8" x14ac:dyDescent="0.25">
      <c r="F2977" s="793" t="s">
        <v>2017</v>
      </c>
      <c r="G2977" s="800">
        <f>OES!I91</f>
        <v>0</v>
      </c>
      <c r="H2977" s="801" t="s">
        <v>627</v>
      </c>
    </row>
    <row r="2978" spans="1:8" x14ac:dyDescent="0.25">
      <c r="F2978" s="793" t="s">
        <v>2021</v>
      </c>
      <c r="G2978" s="800">
        <f>OES!I92</f>
        <v>0</v>
      </c>
      <c r="H2978" s="801" t="s">
        <v>627</v>
      </c>
    </row>
    <row r="2979" spans="1:8" x14ac:dyDescent="0.25"/>
    <row r="2980" spans="1:8" x14ac:dyDescent="0.25">
      <c r="A2980" s="786">
        <v>818</v>
      </c>
      <c r="B2980" s="793" t="s">
        <v>2010</v>
      </c>
      <c r="C2980" s="826">
        <f>OES!L89</f>
        <v>0</v>
      </c>
      <c r="E2980" s="801" t="s">
        <v>625</v>
      </c>
      <c r="F2980" s="793" t="s">
        <v>2014</v>
      </c>
      <c r="G2980" s="800">
        <f>OES!L90</f>
        <v>0</v>
      </c>
      <c r="H2980" s="801" t="s">
        <v>627</v>
      </c>
    </row>
    <row r="2981" spans="1:8" x14ac:dyDescent="0.25">
      <c r="F2981" s="793" t="s">
        <v>2018</v>
      </c>
      <c r="G2981" s="800">
        <f>OES!L91</f>
        <v>0</v>
      </c>
      <c r="H2981" s="801" t="s">
        <v>627</v>
      </c>
    </row>
    <row r="2982" spans="1:8" x14ac:dyDescent="0.25">
      <c r="F2982" s="793" t="s">
        <v>2022</v>
      </c>
      <c r="G2982" s="800">
        <f>OES!L92</f>
        <v>0</v>
      </c>
      <c r="H2982" s="801" t="s">
        <v>627</v>
      </c>
    </row>
    <row r="2983" spans="1:8" x14ac:dyDescent="0.25"/>
    <row r="2984" spans="1:8" ht="30" x14ac:dyDescent="0.25">
      <c r="A2984" s="786">
        <v>819</v>
      </c>
      <c r="B2984" s="793" t="s">
        <v>2023</v>
      </c>
      <c r="C2984" s="826">
        <f>OES!M89</f>
        <v>0</v>
      </c>
      <c r="E2984" s="801" t="s">
        <v>625</v>
      </c>
      <c r="F2984" s="793" t="s">
        <v>2029</v>
      </c>
      <c r="G2984" s="800">
        <f>OES!M90</f>
        <v>0</v>
      </c>
      <c r="H2984" s="801" t="s">
        <v>627</v>
      </c>
    </row>
    <row r="2985" spans="1:8" x14ac:dyDescent="0.25">
      <c r="F2985" s="793" t="s">
        <v>2035</v>
      </c>
      <c r="G2985" s="800">
        <f>OES!M91</f>
        <v>0</v>
      </c>
      <c r="H2985" s="801" t="s">
        <v>627</v>
      </c>
    </row>
    <row r="2986" spans="1:8" x14ac:dyDescent="0.25">
      <c r="F2986" s="793" t="s">
        <v>2041</v>
      </c>
      <c r="G2986" s="800">
        <f>OES!M92</f>
        <v>0</v>
      </c>
      <c r="H2986" s="801" t="s">
        <v>627</v>
      </c>
    </row>
    <row r="2987" spans="1:8" x14ac:dyDescent="0.25"/>
    <row r="2988" spans="1:8" ht="30" x14ac:dyDescent="0.25">
      <c r="A2988" s="786">
        <v>820</v>
      </c>
      <c r="B2988" s="793" t="s">
        <v>2024</v>
      </c>
      <c r="C2988" s="826">
        <f>OES!N89</f>
        <v>0</v>
      </c>
      <c r="E2988" s="801" t="s">
        <v>625</v>
      </c>
      <c r="F2988" s="793" t="s">
        <v>2030</v>
      </c>
      <c r="G2988" s="800">
        <f>OES!N90</f>
        <v>0</v>
      </c>
      <c r="H2988" s="801" t="s">
        <v>627</v>
      </c>
    </row>
    <row r="2989" spans="1:8" ht="30" x14ac:dyDescent="0.25">
      <c r="F2989" s="793" t="s">
        <v>2036</v>
      </c>
      <c r="G2989" s="800">
        <f>OES!N91</f>
        <v>0</v>
      </c>
      <c r="H2989" s="801" t="s">
        <v>627</v>
      </c>
    </row>
    <row r="2990" spans="1:8" ht="30" x14ac:dyDescent="0.25">
      <c r="F2990" s="793" t="s">
        <v>2042</v>
      </c>
      <c r="G2990" s="800">
        <f>OES!N92</f>
        <v>0</v>
      </c>
      <c r="H2990" s="801" t="s">
        <v>627</v>
      </c>
    </row>
    <row r="2991" spans="1:8" x14ac:dyDescent="0.25"/>
    <row r="2992" spans="1:8" ht="30" x14ac:dyDescent="0.25">
      <c r="A2992" s="786">
        <v>821</v>
      </c>
      <c r="B2992" s="793" t="s">
        <v>2025</v>
      </c>
      <c r="C2992" s="826">
        <f>OES!Q89</f>
        <v>0</v>
      </c>
      <c r="E2992" s="801" t="s">
        <v>625</v>
      </c>
      <c r="F2992" s="793" t="s">
        <v>2031</v>
      </c>
      <c r="G2992" s="800">
        <f>OES!Q90</f>
        <v>0</v>
      </c>
      <c r="H2992" s="801" t="s">
        <v>627</v>
      </c>
    </row>
    <row r="2993" spans="1:8" x14ac:dyDescent="0.25">
      <c r="F2993" s="793" t="s">
        <v>2037</v>
      </c>
      <c r="G2993" s="800">
        <f>OES!Q91</f>
        <v>0</v>
      </c>
      <c r="H2993" s="801" t="s">
        <v>627</v>
      </c>
    </row>
    <row r="2994" spans="1:8" x14ac:dyDescent="0.25">
      <c r="F2994" s="793" t="s">
        <v>2043</v>
      </c>
      <c r="G2994" s="800">
        <f>OES!Q92</f>
        <v>0</v>
      </c>
      <c r="H2994" s="801" t="s">
        <v>627</v>
      </c>
    </row>
    <row r="2995" spans="1:8" x14ac:dyDescent="0.25"/>
    <row r="2996" spans="1:8" x14ac:dyDescent="0.25">
      <c r="A2996" s="786">
        <v>822</v>
      </c>
      <c r="B2996" s="793" t="s">
        <v>2026</v>
      </c>
      <c r="C2996" s="826">
        <f>OES!R89</f>
        <v>0</v>
      </c>
      <c r="E2996" s="801" t="s">
        <v>625</v>
      </c>
      <c r="F2996" s="793" t="s">
        <v>2032</v>
      </c>
      <c r="G2996" s="800">
        <f>OES!R90</f>
        <v>0</v>
      </c>
      <c r="H2996" s="801" t="s">
        <v>627</v>
      </c>
    </row>
    <row r="2997" spans="1:8" x14ac:dyDescent="0.25">
      <c r="F2997" s="793" t="s">
        <v>2038</v>
      </c>
      <c r="G2997" s="800">
        <f>OES!R91</f>
        <v>0</v>
      </c>
      <c r="H2997" s="801" t="s">
        <v>627</v>
      </c>
    </row>
    <row r="2998" spans="1:8" x14ac:dyDescent="0.25">
      <c r="F2998" s="793" t="s">
        <v>2044</v>
      </c>
      <c r="G2998" s="800">
        <f>OES!R92</f>
        <v>0</v>
      </c>
      <c r="H2998" s="801" t="s">
        <v>627</v>
      </c>
    </row>
    <row r="2999" spans="1:8" x14ac:dyDescent="0.25"/>
    <row r="3000" spans="1:8" x14ac:dyDescent="0.25">
      <c r="A3000" s="786">
        <v>823</v>
      </c>
      <c r="B3000" s="793" t="s">
        <v>2027</v>
      </c>
      <c r="C3000" s="826">
        <f>OES!S89</f>
        <v>0</v>
      </c>
      <c r="E3000" s="801" t="s">
        <v>625</v>
      </c>
      <c r="F3000" s="793" t="s">
        <v>2033</v>
      </c>
      <c r="G3000" s="800">
        <f>OES!S90</f>
        <v>0</v>
      </c>
      <c r="H3000" s="801" t="s">
        <v>627</v>
      </c>
    </row>
    <row r="3001" spans="1:8" x14ac:dyDescent="0.25">
      <c r="F3001" s="793" t="s">
        <v>2039</v>
      </c>
      <c r="G3001" s="800">
        <f>OES!S91</f>
        <v>0</v>
      </c>
      <c r="H3001" s="801" t="s">
        <v>627</v>
      </c>
    </row>
    <row r="3002" spans="1:8" x14ac:dyDescent="0.25">
      <c r="F3002" s="793" t="s">
        <v>2045</v>
      </c>
      <c r="G3002" s="800">
        <f>OES!S92</f>
        <v>0</v>
      </c>
      <c r="H3002" s="801" t="s">
        <v>627</v>
      </c>
    </row>
    <row r="3003" spans="1:8" x14ac:dyDescent="0.25"/>
    <row r="3004" spans="1:8" x14ac:dyDescent="0.25">
      <c r="A3004" s="786">
        <v>824</v>
      </c>
      <c r="B3004" s="793" t="s">
        <v>2028</v>
      </c>
      <c r="C3004" s="826">
        <f>OES!U89</f>
        <v>0</v>
      </c>
      <c r="E3004" s="801" t="s">
        <v>625</v>
      </c>
      <c r="F3004" s="793" t="s">
        <v>2034</v>
      </c>
      <c r="G3004" s="800">
        <f>OES!U90</f>
        <v>0</v>
      </c>
      <c r="H3004" s="801" t="s">
        <v>627</v>
      </c>
    </row>
    <row r="3005" spans="1:8" x14ac:dyDescent="0.25">
      <c r="F3005" s="793" t="s">
        <v>2040</v>
      </c>
      <c r="G3005" s="800">
        <f>OES!U91</f>
        <v>0</v>
      </c>
      <c r="H3005" s="801" t="s">
        <v>627</v>
      </c>
    </row>
    <row r="3006" spans="1:8" x14ac:dyDescent="0.25">
      <c r="F3006" s="793" t="s">
        <v>2046</v>
      </c>
      <c r="G3006" s="800">
        <f>OES!U92</f>
        <v>0</v>
      </c>
      <c r="H3006" s="801" t="s">
        <v>627</v>
      </c>
    </row>
    <row r="3007" spans="1:8" x14ac:dyDescent="0.25"/>
    <row r="3008" spans="1:8" x14ac:dyDescent="0.25">
      <c r="A3008" s="786">
        <v>825</v>
      </c>
      <c r="B3008" s="793" t="s">
        <v>2047</v>
      </c>
      <c r="C3008" s="826">
        <f>OES!C21</f>
        <v>0</v>
      </c>
      <c r="E3008" s="801" t="s">
        <v>625</v>
      </c>
      <c r="F3008" s="793" t="s">
        <v>2048</v>
      </c>
      <c r="G3008" s="800">
        <f>OES!D21</f>
        <v>0</v>
      </c>
    </row>
    <row r="3009" spans="1:8" x14ac:dyDescent="0.25">
      <c r="F3009" s="793"/>
    </row>
    <row r="3010" spans="1:8" x14ac:dyDescent="0.25">
      <c r="A3010" s="786">
        <v>826</v>
      </c>
      <c r="B3010" s="797" t="s">
        <v>2049</v>
      </c>
      <c r="C3010" s="826">
        <f>OES!C22</f>
        <v>0</v>
      </c>
      <c r="E3010" s="801" t="s">
        <v>625</v>
      </c>
      <c r="F3010" s="793" t="s">
        <v>2050</v>
      </c>
      <c r="G3010" s="800">
        <f>OES!L22</f>
        <v>0</v>
      </c>
    </row>
    <row r="3011" spans="1:8" x14ac:dyDescent="0.25"/>
    <row r="3012" spans="1:8" x14ac:dyDescent="0.25">
      <c r="A3012" s="786">
        <v>827</v>
      </c>
      <c r="B3012" s="797" t="s">
        <v>2050</v>
      </c>
      <c r="C3012" s="826">
        <f>OES!L22</f>
        <v>0</v>
      </c>
      <c r="E3012" s="801" t="s">
        <v>625</v>
      </c>
      <c r="F3012" s="829" t="s">
        <v>2051</v>
      </c>
      <c r="G3012" s="800">
        <f>OES!M22</f>
        <v>0</v>
      </c>
    </row>
    <row r="3013" spans="1:8" x14ac:dyDescent="0.25"/>
    <row r="3014" spans="1:8" x14ac:dyDescent="0.25">
      <c r="A3014" s="786">
        <v>828</v>
      </c>
      <c r="B3014" s="797" t="s">
        <v>2052</v>
      </c>
      <c r="C3014" s="826">
        <f>OES!D26</f>
        <v>0</v>
      </c>
      <c r="E3014" s="801" t="s">
        <v>875</v>
      </c>
      <c r="F3014" s="793" t="s">
        <v>1700</v>
      </c>
      <c r="G3014" s="800">
        <f>OES!C26</f>
        <v>0</v>
      </c>
    </row>
    <row r="3015" spans="1:8" x14ac:dyDescent="0.25"/>
    <row r="3016" spans="1:8" x14ac:dyDescent="0.25">
      <c r="A3016" s="786">
        <v>829</v>
      </c>
      <c r="B3016" s="797" t="s">
        <v>2053</v>
      </c>
      <c r="C3016" s="826">
        <f>OES!D54</f>
        <v>0</v>
      </c>
      <c r="E3016" s="801" t="s">
        <v>875</v>
      </c>
      <c r="F3016" s="793" t="s">
        <v>1842</v>
      </c>
      <c r="G3016" s="800">
        <f>OES!C54</f>
        <v>0</v>
      </c>
    </row>
    <row r="3017" spans="1:8" x14ac:dyDescent="0.25"/>
    <row r="3018" spans="1:8" x14ac:dyDescent="0.25">
      <c r="A3018" s="786">
        <v>830</v>
      </c>
      <c r="B3018" s="793" t="s">
        <v>1686</v>
      </c>
      <c r="C3018" s="826">
        <f>OES!L20</f>
        <v>0</v>
      </c>
      <c r="E3018" s="801" t="s">
        <v>625</v>
      </c>
      <c r="F3018" s="797" t="s">
        <v>2054</v>
      </c>
      <c r="G3018" s="800">
        <f>OES!M20</f>
        <v>0</v>
      </c>
    </row>
    <row r="3019" spans="1:8" x14ac:dyDescent="0.25"/>
    <row r="3020" spans="1:8" x14ac:dyDescent="0.25">
      <c r="A3020" s="786">
        <v>831</v>
      </c>
      <c r="B3020" s="793" t="s">
        <v>1684</v>
      </c>
      <c r="C3020" s="826">
        <f>OES!C20</f>
        <v>0</v>
      </c>
      <c r="E3020" s="801" t="s">
        <v>625</v>
      </c>
      <c r="F3020" s="797" t="s">
        <v>2047</v>
      </c>
      <c r="G3020" s="800">
        <f>OES!C21</f>
        <v>0</v>
      </c>
      <c r="H3020" s="801" t="s">
        <v>627</v>
      </c>
    </row>
    <row r="3021" spans="1:8" x14ac:dyDescent="0.25">
      <c r="F3021" s="797" t="s">
        <v>2049</v>
      </c>
      <c r="G3021" s="800">
        <f>OES!C22</f>
        <v>0</v>
      </c>
      <c r="H3021" s="801" t="s">
        <v>627</v>
      </c>
    </row>
    <row r="3022" spans="1:8" x14ac:dyDescent="0.25">
      <c r="F3022" s="793"/>
    </row>
    <row r="3023" spans="1:8" x14ac:dyDescent="0.25">
      <c r="A3023" s="786">
        <v>832</v>
      </c>
      <c r="B3023" s="797" t="s">
        <v>2055</v>
      </c>
      <c r="C3023" s="826">
        <f>ONS!C11</f>
        <v>0</v>
      </c>
      <c r="E3023" s="801" t="s">
        <v>625</v>
      </c>
      <c r="F3023" s="797" t="s">
        <v>2056</v>
      </c>
      <c r="G3023" s="800">
        <f>ONS!D11</f>
        <v>0</v>
      </c>
      <c r="H3023" s="801" t="s">
        <v>627</v>
      </c>
    </row>
    <row r="3024" spans="1:8" x14ac:dyDescent="0.25">
      <c r="F3024" s="797" t="s">
        <v>2057</v>
      </c>
      <c r="G3024" s="800">
        <f>ONS!I11</f>
        <v>0</v>
      </c>
      <c r="H3024" s="801" t="s">
        <v>627</v>
      </c>
    </row>
    <row r="3025" spans="1:8" x14ac:dyDescent="0.25">
      <c r="F3025" s="797" t="s">
        <v>2058</v>
      </c>
      <c r="G3025" s="800">
        <f>ONS!L11</f>
        <v>0</v>
      </c>
      <c r="H3025" s="801" t="s">
        <v>627</v>
      </c>
    </row>
    <row r="3026" spans="1:8" x14ac:dyDescent="0.25"/>
    <row r="3027" spans="1:8" x14ac:dyDescent="0.25">
      <c r="A3027" s="778">
        <v>833</v>
      </c>
      <c r="B3027" s="823" t="s">
        <v>2059</v>
      </c>
      <c r="C3027" s="795">
        <f>ONS!C16</f>
        <v>0</v>
      </c>
      <c r="D3027" s="794"/>
      <c r="E3027" s="781" t="s">
        <v>625</v>
      </c>
      <c r="F3027" s="823" t="s">
        <v>2060</v>
      </c>
      <c r="G3027" s="794">
        <f>ONS!D16</f>
        <v>0</v>
      </c>
      <c r="H3027" s="781" t="s">
        <v>627</v>
      </c>
    </row>
    <row r="3028" spans="1:8" x14ac:dyDescent="0.25">
      <c r="A3028" s="822"/>
      <c r="B3028" s="823"/>
      <c r="C3028" s="795"/>
      <c r="D3028" s="824"/>
      <c r="E3028" s="799"/>
      <c r="F3028" s="823" t="s">
        <v>2061</v>
      </c>
      <c r="G3028" s="794">
        <f>ONS!I16</f>
        <v>0</v>
      </c>
      <c r="H3028" s="781" t="s">
        <v>627</v>
      </c>
    </row>
    <row r="3029" spans="1:8" x14ac:dyDescent="0.25">
      <c r="A3029" s="822"/>
      <c r="B3029" s="823"/>
      <c r="C3029" s="795"/>
      <c r="D3029" s="824"/>
      <c r="E3029" s="799"/>
      <c r="F3029" s="823" t="s">
        <v>2062</v>
      </c>
      <c r="G3029" s="794">
        <f>ONS!L16</f>
        <v>0</v>
      </c>
      <c r="H3029" s="781" t="s">
        <v>627</v>
      </c>
    </row>
    <row r="3030" spans="1:8" x14ac:dyDescent="0.25">
      <c r="A3030" s="822"/>
      <c r="B3030" s="823"/>
      <c r="C3030" s="795"/>
      <c r="D3030" s="824"/>
      <c r="E3030" s="799"/>
      <c r="F3030" s="823"/>
      <c r="G3030" s="794"/>
      <c r="H3030" s="781"/>
    </row>
    <row r="3031" spans="1:8" x14ac:dyDescent="0.25">
      <c r="A3031" s="778">
        <v>834</v>
      </c>
      <c r="B3031" s="823" t="s">
        <v>2063</v>
      </c>
      <c r="C3031" s="795">
        <f>ONS!C17</f>
        <v>0</v>
      </c>
      <c r="D3031" s="794"/>
      <c r="E3031" s="781" t="s">
        <v>625</v>
      </c>
      <c r="F3031" s="823" t="s">
        <v>2064</v>
      </c>
      <c r="G3031" s="794">
        <f>ONS!D17</f>
        <v>0</v>
      </c>
      <c r="H3031" s="781" t="s">
        <v>627</v>
      </c>
    </row>
    <row r="3032" spans="1:8" x14ac:dyDescent="0.25">
      <c r="A3032" s="778"/>
      <c r="B3032" s="823"/>
      <c r="C3032" s="825"/>
      <c r="D3032" s="785"/>
      <c r="E3032" s="781"/>
      <c r="F3032" s="823" t="s">
        <v>2065</v>
      </c>
      <c r="G3032" s="794">
        <f>ONS!I17</f>
        <v>0</v>
      </c>
      <c r="H3032" s="781" t="s">
        <v>627</v>
      </c>
    </row>
    <row r="3033" spans="1:8" x14ac:dyDescent="0.25">
      <c r="A3033" s="778"/>
      <c r="B3033" s="823"/>
      <c r="C3033" s="825"/>
      <c r="D3033" s="785"/>
      <c r="E3033" s="781"/>
      <c r="F3033" s="823" t="s">
        <v>2066</v>
      </c>
      <c r="G3033" s="794">
        <f>ONS!L17</f>
        <v>0</v>
      </c>
      <c r="H3033" s="781" t="s">
        <v>627</v>
      </c>
    </row>
    <row r="3034" spans="1:8" x14ac:dyDescent="0.25">
      <c r="A3034" s="778"/>
      <c r="B3034" s="823"/>
      <c r="C3034" s="825"/>
      <c r="D3034" s="785"/>
      <c r="E3034" s="781"/>
      <c r="F3034" s="823"/>
      <c r="G3034" s="794"/>
      <c r="H3034" s="781"/>
    </row>
    <row r="3035" spans="1:8" x14ac:dyDescent="0.25">
      <c r="A3035" s="778">
        <v>835</v>
      </c>
      <c r="B3035" s="823" t="s">
        <v>2067</v>
      </c>
      <c r="C3035" s="795">
        <f>ONS!C18</f>
        <v>0</v>
      </c>
      <c r="D3035" s="794"/>
      <c r="E3035" s="781" t="s">
        <v>625</v>
      </c>
      <c r="F3035" s="823" t="s">
        <v>2068</v>
      </c>
      <c r="G3035" s="794">
        <f>ONS!D18</f>
        <v>0</v>
      </c>
      <c r="H3035" s="781" t="s">
        <v>627</v>
      </c>
    </row>
    <row r="3036" spans="1:8" x14ac:dyDescent="0.25">
      <c r="A3036" s="778"/>
      <c r="B3036" s="823"/>
      <c r="C3036" s="825"/>
      <c r="D3036" s="785"/>
      <c r="E3036" s="781"/>
      <c r="F3036" s="823" t="s">
        <v>2069</v>
      </c>
      <c r="G3036" s="794">
        <f>ONS!I18</f>
        <v>0</v>
      </c>
      <c r="H3036" s="781" t="s">
        <v>627</v>
      </c>
    </row>
    <row r="3037" spans="1:8" x14ac:dyDescent="0.25">
      <c r="A3037" s="778"/>
      <c r="B3037" s="823"/>
      <c r="C3037" s="825"/>
      <c r="D3037" s="785"/>
      <c r="E3037" s="781"/>
      <c r="F3037" s="823" t="s">
        <v>2070</v>
      </c>
      <c r="G3037" s="794">
        <f>ONS!L18</f>
        <v>0</v>
      </c>
      <c r="H3037" s="781" t="s">
        <v>627</v>
      </c>
    </row>
    <row r="3038" spans="1:8" x14ac:dyDescent="0.25">
      <c r="A3038" s="778"/>
      <c r="B3038" s="823"/>
      <c r="C3038" s="825"/>
      <c r="D3038" s="785"/>
      <c r="E3038" s="781"/>
      <c r="F3038" s="823"/>
      <c r="G3038" s="794"/>
      <c r="H3038" s="781"/>
    </row>
    <row r="3039" spans="1:8" x14ac:dyDescent="0.25">
      <c r="A3039" s="822">
        <v>836</v>
      </c>
      <c r="B3039" s="823" t="s">
        <v>2071</v>
      </c>
      <c r="C3039" s="795">
        <f>ONS!C19</f>
        <v>0</v>
      </c>
      <c r="D3039" s="824"/>
      <c r="E3039" s="798" t="s">
        <v>625</v>
      </c>
      <c r="F3039" s="793" t="s">
        <v>2072</v>
      </c>
      <c r="G3039" s="794">
        <f>ONS!D19</f>
        <v>0</v>
      </c>
      <c r="H3039" s="798" t="s">
        <v>627</v>
      </c>
    </row>
    <row r="3040" spans="1:8" x14ac:dyDescent="0.25">
      <c r="F3040" s="793" t="s">
        <v>2073</v>
      </c>
      <c r="G3040" s="800">
        <f>ONS!I19</f>
        <v>0</v>
      </c>
      <c r="H3040" s="801" t="s">
        <v>627</v>
      </c>
    </row>
    <row r="3041" spans="1:8" x14ac:dyDescent="0.25">
      <c r="F3041" s="793" t="s">
        <v>2074</v>
      </c>
      <c r="G3041" s="800">
        <f>ONS!L19</f>
        <v>0</v>
      </c>
      <c r="H3041" s="801" t="s">
        <v>627</v>
      </c>
    </row>
    <row r="3042" spans="1:8" x14ac:dyDescent="0.25"/>
    <row r="3043" spans="1:8" x14ac:dyDescent="0.25">
      <c r="A3043" s="786">
        <v>837</v>
      </c>
      <c r="B3043" s="797" t="s">
        <v>2075</v>
      </c>
      <c r="C3043" s="826">
        <f>ONS!C20</f>
        <v>0</v>
      </c>
      <c r="E3043" s="801" t="s">
        <v>625</v>
      </c>
      <c r="F3043" s="793" t="s">
        <v>2076</v>
      </c>
      <c r="G3043" s="800">
        <f>ONS!D20</f>
        <v>0</v>
      </c>
      <c r="H3043" s="801" t="s">
        <v>627</v>
      </c>
    </row>
    <row r="3044" spans="1:8" x14ac:dyDescent="0.25">
      <c r="F3044" s="793" t="s">
        <v>2077</v>
      </c>
      <c r="G3044" s="800">
        <f>ONS!L20</f>
        <v>0</v>
      </c>
      <c r="H3044" s="801" t="s">
        <v>627</v>
      </c>
    </row>
    <row r="3045" spans="1:8" x14ac:dyDescent="0.25">
      <c r="F3045" s="793"/>
    </row>
    <row r="3046" spans="1:8" x14ac:dyDescent="0.25">
      <c r="A3046" s="786">
        <v>838</v>
      </c>
      <c r="B3046" s="797" t="s">
        <v>2078</v>
      </c>
      <c r="C3046" s="826">
        <f>ONS!C23</f>
        <v>0</v>
      </c>
      <c r="E3046" s="801" t="s">
        <v>625</v>
      </c>
      <c r="F3046" s="797" t="s">
        <v>2079</v>
      </c>
      <c r="G3046" s="800">
        <f>ONS!D23</f>
        <v>0</v>
      </c>
      <c r="H3046" s="801" t="s">
        <v>627</v>
      </c>
    </row>
    <row r="3047" spans="1:8" x14ac:dyDescent="0.25">
      <c r="F3047" s="797" t="s">
        <v>2080</v>
      </c>
      <c r="G3047" s="800">
        <f>ONS!I23</f>
        <v>0</v>
      </c>
      <c r="H3047" s="801" t="s">
        <v>627</v>
      </c>
    </row>
    <row r="3048" spans="1:8" x14ac:dyDescent="0.25">
      <c r="F3048" s="797" t="s">
        <v>2081</v>
      </c>
      <c r="G3048" s="800">
        <f>ONS!L23</f>
        <v>0</v>
      </c>
      <c r="H3048" s="801" t="s">
        <v>627</v>
      </c>
    </row>
    <row r="3049" spans="1:8" x14ac:dyDescent="0.25"/>
    <row r="3050" spans="1:8" x14ac:dyDescent="0.25">
      <c r="A3050" s="786">
        <v>839</v>
      </c>
      <c r="B3050" s="797" t="s">
        <v>2082</v>
      </c>
      <c r="C3050" s="826">
        <f>ONS!C27</f>
        <v>0</v>
      </c>
      <c r="E3050" s="801" t="s">
        <v>625</v>
      </c>
      <c r="F3050" s="797" t="s">
        <v>2083</v>
      </c>
      <c r="G3050" s="800">
        <f>ONS!D27</f>
        <v>0</v>
      </c>
      <c r="H3050" s="801" t="s">
        <v>627</v>
      </c>
    </row>
    <row r="3051" spans="1:8" x14ac:dyDescent="0.25">
      <c r="F3051" s="797" t="s">
        <v>2084</v>
      </c>
      <c r="G3051" s="800">
        <f>ONS!I27</f>
        <v>0</v>
      </c>
      <c r="H3051" s="801" t="s">
        <v>627</v>
      </c>
    </row>
    <row r="3052" spans="1:8" x14ac:dyDescent="0.25">
      <c r="F3052" s="797" t="s">
        <v>2085</v>
      </c>
      <c r="G3052" s="800">
        <f>ONS!L27</f>
        <v>0</v>
      </c>
      <c r="H3052" s="801" t="s">
        <v>627</v>
      </c>
    </row>
    <row r="3053" spans="1:8" x14ac:dyDescent="0.25"/>
    <row r="3054" spans="1:8" x14ac:dyDescent="0.25">
      <c r="A3054" s="786">
        <v>840</v>
      </c>
      <c r="B3054" s="797" t="s">
        <v>2086</v>
      </c>
      <c r="C3054" s="826">
        <f>ONS!C28</f>
        <v>0</v>
      </c>
      <c r="E3054" s="801" t="s">
        <v>625</v>
      </c>
      <c r="F3054" s="793" t="s">
        <v>2087</v>
      </c>
      <c r="G3054" s="800">
        <f>ONS!D28</f>
        <v>0</v>
      </c>
      <c r="H3054" s="801" t="s">
        <v>627</v>
      </c>
    </row>
    <row r="3055" spans="1:8" x14ac:dyDescent="0.25">
      <c r="F3055" s="793" t="s">
        <v>2088</v>
      </c>
      <c r="G3055" s="800">
        <f>ONS!I28</f>
        <v>0</v>
      </c>
      <c r="H3055" s="801" t="s">
        <v>627</v>
      </c>
    </row>
    <row r="3056" spans="1:8" x14ac:dyDescent="0.25">
      <c r="F3056" s="793" t="s">
        <v>2089</v>
      </c>
      <c r="G3056" s="800">
        <f>ONS!L28</f>
        <v>0</v>
      </c>
      <c r="H3056" s="801" t="s">
        <v>627</v>
      </c>
    </row>
    <row r="3057" spans="1:8" x14ac:dyDescent="0.25"/>
    <row r="3058" spans="1:8" x14ac:dyDescent="0.25">
      <c r="A3058" s="786">
        <v>841</v>
      </c>
      <c r="B3058" s="797" t="s">
        <v>2090</v>
      </c>
      <c r="C3058" s="826">
        <f>ONS!C25</f>
        <v>0</v>
      </c>
      <c r="E3058" s="801" t="s">
        <v>625</v>
      </c>
      <c r="F3058" s="793" t="s">
        <v>2091</v>
      </c>
      <c r="G3058" s="800">
        <f>ONS!C26</f>
        <v>0</v>
      </c>
      <c r="H3058" s="801" t="s">
        <v>627</v>
      </c>
    </row>
    <row r="3059" spans="1:8" x14ac:dyDescent="0.25">
      <c r="F3059" s="793" t="s">
        <v>2082</v>
      </c>
      <c r="G3059" s="800">
        <f>ONS!C27</f>
        <v>0</v>
      </c>
      <c r="H3059" s="801" t="s">
        <v>627</v>
      </c>
    </row>
    <row r="3060" spans="1:8" x14ac:dyDescent="0.25">
      <c r="F3060" s="793" t="s">
        <v>2086</v>
      </c>
      <c r="G3060" s="800">
        <f>ONS!C28</f>
        <v>0</v>
      </c>
      <c r="H3060" s="801" t="s">
        <v>627</v>
      </c>
    </row>
    <row r="3061" spans="1:8" x14ac:dyDescent="0.25">
      <c r="F3061" s="797" t="s">
        <v>2092</v>
      </c>
      <c r="G3061" s="800">
        <f>ONS!C29</f>
        <v>0</v>
      </c>
      <c r="H3061" s="801" t="s">
        <v>627</v>
      </c>
    </row>
    <row r="3062" spans="1:8" x14ac:dyDescent="0.25">
      <c r="F3062" s="797" t="s">
        <v>2093</v>
      </c>
      <c r="G3062" s="800">
        <f>ONS!C30</f>
        <v>0</v>
      </c>
      <c r="H3062" s="801" t="s">
        <v>627</v>
      </c>
    </row>
    <row r="3063" spans="1:8" x14ac:dyDescent="0.25">
      <c r="F3063" s="797" t="s">
        <v>2094</v>
      </c>
      <c r="G3063" s="800">
        <f>ONS!C31</f>
        <v>0</v>
      </c>
      <c r="H3063" s="801" t="s">
        <v>627</v>
      </c>
    </row>
    <row r="3064" spans="1:8" x14ac:dyDescent="0.25"/>
    <row r="3065" spans="1:8" x14ac:dyDescent="0.25">
      <c r="A3065" s="786">
        <v>842</v>
      </c>
      <c r="B3065" s="797" t="s">
        <v>2095</v>
      </c>
      <c r="C3065" s="826">
        <f>ONS!C32</f>
        <v>0</v>
      </c>
      <c r="E3065" s="801" t="s">
        <v>625</v>
      </c>
      <c r="F3065" s="797" t="s">
        <v>2055</v>
      </c>
      <c r="G3065" s="800">
        <f>ONS!C11</f>
        <v>0</v>
      </c>
      <c r="H3065" s="801" t="s">
        <v>627</v>
      </c>
    </row>
    <row r="3066" spans="1:8" x14ac:dyDescent="0.25">
      <c r="F3066" s="797" t="s">
        <v>2096</v>
      </c>
      <c r="G3066" s="800">
        <f>ONS!C15</f>
        <v>0</v>
      </c>
      <c r="H3066" s="801" t="s">
        <v>627</v>
      </c>
    </row>
    <row r="3067" spans="1:8" x14ac:dyDescent="0.25">
      <c r="F3067" s="797" t="s">
        <v>2059</v>
      </c>
      <c r="G3067" s="800">
        <f>ONS!C16</f>
        <v>0</v>
      </c>
      <c r="H3067" s="801" t="s">
        <v>627</v>
      </c>
    </row>
    <row r="3068" spans="1:8" x14ac:dyDescent="0.25">
      <c r="F3068" s="797" t="s">
        <v>2075</v>
      </c>
      <c r="G3068" s="800">
        <f>ONS!C20</f>
        <v>0</v>
      </c>
      <c r="H3068" s="801" t="s">
        <v>627</v>
      </c>
    </row>
    <row r="3069" spans="1:8" x14ac:dyDescent="0.25">
      <c r="F3069" s="797" t="s">
        <v>2078</v>
      </c>
      <c r="G3069" s="800">
        <f>ONS!C23</f>
        <v>0</v>
      </c>
      <c r="H3069" s="801" t="s">
        <v>627</v>
      </c>
    </row>
    <row r="3070" spans="1:8" x14ac:dyDescent="0.25">
      <c r="F3070" s="797" t="s">
        <v>2097</v>
      </c>
      <c r="G3070" s="800">
        <f>ONS!C24</f>
        <v>0</v>
      </c>
      <c r="H3070" s="801" t="s">
        <v>627</v>
      </c>
    </row>
    <row r="3071" spans="1:8" x14ac:dyDescent="0.25">
      <c r="F3071" s="797" t="s">
        <v>2090</v>
      </c>
      <c r="G3071" s="800">
        <f>ONS!C25</f>
        <v>0</v>
      </c>
      <c r="H3071" s="801" t="s">
        <v>627</v>
      </c>
    </row>
    <row r="3072" spans="1:8" x14ac:dyDescent="0.25"/>
    <row r="3073" spans="1:8" x14ac:dyDescent="0.25">
      <c r="A3073" s="786">
        <v>843</v>
      </c>
      <c r="B3073" s="797" t="s">
        <v>2057</v>
      </c>
      <c r="C3073" s="826">
        <f>ONS!I11</f>
        <v>0</v>
      </c>
      <c r="E3073" s="801" t="s">
        <v>625</v>
      </c>
      <c r="F3073" s="797" t="s">
        <v>2098</v>
      </c>
      <c r="G3073" s="800">
        <f>ONS!J11</f>
        <v>0</v>
      </c>
      <c r="H3073" s="801" t="s">
        <v>627</v>
      </c>
    </row>
    <row r="3074" spans="1:8" x14ac:dyDescent="0.25">
      <c r="F3074" s="797" t="s">
        <v>2099</v>
      </c>
      <c r="G3074" s="800">
        <f>ONS!K11</f>
        <v>0</v>
      </c>
      <c r="H3074" s="801" t="s">
        <v>627</v>
      </c>
    </row>
    <row r="3075" spans="1:8" x14ac:dyDescent="0.25"/>
    <row r="3076" spans="1:8" x14ac:dyDescent="0.25">
      <c r="A3076" s="786">
        <v>844</v>
      </c>
      <c r="B3076" s="797" t="s">
        <v>2061</v>
      </c>
      <c r="C3076" s="826">
        <f>ONS!I16</f>
        <v>0</v>
      </c>
      <c r="E3076" s="801" t="s">
        <v>625</v>
      </c>
      <c r="F3076" s="797" t="s">
        <v>2100</v>
      </c>
      <c r="G3076" s="800">
        <f>ONS!J16</f>
        <v>0</v>
      </c>
      <c r="H3076" s="801" t="s">
        <v>627</v>
      </c>
    </row>
    <row r="3077" spans="1:8" x14ac:dyDescent="0.25">
      <c r="F3077" s="797" t="s">
        <v>2101</v>
      </c>
      <c r="G3077" s="800">
        <f>ONS!K16</f>
        <v>0</v>
      </c>
      <c r="H3077" s="801" t="s">
        <v>627</v>
      </c>
    </row>
    <row r="3078" spans="1:8" x14ac:dyDescent="0.25"/>
    <row r="3079" spans="1:8" ht="30" x14ac:dyDescent="0.25">
      <c r="A3079" s="786">
        <v>845</v>
      </c>
      <c r="B3079" s="797" t="s">
        <v>2084</v>
      </c>
      <c r="C3079" s="826">
        <f>ONS!I27</f>
        <v>0</v>
      </c>
      <c r="E3079" s="801" t="s">
        <v>625</v>
      </c>
      <c r="F3079" s="797" t="s">
        <v>2102</v>
      </c>
      <c r="G3079" s="800">
        <f>ONS!J27</f>
        <v>0</v>
      </c>
      <c r="H3079" s="801" t="s">
        <v>627</v>
      </c>
    </row>
    <row r="3080" spans="1:8" x14ac:dyDescent="0.25">
      <c r="F3080" s="793" t="s">
        <v>2103</v>
      </c>
      <c r="G3080" s="800">
        <f>ONS!K27</f>
        <v>0</v>
      </c>
      <c r="H3080" s="801" t="s">
        <v>627</v>
      </c>
    </row>
    <row r="3081" spans="1:8" x14ac:dyDescent="0.25">
      <c r="F3081" s="793"/>
    </row>
    <row r="3082" spans="1:8" ht="30" x14ac:dyDescent="0.25">
      <c r="A3082" s="786">
        <v>846</v>
      </c>
      <c r="B3082" s="797" t="s">
        <v>2088</v>
      </c>
      <c r="C3082" s="826">
        <f>ONS!I28</f>
        <v>0</v>
      </c>
      <c r="E3082" s="801" t="s">
        <v>625</v>
      </c>
      <c r="F3082" s="797" t="s">
        <v>2104</v>
      </c>
      <c r="G3082" s="800">
        <f>ONS!J28</f>
        <v>0</v>
      </c>
      <c r="H3082" s="801" t="s">
        <v>627</v>
      </c>
    </row>
    <row r="3083" spans="1:8" x14ac:dyDescent="0.25">
      <c r="F3083" s="793" t="s">
        <v>2105</v>
      </c>
      <c r="G3083" s="800">
        <f>ONS!K28</f>
        <v>0</v>
      </c>
      <c r="H3083" s="801" t="s">
        <v>627</v>
      </c>
    </row>
    <row r="3084" spans="1:8" x14ac:dyDescent="0.25">
      <c r="F3084" s="793"/>
    </row>
    <row r="3085" spans="1:8" x14ac:dyDescent="0.25">
      <c r="A3085" s="786">
        <v>847</v>
      </c>
      <c r="B3085" s="797" t="s">
        <v>2058</v>
      </c>
      <c r="C3085" s="826">
        <f>ONS!L11</f>
        <v>0</v>
      </c>
      <c r="E3085" s="801" t="s">
        <v>625</v>
      </c>
      <c r="F3085" s="797" t="s">
        <v>2106</v>
      </c>
      <c r="G3085" s="800">
        <f>ONS!M11</f>
        <v>0</v>
      </c>
      <c r="H3085" s="801" t="s">
        <v>627</v>
      </c>
    </row>
    <row r="3086" spans="1:8" ht="30" x14ac:dyDescent="0.25">
      <c r="F3086" s="793" t="s">
        <v>2107</v>
      </c>
      <c r="G3086" s="800">
        <f>ONS!N11</f>
        <v>0</v>
      </c>
      <c r="H3086" s="801" t="s">
        <v>627</v>
      </c>
    </row>
    <row r="3087" spans="1:8" x14ac:dyDescent="0.25">
      <c r="F3087" s="793" t="s">
        <v>2108</v>
      </c>
      <c r="G3087" s="800">
        <f>ONS!Q11</f>
        <v>0</v>
      </c>
      <c r="H3087" s="801" t="s">
        <v>627</v>
      </c>
    </row>
    <row r="3088" spans="1:8" x14ac:dyDescent="0.25">
      <c r="F3088" s="797" t="s">
        <v>2109</v>
      </c>
      <c r="G3088" s="800">
        <f>ONS!R11</f>
        <v>0</v>
      </c>
      <c r="H3088" s="801" t="s">
        <v>627</v>
      </c>
    </row>
    <row r="3089" spans="1:8" x14ac:dyDescent="0.25">
      <c r="F3089" s="793" t="s">
        <v>2110</v>
      </c>
      <c r="G3089" s="800">
        <f>ONS!S11</f>
        <v>0</v>
      </c>
      <c r="H3089" s="801" t="s">
        <v>627</v>
      </c>
    </row>
    <row r="3090" spans="1:8" x14ac:dyDescent="0.25">
      <c r="F3090" s="793" t="s">
        <v>2111</v>
      </c>
      <c r="G3090" s="800">
        <f>ONS!U11</f>
        <v>0</v>
      </c>
      <c r="H3090" s="801" t="s">
        <v>627</v>
      </c>
    </row>
    <row r="3091" spans="1:8" x14ac:dyDescent="0.25">
      <c r="F3091" s="793"/>
    </row>
    <row r="3092" spans="1:8" x14ac:dyDescent="0.25">
      <c r="A3092" s="786">
        <v>848</v>
      </c>
      <c r="B3092" s="797" t="s">
        <v>2112</v>
      </c>
      <c r="C3092" s="826">
        <f>ONS!L12</f>
        <v>0</v>
      </c>
      <c r="E3092" s="801" t="s">
        <v>625</v>
      </c>
      <c r="F3092" s="793" t="s">
        <v>2113</v>
      </c>
      <c r="G3092" s="800">
        <f>ONS!M12</f>
        <v>0</v>
      </c>
      <c r="H3092" s="801" t="s">
        <v>627</v>
      </c>
    </row>
    <row r="3093" spans="1:8" ht="30" x14ac:dyDescent="0.25">
      <c r="F3093" s="793" t="s">
        <v>2114</v>
      </c>
      <c r="G3093" s="800">
        <f>ONS!N12</f>
        <v>0</v>
      </c>
      <c r="H3093" s="801" t="s">
        <v>627</v>
      </c>
    </row>
    <row r="3094" spans="1:8" x14ac:dyDescent="0.25">
      <c r="F3094" s="793" t="s">
        <v>2115</v>
      </c>
      <c r="G3094" s="800">
        <f>ONS!Q12</f>
        <v>0</v>
      </c>
      <c r="H3094" s="801" t="s">
        <v>627</v>
      </c>
    </row>
    <row r="3095" spans="1:8" x14ac:dyDescent="0.25">
      <c r="F3095" s="797" t="s">
        <v>2116</v>
      </c>
      <c r="G3095" s="800">
        <f>ONS!R12</f>
        <v>0</v>
      </c>
      <c r="H3095" s="801" t="s">
        <v>627</v>
      </c>
    </row>
    <row r="3096" spans="1:8" x14ac:dyDescent="0.25">
      <c r="F3096" s="793" t="s">
        <v>2117</v>
      </c>
      <c r="G3096" s="800">
        <f>ONS!S12</f>
        <v>0</v>
      </c>
      <c r="H3096" s="801" t="s">
        <v>627</v>
      </c>
    </row>
    <row r="3097" spans="1:8" x14ac:dyDescent="0.25">
      <c r="F3097" s="793" t="s">
        <v>2118</v>
      </c>
      <c r="G3097" s="800">
        <f>ONS!U12</f>
        <v>0</v>
      </c>
      <c r="H3097" s="801" t="s">
        <v>627</v>
      </c>
    </row>
    <row r="3098" spans="1:8" x14ac:dyDescent="0.25">
      <c r="F3098" s="793"/>
    </row>
    <row r="3099" spans="1:8" x14ac:dyDescent="0.25">
      <c r="A3099" s="786">
        <v>849</v>
      </c>
      <c r="B3099" s="797" t="s">
        <v>2119</v>
      </c>
      <c r="C3099" s="826">
        <f>ONS!L13</f>
        <v>0</v>
      </c>
      <c r="E3099" s="801" t="s">
        <v>625</v>
      </c>
      <c r="F3099" s="793" t="s">
        <v>2120</v>
      </c>
      <c r="G3099" s="800">
        <f>ONS!M13</f>
        <v>0</v>
      </c>
      <c r="H3099" s="801" t="s">
        <v>627</v>
      </c>
    </row>
    <row r="3100" spans="1:8" ht="30" x14ac:dyDescent="0.25">
      <c r="F3100" s="793" t="s">
        <v>2121</v>
      </c>
      <c r="G3100" s="800">
        <f>ONS!N13</f>
        <v>0</v>
      </c>
      <c r="H3100" s="801" t="s">
        <v>627</v>
      </c>
    </row>
    <row r="3101" spans="1:8" x14ac:dyDescent="0.25">
      <c r="F3101" s="793" t="s">
        <v>2122</v>
      </c>
      <c r="G3101" s="800">
        <f>ONS!Q13</f>
        <v>0</v>
      </c>
      <c r="H3101" s="801" t="s">
        <v>627</v>
      </c>
    </row>
    <row r="3102" spans="1:8" x14ac:dyDescent="0.25">
      <c r="F3102" s="797" t="s">
        <v>2123</v>
      </c>
      <c r="G3102" s="800">
        <f>ONS!R13</f>
        <v>0</v>
      </c>
      <c r="H3102" s="801" t="s">
        <v>627</v>
      </c>
    </row>
    <row r="3103" spans="1:8" x14ac:dyDescent="0.25">
      <c r="F3103" s="793" t="s">
        <v>2124</v>
      </c>
      <c r="G3103" s="800">
        <f>ONS!S13</f>
        <v>0</v>
      </c>
      <c r="H3103" s="801" t="s">
        <v>627</v>
      </c>
    </row>
    <row r="3104" spans="1:8" x14ac:dyDescent="0.25">
      <c r="F3104" s="793" t="s">
        <v>2125</v>
      </c>
      <c r="G3104" s="800">
        <f>ONS!U13</f>
        <v>0</v>
      </c>
      <c r="H3104" s="801" t="s">
        <v>627</v>
      </c>
    </row>
    <row r="3105" spans="1:8" x14ac:dyDescent="0.25">
      <c r="F3105" s="793"/>
    </row>
    <row r="3106" spans="1:8" x14ac:dyDescent="0.25">
      <c r="A3106" s="786">
        <v>850</v>
      </c>
      <c r="B3106" s="797" t="s">
        <v>2126</v>
      </c>
      <c r="C3106" s="826">
        <f>ONS!L14</f>
        <v>0</v>
      </c>
      <c r="E3106" s="801" t="s">
        <v>625</v>
      </c>
      <c r="F3106" s="793" t="s">
        <v>2127</v>
      </c>
      <c r="G3106" s="800">
        <f>ONS!M14</f>
        <v>0</v>
      </c>
      <c r="H3106" s="801" t="s">
        <v>627</v>
      </c>
    </row>
    <row r="3107" spans="1:8" ht="30" x14ac:dyDescent="0.25">
      <c r="F3107" s="793" t="s">
        <v>2128</v>
      </c>
      <c r="G3107" s="800">
        <f>ONS!N14</f>
        <v>0</v>
      </c>
      <c r="H3107" s="801" t="s">
        <v>627</v>
      </c>
    </row>
    <row r="3108" spans="1:8" x14ac:dyDescent="0.25">
      <c r="F3108" s="793" t="s">
        <v>2129</v>
      </c>
      <c r="G3108" s="800">
        <f>ONS!Q14</f>
        <v>0</v>
      </c>
      <c r="H3108" s="801" t="s">
        <v>627</v>
      </c>
    </row>
    <row r="3109" spans="1:8" x14ac:dyDescent="0.25">
      <c r="F3109" s="797" t="s">
        <v>2130</v>
      </c>
      <c r="G3109" s="800">
        <f>ONS!R14</f>
        <v>0</v>
      </c>
      <c r="H3109" s="801" t="s">
        <v>627</v>
      </c>
    </row>
    <row r="3110" spans="1:8" x14ac:dyDescent="0.25">
      <c r="F3110" s="793" t="s">
        <v>2131</v>
      </c>
      <c r="G3110" s="800">
        <f>ONS!S14</f>
        <v>0</v>
      </c>
      <c r="H3110" s="801" t="s">
        <v>627</v>
      </c>
    </row>
    <row r="3111" spans="1:8" x14ac:dyDescent="0.25">
      <c r="F3111" s="793" t="s">
        <v>2132</v>
      </c>
      <c r="G3111" s="800">
        <f>ONS!U14</f>
        <v>0</v>
      </c>
      <c r="H3111" s="801" t="s">
        <v>627</v>
      </c>
    </row>
    <row r="3112" spans="1:8" x14ac:dyDescent="0.25">
      <c r="F3112" s="793"/>
    </row>
    <row r="3113" spans="1:8" x14ac:dyDescent="0.25">
      <c r="A3113" s="786">
        <v>851</v>
      </c>
      <c r="B3113" s="797" t="s">
        <v>2062</v>
      </c>
      <c r="C3113" s="826">
        <f>ONS!L16</f>
        <v>0</v>
      </c>
      <c r="E3113" s="801" t="s">
        <v>625</v>
      </c>
      <c r="F3113" s="793" t="s">
        <v>2133</v>
      </c>
      <c r="G3113" s="800">
        <f>ONS!M16</f>
        <v>0</v>
      </c>
      <c r="H3113" s="801" t="s">
        <v>627</v>
      </c>
    </row>
    <row r="3114" spans="1:8" ht="30" x14ac:dyDescent="0.25">
      <c r="F3114" s="793" t="s">
        <v>2134</v>
      </c>
      <c r="G3114" s="800">
        <f>ONS!N16</f>
        <v>0</v>
      </c>
      <c r="H3114" s="801" t="s">
        <v>627</v>
      </c>
    </row>
    <row r="3115" spans="1:8" x14ac:dyDescent="0.25">
      <c r="F3115" s="793" t="s">
        <v>2135</v>
      </c>
      <c r="G3115" s="800">
        <f>ONS!Q16</f>
        <v>0</v>
      </c>
      <c r="H3115" s="801" t="s">
        <v>627</v>
      </c>
    </row>
    <row r="3116" spans="1:8" x14ac:dyDescent="0.25">
      <c r="F3116" s="797" t="s">
        <v>2136</v>
      </c>
      <c r="G3116" s="800">
        <f>ONS!R16</f>
        <v>0</v>
      </c>
      <c r="H3116" s="801" t="s">
        <v>627</v>
      </c>
    </row>
    <row r="3117" spans="1:8" x14ac:dyDescent="0.25">
      <c r="F3117" s="793" t="s">
        <v>2137</v>
      </c>
      <c r="G3117" s="800">
        <f>ONS!S16</f>
        <v>0</v>
      </c>
      <c r="H3117" s="801" t="s">
        <v>627</v>
      </c>
    </row>
    <row r="3118" spans="1:8" x14ac:dyDescent="0.25">
      <c r="F3118" s="793" t="s">
        <v>2138</v>
      </c>
      <c r="G3118" s="800">
        <f>ONS!U16</f>
        <v>0</v>
      </c>
      <c r="H3118" s="801" t="s">
        <v>627</v>
      </c>
    </row>
    <row r="3119" spans="1:8" x14ac:dyDescent="0.25">
      <c r="F3119" s="793"/>
    </row>
    <row r="3120" spans="1:8" x14ac:dyDescent="0.25">
      <c r="A3120" s="786">
        <v>852</v>
      </c>
      <c r="B3120" s="797" t="s">
        <v>2066</v>
      </c>
      <c r="C3120" s="826">
        <f>ONS!L17</f>
        <v>0</v>
      </c>
      <c r="E3120" s="801" t="s">
        <v>625</v>
      </c>
      <c r="F3120" s="793" t="s">
        <v>2139</v>
      </c>
      <c r="G3120" s="800">
        <f>ONS!M17</f>
        <v>0</v>
      </c>
      <c r="H3120" s="801" t="s">
        <v>627</v>
      </c>
    </row>
    <row r="3121" spans="1:8" ht="30" x14ac:dyDescent="0.25">
      <c r="F3121" s="793" t="s">
        <v>2140</v>
      </c>
      <c r="G3121" s="800">
        <f>ONS!N17</f>
        <v>0</v>
      </c>
      <c r="H3121" s="801" t="s">
        <v>627</v>
      </c>
    </row>
    <row r="3122" spans="1:8" x14ac:dyDescent="0.25">
      <c r="F3122" s="793" t="s">
        <v>2141</v>
      </c>
      <c r="G3122" s="800">
        <f>ONS!Q17</f>
        <v>0</v>
      </c>
      <c r="H3122" s="801" t="s">
        <v>627</v>
      </c>
    </row>
    <row r="3123" spans="1:8" x14ac:dyDescent="0.25">
      <c r="F3123" s="797" t="s">
        <v>2142</v>
      </c>
      <c r="G3123" s="800">
        <f>ONS!R17</f>
        <v>0</v>
      </c>
      <c r="H3123" s="801" t="s">
        <v>627</v>
      </c>
    </row>
    <row r="3124" spans="1:8" x14ac:dyDescent="0.25">
      <c r="F3124" s="793" t="s">
        <v>2143</v>
      </c>
      <c r="G3124" s="800">
        <f>ONS!S17</f>
        <v>0</v>
      </c>
      <c r="H3124" s="801" t="s">
        <v>627</v>
      </c>
    </row>
    <row r="3125" spans="1:8" x14ac:dyDescent="0.25">
      <c r="F3125" s="793" t="s">
        <v>2144</v>
      </c>
      <c r="G3125" s="800">
        <f>ONS!U17</f>
        <v>0</v>
      </c>
      <c r="H3125" s="801" t="s">
        <v>627</v>
      </c>
    </row>
    <row r="3126" spans="1:8" x14ac:dyDescent="0.25">
      <c r="F3126" s="793"/>
    </row>
    <row r="3127" spans="1:8" ht="30" x14ac:dyDescent="0.25">
      <c r="A3127" s="786">
        <v>853</v>
      </c>
      <c r="B3127" s="797" t="s">
        <v>2070</v>
      </c>
      <c r="C3127" s="826">
        <f>ONS!L18</f>
        <v>0</v>
      </c>
      <c r="E3127" s="801" t="s">
        <v>625</v>
      </c>
      <c r="F3127" s="793" t="s">
        <v>2145</v>
      </c>
      <c r="G3127" s="800">
        <f>ONS!M18</f>
        <v>0</v>
      </c>
      <c r="H3127" s="801" t="s">
        <v>627</v>
      </c>
    </row>
    <row r="3128" spans="1:8" ht="30" x14ac:dyDescent="0.25">
      <c r="F3128" s="793" t="s">
        <v>2146</v>
      </c>
      <c r="G3128" s="800">
        <f>ONS!N18</f>
        <v>0</v>
      </c>
      <c r="H3128" s="801" t="s">
        <v>627</v>
      </c>
    </row>
    <row r="3129" spans="1:8" x14ac:dyDescent="0.25">
      <c r="F3129" s="793" t="s">
        <v>2147</v>
      </c>
      <c r="G3129" s="800">
        <f>ONS!Q18</f>
        <v>0</v>
      </c>
      <c r="H3129" s="801" t="s">
        <v>627</v>
      </c>
    </row>
    <row r="3130" spans="1:8" x14ac:dyDescent="0.25">
      <c r="F3130" s="797" t="s">
        <v>2148</v>
      </c>
      <c r="G3130" s="800">
        <f>ONS!R18</f>
        <v>0</v>
      </c>
      <c r="H3130" s="801" t="s">
        <v>627</v>
      </c>
    </row>
    <row r="3131" spans="1:8" x14ac:dyDescent="0.25">
      <c r="F3131" s="793" t="s">
        <v>2149</v>
      </c>
      <c r="G3131" s="800">
        <f>ONS!S18</f>
        <v>0</v>
      </c>
      <c r="H3131" s="801" t="s">
        <v>627</v>
      </c>
    </row>
    <row r="3132" spans="1:8" x14ac:dyDescent="0.25">
      <c r="F3132" s="793" t="s">
        <v>2150</v>
      </c>
      <c r="G3132" s="800">
        <f>ONS!U18</f>
        <v>0</v>
      </c>
      <c r="H3132" s="801" t="s">
        <v>627</v>
      </c>
    </row>
    <row r="3133" spans="1:8" x14ac:dyDescent="0.25">
      <c r="F3133" s="793"/>
    </row>
    <row r="3134" spans="1:8" x14ac:dyDescent="0.25">
      <c r="A3134" s="786">
        <v>854</v>
      </c>
      <c r="B3134" s="797" t="s">
        <v>2074</v>
      </c>
      <c r="C3134" s="826">
        <f>ONS!L19</f>
        <v>0</v>
      </c>
      <c r="E3134" s="801" t="s">
        <v>625</v>
      </c>
      <c r="F3134" s="793" t="s">
        <v>2151</v>
      </c>
      <c r="G3134" s="800">
        <f>ONS!M19</f>
        <v>0</v>
      </c>
      <c r="H3134" s="801" t="s">
        <v>627</v>
      </c>
    </row>
    <row r="3135" spans="1:8" ht="30" x14ac:dyDescent="0.25">
      <c r="F3135" s="793" t="s">
        <v>2152</v>
      </c>
      <c r="G3135" s="800">
        <f>ONS!N19</f>
        <v>0</v>
      </c>
      <c r="H3135" s="801" t="s">
        <v>627</v>
      </c>
    </row>
    <row r="3136" spans="1:8" x14ac:dyDescent="0.25">
      <c r="F3136" s="793" t="s">
        <v>2153</v>
      </c>
      <c r="G3136" s="800">
        <f>ONS!Q19</f>
        <v>0</v>
      </c>
      <c r="H3136" s="801" t="s">
        <v>627</v>
      </c>
    </row>
    <row r="3137" spans="1:8" x14ac:dyDescent="0.25">
      <c r="F3137" s="793" t="s">
        <v>2154</v>
      </c>
      <c r="G3137" s="800">
        <f>ONS!R19</f>
        <v>0</v>
      </c>
      <c r="H3137" s="801" t="s">
        <v>627</v>
      </c>
    </row>
    <row r="3138" spans="1:8" x14ac:dyDescent="0.25">
      <c r="F3138" s="793" t="s">
        <v>2155</v>
      </c>
      <c r="G3138" s="800">
        <f>ONS!S19</f>
        <v>0</v>
      </c>
      <c r="H3138" s="801" t="s">
        <v>627</v>
      </c>
    </row>
    <row r="3139" spans="1:8" x14ac:dyDescent="0.25">
      <c r="F3139" s="793" t="s">
        <v>2156</v>
      </c>
      <c r="G3139" s="800">
        <f>ONS!U19</f>
        <v>0</v>
      </c>
      <c r="H3139" s="801" t="s">
        <v>627</v>
      </c>
    </row>
    <row r="3140" spans="1:8" x14ac:dyDescent="0.25">
      <c r="F3140" s="793"/>
    </row>
    <row r="3141" spans="1:8" x14ac:dyDescent="0.25">
      <c r="A3141" s="786">
        <v>855</v>
      </c>
      <c r="B3141" s="797" t="s">
        <v>2081</v>
      </c>
      <c r="C3141" s="826">
        <f>ONS!L23</f>
        <v>0</v>
      </c>
      <c r="E3141" s="801" t="s">
        <v>625</v>
      </c>
      <c r="F3141" s="793" t="s">
        <v>2157</v>
      </c>
      <c r="G3141" s="800">
        <f>ONS!M23</f>
        <v>0</v>
      </c>
      <c r="H3141" s="801" t="s">
        <v>627</v>
      </c>
    </row>
    <row r="3142" spans="1:8" ht="30" x14ac:dyDescent="0.25">
      <c r="F3142" s="793" t="s">
        <v>2158</v>
      </c>
      <c r="G3142" s="800">
        <f>ONS!N23</f>
        <v>0</v>
      </c>
      <c r="H3142" s="801" t="s">
        <v>627</v>
      </c>
    </row>
    <row r="3143" spans="1:8" x14ac:dyDescent="0.25">
      <c r="F3143" s="793" t="s">
        <v>2159</v>
      </c>
      <c r="G3143" s="800">
        <f>ONS!Q23</f>
        <v>0</v>
      </c>
      <c r="H3143" s="801" t="s">
        <v>627</v>
      </c>
    </row>
    <row r="3144" spans="1:8" x14ac:dyDescent="0.25">
      <c r="F3144" s="793" t="s">
        <v>2160</v>
      </c>
      <c r="G3144" s="800">
        <f>ONS!R23</f>
        <v>0</v>
      </c>
      <c r="H3144" s="801" t="s">
        <v>627</v>
      </c>
    </row>
    <row r="3145" spans="1:8" x14ac:dyDescent="0.25">
      <c r="F3145" s="793" t="s">
        <v>2161</v>
      </c>
      <c r="G3145" s="800">
        <f>ONS!S23</f>
        <v>0</v>
      </c>
      <c r="H3145" s="801" t="s">
        <v>627</v>
      </c>
    </row>
    <row r="3146" spans="1:8" x14ac:dyDescent="0.25">
      <c r="F3146" s="793" t="s">
        <v>2162</v>
      </c>
      <c r="G3146" s="800">
        <f>ONS!U23</f>
        <v>0</v>
      </c>
      <c r="H3146" s="801" t="s">
        <v>627</v>
      </c>
    </row>
    <row r="3147" spans="1:8" x14ac:dyDescent="0.25">
      <c r="F3147" s="793"/>
    </row>
    <row r="3148" spans="1:8" x14ac:dyDescent="0.25">
      <c r="A3148" s="786">
        <v>856</v>
      </c>
      <c r="B3148" s="797" t="s">
        <v>2111</v>
      </c>
      <c r="C3148" s="826">
        <f>ONS!U11</f>
        <v>0</v>
      </c>
      <c r="E3148" s="801" t="s">
        <v>625</v>
      </c>
      <c r="F3148" s="793" t="s">
        <v>2163</v>
      </c>
      <c r="G3148" s="800">
        <f>ONS!V11</f>
        <v>0</v>
      </c>
      <c r="H3148" s="801" t="s">
        <v>627</v>
      </c>
    </row>
    <row r="3149" spans="1:8" x14ac:dyDescent="0.25">
      <c r="F3149" s="793" t="s">
        <v>2164</v>
      </c>
      <c r="G3149" s="800">
        <f>ONS!X11</f>
        <v>0</v>
      </c>
      <c r="H3149" s="801" t="s">
        <v>627</v>
      </c>
    </row>
    <row r="3150" spans="1:8" x14ac:dyDescent="0.25">
      <c r="F3150" s="793" t="s">
        <v>2165</v>
      </c>
      <c r="G3150" s="800">
        <f>ONS!Z11</f>
        <v>0</v>
      </c>
      <c r="H3150" s="801" t="s">
        <v>627</v>
      </c>
    </row>
    <row r="3151" spans="1:8" x14ac:dyDescent="0.25">
      <c r="F3151" s="793"/>
    </row>
    <row r="3152" spans="1:8" x14ac:dyDescent="0.25">
      <c r="A3152" s="786">
        <v>857</v>
      </c>
      <c r="B3152" s="797" t="s">
        <v>2118</v>
      </c>
      <c r="C3152" s="826">
        <f>ONS!U12</f>
        <v>0</v>
      </c>
      <c r="E3152" s="801" t="s">
        <v>625</v>
      </c>
      <c r="F3152" s="793" t="s">
        <v>2166</v>
      </c>
      <c r="G3152" s="800">
        <f>ONS!V12</f>
        <v>0</v>
      </c>
      <c r="H3152" s="801" t="s">
        <v>627</v>
      </c>
    </row>
    <row r="3153" spans="1:8" x14ac:dyDescent="0.25">
      <c r="F3153" s="793" t="s">
        <v>2167</v>
      </c>
      <c r="G3153" s="800">
        <f>ONS!X12</f>
        <v>0</v>
      </c>
      <c r="H3153" s="801" t="s">
        <v>627</v>
      </c>
    </row>
    <row r="3154" spans="1:8" x14ac:dyDescent="0.25">
      <c r="F3154" s="793" t="s">
        <v>2168</v>
      </c>
      <c r="G3154" s="800">
        <f>ONS!Z12</f>
        <v>0</v>
      </c>
      <c r="H3154" s="801" t="s">
        <v>627</v>
      </c>
    </row>
    <row r="3155" spans="1:8" x14ac:dyDescent="0.25">
      <c r="F3155" s="793"/>
    </row>
    <row r="3156" spans="1:8" x14ac:dyDescent="0.25">
      <c r="A3156" s="786">
        <v>858</v>
      </c>
      <c r="B3156" s="797" t="s">
        <v>2125</v>
      </c>
      <c r="C3156" s="826">
        <f>ONS!U13</f>
        <v>0</v>
      </c>
      <c r="E3156" s="801" t="s">
        <v>625</v>
      </c>
      <c r="F3156" s="793" t="s">
        <v>2169</v>
      </c>
      <c r="G3156" s="800">
        <f>ONS!V13</f>
        <v>0</v>
      </c>
      <c r="H3156" s="801" t="s">
        <v>627</v>
      </c>
    </row>
    <row r="3157" spans="1:8" x14ac:dyDescent="0.25">
      <c r="F3157" s="793" t="s">
        <v>2170</v>
      </c>
      <c r="G3157" s="800">
        <f>ONS!X13</f>
        <v>0</v>
      </c>
      <c r="H3157" s="801" t="s">
        <v>627</v>
      </c>
    </row>
    <row r="3158" spans="1:8" x14ac:dyDescent="0.25">
      <c r="F3158" s="793" t="s">
        <v>2171</v>
      </c>
      <c r="G3158" s="800">
        <f>ONS!Z13</f>
        <v>0</v>
      </c>
      <c r="H3158" s="801" t="s">
        <v>627</v>
      </c>
    </row>
    <row r="3159" spans="1:8" x14ac:dyDescent="0.25">
      <c r="F3159" s="793"/>
    </row>
    <row r="3160" spans="1:8" x14ac:dyDescent="0.25">
      <c r="A3160" s="786">
        <v>859</v>
      </c>
      <c r="B3160" s="797" t="s">
        <v>2132</v>
      </c>
      <c r="C3160" s="826">
        <f>ONS!U14</f>
        <v>0</v>
      </c>
      <c r="E3160" s="801" t="s">
        <v>625</v>
      </c>
      <c r="F3160" s="793" t="s">
        <v>2172</v>
      </c>
      <c r="G3160" s="800">
        <f>ONS!V14</f>
        <v>0</v>
      </c>
      <c r="H3160" s="801" t="s">
        <v>627</v>
      </c>
    </row>
    <row r="3161" spans="1:8" x14ac:dyDescent="0.25">
      <c r="F3161" s="793" t="s">
        <v>2173</v>
      </c>
      <c r="G3161" s="800">
        <f>ONS!X14</f>
        <v>0</v>
      </c>
      <c r="H3161" s="801" t="s">
        <v>627</v>
      </c>
    </row>
    <row r="3162" spans="1:8" x14ac:dyDescent="0.25">
      <c r="F3162" s="793" t="s">
        <v>2174</v>
      </c>
      <c r="G3162" s="800">
        <f>ONS!Z14</f>
        <v>0</v>
      </c>
      <c r="H3162" s="801" t="s">
        <v>627</v>
      </c>
    </row>
    <row r="3163" spans="1:8" x14ac:dyDescent="0.25">
      <c r="F3163" s="793"/>
    </row>
    <row r="3164" spans="1:8" x14ac:dyDescent="0.25">
      <c r="A3164" s="786">
        <v>860</v>
      </c>
      <c r="B3164" s="797" t="s">
        <v>2057</v>
      </c>
      <c r="C3164" s="826">
        <f>ONS!I11</f>
        <v>0</v>
      </c>
      <c r="E3164" s="801" t="s">
        <v>625</v>
      </c>
      <c r="F3164" s="793" t="s">
        <v>2175</v>
      </c>
      <c r="G3164" s="800">
        <f>ONS!I12</f>
        <v>0</v>
      </c>
      <c r="H3164" s="801" t="s">
        <v>627</v>
      </c>
    </row>
    <row r="3165" spans="1:8" x14ac:dyDescent="0.25">
      <c r="F3165" s="793" t="s">
        <v>2176</v>
      </c>
      <c r="G3165" s="800">
        <f>ONS!I13</f>
        <v>0</v>
      </c>
      <c r="H3165" s="801" t="s">
        <v>627</v>
      </c>
    </row>
    <row r="3166" spans="1:8" x14ac:dyDescent="0.25">
      <c r="F3166" s="793" t="s">
        <v>2177</v>
      </c>
      <c r="G3166" s="800">
        <f>ONS!I14</f>
        <v>0</v>
      </c>
      <c r="H3166" s="801" t="s">
        <v>627</v>
      </c>
    </row>
    <row r="3167" spans="1:8" x14ac:dyDescent="0.25"/>
    <row r="3168" spans="1:8" x14ac:dyDescent="0.25">
      <c r="A3168" s="786">
        <v>861</v>
      </c>
      <c r="B3168" s="797" t="s">
        <v>2058</v>
      </c>
      <c r="C3168" s="826">
        <f>ONS!L11</f>
        <v>0</v>
      </c>
      <c r="E3168" s="801" t="s">
        <v>625</v>
      </c>
      <c r="F3168" s="797" t="s">
        <v>2112</v>
      </c>
      <c r="G3168" s="800">
        <f>ONS!L12</f>
        <v>0</v>
      </c>
      <c r="H3168" s="801" t="s">
        <v>627</v>
      </c>
    </row>
    <row r="3169" spans="1:8" x14ac:dyDescent="0.25">
      <c r="F3169" s="797" t="s">
        <v>2119</v>
      </c>
      <c r="G3169" s="800">
        <f>ONS!L13</f>
        <v>0</v>
      </c>
      <c r="H3169" s="801" t="s">
        <v>627</v>
      </c>
    </row>
    <row r="3170" spans="1:8" x14ac:dyDescent="0.25">
      <c r="F3170" s="797" t="s">
        <v>2126</v>
      </c>
      <c r="G3170" s="800">
        <f>ONS!L14</f>
        <v>0</v>
      </c>
      <c r="H3170" s="801" t="s">
        <v>627</v>
      </c>
    </row>
    <row r="3171" spans="1:8" x14ac:dyDescent="0.25"/>
    <row r="3172" spans="1:8" x14ac:dyDescent="0.25">
      <c r="A3172" s="786">
        <v>862</v>
      </c>
      <c r="B3172" s="793" t="s">
        <v>2106</v>
      </c>
      <c r="C3172" s="826">
        <f>ONS!M11</f>
        <v>0</v>
      </c>
      <c r="E3172" s="801" t="s">
        <v>625</v>
      </c>
      <c r="F3172" s="793" t="s">
        <v>2113</v>
      </c>
      <c r="G3172" s="800">
        <f>ONS!M12</f>
        <v>0</v>
      </c>
      <c r="H3172" s="801" t="s">
        <v>627</v>
      </c>
    </row>
    <row r="3173" spans="1:8" x14ac:dyDescent="0.25">
      <c r="F3173" s="793" t="s">
        <v>2120</v>
      </c>
      <c r="G3173" s="800">
        <f>ONS!M13</f>
        <v>0</v>
      </c>
      <c r="H3173" s="801" t="s">
        <v>627</v>
      </c>
    </row>
    <row r="3174" spans="1:8" x14ac:dyDescent="0.25">
      <c r="F3174" s="793" t="s">
        <v>2127</v>
      </c>
      <c r="G3174" s="800">
        <f>ONS!M14</f>
        <v>0</v>
      </c>
      <c r="H3174" s="801" t="s">
        <v>627</v>
      </c>
    </row>
    <row r="3175" spans="1:8" x14ac:dyDescent="0.25"/>
    <row r="3176" spans="1:8" ht="30" x14ac:dyDescent="0.25">
      <c r="A3176" s="786">
        <v>863</v>
      </c>
      <c r="B3176" s="793" t="s">
        <v>2107</v>
      </c>
      <c r="C3176" s="826">
        <f>ONS!N11</f>
        <v>0</v>
      </c>
      <c r="E3176" s="801" t="s">
        <v>625</v>
      </c>
      <c r="F3176" s="793" t="s">
        <v>2114</v>
      </c>
      <c r="G3176" s="800">
        <f>ONS!N12</f>
        <v>0</v>
      </c>
      <c r="H3176" s="801" t="s">
        <v>627</v>
      </c>
    </row>
    <row r="3177" spans="1:8" ht="30" x14ac:dyDescent="0.25">
      <c r="F3177" s="793" t="s">
        <v>2121</v>
      </c>
      <c r="G3177" s="800">
        <f>ONS!N13</f>
        <v>0</v>
      </c>
      <c r="H3177" s="801" t="s">
        <v>627</v>
      </c>
    </row>
    <row r="3178" spans="1:8" ht="30" x14ac:dyDescent="0.25">
      <c r="F3178" s="793" t="s">
        <v>2128</v>
      </c>
      <c r="G3178" s="800">
        <f>ONS!N14</f>
        <v>0</v>
      </c>
      <c r="H3178" s="801" t="s">
        <v>627</v>
      </c>
    </row>
    <row r="3179" spans="1:8" x14ac:dyDescent="0.25"/>
    <row r="3180" spans="1:8" ht="30" x14ac:dyDescent="0.25">
      <c r="A3180" s="786">
        <v>864</v>
      </c>
      <c r="B3180" s="793" t="s">
        <v>2178</v>
      </c>
      <c r="C3180" s="826">
        <f>ONS!O11</f>
        <v>0</v>
      </c>
      <c r="E3180" s="801" t="s">
        <v>625</v>
      </c>
      <c r="F3180" s="793" t="s">
        <v>2179</v>
      </c>
      <c r="G3180" s="800">
        <f>ONS!O12</f>
        <v>0</v>
      </c>
      <c r="H3180" s="801" t="s">
        <v>627</v>
      </c>
    </row>
    <row r="3181" spans="1:8" ht="30" x14ac:dyDescent="0.25">
      <c r="F3181" s="793" t="s">
        <v>2180</v>
      </c>
      <c r="G3181" s="800">
        <f>ONS!O13</f>
        <v>0</v>
      </c>
      <c r="H3181" s="801" t="s">
        <v>627</v>
      </c>
    </row>
    <row r="3182" spans="1:8" ht="30" x14ac:dyDescent="0.25">
      <c r="F3182" s="793" t="s">
        <v>2181</v>
      </c>
      <c r="G3182" s="800">
        <f>ONS!O14</f>
        <v>0</v>
      </c>
      <c r="H3182" s="801" t="s">
        <v>627</v>
      </c>
    </row>
    <row r="3183" spans="1:8" x14ac:dyDescent="0.25"/>
    <row r="3184" spans="1:8" x14ac:dyDescent="0.25">
      <c r="A3184" s="786">
        <v>865</v>
      </c>
      <c r="B3184" s="793" t="s">
        <v>2108</v>
      </c>
      <c r="C3184" s="826">
        <f>ONS!Q11</f>
        <v>0</v>
      </c>
      <c r="E3184" s="801" t="s">
        <v>625</v>
      </c>
      <c r="F3184" s="793" t="s">
        <v>2115</v>
      </c>
      <c r="G3184" s="800">
        <f>ONS!Q12</f>
        <v>0</v>
      </c>
      <c r="H3184" s="801" t="s">
        <v>627</v>
      </c>
    </row>
    <row r="3185" spans="1:8" x14ac:dyDescent="0.25">
      <c r="F3185" s="793" t="s">
        <v>2122</v>
      </c>
      <c r="G3185" s="800">
        <f>ONS!Q13</f>
        <v>0</v>
      </c>
      <c r="H3185" s="801" t="s">
        <v>627</v>
      </c>
    </row>
    <row r="3186" spans="1:8" x14ac:dyDescent="0.25">
      <c r="F3186" s="793" t="s">
        <v>2129</v>
      </c>
      <c r="G3186" s="800">
        <f>ONS!Q14</f>
        <v>0</v>
      </c>
      <c r="H3186" s="801" t="s">
        <v>627</v>
      </c>
    </row>
    <row r="3187" spans="1:8" x14ac:dyDescent="0.25"/>
    <row r="3188" spans="1:8" x14ac:dyDescent="0.25">
      <c r="A3188" s="786">
        <v>866</v>
      </c>
      <c r="B3188" s="793" t="s">
        <v>2109</v>
      </c>
      <c r="C3188" s="826">
        <f>ONS!R11</f>
        <v>0</v>
      </c>
      <c r="E3188" s="801" t="s">
        <v>625</v>
      </c>
      <c r="F3188" s="793" t="s">
        <v>2116</v>
      </c>
      <c r="G3188" s="800">
        <f>ONS!R12</f>
        <v>0</v>
      </c>
      <c r="H3188" s="801" t="s">
        <v>627</v>
      </c>
    </row>
    <row r="3189" spans="1:8" x14ac:dyDescent="0.25">
      <c r="F3189" s="793" t="s">
        <v>2123</v>
      </c>
      <c r="G3189" s="800">
        <f>ONS!R13</f>
        <v>0</v>
      </c>
      <c r="H3189" s="801" t="s">
        <v>627</v>
      </c>
    </row>
    <row r="3190" spans="1:8" x14ac:dyDescent="0.25">
      <c r="F3190" s="793" t="s">
        <v>2130</v>
      </c>
      <c r="G3190" s="800">
        <f>ONS!R14</f>
        <v>0</v>
      </c>
      <c r="H3190" s="801" t="s">
        <v>627</v>
      </c>
    </row>
    <row r="3191" spans="1:8" x14ac:dyDescent="0.25"/>
    <row r="3192" spans="1:8" x14ac:dyDescent="0.25">
      <c r="A3192" s="786">
        <v>867</v>
      </c>
      <c r="B3192" s="793" t="s">
        <v>2110</v>
      </c>
      <c r="C3192" s="826">
        <f>ONS!S11</f>
        <v>0</v>
      </c>
      <c r="E3192" s="801" t="s">
        <v>625</v>
      </c>
      <c r="F3192" s="793" t="s">
        <v>2117</v>
      </c>
      <c r="G3192" s="800">
        <f>ONS!S12</f>
        <v>0</v>
      </c>
      <c r="H3192" s="801" t="s">
        <v>627</v>
      </c>
    </row>
    <row r="3193" spans="1:8" x14ac:dyDescent="0.25">
      <c r="F3193" s="793" t="s">
        <v>2124</v>
      </c>
      <c r="G3193" s="800">
        <f>ONS!S13</f>
        <v>0</v>
      </c>
      <c r="H3193" s="801" t="s">
        <v>627</v>
      </c>
    </row>
    <row r="3194" spans="1:8" x14ac:dyDescent="0.25">
      <c r="F3194" s="793" t="s">
        <v>2131</v>
      </c>
      <c r="G3194" s="800">
        <f>ONS!S14</f>
        <v>0</v>
      </c>
      <c r="H3194" s="801" t="s">
        <v>627</v>
      </c>
    </row>
    <row r="3195" spans="1:8" x14ac:dyDescent="0.25"/>
    <row r="3196" spans="1:8" x14ac:dyDescent="0.25">
      <c r="A3196" s="786">
        <v>868</v>
      </c>
      <c r="B3196" s="793" t="s">
        <v>2111</v>
      </c>
      <c r="C3196" s="826">
        <f>ONS!U11</f>
        <v>0</v>
      </c>
      <c r="E3196" s="801" t="s">
        <v>625</v>
      </c>
      <c r="F3196" s="793" t="s">
        <v>2118</v>
      </c>
      <c r="G3196" s="800">
        <f>ONS!U12</f>
        <v>0</v>
      </c>
      <c r="H3196" s="801" t="s">
        <v>627</v>
      </c>
    </row>
    <row r="3197" spans="1:8" x14ac:dyDescent="0.25">
      <c r="F3197" s="793" t="s">
        <v>2125</v>
      </c>
      <c r="G3197" s="800">
        <f>ONS!U13</f>
        <v>0</v>
      </c>
      <c r="H3197" s="801" t="s">
        <v>627</v>
      </c>
    </row>
    <row r="3198" spans="1:8" x14ac:dyDescent="0.25">
      <c r="F3198" s="793" t="s">
        <v>2132</v>
      </c>
      <c r="G3198" s="800">
        <f>ONS!U14</f>
        <v>0</v>
      </c>
      <c r="H3198" s="801" t="s">
        <v>627</v>
      </c>
    </row>
    <row r="3199" spans="1:8" x14ac:dyDescent="0.25"/>
    <row r="3200" spans="1:8" x14ac:dyDescent="0.25">
      <c r="A3200" s="786">
        <v>869</v>
      </c>
      <c r="B3200" s="793" t="s">
        <v>2163</v>
      </c>
      <c r="C3200" s="826">
        <f>ONS!V11</f>
        <v>0</v>
      </c>
      <c r="E3200" s="801" t="s">
        <v>625</v>
      </c>
      <c r="F3200" s="793" t="s">
        <v>2166</v>
      </c>
      <c r="G3200" s="800">
        <f>ONS!V12</f>
        <v>0</v>
      </c>
      <c r="H3200" s="801" t="s">
        <v>627</v>
      </c>
    </row>
    <row r="3201" spans="1:8" x14ac:dyDescent="0.25">
      <c r="F3201" s="793" t="s">
        <v>2169</v>
      </c>
      <c r="G3201" s="800">
        <f>ONS!V13</f>
        <v>0</v>
      </c>
      <c r="H3201" s="801" t="s">
        <v>627</v>
      </c>
    </row>
    <row r="3202" spans="1:8" x14ac:dyDescent="0.25">
      <c r="F3202" s="793" t="s">
        <v>2172</v>
      </c>
      <c r="G3202" s="800">
        <f>ONS!V14</f>
        <v>0</v>
      </c>
      <c r="H3202" s="801" t="s">
        <v>627</v>
      </c>
    </row>
    <row r="3203" spans="1:8" x14ac:dyDescent="0.25"/>
    <row r="3204" spans="1:8" x14ac:dyDescent="0.25">
      <c r="A3204" s="786">
        <v>870</v>
      </c>
      <c r="B3204" s="793" t="s">
        <v>2164</v>
      </c>
      <c r="C3204" s="826">
        <f>ONS!X11</f>
        <v>0</v>
      </c>
      <c r="E3204" s="801" t="s">
        <v>625</v>
      </c>
      <c r="F3204" s="793" t="s">
        <v>2167</v>
      </c>
      <c r="G3204" s="800">
        <f>ONS!X12</f>
        <v>0</v>
      </c>
      <c r="H3204" s="801" t="s">
        <v>627</v>
      </c>
    </row>
    <row r="3205" spans="1:8" x14ac:dyDescent="0.25">
      <c r="F3205" s="793" t="s">
        <v>2170</v>
      </c>
      <c r="G3205" s="800">
        <f>ONS!X13</f>
        <v>0</v>
      </c>
      <c r="H3205" s="801" t="s">
        <v>627</v>
      </c>
    </row>
    <row r="3206" spans="1:8" x14ac:dyDescent="0.25">
      <c r="F3206" s="793" t="s">
        <v>2173</v>
      </c>
      <c r="G3206" s="800">
        <f>ONS!X14</f>
        <v>0</v>
      </c>
      <c r="H3206" s="801" t="s">
        <v>627</v>
      </c>
    </row>
    <row r="3207" spans="1:8" x14ac:dyDescent="0.25"/>
    <row r="3208" spans="1:8" x14ac:dyDescent="0.25">
      <c r="A3208" s="786">
        <v>871</v>
      </c>
      <c r="B3208" s="793" t="s">
        <v>2182</v>
      </c>
      <c r="C3208" s="826">
        <f>ONS!Y11</f>
        <v>0</v>
      </c>
      <c r="E3208" s="801" t="s">
        <v>625</v>
      </c>
      <c r="F3208" s="793" t="s">
        <v>2183</v>
      </c>
      <c r="G3208" s="800">
        <f>ONS!Y12</f>
        <v>0</v>
      </c>
      <c r="H3208" s="801" t="s">
        <v>627</v>
      </c>
    </row>
    <row r="3209" spans="1:8" x14ac:dyDescent="0.25">
      <c r="F3209" s="793" t="s">
        <v>2184</v>
      </c>
      <c r="G3209" s="800">
        <f>ONS!Y13</f>
        <v>0</v>
      </c>
      <c r="H3209" s="801" t="s">
        <v>627</v>
      </c>
    </row>
    <row r="3210" spans="1:8" x14ac:dyDescent="0.25">
      <c r="F3210" s="793" t="s">
        <v>2185</v>
      </c>
      <c r="G3210" s="800">
        <f>ONS!Y14</f>
        <v>0</v>
      </c>
      <c r="H3210" s="801" t="s">
        <v>627</v>
      </c>
    </row>
    <row r="3211" spans="1:8" x14ac:dyDescent="0.25"/>
    <row r="3212" spans="1:8" x14ac:dyDescent="0.25">
      <c r="A3212" s="786">
        <v>872</v>
      </c>
      <c r="B3212" s="793" t="s">
        <v>2165</v>
      </c>
      <c r="C3212" s="826">
        <f>ONS!Z11</f>
        <v>0</v>
      </c>
      <c r="E3212" s="801" t="s">
        <v>625</v>
      </c>
      <c r="F3212" s="793" t="s">
        <v>2168</v>
      </c>
      <c r="G3212" s="800">
        <f>ONS!Z12</f>
        <v>0</v>
      </c>
      <c r="H3212" s="801" t="s">
        <v>627</v>
      </c>
    </row>
    <row r="3213" spans="1:8" x14ac:dyDescent="0.25">
      <c r="F3213" s="793" t="s">
        <v>2171</v>
      </c>
      <c r="G3213" s="800">
        <f>ONS!Z13</f>
        <v>0</v>
      </c>
      <c r="H3213" s="801" t="s">
        <v>627</v>
      </c>
    </row>
    <row r="3214" spans="1:8" x14ac:dyDescent="0.25">
      <c r="F3214" s="793" t="s">
        <v>2174</v>
      </c>
      <c r="G3214" s="800">
        <f>ONS!Z14</f>
        <v>0</v>
      </c>
      <c r="H3214" s="801" t="s">
        <v>627</v>
      </c>
    </row>
    <row r="3215" spans="1:8" x14ac:dyDescent="0.25"/>
    <row r="3216" spans="1:8" x14ac:dyDescent="0.25">
      <c r="A3216" s="786">
        <v>873</v>
      </c>
      <c r="B3216" s="793" t="s">
        <v>2059</v>
      </c>
      <c r="C3216" s="826">
        <f>ONS!C16</f>
        <v>0</v>
      </c>
      <c r="E3216" s="801" t="s">
        <v>625</v>
      </c>
      <c r="F3216" s="793" t="s">
        <v>2063</v>
      </c>
      <c r="G3216" s="800">
        <f>ONS!C17</f>
        <v>0</v>
      </c>
      <c r="H3216" s="801" t="s">
        <v>627</v>
      </c>
    </row>
    <row r="3217" spans="1:8" x14ac:dyDescent="0.25">
      <c r="F3217" s="793" t="s">
        <v>2067</v>
      </c>
      <c r="G3217" s="800">
        <f>ONS!C18</f>
        <v>0</v>
      </c>
      <c r="H3217" s="801" t="s">
        <v>627</v>
      </c>
    </row>
    <row r="3218" spans="1:8" x14ac:dyDescent="0.25">
      <c r="F3218" s="793" t="s">
        <v>2071</v>
      </c>
      <c r="G3218" s="800">
        <f>ONS!C19</f>
        <v>0</v>
      </c>
      <c r="H3218" s="801" t="s">
        <v>627</v>
      </c>
    </row>
    <row r="3219" spans="1:8" x14ac:dyDescent="0.25"/>
    <row r="3220" spans="1:8" x14ac:dyDescent="0.25">
      <c r="A3220" s="786">
        <v>874</v>
      </c>
      <c r="B3220" s="793" t="s">
        <v>2060</v>
      </c>
      <c r="C3220" s="826">
        <f>ONS!D16</f>
        <v>0</v>
      </c>
      <c r="E3220" s="801" t="s">
        <v>625</v>
      </c>
      <c r="F3220" s="793" t="s">
        <v>2064</v>
      </c>
      <c r="G3220" s="800">
        <f>ONS!D17</f>
        <v>0</v>
      </c>
      <c r="H3220" s="801" t="s">
        <v>627</v>
      </c>
    </row>
    <row r="3221" spans="1:8" x14ac:dyDescent="0.25">
      <c r="F3221" s="793" t="s">
        <v>2068</v>
      </c>
      <c r="G3221" s="800">
        <f>ONS!D18</f>
        <v>0</v>
      </c>
      <c r="H3221" s="801" t="s">
        <v>627</v>
      </c>
    </row>
    <row r="3222" spans="1:8" x14ac:dyDescent="0.25">
      <c r="F3222" s="793" t="s">
        <v>2072</v>
      </c>
      <c r="G3222" s="800">
        <f>ONS!D19</f>
        <v>0</v>
      </c>
      <c r="H3222" s="801" t="s">
        <v>627</v>
      </c>
    </row>
    <row r="3223" spans="1:8" x14ac:dyDescent="0.25"/>
    <row r="3224" spans="1:8" x14ac:dyDescent="0.25">
      <c r="A3224" s="786">
        <v>875</v>
      </c>
      <c r="B3224" s="793" t="s">
        <v>2061</v>
      </c>
      <c r="C3224" s="826">
        <f>ONS!I16</f>
        <v>0</v>
      </c>
      <c r="E3224" s="801" t="s">
        <v>625</v>
      </c>
      <c r="F3224" s="793" t="s">
        <v>2065</v>
      </c>
      <c r="G3224" s="800">
        <f>ONS!I17</f>
        <v>0</v>
      </c>
      <c r="H3224" s="801" t="s">
        <v>627</v>
      </c>
    </row>
    <row r="3225" spans="1:8" x14ac:dyDescent="0.25">
      <c r="F3225" s="793" t="s">
        <v>2069</v>
      </c>
      <c r="G3225" s="800">
        <f>ONS!I18</f>
        <v>0</v>
      </c>
      <c r="H3225" s="801" t="s">
        <v>627</v>
      </c>
    </row>
    <row r="3226" spans="1:8" x14ac:dyDescent="0.25">
      <c r="F3226" s="793" t="s">
        <v>2073</v>
      </c>
      <c r="G3226" s="800">
        <f>ONS!I19</f>
        <v>0</v>
      </c>
      <c r="H3226" s="801" t="s">
        <v>627</v>
      </c>
    </row>
    <row r="3227" spans="1:8" x14ac:dyDescent="0.25"/>
    <row r="3228" spans="1:8" x14ac:dyDescent="0.25">
      <c r="A3228" s="786">
        <v>876</v>
      </c>
      <c r="B3228" s="793" t="s">
        <v>2062</v>
      </c>
      <c r="C3228" s="826">
        <f>ONS!L16</f>
        <v>0</v>
      </c>
      <c r="E3228" s="801" t="s">
        <v>625</v>
      </c>
      <c r="F3228" s="793" t="s">
        <v>2066</v>
      </c>
      <c r="G3228" s="800">
        <f>ONS!L17</f>
        <v>0</v>
      </c>
      <c r="H3228" s="801" t="s">
        <v>627</v>
      </c>
    </row>
    <row r="3229" spans="1:8" x14ac:dyDescent="0.25">
      <c r="F3229" s="793" t="s">
        <v>2070</v>
      </c>
      <c r="G3229" s="800">
        <f>ONS!L18</f>
        <v>0</v>
      </c>
      <c r="H3229" s="801" t="s">
        <v>627</v>
      </c>
    </row>
    <row r="3230" spans="1:8" x14ac:dyDescent="0.25">
      <c r="F3230" s="793" t="s">
        <v>2074</v>
      </c>
      <c r="G3230" s="800">
        <f>ONS!L19</f>
        <v>0</v>
      </c>
      <c r="H3230" s="801" t="s">
        <v>627</v>
      </c>
    </row>
    <row r="3231" spans="1:8" x14ac:dyDescent="0.25"/>
    <row r="3232" spans="1:8" x14ac:dyDescent="0.25">
      <c r="A3232" s="786">
        <v>877</v>
      </c>
      <c r="B3232" s="793" t="s">
        <v>2133</v>
      </c>
      <c r="C3232" s="826">
        <f>ONS!M16</f>
        <v>0</v>
      </c>
      <c r="E3232" s="801" t="s">
        <v>625</v>
      </c>
      <c r="F3232" s="793" t="s">
        <v>2139</v>
      </c>
      <c r="G3232" s="800">
        <f>ONS!M17</f>
        <v>0</v>
      </c>
      <c r="H3232" s="801" t="s">
        <v>627</v>
      </c>
    </row>
    <row r="3233" spans="1:8" x14ac:dyDescent="0.25">
      <c r="F3233" s="793" t="s">
        <v>2145</v>
      </c>
      <c r="G3233" s="800">
        <f>ONS!M18</f>
        <v>0</v>
      </c>
      <c r="H3233" s="801" t="s">
        <v>627</v>
      </c>
    </row>
    <row r="3234" spans="1:8" x14ac:dyDescent="0.25">
      <c r="F3234" s="793" t="s">
        <v>2151</v>
      </c>
      <c r="G3234" s="800">
        <f>ONS!M19</f>
        <v>0</v>
      </c>
      <c r="H3234" s="801" t="s">
        <v>627</v>
      </c>
    </row>
    <row r="3235" spans="1:8" x14ac:dyDescent="0.25"/>
    <row r="3236" spans="1:8" ht="30" x14ac:dyDescent="0.25">
      <c r="A3236" s="786">
        <v>878</v>
      </c>
      <c r="B3236" s="793" t="s">
        <v>2134</v>
      </c>
      <c r="C3236" s="826">
        <f>ONS!N16</f>
        <v>0</v>
      </c>
      <c r="E3236" s="801" t="s">
        <v>625</v>
      </c>
      <c r="F3236" s="793" t="s">
        <v>2140</v>
      </c>
      <c r="G3236" s="800">
        <f>ONS!N17</f>
        <v>0</v>
      </c>
      <c r="H3236" s="801" t="s">
        <v>627</v>
      </c>
    </row>
    <row r="3237" spans="1:8" ht="30" x14ac:dyDescent="0.25">
      <c r="F3237" s="793" t="s">
        <v>2146</v>
      </c>
      <c r="G3237" s="800">
        <f>ONS!N18</f>
        <v>0</v>
      </c>
      <c r="H3237" s="801" t="s">
        <v>627</v>
      </c>
    </row>
    <row r="3238" spans="1:8" ht="30" x14ac:dyDescent="0.25">
      <c r="F3238" s="793" t="s">
        <v>2152</v>
      </c>
      <c r="G3238" s="800">
        <f>ONS!N19</f>
        <v>0</v>
      </c>
      <c r="H3238" s="801" t="s">
        <v>627</v>
      </c>
    </row>
    <row r="3239" spans="1:8" x14ac:dyDescent="0.25"/>
    <row r="3240" spans="1:8" x14ac:dyDescent="0.25">
      <c r="A3240" s="786">
        <v>879</v>
      </c>
      <c r="B3240" s="793" t="s">
        <v>2135</v>
      </c>
      <c r="C3240" s="826">
        <f>ONS!Q16</f>
        <v>0</v>
      </c>
      <c r="E3240" s="801" t="s">
        <v>625</v>
      </c>
      <c r="F3240" s="793" t="s">
        <v>2141</v>
      </c>
      <c r="G3240" s="800">
        <f>ONS!Q17</f>
        <v>0</v>
      </c>
      <c r="H3240" s="801" t="s">
        <v>627</v>
      </c>
    </row>
    <row r="3241" spans="1:8" x14ac:dyDescent="0.25">
      <c r="F3241" s="793" t="s">
        <v>2147</v>
      </c>
      <c r="G3241" s="800">
        <f>ONS!Q18</f>
        <v>0</v>
      </c>
      <c r="H3241" s="801" t="s">
        <v>627</v>
      </c>
    </row>
    <row r="3242" spans="1:8" x14ac:dyDescent="0.25">
      <c r="F3242" s="793" t="s">
        <v>2153</v>
      </c>
      <c r="G3242" s="800">
        <f>ONS!Q19</f>
        <v>0</v>
      </c>
      <c r="H3242" s="801" t="s">
        <v>627</v>
      </c>
    </row>
    <row r="3243" spans="1:8" x14ac:dyDescent="0.25"/>
    <row r="3244" spans="1:8" x14ac:dyDescent="0.25">
      <c r="A3244" s="786">
        <v>880</v>
      </c>
      <c r="B3244" s="793" t="s">
        <v>2136</v>
      </c>
      <c r="C3244" s="826">
        <f>ONS!R16</f>
        <v>0</v>
      </c>
      <c r="E3244" s="801" t="s">
        <v>625</v>
      </c>
      <c r="F3244" s="793" t="s">
        <v>2142</v>
      </c>
      <c r="G3244" s="800">
        <f>ONS!R17</f>
        <v>0</v>
      </c>
      <c r="H3244" s="801" t="s">
        <v>627</v>
      </c>
    </row>
    <row r="3245" spans="1:8" x14ac:dyDescent="0.25">
      <c r="F3245" s="793" t="s">
        <v>2148</v>
      </c>
      <c r="G3245" s="800">
        <f>ONS!R18</f>
        <v>0</v>
      </c>
      <c r="H3245" s="801" t="s">
        <v>627</v>
      </c>
    </row>
    <row r="3246" spans="1:8" x14ac:dyDescent="0.25">
      <c r="F3246" s="793" t="s">
        <v>2154</v>
      </c>
      <c r="G3246" s="800">
        <f>ONS!R19</f>
        <v>0</v>
      </c>
      <c r="H3246" s="801" t="s">
        <v>627</v>
      </c>
    </row>
    <row r="3247" spans="1:8" x14ac:dyDescent="0.25"/>
    <row r="3248" spans="1:8" x14ac:dyDescent="0.25">
      <c r="A3248" s="786">
        <v>881</v>
      </c>
      <c r="B3248" s="793" t="s">
        <v>2137</v>
      </c>
      <c r="C3248" s="826">
        <f>ONS!S16</f>
        <v>0</v>
      </c>
      <c r="E3248" s="801" t="s">
        <v>625</v>
      </c>
      <c r="F3248" s="793" t="s">
        <v>2143</v>
      </c>
      <c r="G3248" s="800">
        <f>ONS!S17</f>
        <v>0</v>
      </c>
      <c r="H3248" s="801" t="s">
        <v>627</v>
      </c>
    </row>
    <row r="3249" spans="1:8" x14ac:dyDescent="0.25">
      <c r="F3249" s="793" t="s">
        <v>2149</v>
      </c>
      <c r="G3249" s="800">
        <f>ONS!S18</f>
        <v>0</v>
      </c>
      <c r="H3249" s="801" t="s">
        <v>627</v>
      </c>
    </row>
    <row r="3250" spans="1:8" x14ac:dyDescent="0.25">
      <c r="F3250" s="793" t="s">
        <v>2155</v>
      </c>
      <c r="G3250" s="800">
        <f>ONS!S19</f>
        <v>0</v>
      </c>
      <c r="H3250" s="801" t="s">
        <v>627</v>
      </c>
    </row>
    <row r="3251" spans="1:8" x14ac:dyDescent="0.25"/>
    <row r="3252" spans="1:8" x14ac:dyDescent="0.25">
      <c r="A3252" s="786">
        <v>882</v>
      </c>
      <c r="B3252" s="793" t="s">
        <v>2138</v>
      </c>
      <c r="C3252" s="826">
        <f>ONS!U16</f>
        <v>0</v>
      </c>
      <c r="E3252" s="801" t="s">
        <v>625</v>
      </c>
      <c r="F3252" s="793" t="s">
        <v>2144</v>
      </c>
      <c r="G3252" s="800">
        <f>ONS!U17</f>
        <v>0</v>
      </c>
      <c r="H3252" s="801" t="s">
        <v>627</v>
      </c>
    </row>
    <row r="3253" spans="1:8" x14ac:dyDescent="0.25">
      <c r="F3253" s="793" t="s">
        <v>2150</v>
      </c>
      <c r="G3253" s="800">
        <f>ONS!U18</f>
        <v>0</v>
      </c>
      <c r="H3253" s="801" t="s">
        <v>627</v>
      </c>
    </row>
    <row r="3254" spans="1:8" x14ac:dyDescent="0.25">
      <c r="F3254" s="793" t="s">
        <v>2156</v>
      </c>
      <c r="G3254" s="800">
        <f>ONS!U19</f>
        <v>0</v>
      </c>
      <c r="H3254" s="801" t="s">
        <v>627</v>
      </c>
    </row>
    <row r="3255" spans="1:8" x14ac:dyDescent="0.25"/>
    <row r="3256" spans="1:8" x14ac:dyDescent="0.25">
      <c r="A3256" s="786">
        <v>883</v>
      </c>
      <c r="B3256" s="793" t="s">
        <v>2186</v>
      </c>
      <c r="C3256" s="826">
        <f>ONS!E11</f>
        <v>0</v>
      </c>
      <c r="E3256" s="801" t="s">
        <v>875</v>
      </c>
      <c r="F3256" s="793" t="s">
        <v>2056</v>
      </c>
      <c r="G3256" s="800">
        <f>ONS!D11</f>
        <v>0</v>
      </c>
    </row>
    <row r="3257" spans="1:8" x14ac:dyDescent="0.25">
      <c r="F3257" s="793"/>
    </row>
    <row r="3258" spans="1:8" x14ac:dyDescent="0.25">
      <c r="A3258" s="786">
        <v>884</v>
      </c>
      <c r="B3258" s="797" t="s">
        <v>2187</v>
      </c>
      <c r="C3258" s="826">
        <f>ONS!F11</f>
        <v>0</v>
      </c>
      <c r="E3258" s="801" t="s">
        <v>875</v>
      </c>
      <c r="F3258" s="793" t="s">
        <v>2186</v>
      </c>
      <c r="G3258" s="800">
        <f>ONS!E11</f>
        <v>0</v>
      </c>
    </row>
    <row r="3259" spans="1:8" x14ac:dyDescent="0.25"/>
    <row r="3260" spans="1:8" x14ac:dyDescent="0.25">
      <c r="A3260" s="786">
        <v>885</v>
      </c>
      <c r="B3260" s="793" t="s">
        <v>2188</v>
      </c>
      <c r="C3260" s="826">
        <f>ONS!G11</f>
        <v>0</v>
      </c>
      <c r="E3260" s="801" t="s">
        <v>875</v>
      </c>
      <c r="F3260" s="797" t="s">
        <v>2056</v>
      </c>
      <c r="G3260" s="800">
        <f>ONS!D11</f>
        <v>0</v>
      </c>
    </row>
    <row r="3261" spans="1:8" x14ac:dyDescent="0.25"/>
    <row r="3262" spans="1:8" x14ac:dyDescent="0.25">
      <c r="A3262" s="786">
        <v>886</v>
      </c>
      <c r="B3262" s="793" t="s">
        <v>2189</v>
      </c>
      <c r="C3262" s="826">
        <f>ONS!H11</f>
        <v>0</v>
      </c>
      <c r="E3262" s="801" t="s">
        <v>875</v>
      </c>
      <c r="F3262" s="793" t="s">
        <v>2188</v>
      </c>
      <c r="G3262" s="800">
        <f>ONS!G11</f>
        <v>0</v>
      </c>
    </row>
    <row r="3263" spans="1:8" x14ac:dyDescent="0.25"/>
    <row r="3264" spans="1:8" x14ac:dyDescent="0.25">
      <c r="B3264" s="827"/>
    </row>
    <row r="3265" spans="1:8" x14ac:dyDescent="0.25">
      <c r="H3265" s="828"/>
    </row>
    <row r="3266" spans="1:8" x14ac:dyDescent="0.25">
      <c r="H3266" s="828"/>
    </row>
    <row r="3267" spans="1:8" x14ac:dyDescent="0.25">
      <c r="H3267" s="828"/>
    </row>
    <row r="3268" spans="1:8" x14ac:dyDescent="0.25">
      <c r="B3268" s="793"/>
      <c r="F3268" s="793"/>
      <c r="H3268" s="828"/>
    </row>
    <row r="3269" spans="1:8" x14ac:dyDescent="0.25">
      <c r="H3269" s="828"/>
    </row>
    <row r="3270" spans="1:8" x14ac:dyDescent="0.25">
      <c r="B3270" s="793"/>
      <c r="H3270" s="828"/>
    </row>
    <row r="3271" spans="1:8" x14ac:dyDescent="0.25">
      <c r="H3271" s="828"/>
    </row>
    <row r="3272" spans="1:8" x14ac:dyDescent="0.25">
      <c r="B3272" s="793"/>
      <c r="H3272" s="828"/>
    </row>
    <row r="3273" spans="1:8" x14ac:dyDescent="0.25">
      <c r="H3273" s="828"/>
    </row>
    <row r="3274" spans="1:8" x14ac:dyDescent="0.25">
      <c r="B3274" s="793"/>
      <c r="H3274" s="828"/>
    </row>
    <row r="3275" spans="1:8" x14ac:dyDescent="0.25">
      <c r="H3275" s="828"/>
    </row>
    <row r="3276" spans="1:8" x14ac:dyDescent="0.25">
      <c r="B3276" s="793"/>
      <c r="F3276" s="793"/>
      <c r="H3276" s="828"/>
    </row>
    <row r="3277" spans="1:8" x14ac:dyDescent="0.25">
      <c r="H3277" s="828"/>
    </row>
    <row r="3278" spans="1:8" x14ac:dyDescent="0.25">
      <c r="B3278" s="793"/>
      <c r="H3278" s="828"/>
    </row>
    <row r="3279" spans="1:8" x14ac:dyDescent="0.25">
      <c r="H3279" s="828"/>
    </row>
    <row r="3280" spans="1:8" ht="30" x14ac:dyDescent="0.25">
      <c r="A3280" s="786">
        <v>895</v>
      </c>
      <c r="B3280" s="793" t="s">
        <v>2178</v>
      </c>
      <c r="C3280" s="826">
        <f>ONS!O11</f>
        <v>0</v>
      </c>
      <c r="E3280" s="801" t="s">
        <v>875</v>
      </c>
      <c r="F3280" s="797" t="s">
        <v>2107</v>
      </c>
      <c r="G3280" s="800">
        <f>ONS!N11</f>
        <v>0</v>
      </c>
      <c r="H3280" s="828"/>
    </row>
    <row r="3281" spans="1:8" x14ac:dyDescent="0.25">
      <c r="H3281" s="828"/>
    </row>
    <row r="3282" spans="1:8" ht="30" x14ac:dyDescent="0.25">
      <c r="A3282" s="786">
        <v>896</v>
      </c>
      <c r="B3282" s="793" t="s">
        <v>2179</v>
      </c>
      <c r="C3282" s="826">
        <f>ONS!O12</f>
        <v>0</v>
      </c>
      <c r="E3282" s="801" t="s">
        <v>875</v>
      </c>
      <c r="F3282" s="793" t="s">
        <v>2114</v>
      </c>
      <c r="G3282" s="800">
        <f>ONS!N12</f>
        <v>0</v>
      </c>
      <c r="H3282" s="828"/>
    </row>
    <row r="3283" spans="1:8" x14ac:dyDescent="0.25">
      <c r="H3283" s="828"/>
    </row>
    <row r="3284" spans="1:8" ht="45" x14ac:dyDescent="0.25">
      <c r="A3284" s="786">
        <v>897</v>
      </c>
      <c r="B3284" s="793" t="s">
        <v>2180</v>
      </c>
      <c r="C3284" s="826">
        <f>ONS!O13</f>
        <v>0</v>
      </c>
      <c r="E3284" s="801" t="s">
        <v>875</v>
      </c>
      <c r="F3284" s="797" t="s">
        <v>2121</v>
      </c>
      <c r="G3284" s="800">
        <f>ONS!N13</f>
        <v>0</v>
      </c>
      <c r="H3284" s="828"/>
    </row>
    <row r="3285" spans="1:8" x14ac:dyDescent="0.25">
      <c r="H3285" s="828"/>
    </row>
    <row r="3286" spans="1:8" ht="30" x14ac:dyDescent="0.25">
      <c r="A3286" s="786">
        <v>898</v>
      </c>
      <c r="B3286" s="793" t="s">
        <v>2181</v>
      </c>
      <c r="C3286" s="826">
        <f>ONS!O14</f>
        <v>0</v>
      </c>
      <c r="E3286" s="801" t="s">
        <v>875</v>
      </c>
      <c r="F3286" s="797" t="s">
        <v>2128</v>
      </c>
      <c r="G3286" s="800">
        <f>ONS!N14</f>
        <v>0</v>
      </c>
      <c r="H3286" s="828"/>
    </row>
    <row r="3287" spans="1:8" x14ac:dyDescent="0.25">
      <c r="H3287" s="828"/>
    </row>
    <row r="3288" spans="1:8" x14ac:dyDescent="0.25">
      <c r="B3288" s="793"/>
      <c r="H3288" s="828"/>
    </row>
    <row r="3289" spans="1:8" x14ac:dyDescent="0.25">
      <c r="H3289" s="828"/>
    </row>
    <row r="3290" spans="1:8" x14ac:dyDescent="0.25">
      <c r="A3290" s="786">
        <v>900</v>
      </c>
      <c r="B3290" s="793" t="s">
        <v>2190</v>
      </c>
      <c r="C3290" s="826">
        <f>ONS!T11</f>
        <v>0</v>
      </c>
      <c r="E3290" s="801" t="s">
        <v>875</v>
      </c>
      <c r="F3290" s="797" t="s">
        <v>2110</v>
      </c>
      <c r="G3290" s="800">
        <f>ONS!S11</f>
        <v>0</v>
      </c>
      <c r="H3290" s="828"/>
    </row>
    <row r="3291" spans="1:8" x14ac:dyDescent="0.25">
      <c r="H3291" s="828"/>
    </row>
    <row r="3292" spans="1:8" ht="30" x14ac:dyDescent="0.25">
      <c r="A3292" s="786">
        <v>901</v>
      </c>
      <c r="B3292" s="793" t="s">
        <v>2191</v>
      </c>
      <c r="C3292" s="826">
        <f>ONS!W11</f>
        <v>0</v>
      </c>
      <c r="E3292" s="801" t="s">
        <v>875</v>
      </c>
      <c r="F3292" s="797" t="s">
        <v>2163</v>
      </c>
      <c r="G3292" s="800">
        <f>ONS!V11</f>
        <v>0</v>
      </c>
      <c r="H3292" s="828"/>
    </row>
    <row r="3293" spans="1:8" x14ac:dyDescent="0.25">
      <c r="H3293" s="828"/>
    </row>
    <row r="3294" spans="1:8" x14ac:dyDescent="0.25">
      <c r="A3294" s="786">
        <v>902</v>
      </c>
      <c r="B3294" s="793" t="s">
        <v>2182</v>
      </c>
      <c r="C3294" s="826">
        <f>ONS!Y11</f>
        <v>0</v>
      </c>
      <c r="E3294" s="801" t="s">
        <v>875</v>
      </c>
      <c r="F3294" s="797" t="s">
        <v>2164</v>
      </c>
      <c r="G3294" s="800">
        <f>ONS!X11</f>
        <v>0</v>
      </c>
      <c r="H3294" s="828"/>
    </row>
    <row r="3295" spans="1:8" x14ac:dyDescent="0.25">
      <c r="H3295" s="828"/>
    </row>
    <row r="3296" spans="1:8" ht="30" x14ac:dyDescent="0.25">
      <c r="A3296" s="786">
        <v>903</v>
      </c>
      <c r="B3296" s="793" t="s">
        <v>2183</v>
      </c>
      <c r="C3296" s="826">
        <f>ONS!Y12</f>
        <v>0</v>
      </c>
      <c r="E3296" s="801" t="s">
        <v>875</v>
      </c>
      <c r="F3296" s="797" t="s">
        <v>2167</v>
      </c>
      <c r="G3296" s="800">
        <f>ONS!X12</f>
        <v>0</v>
      </c>
      <c r="H3296" s="828"/>
    </row>
    <row r="3297" spans="1:8" x14ac:dyDescent="0.25"/>
    <row r="3298" spans="1:8" ht="30" x14ac:dyDescent="0.25">
      <c r="A3298" s="786">
        <v>904</v>
      </c>
      <c r="B3298" s="793" t="s">
        <v>2184</v>
      </c>
      <c r="C3298" s="826">
        <f>ONS!Y13</f>
        <v>0</v>
      </c>
      <c r="E3298" s="801" t="s">
        <v>875</v>
      </c>
      <c r="F3298" s="797" t="s">
        <v>2170</v>
      </c>
      <c r="G3298" s="800">
        <f>ONS!X13</f>
        <v>0</v>
      </c>
    </row>
    <row r="3299" spans="1:8" x14ac:dyDescent="0.25"/>
    <row r="3300" spans="1:8" ht="30" x14ac:dyDescent="0.25">
      <c r="A3300" s="786">
        <v>905</v>
      </c>
      <c r="B3300" s="793" t="s">
        <v>2185</v>
      </c>
      <c r="C3300" s="826">
        <f>ONS!Y14</f>
        <v>0</v>
      </c>
      <c r="E3300" s="801" t="s">
        <v>875</v>
      </c>
      <c r="F3300" s="797" t="s">
        <v>2173</v>
      </c>
      <c r="G3300" s="800">
        <f>ONS!X14</f>
        <v>0</v>
      </c>
    </row>
    <row r="3301" spans="1:8" x14ac:dyDescent="0.25"/>
    <row r="3302" spans="1:8" x14ac:dyDescent="0.25">
      <c r="A3302" s="786">
        <v>906</v>
      </c>
      <c r="B3302" s="793" t="s">
        <v>2192</v>
      </c>
      <c r="C3302" s="826">
        <f>ONS!AA11</f>
        <v>0</v>
      </c>
      <c r="E3302" s="801" t="s">
        <v>875</v>
      </c>
      <c r="F3302" s="797" t="s">
        <v>2165</v>
      </c>
      <c r="G3302" s="800">
        <f>ONS!Z11</f>
        <v>0</v>
      </c>
    </row>
    <row r="3303" spans="1:8" x14ac:dyDescent="0.25"/>
    <row r="3304" spans="1:8" x14ac:dyDescent="0.25">
      <c r="B3304" s="793"/>
    </row>
    <row r="3305" spans="1:8" x14ac:dyDescent="0.25"/>
    <row r="3306" spans="1:8" x14ac:dyDescent="0.25">
      <c r="A3306" s="786">
        <v>908</v>
      </c>
      <c r="B3306" s="793" t="s">
        <v>2193</v>
      </c>
      <c r="C3306" s="826">
        <f>ONS!C35</f>
        <v>0</v>
      </c>
      <c r="E3306" s="801" t="s">
        <v>625</v>
      </c>
      <c r="F3306" s="797" t="s">
        <v>2194</v>
      </c>
      <c r="G3306" s="800">
        <f>ONS!D35</f>
        <v>0</v>
      </c>
      <c r="H3306" s="801" t="s">
        <v>627</v>
      </c>
    </row>
    <row r="3307" spans="1:8" x14ac:dyDescent="0.25">
      <c r="F3307" s="797" t="s">
        <v>2195</v>
      </c>
      <c r="G3307" s="800">
        <f>ONS!I35</f>
        <v>0</v>
      </c>
      <c r="H3307" s="801" t="s">
        <v>627</v>
      </c>
    </row>
    <row r="3308" spans="1:8" x14ac:dyDescent="0.25">
      <c r="B3308" s="793"/>
      <c r="F3308" s="797" t="s">
        <v>2196</v>
      </c>
      <c r="G3308" s="800">
        <f>ONS!L35</f>
        <v>0</v>
      </c>
      <c r="H3308" s="801" t="s">
        <v>627</v>
      </c>
    </row>
    <row r="3309" spans="1:8" x14ac:dyDescent="0.25"/>
    <row r="3310" spans="1:8" x14ac:dyDescent="0.25">
      <c r="A3310" s="786">
        <v>909</v>
      </c>
      <c r="B3310" s="793" t="s">
        <v>2197</v>
      </c>
      <c r="C3310" s="826">
        <f>ONS!C42</f>
        <v>0</v>
      </c>
      <c r="E3310" s="801" t="s">
        <v>625</v>
      </c>
      <c r="F3310" s="793" t="s">
        <v>2198</v>
      </c>
      <c r="G3310" s="800">
        <f>ONS!D42</f>
        <v>0</v>
      </c>
      <c r="H3310" s="801" t="s">
        <v>627</v>
      </c>
    </row>
    <row r="3311" spans="1:8" x14ac:dyDescent="0.25">
      <c r="F3311" s="793" t="s">
        <v>2199</v>
      </c>
      <c r="G3311" s="800">
        <f>ONS!I42</f>
        <v>0</v>
      </c>
      <c r="H3311" s="801" t="s">
        <v>627</v>
      </c>
    </row>
    <row r="3312" spans="1:8" x14ac:dyDescent="0.25">
      <c r="F3312" s="793" t="s">
        <v>2200</v>
      </c>
      <c r="G3312" s="800">
        <f>ONS!L42</f>
        <v>0</v>
      </c>
      <c r="H3312" s="801" t="s">
        <v>627</v>
      </c>
    </row>
    <row r="3313" spans="1:8" x14ac:dyDescent="0.25"/>
    <row r="3314" spans="1:8" x14ac:dyDescent="0.25">
      <c r="A3314" s="786">
        <v>910</v>
      </c>
      <c r="B3314" s="793" t="s">
        <v>2201</v>
      </c>
      <c r="C3314" s="826">
        <f>ONS!C46</f>
        <v>0</v>
      </c>
      <c r="E3314" s="801" t="s">
        <v>625</v>
      </c>
      <c r="F3314" s="793" t="s">
        <v>2202</v>
      </c>
      <c r="G3314" s="800">
        <f>ONS!D46</f>
        <v>0</v>
      </c>
      <c r="H3314" s="801" t="s">
        <v>627</v>
      </c>
    </row>
    <row r="3315" spans="1:8" x14ac:dyDescent="0.25">
      <c r="F3315" s="793" t="s">
        <v>2203</v>
      </c>
      <c r="G3315" s="800">
        <f>ONS!I46</f>
        <v>0</v>
      </c>
      <c r="H3315" s="801" t="s">
        <v>627</v>
      </c>
    </row>
    <row r="3316" spans="1:8" x14ac:dyDescent="0.25">
      <c r="F3316" s="793" t="s">
        <v>2204</v>
      </c>
      <c r="G3316" s="800">
        <f>ONS!L46</f>
        <v>0</v>
      </c>
      <c r="H3316" s="801" t="s">
        <v>627</v>
      </c>
    </row>
    <row r="3317" spans="1:8" x14ac:dyDescent="0.25"/>
    <row r="3318" spans="1:8" x14ac:dyDescent="0.25">
      <c r="A3318" s="786">
        <v>911</v>
      </c>
      <c r="B3318" s="793" t="s">
        <v>2205</v>
      </c>
      <c r="C3318" s="826">
        <f>ONS!C48</f>
        <v>0</v>
      </c>
      <c r="E3318" s="801" t="s">
        <v>625</v>
      </c>
      <c r="F3318" s="793" t="s">
        <v>2206</v>
      </c>
      <c r="G3318" s="800">
        <f>ONS!D48</f>
        <v>0</v>
      </c>
      <c r="H3318" s="801" t="s">
        <v>627</v>
      </c>
    </row>
    <row r="3319" spans="1:8" x14ac:dyDescent="0.25">
      <c r="F3319" s="793" t="s">
        <v>2207</v>
      </c>
      <c r="G3319" s="800">
        <f>ONS!I48</f>
        <v>0</v>
      </c>
      <c r="H3319" s="801" t="s">
        <v>627</v>
      </c>
    </row>
    <row r="3320" spans="1:8" x14ac:dyDescent="0.25">
      <c r="F3320" s="793" t="s">
        <v>2208</v>
      </c>
      <c r="G3320" s="800">
        <f>ONS!L48</f>
        <v>0</v>
      </c>
      <c r="H3320" s="801" t="s">
        <v>627</v>
      </c>
    </row>
    <row r="3321" spans="1:8" x14ac:dyDescent="0.25"/>
    <row r="3322" spans="1:8" x14ac:dyDescent="0.25">
      <c r="A3322" s="786">
        <v>912</v>
      </c>
      <c r="B3322" s="793" t="s">
        <v>2209</v>
      </c>
      <c r="C3322" s="826">
        <f>ONS!C49</f>
        <v>0</v>
      </c>
      <c r="E3322" s="801" t="s">
        <v>625</v>
      </c>
      <c r="F3322" s="793" t="s">
        <v>2210</v>
      </c>
      <c r="G3322" s="800">
        <f>ONS!D49</f>
        <v>0</v>
      </c>
      <c r="H3322" s="801" t="s">
        <v>627</v>
      </c>
    </row>
    <row r="3323" spans="1:8" x14ac:dyDescent="0.25">
      <c r="F3323" s="793" t="s">
        <v>2211</v>
      </c>
      <c r="G3323" s="800">
        <f>ONS!I49</f>
        <v>0</v>
      </c>
      <c r="H3323" s="801" t="s">
        <v>627</v>
      </c>
    </row>
    <row r="3324" spans="1:8" x14ac:dyDescent="0.25">
      <c r="F3324" s="793" t="s">
        <v>2212</v>
      </c>
      <c r="G3324" s="800">
        <f>ONS!L49</f>
        <v>0</v>
      </c>
      <c r="H3324" s="801" t="s">
        <v>627</v>
      </c>
    </row>
    <row r="3325" spans="1:8" x14ac:dyDescent="0.25"/>
    <row r="3326" spans="1:8" x14ac:dyDescent="0.25">
      <c r="A3326" s="786">
        <v>913</v>
      </c>
      <c r="B3326" s="793" t="s">
        <v>2213</v>
      </c>
      <c r="C3326" s="826">
        <f>ONS!C50</f>
        <v>0</v>
      </c>
      <c r="E3326" s="801" t="s">
        <v>625</v>
      </c>
      <c r="F3326" s="793" t="s">
        <v>2214</v>
      </c>
      <c r="G3326" s="800">
        <f>ONS!D50</f>
        <v>0</v>
      </c>
      <c r="H3326" s="801" t="s">
        <v>627</v>
      </c>
    </row>
    <row r="3327" spans="1:8" x14ac:dyDescent="0.25">
      <c r="F3327" s="793" t="s">
        <v>2215</v>
      </c>
      <c r="G3327" s="800">
        <f>ONS!I50</f>
        <v>0</v>
      </c>
      <c r="H3327" s="801" t="s">
        <v>627</v>
      </c>
    </row>
    <row r="3328" spans="1:8" x14ac:dyDescent="0.25">
      <c r="F3328" s="793" t="s">
        <v>2216</v>
      </c>
      <c r="G3328" s="800">
        <f>ONS!L50</f>
        <v>0</v>
      </c>
      <c r="H3328" s="801" t="s">
        <v>627</v>
      </c>
    </row>
    <row r="3329" spans="1:8" x14ac:dyDescent="0.25"/>
    <row r="3330" spans="1:8" x14ac:dyDescent="0.25">
      <c r="A3330" s="786">
        <v>914</v>
      </c>
      <c r="B3330" s="793" t="s">
        <v>2217</v>
      </c>
      <c r="C3330" s="826">
        <f>ONS!C51</f>
        <v>0</v>
      </c>
      <c r="E3330" s="801" t="s">
        <v>625</v>
      </c>
      <c r="F3330" s="793" t="s">
        <v>2218</v>
      </c>
      <c r="G3330" s="800">
        <f>ONS!D51</f>
        <v>0</v>
      </c>
      <c r="H3330" s="801" t="s">
        <v>627</v>
      </c>
    </row>
    <row r="3331" spans="1:8" x14ac:dyDescent="0.25">
      <c r="F3331" s="793" t="s">
        <v>2219</v>
      </c>
      <c r="G3331" s="800">
        <f>ONS!I51</f>
        <v>0</v>
      </c>
      <c r="H3331" s="801" t="s">
        <v>627</v>
      </c>
    </row>
    <row r="3332" spans="1:8" x14ac:dyDescent="0.25">
      <c r="F3332" s="793" t="s">
        <v>2220</v>
      </c>
      <c r="G3332" s="800">
        <f>ONS!L51</f>
        <v>0</v>
      </c>
      <c r="H3332" s="801" t="s">
        <v>627</v>
      </c>
    </row>
    <row r="3333" spans="1:8" x14ac:dyDescent="0.25"/>
    <row r="3334" spans="1:8" x14ac:dyDescent="0.25">
      <c r="A3334" s="786">
        <v>915</v>
      </c>
      <c r="B3334" s="793" t="s">
        <v>2221</v>
      </c>
      <c r="C3334" s="826">
        <f>ONS!C55</f>
        <v>0</v>
      </c>
      <c r="E3334" s="801" t="s">
        <v>625</v>
      </c>
      <c r="F3334" s="793" t="s">
        <v>2222</v>
      </c>
      <c r="G3334" s="800">
        <f>ONS!D55</f>
        <v>0</v>
      </c>
      <c r="H3334" s="801" t="s">
        <v>627</v>
      </c>
    </row>
    <row r="3335" spans="1:8" x14ac:dyDescent="0.25">
      <c r="F3335" s="793" t="s">
        <v>2223</v>
      </c>
      <c r="G3335" s="800">
        <f>ONS!I55</f>
        <v>0</v>
      </c>
      <c r="H3335" s="801" t="s">
        <v>627</v>
      </c>
    </row>
    <row r="3336" spans="1:8" x14ac:dyDescent="0.25">
      <c r="F3336" s="793" t="s">
        <v>2224</v>
      </c>
      <c r="G3336" s="800">
        <f>ONS!L55</f>
        <v>0</v>
      </c>
      <c r="H3336" s="801" t="s">
        <v>627</v>
      </c>
    </row>
    <row r="3337" spans="1:8" x14ac:dyDescent="0.25"/>
    <row r="3338" spans="1:8" x14ac:dyDescent="0.25">
      <c r="A3338" s="786">
        <v>916</v>
      </c>
      <c r="B3338" s="793" t="s">
        <v>2225</v>
      </c>
      <c r="C3338" s="826">
        <f>ONS!C56</f>
        <v>0</v>
      </c>
      <c r="E3338" s="801" t="s">
        <v>625</v>
      </c>
      <c r="F3338" s="793" t="s">
        <v>2226</v>
      </c>
      <c r="G3338" s="800">
        <f>ONS!D56</f>
        <v>0</v>
      </c>
      <c r="H3338" s="801" t="s">
        <v>627</v>
      </c>
    </row>
    <row r="3339" spans="1:8" x14ac:dyDescent="0.25">
      <c r="F3339" s="793" t="s">
        <v>2227</v>
      </c>
      <c r="G3339" s="800">
        <f>ONS!I56</f>
        <v>0</v>
      </c>
      <c r="H3339" s="801" t="s">
        <v>627</v>
      </c>
    </row>
    <row r="3340" spans="1:8" x14ac:dyDescent="0.25">
      <c r="F3340" s="793" t="s">
        <v>2228</v>
      </c>
      <c r="G3340" s="800">
        <f>ONS!L56</f>
        <v>0</v>
      </c>
      <c r="H3340" s="801" t="s">
        <v>627</v>
      </c>
    </row>
    <row r="3341" spans="1:8" x14ac:dyDescent="0.25"/>
    <row r="3342" spans="1:8" x14ac:dyDescent="0.25">
      <c r="A3342" s="786">
        <v>917</v>
      </c>
      <c r="B3342" s="793" t="s">
        <v>2229</v>
      </c>
      <c r="C3342" s="826">
        <f>ONS!C60</f>
        <v>0</v>
      </c>
      <c r="E3342" s="801" t="s">
        <v>625</v>
      </c>
      <c r="F3342" s="793" t="s">
        <v>2193</v>
      </c>
      <c r="G3342" s="800">
        <f>ONS!C35</f>
        <v>0</v>
      </c>
      <c r="H3342" s="801" t="s">
        <v>627</v>
      </c>
    </row>
    <row r="3343" spans="1:8" x14ac:dyDescent="0.25">
      <c r="F3343" s="793" t="s">
        <v>2230</v>
      </c>
      <c r="G3343" s="800">
        <f>ONS!C47</f>
        <v>0</v>
      </c>
      <c r="H3343" s="801" t="s">
        <v>627</v>
      </c>
    </row>
    <row r="3344" spans="1:8" x14ac:dyDescent="0.25">
      <c r="F3344" s="793" t="s">
        <v>2205</v>
      </c>
      <c r="G3344" s="800">
        <f>ONS!C48</f>
        <v>0</v>
      </c>
      <c r="H3344" s="801" t="s">
        <v>627</v>
      </c>
    </row>
    <row r="3345" spans="1:8" x14ac:dyDescent="0.25">
      <c r="F3345" s="797" t="s">
        <v>2231</v>
      </c>
      <c r="G3345" s="800">
        <f>ONS!C52</f>
        <v>0</v>
      </c>
      <c r="H3345" s="801" t="s">
        <v>627</v>
      </c>
    </row>
    <row r="3346" spans="1:8" x14ac:dyDescent="0.25">
      <c r="B3346" s="793"/>
      <c r="F3346" s="793" t="s">
        <v>2232</v>
      </c>
      <c r="G3346" s="800">
        <f>ONS!C53</f>
        <v>0</v>
      </c>
      <c r="H3346" s="801" t="s">
        <v>627</v>
      </c>
    </row>
    <row r="3347" spans="1:8" x14ac:dyDescent="0.25">
      <c r="F3347" s="793"/>
    </row>
    <row r="3348" spans="1:8" x14ac:dyDescent="0.25">
      <c r="A3348" s="786">
        <v>918</v>
      </c>
      <c r="B3348" s="797" t="s">
        <v>2232</v>
      </c>
      <c r="C3348" s="826">
        <f>ONS!C53</f>
        <v>0</v>
      </c>
      <c r="E3348" s="801" t="s">
        <v>625</v>
      </c>
      <c r="F3348" s="793" t="s">
        <v>2233</v>
      </c>
      <c r="G3348" s="800">
        <f>ONS!C54</f>
        <v>0</v>
      </c>
      <c r="H3348" s="801" t="s">
        <v>627</v>
      </c>
    </row>
    <row r="3349" spans="1:8" x14ac:dyDescent="0.25">
      <c r="F3349" s="793" t="s">
        <v>2221</v>
      </c>
      <c r="G3349" s="800">
        <f>ONS!C55</f>
        <v>0</v>
      </c>
      <c r="H3349" s="801" t="s">
        <v>627</v>
      </c>
    </row>
    <row r="3350" spans="1:8" x14ac:dyDescent="0.25">
      <c r="F3350" s="793" t="s">
        <v>2225</v>
      </c>
      <c r="G3350" s="800">
        <f>ONS!C56</f>
        <v>0</v>
      </c>
      <c r="H3350" s="801" t="s">
        <v>627</v>
      </c>
    </row>
    <row r="3351" spans="1:8" x14ac:dyDescent="0.25">
      <c r="F3351" s="797" t="s">
        <v>2234</v>
      </c>
      <c r="G3351" s="800">
        <f>ONS!C57</f>
        <v>0</v>
      </c>
      <c r="H3351" s="801" t="s">
        <v>627</v>
      </c>
    </row>
    <row r="3352" spans="1:8" x14ac:dyDescent="0.25">
      <c r="F3352" s="797" t="s">
        <v>2235</v>
      </c>
      <c r="G3352" s="800">
        <f>ONS!C58</f>
        <v>0</v>
      </c>
      <c r="H3352" s="801" t="s">
        <v>627</v>
      </c>
    </row>
    <row r="3353" spans="1:8" x14ac:dyDescent="0.25">
      <c r="F3353" s="797" t="s">
        <v>2236</v>
      </c>
      <c r="G3353" s="800">
        <f>ONS!C59</f>
        <v>0</v>
      </c>
      <c r="H3353" s="801" t="s">
        <v>627</v>
      </c>
    </row>
    <row r="3354" spans="1:8" x14ac:dyDescent="0.25"/>
    <row r="3355" spans="1:8" x14ac:dyDescent="0.25">
      <c r="A3355" s="786">
        <v>919</v>
      </c>
      <c r="B3355" s="797" t="s">
        <v>2195</v>
      </c>
      <c r="C3355" s="826">
        <f>ONS!I35</f>
        <v>0</v>
      </c>
      <c r="E3355" s="801" t="s">
        <v>625</v>
      </c>
      <c r="F3355" s="797" t="s">
        <v>2237</v>
      </c>
      <c r="G3355" s="800">
        <f>ONS!J35</f>
        <v>0</v>
      </c>
      <c r="H3355" s="801" t="s">
        <v>627</v>
      </c>
    </row>
    <row r="3356" spans="1:8" x14ac:dyDescent="0.25">
      <c r="F3356" s="797" t="s">
        <v>2238</v>
      </c>
      <c r="G3356" s="800">
        <f>ONS!K35</f>
        <v>0</v>
      </c>
      <c r="H3356" s="801" t="s">
        <v>627</v>
      </c>
    </row>
    <row r="3357" spans="1:8" x14ac:dyDescent="0.25"/>
    <row r="3358" spans="1:8" x14ac:dyDescent="0.25">
      <c r="A3358" s="786">
        <v>920</v>
      </c>
      <c r="B3358" s="797" t="s">
        <v>2239</v>
      </c>
      <c r="C3358" s="826">
        <f>ONS!I36</f>
        <v>0</v>
      </c>
      <c r="E3358" s="801" t="s">
        <v>625</v>
      </c>
      <c r="F3358" s="797" t="s">
        <v>2240</v>
      </c>
      <c r="G3358" s="800">
        <f>ONS!J36</f>
        <v>0</v>
      </c>
      <c r="H3358" s="801" t="s">
        <v>627</v>
      </c>
    </row>
    <row r="3359" spans="1:8" x14ac:dyDescent="0.25">
      <c r="B3359" s="793"/>
      <c r="F3359" s="793" t="s">
        <v>2241</v>
      </c>
      <c r="G3359" s="800">
        <f>ONS!K36</f>
        <v>0</v>
      </c>
      <c r="H3359" s="801" t="s">
        <v>627</v>
      </c>
    </row>
    <row r="3360" spans="1:8" x14ac:dyDescent="0.25">
      <c r="F3360" s="793"/>
    </row>
    <row r="3361" spans="1:8" ht="30" x14ac:dyDescent="0.25">
      <c r="A3361" s="786">
        <v>921</v>
      </c>
      <c r="B3361" s="797" t="s">
        <v>2199</v>
      </c>
      <c r="C3361" s="826">
        <f>ONS!I42</f>
        <v>0</v>
      </c>
      <c r="E3361" s="801" t="s">
        <v>625</v>
      </c>
      <c r="F3361" s="797" t="s">
        <v>2242</v>
      </c>
      <c r="G3361" s="800">
        <f>ONS!J42</f>
        <v>0</v>
      </c>
      <c r="H3361" s="801" t="s">
        <v>627</v>
      </c>
    </row>
    <row r="3362" spans="1:8" x14ac:dyDescent="0.25">
      <c r="B3362" s="793"/>
      <c r="F3362" s="793" t="s">
        <v>2243</v>
      </c>
      <c r="G3362" s="800">
        <f>ONS!K42</f>
        <v>0</v>
      </c>
      <c r="H3362" s="801" t="s">
        <v>627</v>
      </c>
    </row>
    <row r="3363" spans="1:8" x14ac:dyDescent="0.25">
      <c r="F3363" s="793"/>
    </row>
    <row r="3364" spans="1:8" x14ac:dyDescent="0.25">
      <c r="A3364" s="786">
        <v>922</v>
      </c>
      <c r="B3364" s="797" t="s">
        <v>2203</v>
      </c>
      <c r="C3364" s="826">
        <f>ONS!I46</f>
        <v>0</v>
      </c>
      <c r="E3364" s="801" t="s">
        <v>625</v>
      </c>
      <c r="F3364" s="797" t="s">
        <v>2244</v>
      </c>
      <c r="G3364" s="800">
        <f>ONS!J46</f>
        <v>0</v>
      </c>
      <c r="H3364" s="801" t="s">
        <v>627</v>
      </c>
    </row>
    <row r="3365" spans="1:8" x14ac:dyDescent="0.25">
      <c r="B3365" s="793"/>
      <c r="F3365" s="793" t="s">
        <v>2245</v>
      </c>
      <c r="G3365" s="800">
        <f>ONS!K46</f>
        <v>0</v>
      </c>
      <c r="H3365" s="801" t="s">
        <v>627</v>
      </c>
    </row>
    <row r="3366" spans="1:8" x14ac:dyDescent="0.25">
      <c r="F3366" s="793"/>
    </row>
    <row r="3367" spans="1:8" x14ac:dyDescent="0.25">
      <c r="A3367" s="786">
        <v>923</v>
      </c>
      <c r="B3367" s="797" t="s">
        <v>2207</v>
      </c>
      <c r="C3367" s="826">
        <f>ONS!I48</f>
        <v>0</v>
      </c>
      <c r="E3367" s="801" t="s">
        <v>625</v>
      </c>
      <c r="F3367" s="797" t="s">
        <v>2246</v>
      </c>
      <c r="G3367" s="800">
        <f>ONS!J48</f>
        <v>0</v>
      </c>
      <c r="H3367" s="801" t="s">
        <v>627</v>
      </c>
    </row>
    <row r="3368" spans="1:8" x14ac:dyDescent="0.25">
      <c r="B3368" s="793"/>
      <c r="F3368" s="793" t="s">
        <v>2247</v>
      </c>
      <c r="G3368" s="800">
        <f>ONS!K48</f>
        <v>0</v>
      </c>
      <c r="H3368" s="801" t="s">
        <v>627</v>
      </c>
    </row>
    <row r="3369" spans="1:8" x14ac:dyDescent="0.25">
      <c r="F3369" s="793"/>
    </row>
    <row r="3370" spans="1:8" ht="30" x14ac:dyDescent="0.25">
      <c r="A3370" s="786">
        <v>924</v>
      </c>
      <c r="B3370" s="797" t="s">
        <v>2211</v>
      </c>
      <c r="C3370" s="826">
        <f>ONS!I49</f>
        <v>0</v>
      </c>
      <c r="E3370" s="801" t="s">
        <v>625</v>
      </c>
      <c r="F3370" s="797" t="s">
        <v>2248</v>
      </c>
      <c r="G3370" s="800">
        <f>ONS!J49</f>
        <v>0</v>
      </c>
      <c r="H3370" s="801" t="s">
        <v>627</v>
      </c>
    </row>
    <row r="3371" spans="1:8" x14ac:dyDescent="0.25">
      <c r="B3371" s="793"/>
      <c r="F3371" s="793" t="s">
        <v>2249</v>
      </c>
      <c r="G3371" s="800">
        <f>ONS!K49</f>
        <v>0</v>
      </c>
      <c r="H3371" s="801" t="s">
        <v>627</v>
      </c>
    </row>
    <row r="3372" spans="1:8" x14ac:dyDescent="0.25">
      <c r="F3372" s="793"/>
    </row>
    <row r="3373" spans="1:8" ht="30" x14ac:dyDescent="0.25">
      <c r="A3373" s="786">
        <v>925</v>
      </c>
      <c r="B3373" s="797" t="s">
        <v>2215</v>
      </c>
      <c r="C3373" s="826">
        <f>ONS!I50</f>
        <v>0</v>
      </c>
      <c r="E3373" s="801" t="s">
        <v>625</v>
      </c>
      <c r="F3373" s="797" t="s">
        <v>2250</v>
      </c>
      <c r="G3373" s="800">
        <f>ONS!J50</f>
        <v>0</v>
      </c>
      <c r="H3373" s="801" t="s">
        <v>627</v>
      </c>
    </row>
    <row r="3374" spans="1:8" x14ac:dyDescent="0.25">
      <c r="B3374" s="793"/>
      <c r="F3374" s="793" t="s">
        <v>2251</v>
      </c>
      <c r="G3374" s="800">
        <f>ONS!K50</f>
        <v>0</v>
      </c>
      <c r="H3374" s="801" t="s">
        <v>627</v>
      </c>
    </row>
    <row r="3375" spans="1:8" x14ac:dyDescent="0.25">
      <c r="F3375" s="793"/>
    </row>
    <row r="3376" spans="1:8" ht="30" x14ac:dyDescent="0.25">
      <c r="A3376" s="786">
        <v>926</v>
      </c>
      <c r="B3376" s="797" t="s">
        <v>2219</v>
      </c>
      <c r="C3376" s="826">
        <f>ONS!I51</f>
        <v>0</v>
      </c>
      <c r="E3376" s="801" t="s">
        <v>625</v>
      </c>
      <c r="F3376" s="797" t="s">
        <v>2252</v>
      </c>
      <c r="G3376" s="800">
        <f>ONS!J51</f>
        <v>0</v>
      </c>
      <c r="H3376" s="801" t="s">
        <v>627</v>
      </c>
    </row>
    <row r="3377" spans="1:8" x14ac:dyDescent="0.25">
      <c r="B3377" s="793"/>
      <c r="F3377" s="793" t="s">
        <v>2253</v>
      </c>
      <c r="G3377" s="800">
        <f>ONS!K51</f>
        <v>0</v>
      </c>
      <c r="H3377" s="801" t="s">
        <v>627</v>
      </c>
    </row>
    <row r="3378" spans="1:8" x14ac:dyDescent="0.25">
      <c r="F3378" s="793"/>
    </row>
    <row r="3379" spans="1:8" ht="30" x14ac:dyDescent="0.25">
      <c r="A3379" s="786">
        <v>927</v>
      </c>
      <c r="B3379" s="797" t="s">
        <v>2223</v>
      </c>
      <c r="C3379" s="826">
        <f>ONS!I55</f>
        <v>0</v>
      </c>
      <c r="E3379" s="801" t="s">
        <v>625</v>
      </c>
      <c r="F3379" s="797" t="s">
        <v>2254</v>
      </c>
      <c r="G3379" s="800">
        <f>ONS!J55</f>
        <v>0</v>
      </c>
      <c r="H3379" s="801" t="s">
        <v>627</v>
      </c>
    </row>
    <row r="3380" spans="1:8" x14ac:dyDescent="0.25">
      <c r="B3380" s="793"/>
      <c r="F3380" s="793" t="s">
        <v>2255</v>
      </c>
      <c r="G3380" s="800">
        <f>ONS!K55</f>
        <v>0</v>
      </c>
      <c r="H3380" s="801" t="s">
        <v>627</v>
      </c>
    </row>
    <row r="3381" spans="1:8" x14ac:dyDescent="0.25">
      <c r="F3381" s="793"/>
    </row>
    <row r="3382" spans="1:8" ht="30" x14ac:dyDescent="0.25">
      <c r="A3382" s="786">
        <v>928</v>
      </c>
      <c r="B3382" s="797" t="s">
        <v>2227</v>
      </c>
      <c r="C3382" s="826">
        <f>ONS!I56</f>
        <v>0</v>
      </c>
      <c r="E3382" s="801" t="s">
        <v>625</v>
      </c>
      <c r="F3382" s="797" t="s">
        <v>2256</v>
      </c>
      <c r="G3382" s="800">
        <f>ONS!J56</f>
        <v>0</v>
      </c>
      <c r="H3382" s="801" t="s">
        <v>627</v>
      </c>
    </row>
    <row r="3383" spans="1:8" x14ac:dyDescent="0.25">
      <c r="B3383" s="793"/>
      <c r="F3383" s="793" t="s">
        <v>2257</v>
      </c>
      <c r="G3383" s="800">
        <f>ONS!K56</f>
        <v>0</v>
      </c>
      <c r="H3383" s="801" t="s">
        <v>627</v>
      </c>
    </row>
    <row r="3384" spans="1:8" x14ac:dyDescent="0.25">
      <c r="F3384" s="793"/>
    </row>
    <row r="3385" spans="1:8" x14ac:dyDescent="0.25">
      <c r="A3385" s="786">
        <v>929</v>
      </c>
      <c r="B3385" s="797" t="s">
        <v>2196</v>
      </c>
      <c r="C3385" s="826">
        <f>ONS!L35</f>
        <v>0</v>
      </c>
      <c r="E3385" s="801" t="s">
        <v>625</v>
      </c>
      <c r="F3385" s="797" t="s">
        <v>2258</v>
      </c>
      <c r="G3385" s="800">
        <f>ONS!M35</f>
        <v>0</v>
      </c>
      <c r="H3385" s="801" t="s">
        <v>627</v>
      </c>
    </row>
    <row r="3386" spans="1:8" ht="30" x14ac:dyDescent="0.25">
      <c r="B3386" s="793"/>
      <c r="F3386" s="793" t="s">
        <v>2259</v>
      </c>
      <c r="G3386" s="800">
        <f>ONS!N35</f>
        <v>0</v>
      </c>
      <c r="H3386" s="801" t="s">
        <v>627</v>
      </c>
    </row>
    <row r="3387" spans="1:8" x14ac:dyDescent="0.25">
      <c r="F3387" s="793" t="s">
        <v>2260</v>
      </c>
      <c r="G3387" s="800">
        <f>ONS!Q35</f>
        <v>0</v>
      </c>
      <c r="H3387" s="801" t="s">
        <v>627</v>
      </c>
    </row>
    <row r="3388" spans="1:8" x14ac:dyDescent="0.25">
      <c r="F3388" s="797" t="s">
        <v>2261</v>
      </c>
      <c r="G3388" s="800">
        <f>ONS!R35</f>
        <v>0</v>
      </c>
      <c r="H3388" s="801" t="s">
        <v>627</v>
      </c>
    </row>
    <row r="3389" spans="1:8" x14ac:dyDescent="0.25">
      <c r="B3389" s="793"/>
      <c r="F3389" s="793" t="s">
        <v>2262</v>
      </c>
      <c r="G3389" s="800">
        <f>ONS!S35</f>
        <v>0</v>
      </c>
      <c r="H3389" s="801" t="s">
        <v>627</v>
      </c>
    </row>
    <row r="3390" spans="1:8" x14ac:dyDescent="0.25">
      <c r="F3390" s="793" t="s">
        <v>2263</v>
      </c>
      <c r="G3390" s="800">
        <f>ONS!U35</f>
        <v>0</v>
      </c>
      <c r="H3390" s="801" t="s">
        <v>627</v>
      </c>
    </row>
    <row r="3391" spans="1:8" x14ac:dyDescent="0.25">
      <c r="F3391" s="793"/>
    </row>
    <row r="3392" spans="1:8" x14ac:dyDescent="0.25">
      <c r="A3392" s="786">
        <v>930</v>
      </c>
      <c r="B3392" s="797" t="s">
        <v>2264</v>
      </c>
      <c r="C3392" s="826">
        <f>ONS!L36</f>
        <v>0</v>
      </c>
      <c r="E3392" s="801" t="s">
        <v>625</v>
      </c>
      <c r="F3392" s="793" t="s">
        <v>2265</v>
      </c>
      <c r="G3392" s="800">
        <f>ONS!M36</f>
        <v>0</v>
      </c>
      <c r="H3392" s="801" t="s">
        <v>627</v>
      </c>
    </row>
    <row r="3393" spans="1:8" ht="30" x14ac:dyDescent="0.25">
      <c r="F3393" s="793" t="s">
        <v>2266</v>
      </c>
      <c r="G3393" s="800">
        <f>ONS!N36</f>
        <v>0</v>
      </c>
      <c r="H3393" s="801" t="s">
        <v>627</v>
      </c>
    </row>
    <row r="3394" spans="1:8" x14ac:dyDescent="0.25">
      <c r="F3394" s="793" t="s">
        <v>2267</v>
      </c>
      <c r="G3394" s="800">
        <f>ONS!Q36</f>
        <v>0</v>
      </c>
      <c r="H3394" s="801" t="s">
        <v>627</v>
      </c>
    </row>
    <row r="3395" spans="1:8" x14ac:dyDescent="0.25">
      <c r="F3395" s="797" t="s">
        <v>2268</v>
      </c>
      <c r="G3395" s="800">
        <f>ONS!R36</f>
        <v>0</v>
      </c>
      <c r="H3395" s="801" t="s">
        <v>627</v>
      </c>
    </row>
    <row r="3396" spans="1:8" x14ac:dyDescent="0.25">
      <c r="B3396" s="793"/>
      <c r="F3396" s="793" t="s">
        <v>2269</v>
      </c>
      <c r="G3396" s="800">
        <f>ONS!S36</f>
        <v>0</v>
      </c>
      <c r="H3396" s="801" t="s">
        <v>627</v>
      </c>
    </row>
    <row r="3397" spans="1:8" x14ac:dyDescent="0.25">
      <c r="F3397" s="793" t="s">
        <v>2270</v>
      </c>
      <c r="G3397" s="800">
        <f>ONS!U36</f>
        <v>0</v>
      </c>
      <c r="H3397" s="801" t="s">
        <v>627</v>
      </c>
    </row>
    <row r="3398" spans="1:8" x14ac:dyDescent="0.25">
      <c r="F3398" s="793"/>
    </row>
    <row r="3399" spans="1:8" x14ac:dyDescent="0.25">
      <c r="A3399" s="786">
        <v>931</v>
      </c>
      <c r="B3399" s="797" t="s">
        <v>2271</v>
      </c>
      <c r="C3399" s="826">
        <f>ONS!L37</f>
        <v>0</v>
      </c>
      <c r="E3399" s="801" t="s">
        <v>625</v>
      </c>
      <c r="F3399" s="793" t="s">
        <v>2272</v>
      </c>
      <c r="G3399" s="800">
        <f>ONS!M37</f>
        <v>0</v>
      </c>
      <c r="H3399" s="801" t="s">
        <v>627</v>
      </c>
    </row>
    <row r="3400" spans="1:8" ht="30" x14ac:dyDescent="0.25">
      <c r="F3400" s="793" t="s">
        <v>2273</v>
      </c>
      <c r="G3400" s="800">
        <f>ONS!N37</f>
        <v>0</v>
      </c>
      <c r="H3400" s="801" t="s">
        <v>627</v>
      </c>
    </row>
    <row r="3401" spans="1:8" x14ac:dyDescent="0.25">
      <c r="F3401" s="793" t="s">
        <v>2274</v>
      </c>
      <c r="G3401" s="800">
        <f>ONS!Q37</f>
        <v>0</v>
      </c>
      <c r="H3401" s="801" t="s">
        <v>627</v>
      </c>
    </row>
    <row r="3402" spans="1:8" x14ac:dyDescent="0.25">
      <c r="F3402" s="797" t="s">
        <v>2275</v>
      </c>
      <c r="G3402" s="800">
        <f>ONS!R37</f>
        <v>0</v>
      </c>
      <c r="H3402" s="801" t="s">
        <v>627</v>
      </c>
    </row>
    <row r="3403" spans="1:8" x14ac:dyDescent="0.25">
      <c r="B3403" s="793"/>
      <c r="F3403" s="793" t="s">
        <v>2276</v>
      </c>
      <c r="G3403" s="800">
        <f>ONS!S37</f>
        <v>0</v>
      </c>
      <c r="H3403" s="801" t="s">
        <v>627</v>
      </c>
    </row>
    <row r="3404" spans="1:8" x14ac:dyDescent="0.25">
      <c r="F3404" s="793" t="s">
        <v>2277</v>
      </c>
      <c r="G3404" s="800">
        <f>ONS!U37</f>
        <v>0</v>
      </c>
      <c r="H3404" s="801" t="s">
        <v>627</v>
      </c>
    </row>
    <row r="3405" spans="1:8" x14ac:dyDescent="0.25">
      <c r="F3405" s="793"/>
    </row>
    <row r="3406" spans="1:8" x14ac:dyDescent="0.25">
      <c r="A3406" s="786">
        <v>932</v>
      </c>
      <c r="B3406" s="797" t="s">
        <v>2278</v>
      </c>
      <c r="C3406" s="826">
        <f>ONS!L38</f>
        <v>0</v>
      </c>
      <c r="E3406" s="801" t="s">
        <v>625</v>
      </c>
      <c r="F3406" s="793" t="s">
        <v>2279</v>
      </c>
      <c r="G3406" s="800">
        <f>ONS!M38</f>
        <v>0</v>
      </c>
      <c r="H3406" s="801" t="s">
        <v>627</v>
      </c>
    </row>
    <row r="3407" spans="1:8" ht="30" x14ac:dyDescent="0.25">
      <c r="F3407" s="793" t="s">
        <v>2280</v>
      </c>
      <c r="G3407" s="800">
        <f>ONS!N38</f>
        <v>0</v>
      </c>
      <c r="H3407" s="801" t="s">
        <v>627</v>
      </c>
    </row>
    <row r="3408" spans="1:8" x14ac:dyDescent="0.25">
      <c r="F3408" s="793" t="s">
        <v>2281</v>
      </c>
      <c r="G3408" s="800">
        <f>ONS!Q38</f>
        <v>0</v>
      </c>
      <c r="H3408" s="801" t="s">
        <v>627</v>
      </c>
    </row>
    <row r="3409" spans="1:8" x14ac:dyDescent="0.25">
      <c r="F3409" s="797" t="s">
        <v>2282</v>
      </c>
      <c r="G3409" s="800">
        <f>ONS!R38</f>
        <v>0</v>
      </c>
      <c r="H3409" s="801" t="s">
        <v>627</v>
      </c>
    </row>
    <row r="3410" spans="1:8" x14ac:dyDescent="0.25">
      <c r="B3410" s="793"/>
      <c r="F3410" s="793" t="s">
        <v>2283</v>
      </c>
      <c r="G3410" s="800">
        <f>ONS!S38</f>
        <v>0</v>
      </c>
      <c r="H3410" s="801" t="s">
        <v>627</v>
      </c>
    </row>
    <row r="3411" spans="1:8" x14ac:dyDescent="0.25">
      <c r="F3411" s="793" t="s">
        <v>2284</v>
      </c>
      <c r="G3411" s="800">
        <f>ONS!U38</f>
        <v>0</v>
      </c>
      <c r="H3411" s="801" t="s">
        <v>627</v>
      </c>
    </row>
    <row r="3412" spans="1:8" x14ac:dyDescent="0.25">
      <c r="F3412" s="793"/>
    </row>
    <row r="3413" spans="1:8" ht="30" x14ac:dyDescent="0.25">
      <c r="A3413" s="786">
        <v>933</v>
      </c>
      <c r="B3413" s="797" t="s">
        <v>2285</v>
      </c>
      <c r="C3413" s="826">
        <f>ONS!L40</f>
        <v>0</v>
      </c>
      <c r="E3413" s="801" t="s">
        <v>625</v>
      </c>
      <c r="F3413" s="793" t="s">
        <v>2286</v>
      </c>
      <c r="G3413" s="800">
        <f>ONS!M40</f>
        <v>0</v>
      </c>
      <c r="H3413" s="801" t="s">
        <v>627</v>
      </c>
    </row>
    <row r="3414" spans="1:8" ht="30" x14ac:dyDescent="0.25">
      <c r="F3414" s="793" t="s">
        <v>2287</v>
      </c>
      <c r="G3414" s="800">
        <f>ONS!N40</f>
        <v>0</v>
      </c>
      <c r="H3414" s="801" t="s">
        <v>627</v>
      </c>
    </row>
    <row r="3415" spans="1:8" x14ac:dyDescent="0.25">
      <c r="F3415" s="793" t="s">
        <v>2288</v>
      </c>
      <c r="G3415" s="800">
        <f>ONS!Q40</f>
        <v>0</v>
      </c>
      <c r="H3415" s="801" t="s">
        <v>627</v>
      </c>
    </row>
    <row r="3416" spans="1:8" x14ac:dyDescent="0.25">
      <c r="F3416" s="797" t="s">
        <v>2289</v>
      </c>
      <c r="G3416" s="800">
        <f>ONS!R40</f>
        <v>0</v>
      </c>
      <c r="H3416" s="801" t="s">
        <v>627</v>
      </c>
    </row>
    <row r="3417" spans="1:8" x14ac:dyDescent="0.25">
      <c r="B3417" s="793"/>
      <c r="F3417" s="793" t="s">
        <v>2290</v>
      </c>
      <c r="G3417" s="800">
        <f>ONS!S40</f>
        <v>0</v>
      </c>
      <c r="H3417" s="801" t="s">
        <v>627</v>
      </c>
    </row>
    <row r="3418" spans="1:8" x14ac:dyDescent="0.25">
      <c r="F3418" s="793" t="s">
        <v>2291</v>
      </c>
      <c r="G3418" s="800">
        <f>ONS!U40</f>
        <v>0</v>
      </c>
      <c r="H3418" s="801" t="s">
        <v>627</v>
      </c>
    </row>
    <row r="3419" spans="1:8" x14ac:dyDescent="0.25">
      <c r="F3419" s="793"/>
    </row>
    <row r="3420" spans="1:8" ht="30" x14ac:dyDescent="0.25">
      <c r="A3420" s="786">
        <v>934</v>
      </c>
      <c r="B3420" s="797" t="s">
        <v>2292</v>
      </c>
      <c r="C3420" s="826">
        <f>ONS!L41</f>
        <v>0</v>
      </c>
      <c r="E3420" s="801" t="s">
        <v>625</v>
      </c>
      <c r="F3420" s="793" t="s">
        <v>2293</v>
      </c>
      <c r="G3420" s="800">
        <f>ONS!M41</f>
        <v>0</v>
      </c>
      <c r="H3420" s="801" t="s">
        <v>627</v>
      </c>
    </row>
    <row r="3421" spans="1:8" ht="30" x14ac:dyDescent="0.25">
      <c r="F3421" s="793" t="s">
        <v>2294</v>
      </c>
      <c r="G3421" s="800">
        <f>ONS!N41</f>
        <v>0</v>
      </c>
      <c r="H3421" s="801" t="s">
        <v>627</v>
      </c>
    </row>
    <row r="3422" spans="1:8" x14ac:dyDescent="0.25">
      <c r="F3422" s="793" t="s">
        <v>2295</v>
      </c>
      <c r="G3422" s="800">
        <f>ONS!Q41</f>
        <v>0</v>
      </c>
      <c r="H3422" s="801" t="s">
        <v>627</v>
      </c>
    </row>
    <row r="3423" spans="1:8" x14ac:dyDescent="0.25">
      <c r="F3423" s="797" t="s">
        <v>2296</v>
      </c>
      <c r="G3423" s="800">
        <f>ONS!R41</f>
        <v>0</v>
      </c>
      <c r="H3423" s="801" t="s">
        <v>627</v>
      </c>
    </row>
    <row r="3424" spans="1:8" x14ac:dyDescent="0.25">
      <c r="B3424" s="793"/>
      <c r="F3424" s="793" t="s">
        <v>2297</v>
      </c>
      <c r="G3424" s="800">
        <f>ONS!S41</f>
        <v>0</v>
      </c>
      <c r="H3424" s="801" t="s">
        <v>627</v>
      </c>
    </row>
    <row r="3425" spans="1:8" x14ac:dyDescent="0.25">
      <c r="F3425" s="793" t="s">
        <v>2298</v>
      </c>
      <c r="G3425" s="800">
        <f>ONS!U41</f>
        <v>0</v>
      </c>
      <c r="H3425" s="801" t="s">
        <v>627</v>
      </c>
    </row>
    <row r="3426" spans="1:8" x14ac:dyDescent="0.25">
      <c r="F3426" s="793"/>
    </row>
    <row r="3427" spans="1:8" ht="30" x14ac:dyDescent="0.25">
      <c r="A3427" s="786">
        <v>935</v>
      </c>
      <c r="B3427" s="797" t="s">
        <v>2200</v>
      </c>
      <c r="C3427" s="826">
        <f>ONS!L42</f>
        <v>0</v>
      </c>
      <c r="E3427" s="801" t="s">
        <v>625</v>
      </c>
      <c r="F3427" s="793" t="s">
        <v>2299</v>
      </c>
      <c r="G3427" s="800">
        <f>ONS!M42</f>
        <v>0</v>
      </c>
      <c r="H3427" s="801" t="s">
        <v>627</v>
      </c>
    </row>
    <row r="3428" spans="1:8" ht="30" x14ac:dyDescent="0.25">
      <c r="F3428" s="793" t="s">
        <v>2300</v>
      </c>
      <c r="G3428" s="800">
        <f>ONS!N42</f>
        <v>0</v>
      </c>
      <c r="H3428" s="801" t="s">
        <v>627</v>
      </c>
    </row>
    <row r="3429" spans="1:8" x14ac:dyDescent="0.25">
      <c r="F3429" s="793" t="s">
        <v>2301</v>
      </c>
      <c r="G3429" s="800">
        <f>ONS!Q42</f>
        <v>0</v>
      </c>
      <c r="H3429" s="801" t="s">
        <v>627</v>
      </c>
    </row>
    <row r="3430" spans="1:8" x14ac:dyDescent="0.25">
      <c r="F3430" s="797" t="s">
        <v>2302</v>
      </c>
      <c r="G3430" s="800">
        <f>ONS!R42</f>
        <v>0</v>
      </c>
      <c r="H3430" s="801" t="s">
        <v>627</v>
      </c>
    </row>
    <row r="3431" spans="1:8" x14ac:dyDescent="0.25">
      <c r="B3431" s="793"/>
      <c r="F3431" s="793" t="s">
        <v>2303</v>
      </c>
      <c r="G3431" s="800">
        <f>ONS!S42</f>
        <v>0</v>
      </c>
      <c r="H3431" s="801" t="s">
        <v>627</v>
      </c>
    </row>
    <row r="3432" spans="1:8" x14ac:dyDescent="0.25">
      <c r="F3432" s="793" t="s">
        <v>2304</v>
      </c>
      <c r="G3432" s="800">
        <f>ONS!U42</f>
        <v>0</v>
      </c>
      <c r="H3432" s="801" t="s">
        <v>627</v>
      </c>
    </row>
    <row r="3433" spans="1:8" x14ac:dyDescent="0.25">
      <c r="F3433" s="793"/>
    </row>
    <row r="3434" spans="1:8" ht="30" x14ac:dyDescent="0.25">
      <c r="A3434" s="786">
        <v>936</v>
      </c>
      <c r="B3434" s="797" t="s">
        <v>2305</v>
      </c>
      <c r="C3434" s="826">
        <f>ONS!L44</f>
        <v>0</v>
      </c>
      <c r="E3434" s="801" t="s">
        <v>625</v>
      </c>
      <c r="F3434" s="793" t="s">
        <v>2306</v>
      </c>
      <c r="G3434" s="800">
        <f>ONS!M44</f>
        <v>0</v>
      </c>
      <c r="H3434" s="801" t="s">
        <v>627</v>
      </c>
    </row>
    <row r="3435" spans="1:8" ht="30" x14ac:dyDescent="0.25">
      <c r="F3435" s="793" t="s">
        <v>2307</v>
      </c>
      <c r="G3435" s="800">
        <f>ONS!N44</f>
        <v>0</v>
      </c>
      <c r="H3435" s="801" t="s">
        <v>627</v>
      </c>
    </row>
    <row r="3436" spans="1:8" x14ac:dyDescent="0.25">
      <c r="F3436" s="793" t="s">
        <v>2308</v>
      </c>
      <c r="G3436" s="800">
        <f>ONS!Q44</f>
        <v>0</v>
      </c>
      <c r="H3436" s="801" t="s">
        <v>627</v>
      </c>
    </row>
    <row r="3437" spans="1:8" x14ac:dyDescent="0.25">
      <c r="F3437" s="797" t="s">
        <v>2309</v>
      </c>
      <c r="G3437" s="800">
        <f>ONS!R44</f>
        <v>0</v>
      </c>
      <c r="H3437" s="801" t="s">
        <v>627</v>
      </c>
    </row>
    <row r="3438" spans="1:8" x14ac:dyDescent="0.25">
      <c r="B3438" s="793"/>
      <c r="F3438" s="793" t="s">
        <v>2310</v>
      </c>
      <c r="G3438" s="800">
        <f>ONS!S44</f>
        <v>0</v>
      </c>
      <c r="H3438" s="801" t="s">
        <v>627</v>
      </c>
    </row>
    <row r="3439" spans="1:8" x14ac:dyDescent="0.25">
      <c r="F3439" s="793" t="s">
        <v>2311</v>
      </c>
      <c r="G3439" s="800">
        <f>ONS!U44</f>
        <v>0</v>
      </c>
      <c r="H3439" s="801" t="s">
        <v>627</v>
      </c>
    </row>
    <row r="3440" spans="1:8" x14ac:dyDescent="0.25">
      <c r="F3440" s="793"/>
    </row>
    <row r="3441" spans="1:8" ht="30" x14ac:dyDescent="0.25">
      <c r="A3441" s="786">
        <v>937</v>
      </c>
      <c r="B3441" s="797" t="s">
        <v>2312</v>
      </c>
      <c r="C3441" s="826">
        <f>ONS!L45</f>
        <v>0</v>
      </c>
      <c r="E3441" s="801" t="s">
        <v>625</v>
      </c>
      <c r="F3441" s="793" t="s">
        <v>2313</v>
      </c>
      <c r="G3441" s="800">
        <f>ONS!M45</f>
        <v>0</v>
      </c>
      <c r="H3441" s="801" t="s">
        <v>627</v>
      </c>
    </row>
    <row r="3442" spans="1:8" ht="30" x14ac:dyDescent="0.25">
      <c r="F3442" s="793" t="s">
        <v>2314</v>
      </c>
      <c r="G3442" s="800">
        <f>ONS!N45</f>
        <v>0</v>
      </c>
      <c r="H3442" s="801" t="s">
        <v>627</v>
      </c>
    </row>
    <row r="3443" spans="1:8" x14ac:dyDescent="0.25">
      <c r="F3443" s="793" t="s">
        <v>2315</v>
      </c>
      <c r="G3443" s="800">
        <f>ONS!Q45</f>
        <v>0</v>
      </c>
      <c r="H3443" s="801" t="s">
        <v>627</v>
      </c>
    </row>
    <row r="3444" spans="1:8" x14ac:dyDescent="0.25">
      <c r="F3444" s="797" t="s">
        <v>2316</v>
      </c>
      <c r="G3444" s="800">
        <f>ONS!R45</f>
        <v>0</v>
      </c>
      <c r="H3444" s="801" t="s">
        <v>627</v>
      </c>
    </row>
    <row r="3445" spans="1:8" x14ac:dyDescent="0.25">
      <c r="B3445" s="793"/>
      <c r="F3445" s="793" t="s">
        <v>2317</v>
      </c>
      <c r="G3445" s="800">
        <f>ONS!S45</f>
        <v>0</v>
      </c>
      <c r="H3445" s="801" t="s">
        <v>627</v>
      </c>
    </row>
    <row r="3446" spans="1:8" x14ac:dyDescent="0.25">
      <c r="F3446" s="793" t="s">
        <v>2318</v>
      </c>
      <c r="G3446" s="800">
        <f>ONS!U45</f>
        <v>0</v>
      </c>
      <c r="H3446" s="801" t="s">
        <v>627</v>
      </c>
    </row>
    <row r="3447" spans="1:8" x14ac:dyDescent="0.25">
      <c r="F3447" s="793"/>
    </row>
    <row r="3448" spans="1:8" x14ac:dyDescent="0.25">
      <c r="A3448" s="786">
        <v>938</v>
      </c>
      <c r="B3448" s="797" t="s">
        <v>2204</v>
      </c>
      <c r="C3448" s="826">
        <f>ONS!L46</f>
        <v>0</v>
      </c>
      <c r="E3448" s="801" t="s">
        <v>625</v>
      </c>
      <c r="F3448" s="793" t="s">
        <v>2319</v>
      </c>
      <c r="G3448" s="800">
        <f>ONS!M46</f>
        <v>0</v>
      </c>
      <c r="H3448" s="801" t="s">
        <v>627</v>
      </c>
    </row>
    <row r="3449" spans="1:8" ht="30" x14ac:dyDescent="0.25">
      <c r="F3449" s="793" t="s">
        <v>2320</v>
      </c>
      <c r="G3449" s="800">
        <f>ONS!N46</f>
        <v>0</v>
      </c>
      <c r="H3449" s="801" t="s">
        <v>627</v>
      </c>
    </row>
    <row r="3450" spans="1:8" x14ac:dyDescent="0.25">
      <c r="F3450" s="793" t="s">
        <v>2321</v>
      </c>
      <c r="G3450" s="800">
        <f>ONS!Q46</f>
        <v>0</v>
      </c>
      <c r="H3450" s="801" t="s">
        <v>627</v>
      </c>
    </row>
    <row r="3451" spans="1:8" x14ac:dyDescent="0.25">
      <c r="F3451" s="797" t="s">
        <v>2322</v>
      </c>
      <c r="G3451" s="800">
        <f>ONS!R46</f>
        <v>0</v>
      </c>
      <c r="H3451" s="801" t="s">
        <v>627</v>
      </c>
    </row>
    <row r="3452" spans="1:8" x14ac:dyDescent="0.25">
      <c r="B3452" s="793"/>
      <c r="F3452" s="793" t="s">
        <v>2323</v>
      </c>
      <c r="G3452" s="800">
        <f>ONS!S46</f>
        <v>0</v>
      </c>
      <c r="H3452" s="801" t="s">
        <v>627</v>
      </c>
    </row>
    <row r="3453" spans="1:8" x14ac:dyDescent="0.25">
      <c r="F3453" s="793" t="s">
        <v>2324</v>
      </c>
      <c r="G3453" s="800">
        <f>ONS!U46</f>
        <v>0</v>
      </c>
      <c r="H3453" s="801" t="s">
        <v>627</v>
      </c>
    </row>
    <row r="3454" spans="1:8" x14ac:dyDescent="0.25">
      <c r="F3454" s="793"/>
    </row>
    <row r="3455" spans="1:8" x14ac:dyDescent="0.25">
      <c r="A3455" s="786">
        <v>939</v>
      </c>
      <c r="B3455" s="797" t="s">
        <v>2238</v>
      </c>
      <c r="C3455" s="826">
        <f>ONS!K35</f>
        <v>0</v>
      </c>
      <c r="E3455" s="801" t="s">
        <v>625</v>
      </c>
      <c r="F3455" s="793" t="s">
        <v>2241</v>
      </c>
      <c r="G3455" s="800">
        <f>ONS!K36</f>
        <v>0</v>
      </c>
      <c r="H3455" s="801" t="s">
        <v>627</v>
      </c>
    </row>
    <row r="3456" spans="1:8" x14ac:dyDescent="0.25">
      <c r="F3456" s="793" t="s">
        <v>2325</v>
      </c>
      <c r="G3456" s="800">
        <f>ONS!K40</f>
        <v>0</v>
      </c>
      <c r="H3456" s="801" t="s">
        <v>627</v>
      </c>
    </row>
    <row r="3457" spans="1:8" x14ac:dyDescent="0.25">
      <c r="F3457" s="793" t="s">
        <v>2326</v>
      </c>
      <c r="G3457" s="800">
        <f>ONS!K41</f>
        <v>0</v>
      </c>
      <c r="H3457" s="801" t="s">
        <v>627</v>
      </c>
    </row>
    <row r="3458" spans="1:8" x14ac:dyDescent="0.25">
      <c r="F3458" s="797" t="s">
        <v>2243</v>
      </c>
      <c r="G3458" s="800">
        <f>ONS!K42</f>
        <v>0</v>
      </c>
      <c r="H3458" s="801" t="s">
        <v>627</v>
      </c>
    </row>
    <row r="3459" spans="1:8" x14ac:dyDescent="0.25">
      <c r="B3459" s="793"/>
      <c r="F3459" s="793" t="s">
        <v>2327</v>
      </c>
      <c r="G3459" s="800">
        <f>ONS!K44</f>
        <v>0</v>
      </c>
      <c r="H3459" s="801" t="s">
        <v>627</v>
      </c>
    </row>
    <row r="3460" spans="1:8" x14ac:dyDescent="0.25">
      <c r="F3460" s="793" t="s">
        <v>2328</v>
      </c>
      <c r="G3460" s="800">
        <f>ONS!K45</f>
        <v>0</v>
      </c>
      <c r="H3460" s="801" t="s">
        <v>627</v>
      </c>
    </row>
    <row r="3461" spans="1:8" x14ac:dyDescent="0.25">
      <c r="F3461" s="793" t="s">
        <v>2245</v>
      </c>
      <c r="G3461" s="800">
        <f>ONS!K46</f>
        <v>0</v>
      </c>
      <c r="H3461" s="801" t="s">
        <v>627</v>
      </c>
    </row>
    <row r="3462" spans="1:8" x14ac:dyDescent="0.25">
      <c r="F3462" s="793"/>
    </row>
    <row r="3463" spans="1:8" x14ac:dyDescent="0.25">
      <c r="A3463" s="786">
        <v>940</v>
      </c>
      <c r="B3463" s="797" t="s">
        <v>2196</v>
      </c>
      <c r="C3463" s="826">
        <f>ONS!L35</f>
        <v>0</v>
      </c>
      <c r="E3463" s="801" t="s">
        <v>625</v>
      </c>
      <c r="F3463" s="793" t="s">
        <v>2264</v>
      </c>
      <c r="G3463" s="800">
        <f>ONS!L36</f>
        <v>0</v>
      </c>
      <c r="H3463" s="801" t="s">
        <v>627</v>
      </c>
    </row>
    <row r="3464" spans="1:8" x14ac:dyDescent="0.25">
      <c r="F3464" s="793" t="s">
        <v>2285</v>
      </c>
      <c r="G3464" s="800">
        <f>ONS!L40</f>
        <v>0</v>
      </c>
      <c r="H3464" s="801" t="s">
        <v>627</v>
      </c>
    </row>
    <row r="3465" spans="1:8" x14ac:dyDescent="0.25">
      <c r="F3465" s="793" t="s">
        <v>2292</v>
      </c>
      <c r="G3465" s="800">
        <f>ONS!L41</f>
        <v>0</v>
      </c>
      <c r="H3465" s="801" t="s">
        <v>627</v>
      </c>
    </row>
    <row r="3466" spans="1:8" x14ac:dyDescent="0.25">
      <c r="F3466" s="793" t="s">
        <v>2200</v>
      </c>
      <c r="G3466" s="800">
        <f>ONS!L42</f>
        <v>0</v>
      </c>
      <c r="H3466" s="801" t="s">
        <v>627</v>
      </c>
    </row>
    <row r="3467" spans="1:8" x14ac:dyDescent="0.25">
      <c r="B3467" s="793"/>
      <c r="F3467" s="793" t="s">
        <v>2305</v>
      </c>
      <c r="G3467" s="800">
        <f>ONS!L44</f>
        <v>0</v>
      </c>
      <c r="H3467" s="801" t="s">
        <v>627</v>
      </c>
    </row>
    <row r="3468" spans="1:8" x14ac:dyDescent="0.25">
      <c r="F3468" s="793" t="s">
        <v>2312</v>
      </c>
      <c r="G3468" s="800">
        <f>ONS!L45</f>
        <v>0</v>
      </c>
      <c r="H3468" s="801" t="s">
        <v>627</v>
      </c>
    </row>
    <row r="3469" spans="1:8" x14ac:dyDescent="0.25">
      <c r="F3469" s="793" t="s">
        <v>2204</v>
      </c>
      <c r="G3469" s="800">
        <f>ONS!L46</f>
        <v>0</v>
      </c>
      <c r="H3469" s="801" t="s">
        <v>627</v>
      </c>
    </row>
    <row r="3470" spans="1:8" x14ac:dyDescent="0.25">
      <c r="F3470" s="793"/>
    </row>
    <row r="3471" spans="1:8" x14ac:dyDescent="0.25">
      <c r="A3471" s="786">
        <v>941</v>
      </c>
      <c r="B3471" s="797" t="s">
        <v>2258</v>
      </c>
      <c r="C3471" s="826">
        <f>ONS!M35</f>
        <v>0</v>
      </c>
      <c r="E3471" s="801" t="s">
        <v>625</v>
      </c>
      <c r="F3471" s="793" t="s">
        <v>2265</v>
      </c>
      <c r="G3471" s="800">
        <f>ONS!M36</f>
        <v>0</v>
      </c>
      <c r="H3471" s="801" t="s">
        <v>627</v>
      </c>
    </row>
    <row r="3472" spans="1:8" x14ac:dyDescent="0.25">
      <c r="F3472" s="793" t="s">
        <v>2286</v>
      </c>
      <c r="G3472" s="800">
        <f>ONS!M40</f>
        <v>0</v>
      </c>
      <c r="H3472" s="801" t="s">
        <v>627</v>
      </c>
    </row>
    <row r="3473" spans="1:8" x14ac:dyDescent="0.25">
      <c r="F3473" s="793" t="s">
        <v>2293</v>
      </c>
      <c r="G3473" s="800">
        <f>ONS!M41</f>
        <v>0</v>
      </c>
      <c r="H3473" s="801" t="s">
        <v>627</v>
      </c>
    </row>
    <row r="3474" spans="1:8" x14ac:dyDescent="0.25">
      <c r="F3474" s="797" t="s">
        <v>2299</v>
      </c>
      <c r="G3474" s="800">
        <f>ONS!M42</f>
        <v>0</v>
      </c>
      <c r="H3474" s="801" t="s">
        <v>627</v>
      </c>
    </row>
    <row r="3475" spans="1:8" x14ac:dyDescent="0.25">
      <c r="B3475" s="793"/>
      <c r="F3475" s="793" t="s">
        <v>2306</v>
      </c>
      <c r="G3475" s="800">
        <f>ONS!M44</f>
        <v>0</v>
      </c>
      <c r="H3475" s="801" t="s">
        <v>627</v>
      </c>
    </row>
    <row r="3476" spans="1:8" x14ac:dyDescent="0.25">
      <c r="F3476" s="793" t="s">
        <v>2313</v>
      </c>
      <c r="G3476" s="800">
        <f>ONS!M45</f>
        <v>0</v>
      </c>
      <c r="H3476" s="801" t="s">
        <v>627</v>
      </c>
    </row>
    <row r="3477" spans="1:8" x14ac:dyDescent="0.25">
      <c r="F3477" s="793" t="s">
        <v>2319</v>
      </c>
      <c r="G3477" s="800">
        <f>ONS!M46</f>
        <v>0</v>
      </c>
      <c r="H3477" s="801" t="s">
        <v>627</v>
      </c>
    </row>
    <row r="3478" spans="1:8" x14ac:dyDescent="0.25">
      <c r="F3478" s="793"/>
    </row>
    <row r="3479" spans="1:8" ht="30" x14ac:dyDescent="0.25">
      <c r="A3479" s="786">
        <v>942</v>
      </c>
      <c r="B3479" s="797" t="s">
        <v>2259</v>
      </c>
      <c r="C3479" s="826">
        <f>ONS!N35</f>
        <v>0</v>
      </c>
      <c r="E3479" s="801" t="s">
        <v>625</v>
      </c>
      <c r="F3479" s="793" t="s">
        <v>2266</v>
      </c>
      <c r="G3479" s="800">
        <f>ONS!N36</f>
        <v>0</v>
      </c>
      <c r="H3479" s="801" t="s">
        <v>627</v>
      </c>
    </row>
    <row r="3480" spans="1:8" ht="30" x14ac:dyDescent="0.25">
      <c r="F3480" s="793" t="s">
        <v>2287</v>
      </c>
      <c r="G3480" s="800">
        <f>ONS!N40</f>
        <v>0</v>
      </c>
      <c r="H3480" s="801" t="s">
        <v>627</v>
      </c>
    </row>
    <row r="3481" spans="1:8" ht="30" x14ac:dyDescent="0.25">
      <c r="F3481" s="793" t="s">
        <v>2294</v>
      </c>
      <c r="G3481" s="800">
        <f>ONS!N41</f>
        <v>0</v>
      </c>
      <c r="H3481" s="801" t="s">
        <v>627</v>
      </c>
    </row>
    <row r="3482" spans="1:8" ht="30" x14ac:dyDescent="0.25">
      <c r="F3482" s="797" t="s">
        <v>2300</v>
      </c>
      <c r="G3482" s="800">
        <f>ONS!N42</f>
        <v>0</v>
      </c>
      <c r="H3482" s="801" t="s">
        <v>627</v>
      </c>
    </row>
    <row r="3483" spans="1:8" ht="30" x14ac:dyDescent="0.25">
      <c r="B3483" s="793"/>
      <c r="F3483" s="793" t="s">
        <v>2307</v>
      </c>
      <c r="G3483" s="800">
        <f>ONS!N44</f>
        <v>0</v>
      </c>
      <c r="H3483" s="801" t="s">
        <v>627</v>
      </c>
    </row>
    <row r="3484" spans="1:8" ht="30" x14ac:dyDescent="0.25">
      <c r="F3484" s="793" t="s">
        <v>2314</v>
      </c>
      <c r="G3484" s="800">
        <f>ONS!N45</f>
        <v>0</v>
      </c>
      <c r="H3484" s="801" t="s">
        <v>627</v>
      </c>
    </row>
    <row r="3485" spans="1:8" ht="30" x14ac:dyDescent="0.25">
      <c r="F3485" s="793" t="s">
        <v>2320</v>
      </c>
      <c r="G3485" s="800">
        <f>ONS!N46</f>
        <v>0</v>
      </c>
      <c r="H3485" s="801" t="s">
        <v>627</v>
      </c>
    </row>
    <row r="3486" spans="1:8" x14ac:dyDescent="0.25">
      <c r="F3486" s="793"/>
    </row>
    <row r="3487" spans="1:8" ht="30" x14ac:dyDescent="0.25">
      <c r="A3487" s="786">
        <v>943</v>
      </c>
      <c r="B3487" s="797" t="s">
        <v>2329</v>
      </c>
      <c r="C3487" s="826">
        <f>ONS!O35</f>
        <v>0</v>
      </c>
      <c r="E3487" s="801" t="s">
        <v>625</v>
      </c>
      <c r="F3487" s="793" t="s">
        <v>2330</v>
      </c>
      <c r="G3487" s="800">
        <f>ONS!O36</f>
        <v>0</v>
      </c>
      <c r="H3487" s="801" t="s">
        <v>627</v>
      </c>
    </row>
    <row r="3488" spans="1:8" ht="30" x14ac:dyDescent="0.25">
      <c r="F3488" s="793" t="s">
        <v>2331</v>
      </c>
      <c r="G3488" s="800">
        <f>ONS!O40</f>
        <v>0</v>
      </c>
      <c r="H3488" s="801" t="s">
        <v>627</v>
      </c>
    </row>
    <row r="3489" spans="1:8" ht="30" x14ac:dyDescent="0.25">
      <c r="F3489" s="793" t="s">
        <v>2332</v>
      </c>
      <c r="G3489" s="800">
        <f>ONS!O41</f>
        <v>0</v>
      </c>
      <c r="H3489" s="801" t="s">
        <v>627</v>
      </c>
    </row>
    <row r="3490" spans="1:8" ht="30" x14ac:dyDescent="0.25">
      <c r="F3490" s="797" t="s">
        <v>2333</v>
      </c>
      <c r="G3490" s="800">
        <f>ONS!O42</f>
        <v>0</v>
      </c>
      <c r="H3490" s="801" t="s">
        <v>627</v>
      </c>
    </row>
    <row r="3491" spans="1:8" ht="30" x14ac:dyDescent="0.25">
      <c r="B3491" s="793"/>
      <c r="F3491" s="793" t="s">
        <v>2334</v>
      </c>
      <c r="G3491" s="800">
        <f>ONS!O44</f>
        <v>0</v>
      </c>
      <c r="H3491" s="801" t="s">
        <v>627</v>
      </c>
    </row>
    <row r="3492" spans="1:8" ht="30" x14ac:dyDescent="0.25">
      <c r="F3492" s="793" t="s">
        <v>2335</v>
      </c>
      <c r="G3492" s="800">
        <f>ONS!O45</f>
        <v>0</v>
      </c>
      <c r="H3492" s="801" t="s">
        <v>627</v>
      </c>
    </row>
    <row r="3493" spans="1:8" ht="30" x14ac:dyDescent="0.25">
      <c r="F3493" s="793" t="s">
        <v>2336</v>
      </c>
      <c r="G3493" s="800">
        <f>ONS!O46</f>
        <v>0</v>
      </c>
      <c r="H3493" s="801" t="s">
        <v>627</v>
      </c>
    </row>
    <row r="3494" spans="1:8" x14ac:dyDescent="0.25">
      <c r="F3494" s="793"/>
    </row>
    <row r="3495" spans="1:8" x14ac:dyDescent="0.25">
      <c r="A3495" s="786">
        <v>944</v>
      </c>
      <c r="B3495" s="797" t="s">
        <v>2260</v>
      </c>
      <c r="C3495" s="826">
        <f>ONS!Q35</f>
        <v>0</v>
      </c>
      <c r="E3495" s="801" t="s">
        <v>625</v>
      </c>
      <c r="F3495" s="793" t="s">
        <v>2267</v>
      </c>
      <c r="G3495" s="800">
        <f>ONS!Q36</f>
        <v>0</v>
      </c>
      <c r="H3495" s="801" t="s">
        <v>627</v>
      </c>
    </row>
    <row r="3496" spans="1:8" x14ac:dyDescent="0.25">
      <c r="F3496" s="793" t="s">
        <v>2288</v>
      </c>
      <c r="G3496" s="800">
        <f>ONS!Q40</f>
        <v>0</v>
      </c>
      <c r="H3496" s="801" t="s">
        <v>627</v>
      </c>
    </row>
    <row r="3497" spans="1:8" x14ac:dyDescent="0.25">
      <c r="F3497" s="793" t="s">
        <v>2295</v>
      </c>
      <c r="G3497" s="800">
        <f>ONS!Q41</f>
        <v>0</v>
      </c>
      <c r="H3497" s="801" t="s">
        <v>627</v>
      </c>
    </row>
    <row r="3498" spans="1:8" x14ac:dyDescent="0.25">
      <c r="F3498" s="797" t="s">
        <v>2301</v>
      </c>
      <c r="G3498" s="800">
        <f>ONS!Q42</f>
        <v>0</v>
      </c>
      <c r="H3498" s="801" t="s">
        <v>627</v>
      </c>
    </row>
    <row r="3499" spans="1:8" x14ac:dyDescent="0.25">
      <c r="B3499" s="793"/>
      <c r="F3499" s="793" t="s">
        <v>2308</v>
      </c>
      <c r="G3499" s="800">
        <f>ONS!Q44</f>
        <v>0</v>
      </c>
      <c r="H3499" s="801" t="s">
        <v>627</v>
      </c>
    </row>
    <row r="3500" spans="1:8" x14ac:dyDescent="0.25">
      <c r="F3500" s="793" t="s">
        <v>2315</v>
      </c>
      <c r="G3500" s="800">
        <f>ONS!Q45</f>
        <v>0</v>
      </c>
      <c r="H3500" s="801" t="s">
        <v>627</v>
      </c>
    </row>
    <row r="3501" spans="1:8" x14ac:dyDescent="0.25">
      <c r="F3501" s="793" t="s">
        <v>2321</v>
      </c>
      <c r="G3501" s="800">
        <f>ONS!Q46</f>
        <v>0</v>
      </c>
      <c r="H3501" s="801" t="s">
        <v>627</v>
      </c>
    </row>
    <row r="3502" spans="1:8" x14ac:dyDescent="0.25">
      <c r="F3502" s="793"/>
    </row>
    <row r="3503" spans="1:8" x14ac:dyDescent="0.25">
      <c r="A3503" s="786">
        <v>945</v>
      </c>
      <c r="B3503" s="797" t="s">
        <v>2261</v>
      </c>
      <c r="C3503" s="826">
        <f>ONS!R35</f>
        <v>0</v>
      </c>
      <c r="E3503" s="801" t="s">
        <v>625</v>
      </c>
      <c r="F3503" s="793" t="s">
        <v>2268</v>
      </c>
      <c r="G3503" s="800">
        <f>ONS!R36</f>
        <v>0</v>
      </c>
      <c r="H3503" s="801" t="s">
        <v>627</v>
      </c>
    </row>
    <row r="3504" spans="1:8" x14ac:dyDescent="0.25">
      <c r="F3504" s="793" t="s">
        <v>2289</v>
      </c>
      <c r="G3504" s="800">
        <f>ONS!R40</f>
        <v>0</v>
      </c>
      <c r="H3504" s="801" t="s">
        <v>627</v>
      </c>
    </row>
    <row r="3505" spans="1:8" x14ac:dyDescent="0.25">
      <c r="F3505" s="793" t="s">
        <v>2296</v>
      </c>
      <c r="G3505" s="800">
        <f>ONS!R41</f>
        <v>0</v>
      </c>
      <c r="H3505" s="801" t="s">
        <v>627</v>
      </c>
    </row>
    <row r="3506" spans="1:8" x14ac:dyDescent="0.25">
      <c r="F3506" s="797" t="s">
        <v>2302</v>
      </c>
      <c r="G3506" s="800">
        <f>ONS!R42</f>
        <v>0</v>
      </c>
      <c r="H3506" s="801" t="s">
        <v>627</v>
      </c>
    </row>
    <row r="3507" spans="1:8" x14ac:dyDescent="0.25">
      <c r="B3507" s="793"/>
      <c r="F3507" s="793" t="s">
        <v>2309</v>
      </c>
      <c r="G3507" s="800">
        <f>ONS!R44</f>
        <v>0</v>
      </c>
      <c r="H3507" s="801" t="s">
        <v>627</v>
      </c>
    </row>
    <row r="3508" spans="1:8" x14ac:dyDescent="0.25">
      <c r="F3508" s="793" t="s">
        <v>2316</v>
      </c>
      <c r="G3508" s="800">
        <f>ONS!R45</f>
        <v>0</v>
      </c>
      <c r="H3508" s="801" t="s">
        <v>627</v>
      </c>
    </row>
    <row r="3509" spans="1:8" x14ac:dyDescent="0.25">
      <c r="F3509" s="793" t="s">
        <v>2322</v>
      </c>
      <c r="G3509" s="800">
        <f>ONS!R46</f>
        <v>0</v>
      </c>
      <c r="H3509" s="801" t="s">
        <v>627</v>
      </c>
    </row>
    <row r="3510" spans="1:8" x14ac:dyDescent="0.25">
      <c r="F3510" s="793"/>
    </row>
    <row r="3511" spans="1:8" x14ac:dyDescent="0.25">
      <c r="A3511" s="786">
        <v>946</v>
      </c>
      <c r="B3511" s="797" t="s">
        <v>2262</v>
      </c>
      <c r="C3511" s="826">
        <f>ONS!S35</f>
        <v>0</v>
      </c>
      <c r="E3511" s="801" t="s">
        <v>625</v>
      </c>
      <c r="F3511" s="793" t="s">
        <v>2269</v>
      </c>
      <c r="G3511" s="800">
        <f>ONS!S36</f>
        <v>0</v>
      </c>
      <c r="H3511" s="801" t="s">
        <v>627</v>
      </c>
    </row>
    <row r="3512" spans="1:8" x14ac:dyDescent="0.25">
      <c r="F3512" s="793" t="s">
        <v>2290</v>
      </c>
      <c r="G3512" s="800">
        <f>ONS!S40</f>
        <v>0</v>
      </c>
      <c r="H3512" s="801" t="s">
        <v>627</v>
      </c>
    </row>
    <row r="3513" spans="1:8" x14ac:dyDescent="0.25">
      <c r="F3513" s="793" t="s">
        <v>2297</v>
      </c>
      <c r="G3513" s="800">
        <f>ONS!S41</f>
        <v>0</v>
      </c>
      <c r="H3513" s="801" t="s">
        <v>627</v>
      </c>
    </row>
    <row r="3514" spans="1:8" x14ac:dyDescent="0.25">
      <c r="F3514" s="797" t="s">
        <v>2303</v>
      </c>
      <c r="G3514" s="800">
        <f>ONS!S42</f>
        <v>0</v>
      </c>
      <c r="H3514" s="801" t="s">
        <v>627</v>
      </c>
    </row>
    <row r="3515" spans="1:8" x14ac:dyDescent="0.25">
      <c r="B3515" s="793"/>
      <c r="F3515" s="793" t="s">
        <v>2310</v>
      </c>
      <c r="G3515" s="800">
        <f>ONS!S44</f>
        <v>0</v>
      </c>
      <c r="H3515" s="801" t="s">
        <v>627</v>
      </c>
    </row>
    <row r="3516" spans="1:8" x14ac:dyDescent="0.25">
      <c r="F3516" s="793" t="s">
        <v>2317</v>
      </c>
      <c r="G3516" s="800">
        <f>ONS!S45</f>
        <v>0</v>
      </c>
      <c r="H3516" s="801" t="s">
        <v>627</v>
      </c>
    </row>
    <row r="3517" spans="1:8" x14ac:dyDescent="0.25">
      <c r="F3517" s="793" t="s">
        <v>2323</v>
      </c>
      <c r="G3517" s="800">
        <f>ONS!S46</f>
        <v>0</v>
      </c>
      <c r="H3517" s="801" t="s">
        <v>627</v>
      </c>
    </row>
    <row r="3518" spans="1:8" x14ac:dyDescent="0.25">
      <c r="F3518" s="793"/>
    </row>
    <row r="3519" spans="1:8" x14ac:dyDescent="0.25">
      <c r="A3519" s="786">
        <v>947</v>
      </c>
      <c r="B3519" s="797" t="s">
        <v>2263</v>
      </c>
      <c r="C3519" s="826">
        <f>ONS!U35</f>
        <v>0</v>
      </c>
      <c r="E3519" s="801" t="s">
        <v>625</v>
      </c>
      <c r="F3519" s="793" t="s">
        <v>2270</v>
      </c>
      <c r="G3519" s="800">
        <f>ONS!U36</f>
        <v>0</v>
      </c>
      <c r="H3519" s="801" t="s">
        <v>627</v>
      </c>
    </row>
    <row r="3520" spans="1:8" x14ac:dyDescent="0.25">
      <c r="F3520" s="793" t="s">
        <v>2291</v>
      </c>
      <c r="G3520" s="800">
        <f>ONS!U40</f>
        <v>0</v>
      </c>
      <c r="H3520" s="801" t="s">
        <v>627</v>
      </c>
    </row>
    <row r="3521" spans="1:8" x14ac:dyDescent="0.25">
      <c r="F3521" s="793" t="s">
        <v>2298</v>
      </c>
      <c r="G3521" s="800">
        <f>ONS!U41</f>
        <v>0</v>
      </c>
      <c r="H3521" s="801" t="s">
        <v>627</v>
      </c>
    </row>
    <row r="3522" spans="1:8" x14ac:dyDescent="0.25">
      <c r="F3522" s="797" t="s">
        <v>2304</v>
      </c>
      <c r="G3522" s="800">
        <f>ONS!U42</f>
        <v>0</v>
      </c>
      <c r="H3522" s="801" t="s">
        <v>627</v>
      </c>
    </row>
    <row r="3523" spans="1:8" x14ac:dyDescent="0.25">
      <c r="B3523" s="793"/>
      <c r="F3523" s="793" t="s">
        <v>2311</v>
      </c>
      <c r="G3523" s="800">
        <f>ONS!U44</f>
        <v>0</v>
      </c>
      <c r="H3523" s="801" t="s">
        <v>627</v>
      </c>
    </row>
    <row r="3524" spans="1:8" x14ac:dyDescent="0.25">
      <c r="F3524" s="793" t="s">
        <v>2318</v>
      </c>
      <c r="G3524" s="800">
        <f>ONS!U45</f>
        <v>0</v>
      </c>
      <c r="H3524" s="801" t="s">
        <v>627</v>
      </c>
    </row>
    <row r="3525" spans="1:8" x14ac:dyDescent="0.25">
      <c r="F3525" s="793" t="s">
        <v>2324</v>
      </c>
      <c r="G3525" s="800">
        <f>ONS!U46</f>
        <v>0</v>
      </c>
      <c r="H3525" s="801" t="s">
        <v>627</v>
      </c>
    </row>
    <row r="3526" spans="1:8" x14ac:dyDescent="0.25">
      <c r="F3526" s="793"/>
    </row>
    <row r="3527" spans="1:8" x14ac:dyDescent="0.25">
      <c r="A3527" s="786">
        <v>948</v>
      </c>
      <c r="B3527" s="797" t="s">
        <v>2264</v>
      </c>
      <c r="C3527" s="826">
        <f>ONS!L36</f>
        <v>0</v>
      </c>
      <c r="E3527" s="801" t="s">
        <v>625</v>
      </c>
      <c r="F3527" s="793" t="s">
        <v>2271</v>
      </c>
      <c r="G3527" s="800">
        <f>ONS!L37</f>
        <v>0</v>
      </c>
      <c r="H3527" s="801" t="s">
        <v>627</v>
      </c>
    </row>
    <row r="3528" spans="1:8" x14ac:dyDescent="0.25">
      <c r="F3528" s="793" t="s">
        <v>2278</v>
      </c>
      <c r="G3528" s="800">
        <f>ONS!L38</f>
        <v>0</v>
      </c>
      <c r="H3528" s="801" t="s">
        <v>627</v>
      </c>
    </row>
    <row r="3529" spans="1:8" x14ac:dyDescent="0.25">
      <c r="F3529" s="793"/>
    </row>
    <row r="3530" spans="1:8" ht="30" x14ac:dyDescent="0.25">
      <c r="A3530" s="786">
        <v>949</v>
      </c>
      <c r="B3530" s="797" t="s">
        <v>2265</v>
      </c>
      <c r="C3530" s="826">
        <f>ONS!M36</f>
        <v>0</v>
      </c>
      <c r="E3530" s="801" t="s">
        <v>625</v>
      </c>
      <c r="F3530" s="797" t="s">
        <v>2272</v>
      </c>
      <c r="G3530" s="800">
        <f>ONS!M37</f>
        <v>0</v>
      </c>
      <c r="H3530" s="801" t="s">
        <v>627</v>
      </c>
    </row>
    <row r="3531" spans="1:8" x14ac:dyDescent="0.25">
      <c r="B3531" s="793"/>
      <c r="F3531" s="793" t="s">
        <v>2279</v>
      </c>
      <c r="G3531" s="800">
        <f>ONS!M38</f>
        <v>0</v>
      </c>
      <c r="H3531" s="801" t="s">
        <v>627</v>
      </c>
    </row>
    <row r="3532" spans="1:8" x14ac:dyDescent="0.25">
      <c r="F3532" s="793"/>
    </row>
    <row r="3533" spans="1:8" ht="30" x14ac:dyDescent="0.25">
      <c r="A3533" s="786">
        <v>950</v>
      </c>
      <c r="B3533" s="797" t="s">
        <v>2266</v>
      </c>
      <c r="C3533" s="826">
        <f>ONS!N36</f>
        <v>0</v>
      </c>
      <c r="E3533" s="801" t="s">
        <v>625</v>
      </c>
      <c r="F3533" s="797" t="s">
        <v>2273</v>
      </c>
      <c r="G3533" s="800">
        <f>ONS!N37</f>
        <v>0</v>
      </c>
      <c r="H3533" s="801" t="s">
        <v>627</v>
      </c>
    </row>
    <row r="3534" spans="1:8" ht="30" x14ac:dyDescent="0.25">
      <c r="B3534" s="793"/>
      <c r="F3534" s="793" t="s">
        <v>2280</v>
      </c>
      <c r="G3534" s="800">
        <f>ONS!N38</f>
        <v>0</v>
      </c>
      <c r="H3534" s="801" t="s">
        <v>627</v>
      </c>
    </row>
    <row r="3535" spans="1:8" x14ac:dyDescent="0.25">
      <c r="F3535" s="793"/>
    </row>
    <row r="3536" spans="1:8" x14ac:dyDescent="0.25">
      <c r="A3536" s="786">
        <v>951</v>
      </c>
      <c r="B3536" s="797" t="s">
        <v>2267</v>
      </c>
      <c r="C3536" s="826">
        <f>ONS!Q36</f>
        <v>0</v>
      </c>
      <c r="E3536" s="801" t="s">
        <v>625</v>
      </c>
      <c r="F3536" s="797" t="s">
        <v>2274</v>
      </c>
      <c r="G3536" s="800">
        <f>ONS!Q37</f>
        <v>0</v>
      </c>
      <c r="H3536" s="801" t="s">
        <v>627</v>
      </c>
    </row>
    <row r="3537" spans="1:8" x14ac:dyDescent="0.25">
      <c r="B3537" s="793"/>
      <c r="F3537" s="793" t="s">
        <v>2281</v>
      </c>
      <c r="G3537" s="800">
        <f>ONS!Q38</f>
        <v>0</v>
      </c>
      <c r="H3537" s="801" t="s">
        <v>627</v>
      </c>
    </row>
    <row r="3538" spans="1:8" x14ac:dyDescent="0.25">
      <c r="F3538" s="793"/>
    </row>
    <row r="3539" spans="1:8" x14ac:dyDescent="0.25">
      <c r="A3539" s="786">
        <v>952</v>
      </c>
      <c r="B3539" s="797" t="s">
        <v>2268</v>
      </c>
      <c r="C3539" s="826">
        <f>ONS!R36</f>
        <v>0</v>
      </c>
      <c r="E3539" s="801" t="s">
        <v>625</v>
      </c>
      <c r="F3539" s="797" t="s">
        <v>2275</v>
      </c>
      <c r="G3539" s="800">
        <f>ONS!R37</f>
        <v>0</v>
      </c>
      <c r="H3539" s="801" t="s">
        <v>627</v>
      </c>
    </row>
    <row r="3540" spans="1:8" x14ac:dyDescent="0.25">
      <c r="B3540" s="793"/>
      <c r="F3540" s="793" t="s">
        <v>2282</v>
      </c>
      <c r="G3540" s="800">
        <f>ONS!R38</f>
        <v>0</v>
      </c>
      <c r="H3540" s="801" t="s">
        <v>627</v>
      </c>
    </row>
    <row r="3541" spans="1:8" x14ac:dyDescent="0.25">
      <c r="F3541" s="793"/>
    </row>
    <row r="3542" spans="1:8" x14ac:dyDescent="0.25">
      <c r="A3542" s="786">
        <v>953</v>
      </c>
      <c r="B3542" s="797" t="s">
        <v>2269</v>
      </c>
      <c r="C3542" s="826">
        <f>ONS!S36</f>
        <v>0</v>
      </c>
      <c r="E3542" s="801" t="s">
        <v>625</v>
      </c>
      <c r="F3542" s="797" t="s">
        <v>2276</v>
      </c>
      <c r="G3542" s="800">
        <f>ONS!S37</f>
        <v>0</v>
      </c>
      <c r="H3542" s="801" t="s">
        <v>627</v>
      </c>
    </row>
    <row r="3543" spans="1:8" x14ac:dyDescent="0.25">
      <c r="B3543" s="793"/>
      <c r="F3543" s="793" t="s">
        <v>2283</v>
      </c>
      <c r="G3543" s="800">
        <f>ONS!S38</f>
        <v>0</v>
      </c>
      <c r="H3543" s="801" t="s">
        <v>627</v>
      </c>
    </row>
    <row r="3544" spans="1:8" x14ac:dyDescent="0.25">
      <c r="F3544" s="793"/>
    </row>
    <row r="3545" spans="1:8" x14ac:dyDescent="0.25">
      <c r="A3545" s="786">
        <v>954</v>
      </c>
      <c r="B3545" s="797" t="s">
        <v>2270</v>
      </c>
      <c r="C3545" s="826">
        <f>ONS!U36</f>
        <v>0</v>
      </c>
      <c r="E3545" s="801" t="s">
        <v>625</v>
      </c>
      <c r="F3545" s="797" t="s">
        <v>2277</v>
      </c>
      <c r="G3545" s="800">
        <f>ONS!U37</f>
        <v>0</v>
      </c>
      <c r="H3545" s="801" t="s">
        <v>627</v>
      </c>
    </row>
    <row r="3546" spans="1:8" x14ac:dyDescent="0.25">
      <c r="B3546" s="793"/>
      <c r="F3546" s="793" t="s">
        <v>2284</v>
      </c>
      <c r="G3546" s="800">
        <f>ONS!U38</f>
        <v>0</v>
      </c>
      <c r="H3546" s="801" t="s">
        <v>627</v>
      </c>
    </row>
    <row r="3547" spans="1:8" x14ac:dyDescent="0.25">
      <c r="F3547" s="793"/>
    </row>
    <row r="3548" spans="1:8" x14ac:dyDescent="0.25">
      <c r="A3548" s="786">
        <v>955</v>
      </c>
      <c r="B3548" s="797" t="s">
        <v>2205</v>
      </c>
      <c r="C3548" s="826">
        <f>ONS!C48</f>
        <v>0</v>
      </c>
      <c r="E3548" s="801" t="s">
        <v>625</v>
      </c>
      <c r="F3548" s="797" t="s">
        <v>2209</v>
      </c>
      <c r="G3548" s="800">
        <f>ONS!C49</f>
        <v>0</v>
      </c>
      <c r="H3548" s="801" t="s">
        <v>627</v>
      </c>
    </row>
    <row r="3549" spans="1:8" x14ac:dyDescent="0.25">
      <c r="B3549" s="793"/>
      <c r="F3549" s="793" t="s">
        <v>2213</v>
      </c>
      <c r="G3549" s="800">
        <f>ONS!C50</f>
        <v>0</v>
      </c>
      <c r="H3549" s="801" t="s">
        <v>627</v>
      </c>
    </row>
    <row r="3550" spans="1:8" x14ac:dyDescent="0.25">
      <c r="F3550" s="793" t="s">
        <v>2217</v>
      </c>
      <c r="G3550" s="800">
        <f>ONS!C51</f>
        <v>0</v>
      </c>
      <c r="H3550" s="801" t="s">
        <v>627</v>
      </c>
    </row>
    <row r="3551" spans="1:8" x14ac:dyDescent="0.25"/>
    <row r="3552" spans="1:8" x14ac:dyDescent="0.25">
      <c r="A3552" s="786">
        <v>956</v>
      </c>
      <c r="B3552" s="793" t="s">
        <v>2206</v>
      </c>
      <c r="C3552" s="826">
        <f>ONS!D48</f>
        <v>0</v>
      </c>
      <c r="E3552" s="801" t="s">
        <v>625</v>
      </c>
      <c r="F3552" s="793" t="s">
        <v>2210</v>
      </c>
      <c r="G3552" s="800">
        <f>ONS!D49</f>
        <v>0</v>
      </c>
      <c r="H3552" s="801" t="s">
        <v>627</v>
      </c>
    </row>
    <row r="3553" spans="1:8" x14ac:dyDescent="0.25">
      <c r="F3553" s="793" t="s">
        <v>2214</v>
      </c>
      <c r="G3553" s="800">
        <f>ONS!D50</f>
        <v>0</v>
      </c>
      <c r="H3553" s="801" t="s">
        <v>627</v>
      </c>
    </row>
    <row r="3554" spans="1:8" x14ac:dyDescent="0.25">
      <c r="F3554" s="793" t="s">
        <v>2218</v>
      </c>
      <c r="G3554" s="800">
        <f>ONS!D51</f>
        <v>0</v>
      </c>
      <c r="H3554" s="801" t="s">
        <v>627</v>
      </c>
    </row>
    <row r="3555" spans="1:8" x14ac:dyDescent="0.25"/>
    <row r="3556" spans="1:8" x14ac:dyDescent="0.25">
      <c r="A3556" s="786">
        <v>957</v>
      </c>
      <c r="B3556" s="793" t="s">
        <v>2207</v>
      </c>
      <c r="C3556" s="826">
        <f>ONS!I48</f>
        <v>0</v>
      </c>
      <c r="E3556" s="801" t="s">
        <v>625</v>
      </c>
      <c r="F3556" s="793" t="s">
        <v>2211</v>
      </c>
      <c r="G3556" s="800">
        <f>ONS!I49</f>
        <v>0</v>
      </c>
      <c r="H3556" s="801" t="s">
        <v>627</v>
      </c>
    </row>
    <row r="3557" spans="1:8" x14ac:dyDescent="0.25">
      <c r="F3557" s="793" t="s">
        <v>2215</v>
      </c>
      <c r="G3557" s="800">
        <f>ONS!I50</f>
        <v>0</v>
      </c>
      <c r="H3557" s="801" t="s">
        <v>627</v>
      </c>
    </row>
    <row r="3558" spans="1:8" x14ac:dyDescent="0.25">
      <c r="F3558" s="793" t="s">
        <v>2219</v>
      </c>
      <c r="G3558" s="800">
        <f>ONS!I51</f>
        <v>0</v>
      </c>
      <c r="H3558" s="801" t="s">
        <v>627</v>
      </c>
    </row>
    <row r="3559" spans="1:8" x14ac:dyDescent="0.25"/>
    <row r="3560" spans="1:8" x14ac:dyDescent="0.25">
      <c r="A3560" s="786">
        <v>958</v>
      </c>
      <c r="B3560" s="793" t="s">
        <v>2246</v>
      </c>
      <c r="C3560" s="826">
        <f>ONS!J48</f>
        <v>0</v>
      </c>
      <c r="E3560" s="801" t="s">
        <v>625</v>
      </c>
      <c r="F3560" s="793" t="s">
        <v>2248</v>
      </c>
      <c r="G3560" s="800">
        <f>ONS!J49</f>
        <v>0</v>
      </c>
      <c r="H3560" s="801" t="s">
        <v>627</v>
      </c>
    </row>
    <row r="3561" spans="1:8" x14ac:dyDescent="0.25">
      <c r="F3561" s="793" t="s">
        <v>2250</v>
      </c>
      <c r="G3561" s="800">
        <f>ONS!J50</f>
        <v>0</v>
      </c>
      <c r="H3561" s="801" t="s">
        <v>627</v>
      </c>
    </row>
    <row r="3562" spans="1:8" x14ac:dyDescent="0.25">
      <c r="F3562" s="793" t="s">
        <v>2252</v>
      </c>
      <c r="G3562" s="800">
        <f>ONS!J51</f>
        <v>0</v>
      </c>
      <c r="H3562" s="801" t="s">
        <v>627</v>
      </c>
    </row>
    <row r="3563" spans="1:8" x14ac:dyDescent="0.25"/>
    <row r="3564" spans="1:8" x14ac:dyDescent="0.25">
      <c r="A3564" s="786">
        <v>959</v>
      </c>
      <c r="B3564" s="793" t="s">
        <v>2247</v>
      </c>
      <c r="C3564" s="826">
        <f>ONS!K48</f>
        <v>0</v>
      </c>
      <c r="E3564" s="801" t="s">
        <v>625</v>
      </c>
      <c r="F3564" s="793" t="s">
        <v>2249</v>
      </c>
      <c r="G3564" s="800">
        <f>ONS!K49</f>
        <v>0</v>
      </c>
      <c r="H3564" s="801" t="s">
        <v>627</v>
      </c>
    </row>
    <row r="3565" spans="1:8" x14ac:dyDescent="0.25">
      <c r="F3565" s="793" t="s">
        <v>2251</v>
      </c>
      <c r="G3565" s="800">
        <f>ONS!K50</f>
        <v>0</v>
      </c>
      <c r="H3565" s="801" t="s">
        <v>627</v>
      </c>
    </row>
    <row r="3566" spans="1:8" x14ac:dyDescent="0.25">
      <c r="F3566" s="793" t="s">
        <v>2253</v>
      </c>
      <c r="G3566" s="800">
        <f>ONS!K51</f>
        <v>0</v>
      </c>
      <c r="H3566" s="801" t="s">
        <v>627</v>
      </c>
    </row>
    <row r="3567" spans="1:8" x14ac:dyDescent="0.25"/>
    <row r="3568" spans="1:8" x14ac:dyDescent="0.25">
      <c r="A3568" s="786">
        <v>960</v>
      </c>
      <c r="B3568" s="793" t="s">
        <v>2208</v>
      </c>
      <c r="C3568" s="826">
        <f>ONS!L48</f>
        <v>0</v>
      </c>
      <c r="E3568" s="801" t="s">
        <v>625</v>
      </c>
      <c r="F3568" s="793" t="s">
        <v>2212</v>
      </c>
      <c r="G3568" s="800">
        <f>ONS!L49</f>
        <v>0</v>
      </c>
      <c r="H3568" s="801" t="s">
        <v>627</v>
      </c>
    </row>
    <row r="3569" spans="1:8" x14ac:dyDescent="0.25">
      <c r="F3569" s="793" t="s">
        <v>2216</v>
      </c>
      <c r="G3569" s="800">
        <f>ONS!L50</f>
        <v>0</v>
      </c>
      <c r="H3569" s="801" t="s">
        <v>627</v>
      </c>
    </row>
    <row r="3570" spans="1:8" x14ac:dyDescent="0.25">
      <c r="F3570" s="793" t="s">
        <v>2220</v>
      </c>
      <c r="G3570" s="800">
        <f>ONS!L51</f>
        <v>0</v>
      </c>
      <c r="H3570" s="801" t="s">
        <v>627</v>
      </c>
    </row>
    <row r="3571" spans="1:8" x14ac:dyDescent="0.25"/>
    <row r="3572" spans="1:8" x14ac:dyDescent="0.25">
      <c r="A3572" s="786">
        <v>961</v>
      </c>
      <c r="B3572" s="793" t="s">
        <v>2337</v>
      </c>
      <c r="C3572" s="826">
        <f>ONS!E35</f>
        <v>0</v>
      </c>
      <c r="E3572" s="801" t="s">
        <v>875</v>
      </c>
      <c r="F3572" s="793" t="s">
        <v>2194</v>
      </c>
      <c r="G3572" s="800">
        <f>ONS!D35</f>
        <v>0</v>
      </c>
    </row>
    <row r="3573" spans="1:8" x14ac:dyDescent="0.25">
      <c r="F3573" s="793"/>
    </row>
    <row r="3574" spans="1:8" x14ac:dyDescent="0.25">
      <c r="A3574" s="786">
        <v>962</v>
      </c>
      <c r="B3574" s="797" t="s">
        <v>2338</v>
      </c>
      <c r="C3574" s="826">
        <f>ONS!F35</f>
        <v>0</v>
      </c>
      <c r="E3574" s="801" t="s">
        <v>875</v>
      </c>
      <c r="F3574" s="793" t="s">
        <v>2337</v>
      </c>
      <c r="G3574" s="800">
        <f>ONS!E35</f>
        <v>0</v>
      </c>
    </row>
    <row r="3575" spans="1:8" x14ac:dyDescent="0.25"/>
    <row r="3576" spans="1:8" x14ac:dyDescent="0.25">
      <c r="A3576" s="786">
        <v>963</v>
      </c>
      <c r="B3576" s="793" t="s">
        <v>2339</v>
      </c>
      <c r="C3576" s="826">
        <f>ONS!G35</f>
        <v>0</v>
      </c>
      <c r="E3576" s="801" t="s">
        <v>875</v>
      </c>
      <c r="F3576" s="793" t="s">
        <v>2194</v>
      </c>
      <c r="G3576" s="800">
        <f>ONS!D35</f>
        <v>0</v>
      </c>
    </row>
    <row r="3577" spans="1:8" x14ac:dyDescent="0.25"/>
    <row r="3578" spans="1:8" ht="30" x14ac:dyDescent="0.25">
      <c r="A3578" s="786">
        <v>964</v>
      </c>
      <c r="B3578" s="793" t="s">
        <v>2340</v>
      </c>
      <c r="C3578" s="826">
        <f>ONS!H35</f>
        <v>0</v>
      </c>
      <c r="E3578" s="801" t="s">
        <v>875</v>
      </c>
      <c r="F3578" s="797" t="s">
        <v>2339</v>
      </c>
      <c r="G3578" s="800">
        <f>ONS!G35</f>
        <v>0</v>
      </c>
    </row>
    <row r="3579" spans="1:8" x14ac:dyDescent="0.25"/>
    <row r="3580" spans="1:8" x14ac:dyDescent="0.25">
      <c r="A3580" s="786">
        <v>965</v>
      </c>
      <c r="B3580" s="793" t="s">
        <v>2341</v>
      </c>
      <c r="C3580" s="826">
        <f>ONS!E36</f>
        <v>0</v>
      </c>
      <c r="E3580" s="801" t="s">
        <v>875</v>
      </c>
      <c r="F3580" s="797" t="s">
        <v>2342</v>
      </c>
      <c r="G3580" s="800">
        <f>ONS!D36</f>
        <v>0</v>
      </c>
    </row>
    <row r="3581" spans="1:8" x14ac:dyDescent="0.25"/>
    <row r="3582" spans="1:8" ht="30" x14ac:dyDescent="0.25">
      <c r="A3582" s="786">
        <v>966</v>
      </c>
      <c r="B3582" s="793" t="s">
        <v>2343</v>
      </c>
      <c r="C3582" s="826">
        <f>ONS!F36</f>
        <v>0</v>
      </c>
      <c r="E3582" s="801" t="s">
        <v>875</v>
      </c>
      <c r="F3582" s="797" t="s">
        <v>2341</v>
      </c>
      <c r="G3582" s="800">
        <f>ONS!E36</f>
        <v>0</v>
      </c>
    </row>
    <row r="3583" spans="1:8" x14ac:dyDescent="0.25"/>
    <row r="3584" spans="1:8" ht="30" x14ac:dyDescent="0.25">
      <c r="A3584" s="786">
        <v>967</v>
      </c>
      <c r="B3584" s="793" t="s">
        <v>2344</v>
      </c>
      <c r="C3584" s="826">
        <f>ONS!E42</f>
        <v>0</v>
      </c>
      <c r="E3584" s="801" t="s">
        <v>875</v>
      </c>
      <c r="F3584" s="793" t="s">
        <v>2198</v>
      </c>
      <c r="G3584" s="800">
        <f>ONS!D42</f>
        <v>0</v>
      </c>
    </row>
    <row r="3585" spans="1:8" x14ac:dyDescent="0.25">
      <c r="H3585" s="828"/>
    </row>
    <row r="3586" spans="1:8" x14ac:dyDescent="0.25">
      <c r="A3586" s="786">
        <v>968</v>
      </c>
      <c r="B3586" s="793" t="s">
        <v>2345</v>
      </c>
      <c r="C3586" s="826">
        <f>ONS!E46</f>
        <v>0</v>
      </c>
      <c r="E3586" s="801" t="s">
        <v>875</v>
      </c>
      <c r="F3586" s="797" t="s">
        <v>2202</v>
      </c>
      <c r="G3586" s="800">
        <f>ONS!D46</f>
        <v>0</v>
      </c>
      <c r="H3586" s="828"/>
    </row>
    <row r="3587" spans="1:8" x14ac:dyDescent="0.25">
      <c r="H3587" s="828"/>
    </row>
    <row r="3588" spans="1:8" x14ac:dyDescent="0.25">
      <c r="A3588" s="786">
        <v>969</v>
      </c>
      <c r="B3588" s="793" t="s">
        <v>2346</v>
      </c>
      <c r="C3588" s="826">
        <f>ONS!F46</f>
        <v>0</v>
      </c>
      <c r="E3588" s="801" t="s">
        <v>875</v>
      </c>
      <c r="F3588" s="793" t="s">
        <v>2345</v>
      </c>
      <c r="G3588" s="800">
        <f>ONS!E46</f>
        <v>0</v>
      </c>
      <c r="H3588" s="828"/>
    </row>
    <row r="3589" spans="1:8" x14ac:dyDescent="0.25">
      <c r="H3589" s="828"/>
    </row>
    <row r="3590" spans="1:8" x14ac:dyDescent="0.25">
      <c r="B3590" s="793"/>
      <c r="F3590" s="793"/>
      <c r="H3590" s="828"/>
    </row>
    <row r="3591" spans="1:8" x14ac:dyDescent="0.25">
      <c r="H3591" s="828"/>
    </row>
    <row r="3592" spans="1:8" x14ac:dyDescent="0.25">
      <c r="A3592" s="786">
        <v>971</v>
      </c>
      <c r="B3592" s="793" t="s">
        <v>2347</v>
      </c>
      <c r="C3592" s="826">
        <f>ONS!D53</f>
        <v>0</v>
      </c>
      <c r="E3592" s="801" t="s">
        <v>875</v>
      </c>
      <c r="F3592" s="797" t="s">
        <v>2232</v>
      </c>
      <c r="G3592" s="800">
        <f>ONS!C53</f>
        <v>0</v>
      </c>
      <c r="H3592" s="828"/>
    </row>
    <row r="3593" spans="1:8" x14ac:dyDescent="0.25">
      <c r="H3593" s="828"/>
    </row>
    <row r="3594" spans="1:8" x14ac:dyDescent="0.25">
      <c r="A3594" s="786">
        <v>972</v>
      </c>
      <c r="B3594" s="793" t="s">
        <v>2197</v>
      </c>
      <c r="C3594" s="826">
        <f>ONS!C42</f>
        <v>0</v>
      </c>
      <c r="E3594" s="801" t="s">
        <v>875</v>
      </c>
      <c r="F3594" s="793" t="s">
        <v>2193</v>
      </c>
      <c r="G3594" s="800">
        <f>ONS!C35</f>
        <v>0</v>
      </c>
      <c r="H3594" s="828"/>
    </row>
    <row r="3595" spans="1:8" x14ac:dyDescent="0.25">
      <c r="H3595" s="828"/>
    </row>
    <row r="3596" spans="1:8" x14ac:dyDescent="0.25">
      <c r="A3596" s="786">
        <v>973</v>
      </c>
      <c r="B3596" s="793" t="s">
        <v>2201</v>
      </c>
      <c r="C3596" s="826">
        <f>ONS!C46</f>
        <v>0</v>
      </c>
      <c r="E3596" s="801" t="s">
        <v>875</v>
      </c>
      <c r="F3596" s="793" t="s">
        <v>2193</v>
      </c>
      <c r="G3596" s="800">
        <f>ONS!C35</f>
        <v>0</v>
      </c>
      <c r="H3596" s="828"/>
    </row>
    <row r="3597" spans="1:8" x14ac:dyDescent="0.25">
      <c r="H3597" s="828"/>
    </row>
    <row r="3598" spans="1:8" x14ac:dyDescent="0.25">
      <c r="A3598" s="786">
        <v>974</v>
      </c>
      <c r="B3598" s="797" t="s">
        <v>2342</v>
      </c>
      <c r="C3598" s="826">
        <f>ONS!D36</f>
        <v>0</v>
      </c>
      <c r="E3598" s="801" t="s">
        <v>875</v>
      </c>
      <c r="F3598" s="797" t="s">
        <v>2194</v>
      </c>
      <c r="G3598" s="800">
        <f>ONS!D35</f>
        <v>0</v>
      </c>
      <c r="H3598" s="828"/>
    </row>
    <row r="3599" spans="1:8" x14ac:dyDescent="0.25">
      <c r="H3599" s="828"/>
    </row>
    <row r="3600" spans="1:8" x14ac:dyDescent="0.25">
      <c r="A3600" s="786">
        <v>975</v>
      </c>
      <c r="B3600" s="797" t="s">
        <v>2198</v>
      </c>
      <c r="C3600" s="826">
        <f>ONS!D42</f>
        <v>0</v>
      </c>
      <c r="E3600" s="801" t="s">
        <v>875</v>
      </c>
      <c r="F3600" s="797" t="s">
        <v>2194</v>
      </c>
      <c r="G3600" s="800">
        <f>ONS!D35</f>
        <v>0</v>
      </c>
      <c r="H3600" s="828"/>
    </row>
    <row r="3601" spans="1:8" x14ac:dyDescent="0.25">
      <c r="H3601" s="828"/>
    </row>
    <row r="3602" spans="1:8" x14ac:dyDescent="0.25">
      <c r="A3602" s="786">
        <v>976</v>
      </c>
      <c r="B3602" s="797" t="s">
        <v>2202</v>
      </c>
      <c r="C3602" s="826">
        <f>ONS!D46</f>
        <v>0</v>
      </c>
      <c r="E3602" s="801" t="s">
        <v>875</v>
      </c>
      <c r="F3602" s="797" t="s">
        <v>2194</v>
      </c>
      <c r="G3602" s="800">
        <f>ONS!D35</f>
        <v>0</v>
      </c>
      <c r="H3602" s="828"/>
    </row>
    <row r="3603" spans="1:8" x14ac:dyDescent="0.25">
      <c r="H3603" s="828"/>
    </row>
    <row r="3604" spans="1:8" x14ac:dyDescent="0.25">
      <c r="A3604" s="786">
        <v>977</v>
      </c>
      <c r="B3604" s="797" t="s">
        <v>2341</v>
      </c>
      <c r="C3604" s="826">
        <f>ONS!E36</f>
        <v>0</v>
      </c>
      <c r="E3604" s="801" t="s">
        <v>875</v>
      </c>
      <c r="F3604" s="797" t="s">
        <v>2337</v>
      </c>
      <c r="G3604" s="800">
        <f>ONS!E35</f>
        <v>0</v>
      </c>
      <c r="H3604" s="828"/>
    </row>
    <row r="3605" spans="1:8" x14ac:dyDescent="0.25">
      <c r="H3605" s="828"/>
    </row>
    <row r="3606" spans="1:8" ht="30" x14ac:dyDescent="0.25">
      <c r="A3606" s="786">
        <v>978</v>
      </c>
      <c r="B3606" s="797" t="s">
        <v>2344</v>
      </c>
      <c r="C3606" s="826">
        <f>ONS!E42</f>
        <v>0</v>
      </c>
      <c r="E3606" s="801" t="s">
        <v>875</v>
      </c>
      <c r="F3606" s="797" t="s">
        <v>2337</v>
      </c>
      <c r="G3606" s="800">
        <f>ONS!E35</f>
        <v>0</v>
      </c>
      <c r="H3606" s="828"/>
    </row>
    <row r="3607" spans="1:8" x14ac:dyDescent="0.25">
      <c r="H3607" s="828"/>
    </row>
    <row r="3608" spans="1:8" x14ac:dyDescent="0.25">
      <c r="A3608" s="786">
        <v>979</v>
      </c>
      <c r="B3608" s="797" t="s">
        <v>2345</v>
      </c>
      <c r="C3608" s="826">
        <f>ONS!E46</f>
        <v>0</v>
      </c>
      <c r="E3608" s="801" t="s">
        <v>875</v>
      </c>
      <c r="F3608" s="797" t="s">
        <v>2337</v>
      </c>
      <c r="G3608" s="800">
        <f>ONS!E35</f>
        <v>0</v>
      </c>
      <c r="H3608" s="828"/>
    </row>
    <row r="3609" spans="1:8" x14ac:dyDescent="0.25">
      <c r="H3609" s="828"/>
    </row>
    <row r="3610" spans="1:8" ht="30" x14ac:dyDescent="0.25">
      <c r="A3610" s="786">
        <v>980</v>
      </c>
      <c r="B3610" s="797" t="s">
        <v>2343</v>
      </c>
      <c r="C3610" s="826">
        <f>ONS!F36</f>
        <v>0</v>
      </c>
      <c r="E3610" s="801" t="s">
        <v>875</v>
      </c>
      <c r="F3610" s="797" t="s">
        <v>2338</v>
      </c>
      <c r="G3610" s="800">
        <f>ONS!F35</f>
        <v>0</v>
      </c>
      <c r="H3610" s="828"/>
    </row>
    <row r="3611" spans="1:8" x14ac:dyDescent="0.25">
      <c r="H3611" s="828"/>
    </row>
    <row r="3612" spans="1:8" x14ac:dyDescent="0.25">
      <c r="A3612" s="786">
        <v>981</v>
      </c>
      <c r="B3612" s="797" t="s">
        <v>2346</v>
      </c>
      <c r="C3612" s="826">
        <f>ONS!F46</f>
        <v>0</v>
      </c>
      <c r="E3612" s="801" t="s">
        <v>875</v>
      </c>
      <c r="F3612" s="797" t="s">
        <v>2338</v>
      </c>
      <c r="G3612" s="800">
        <f>ONS!F35</f>
        <v>0</v>
      </c>
      <c r="H3612" s="828"/>
    </row>
    <row r="3613" spans="1:8" x14ac:dyDescent="0.25">
      <c r="H3613" s="828"/>
    </row>
    <row r="3614" spans="1:8" x14ac:dyDescent="0.25">
      <c r="A3614" s="786">
        <v>982</v>
      </c>
      <c r="B3614" s="797" t="s">
        <v>2239</v>
      </c>
      <c r="C3614" s="826">
        <f>ONS!I36</f>
        <v>0</v>
      </c>
      <c r="E3614" s="801" t="s">
        <v>875</v>
      </c>
      <c r="F3614" s="797" t="s">
        <v>2195</v>
      </c>
      <c r="G3614" s="800">
        <f>ONS!I35</f>
        <v>0</v>
      </c>
      <c r="H3614" s="828"/>
    </row>
    <row r="3615" spans="1:8" x14ac:dyDescent="0.25">
      <c r="H3615" s="828"/>
    </row>
    <row r="3616" spans="1:8" ht="30" x14ac:dyDescent="0.25">
      <c r="A3616" s="786">
        <v>983</v>
      </c>
      <c r="B3616" s="797" t="s">
        <v>2199</v>
      </c>
      <c r="C3616" s="826">
        <f>ONS!I42</f>
        <v>0</v>
      </c>
      <c r="E3616" s="801" t="s">
        <v>875</v>
      </c>
      <c r="F3616" s="797" t="s">
        <v>2195</v>
      </c>
      <c r="G3616" s="800">
        <f>ONS!I35</f>
        <v>0</v>
      </c>
      <c r="H3616" s="828"/>
    </row>
    <row r="3617" spans="1:8" x14ac:dyDescent="0.25">
      <c r="H3617" s="828"/>
    </row>
    <row r="3618" spans="1:8" x14ac:dyDescent="0.25">
      <c r="A3618" s="786">
        <v>984</v>
      </c>
      <c r="B3618" s="793" t="s">
        <v>2203</v>
      </c>
      <c r="C3618" s="826">
        <f>ONS!I46</f>
        <v>0</v>
      </c>
      <c r="E3618" s="801" t="s">
        <v>875</v>
      </c>
      <c r="F3618" s="797" t="s">
        <v>2195</v>
      </c>
      <c r="G3618" s="800">
        <f>ONS!I35</f>
        <v>0</v>
      </c>
      <c r="H3618" s="828"/>
    </row>
    <row r="3619" spans="1:8" x14ac:dyDescent="0.25">
      <c r="B3619" s="793"/>
      <c r="H3619" s="828"/>
    </row>
    <row r="3620" spans="1:8" x14ac:dyDescent="0.25">
      <c r="A3620" s="786">
        <v>985</v>
      </c>
      <c r="B3620" s="793" t="s">
        <v>2240</v>
      </c>
      <c r="C3620" s="826">
        <f>ONS!J36</f>
        <v>0</v>
      </c>
      <c r="E3620" s="801" t="s">
        <v>875</v>
      </c>
      <c r="F3620" s="797" t="s">
        <v>2237</v>
      </c>
      <c r="G3620" s="800">
        <f>ONS!J35</f>
        <v>0</v>
      </c>
      <c r="H3620" s="828"/>
    </row>
    <row r="3621" spans="1:8" x14ac:dyDescent="0.25">
      <c r="B3621" s="793"/>
      <c r="H3621" s="828"/>
    </row>
    <row r="3622" spans="1:8" ht="30" x14ac:dyDescent="0.25">
      <c r="A3622" s="786">
        <v>986</v>
      </c>
      <c r="B3622" s="793" t="s">
        <v>2242</v>
      </c>
      <c r="C3622" s="826">
        <f>ONS!J42</f>
        <v>0</v>
      </c>
      <c r="E3622" s="801" t="s">
        <v>875</v>
      </c>
      <c r="F3622" s="797" t="s">
        <v>2237</v>
      </c>
      <c r="G3622" s="800">
        <f>ONS!J35</f>
        <v>0</v>
      </c>
      <c r="H3622" s="828"/>
    </row>
    <row r="3623" spans="1:8" x14ac:dyDescent="0.25">
      <c r="B3623" s="793"/>
      <c r="H3623" s="828"/>
    </row>
    <row r="3624" spans="1:8" x14ac:dyDescent="0.25">
      <c r="A3624" s="786">
        <v>987</v>
      </c>
      <c r="B3624" s="793" t="s">
        <v>2244</v>
      </c>
      <c r="C3624" s="826">
        <f>ONS!J46</f>
        <v>0</v>
      </c>
      <c r="E3624" s="801" t="s">
        <v>875</v>
      </c>
      <c r="F3624" s="797" t="s">
        <v>2237</v>
      </c>
      <c r="G3624" s="800">
        <f>ONS!J35</f>
        <v>0</v>
      </c>
      <c r="H3624" s="828"/>
    </row>
    <row r="3625" spans="1:8" x14ac:dyDescent="0.25">
      <c r="B3625" s="793"/>
      <c r="H3625" s="828"/>
    </row>
    <row r="3626" spans="1:8" ht="30" x14ac:dyDescent="0.25">
      <c r="A3626" s="786">
        <v>988</v>
      </c>
      <c r="B3626" s="793" t="s">
        <v>2329</v>
      </c>
      <c r="C3626" s="826">
        <f>ONS!O35</f>
        <v>0</v>
      </c>
      <c r="E3626" s="801" t="s">
        <v>875</v>
      </c>
      <c r="F3626" s="797" t="s">
        <v>2259</v>
      </c>
      <c r="G3626" s="800">
        <f>ONS!N35</f>
        <v>0</v>
      </c>
      <c r="H3626" s="828"/>
    </row>
    <row r="3627" spans="1:8" x14ac:dyDescent="0.25">
      <c r="B3627" s="793"/>
      <c r="H3627" s="828"/>
    </row>
    <row r="3628" spans="1:8" ht="45" x14ac:dyDescent="0.25">
      <c r="A3628" s="786">
        <v>989</v>
      </c>
      <c r="B3628" s="793" t="s">
        <v>2330</v>
      </c>
      <c r="C3628" s="826">
        <f>ONS!O36</f>
        <v>0</v>
      </c>
      <c r="E3628" s="801" t="s">
        <v>875</v>
      </c>
      <c r="F3628" s="797" t="s">
        <v>2266</v>
      </c>
      <c r="G3628" s="800">
        <f>ONS!N36</f>
        <v>0</v>
      </c>
      <c r="H3628" s="828"/>
    </row>
    <row r="3629" spans="1:8" x14ac:dyDescent="0.25">
      <c r="F3629" s="793"/>
      <c r="H3629" s="828"/>
    </row>
    <row r="3630" spans="1:8" ht="45" x14ac:dyDescent="0.25">
      <c r="A3630" s="786">
        <v>990</v>
      </c>
      <c r="B3630" s="793" t="s">
        <v>2331</v>
      </c>
      <c r="C3630" s="826">
        <f>ONS!O40</f>
        <v>0</v>
      </c>
      <c r="E3630" s="801" t="s">
        <v>875</v>
      </c>
      <c r="F3630" s="793" t="s">
        <v>2287</v>
      </c>
      <c r="G3630" s="800">
        <f>ONS!N40</f>
        <v>0</v>
      </c>
      <c r="H3630" s="828"/>
    </row>
    <row r="3631" spans="1:8" x14ac:dyDescent="0.25">
      <c r="F3631" s="793"/>
      <c r="H3631" s="828"/>
    </row>
    <row r="3632" spans="1:8" ht="45" x14ac:dyDescent="0.25">
      <c r="A3632" s="786">
        <v>991</v>
      </c>
      <c r="B3632" s="793" t="s">
        <v>2332</v>
      </c>
      <c r="C3632" s="826">
        <f>ONS!O41</f>
        <v>0</v>
      </c>
      <c r="E3632" s="801" t="s">
        <v>875</v>
      </c>
      <c r="F3632" s="793" t="s">
        <v>2294</v>
      </c>
      <c r="G3632" s="800">
        <f>ONS!N41</f>
        <v>0</v>
      </c>
      <c r="H3632" s="828"/>
    </row>
    <row r="3633" spans="1:8" x14ac:dyDescent="0.25">
      <c r="B3633" s="793"/>
      <c r="F3633" s="793"/>
    </row>
    <row r="3634" spans="1:8" ht="45" x14ac:dyDescent="0.25">
      <c r="A3634" s="786">
        <v>992</v>
      </c>
      <c r="B3634" s="793" t="s">
        <v>2333</v>
      </c>
      <c r="C3634" s="826">
        <f>ONS!O42</f>
        <v>0</v>
      </c>
      <c r="E3634" s="801" t="s">
        <v>875</v>
      </c>
      <c r="F3634" s="793" t="s">
        <v>2300</v>
      </c>
      <c r="G3634" s="800">
        <f>ONS!N42</f>
        <v>0</v>
      </c>
    </row>
    <row r="3635" spans="1:8" x14ac:dyDescent="0.25">
      <c r="B3635" s="793"/>
      <c r="F3635" s="793"/>
    </row>
    <row r="3636" spans="1:8" ht="45" x14ac:dyDescent="0.25">
      <c r="A3636" s="786">
        <v>993</v>
      </c>
      <c r="B3636" s="793" t="s">
        <v>2334</v>
      </c>
      <c r="C3636" s="826">
        <f>ONS!O44</f>
        <v>0</v>
      </c>
      <c r="E3636" s="801" t="s">
        <v>875</v>
      </c>
      <c r="F3636" s="793" t="s">
        <v>2307</v>
      </c>
      <c r="G3636" s="800">
        <f>ONS!N44</f>
        <v>0</v>
      </c>
    </row>
    <row r="3637" spans="1:8" x14ac:dyDescent="0.25">
      <c r="B3637" s="793"/>
      <c r="F3637" s="793"/>
    </row>
    <row r="3638" spans="1:8" ht="45" x14ac:dyDescent="0.25">
      <c r="A3638" s="786">
        <v>994</v>
      </c>
      <c r="B3638" s="793" t="s">
        <v>2335</v>
      </c>
      <c r="C3638" s="826">
        <f>ONS!O45</f>
        <v>0</v>
      </c>
      <c r="E3638" s="801" t="s">
        <v>875</v>
      </c>
      <c r="F3638" s="793" t="s">
        <v>2314</v>
      </c>
      <c r="G3638" s="800">
        <f>ONS!N45</f>
        <v>0</v>
      </c>
    </row>
    <row r="3639" spans="1:8" x14ac:dyDescent="0.25">
      <c r="B3639" s="793"/>
      <c r="F3639" s="793"/>
    </row>
    <row r="3640" spans="1:8" ht="30" x14ac:dyDescent="0.25">
      <c r="A3640" s="786">
        <v>995</v>
      </c>
      <c r="B3640" s="793" t="s">
        <v>2336</v>
      </c>
      <c r="C3640" s="826">
        <f>ONS!O46</f>
        <v>0</v>
      </c>
      <c r="E3640" s="801" t="s">
        <v>875</v>
      </c>
      <c r="F3640" s="793" t="s">
        <v>2320</v>
      </c>
      <c r="G3640" s="800">
        <f>ONS!N46</f>
        <v>0</v>
      </c>
    </row>
    <row r="3641" spans="1:8" x14ac:dyDescent="0.25">
      <c r="B3641" s="793"/>
      <c r="F3641" s="793"/>
    </row>
    <row r="3642" spans="1:8" ht="45" x14ac:dyDescent="0.25">
      <c r="A3642" s="786">
        <v>996</v>
      </c>
      <c r="B3642" s="793" t="s">
        <v>2348</v>
      </c>
      <c r="C3642" s="826">
        <f>ONS!P46</f>
        <v>0</v>
      </c>
      <c r="E3642" s="801" t="s">
        <v>875</v>
      </c>
      <c r="F3642" s="793" t="s">
        <v>2320</v>
      </c>
      <c r="G3642" s="800">
        <f>ONS!N46</f>
        <v>0</v>
      </c>
    </row>
    <row r="3643" spans="1:8" x14ac:dyDescent="0.25">
      <c r="B3643" s="793"/>
      <c r="F3643" s="793"/>
    </row>
    <row r="3644" spans="1:8" x14ac:dyDescent="0.25">
      <c r="A3644" s="786">
        <v>997</v>
      </c>
      <c r="B3644" s="793" t="s">
        <v>2349</v>
      </c>
      <c r="C3644" s="826">
        <f>ONS!C67</f>
        <v>0</v>
      </c>
      <c r="E3644" s="801" t="s">
        <v>625</v>
      </c>
      <c r="F3644" s="793" t="s">
        <v>2350</v>
      </c>
      <c r="G3644" s="800">
        <f>ONS!D67</f>
        <v>0</v>
      </c>
      <c r="H3644" s="801" t="s">
        <v>627</v>
      </c>
    </row>
    <row r="3645" spans="1:8" x14ac:dyDescent="0.25">
      <c r="F3645" s="797" t="s">
        <v>2351</v>
      </c>
      <c r="G3645" s="800">
        <f>ONS!I67</f>
        <v>0</v>
      </c>
      <c r="H3645" s="801" t="s">
        <v>627</v>
      </c>
    </row>
    <row r="3646" spans="1:8" x14ac:dyDescent="0.25">
      <c r="B3646" s="793"/>
      <c r="F3646" s="793" t="s">
        <v>2352</v>
      </c>
      <c r="G3646" s="800">
        <f>ONS!L67</f>
        <v>0</v>
      </c>
      <c r="H3646" s="801" t="s">
        <v>627</v>
      </c>
    </row>
    <row r="3647" spans="1:8" x14ac:dyDescent="0.25"/>
    <row r="3648" spans="1:8" x14ac:dyDescent="0.25">
      <c r="A3648" s="786">
        <v>998</v>
      </c>
      <c r="B3648" s="793" t="s">
        <v>2353</v>
      </c>
      <c r="C3648" s="826">
        <f>ONS!L73</f>
        <v>0</v>
      </c>
      <c r="E3648" s="801" t="s">
        <v>625</v>
      </c>
      <c r="F3648" s="793" t="s">
        <v>2354</v>
      </c>
      <c r="G3648" s="800">
        <f>ONS!M73</f>
        <v>0</v>
      </c>
      <c r="H3648" s="801" t="s">
        <v>627</v>
      </c>
    </row>
    <row r="3649" spans="1:8" ht="30" x14ac:dyDescent="0.25">
      <c r="F3649" s="793" t="s">
        <v>2355</v>
      </c>
      <c r="G3649" s="800">
        <f>ONS!N73</f>
        <v>0</v>
      </c>
      <c r="H3649" s="801" t="s">
        <v>627</v>
      </c>
    </row>
    <row r="3650" spans="1:8" x14ac:dyDescent="0.25">
      <c r="F3650" s="793" t="s">
        <v>2356</v>
      </c>
      <c r="G3650" s="800">
        <f>ONS!Q73</f>
        <v>0</v>
      </c>
      <c r="H3650" s="801" t="s">
        <v>627</v>
      </c>
    </row>
    <row r="3651" spans="1:8" x14ac:dyDescent="0.25">
      <c r="F3651" s="797" t="s">
        <v>2357</v>
      </c>
      <c r="G3651" s="800">
        <f>ONS!R73</f>
        <v>0</v>
      </c>
      <c r="H3651" s="801" t="s">
        <v>627</v>
      </c>
    </row>
    <row r="3652" spans="1:8" x14ac:dyDescent="0.25">
      <c r="B3652" s="793"/>
      <c r="F3652" s="793" t="s">
        <v>2358</v>
      </c>
      <c r="G3652" s="800">
        <f>ONS!S73</f>
        <v>0</v>
      </c>
      <c r="H3652" s="801" t="s">
        <v>627</v>
      </c>
    </row>
    <row r="3653" spans="1:8" x14ac:dyDescent="0.25">
      <c r="F3653" s="793"/>
    </row>
    <row r="3654" spans="1:8" x14ac:dyDescent="0.25">
      <c r="A3654" s="786">
        <v>999</v>
      </c>
      <c r="B3654" s="797" t="s">
        <v>2359</v>
      </c>
      <c r="C3654" s="826">
        <f>ONS!U75</f>
        <v>0</v>
      </c>
      <c r="E3654" s="801" t="s">
        <v>625</v>
      </c>
      <c r="F3654" s="793" t="s">
        <v>2360</v>
      </c>
      <c r="G3654" s="800">
        <f>ONS!V75</f>
        <v>0</v>
      </c>
      <c r="H3654" s="801" t="s">
        <v>627</v>
      </c>
    </row>
    <row r="3655" spans="1:8" x14ac:dyDescent="0.25">
      <c r="F3655" s="793" t="s">
        <v>2361</v>
      </c>
      <c r="G3655" s="800">
        <f>ONS!X75</f>
        <v>0</v>
      </c>
      <c r="H3655" s="801" t="s">
        <v>627</v>
      </c>
    </row>
    <row r="3656" spans="1:8" x14ac:dyDescent="0.25">
      <c r="F3656" s="793" t="s">
        <v>2362</v>
      </c>
      <c r="G3656" s="800">
        <f>ONS!Z75</f>
        <v>0</v>
      </c>
      <c r="H3656" s="801" t="s">
        <v>627</v>
      </c>
    </row>
    <row r="3657" spans="1:8" x14ac:dyDescent="0.25"/>
    <row r="3658" spans="1:8" x14ac:dyDescent="0.25">
      <c r="A3658" s="786">
        <v>1000</v>
      </c>
      <c r="B3658" s="793" t="s">
        <v>2363</v>
      </c>
      <c r="C3658" s="826">
        <f>ONS!U76</f>
        <v>0</v>
      </c>
      <c r="E3658" s="801" t="s">
        <v>625</v>
      </c>
      <c r="F3658" s="793" t="s">
        <v>2364</v>
      </c>
      <c r="G3658" s="800">
        <f>ONS!V76</f>
        <v>0</v>
      </c>
      <c r="H3658" s="801" t="s">
        <v>627</v>
      </c>
    </row>
    <row r="3659" spans="1:8" x14ac:dyDescent="0.25">
      <c r="F3659" s="793" t="s">
        <v>2365</v>
      </c>
      <c r="G3659" s="800">
        <f>ONS!X76</f>
        <v>0</v>
      </c>
      <c r="H3659" s="801" t="s">
        <v>627</v>
      </c>
    </row>
    <row r="3660" spans="1:8" x14ac:dyDescent="0.25">
      <c r="F3660" s="793" t="s">
        <v>2366</v>
      </c>
      <c r="G3660" s="800">
        <f>ONS!Z76</f>
        <v>0</v>
      </c>
      <c r="H3660" s="801" t="s">
        <v>627</v>
      </c>
    </row>
    <row r="3661" spans="1:8" x14ac:dyDescent="0.25"/>
    <row r="3662" spans="1:8" x14ac:dyDescent="0.25">
      <c r="A3662" s="786">
        <v>1001</v>
      </c>
      <c r="B3662" s="793" t="s">
        <v>2367</v>
      </c>
      <c r="C3662" s="826">
        <f>ONS!I81</f>
        <v>0</v>
      </c>
      <c r="E3662" s="801" t="s">
        <v>625</v>
      </c>
      <c r="F3662" s="793" t="s">
        <v>2368</v>
      </c>
      <c r="G3662" s="800">
        <f>ONS!J81</f>
        <v>0</v>
      </c>
      <c r="H3662" s="801" t="s">
        <v>627</v>
      </c>
    </row>
    <row r="3663" spans="1:8" x14ac:dyDescent="0.25">
      <c r="F3663" s="793" t="s">
        <v>2369</v>
      </c>
      <c r="G3663" s="800">
        <f>ONS!K81</f>
        <v>0</v>
      </c>
      <c r="H3663" s="801" t="s">
        <v>627</v>
      </c>
    </row>
    <row r="3664" spans="1:8" x14ac:dyDescent="0.25">
      <c r="F3664" s="793"/>
    </row>
    <row r="3665" spans="1:8" x14ac:dyDescent="0.25">
      <c r="A3665" s="786">
        <v>1002</v>
      </c>
      <c r="B3665" s="797" t="s">
        <v>2370</v>
      </c>
      <c r="C3665" s="826">
        <f>ONS!L81</f>
        <v>0</v>
      </c>
      <c r="D3665" s="801"/>
      <c r="E3665" s="801" t="s">
        <v>625</v>
      </c>
      <c r="F3665" s="793" t="s">
        <v>2371</v>
      </c>
      <c r="G3665" s="800">
        <f>ONS!M81</f>
        <v>0</v>
      </c>
      <c r="H3665" s="828" t="s">
        <v>627</v>
      </c>
    </row>
    <row r="3666" spans="1:8" ht="30" x14ac:dyDescent="0.25">
      <c r="B3666" s="793"/>
      <c r="D3666" s="801"/>
      <c r="F3666" s="793" t="s">
        <v>2372</v>
      </c>
      <c r="G3666" s="800">
        <f>ONS!N81</f>
        <v>0</v>
      </c>
      <c r="H3666" s="801" t="s">
        <v>627</v>
      </c>
    </row>
    <row r="3667" spans="1:8" x14ac:dyDescent="0.25">
      <c r="D3667" s="801"/>
      <c r="F3667" s="793" t="s">
        <v>2373</v>
      </c>
      <c r="G3667" s="800">
        <f>ONS!Q81</f>
        <v>0</v>
      </c>
      <c r="H3667" s="801" t="s">
        <v>627</v>
      </c>
    </row>
    <row r="3668" spans="1:8" x14ac:dyDescent="0.25">
      <c r="D3668" s="801"/>
      <c r="F3668" s="793" t="s">
        <v>2374</v>
      </c>
      <c r="G3668" s="800">
        <f>ONS!R81</f>
        <v>0</v>
      </c>
      <c r="H3668" s="828" t="s">
        <v>627</v>
      </c>
    </row>
    <row r="3669" spans="1:8" x14ac:dyDescent="0.25">
      <c r="B3669" s="793"/>
      <c r="D3669" s="801"/>
      <c r="F3669" s="793" t="s">
        <v>2375</v>
      </c>
      <c r="G3669" s="800">
        <f>ONS!S81</f>
        <v>0</v>
      </c>
      <c r="H3669" s="801" t="s">
        <v>627</v>
      </c>
    </row>
    <row r="3670" spans="1:8" x14ac:dyDescent="0.25">
      <c r="D3670" s="801"/>
      <c r="F3670" s="793" t="s">
        <v>2376</v>
      </c>
      <c r="G3670" s="800">
        <f>ONS!U81</f>
        <v>0</v>
      </c>
      <c r="H3670" s="801" t="s">
        <v>627</v>
      </c>
    </row>
    <row r="3671" spans="1:8" x14ac:dyDescent="0.25">
      <c r="D3671" s="801"/>
      <c r="F3671" s="793"/>
    </row>
    <row r="3672" spans="1:8" x14ac:dyDescent="0.25">
      <c r="A3672" s="786">
        <v>1003</v>
      </c>
      <c r="B3672" s="797" t="s">
        <v>2377</v>
      </c>
      <c r="C3672" s="826">
        <f>ONS!L83</f>
        <v>0</v>
      </c>
      <c r="D3672" s="801"/>
      <c r="E3672" s="801" t="s">
        <v>625</v>
      </c>
      <c r="F3672" s="793" t="s">
        <v>2378</v>
      </c>
      <c r="G3672" s="800">
        <f>ONS!M83</f>
        <v>0</v>
      </c>
      <c r="H3672" s="801" t="s">
        <v>627</v>
      </c>
    </row>
    <row r="3673" spans="1:8" ht="30" x14ac:dyDescent="0.25">
      <c r="F3673" s="793" t="s">
        <v>2379</v>
      </c>
      <c r="G3673" s="800">
        <f>ONS!N83</f>
        <v>0</v>
      </c>
      <c r="H3673" s="801" t="s">
        <v>627</v>
      </c>
    </row>
    <row r="3674" spans="1:8" x14ac:dyDescent="0.25">
      <c r="F3674" s="793" t="s">
        <v>2380</v>
      </c>
      <c r="G3674" s="800">
        <f>ONS!Q83</f>
        <v>0</v>
      </c>
      <c r="H3674" s="801" t="s">
        <v>627</v>
      </c>
    </row>
    <row r="3675" spans="1:8" x14ac:dyDescent="0.25">
      <c r="F3675" s="797" t="s">
        <v>2381</v>
      </c>
      <c r="G3675" s="800">
        <f>ONS!R83</f>
        <v>0</v>
      </c>
      <c r="H3675" s="801" t="s">
        <v>627</v>
      </c>
    </row>
    <row r="3676" spans="1:8" x14ac:dyDescent="0.25">
      <c r="B3676" s="793"/>
      <c r="F3676" s="793" t="s">
        <v>2382</v>
      </c>
      <c r="G3676" s="800">
        <f>ONS!S83</f>
        <v>0</v>
      </c>
      <c r="H3676" s="801" t="s">
        <v>627</v>
      </c>
    </row>
    <row r="3677" spans="1:8" x14ac:dyDescent="0.25">
      <c r="F3677" s="793"/>
    </row>
    <row r="3678" spans="1:8" x14ac:dyDescent="0.25">
      <c r="A3678" s="786">
        <v>1004</v>
      </c>
      <c r="B3678" s="797" t="s">
        <v>2349</v>
      </c>
      <c r="C3678" s="826">
        <f>ONS!C67</f>
        <v>0</v>
      </c>
      <c r="E3678" s="801" t="s">
        <v>875</v>
      </c>
      <c r="F3678" s="793" t="s">
        <v>2055</v>
      </c>
      <c r="G3678" s="800">
        <f>ONS!C11</f>
        <v>0</v>
      </c>
    </row>
    <row r="3679" spans="1:8" x14ac:dyDescent="0.25">
      <c r="F3679" s="793"/>
    </row>
    <row r="3680" spans="1:8" x14ac:dyDescent="0.25">
      <c r="A3680" s="786">
        <v>1005</v>
      </c>
      <c r="B3680" s="797" t="s">
        <v>2350</v>
      </c>
      <c r="C3680" s="826">
        <f>ONS!D67</f>
        <v>0</v>
      </c>
      <c r="E3680" s="801" t="s">
        <v>875</v>
      </c>
      <c r="F3680" s="793" t="s">
        <v>2056</v>
      </c>
      <c r="G3680" s="800">
        <f>ONS!D11</f>
        <v>0</v>
      </c>
    </row>
    <row r="3681" spans="1:8" x14ac:dyDescent="0.25">
      <c r="H3681" s="828"/>
    </row>
    <row r="3682" spans="1:8" x14ac:dyDescent="0.25">
      <c r="A3682" s="786">
        <v>1006</v>
      </c>
      <c r="B3682" s="793" t="s">
        <v>2351</v>
      </c>
      <c r="C3682" s="826">
        <f>ONS!I67</f>
        <v>0</v>
      </c>
      <c r="E3682" s="801" t="s">
        <v>875</v>
      </c>
      <c r="F3682" s="793" t="s">
        <v>2057</v>
      </c>
      <c r="G3682" s="800">
        <f>ONS!I11</f>
        <v>0</v>
      </c>
      <c r="H3682" s="828"/>
    </row>
    <row r="3683" spans="1:8" x14ac:dyDescent="0.25">
      <c r="H3683" s="828"/>
    </row>
    <row r="3684" spans="1:8" x14ac:dyDescent="0.25">
      <c r="A3684" s="786">
        <v>1007</v>
      </c>
      <c r="B3684" s="793" t="s">
        <v>2352</v>
      </c>
      <c r="C3684" s="826">
        <f>ONS!L67</f>
        <v>0</v>
      </c>
      <c r="E3684" s="801" t="s">
        <v>875</v>
      </c>
      <c r="F3684" s="793" t="s">
        <v>2058</v>
      </c>
      <c r="G3684" s="800">
        <f>ONS!L11</f>
        <v>0</v>
      </c>
      <c r="H3684" s="828"/>
    </row>
    <row r="3685" spans="1:8" x14ac:dyDescent="0.25">
      <c r="H3685" s="828"/>
    </row>
    <row r="3686" spans="1:8" x14ac:dyDescent="0.25">
      <c r="A3686" s="786">
        <v>1008</v>
      </c>
      <c r="B3686" s="797" t="s">
        <v>2353</v>
      </c>
      <c r="C3686" s="826">
        <f>ONS!L73</f>
        <v>0</v>
      </c>
      <c r="E3686" s="801" t="s">
        <v>875</v>
      </c>
      <c r="F3686" s="797" t="s">
        <v>2058</v>
      </c>
      <c r="G3686" s="800">
        <f>ONS!L11</f>
        <v>0</v>
      </c>
      <c r="H3686" s="828"/>
    </row>
    <row r="3687" spans="1:8" x14ac:dyDescent="0.25">
      <c r="H3687" s="828"/>
    </row>
    <row r="3688" spans="1:8" x14ac:dyDescent="0.25">
      <c r="A3688" s="786">
        <v>1009</v>
      </c>
      <c r="B3688" s="797" t="s">
        <v>2354</v>
      </c>
      <c r="C3688" s="826">
        <f>ONS!M73</f>
        <v>0</v>
      </c>
      <c r="E3688" s="801" t="s">
        <v>875</v>
      </c>
      <c r="F3688" s="797" t="s">
        <v>2106</v>
      </c>
      <c r="G3688" s="800">
        <f>ONS!M11</f>
        <v>0</v>
      </c>
      <c r="H3688" s="828"/>
    </row>
    <row r="3689" spans="1:8" x14ac:dyDescent="0.25">
      <c r="H3689" s="828"/>
    </row>
    <row r="3690" spans="1:8" ht="30" x14ac:dyDescent="0.25">
      <c r="A3690" s="786">
        <v>1010</v>
      </c>
      <c r="B3690" s="797" t="s">
        <v>2355</v>
      </c>
      <c r="C3690" s="826">
        <f>ONS!N73</f>
        <v>0</v>
      </c>
      <c r="E3690" s="801" t="s">
        <v>875</v>
      </c>
      <c r="F3690" s="797" t="s">
        <v>2107</v>
      </c>
      <c r="G3690" s="800">
        <f>ONS!N11</f>
        <v>0</v>
      </c>
      <c r="H3690" s="828"/>
    </row>
    <row r="3691" spans="1:8" x14ac:dyDescent="0.25">
      <c r="H3691" s="828"/>
    </row>
    <row r="3692" spans="1:8" ht="30" x14ac:dyDescent="0.25">
      <c r="A3692" s="786">
        <v>1011</v>
      </c>
      <c r="B3692" s="797" t="s">
        <v>2383</v>
      </c>
      <c r="C3692" s="826">
        <f>ONS!P74</f>
        <v>0</v>
      </c>
      <c r="E3692" s="801" t="s">
        <v>875</v>
      </c>
      <c r="F3692" s="797" t="s">
        <v>2107</v>
      </c>
      <c r="G3692" s="800">
        <f>ONS!N11</f>
        <v>0</v>
      </c>
      <c r="H3692" s="828"/>
    </row>
    <row r="3693" spans="1:8" x14ac:dyDescent="0.25">
      <c r="H3693" s="828"/>
    </row>
    <row r="3694" spans="1:8" x14ac:dyDescent="0.25">
      <c r="A3694" s="786">
        <v>1012</v>
      </c>
      <c r="B3694" s="797" t="s">
        <v>2356</v>
      </c>
      <c r="C3694" s="826">
        <f>ONS!Q73</f>
        <v>0</v>
      </c>
      <c r="E3694" s="801" t="s">
        <v>875</v>
      </c>
      <c r="F3694" s="797" t="s">
        <v>2108</v>
      </c>
      <c r="G3694" s="800">
        <f>ONS!Q11</f>
        <v>0</v>
      </c>
      <c r="H3694" s="828"/>
    </row>
    <row r="3695" spans="1:8" x14ac:dyDescent="0.25">
      <c r="H3695" s="828"/>
    </row>
    <row r="3696" spans="1:8" x14ac:dyDescent="0.25">
      <c r="A3696" s="786">
        <v>1013</v>
      </c>
      <c r="B3696" s="797" t="s">
        <v>2357</v>
      </c>
      <c r="C3696" s="826">
        <f>ONS!R73</f>
        <v>0</v>
      </c>
      <c r="E3696" s="801" t="s">
        <v>875</v>
      </c>
      <c r="F3696" s="797" t="s">
        <v>2109</v>
      </c>
      <c r="G3696" s="800">
        <f>ONS!R11</f>
        <v>0</v>
      </c>
      <c r="H3696" s="828"/>
    </row>
    <row r="3697" spans="1:8" x14ac:dyDescent="0.25">
      <c r="H3697" s="828"/>
    </row>
    <row r="3698" spans="1:8" x14ac:dyDescent="0.25">
      <c r="A3698" s="786">
        <v>1014</v>
      </c>
      <c r="B3698" s="793" t="s">
        <v>2384</v>
      </c>
      <c r="C3698" s="826">
        <f>ONS!S67</f>
        <v>0</v>
      </c>
      <c r="E3698" s="801" t="s">
        <v>875</v>
      </c>
      <c r="F3698" s="793" t="s">
        <v>2110</v>
      </c>
      <c r="G3698" s="800">
        <f>ONS!S11</f>
        <v>0</v>
      </c>
      <c r="H3698" s="828"/>
    </row>
    <row r="3699" spans="1:8" x14ac:dyDescent="0.25">
      <c r="H3699" s="828"/>
    </row>
    <row r="3700" spans="1:8" x14ac:dyDescent="0.25">
      <c r="A3700" s="786">
        <v>1015</v>
      </c>
      <c r="B3700" s="797" t="s">
        <v>2385</v>
      </c>
      <c r="C3700" s="826">
        <f>ONS!S68</f>
        <v>0</v>
      </c>
      <c r="E3700" s="801" t="s">
        <v>875</v>
      </c>
      <c r="F3700" s="797" t="s">
        <v>2110</v>
      </c>
      <c r="G3700" s="800">
        <f>ONS!S11</f>
        <v>0</v>
      </c>
      <c r="H3700" s="828"/>
    </row>
    <row r="3701" spans="1:8" x14ac:dyDescent="0.25">
      <c r="H3701" s="828"/>
    </row>
    <row r="3702" spans="1:8" x14ac:dyDescent="0.25">
      <c r="A3702" s="786">
        <v>1016</v>
      </c>
      <c r="B3702" s="797" t="s">
        <v>2386</v>
      </c>
      <c r="C3702" s="826">
        <f>ONS!S69</f>
        <v>0</v>
      </c>
      <c r="E3702" s="801" t="s">
        <v>875</v>
      </c>
      <c r="F3702" s="797" t="s">
        <v>2110</v>
      </c>
      <c r="G3702" s="800">
        <f>ONS!S11</f>
        <v>0</v>
      </c>
      <c r="H3702" s="828"/>
    </row>
    <row r="3703" spans="1:8" x14ac:dyDescent="0.25">
      <c r="H3703" s="828"/>
    </row>
    <row r="3704" spans="1:8" x14ac:dyDescent="0.25">
      <c r="A3704" s="786">
        <v>1017</v>
      </c>
      <c r="B3704" s="793" t="s">
        <v>2387</v>
      </c>
      <c r="C3704" s="826">
        <f>ONS!S70</f>
        <v>0</v>
      </c>
      <c r="E3704" s="801" t="s">
        <v>875</v>
      </c>
      <c r="F3704" s="793" t="s">
        <v>2110</v>
      </c>
      <c r="G3704" s="800">
        <f>ONS!S11</f>
        <v>0</v>
      </c>
      <c r="H3704" s="828"/>
    </row>
    <row r="3705" spans="1:8" x14ac:dyDescent="0.25">
      <c r="H3705" s="828"/>
    </row>
    <row r="3706" spans="1:8" x14ac:dyDescent="0.25">
      <c r="A3706" s="786">
        <v>1018</v>
      </c>
      <c r="B3706" s="797" t="s">
        <v>2358</v>
      </c>
      <c r="C3706" s="826">
        <f>ONS!S73</f>
        <v>0</v>
      </c>
      <c r="E3706" s="801" t="s">
        <v>875</v>
      </c>
      <c r="F3706" s="797" t="s">
        <v>2110</v>
      </c>
      <c r="G3706" s="800">
        <f>ONS!S11</f>
        <v>0</v>
      </c>
      <c r="H3706" s="828"/>
    </row>
    <row r="3707" spans="1:8" x14ac:dyDescent="0.25">
      <c r="H3707" s="828"/>
    </row>
    <row r="3708" spans="1:8" x14ac:dyDescent="0.25">
      <c r="A3708" s="786">
        <v>1019</v>
      </c>
      <c r="B3708" s="797" t="s">
        <v>2388</v>
      </c>
      <c r="C3708" s="826">
        <f>ONS!S75</f>
        <v>0</v>
      </c>
      <c r="E3708" s="801" t="s">
        <v>875</v>
      </c>
      <c r="F3708" s="797" t="s">
        <v>2110</v>
      </c>
      <c r="G3708" s="800">
        <f>ONS!S11</f>
        <v>0</v>
      </c>
      <c r="H3708" s="828"/>
    </row>
    <row r="3709" spans="1:8" x14ac:dyDescent="0.25">
      <c r="H3709" s="828"/>
    </row>
    <row r="3710" spans="1:8" x14ac:dyDescent="0.25">
      <c r="A3710" s="786">
        <v>1020</v>
      </c>
      <c r="B3710" s="797" t="s">
        <v>2389</v>
      </c>
      <c r="C3710" s="826">
        <f>ONS!S76</f>
        <v>0</v>
      </c>
      <c r="E3710" s="801" t="s">
        <v>875</v>
      </c>
      <c r="F3710" s="797" t="s">
        <v>2110</v>
      </c>
      <c r="G3710" s="800">
        <f>ONS!S11</f>
        <v>0</v>
      </c>
      <c r="H3710" s="828"/>
    </row>
    <row r="3711" spans="1:8" x14ac:dyDescent="0.25">
      <c r="H3711" s="828"/>
    </row>
    <row r="3712" spans="1:8" x14ac:dyDescent="0.25">
      <c r="A3712" s="786">
        <v>1021</v>
      </c>
      <c r="B3712" s="797" t="s">
        <v>2390</v>
      </c>
      <c r="C3712" s="826">
        <f>ONS!U68</f>
        <v>0</v>
      </c>
      <c r="E3712" s="801" t="s">
        <v>875</v>
      </c>
      <c r="F3712" s="797" t="s">
        <v>2111</v>
      </c>
      <c r="G3712" s="800">
        <f>ONS!U11</f>
        <v>0</v>
      </c>
      <c r="H3712" s="828"/>
    </row>
    <row r="3713" spans="1:8" x14ac:dyDescent="0.25">
      <c r="H3713" s="828"/>
    </row>
    <row r="3714" spans="1:8" x14ac:dyDescent="0.25">
      <c r="A3714" s="786">
        <v>1022</v>
      </c>
      <c r="B3714" s="797" t="s">
        <v>2391</v>
      </c>
      <c r="C3714" s="826">
        <f>ONS!U69</f>
        <v>0</v>
      </c>
      <c r="E3714" s="801" t="s">
        <v>875</v>
      </c>
      <c r="F3714" s="797" t="s">
        <v>2111</v>
      </c>
      <c r="G3714" s="800">
        <f>ONS!U11</f>
        <v>0</v>
      </c>
      <c r="H3714" s="828"/>
    </row>
    <row r="3715" spans="1:8" x14ac:dyDescent="0.25">
      <c r="H3715" s="828"/>
    </row>
    <row r="3716" spans="1:8" x14ac:dyDescent="0.25">
      <c r="A3716" s="786">
        <v>1023</v>
      </c>
      <c r="B3716" s="797" t="s">
        <v>2392</v>
      </c>
      <c r="C3716" s="826">
        <f>ONS!U70</f>
        <v>0</v>
      </c>
      <c r="E3716" s="801" t="s">
        <v>875</v>
      </c>
      <c r="F3716" s="797" t="s">
        <v>2111</v>
      </c>
      <c r="G3716" s="800">
        <f>ONS!U11</f>
        <v>0</v>
      </c>
      <c r="H3716" s="828"/>
    </row>
    <row r="3717" spans="1:8" x14ac:dyDescent="0.25">
      <c r="H3717" s="828"/>
    </row>
    <row r="3718" spans="1:8" x14ac:dyDescent="0.25">
      <c r="A3718" s="786">
        <v>1024</v>
      </c>
      <c r="B3718" s="797" t="s">
        <v>2359</v>
      </c>
      <c r="C3718" s="826">
        <f>ONS!U75</f>
        <v>0</v>
      </c>
      <c r="E3718" s="801" t="s">
        <v>875</v>
      </c>
      <c r="F3718" s="797" t="s">
        <v>2111</v>
      </c>
      <c r="G3718" s="800">
        <f>ONS!U11</f>
        <v>0</v>
      </c>
      <c r="H3718" s="828"/>
    </row>
    <row r="3719" spans="1:8" x14ac:dyDescent="0.25">
      <c r="H3719" s="828"/>
    </row>
    <row r="3720" spans="1:8" x14ac:dyDescent="0.25">
      <c r="A3720" s="786">
        <v>1025</v>
      </c>
      <c r="B3720" s="797" t="s">
        <v>2363</v>
      </c>
      <c r="C3720" s="826">
        <f>ONS!U76</f>
        <v>0</v>
      </c>
      <c r="E3720" s="801" t="s">
        <v>875</v>
      </c>
      <c r="F3720" s="797" t="s">
        <v>2111</v>
      </c>
      <c r="G3720" s="800">
        <f>ONS!U11</f>
        <v>0</v>
      </c>
      <c r="H3720" s="828"/>
    </row>
    <row r="3721" spans="1:8" x14ac:dyDescent="0.25">
      <c r="H3721" s="828"/>
    </row>
    <row r="3722" spans="1:8" ht="30" x14ac:dyDescent="0.25">
      <c r="A3722" s="786">
        <v>1026</v>
      </c>
      <c r="B3722" s="797" t="s">
        <v>2360</v>
      </c>
      <c r="C3722" s="826">
        <f>ONS!V75</f>
        <v>0</v>
      </c>
      <c r="E3722" s="801" t="s">
        <v>875</v>
      </c>
      <c r="F3722" s="797" t="s">
        <v>2163</v>
      </c>
      <c r="G3722" s="800">
        <f>ONS!V11</f>
        <v>0</v>
      </c>
      <c r="H3722" s="828"/>
    </row>
    <row r="3723" spans="1:8" x14ac:dyDescent="0.25">
      <c r="H3723" s="828"/>
    </row>
    <row r="3724" spans="1:8" ht="30" x14ac:dyDescent="0.25">
      <c r="A3724" s="786">
        <v>1027</v>
      </c>
      <c r="B3724" s="797" t="s">
        <v>2364</v>
      </c>
      <c r="C3724" s="826">
        <f>ONS!V76</f>
        <v>0</v>
      </c>
      <c r="E3724" s="801" t="s">
        <v>875</v>
      </c>
      <c r="F3724" s="797" t="s">
        <v>2163</v>
      </c>
      <c r="G3724" s="800">
        <f>ONS!V11</f>
        <v>0</v>
      </c>
      <c r="H3724" s="828"/>
    </row>
    <row r="3725" spans="1:8" x14ac:dyDescent="0.25">
      <c r="H3725" s="828"/>
    </row>
    <row r="3726" spans="1:8" ht="30" x14ac:dyDescent="0.25">
      <c r="A3726" s="786">
        <v>1028</v>
      </c>
      <c r="B3726" s="797" t="s">
        <v>2361</v>
      </c>
      <c r="C3726" s="826">
        <f>ONS!X75</f>
        <v>0</v>
      </c>
      <c r="E3726" s="801" t="s">
        <v>875</v>
      </c>
      <c r="F3726" s="797" t="s">
        <v>2164</v>
      </c>
      <c r="G3726" s="800">
        <f>ONS!X11</f>
        <v>0</v>
      </c>
      <c r="H3726" s="828"/>
    </row>
    <row r="3727" spans="1:8" x14ac:dyDescent="0.25">
      <c r="H3727" s="828"/>
    </row>
    <row r="3728" spans="1:8" ht="30" x14ac:dyDescent="0.25">
      <c r="A3728" s="786">
        <v>1029</v>
      </c>
      <c r="B3728" s="797" t="s">
        <v>2365</v>
      </c>
      <c r="C3728" s="826">
        <f>ONS!X76</f>
        <v>0</v>
      </c>
      <c r="E3728" s="801" t="s">
        <v>875</v>
      </c>
      <c r="F3728" s="797" t="s">
        <v>2164</v>
      </c>
      <c r="G3728" s="800">
        <f>ONS!X11</f>
        <v>0</v>
      </c>
      <c r="H3728" s="828"/>
    </row>
    <row r="3729" spans="1:8" x14ac:dyDescent="0.25">
      <c r="H3729" s="828"/>
    </row>
    <row r="3730" spans="1:8" x14ac:dyDescent="0.25">
      <c r="A3730" s="786">
        <v>1030</v>
      </c>
      <c r="B3730" s="793" t="s">
        <v>2362</v>
      </c>
      <c r="C3730" s="826">
        <f>ONS!Z75</f>
        <v>0</v>
      </c>
      <c r="E3730" s="801" t="s">
        <v>875</v>
      </c>
      <c r="F3730" s="793" t="s">
        <v>2165</v>
      </c>
      <c r="G3730" s="800">
        <f>ONS!Z11</f>
        <v>0</v>
      </c>
      <c r="H3730" s="828"/>
    </row>
    <row r="3731" spans="1:8" x14ac:dyDescent="0.25">
      <c r="H3731" s="828"/>
    </row>
    <row r="3732" spans="1:8" x14ac:dyDescent="0.25">
      <c r="A3732" s="786">
        <v>1031</v>
      </c>
      <c r="B3732" s="793" t="s">
        <v>2366</v>
      </c>
      <c r="C3732" s="826">
        <f>ONS!Z76</f>
        <v>0</v>
      </c>
      <c r="E3732" s="801" t="s">
        <v>875</v>
      </c>
      <c r="F3732" s="793" t="s">
        <v>2165</v>
      </c>
      <c r="G3732" s="800">
        <f>ONS!Z11</f>
        <v>0</v>
      </c>
      <c r="H3732" s="828"/>
    </row>
    <row r="3733" spans="1:8" x14ac:dyDescent="0.25">
      <c r="H3733" s="828"/>
    </row>
    <row r="3734" spans="1:8" x14ac:dyDescent="0.25">
      <c r="A3734" s="786">
        <v>1032</v>
      </c>
      <c r="B3734" s="793" t="s">
        <v>2393</v>
      </c>
      <c r="C3734" s="826">
        <f>ONS!C82</f>
        <v>0</v>
      </c>
      <c r="E3734" s="801" t="s">
        <v>875</v>
      </c>
      <c r="F3734" s="793" t="s">
        <v>2193</v>
      </c>
      <c r="G3734" s="800">
        <f>ONS!C35</f>
        <v>0</v>
      </c>
      <c r="H3734" s="828"/>
    </row>
    <row r="3735" spans="1:8" x14ac:dyDescent="0.25">
      <c r="H3735" s="828"/>
    </row>
    <row r="3736" spans="1:8" ht="30" x14ac:dyDescent="0.25">
      <c r="A3736" s="786">
        <v>1033</v>
      </c>
      <c r="B3736" s="793" t="s">
        <v>2394</v>
      </c>
      <c r="C3736" s="826">
        <f>ONS!C86</f>
        <v>0</v>
      </c>
      <c r="E3736" s="801" t="s">
        <v>875</v>
      </c>
      <c r="F3736" s="793" t="s">
        <v>2193</v>
      </c>
      <c r="G3736" s="800">
        <f>ONS!C35</f>
        <v>0</v>
      </c>
      <c r="H3736" s="828"/>
    </row>
    <row r="3737" spans="1:8" x14ac:dyDescent="0.25">
      <c r="H3737" s="828"/>
    </row>
    <row r="3738" spans="1:8" x14ac:dyDescent="0.25">
      <c r="A3738" s="786">
        <v>1034</v>
      </c>
      <c r="B3738" s="793" t="s">
        <v>2395</v>
      </c>
      <c r="C3738" s="826">
        <f>ONS!E81</f>
        <v>0</v>
      </c>
      <c r="E3738" s="801" t="s">
        <v>875</v>
      </c>
      <c r="F3738" s="797" t="s">
        <v>2337</v>
      </c>
      <c r="G3738" s="800">
        <f>ONS!E35</f>
        <v>0</v>
      </c>
      <c r="H3738" s="828"/>
    </row>
    <row r="3739" spans="1:8" x14ac:dyDescent="0.25">
      <c r="H3739" s="828"/>
    </row>
    <row r="3740" spans="1:8" ht="30" x14ac:dyDescent="0.25">
      <c r="A3740" s="786">
        <v>1035</v>
      </c>
      <c r="B3740" s="793" t="s">
        <v>2396</v>
      </c>
      <c r="C3740" s="826">
        <f>ONS!E85</f>
        <v>0</v>
      </c>
      <c r="E3740" s="801" t="s">
        <v>875</v>
      </c>
      <c r="F3740" s="797" t="s">
        <v>2341</v>
      </c>
      <c r="G3740" s="800">
        <f>ONS!E36</f>
        <v>0</v>
      </c>
      <c r="H3740" s="828"/>
    </row>
    <row r="3741" spans="1:8" x14ac:dyDescent="0.25">
      <c r="H3741" s="828"/>
    </row>
    <row r="3742" spans="1:8" x14ac:dyDescent="0.25">
      <c r="A3742" s="786">
        <v>1036</v>
      </c>
      <c r="B3742" s="797" t="s">
        <v>2367</v>
      </c>
      <c r="C3742" s="826">
        <f>ONS!I81</f>
        <v>0</v>
      </c>
      <c r="E3742" s="801" t="s">
        <v>875</v>
      </c>
      <c r="F3742" s="797" t="s">
        <v>2195</v>
      </c>
      <c r="G3742" s="800">
        <f>ONS!I35</f>
        <v>0</v>
      </c>
      <c r="H3742" s="828"/>
    </row>
    <row r="3743" spans="1:8" x14ac:dyDescent="0.25">
      <c r="H3743" s="828"/>
    </row>
    <row r="3744" spans="1:8" x14ac:dyDescent="0.25">
      <c r="A3744" s="786">
        <v>1037</v>
      </c>
      <c r="B3744" s="797" t="s">
        <v>2368</v>
      </c>
      <c r="C3744" s="826">
        <f>ONS!J81</f>
        <v>0</v>
      </c>
      <c r="E3744" s="801" t="s">
        <v>875</v>
      </c>
      <c r="F3744" s="797" t="s">
        <v>2237</v>
      </c>
      <c r="G3744" s="800">
        <f>ONS!J35</f>
        <v>0</v>
      </c>
      <c r="H3744" s="828"/>
    </row>
    <row r="3745" spans="1:8" x14ac:dyDescent="0.25">
      <c r="H3745" s="828"/>
    </row>
    <row r="3746" spans="1:8" ht="30" x14ac:dyDescent="0.25">
      <c r="A3746" s="786">
        <v>1038</v>
      </c>
      <c r="B3746" s="797" t="s">
        <v>2369</v>
      </c>
      <c r="C3746" s="826">
        <f>ONS!K81</f>
        <v>0</v>
      </c>
      <c r="E3746" s="801" t="s">
        <v>875</v>
      </c>
      <c r="F3746" s="797" t="s">
        <v>2238</v>
      </c>
      <c r="G3746" s="800">
        <f>ONS!K35</f>
        <v>0</v>
      </c>
      <c r="H3746" s="828"/>
    </row>
    <row r="3747" spans="1:8" x14ac:dyDescent="0.25">
      <c r="H3747" s="828"/>
    </row>
    <row r="3748" spans="1:8" x14ac:dyDescent="0.25">
      <c r="A3748" s="786">
        <v>1039</v>
      </c>
      <c r="B3748" s="797" t="s">
        <v>2370</v>
      </c>
      <c r="C3748" s="826">
        <f>ONS!L81</f>
        <v>0</v>
      </c>
      <c r="E3748" s="801" t="s">
        <v>875</v>
      </c>
      <c r="F3748" s="797" t="s">
        <v>2196</v>
      </c>
      <c r="G3748" s="800">
        <f>ONS!L35</f>
        <v>0</v>
      </c>
      <c r="H3748" s="828"/>
    </row>
    <row r="3749" spans="1:8" x14ac:dyDescent="0.25">
      <c r="H3749" s="828"/>
    </row>
    <row r="3750" spans="1:8" ht="30" x14ac:dyDescent="0.25">
      <c r="A3750" s="786">
        <v>1040</v>
      </c>
      <c r="B3750" s="793" t="s">
        <v>2371</v>
      </c>
      <c r="C3750" s="826">
        <f>ONS!M81</f>
        <v>0</v>
      </c>
      <c r="E3750" s="801" t="s">
        <v>875</v>
      </c>
      <c r="F3750" s="793" t="s">
        <v>2258</v>
      </c>
      <c r="G3750" s="800">
        <f>ONS!M35</f>
        <v>0</v>
      </c>
      <c r="H3750" s="828"/>
    </row>
    <row r="3751" spans="1:8" x14ac:dyDescent="0.25">
      <c r="H3751" s="828"/>
    </row>
    <row r="3752" spans="1:8" ht="30" x14ac:dyDescent="0.25">
      <c r="A3752" s="786">
        <v>1041</v>
      </c>
      <c r="B3752" s="793" t="s">
        <v>2372</v>
      </c>
      <c r="C3752" s="826">
        <f>ONS!N81</f>
        <v>0</v>
      </c>
      <c r="E3752" s="801" t="s">
        <v>875</v>
      </c>
      <c r="F3752" s="793" t="s">
        <v>2259</v>
      </c>
      <c r="G3752" s="800">
        <f>ONS!N35</f>
        <v>0</v>
      </c>
      <c r="H3752" s="828"/>
    </row>
    <row r="3753" spans="1:8" x14ac:dyDescent="0.25">
      <c r="H3753" s="828"/>
    </row>
    <row r="3754" spans="1:8" ht="45" x14ac:dyDescent="0.25">
      <c r="A3754" s="786">
        <v>1042</v>
      </c>
      <c r="B3754" s="793" t="s">
        <v>2397</v>
      </c>
      <c r="C3754" s="826">
        <f>ONS!O81</f>
        <v>0</v>
      </c>
      <c r="E3754" s="801" t="s">
        <v>875</v>
      </c>
      <c r="F3754" s="793" t="s">
        <v>2329</v>
      </c>
      <c r="G3754" s="800">
        <f>ONS!O35</f>
        <v>0</v>
      </c>
      <c r="H3754" s="828"/>
    </row>
    <row r="3755" spans="1:8" x14ac:dyDescent="0.25">
      <c r="H3755" s="828"/>
    </row>
    <row r="3756" spans="1:8" x14ac:dyDescent="0.25">
      <c r="A3756" s="786">
        <v>1043</v>
      </c>
      <c r="B3756" s="793" t="s">
        <v>2377</v>
      </c>
      <c r="C3756" s="826">
        <f>ONS!L83</f>
        <v>0</v>
      </c>
      <c r="E3756" s="801" t="s">
        <v>875</v>
      </c>
      <c r="F3756" s="793" t="s">
        <v>2196</v>
      </c>
      <c r="G3756" s="800">
        <f>ONS!L35</f>
        <v>0</v>
      </c>
      <c r="H3756" s="828"/>
    </row>
    <row r="3757" spans="1:8" x14ac:dyDescent="0.25">
      <c r="H3757" s="828"/>
    </row>
    <row r="3758" spans="1:8" x14ac:dyDescent="0.25">
      <c r="A3758" s="786">
        <v>1044</v>
      </c>
      <c r="B3758" s="793" t="s">
        <v>2378</v>
      </c>
      <c r="C3758" s="826">
        <f>ONS!M83</f>
        <v>0</v>
      </c>
      <c r="E3758" s="801" t="s">
        <v>875</v>
      </c>
      <c r="F3758" s="793" t="s">
        <v>2258</v>
      </c>
      <c r="G3758" s="800">
        <f>ONS!M35</f>
        <v>0</v>
      </c>
      <c r="H3758" s="828"/>
    </row>
    <row r="3759" spans="1:8" x14ac:dyDescent="0.25">
      <c r="H3759" s="828"/>
    </row>
    <row r="3760" spans="1:8" ht="30" x14ac:dyDescent="0.25">
      <c r="A3760" s="786">
        <v>1045</v>
      </c>
      <c r="B3760" s="793" t="s">
        <v>2379</v>
      </c>
      <c r="C3760" s="826">
        <f>ONS!N83</f>
        <v>0</v>
      </c>
      <c r="E3760" s="801" t="s">
        <v>875</v>
      </c>
      <c r="F3760" s="793" t="s">
        <v>2259</v>
      </c>
      <c r="G3760" s="800">
        <f>ONS!N35</f>
        <v>0</v>
      </c>
      <c r="H3760" s="828"/>
    </row>
    <row r="3761" spans="1:8" x14ac:dyDescent="0.25">
      <c r="H3761" s="828"/>
    </row>
    <row r="3762" spans="1:8" ht="30" x14ac:dyDescent="0.25">
      <c r="A3762" s="786">
        <v>1046</v>
      </c>
      <c r="B3762" s="793" t="s">
        <v>2373</v>
      </c>
      <c r="C3762" s="826">
        <f>ONS!Q81</f>
        <v>0</v>
      </c>
      <c r="E3762" s="801" t="s">
        <v>875</v>
      </c>
      <c r="F3762" s="793" t="s">
        <v>2260</v>
      </c>
      <c r="G3762" s="800">
        <f>ONS!Q35</f>
        <v>0</v>
      </c>
      <c r="H3762" s="828"/>
    </row>
    <row r="3763" spans="1:8" x14ac:dyDescent="0.25">
      <c r="H3763" s="828"/>
    </row>
    <row r="3764" spans="1:8" x14ac:dyDescent="0.25">
      <c r="A3764" s="786">
        <v>1047</v>
      </c>
      <c r="B3764" s="793" t="s">
        <v>2374</v>
      </c>
      <c r="C3764" s="826">
        <f>ONS!R81</f>
        <v>0</v>
      </c>
      <c r="E3764" s="801" t="s">
        <v>875</v>
      </c>
      <c r="F3764" s="793" t="s">
        <v>2261</v>
      </c>
      <c r="G3764" s="800">
        <f>ONS!R35</f>
        <v>0</v>
      </c>
      <c r="H3764" s="828"/>
    </row>
    <row r="3765" spans="1:8" x14ac:dyDescent="0.25">
      <c r="H3765" s="828"/>
    </row>
    <row r="3766" spans="1:8" x14ac:dyDescent="0.25">
      <c r="A3766" s="786">
        <v>1048</v>
      </c>
      <c r="B3766" s="793" t="s">
        <v>2375</v>
      </c>
      <c r="C3766" s="826">
        <f>ONS!S81</f>
        <v>0</v>
      </c>
      <c r="E3766" s="801" t="s">
        <v>875</v>
      </c>
      <c r="F3766" s="793" t="s">
        <v>2262</v>
      </c>
      <c r="G3766" s="800">
        <f>ONS!S35</f>
        <v>0</v>
      </c>
      <c r="H3766" s="828"/>
    </row>
    <row r="3767" spans="1:8" x14ac:dyDescent="0.25">
      <c r="H3767" s="828"/>
    </row>
    <row r="3768" spans="1:8" x14ac:dyDescent="0.25">
      <c r="A3768" s="786">
        <v>1049</v>
      </c>
      <c r="B3768" s="793" t="s">
        <v>2380</v>
      </c>
      <c r="C3768" s="826">
        <f>ONS!Q83</f>
        <v>0</v>
      </c>
      <c r="E3768" s="801" t="s">
        <v>875</v>
      </c>
      <c r="F3768" s="793" t="s">
        <v>2260</v>
      </c>
      <c r="G3768" s="800">
        <f>ONS!Q35</f>
        <v>0</v>
      </c>
      <c r="H3768" s="828"/>
    </row>
    <row r="3769" spans="1:8" x14ac:dyDescent="0.25">
      <c r="H3769" s="828"/>
    </row>
    <row r="3770" spans="1:8" x14ac:dyDescent="0.25">
      <c r="A3770" s="786">
        <v>1050</v>
      </c>
      <c r="B3770" s="793" t="s">
        <v>2381</v>
      </c>
      <c r="C3770" s="826">
        <f>ONS!R83</f>
        <v>0</v>
      </c>
      <c r="E3770" s="801" t="s">
        <v>875</v>
      </c>
      <c r="F3770" s="797" t="s">
        <v>2261</v>
      </c>
      <c r="G3770" s="800">
        <f>ONS!R35</f>
        <v>0</v>
      </c>
      <c r="H3770" s="828"/>
    </row>
    <row r="3771" spans="1:8" x14ac:dyDescent="0.25">
      <c r="H3771" s="828"/>
    </row>
    <row r="3772" spans="1:8" x14ac:dyDescent="0.25">
      <c r="A3772" s="786">
        <v>1051</v>
      </c>
      <c r="B3772" s="793" t="s">
        <v>2382</v>
      </c>
      <c r="C3772" s="826">
        <f>ONS!S83</f>
        <v>0</v>
      </c>
      <c r="E3772" s="801" t="s">
        <v>875</v>
      </c>
      <c r="F3772" s="797" t="s">
        <v>2262</v>
      </c>
      <c r="G3772" s="800">
        <f>ONS!S35</f>
        <v>0</v>
      </c>
      <c r="H3772" s="828"/>
    </row>
    <row r="3773" spans="1:8" x14ac:dyDescent="0.25">
      <c r="H3773" s="828"/>
    </row>
    <row r="3774" spans="1:8" x14ac:dyDescent="0.25">
      <c r="A3774" s="786">
        <v>1052</v>
      </c>
      <c r="B3774" s="793" t="s">
        <v>2376</v>
      </c>
      <c r="C3774" s="826">
        <f>ONS!U81</f>
        <v>0</v>
      </c>
      <c r="E3774" s="801" t="s">
        <v>875</v>
      </c>
      <c r="F3774" s="797" t="s">
        <v>2263</v>
      </c>
      <c r="G3774" s="800">
        <f>ONS!U35</f>
        <v>0</v>
      </c>
      <c r="H3774" s="828"/>
    </row>
    <row r="3775" spans="1:8" x14ac:dyDescent="0.25">
      <c r="H3775" s="828"/>
    </row>
    <row r="3776" spans="1:8" ht="45" x14ac:dyDescent="0.25">
      <c r="A3776" s="786">
        <v>1053</v>
      </c>
      <c r="B3776" s="793" t="s">
        <v>2397</v>
      </c>
      <c r="C3776" s="826">
        <f>ONS!O81</f>
        <v>0</v>
      </c>
      <c r="E3776" s="801" t="s">
        <v>875</v>
      </c>
      <c r="F3776" s="797" t="s">
        <v>2372</v>
      </c>
      <c r="G3776" s="800">
        <f>ONS!N81</f>
        <v>0</v>
      </c>
      <c r="H3776" s="828"/>
    </row>
    <row r="3777" spans="1:8" x14ac:dyDescent="0.25"/>
    <row r="3778" spans="1:8" x14ac:dyDescent="0.25">
      <c r="B3778" s="793"/>
    </row>
    <row r="3779" spans="1:8" x14ac:dyDescent="0.25"/>
    <row r="3780" spans="1:8" x14ac:dyDescent="0.25">
      <c r="B3780" s="793"/>
    </row>
    <row r="3781" spans="1:8" x14ac:dyDescent="0.25">
      <c r="A3781" s="786">
        <v>1055</v>
      </c>
      <c r="B3781" s="797" t="s">
        <v>2398</v>
      </c>
      <c r="C3781" s="826">
        <f>ONS!C89</f>
        <v>0</v>
      </c>
      <c r="E3781" s="801" t="s">
        <v>625</v>
      </c>
      <c r="F3781" s="797" t="s">
        <v>2399</v>
      </c>
      <c r="G3781" s="800">
        <f>ONS!D89</f>
        <v>0</v>
      </c>
      <c r="H3781" s="801" t="s">
        <v>627</v>
      </c>
    </row>
    <row r="3782" spans="1:8" x14ac:dyDescent="0.25">
      <c r="F3782" s="797" t="s">
        <v>2400</v>
      </c>
      <c r="G3782" s="800">
        <f>ONS!I89</f>
        <v>0</v>
      </c>
      <c r="H3782" s="801" t="s">
        <v>627</v>
      </c>
    </row>
    <row r="3783" spans="1:8" x14ac:dyDescent="0.25">
      <c r="F3783" s="797" t="s">
        <v>2401</v>
      </c>
      <c r="G3783" s="800">
        <f>ONS!L89</f>
        <v>0</v>
      </c>
      <c r="H3783" s="801" t="s">
        <v>627</v>
      </c>
    </row>
    <row r="3784" spans="1:8" x14ac:dyDescent="0.25">
      <c r="B3784" s="793"/>
      <c r="F3784" s="793"/>
    </row>
    <row r="3785" spans="1:8" x14ac:dyDescent="0.25">
      <c r="A3785" s="786">
        <v>1056</v>
      </c>
      <c r="B3785" s="797" t="s">
        <v>2402</v>
      </c>
      <c r="C3785" s="826">
        <f>ONS!C90</f>
        <v>0</v>
      </c>
      <c r="E3785" s="801" t="s">
        <v>625</v>
      </c>
      <c r="F3785" s="797" t="s">
        <v>2403</v>
      </c>
      <c r="G3785" s="800">
        <f>ONS!D90</f>
        <v>0</v>
      </c>
      <c r="H3785" s="801" t="s">
        <v>627</v>
      </c>
    </row>
    <row r="3786" spans="1:8" x14ac:dyDescent="0.25">
      <c r="F3786" s="797" t="s">
        <v>2404</v>
      </c>
      <c r="G3786" s="800">
        <f>ONS!I90</f>
        <v>0</v>
      </c>
      <c r="H3786" s="801" t="s">
        <v>627</v>
      </c>
    </row>
    <row r="3787" spans="1:8" x14ac:dyDescent="0.25">
      <c r="F3787" s="797" t="s">
        <v>2405</v>
      </c>
      <c r="G3787" s="800">
        <f>ONS!L90</f>
        <v>0</v>
      </c>
      <c r="H3787" s="801" t="s">
        <v>627</v>
      </c>
    </row>
    <row r="3788" spans="1:8" x14ac:dyDescent="0.25"/>
    <row r="3789" spans="1:8" x14ac:dyDescent="0.25">
      <c r="A3789" s="786">
        <v>1057</v>
      </c>
      <c r="B3789" s="793" t="s">
        <v>2406</v>
      </c>
      <c r="C3789" s="826">
        <f>ONS!C91</f>
        <v>0</v>
      </c>
      <c r="E3789" s="801" t="s">
        <v>625</v>
      </c>
      <c r="F3789" s="793" t="s">
        <v>2407</v>
      </c>
      <c r="G3789" s="800">
        <f>ONS!D91</f>
        <v>0</v>
      </c>
      <c r="H3789" s="801" t="s">
        <v>627</v>
      </c>
    </row>
    <row r="3790" spans="1:8" x14ac:dyDescent="0.25">
      <c r="F3790" s="793" t="s">
        <v>2408</v>
      </c>
      <c r="G3790" s="800">
        <f>ONS!I91</f>
        <v>0</v>
      </c>
      <c r="H3790" s="801" t="s">
        <v>627</v>
      </c>
    </row>
    <row r="3791" spans="1:8" x14ac:dyDescent="0.25">
      <c r="F3791" s="793" t="s">
        <v>2409</v>
      </c>
      <c r="G3791" s="800">
        <f>ONS!L91</f>
        <v>0</v>
      </c>
      <c r="H3791" s="801" t="s">
        <v>627</v>
      </c>
    </row>
    <row r="3792" spans="1:8" x14ac:dyDescent="0.25"/>
    <row r="3793" spans="1:8" x14ac:dyDescent="0.25">
      <c r="A3793" s="786">
        <v>1058</v>
      </c>
      <c r="B3793" s="793" t="s">
        <v>2410</v>
      </c>
      <c r="C3793" s="826">
        <f>ONS!C92</f>
        <v>0</v>
      </c>
      <c r="E3793" s="801" t="s">
        <v>625</v>
      </c>
      <c r="F3793" s="793" t="s">
        <v>2411</v>
      </c>
      <c r="G3793" s="800">
        <f>ONS!D92</f>
        <v>0</v>
      </c>
      <c r="H3793" s="801" t="s">
        <v>627</v>
      </c>
    </row>
    <row r="3794" spans="1:8" x14ac:dyDescent="0.25">
      <c r="F3794" s="793" t="s">
        <v>2412</v>
      </c>
      <c r="G3794" s="800">
        <f>ONS!I92</f>
        <v>0</v>
      </c>
      <c r="H3794" s="801" t="s">
        <v>627</v>
      </c>
    </row>
    <row r="3795" spans="1:8" x14ac:dyDescent="0.25">
      <c r="F3795" s="793" t="s">
        <v>2413</v>
      </c>
      <c r="G3795" s="800">
        <f>ONS!L92</f>
        <v>0</v>
      </c>
      <c r="H3795" s="801" t="s">
        <v>627</v>
      </c>
    </row>
    <row r="3796" spans="1:8" x14ac:dyDescent="0.25"/>
    <row r="3797" spans="1:8" x14ac:dyDescent="0.25">
      <c r="A3797" s="786">
        <v>1059</v>
      </c>
      <c r="B3797" s="793" t="s">
        <v>2401</v>
      </c>
      <c r="C3797" s="826">
        <f>ONS!L89</f>
        <v>0</v>
      </c>
      <c r="E3797" s="801" t="s">
        <v>625</v>
      </c>
      <c r="F3797" s="793" t="s">
        <v>2414</v>
      </c>
      <c r="G3797" s="800">
        <f>ONS!M89</f>
        <v>0</v>
      </c>
      <c r="H3797" s="801" t="s">
        <v>627</v>
      </c>
    </row>
    <row r="3798" spans="1:8" ht="30" x14ac:dyDescent="0.25">
      <c r="F3798" s="793" t="s">
        <v>2415</v>
      </c>
      <c r="G3798" s="800">
        <f>ONS!N89</f>
        <v>0</v>
      </c>
      <c r="H3798" s="801" t="s">
        <v>627</v>
      </c>
    </row>
    <row r="3799" spans="1:8" x14ac:dyDescent="0.25">
      <c r="F3799" s="793" t="s">
        <v>2416</v>
      </c>
      <c r="G3799" s="800">
        <f>ONS!Q89</f>
        <v>0</v>
      </c>
      <c r="H3799" s="801" t="s">
        <v>627</v>
      </c>
    </row>
    <row r="3800" spans="1:8" x14ac:dyDescent="0.25">
      <c r="F3800" s="797" t="s">
        <v>2417</v>
      </c>
      <c r="G3800" s="800">
        <f>ONS!R89</f>
        <v>0</v>
      </c>
      <c r="H3800" s="801" t="s">
        <v>627</v>
      </c>
    </row>
    <row r="3801" spans="1:8" x14ac:dyDescent="0.25">
      <c r="B3801" s="793"/>
      <c r="F3801" s="793" t="s">
        <v>2418</v>
      </c>
      <c r="G3801" s="800">
        <f>ONS!S89</f>
        <v>0</v>
      </c>
      <c r="H3801" s="801" t="s">
        <v>627</v>
      </c>
    </row>
    <row r="3802" spans="1:8" x14ac:dyDescent="0.25">
      <c r="F3802" s="793" t="s">
        <v>2419</v>
      </c>
      <c r="G3802" s="800">
        <f>ONS!U89</f>
        <v>0</v>
      </c>
      <c r="H3802" s="801" t="s">
        <v>627</v>
      </c>
    </row>
    <row r="3803" spans="1:8" x14ac:dyDescent="0.25">
      <c r="F3803" s="793"/>
    </row>
    <row r="3804" spans="1:8" ht="30" x14ac:dyDescent="0.25">
      <c r="A3804" s="786">
        <v>1060</v>
      </c>
      <c r="B3804" s="797" t="s">
        <v>2405</v>
      </c>
      <c r="C3804" s="826">
        <f>ONS!L90</f>
        <v>0</v>
      </c>
      <c r="E3804" s="801" t="s">
        <v>625</v>
      </c>
      <c r="F3804" s="797" t="s">
        <v>2420</v>
      </c>
      <c r="G3804" s="800">
        <f>ONS!M90</f>
        <v>0</v>
      </c>
      <c r="H3804" s="801" t="s">
        <v>627</v>
      </c>
    </row>
    <row r="3805" spans="1:8" ht="30" x14ac:dyDescent="0.25">
      <c r="B3805" s="793"/>
      <c r="F3805" s="793" t="s">
        <v>2421</v>
      </c>
      <c r="G3805" s="800">
        <f>ONS!N90</f>
        <v>0</v>
      </c>
      <c r="H3805" s="801" t="s">
        <v>627</v>
      </c>
    </row>
    <row r="3806" spans="1:8" x14ac:dyDescent="0.25">
      <c r="F3806" s="793" t="s">
        <v>2422</v>
      </c>
      <c r="G3806" s="800">
        <f>ONS!Q90</f>
        <v>0</v>
      </c>
      <c r="H3806" s="801" t="s">
        <v>627</v>
      </c>
    </row>
    <row r="3807" spans="1:8" x14ac:dyDescent="0.25">
      <c r="F3807" s="793" t="s">
        <v>2423</v>
      </c>
      <c r="G3807" s="800">
        <f>ONS!R90</f>
        <v>0</v>
      </c>
      <c r="H3807" s="801" t="s">
        <v>627</v>
      </c>
    </row>
    <row r="3808" spans="1:8" x14ac:dyDescent="0.25">
      <c r="F3808" s="793" t="s">
        <v>2424</v>
      </c>
      <c r="G3808" s="800">
        <f>ONS!S90</f>
        <v>0</v>
      </c>
      <c r="H3808" s="801" t="s">
        <v>627</v>
      </c>
    </row>
    <row r="3809" spans="1:8" x14ac:dyDescent="0.25">
      <c r="F3809" s="793" t="s">
        <v>2425</v>
      </c>
      <c r="G3809" s="800">
        <f>ONS!U90</f>
        <v>0</v>
      </c>
      <c r="H3809" s="801" t="s">
        <v>627</v>
      </c>
    </row>
    <row r="3810" spans="1:8" x14ac:dyDescent="0.25">
      <c r="F3810" s="793"/>
    </row>
    <row r="3811" spans="1:8" ht="30" x14ac:dyDescent="0.25">
      <c r="A3811" s="786">
        <v>1061</v>
      </c>
      <c r="B3811" s="797" t="s">
        <v>2409</v>
      </c>
      <c r="C3811" s="826">
        <f>ONS!L91</f>
        <v>0</v>
      </c>
      <c r="E3811" s="801" t="s">
        <v>625</v>
      </c>
      <c r="F3811" s="797" t="s">
        <v>2426</v>
      </c>
      <c r="G3811" s="800">
        <f>ONS!M91</f>
        <v>0</v>
      </c>
      <c r="H3811" s="801" t="s">
        <v>627</v>
      </c>
    </row>
    <row r="3812" spans="1:8" ht="30" x14ac:dyDescent="0.25">
      <c r="B3812" s="793"/>
      <c r="F3812" s="793" t="s">
        <v>2427</v>
      </c>
      <c r="G3812" s="800">
        <f>ONS!N91</f>
        <v>0</v>
      </c>
      <c r="H3812" s="801" t="s">
        <v>627</v>
      </c>
    </row>
    <row r="3813" spans="1:8" x14ac:dyDescent="0.25">
      <c r="F3813" s="793" t="s">
        <v>2428</v>
      </c>
      <c r="G3813" s="800">
        <f>ONS!Q91</f>
        <v>0</v>
      </c>
      <c r="H3813" s="801" t="s">
        <v>627</v>
      </c>
    </row>
    <row r="3814" spans="1:8" x14ac:dyDescent="0.25">
      <c r="F3814" s="793" t="s">
        <v>2429</v>
      </c>
      <c r="G3814" s="800">
        <f>ONS!R91</f>
        <v>0</v>
      </c>
      <c r="H3814" s="801" t="s">
        <v>627</v>
      </c>
    </row>
    <row r="3815" spans="1:8" x14ac:dyDescent="0.25">
      <c r="F3815" s="793" t="s">
        <v>2430</v>
      </c>
      <c r="G3815" s="800">
        <f>ONS!S91</f>
        <v>0</v>
      </c>
      <c r="H3815" s="801" t="s">
        <v>627</v>
      </c>
    </row>
    <row r="3816" spans="1:8" x14ac:dyDescent="0.25">
      <c r="F3816" s="793" t="s">
        <v>2431</v>
      </c>
      <c r="G3816" s="800">
        <f>ONS!U91</f>
        <v>0</v>
      </c>
      <c r="H3816" s="801" t="s">
        <v>627</v>
      </c>
    </row>
    <row r="3817" spans="1:8" x14ac:dyDescent="0.25">
      <c r="F3817" s="793"/>
    </row>
    <row r="3818" spans="1:8" ht="30" x14ac:dyDescent="0.25">
      <c r="A3818" s="786">
        <v>1062</v>
      </c>
      <c r="B3818" s="797" t="s">
        <v>2413</v>
      </c>
      <c r="C3818" s="826">
        <f>ONS!L92</f>
        <v>0</v>
      </c>
      <c r="E3818" s="801" t="s">
        <v>625</v>
      </c>
      <c r="F3818" s="797" t="s">
        <v>2432</v>
      </c>
      <c r="G3818" s="800">
        <f>ONS!M92</f>
        <v>0</v>
      </c>
      <c r="H3818" s="801" t="s">
        <v>627</v>
      </c>
    </row>
    <row r="3819" spans="1:8" ht="30" x14ac:dyDescent="0.25">
      <c r="B3819" s="793"/>
      <c r="F3819" s="793" t="s">
        <v>2433</v>
      </c>
      <c r="G3819" s="800">
        <f>ONS!N92</f>
        <v>0</v>
      </c>
      <c r="H3819" s="801" t="s">
        <v>627</v>
      </c>
    </row>
    <row r="3820" spans="1:8" x14ac:dyDescent="0.25">
      <c r="F3820" s="793" t="s">
        <v>2434</v>
      </c>
      <c r="G3820" s="800">
        <f>ONS!Q92</f>
        <v>0</v>
      </c>
      <c r="H3820" s="801" t="s">
        <v>627</v>
      </c>
    </row>
    <row r="3821" spans="1:8" x14ac:dyDescent="0.25">
      <c r="F3821" s="793" t="s">
        <v>2435</v>
      </c>
      <c r="G3821" s="800">
        <f>ONS!R92</f>
        <v>0</v>
      </c>
      <c r="H3821" s="801" t="s">
        <v>627</v>
      </c>
    </row>
    <row r="3822" spans="1:8" x14ac:dyDescent="0.25">
      <c r="F3822" s="793" t="s">
        <v>2436</v>
      </c>
      <c r="G3822" s="800">
        <f>ONS!S92</f>
        <v>0</v>
      </c>
      <c r="H3822" s="801" t="s">
        <v>627</v>
      </c>
    </row>
    <row r="3823" spans="1:8" x14ac:dyDescent="0.25">
      <c r="F3823" s="793" t="s">
        <v>2437</v>
      </c>
      <c r="G3823" s="800">
        <f>ONS!U92</f>
        <v>0</v>
      </c>
      <c r="H3823" s="801" t="s">
        <v>627</v>
      </c>
    </row>
    <row r="3824" spans="1:8" x14ac:dyDescent="0.25">
      <c r="F3824" s="793"/>
    </row>
    <row r="3825" spans="1:8" x14ac:dyDescent="0.25">
      <c r="A3825" s="786">
        <v>1063</v>
      </c>
      <c r="B3825" s="797" t="s">
        <v>2398</v>
      </c>
      <c r="C3825" s="826">
        <f>ONS!C89</f>
        <v>0</v>
      </c>
      <c r="E3825" s="801" t="s">
        <v>625</v>
      </c>
      <c r="F3825" s="797" t="s">
        <v>2402</v>
      </c>
      <c r="G3825" s="800">
        <f>ONS!C90</f>
        <v>0</v>
      </c>
      <c r="H3825" s="801" t="s">
        <v>627</v>
      </c>
    </row>
    <row r="3826" spans="1:8" x14ac:dyDescent="0.25">
      <c r="B3826" s="793"/>
      <c r="F3826" s="793" t="s">
        <v>2406</v>
      </c>
      <c r="G3826" s="800">
        <f>ONS!C91</f>
        <v>0</v>
      </c>
      <c r="H3826" s="801" t="s">
        <v>627</v>
      </c>
    </row>
    <row r="3827" spans="1:8" x14ac:dyDescent="0.25">
      <c r="F3827" s="793" t="s">
        <v>2410</v>
      </c>
      <c r="G3827" s="800">
        <f>ONS!C92</f>
        <v>0</v>
      </c>
      <c r="H3827" s="801" t="s">
        <v>627</v>
      </c>
    </row>
    <row r="3828" spans="1:8" x14ac:dyDescent="0.25">
      <c r="F3828" s="793"/>
    </row>
    <row r="3829" spans="1:8" x14ac:dyDescent="0.25">
      <c r="A3829" s="786">
        <v>1064</v>
      </c>
      <c r="B3829" s="797" t="s">
        <v>2399</v>
      </c>
      <c r="C3829" s="826">
        <f>ONS!D89</f>
        <v>0</v>
      </c>
      <c r="E3829" s="801" t="s">
        <v>625</v>
      </c>
      <c r="F3829" s="793" t="s">
        <v>2403</v>
      </c>
      <c r="G3829" s="800">
        <f>ONS!D90</f>
        <v>0</v>
      </c>
      <c r="H3829" s="801" t="s">
        <v>627</v>
      </c>
    </row>
    <row r="3830" spans="1:8" x14ac:dyDescent="0.25">
      <c r="F3830" s="793" t="s">
        <v>2407</v>
      </c>
      <c r="G3830" s="800">
        <f>ONS!D91</f>
        <v>0</v>
      </c>
      <c r="H3830" s="801" t="s">
        <v>627</v>
      </c>
    </row>
    <row r="3831" spans="1:8" x14ac:dyDescent="0.25">
      <c r="F3831" s="793" t="s">
        <v>2411</v>
      </c>
      <c r="G3831" s="800">
        <f>ONS!D92</f>
        <v>0</v>
      </c>
      <c r="H3831" s="801" t="s">
        <v>627</v>
      </c>
    </row>
    <row r="3832" spans="1:8" x14ac:dyDescent="0.25"/>
    <row r="3833" spans="1:8" ht="30" x14ac:dyDescent="0.25">
      <c r="A3833" s="786">
        <v>1065</v>
      </c>
      <c r="B3833" s="793" t="s">
        <v>2400</v>
      </c>
      <c r="C3833" s="826">
        <f>ONS!I89</f>
        <v>0</v>
      </c>
      <c r="E3833" s="801" t="s">
        <v>625</v>
      </c>
      <c r="F3833" s="793" t="s">
        <v>2404</v>
      </c>
      <c r="G3833" s="800">
        <f>ONS!I90</f>
        <v>0</v>
      </c>
      <c r="H3833" s="801" t="s">
        <v>627</v>
      </c>
    </row>
    <row r="3834" spans="1:8" x14ac:dyDescent="0.25">
      <c r="F3834" s="793" t="s">
        <v>2408</v>
      </c>
      <c r="G3834" s="800">
        <f>ONS!I91</f>
        <v>0</v>
      </c>
      <c r="H3834" s="801" t="s">
        <v>627</v>
      </c>
    </row>
    <row r="3835" spans="1:8" x14ac:dyDescent="0.25">
      <c r="F3835" s="793" t="s">
        <v>2412</v>
      </c>
      <c r="G3835" s="800">
        <f>ONS!I92</f>
        <v>0</v>
      </c>
      <c r="H3835" s="801" t="s">
        <v>627</v>
      </c>
    </row>
    <row r="3836" spans="1:8" x14ac:dyDescent="0.25"/>
    <row r="3837" spans="1:8" x14ac:dyDescent="0.25">
      <c r="A3837" s="786">
        <v>1066</v>
      </c>
      <c r="B3837" s="793" t="s">
        <v>2401</v>
      </c>
      <c r="C3837" s="826">
        <f>ONS!L89</f>
        <v>0</v>
      </c>
      <c r="E3837" s="801" t="s">
        <v>625</v>
      </c>
      <c r="F3837" s="793" t="s">
        <v>2405</v>
      </c>
      <c r="G3837" s="800">
        <f>ONS!L90</f>
        <v>0</v>
      </c>
      <c r="H3837" s="801" t="s">
        <v>627</v>
      </c>
    </row>
    <row r="3838" spans="1:8" x14ac:dyDescent="0.25">
      <c r="F3838" s="793" t="s">
        <v>2409</v>
      </c>
      <c r="G3838" s="800">
        <f>ONS!L91</f>
        <v>0</v>
      </c>
      <c r="H3838" s="801" t="s">
        <v>627</v>
      </c>
    </row>
    <row r="3839" spans="1:8" x14ac:dyDescent="0.25">
      <c r="F3839" s="793" t="s">
        <v>2413</v>
      </c>
      <c r="G3839" s="800">
        <f>ONS!L92</f>
        <v>0</v>
      </c>
      <c r="H3839" s="801" t="s">
        <v>627</v>
      </c>
    </row>
    <row r="3840" spans="1:8" x14ac:dyDescent="0.25"/>
    <row r="3841" spans="1:8" ht="30" x14ac:dyDescent="0.25">
      <c r="A3841" s="786">
        <v>1067</v>
      </c>
      <c r="B3841" s="793" t="s">
        <v>2414</v>
      </c>
      <c r="C3841" s="826">
        <f>ONS!M89</f>
        <v>0</v>
      </c>
      <c r="E3841" s="801" t="s">
        <v>625</v>
      </c>
      <c r="F3841" s="793" t="s">
        <v>2420</v>
      </c>
      <c r="G3841" s="800">
        <f>ONS!M90</f>
        <v>0</v>
      </c>
      <c r="H3841" s="801" t="s">
        <v>627</v>
      </c>
    </row>
    <row r="3842" spans="1:8" x14ac:dyDescent="0.25">
      <c r="F3842" s="793" t="s">
        <v>2426</v>
      </c>
      <c r="G3842" s="800">
        <f>ONS!M91</f>
        <v>0</v>
      </c>
      <c r="H3842" s="801" t="s">
        <v>627</v>
      </c>
    </row>
    <row r="3843" spans="1:8" x14ac:dyDescent="0.25">
      <c r="F3843" s="793" t="s">
        <v>2432</v>
      </c>
      <c r="G3843" s="800">
        <f>ONS!M92</f>
        <v>0</v>
      </c>
      <c r="H3843" s="801" t="s">
        <v>627</v>
      </c>
    </row>
    <row r="3844" spans="1:8" x14ac:dyDescent="0.25"/>
    <row r="3845" spans="1:8" ht="30" x14ac:dyDescent="0.25">
      <c r="A3845" s="786">
        <v>1068</v>
      </c>
      <c r="B3845" s="793" t="s">
        <v>2415</v>
      </c>
      <c r="C3845" s="826">
        <f>ONS!N89</f>
        <v>0</v>
      </c>
      <c r="E3845" s="801" t="s">
        <v>625</v>
      </c>
      <c r="F3845" s="793" t="s">
        <v>2421</v>
      </c>
      <c r="G3845" s="800">
        <f>ONS!N90</f>
        <v>0</v>
      </c>
      <c r="H3845" s="801" t="s">
        <v>627</v>
      </c>
    </row>
    <row r="3846" spans="1:8" ht="30" x14ac:dyDescent="0.25">
      <c r="F3846" s="793" t="s">
        <v>2427</v>
      </c>
      <c r="G3846" s="800">
        <f>ONS!N91</f>
        <v>0</v>
      </c>
      <c r="H3846" s="801" t="s">
        <v>627</v>
      </c>
    </row>
    <row r="3847" spans="1:8" ht="30" x14ac:dyDescent="0.25">
      <c r="F3847" s="793" t="s">
        <v>2433</v>
      </c>
      <c r="G3847" s="800">
        <f>ONS!N92</f>
        <v>0</v>
      </c>
      <c r="H3847" s="801" t="s">
        <v>627</v>
      </c>
    </row>
    <row r="3848" spans="1:8" x14ac:dyDescent="0.25"/>
    <row r="3849" spans="1:8" ht="30" x14ac:dyDescent="0.25">
      <c r="A3849" s="786">
        <v>1069</v>
      </c>
      <c r="B3849" s="793" t="s">
        <v>2416</v>
      </c>
      <c r="C3849" s="826">
        <f>ONS!Q89</f>
        <v>0</v>
      </c>
      <c r="E3849" s="801" t="s">
        <v>625</v>
      </c>
      <c r="F3849" s="793" t="s">
        <v>2422</v>
      </c>
      <c r="G3849" s="800">
        <f>ONS!Q90</f>
        <v>0</v>
      </c>
      <c r="H3849" s="801" t="s">
        <v>627</v>
      </c>
    </row>
    <row r="3850" spans="1:8" x14ac:dyDescent="0.25">
      <c r="F3850" s="793" t="s">
        <v>2428</v>
      </c>
      <c r="G3850" s="800">
        <f>ONS!Q91</f>
        <v>0</v>
      </c>
      <c r="H3850" s="801" t="s">
        <v>627</v>
      </c>
    </row>
    <row r="3851" spans="1:8" x14ac:dyDescent="0.25">
      <c r="F3851" s="793" t="s">
        <v>2434</v>
      </c>
      <c r="G3851" s="800">
        <f>ONS!Q92</f>
        <v>0</v>
      </c>
      <c r="H3851" s="801" t="s">
        <v>627</v>
      </c>
    </row>
    <row r="3852" spans="1:8" x14ac:dyDescent="0.25"/>
    <row r="3853" spans="1:8" x14ac:dyDescent="0.25">
      <c r="A3853" s="786">
        <v>1070</v>
      </c>
      <c r="B3853" s="793" t="s">
        <v>2417</v>
      </c>
      <c r="C3853" s="826">
        <f>ONS!R89</f>
        <v>0</v>
      </c>
      <c r="E3853" s="801" t="s">
        <v>625</v>
      </c>
      <c r="F3853" s="793" t="s">
        <v>2423</v>
      </c>
      <c r="G3853" s="800">
        <f>ONS!R90</f>
        <v>0</v>
      </c>
      <c r="H3853" s="801" t="s">
        <v>627</v>
      </c>
    </row>
    <row r="3854" spans="1:8" x14ac:dyDescent="0.25">
      <c r="F3854" s="793" t="s">
        <v>2429</v>
      </c>
      <c r="G3854" s="800">
        <f>ONS!R91</f>
        <v>0</v>
      </c>
      <c r="H3854" s="801" t="s">
        <v>627</v>
      </c>
    </row>
    <row r="3855" spans="1:8" x14ac:dyDescent="0.25">
      <c r="F3855" s="793" t="s">
        <v>2435</v>
      </c>
      <c r="G3855" s="800">
        <f>ONS!R92</f>
        <v>0</v>
      </c>
      <c r="H3855" s="801" t="s">
        <v>627</v>
      </c>
    </row>
    <row r="3856" spans="1:8" x14ac:dyDescent="0.25"/>
    <row r="3857" spans="1:8" x14ac:dyDescent="0.25">
      <c r="A3857" s="786">
        <v>1071</v>
      </c>
      <c r="B3857" s="793" t="s">
        <v>2418</v>
      </c>
      <c r="C3857" s="826">
        <f>ONS!S89</f>
        <v>0</v>
      </c>
      <c r="E3857" s="801" t="s">
        <v>625</v>
      </c>
      <c r="F3857" s="793" t="s">
        <v>2424</v>
      </c>
      <c r="G3857" s="800">
        <f>ONS!S90</f>
        <v>0</v>
      </c>
      <c r="H3857" s="801" t="s">
        <v>627</v>
      </c>
    </row>
    <row r="3858" spans="1:8" x14ac:dyDescent="0.25">
      <c r="F3858" s="793" t="s">
        <v>2430</v>
      </c>
      <c r="G3858" s="800">
        <f>ONS!S91</f>
        <v>0</v>
      </c>
      <c r="H3858" s="801" t="s">
        <v>627</v>
      </c>
    </row>
    <row r="3859" spans="1:8" x14ac:dyDescent="0.25">
      <c r="F3859" s="793" t="s">
        <v>2436</v>
      </c>
      <c r="G3859" s="800">
        <f>ONS!S92</f>
        <v>0</v>
      </c>
      <c r="H3859" s="801" t="s">
        <v>627</v>
      </c>
    </row>
    <row r="3860" spans="1:8" x14ac:dyDescent="0.25"/>
    <row r="3861" spans="1:8" x14ac:dyDescent="0.25">
      <c r="A3861" s="786">
        <v>1072</v>
      </c>
      <c r="B3861" s="793" t="s">
        <v>2419</v>
      </c>
      <c r="C3861" s="826">
        <f>ONS!U89</f>
        <v>0</v>
      </c>
      <c r="E3861" s="801" t="s">
        <v>625</v>
      </c>
      <c r="F3861" s="793" t="s">
        <v>2425</v>
      </c>
      <c r="G3861" s="800">
        <f>ONS!U90</f>
        <v>0</v>
      </c>
      <c r="H3861" s="801" t="s">
        <v>627</v>
      </c>
    </row>
    <row r="3862" spans="1:8" x14ac:dyDescent="0.25">
      <c r="F3862" s="793" t="s">
        <v>2431</v>
      </c>
      <c r="G3862" s="800">
        <f>ONS!U91</f>
        <v>0</v>
      </c>
      <c r="H3862" s="801" t="s">
        <v>627</v>
      </c>
    </row>
    <row r="3863" spans="1:8" x14ac:dyDescent="0.25">
      <c r="F3863" s="793" t="s">
        <v>2437</v>
      </c>
      <c r="G3863" s="800">
        <f>ONS!U92</f>
        <v>0</v>
      </c>
      <c r="H3863" s="801" t="s">
        <v>627</v>
      </c>
    </row>
    <row r="3864" spans="1:8" x14ac:dyDescent="0.25"/>
    <row r="3865" spans="1:8" x14ac:dyDescent="0.25">
      <c r="A3865" s="786">
        <v>1073</v>
      </c>
      <c r="B3865" s="793" t="s">
        <v>2438</v>
      </c>
      <c r="C3865" s="826">
        <f>ONS!C21</f>
        <v>0</v>
      </c>
      <c r="E3865" s="801" t="s">
        <v>625</v>
      </c>
      <c r="F3865" s="793" t="s">
        <v>2439</v>
      </c>
      <c r="G3865" s="800">
        <f>ONS!D21</f>
        <v>0</v>
      </c>
    </row>
    <row r="3866" spans="1:8" x14ac:dyDescent="0.25">
      <c r="F3866" s="793"/>
    </row>
    <row r="3867" spans="1:8" x14ac:dyDescent="0.25">
      <c r="A3867" s="786">
        <v>1074</v>
      </c>
      <c r="B3867" s="797" t="s">
        <v>2440</v>
      </c>
      <c r="C3867" s="826">
        <f>ONS!C22</f>
        <v>0</v>
      </c>
      <c r="E3867" s="801" t="s">
        <v>625</v>
      </c>
      <c r="F3867" s="793" t="s">
        <v>2441</v>
      </c>
      <c r="G3867" s="800">
        <f>ONS!L22</f>
        <v>0</v>
      </c>
    </row>
    <row r="3868" spans="1:8" x14ac:dyDescent="0.25"/>
    <row r="3869" spans="1:8" x14ac:dyDescent="0.25">
      <c r="A3869" s="786">
        <v>1075</v>
      </c>
      <c r="B3869" s="793" t="s">
        <v>2441</v>
      </c>
      <c r="C3869" s="826">
        <f>ONS!L22</f>
        <v>0</v>
      </c>
      <c r="E3869" s="801" t="s">
        <v>625</v>
      </c>
      <c r="F3869" s="793" t="s">
        <v>2442</v>
      </c>
      <c r="G3869" s="800">
        <f>ONS!M22</f>
        <v>0</v>
      </c>
    </row>
    <row r="3870" spans="1:8" x14ac:dyDescent="0.25">
      <c r="F3870" s="793"/>
    </row>
    <row r="3871" spans="1:8" x14ac:dyDescent="0.25">
      <c r="A3871" s="786">
        <v>1076</v>
      </c>
      <c r="B3871" s="797" t="s">
        <v>2443</v>
      </c>
      <c r="C3871" s="826">
        <f>ONS!D26</f>
        <v>0</v>
      </c>
      <c r="E3871" s="801" t="s">
        <v>875</v>
      </c>
      <c r="F3871" s="793" t="s">
        <v>2091</v>
      </c>
      <c r="G3871" s="800">
        <f>ONS!C26</f>
        <v>0</v>
      </c>
    </row>
    <row r="3872" spans="1:8" x14ac:dyDescent="0.25"/>
    <row r="3873" spans="1:8" x14ac:dyDescent="0.25">
      <c r="A3873" s="786">
        <v>1077</v>
      </c>
      <c r="B3873" s="797" t="s">
        <v>2444</v>
      </c>
      <c r="C3873" s="826">
        <f>ONS!D54</f>
        <v>0</v>
      </c>
      <c r="E3873" s="801" t="s">
        <v>875</v>
      </c>
      <c r="F3873" s="829" t="s">
        <v>2233</v>
      </c>
      <c r="G3873" s="800">
        <f>ONS!C54</f>
        <v>0</v>
      </c>
    </row>
    <row r="3874" spans="1:8" x14ac:dyDescent="0.25"/>
    <row r="3875" spans="1:8" x14ac:dyDescent="0.25">
      <c r="A3875" s="786">
        <v>1078</v>
      </c>
      <c r="B3875" s="797" t="s">
        <v>2077</v>
      </c>
      <c r="C3875" s="826">
        <f>ONS!L20</f>
        <v>0</v>
      </c>
      <c r="E3875" s="801" t="s">
        <v>625</v>
      </c>
      <c r="F3875" s="793" t="s">
        <v>2445</v>
      </c>
      <c r="G3875" s="800">
        <f>ONS!M20</f>
        <v>0</v>
      </c>
    </row>
    <row r="3876" spans="1:8" x14ac:dyDescent="0.25"/>
    <row r="3877" spans="1:8" x14ac:dyDescent="0.25">
      <c r="A3877" s="786">
        <v>1079</v>
      </c>
      <c r="B3877" s="797" t="s">
        <v>2075</v>
      </c>
      <c r="C3877" s="826">
        <f>ONS!C20</f>
        <v>0</v>
      </c>
      <c r="E3877" s="801" t="s">
        <v>625</v>
      </c>
      <c r="F3877" s="793" t="s">
        <v>2438</v>
      </c>
      <c r="G3877" s="800">
        <f>ONS!C21</f>
        <v>0</v>
      </c>
      <c r="H3877" s="801" t="s">
        <v>627</v>
      </c>
    </row>
    <row r="3878" spans="1:8" x14ac:dyDescent="0.25">
      <c r="F3878" s="797" t="s">
        <v>2440</v>
      </c>
      <c r="G3878" s="800">
        <f>ONS!C22</f>
        <v>0</v>
      </c>
      <c r="H3878" s="801" t="s">
        <v>627</v>
      </c>
    </row>
    <row r="3879" spans="1:8" x14ac:dyDescent="0.25">
      <c r="B3879" s="793"/>
    </row>
    <row r="3880" spans="1:8" x14ac:dyDescent="0.25">
      <c r="A3880" s="778">
        <v>1080</v>
      </c>
      <c r="B3880" s="793" t="s">
        <v>2446</v>
      </c>
      <c r="C3880" s="795">
        <f>RWS!C13</f>
        <v>0</v>
      </c>
      <c r="D3880" s="794"/>
      <c r="E3880" s="781" t="s">
        <v>625</v>
      </c>
      <c r="F3880" s="793" t="s">
        <v>2447</v>
      </c>
      <c r="G3880" s="794">
        <f>RWS!D13</f>
        <v>0</v>
      </c>
      <c r="H3880" s="781" t="s">
        <v>627</v>
      </c>
    </row>
    <row r="3881" spans="1:8" x14ac:dyDescent="0.25">
      <c r="A3881" s="822"/>
      <c r="B3881" s="823"/>
      <c r="C3881" s="795"/>
      <c r="D3881" s="824"/>
      <c r="E3881" s="799"/>
      <c r="F3881" s="793" t="s">
        <v>2448</v>
      </c>
      <c r="G3881" s="794">
        <f>RWS!I13</f>
        <v>0</v>
      </c>
      <c r="H3881" s="781" t="s">
        <v>627</v>
      </c>
    </row>
    <row r="3882" spans="1:8" x14ac:dyDescent="0.25">
      <c r="A3882" s="822"/>
      <c r="B3882" s="823"/>
      <c r="C3882" s="795"/>
      <c r="D3882" s="824"/>
      <c r="E3882" s="799"/>
      <c r="F3882" s="793" t="s">
        <v>2449</v>
      </c>
      <c r="G3882" s="794">
        <f>RWS!J13</f>
        <v>0</v>
      </c>
      <c r="H3882" s="781" t="s">
        <v>627</v>
      </c>
    </row>
    <row r="3883" spans="1:8" x14ac:dyDescent="0.25">
      <c r="A3883" s="822"/>
      <c r="B3883" s="823"/>
      <c r="C3883" s="795"/>
      <c r="D3883" s="824"/>
      <c r="E3883" s="799"/>
      <c r="F3883" s="823"/>
      <c r="G3883" s="794"/>
      <c r="H3883" s="781"/>
    </row>
    <row r="3884" spans="1:8" x14ac:dyDescent="0.25">
      <c r="A3884" s="778">
        <v>1081</v>
      </c>
      <c r="B3884" s="793" t="s">
        <v>2450</v>
      </c>
      <c r="C3884" s="795">
        <f>RWS!C18</f>
        <v>0</v>
      </c>
      <c r="D3884" s="794"/>
      <c r="E3884" s="781" t="s">
        <v>625</v>
      </c>
      <c r="F3884" s="793" t="s">
        <v>2451</v>
      </c>
      <c r="G3884" s="794">
        <f>RWS!D18</f>
        <v>0</v>
      </c>
      <c r="H3884" s="781" t="s">
        <v>627</v>
      </c>
    </row>
    <row r="3885" spans="1:8" x14ac:dyDescent="0.25">
      <c r="A3885" s="778"/>
      <c r="B3885" s="823"/>
      <c r="C3885" s="825"/>
      <c r="D3885" s="785"/>
      <c r="E3885" s="781"/>
      <c r="F3885" s="793" t="s">
        <v>2452</v>
      </c>
      <c r="G3885" s="794">
        <f>RWS!I18</f>
        <v>0</v>
      </c>
      <c r="H3885" s="781" t="s">
        <v>627</v>
      </c>
    </row>
    <row r="3886" spans="1:8" x14ac:dyDescent="0.25">
      <c r="A3886" s="778"/>
      <c r="B3886" s="823"/>
      <c r="C3886" s="825"/>
      <c r="D3886" s="785"/>
      <c r="E3886" s="781"/>
      <c r="F3886" s="793" t="s">
        <v>2453</v>
      </c>
      <c r="G3886" s="794">
        <f>RWS!J18</f>
        <v>0</v>
      </c>
      <c r="H3886" s="781" t="s">
        <v>627</v>
      </c>
    </row>
    <row r="3887" spans="1:8" x14ac:dyDescent="0.25">
      <c r="B3887" s="823"/>
      <c r="C3887" s="825"/>
      <c r="D3887" s="785"/>
      <c r="E3887" s="781"/>
      <c r="F3887" s="823"/>
      <c r="G3887" s="794"/>
      <c r="H3887" s="781"/>
    </row>
    <row r="3888" spans="1:8" x14ac:dyDescent="0.25">
      <c r="A3888" s="778">
        <v>1082</v>
      </c>
      <c r="B3888" s="793" t="s">
        <v>2454</v>
      </c>
      <c r="C3888" s="795">
        <f>RWS!C22</f>
        <v>0</v>
      </c>
      <c r="D3888" s="794"/>
      <c r="E3888" s="781" t="s">
        <v>625</v>
      </c>
      <c r="F3888" s="793" t="s">
        <v>2455</v>
      </c>
      <c r="G3888" s="794">
        <f>RWS!D22</f>
        <v>0</v>
      </c>
      <c r="H3888" s="781" t="s">
        <v>627</v>
      </c>
    </row>
    <row r="3889" spans="1:8" x14ac:dyDescent="0.25">
      <c r="A3889" s="778"/>
      <c r="B3889" s="823"/>
      <c r="C3889" s="825"/>
      <c r="D3889" s="785"/>
      <c r="E3889" s="781"/>
      <c r="F3889" s="793" t="s">
        <v>2456</v>
      </c>
      <c r="G3889" s="794">
        <f>RWS!J22</f>
        <v>0</v>
      </c>
      <c r="H3889" s="781" t="s">
        <v>627</v>
      </c>
    </row>
    <row r="3890" spans="1:8" x14ac:dyDescent="0.25">
      <c r="A3890" s="778"/>
      <c r="B3890" s="823"/>
      <c r="C3890" s="825"/>
      <c r="D3890" s="785"/>
      <c r="E3890" s="781"/>
      <c r="F3890" s="823"/>
      <c r="G3890" s="794"/>
      <c r="H3890" s="781"/>
    </row>
    <row r="3891" spans="1:8" x14ac:dyDescent="0.25">
      <c r="A3891" s="778">
        <v>1083</v>
      </c>
      <c r="B3891" s="793" t="s">
        <v>2457</v>
      </c>
      <c r="C3891" s="825">
        <f>RWS!C23</f>
        <v>0</v>
      </c>
      <c r="D3891" s="785"/>
      <c r="E3891" s="781" t="s">
        <v>625</v>
      </c>
      <c r="F3891" s="793" t="s">
        <v>2458</v>
      </c>
      <c r="G3891" s="794">
        <f>RWS!D23</f>
        <v>0</v>
      </c>
      <c r="H3891" s="781"/>
    </row>
    <row r="3892" spans="1:8" x14ac:dyDescent="0.25">
      <c r="A3892" s="822"/>
      <c r="B3892" s="823"/>
      <c r="C3892" s="795"/>
      <c r="D3892" s="824"/>
      <c r="E3892" s="798"/>
      <c r="F3892" s="793"/>
      <c r="G3892" s="794"/>
      <c r="H3892" s="798"/>
    </row>
    <row r="3893" spans="1:8" x14ac:dyDescent="0.25">
      <c r="A3893" s="786">
        <v>1084</v>
      </c>
      <c r="B3893" s="793" t="s">
        <v>2459</v>
      </c>
      <c r="C3893" s="826">
        <f>RWS!C24</f>
        <v>0</v>
      </c>
      <c r="E3893" s="781" t="s">
        <v>625</v>
      </c>
      <c r="F3893" s="793" t="s">
        <v>2460</v>
      </c>
      <c r="G3893" s="800">
        <f>RWS!J24</f>
        <v>0</v>
      </c>
    </row>
    <row r="3894" spans="1:8" x14ac:dyDescent="0.25">
      <c r="F3894" s="793"/>
    </row>
    <row r="3895" spans="1:8" x14ac:dyDescent="0.25">
      <c r="A3895" s="786">
        <v>1085</v>
      </c>
      <c r="B3895" s="793" t="s">
        <v>2461</v>
      </c>
      <c r="C3895" s="826">
        <f>RWS!C25</f>
        <v>0</v>
      </c>
      <c r="E3895" s="781" t="s">
        <v>625</v>
      </c>
      <c r="F3895" s="793" t="s">
        <v>2462</v>
      </c>
      <c r="G3895" s="800">
        <f>RWS!D25</f>
        <v>0</v>
      </c>
      <c r="H3895" s="801" t="s">
        <v>627</v>
      </c>
    </row>
    <row r="3896" spans="1:8" x14ac:dyDescent="0.25">
      <c r="F3896" s="793" t="s">
        <v>2463</v>
      </c>
      <c r="G3896" s="800">
        <f>RWS!I25</f>
        <v>0</v>
      </c>
      <c r="H3896" s="801" t="s">
        <v>627</v>
      </c>
    </row>
    <row r="3897" spans="1:8" x14ac:dyDescent="0.25">
      <c r="F3897" s="793" t="s">
        <v>2464</v>
      </c>
      <c r="G3897" s="800">
        <f>RWS!J25</f>
        <v>0</v>
      </c>
      <c r="H3897" s="801" t="s">
        <v>627</v>
      </c>
    </row>
    <row r="3898" spans="1:8" x14ac:dyDescent="0.25">
      <c r="F3898" s="793"/>
    </row>
    <row r="3899" spans="1:8" ht="30" x14ac:dyDescent="0.25">
      <c r="A3899" s="786">
        <v>1086</v>
      </c>
      <c r="B3899" s="793" t="s">
        <v>2465</v>
      </c>
      <c r="C3899" s="826">
        <f>RWS!C29</f>
        <v>0</v>
      </c>
      <c r="E3899" s="801" t="s">
        <v>625</v>
      </c>
      <c r="F3899" s="793" t="s">
        <v>2466</v>
      </c>
      <c r="G3899" s="800">
        <f>RWS!D29</f>
        <v>0</v>
      </c>
      <c r="H3899" s="801" t="s">
        <v>627</v>
      </c>
    </row>
    <row r="3900" spans="1:8" x14ac:dyDescent="0.25">
      <c r="F3900" s="793" t="s">
        <v>2467</v>
      </c>
      <c r="G3900" s="800">
        <f>RWS!I29</f>
        <v>0</v>
      </c>
      <c r="H3900" s="801" t="s">
        <v>627</v>
      </c>
    </row>
    <row r="3901" spans="1:8" x14ac:dyDescent="0.25">
      <c r="F3901" s="793" t="s">
        <v>2468</v>
      </c>
      <c r="G3901" s="800">
        <f>RWS!J29</f>
        <v>0</v>
      </c>
      <c r="H3901" s="801" t="s">
        <v>627</v>
      </c>
    </row>
    <row r="3902" spans="1:8" x14ac:dyDescent="0.25"/>
    <row r="3903" spans="1:8" ht="30" x14ac:dyDescent="0.25">
      <c r="A3903" s="786">
        <v>1087</v>
      </c>
      <c r="B3903" s="793" t="s">
        <v>2469</v>
      </c>
      <c r="C3903" s="826">
        <f>RWS!C30</f>
        <v>0</v>
      </c>
      <c r="E3903" s="801" t="s">
        <v>625</v>
      </c>
      <c r="F3903" s="793" t="s">
        <v>2470</v>
      </c>
      <c r="G3903" s="800">
        <f>RWS!D30</f>
        <v>0</v>
      </c>
      <c r="H3903" s="801" t="s">
        <v>627</v>
      </c>
    </row>
    <row r="3904" spans="1:8" x14ac:dyDescent="0.25">
      <c r="F3904" s="793" t="s">
        <v>2471</v>
      </c>
      <c r="G3904" s="800">
        <f>RWS!I30</f>
        <v>0</v>
      </c>
      <c r="H3904" s="801" t="s">
        <v>627</v>
      </c>
    </row>
    <row r="3905" spans="1:8" x14ac:dyDescent="0.25">
      <c r="F3905" s="793" t="s">
        <v>2472</v>
      </c>
      <c r="G3905" s="800">
        <f>RWS!J30</f>
        <v>0</v>
      </c>
      <c r="H3905" s="801" t="s">
        <v>627</v>
      </c>
    </row>
    <row r="3906" spans="1:8" x14ac:dyDescent="0.25"/>
    <row r="3907" spans="1:8" x14ac:dyDescent="0.25">
      <c r="A3907" s="786">
        <v>1088</v>
      </c>
      <c r="B3907" s="797" t="s">
        <v>2473</v>
      </c>
      <c r="C3907" s="826">
        <f>RWS!C34</f>
        <v>0</v>
      </c>
      <c r="E3907" s="801" t="s">
        <v>625</v>
      </c>
      <c r="F3907" s="797" t="s">
        <v>2446</v>
      </c>
      <c r="G3907" s="800">
        <f>RWS!C13</f>
        <v>0</v>
      </c>
      <c r="H3907" s="801" t="s">
        <v>627</v>
      </c>
    </row>
    <row r="3908" spans="1:8" x14ac:dyDescent="0.25">
      <c r="F3908" s="797" t="s">
        <v>2474</v>
      </c>
      <c r="G3908" s="800">
        <f>RWS!C17</f>
        <v>0</v>
      </c>
      <c r="H3908" s="801" t="s">
        <v>627</v>
      </c>
    </row>
    <row r="3909" spans="1:8" x14ac:dyDescent="0.25">
      <c r="F3909" s="797" t="s">
        <v>2450</v>
      </c>
      <c r="G3909" s="800">
        <f>RWS!C18</f>
        <v>0</v>
      </c>
      <c r="H3909" s="801" t="s">
        <v>627</v>
      </c>
    </row>
    <row r="3910" spans="1:8" x14ac:dyDescent="0.25">
      <c r="F3910" s="797" t="s">
        <v>2454</v>
      </c>
      <c r="G3910" s="800">
        <f>RWS!C22</f>
        <v>0</v>
      </c>
      <c r="H3910" s="801" t="s">
        <v>627</v>
      </c>
    </row>
    <row r="3911" spans="1:8" x14ac:dyDescent="0.25">
      <c r="F3911" s="797" t="s">
        <v>2461</v>
      </c>
      <c r="G3911" s="800">
        <f>RWS!C25</f>
        <v>0</v>
      </c>
      <c r="H3911" s="801" t="s">
        <v>627</v>
      </c>
    </row>
    <row r="3912" spans="1:8" x14ac:dyDescent="0.25">
      <c r="F3912" s="797" t="s">
        <v>2475</v>
      </c>
      <c r="G3912" s="800">
        <f>RWS!C26</f>
        <v>0</v>
      </c>
      <c r="H3912" s="801" t="s">
        <v>627</v>
      </c>
    </row>
    <row r="3913" spans="1:8" x14ac:dyDescent="0.25">
      <c r="F3913" s="797" t="s">
        <v>2476</v>
      </c>
      <c r="G3913" s="800">
        <f>RWS!C27</f>
        <v>0</v>
      </c>
      <c r="H3913" s="801" t="s">
        <v>627</v>
      </c>
    </row>
    <row r="3914" spans="1:8" x14ac:dyDescent="0.25"/>
    <row r="3915" spans="1:8" x14ac:dyDescent="0.25">
      <c r="A3915" s="786">
        <v>1089</v>
      </c>
      <c r="B3915" s="797" t="s">
        <v>2476</v>
      </c>
      <c r="C3915" s="826">
        <f>RWS!C27</f>
        <v>0</v>
      </c>
      <c r="E3915" s="801" t="s">
        <v>625</v>
      </c>
      <c r="F3915" s="797" t="s">
        <v>2477</v>
      </c>
      <c r="G3915" s="800">
        <f>RWS!C28</f>
        <v>0</v>
      </c>
      <c r="H3915" s="801" t="s">
        <v>627</v>
      </c>
    </row>
    <row r="3916" spans="1:8" x14ac:dyDescent="0.25">
      <c r="F3916" s="797" t="s">
        <v>2465</v>
      </c>
      <c r="G3916" s="800">
        <f>RWS!C29</f>
        <v>0</v>
      </c>
      <c r="H3916" s="801" t="s">
        <v>627</v>
      </c>
    </row>
    <row r="3917" spans="1:8" x14ac:dyDescent="0.25">
      <c r="F3917" s="797" t="s">
        <v>2469</v>
      </c>
      <c r="G3917" s="800">
        <f>RWS!C30</f>
        <v>0</v>
      </c>
      <c r="H3917" s="801" t="s">
        <v>627</v>
      </c>
    </row>
    <row r="3918" spans="1:8" x14ac:dyDescent="0.25">
      <c r="F3918" s="797" t="s">
        <v>2478</v>
      </c>
      <c r="G3918" s="800">
        <f>RWS!C31</f>
        <v>0</v>
      </c>
      <c r="H3918" s="801" t="s">
        <v>627</v>
      </c>
    </row>
    <row r="3919" spans="1:8" x14ac:dyDescent="0.25">
      <c r="F3919" s="797" t="s">
        <v>2479</v>
      </c>
      <c r="G3919" s="800">
        <f>RWS!C32</f>
        <v>0</v>
      </c>
      <c r="H3919" s="801" t="s">
        <v>627</v>
      </c>
    </row>
    <row r="3920" spans="1:8" x14ac:dyDescent="0.25">
      <c r="F3920" s="797" t="s">
        <v>2480</v>
      </c>
      <c r="G3920" s="800">
        <f>RWS!C33</f>
        <v>0</v>
      </c>
      <c r="H3920" s="801" t="s">
        <v>627</v>
      </c>
    </row>
    <row r="3921" spans="1:8" x14ac:dyDescent="0.25"/>
    <row r="3922" spans="1:8" x14ac:dyDescent="0.25">
      <c r="A3922" s="786">
        <v>1090</v>
      </c>
      <c r="B3922" s="793" t="s">
        <v>2446</v>
      </c>
      <c r="C3922" s="826">
        <f>RWS!C13</f>
        <v>0</v>
      </c>
      <c r="E3922" s="801" t="s">
        <v>625</v>
      </c>
      <c r="F3922" s="793" t="s">
        <v>2481</v>
      </c>
      <c r="G3922" s="800">
        <f>RWS!C14</f>
        <v>0</v>
      </c>
      <c r="H3922" s="801" t="s">
        <v>627</v>
      </c>
    </row>
    <row r="3923" spans="1:8" x14ac:dyDescent="0.25">
      <c r="F3923" s="793" t="s">
        <v>2482</v>
      </c>
      <c r="G3923" s="800">
        <f>RWS!C15</f>
        <v>0</v>
      </c>
      <c r="H3923" s="801" t="s">
        <v>627</v>
      </c>
    </row>
    <row r="3924" spans="1:8" x14ac:dyDescent="0.25">
      <c r="F3924" s="793" t="s">
        <v>2483</v>
      </c>
      <c r="G3924" s="800">
        <f>RWS!C16</f>
        <v>0</v>
      </c>
      <c r="H3924" s="801" t="s">
        <v>627</v>
      </c>
    </row>
    <row r="3925" spans="1:8" x14ac:dyDescent="0.25"/>
    <row r="3926" spans="1:8" x14ac:dyDescent="0.25">
      <c r="A3926" s="786">
        <v>1091</v>
      </c>
      <c r="B3926" s="793" t="s">
        <v>2448</v>
      </c>
      <c r="C3926" s="826">
        <f>RWS!I13</f>
        <v>0</v>
      </c>
      <c r="E3926" s="801" t="s">
        <v>625</v>
      </c>
      <c r="F3926" s="793" t="s">
        <v>2484</v>
      </c>
      <c r="G3926" s="800">
        <f>RWS!I14</f>
        <v>0</v>
      </c>
      <c r="H3926" s="801" t="s">
        <v>627</v>
      </c>
    </row>
    <row r="3927" spans="1:8" x14ac:dyDescent="0.25">
      <c r="F3927" s="793" t="s">
        <v>2485</v>
      </c>
      <c r="G3927" s="800">
        <f>RWS!I15</f>
        <v>0</v>
      </c>
      <c r="H3927" s="801" t="s">
        <v>627</v>
      </c>
    </row>
    <row r="3928" spans="1:8" x14ac:dyDescent="0.25">
      <c r="F3928" s="793" t="s">
        <v>2486</v>
      </c>
      <c r="G3928" s="800">
        <f>RWS!I16</f>
        <v>0</v>
      </c>
      <c r="H3928" s="801" t="s">
        <v>627</v>
      </c>
    </row>
    <row r="3929" spans="1:8" x14ac:dyDescent="0.25"/>
    <row r="3930" spans="1:8" x14ac:dyDescent="0.25">
      <c r="A3930" s="786">
        <v>1092</v>
      </c>
      <c r="B3930" s="793" t="s">
        <v>2449</v>
      </c>
      <c r="C3930" s="826">
        <f>RWS!J13</f>
        <v>0</v>
      </c>
      <c r="E3930" s="801" t="s">
        <v>625</v>
      </c>
      <c r="F3930" s="793" t="s">
        <v>2487</v>
      </c>
      <c r="G3930" s="800">
        <f>RWS!J14</f>
        <v>0</v>
      </c>
      <c r="H3930" s="801" t="s">
        <v>627</v>
      </c>
    </row>
    <row r="3931" spans="1:8" x14ac:dyDescent="0.25">
      <c r="F3931" s="793" t="s">
        <v>2488</v>
      </c>
      <c r="G3931" s="800">
        <f>RWS!J15</f>
        <v>0</v>
      </c>
      <c r="H3931" s="801" t="s">
        <v>627</v>
      </c>
    </row>
    <row r="3932" spans="1:8" x14ac:dyDescent="0.25">
      <c r="F3932" s="793" t="s">
        <v>2489</v>
      </c>
      <c r="G3932" s="800">
        <f>RWS!J16</f>
        <v>0</v>
      </c>
      <c r="H3932" s="801" t="s">
        <v>627</v>
      </c>
    </row>
    <row r="3933" spans="1:8" x14ac:dyDescent="0.25"/>
    <row r="3934" spans="1:8" x14ac:dyDescent="0.25">
      <c r="A3934" s="786">
        <v>1093</v>
      </c>
      <c r="B3934" s="793" t="s">
        <v>2450</v>
      </c>
      <c r="C3934" s="826">
        <f>RWS!C18</f>
        <v>0</v>
      </c>
      <c r="E3934" s="801" t="s">
        <v>625</v>
      </c>
      <c r="F3934" s="793" t="s">
        <v>2490</v>
      </c>
      <c r="G3934" s="800">
        <f>RWS!C19</f>
        <v>0</v>
      </c>
      <c r="H3934" s="801" t="s">
        <v>627</v>
      </c>
    </row>
    <row r="3935" spans="1:8" x14ac:dyDescent="0.25">
      <c r="F3935" s="793" t="s">
        <v>2491</v>
      </c>
      <c r="G3935" s="800">
        <f>RWS!C20</f>
        <v>0</v>
      </c>
      <c r="H3935" s="801" t="s">
        <v>627</v>
      </c>
    </row>
    <row r="3936" spans="1:8" x14ac:dyDescent="0.25">
      <c r="F3936" s="793" t="s">
        <v>2492</v>
      </c>
      <c r="G3936" s="800">
        <f>RWS!C21</f>
        <v>0</v>
      </c>
      <c r="H3936" s="801" t="s">
        <v>627</v>
      </c>
    </row>
    <row r="3937" spans="1:8" x14ac:dyDescent="0.25">
      <c r="F3937" s="793"/>
    </row>
    <row r="3938" spans="1:8" x14ac:dyDescent="0.25">
      <c r="A3938" s="786">
        <v>1094</v>
      </c>
      <c r="B3938" s="793" t="s">
        <v>2451</v>
      </c>
      <c r="C3938" s="826">
        <f>RWS!D18</f>
        <v>0</v>
      </c>
      <c r="E3938" s="801" t="s">
        <v>625</v>
      </c>
      <c r="F3938" s="793" t="s">
        <v>2493</v>
      </c>
      <c r="G3938" s="800">
        <f>RWS!D19</f>
        <v>0</v>
      </c>
      <c r="H3938" s="801" t="s">
        <v>627</v>
      </c>
    </row>
    <row r="3939" spans="1:8" x14ac:dyDescent="0.25">
      <c r="F3939" s="793" t="s">
        <v>2494</v>
      </c>
      <c r="G3939" s="800">
        <f>RWS!D20</f>
        <v>0</v>
      </c>
      <c r="H3939" s="801" t="s">
        <v>627</v>
      </c>
    </row>
    <row r="3940" spans="1:8" x14ac:dyDescent="0.25">
      <c r="F3940" s="793" t="s">
        <v>2495</v>
      </c>
      <c r="G3940" s="800">
        <f>RWS!D21</f>
        <v>0</v>
      </c>
      <c r="H3940" s="801" t="s">
        <v>627</v>
      </c>
    </row>
    <row r="3941" spans="1:8" x14ac:dyDescent="0.25">
      <c r="F3941" s="793"/>
    </row>
    <row r="3942" spans="1:8" x14ac:dyDescent="0.25">
      <c r="A3942" s="786">
        <v>1095</v>
      </c>
      <c r="B3942" s="793" t="s">
        <v>2452</v>
      </c>
      <c r="C3942" s="826">
        <f>RWS!I18</f>
        <v>0</v>
      </c>
      <c r="E3942" s="801" t="s">
        <v>625</v>
      </c>
      <c r="F3942" s="793" t="s">
        <v>2496</v>
      </c>
      <c r="G3942" s="800">
        <f>RWS!I19</f>
        <v>0</v>
      </c>
      <c r="H3942" s="801" t="s">
        <v>627</v>
      </c>
    </row>
    <row r="3943" spans="1:8" x14ac:dyDescent="0.25">
      <c r="F3943" s="793" t="s">
        <v>2497</v>
      </c>
      <c r="G3943" s="800">
        <f>RWS!I20</f>
        <v>0</v>
      </c>
      <c r="H3943" s="801" t="s">
        <v>627</v>
      </c>
    </row>
    <row r="3944" spans="1:8" x14ac:dyDescent="0.25">
      <c r="F3944" s="793" t="s">
        <v>2498</v>
      </c>
      <c r="G3944" s="800">
        <f>RWS!I21</f>
        <v>0</v>
      </c>
      <c r="H3944" s="801" t="s">
        <v>627</v>
      </c>
    </row>
    <row r="3945" spans="1:8" x14ac:dyDescent="0.25">
      <c r="F3945" s="793"/>
    </row>
    <row r="3946" spans="1:8" x14ac:dyDescent="0.25">
      <c r="A3946" s="786">
        <v>1096</v>
      </c>
      <c r="B3946" s="793" t="s">
        <v>2453</v>
      </c>
      <c r="C3946" s="826">
        <f>RWS!J18</f>
        <v>0</v>
      </c>
      <c r="E3946" s="801" t="s">
        <v>625</v>
      </c>
      <c r="F3946" s="793" t="s">
        <v>2499</v>
      </c>
      <c r="G3946" s="800">
        <f>RWS!J19</f>
        <v>0</v>
      </c>
      <c r="H3946" s="801" t="s">
        <v>627</v>
      </c>
    </row>
    <row r="3947" spans="1:8" x14ac:dyDescent="0.25">
      <c r="F3947" s="793" t="s">
        <v>2500</v>
      </c>
      <c r="G3947" s="800">
        <f>RWS!J20</f>
        <v>0</v>
      </c>
      <c r="H3947" s="801" t="s">
        <v>627</v>
      </c>
    </row>
    <row r="3948" spans="1:8" x14ac:dyDescent="0.25">
      <c r="F3948" s="793" t="s">
        <v>2501</v>
      </c>
      <c r="G3948" s="800">
        <f>RWS!J21</f>
        <v>0</v>
      </c>
      <c r="H3948" s="801" t="s">
        <v>627</v>
      </c>
    </row>
    <row r="3949" spans="1:8" x14ac:dyDescent="0.25"/>
    <row r="3950" spans="1:8" x14ac:dyDescent="0.25">
      <c r="A3950" s="786">
        <v>1097</v>
      </c>
      <c r="B3950" s="797" t="s">
        <v>2502</v>
      </c>
      <c r="C3950" s="826">
        <f>RWS!E13</f>
        <v>0</v>
      </c>
      <c r="E3950" s="801" t="s">
        <v>875</v>
      </c>
      <c r="F3950" s="793" t="s">
        <v>2447</v>
      </c>
      <c r="G3950" s="800">
        <f>RWS!D13</f>
        <v>0</v>
      </c>
    </row>
    <row r="3951" spans="1:8" x14ac:dyDescent="0.25">
      <c r="F3951" s="793"/>
    </row>
    <row r="3952" spans="1:8" x14ac:dyDescent="0.25">
      <c r="A3952" s="786">
        <v>1098</v>
      </c>
      <c r="B3952" s="793" t="s">
        <v>2503</v>
      </c>
      <c r="C3952" s="826">
        <f>RWS!F13</f>
        <v>0</v>
      </c>
      <c r="E3952" s="801" t="s">
        <v>875</v>
      </c>
      <c r="F3952" s="793" t="s">
        <v>2502</v>
      </c>
      <c r="G3952" s="800">
        <f>RWS!E13</f>
        <v>0</v>
      </c>
    </row>
    <row r="3953" spans="1:8" x14ac:dyDescent="0.25">
      <c r="F3953" s="793"/>
    </row>
    <row r="3954" spans="1:8" x14ac:dyDescent="0.25">
      <c r="A3954" s="786">
        <v>1099</v>
      </c>
      <c r="B3954" s="797" t="s">
        <v>2504</v>
      </c>
      <c r="C3954" s="826">
        <f>RWS!G13</f>
        <v>0</v>
      </c>
      <c r="E3954" s="801" t="s">
        <v>875</v>
      </c>
      <c r="F3954" s="793" t="s">
        <v>2447</v>
      </c>
      <c r="G3954" s="800">
        <f>RWS!D13</f>
        <v>0</v>
      </c>
    </row>
    <row r="3955" spans="1:8" x14ac:dyDescent="0.25">
      <c r="F3955" s="793"/>
    </row>
    <row r="3956" spans="1:8" ht="30" x14ac:dyDescent="0.25">
      <c r="A3956" s="786">
        <v>1100</v>
      </c>
      <c r="B3956" s="793" t="s">
        <v>2505</v>
      </c>
      <c r="C3956" s="826">
        <f>RWS!H13</f>
        <v>0</v>
      </c>
      <c r="E3956" s="801" t="s">
        <v>875</v>
      </c>
      <c r="F3956" s="797" t="s">
        <v>2504</v>
      </c>
      <c r="G3956" s="800">
        <f>RWS!G13</f>
        <v>0</v>
      </c>
    </row>
    <row r="3957" spans="1:8" x14ac:dyDescent="0.25">
      <c r="F3957" s="793"/>
    </row>
    <row r="3958" spans="1:8" x14ac:dyDescent="0.25">
      <c r="F3958" s="793"/>
    </row>
    <row r="3959" spans="1:8" x14ac:dyDescent="0.25">
      <c r="F3959" s="793"/>
    </row>
    <row r="3960" spans="1:8" x14ac:dyDescent="0.25">
      <c r="B3960" s="793"/>
      <c r="F3960" s="793"/>
    </row>
    <row r="3961" spans="1:8" x14ac:dyDescent="0.25">
      <c r="F3961" s="793"/>
      <c r="H3961" s="828"/>
    </row>
    <row r="3962" spans="1:8" x14ac:dyDescent="0.25">
      <c r="F3962" s="793"/>
      <c r="H3962" s="828"/>
    </row>
    <row r="3963" spans="1:8" x14ac:dyDescent="0.25">
      <c r="H3963" s="828"/>
    </row>
    <row r="3964" spans="1:8" x14ac:dyDescent="0.25">
      <c r="B3964" s="793"/>
      <c r="F3964" s="793"/>
      <c r="H3964" s="828"/>
    </row>
    <row r="3965" spans="1:8" x14ac:dyDescent="0.25">
      <c r="F3965" s="793"/>
      <c r="H3965" s="828"/>
    </row>
    <row r="3966" spans="1:8" x14ac:dyDescent="0.25">
      <c r="F3966" s="793"/>
      <c r="H3966" s="828"/>
    </row>
    <row r="3967" spans="1:8" x14ac:dyDescent="0.25">
      <c r="F3967" s="793"/>
      <c r="H3967" s="828"/>
    </row>
    <row r="3968" spans="1:8" x14ac:dyDescent="0.25">
      <c r="B3968" s="793"/>
      <c r="F3968" s="793"/>
      <c r="H3968" s="828"/>
    </row>
    <row r="3969" spans="1:8" x14ac:dyDescent="0.25">
      <c r="F3969" s="793"/>
      <c r="H3969" s="828"/>
    </row>
    <row r="3970" spans="1:8" x14ac:dyDescent="0.25">
      <c r="H3970" s="828"/>
    </row>
    <row r="3971" spans="1:8" x14ac:dyDescent="0.25">
      <c r="F3971" s="793"/>
      <c r="H3971" s="828"/>
    </row>
    <row r="3972" spans="1:8" x14ac:dyDescent="0.25">
      <c r="B3972" s="793"/>
      <c r="F3972" s="793"/>
      <c r="H3972" s="828"/>
    </row>
    <row r="3973" spans="1:8" x14ac:dyDescent="0.25">
      <c r="F3973" s="793"/>
      <c r="H3973" s="828"/>
    </row>
    <row r="3974" spans="1:8" x14ac:dyDescent="0.25">
      <c r="B3974" s="793"/>
      <c r="F3974" s="793"/>
      <c r="H3974" s="828"/>
    </row>
    <row r="3975" spans="1:8" x14ac:dyDescent="0.25">
      <c r="F3975" s="793"/>
      <c r="H3975" s="828"/>
    </row>
    <row r="3976" spans="1:8" x14ac:dyDescent="0.25">
      <c r="A3976" s="786">
        <v>1110</v>
      </c>
      <c r="B3976" s="793" t="s">
        <v>2506</v>
      </c>
      <c r="C3976" s="826">
        <f>RWS!D28</f>
        <v>0</v>
      </c>
      <c r="E3976" s="801" t="s">
        <v>875</v>
      </c>
      <c r="F3976" s="793" t="s">
        <v>2477</v>
      </c>
      <c r="G3976" s="800">
        <f>RWS!C28</f>
        <v>0</v>
      </c>
      <c r="H3976" s="828"/>
    </row>
    <row r="3977" spans="1:8" x14ac:dyDescent="0.25"/>
    <row r="3978" spans="1:8" x14ac:dyDescent="0.25">
      <c r="A3978" s="786">
        <v>1111</v>
      </c>
      <c r="B3978" s="793" t="s">
        <v>2507</v>
      </c>
      <c r="C3978" s="826">
        <f>RWS!C37</f>
        <v>0</v>
      </c>
      <c r="E3978" s="801" t="s">
        <v>625</v>
      </c>
      <c r="F3978" s="793" t="s">
        <v>2508</v>
      </c>
      <c r="G3978" s="800">
        <f>RWS!D37</f>
        <v>0</v>
      </c>
      <c r="H3978" s="801" t="s">
        <v>627</v>
      </c>
    </row>
    <row r="3979" spans="1:8" x14ac:dyDescent="0.25">
      <c r="F3979" s="793" t="s">
        <v>2509</v>
      </c>
      <c r="G3979" s="800">
        <f>RWS!I37</f>
        <v>0</v>
      </c>
      <c r="H3979" s="801" t="s">
        <v>627</v>
      </c>
    </row>
    <row r="3980" spans="1:8" x14ac:dyDescent="0.25">
      <c r="F3980" s="793" t="s">
        <v>2510</v>
      </c>
      <c r="G3980" s="800">
        <f>RWS!J37</f>
        <v>0</v>
      </c>
      <c r="H3980" s="801" t="s">
        <v>627</v>
      </c>
    </row>
    <row r="3981" spans="1:8" x14ac:dyDescent="0.25">
      <c r="F3981" s="793"/>
    </row>
    <row r="3982" spans="1:8" x14ac:dyDescent="0.25">
      <c r="A3982" s="786">
        <v>1112</v>
      </c>
      <c r="B3982" s="793" t="s">
        <v>2511</v>
      </c>
      <c r="C3982" s="826">
        <f>RWS!C48</f>
        <v>0</v>
      </c>
      <c r="E3982" s="801" t="s">
        <v>625</v>
      </c>
      <c r="F3982" s="793" t="s">
        <v>2512</v>
      </c>
      <c r="G3982" s="800">
        <f>RWS!D48</f>
        <v>0</v>
      </c>
      <c r="H3982" s="801" t="s">
        <v>627</v>
      </c>
    </row>
    <row r="3983" spans="1:8" x14ac:dyDescent="0.25">
      <c r="F3983" s="793" t="s">
        <v>2513</v>
      </c>
      <c r="G3983" s="800">
        <f>RWS!I48</f>
        <v>0</v>
      </c>
      <c r="H3983" s="801" t="s">
        <v>627</v>
      </c>
    </row>
    <row r="3984" spans="1:8" x14ac:dyDescent="0.25">
      <c r="F3984" s="793" t="s">
        <v>2514</v>
      </c>
      <c r="G3984" s="800">
        <f>RWS!J48</f>
        <v>0</v>
      </c>
      <c r="H3984" s="801" t="s">
        <v>627</v>
      </c>
    </row>
    <row r="3985" spans="1:8" x14ac:dyDescent="0.25">
      <c r="F3985" s="793"/>
    </row>
    <row r="3986" spans="1:8" x14ac:dyDescent="0.25">
      <c r="A3986" s="786">
        <v>1113</v>
      </c>
      <c r="B3986" s="793" t="s">
        <v>2515</v>
      </c>
      <c r="C3986" s="826">
        <f>RWS!C49</f>
        <v>0</v>
      </c>
      <c r="E3986" s="801" t="s">
        <v>625</v>
      </c>
      <c r="F3986" s="793" t="s">
        <v>2516</v>
      </c>
      <c r="G3986" s="800">
        <f>RWS!D49</f>
        <v>0</v>
      </c>
      <c r="H3986" s="801" t="s">
        <v>627</v>
      </c>
    </row>
    <row r="3987" spans="1:8" x14ac:dyDescent="0.25">
      <c r="F3987" s="793" t="s">
        <v>2517</v>
      </c>
      <c r="G3987" s="800">
        <f>RWS!I49</f>
        <v>0</v>
      </c>
      <c r="H3987" s="801" t="s">
        <v>627</v>
      </c>
    </row>
    <row r="3988" spans="1:8" x14ac:dyDescent="0.25">
      <c r="F3988" s="793" t="s">
        <v>2518</v>
      </c>
      <c r="G3988" s="800">
        <f>RWS!J49</f>
        <v>0</v>
      </c>
      <c r="H3988" s="801" t="s">
        <v>627</v>
      </c>
    </row>
    <row r="3989" spans="1:8" x14ac:dyDescent="0.25">
      <c r="F3989" s="793"/>
    </row>
    <row r="3990" spans="1:8" ht="30" x14ac:dyDescent="0.25">
      <c r="A3990" s="786">
        <v>1114</v>
      </c>
      <c r="B3990" s="793" t="s">
        <v>2519</v>
      </c>
      <c r="C3990" s="826">
        <f>RWS!C50</f>
        <v>0</v>
      </c>
      <c r="E3990" s="801" t="s">
        <v>625</v>
      </c>
      <c r="F3990" s="793" t="s">
        <v>2520</v>
      </c>
      <c r="G3990" s="800">
        <f>RWS!D50</f>
        <v>0</v>
      </c>
      <c r="H3990" s="801" t="s">
        <v>627</v>
      </c>
    </row>
    <row r="3991" spans="1:8" x14ac:dyDescent="0.25">
      <c r="F3991" s="793" t="s">
        <v>2521</v>
      </c>
      <c r="G3991" s="800">
        <f>RWS!I50</f>
        <v>0</v>
      </c>
      <c r="H3991" s="801" t="s">
        <v>627</v>
      </c>
    </row>
    <row r="3992" spans="1:8" x14ac:dyDescent="0.25">
      <c r="F3992" s="793" t="s">
        <v>2522</v>
      </c>
      <c r="G3992" s="800">
        <f>RWS!J50</f>
        <v>0</v>
      </c>
      <c r="H3992" s="801" t="s">
        <v>627</v>
      </c>
    </row>
    <row r="3993" spans="1:8" x14ac:dyDescent="0.25">
      <c r="F3993" s="793"/>
    </row>
    <row r="3994" spans="1:8" x14ac:dyDescent="0.25">
      <c r="A3994" s="786">
        <v>1115</v>
      </c>
      <c r="B3994" s="793" t="s">
        <v>2523</v>
      </c>
      <c r="C3994" s="826">
        <f>RWS!C51</f>
        <v>0</v>
      </c>
      <c r="E3994" s="801" t="s">
        <v>625</v>
      </c>
      <c r="F3994" s="793" t="s">
        <v>2524</v>
      </c>
      <c r="G3994" s="800">
        <f>RWS!D51</f>
        <v>0</v>
      </c>
      <c r="H3994" s="801" t="s">
        <v>627</v>
      </c>
    </row>
    <row r="3995" spans="1:8" x14ac:dyDescent="0.25">
      <c r="F3995" s="793" t="s">
        <v>2525</v>
      </c>
      <c r="G3995" s="800">
        <f>RWS!I51</f>
        <v>0</v>
      </c>
      <c r="H3995" s="801" t="s">
        <v>627</v>
      </c>
    </row>
    <row r="3996" spans="1:8" x14ac:dyDescent="0.25">
      <c r="F3996" s="793" t="s">
        <v>2526</v>
      </c>
      <c r="G3996" s="800">
        <f>RWS!J51</f>
        <v>0</v>
      </c>
      <c r="H3996" s="801" t="s">
        <v>627</v>
      </c>
    </row>
    <row r="3997" spans="1:8" x14ac:dyDescent="0.25">
      <c r="F3997" s="793"/>
    </row>
    <row r="3998" spans="1:8" ht="30" x14ac:dyDescent="0.25">
      <c r="A3998" s="786">
        <v>1116</v>
      </c>
      <c r="B3998" s="793" t="s">
        <v>2527</v>
      </c>
      <c r="C3998" s="826">
        <f>RWS!C55</f>
        <v>0</v>
      </c>
      <c r="E3998" s="801" t="s">
        <v>625</v>
      </c>
      <c r="F3998" s="793" t="s">
        <v>2528</v>
      </c>
      <c r="G3998" s="800">
        <f>RWS!D55</f>
        <v>0</v>
      </c>
      <c r="H3998" s="801" t="s">
        <v>627</v>
      </c>
    </row>
    <row r="3999" spans="1:8" x14ac:dyDescent="0.25">
      <c r="F3999" s="793" t="s">
        <v>2529</v>
      </c>
      <c r="G3999" s="800">
        <f>RWS!I55</f>
        <v>0</v>
      </c>
      <c r="H3999" s="801" t="s">
        <v>627</v>
      </c>
    </row>
    <row r="4000" spans="1:8" x14ac:dyDescent="0.25">
      <c r="F4000" s="793" t="s">
        <v>2530</v>
      </c>
      <c r="G4000" s="800">
        <f>RWS!J55</f>
        <v>0</v>
      </c>
      <c r="H4000" s="801" t="s">
        <v>627</v>
      </c>
    </row>
    <row r="4001" spans="1:8" x14ac:dyDescent="0.25">
      <c r="F4001" s="793"/>
    </row>
    <row r="4002" spans="1:8" ht="30" x14ac:dyDescent="0.25">
      <c r="A4002" s="786">
        <v>1117</v>
      </c>
      <c r="B4002" s="793" t="s">
        <v>2531</v>
      </c>
      <c r="C4002" s="826">
        <f>RWS!C56</f>
        <v>0</v>
      </c>
      <c r="E4002" s="801" t="s">
        <v>625</v>
      </c>
      <c r="F4002" s="793" t="s">
        <v>2532</v>
      </c>
      <c r="G4002" s="800">
        <f>RWS!D56</f>
        <v>0</v>
      </c>
      <c r="H4002" s="801" t="s">
        <v>627</v>
      </c>
    </row>
    <row r="4003" spans="1:8" x14ac:dyDescent="0.25">
      <c r="F4003" s="793" t="s">
        <v>2533</v>
      </c>
      <c r="G4003" s="800">
        <f>RWS!I56</f>
        <v>0</v>
      </c>
      <c r="H4003" s="801" t="s">
        <v>627</v>
      </c>
    </row>
    <row r="4004" spans="1:8" x14ac:dyDescent="0.25">
      <c r="F4004" s="793" t="s">
        <v>2534</v>
      </c>
      <c r="G4004" s="800">
        <f>RWS!J56</f>
        <v>0</v>
      </c>
      <c r="H4004" s="801" t="s">
        <v>627</v>
      </c>
    </row>
    <row r="4005" spans="1:8" x14ac:dyDescent="0.25">
      <c r="F4005" s="793"/>
    </row>
    <row r="4006" spans="1:8" x14ac:dyDescent="0.25">
      <c r="A4006" s="786">
        <v>1118</v>
      </c>
      <c r="B4006" s="797" t="s">
        <v>2535</v>
      </c>
      <c r="C4006" s="826">
        <f>RWS!C60</f>
        <v>0</v>
      </c>
      <c r="E4006" s="801" t="s">
        <v>625</v>
      </c>
      <c r="F4006" s="797" t="s">
        <v>2507</v>
      </c>
      <c r="G4006" s="800">
        <f>RWS!C37</f>
        <v>0</v>
      </c>
      <c r="H4006" s="801" t="s">
        <v>627</v>
      </c>
    </row>
    <row r="4007" spans="1:8" x14ac:dyDescent="0.25">
      <c r="F4007" s="797" t="s">
        <v>2536</v>
      </c>
      <c r="G4007" s="800">
        <f>RWS!C47</f>
        <v>0</v>
      </c>
      <c r="H4007" s="801" t="s">
        <v>627</v>
      </c>
    </row>
    <row r="4008" spans="1:8" x14ac:dyDescent="0.25">
      <c r="F4008" s="797" t="s">
        <v>2511</v>
      </c>
      <c r="G4008" s="800">
        <f>RWS!C48</f>
        <v>0</v>
      </c>
      <c r="H4008" s="801" t="s">
        <v>627</v>
      </c>
    </row>
    <row r="4009" spans="1:8" x14ac:dyDescent="0.25">
      <c r="F4009" s="797" t="s">
        <v>2537</v>
      </c>
      <c r="G4009" s="800">
        <f>RWS!C52</f>
        <v>0</v>
      </c>
      <c r="H4009" s="801" t="s">
        <v>627</v>
      </c>
    </row>
    <row r="4010" spans="1:8" x14ac:dyDescent="0.25">
      <c r="F4010" s="797" t="s">
        <v>2538</v>
      </c>
      <c r="G4010" s="800">
        <f>RWS!C53</f>
        <v>0</v>
      </c>
      <c r="H4010" s="801" t="s">
        <v>627</v>
      </c>
    </row>
    <row r="4011" spans="1:8" x14ac:dyDescent="0.25">
      <c r="F4011" s="793"/>
    </row>
    <row r="4012" spans="1:8" x14ac:dyDescent="0.25">
      <c r="A4012" s="786">
        <v>1119</v>
      </c>
      <c r="B4012" s="797" t="s">
        <v>2538</v>
      </c>
      <c r="C4012" s="826">
        <f>RWS!C53</f>
        <v>0</v>
      </c>
      <c r="E4012" s="801" t="s">
        <v>625</v>
      </c>
      <c r="F4012" s="797" t="s">
        <v>2539</v>
      </c>
      <c r="G4012" s="800">
        <f>RWS!C54</f>
        <v>0</v>
      </c>
      <c r="H4012" s="801" t="s">
        <v>627</v>
      </c>
    </row>
    <row r="4013" spans="1:8" x14ac:dyDescent="0.25">
      <c r="F4013" s="797" t="s">
        <v>2527</v>
      </c>
      <c r="G4013" s="800">
        <f>RWS!C55</f>
        <v>0</v>
      </c>
      <c r="H4013" s="801" t="s">
        <v>627</v>
      </c>
    </row>
    <row r="4014" spans="1:8" x14ac:dyDescent="0.25">
      <c r="F4014" s="797" t="s">
        <v>2531</v>
      </c>
      <c r="G4014" s="800">
        <f>RWS!C56</f>
        <v>0</v>
      </c>
      <c r="H4014" s="801" t="s">
        <v>627</v>
      </c>
    </row>
    <row r="4015" spans="1:8" x14ac:dyDescent="0.25">
      <c r="F4015" s="797" t="s">
        <v>2540</v>
      </c>
      <c r="G4015" s="800">
        <f>RWS!C57</f>
        <v>0</v>
      </c>
      <c r="H4015" s="801" t="s">
        <v>627</v>
      </c>
    </row>
    <row r="4016" spans="1:8" x14ac:dyDescent="0.25">
      <c r="F4016" s="797" t="s">
        <v>2541</v>
      </c>
      <c r="G4016" s="800">
        <f>RWS!C58</f>
        <v>0</v>
      </c>
      <c r="H4016" s="801" t="s">
        <v>627</v>
      </c>
    </row>
    <row r="4017" spans="1:8" x14ac:dyDescent="0.25">
      <c r="F4017" s="797" t="s">
        <v>2542</v>
      </c>
      <c r="G4017" s="800">
        <f>RWS!C59</f>
        <v>0</v>
      </c>
      <c r="H4017" s="801" t="s">
        <v>627</v>
      </c>
    </row>
    <row r="4018" spans="1:8" x14ac:dyDescent="0.25">
      <c r="F4018" s="793"/>
    </row>
    <row r="4019" spans="1:8" x14ac:dyDescent="0.25">
      <c r="A4019" s="786">
        <v>1120</v>
      </c>
      <c r="B4019" s="797" t="s">
        <v>2510</v>
      </c>
      <c r="C4019" s="826">
        <f>RWS!J37</f>
        <v>0</v>
      </c>
      <c r="E4019" s="801" t="s">
        <v>625</v>
      </c>
      <c r="F4019" s="797" t="s">
        <v>2543</v>
      </c>
      <c r="G4019" s="800">
        <f>RWS!J38</f>
        <v>0</v>
      </c>
      <c r="H4019" s="801" t="s">
        <v>627</v>
      </c>
    </row>
    <row r="4020" spans="1:8" x14ac:dyDescent="0.25">
      <c r="F4020" s="797" t="s">
        <v>2544</v>
      </c>
      <c r="G4020" s="800">
        <f>RWS!J40</f>
        <v>0</v>
      </c>
      <c r="H4020" s="801" t="s">
        <v>627</v>
      </c>
    </row>
    <row r="4021" spans="1:8" x14ac:dyDescent="0.25">
      <c r="F4021" s="797" t="s">
        <v>2545</v>
      </c>
      <c r="G4021" s="800">
        <f>RWS!J41</f>
        <v>0</v>
      </c>
      <c r="H4021" s="801" t="s">
        <v>627</v>
      </c>
    </row>
    <row r="4022" spans="1:8" x14ac:dyDescent="0.25">
      <c r="F4022" s="797" t="s">
        <v>2546</v>
      </c>
      <c r="G4022" s="800">
        <f>RWS!J42</f>
        <v>0</v>
      </c>
      <c r="H4022" s="801" t="s">
        <v>627</v>
      </c>
    </row>
    <row r="4023" spans="1:8" x14ac:dyDescent="0.25">
      <c r="F4023" s="797" t="s">
        <v>2547</v>
      </c>
      <c r="G4023" s="800">
        <f>RWS!J44</f>
        <v>0</v>
      </c>
      <c r="H4023" s="801" t="s">
        <v>627</v>
      </c>
    </row>
    <row r="4024" spans="1:8" x14ac:dyDescent="0.25">
      <c r="F4024" s="797" t="s">
        <v>2548</v>
      </c>
      <c r="G4024" s="800">
        <f>RWS!J45</f>
        <v>0</v>
      </c>
      <c r="H4024" s="801" t="s">
        <v>627</v>
      </c>
    </row>
    <row r="4025" spans="1:8" x14ac:dyDescent="0.25">
      <c r="F4025" s="793" t="s">
        <v>2549</v>
      </c>
      <c r="G4025" s="800">
        <f>RWS!J46</f>
        <v>0</v>
      </c>
      <c r="H4025" s="801" t="s">
        <v>627</v>
      </c>
    </row>
    <row r="4026" spans="1:8" x14ac:dyDescent="0.25">
      <c r="F4026" s="793"/>
    </row>
    <row r="4027" spans="1:8" x14ac:dyDescent="0.25">
      <c r="A4027" s="786">
        <v>1121</v>
      </c>
      <c r="B4027" s="793" t="s">
        <v>2511</v>
      </c>
      <c r="C4027" s="826">
        <f>RWS!C48</f>
        <v>0</v>
      </c>
      <c r="E4027" s="801" t="s">
        <v>625</v>
      </c>
      <c r="F4027" s="793" t="s">
        <v>2515</v>
      </c>
      <c r="G4027" s="800">
        <f>RWS!C49</f>
        <v>0</v>
      </c>
      <c r="H4027" s="801" t="s">
        <v>627</v>
      </c>
    </row>
    <row r="4028" spans="1:8" x14ac:dyDescent="0.25">
      <c r="F4028" s="793" t="s">
        <v>2519</v>
      </c>
      <c r="G4028" s="800">
        <f>RWS!C50</f>
        <v>0</v>
      </c>
      <c r="H4028" s="801" t="s">
        <v>627</v>
      </c>
    </row>
    <row r="4029" spans="1:8" x14ac:dyDescent="0.25">
      <c r="F4029" s="793" t="s">
        <v>2523</v>
      </c>
      <c r="G4029" s="800">
        <f>RWS!C51</f>
        <v>0</v>
      </c>
      <c r="H4029" s="801" t="s">
        <v>627</v>
      </c>
    </row>
    <row r="4030" spans="1:8" x14ac:dyDescent="0.25">
      <c r="F4030" s="793"/>
    </row>
    <row r="4031" spans="1:8" x14ac:dyDescent="0.25">
      <c r="A4031" s="786">
        <v>1122</v>
      </c>
      <c r="B4031" s="793" t="s">
        <v>2512</v>
      </c>
      <c r="C4031" s="826">
        <f>RWS!D48</f>
        <v>0</v>
      </c>
      <c r="E4031" s="801" t="s">
        <v>625</v>
      </c>
      <c r="F4031" s="793" t="s">
        <v>2516</v>
      </c>
      <c r="G4031" s="800">
        <f>RWS!D49</f>
        <v>0</v>
      </c>
      <c r="H4031" s="801" t="s">
        <v>627</v>
      </c>
    </row>
    <row r="4032" spans="1:8" x14ac:dyDescent="0.25">
      <c r="F4032" s="793" t="s">
        <v>2520</v>
      </c>
      <c r="G4032" s="800">
        <f>RWS!D50</f>
        <v>0</v>
      </c>
      <c r="H4032" s="801" t="s">
        <v>627</v>
      </c>
    </row>
    <row r="4033" spans="1:8" x14ac:dyDescent="0.25">
      <c r="F4033" s="793" t="s">
        <v>2524</v>
      </c>
      <c r="G4033" s="800">
        <f>RWS!D51</f>
        <v>0</v>
      </c>
      <c r="H4033" s="801" t="s">
        <v>627</v>
      </c>
    </row>
    <row r="4034" spans="1:8" x14ac:dyDescent="0.25">
      <c r="F4034" s="793"/>
    </row>
    <row r="4035" spans="1:8" x14ac:dyDescent="0.25">
      <c r="A4035" s="786">
        <v>1123</v>
      </c>
      <c r="B4035" s="793" t="s">
        <v>2513</v>
      </c>
      <c r="C4035" s="826">
        <f>RWS!I48</f>
        <v>0</v>
      </c>
      <c r="E4035" s="801" t="s">
        <v>625</v>
      </c>
      <c r="F4035" s="793" t="s">
        <v>2517</v>
      </c>
      <c r="G4035" s="800">
        <f>RWS!I49</f>
        <v>0</v>
      </c>
      <c r="H4035" s="801" t="s">
        <v>627</v>
      </c>
    </row>
    <row r="4036" spans="1:8" x14ac:dyDescent="0.25">
      <c r="F4036" s="793" t="s">
        <v>2521</v>
      </c>
      <c r="G4036" s="800">
        <f>RWS!I50</f>
        <v>0</v>
      </c>
      <c r="H4036" s="801" t="s">
        <v>627</v>
      </c>
    </row>
    <row r="4037" spans="1:8" x14ac:dyDescent="0.25">
      <c r="F4037" s="793" t="s">
        <v>2525</v>
      </c>
      <c r="G4037" s="800">
        <f>RWS!I51</f>
        <v>0</v>
      </c>
      <c r="H4037" s="801" t="s">
        <v>627</v>
      </c>
    </row>
    <row r="4038" spans="1:8" x14ac:dyDescent="0.25">
      <c r="F4038" s="793"/>
    </row>
    <row r="4039" spans="1:8" x14ac:dyDescent="0.25">
      <c r="A4039" s="786">
        <v>1124</v>
      </c>
      <c r="B4039" s="793" t="s">
        <v>2514</v>
      </c>
      <c r="C4039" s="826">
        <f>RWS!J48</f>
        <v>0</v>
      </c>
      <c r="E4039" s="801" t="s">
        <v>625</v>
      </c>
      <c r="F4039" s="793" t="s">
        <v>2518</v>
      </c>
      <c r="G4039" s="800">
        <f>RWS!J49</f>
        <v>0</v>
      </c>
      <c r="H4039" s="801" t="s">
        <v>627</v>
      </c>
    </row>
    <row r="4040" spans="1:8" x14ac:dyDescent="0.25">
      <c r="F4040" s="793" t="s">
        <v>2522</v>
      </c>
      <c r="G4040" s="800">
        <f>RWS!J50</f>
        <v>0</v>
      </c>
      <c r="H4040" s="801" t="s">
        <v>627</v>
      </c>
    </row>
    <row r="4041" spans="1:8" x14ac:dyDescent="0.25">
      <c r="F4041" s="793" t="s">
        <v>2526</v>
      </c>
      <c r="G4041" s="800">
        <f>RWS!J51</f>
        <v>0</v>
      </c>
      <c r="H4041" s="801" t="s">
        <v>627</v>
      </c>
    </row>
    <row r="4042" spans="1:8" x14ac:dyDescent="0.25">
      <c r="F4042" s="793"/>
    </row>
    <row r="4043" spans="1:8" x14ac:dyDescent="0.25">
      <c r="A4043" s="786">
        <v>1125</v>
      </c>
      <c r="B4043" s="797" t="s">
        <v>2550</v>
      </c>
      <c r="C4043" s="826">
        <f>RWS!E37</f>
        <v>0</v>
      </c>
      <c r="E4043" s="801" t="s">
        <v>875</v>
      </c>
      <c r="F4043" s="793" t="s">
        <v>2508</v>
      </c>
      <c r="G4043" s="800">
        <f>RWS!D37</f>
        <v>0</v>
      </c>
    </row>
    <row r="4044" spans="1:8" x14ac:dyDescent="0.25">
      <c r="F4044" s="793"/>
    </row>
    <row r="4045" spans="1:8" x14ac:dyDescent="0.25">
      <c r="A4045" s="786">
        <v>1126</v>
      </c>
      <c r="B4045" s="793" t="s">
        <v>2551</v>
      </c>
      <c r="C4045" s="826">
        <f>RWS!F37</f>
        <v>0</v>
      </c>
      <c r="E4045" s="801" t="s">
        <v>875</v>
      </c>
      <c r="F4045" s="797" t="s">
        <v>2550</v>
      </c>
      <c r="G4045" s="800">
        <f>RWS!E37</f>
        <v>0</v>
      </c>
    </row>
    <row r="4046" spans="1:8" x14ac:dyDescent="0.25">
      <c r="B4046" s="793"/>
      <c r="F4046" s="793"/>
    </row>
    <row r="4047" spans="1:8" x14ac:dyDescent="0.25">
      <c r="A4047" s="786">
        <v>1127</v>
      </c>
      <c r="B4047" s="797" t="s">
        <v>2552</v>
      </c>
      <c r="C4047" s="826">
        <f>RWS!G37</f>
        <v>0</v>
      </c>
      <c r="E4047" s="801" t="s">
        <v>875</v>
      </c>
      <c r="F4047" s="793" t="s">
        <v>2508</v>
      </c>
      <c r="G4047" s="800">
        <f>RWS!D37</f>
        <v>0</v>
      </c>
    </row>
    <row r="4048" spans="1:8" x14ac:dyDescent="0.25">
      <c r="F4048" s="793"/>
    </row>
    <row r="4049" spans="1:8" ht="30" x14ac:dyDescent="0.25">
      <c r="A4049" s="786">
        <v>1128</v>
      </c>
      <c r="B4049" s="793" t="s">
        <v>2553</v>
      </c>
      <c r="C4049" s="826">
        <f>RWS!H37</f>
        <v>0</v>
      </c>
      <c r="E4049" s="801" t="s">
        <v>875</v>
      </c>
      <c r="F4049" s="797" t="s">
        <v>2552</v>
      </c>
      <c r="G4049" s="800">
        <f>RWS!G37</f>
        <v>0</v>
      </c>
    </row>
    <row r="4050" spans="1:8" x14ac:dyDescent="0.25">
      <c r="B4050" s="793"/>
      <c r="F4050" s="793"/>
    </row>
    <row r="4051" spans="1:8" ht="30" x14ac:dyDescent="0.25">
      <c r="A4051" s="786">
        <v>1129</v>
      </c>
      <c r="B4051" s="797" t="s">
        <v>2554</v>
      </c>
      <c r="C4051" s="826">
        <f>RWS!E38</f>
        <v>0</v>
      </c>
      <c r="E4051" s="801" t="s">
        <v>875</v>
      </c>
      <c r="F4051" s="793" t="s">
        <v>2555</v>
      </c>
      <c r="G4051" s="800">
        <f>RWS!D38</f>
        <v>0</v>
      </c>
    </row>
    <row r="4052" spans="1:8" x14ac:dyDescent="0.25">
      <c r="F4052" s="793"/>
    </row>
    <row r="4053" spans="1:8" ht="30" x14ac:dyDescent="0.25">
      <c r="A4053" s="786">
        <v>1130</v>
      </c>
      <c r="B4053" s="793" t="s">
        <v>2556</v>
      </c>
      <c r="C4053" s="826">
        <f>RWS!F38</f>
        <v>0</v>
      </c>
      <c r="E4053" s="801" t="s">
        <v>875</v>
      </c>
      <c r="F4053" s="797" t="s">
        <v>2554</v>
      </c>
      <c r="G4053" s="800">
        <f>RWS!E38</f>
        <v>0</v>
      </c>
    </row>
    <row r="4054" spans="1:8" x14ac:dyDescent="0.25">
      <c r="B4054" s="793"/>
      <c r="F4054" s="793"/>
    </row>
    <row r="4055" spans="1:8" x14ac:dyDescent="0.25">
      <c r="B4055" s="793"/>
      <c r="F4055" s="793"/>
    </row>
    <row r="4056" spans="1:8" x14ac:dyDescent="0.25">
      <c r="F4056" s="793"/>
    </row>
    <row r="4057" spans="1:8" x14ac:dyDescent="0.25">
      <c r="A4057" s="786">
        <v>1132</v>
      </c>
      <c r="B4057" s="793" t="s">
        <v>2555</v>
      </c>
      <c r="C4057" s="826">
        <f>RWS!D38</f>
        <v>0</v>
      </c>
      <c r="E4057" s="801" t="s">
        <v>875</v>
      </c>
      <c r="F4057" s="793" t="s">
        <v>2508</v>
      </c>
      <c r="G4057" s="800">
        <f>RWS!D37</f>
        <v>0</v>
      </c>
      <c r="H4057" s="828"/>
    </row>
    <row r="4058" spans="1:8" x14ac:dyDescent="0.25">
      <c r="B4058" s="793"/>
      <c r="F4058" s="793"/>
      <c r="H4058" s="828"/>
    </row>
    <row r="4059" spans="1:8" ht="30" x14ac:dyDescent="0.25">
      <c r="A4059" s="786">
        <v>1133</v>
      </c>
      <c r="B4059" s="793" t="s">
        <v>2554</v>
      </c>
      <c r="C4059" s="826">
        <f>RWS!E38</f>
        <v>0</v>
      </c>
      <c r="E4059" s="801" t="s">
        <v>875</v>
      </c>
      <c r="F4059" s="793" t="s">
        <v>2550</v>
      </c>
      <c r="G4059" s="800">
        <f>RWS!E37</f>
        <v>0</v>
      </c>
      <c r="H4059" s="828"/>
    </row>
    <row r="4060" spans="1:8" x14ac:dyDescent="0.25">
      <c r="F4060" s="793"/>
      <c r="H4060" s="828"/>
    </row>
    <row r="4061" spans="1:8" ht="30" x14ac:dyDescent="0.25">
      <c r="A4061" s="786">
        <v>1134</v>
      </c>
      <c r="B4061" s="793" t="s">
        <v>2556</v>
      </c>
      <c r="C4061" s="826">
        <f>RWS!F38</f>
        <v>0</v>
      </c>
      <c r="E4061" s="801" t="s">
        <v>875</v>
      </c>
      <c r="F4061" s="793" t="s">
        <v>2551</v>
      </c>
      <c r="G4061" s="800">
        <f>RWS!F37</f>
        <v>0</v>
      </c>
      <c r="H4061" s="828"/>
    </row>
    <row r="4062" spans="1:8" x14ac:dyDescent="0.25">
      <c r="B4062" s="793"/>
      <c r="F4062" s="793"/>
      <c r="H4062" s="828"/>
    </row>
    <row r="4063" spans="1:8" ht="30" x14ac:dyDescent="0.25">
      <c r="A4063" s="786">
        <v>1135</v>
      </c>
      <c r="B4063" s="793" t="s">
        <v>2557</v>
      </c>
      <c r="C4063" s="826">
        <f>RWS!I38</f>
        <v>0</v>
      </c>
      <c r="E4063" s="801" t="s">
        <v>875</v>
      </c>
      <c r="F4063" s="793" t="s">
        <v>2509</v>
      </c>
      <c r="G4063" s="800">
        <f>RWS!I37</f>
        <v>0</v>
      </c>
      <c r="H4063" s="828"/>
    </row>
    <row r="4064" spans="1:8" x14ac:dyDescent="0.25">
      <c r="F4064" s="793"/>
      <c r="H4064" s="828"/>
    </row>
    <row r="4065" spans="1:8" ht="30" x14ac:dyDescent="0.25">
      <c r="A4065" s="786">
        <v>1136</v>
      </c>
      <c r="B4065" s="797" t="s">
        <v>2558</v>
      </c>
      <c r="C4065" s="826">
        <f>RWS!C42</f>
        <v>0</v>
      </c>
      <c r="E4065" s="801" t="s">
        <v>875</v>
      </c>
      <c r="F4065" s="797" t="s">
        <v>2507</v>
      </c>
      <c r="G4065" s="800">
        <f>RWS!C37</f>
        <v>0</v>
      </c>
      <c r="H4065" s="828"/>
    </row>
    <row r="4066" spans="1:8" x14ac:dyDescent="0.25">
      <c r="B4066" s="793"/>
      <c r="F4066" s="793"/>
      <c r="H4066" s="828"/>
    </row>
    <row r="4067" spans="1:8" x14ac:dyDescent="0.25">
      <c r="A4067" s="786">
        <v>1137</v>
      </c>
      <c r="B4067" s="797" t="s">
        <v>2559</v>
      </c>
      <c r="C4067" s="826">
        <f>RWS!C46</f>
        <v>0</v>
      </c>
      <c r="E4067" s="801" t="s">
        <v>875</v>
      </c>
      <c r="F4067" s="793" t="s">
        <v>2507</v>
      </c>
      <c r="G4067" s="800">
        <f>RWS!C37</f>
        <v>0</v>
      </c>
      <c r="H4067" s="828"/>
    </row>
    <row r="4068" spans="1:8" x14ac:dyDescent="0.25">
      <c r="F4068" s="793"/>
      <c r="H4068" s="828"/>
    </row>
    <row r="4069" spans="1:8" x14ac:dyDescent="0.25">
      <c r="B4069" s="793"/>
      <c r="F4069" s="793"/>
      <c r="H4069" s="828"/>
    </row>
    <row r="4070" spans="1:8" x14ac:dyDescent="0.25">
      <c r="B4070" s="793"/>
      <c r="F4070" s="793"/>
      <c r="H4070" s="828"/>
    </row>
    <row r="4071" spans="1:8" x14ac:dyDescent="0.25">
      <c r="A4071" s="786">
        <v>1139</v>
      </c>
      <c r="B4071" s="793" t="s">
        <v>2560</v>
      </c>
      <c r="C4071" s="826">
        <f>RWS!D54</f>
        <v>0</v>
      </c>
      <c r="E4071" s="801" t="s">
        <v>875</v>
      </c>
      <c r="F4071" s="793" t="s">
        <v>2539</v>
      </c>
      <c r="G4071" s="800">
        <f>RWS!C54</f>
        <v>0</v>
      </c>
      <c r="H4071" s="828"/>
    </row>
    <row r="4072" spans="1:8" x14ac:dyDescent="0.25">
      <c r="F4072" s="793"/>
      <c r="H4072" s="828"/>
    </row>
    <row r="4073" spans="1:8" x14ac:dyDescent="0.25">
      <c r="A4073" s="786">
        <v>1140</v>
      </c>
      <c r="B4073" s="797" t="s">
        <v>2561</v>
      </c>
      <c r="C4073" s="826">
        <f>RWS!C66</f>
        <v>0</v>
      </c>
      <c r="E4073" s="801" t="s">
        <v>875</v>
      </c>
      <c r="F4073" s="797" t="s">
        <v>2446</v>
      </c>
      <c r="G4073" s="800">
        <f>RWS!C13</f>
        <v>0</v>
      </c>
      <c r="H4073" s="828"/>
    </row>
    <row r="4074" spans="1:8" x14ac:dyDescent="0.25">
      <c r="B4074" s="793"/>
      <c r="F4074" s="793"/>
      <c r="H4074" s="828"/>
    </row>
    <row r="4075" spans="1:8" x14ac:dyDescent="0.25">
      <c r="A4075" s="786">
        <v>1141</v>
      </c>
      <c r="B4075" s="797" t="s">
        <v>2562</v>
      </c>
      <c r="C4075" s="826">
        <f>RWS!J67</f>
        <v>0</v>
      </c>
      <c r="E4075" s="801" t="s">
        <v>875</v>
      </c>
      <c r="F4075" s="793" t="s">
        <v>2449</v>
      </c>
      <c r="G4075" s="800">
        <f>RWS!J13</f>
        <v>0</v>
      </c>
      <c r="H4075" s="828"/>
    </row>
    <row r="4076" spans="1:8" x14ac:dyDescent="0.25">
      <c r="F4076" s="793"/>
      <c r="H4076" s="828"/>
    </row>
    <row r="4077" spans="1:8" x14ac:dyDescent="0.25">
      <c r="A4077" s="786">
        <v>1142</v>
      </c>
      <c r="B4077" s="797" t="s">
        <v>2563</v>
      </c>
      <c r="C4077" s="826">
        <f>RWS!C74</f>
        <v>0</v>
      </c>
      <c r="E4077" s="801" t="s">
        <v>875</v>
      </c>
      <c r="F4077" s="793" t="s">
        <v>2507</v>
      </c>
      <c r="G4077" s="800">
        <f>RWS!C37</f>
        <v>0</v>
      </c>
      <c r="H4077" s="828" t="s">
        <v>627</v>
      </c>
    </row>
    <row r="4078" spans="1:8" x14ac:dyDescent="0.25">
      <c r="F4078" s="830" t="s">
        <v>2536</v>
      </c>
      <c r="G4078" s="800">
        <f>RWS!C47</f>
        <v>0</v>
      </c>
      <c r="H4078" s="831" t="s">
        <v>627</v>
      </c>
    </row>
    <row r="4079" spans="1:8" x14ac:dyDescent="0.25">
      <c r="A4079" s="786">
        <v>1143</v>
      </c>
      <c r="B4079" s="797" t="s">
        <v>2564</v>
      </c>
      <c r="C4079" s="826">
        <f>RWS!C75</f>
        <v>0</v>
      </c>
      <c r="E4079" s="801" t="s">
        <v>875</v>
      </c>
      <c r="F4079" s="797" t="s">
        <v>2507</v>
      </c>
      <c r="G4079" s="800">
        <f>RWS!C37</f>
        <v>0</v>
      </c>
      <c r="H4079" s="828" t="s">
        <v>627</v>
      </c>
    </row>
    <row r="4080" spans="1:8" x14ac:dyDescent="0.25">
      <c r="F4080" s="830" t="s">
        <v>2536</v>
      </c>
      <c r="G4080" s="800">
        <f>RWS!C47</f>
        <v>0</v>
      </c>
      <c r="H4080" s="831" t="s">
        <v>627</v>
      </c>
    </row>
    <row r="4081" spans="1:8" x14ac:dyDescent="0.25">
      <c r="A4081" s="786">
        <v>1144</v>
      </c>
      <c r="B4081" s="797" t="s">
        <v>2565</v>
      </c>
      <c r="C4081" s="826">
        <f>RWS!C77</f>
        <v>0</v>
      </c>
      <c r="E4081" s="801" t="s">
        <v>875</v>
      </c>
      <c r="F4081" s="793" t="s">
        <v>2507</v>
      </c>
      <c r="G4081" s="800">
        <f>RWS!C37</f>
        <v>0</v>
      </c>
      <c r="H4081" s="828"/>
    </row>
    <row r="4082" spans="1:8" x14ac:dyDescent="0.25">
      <c r="F4082" s="793"/>
      <c r="H4082" s="828"/>
    </row>
    <row r="4083" spans="1:8" ht="30" x14ac:dyDescent="0.25">
      <c r="A4083" s="786">
        <v>1145</v>
      </c>
      <c r="B4083" s="793" t="s">
        <v>2566</v>
      </c>
      <c r="C4083" s="826">
        <f>RWS!E76</f>
        <v>0</v>
      </c>
      <c r="E4083" s="801" t="s">
        <v>875</v>
      </c>
      <c r="F4083" s="793" t="s">
        <v>2550</v>
      </c>
      <c r="G4083" s="800">
        <f>RWS!E37</f>
        <v>0</v>
      </c>
      <c r="H4083" s="828"/>
    </row>
    <row r="4084" spans="1:8" x14ac:dyDescent="0.25">
      <c r="B4084" s="793"/>
      <c r="H4084" s="828"/>
    </row>
    <row r="4085" spans="1:8" ht="30" x14ac:dyDescent="0.25">
      <c r="A4085" s="786">
        <v>1146</v>
      </c>
      <c r="B4085" s="793" t="s">
        <v>2567</v>
      </c>
      <c r="C4085" s="826">
        <f>RWS!G76</f>
        <v>0</v>
      </c>
      <c r="E4085" s="801" t="s">
        <v>875</v>
      </c>
      <c r="F4085" s="793" t="s">
        <v>2552</v>
      </c>
      <c r="G4085" s="800">
        <f>RWS!G37</f>
        <v>0</v>
      </c>
      <c r="H4085" s="828"/>
    </row>
    <row r="4086" spans="1:8" x14ac:dyDescent="0.25">
      <c r="H4086" s="828"/>
    </row>
    <row r="4087" spans="1:8" ht="30" x14ac:dyDescent="0.25">
      <c r="A4087" s="786">
        <v>1147</v>
      </c>
      <c r="B4087" s="793" t="s">
        <v>2568</v>
      </c>
      <c r="C4087" s="826">
        <f>RWS!I76</f>
        <v>0</v>
      </c>
      <c r="E4087" s="801" t="s">
        <v>875</v>
      </c>
      <c r="F4087" s="793" t="s">
        <v>2509</v>
      </c>
      <c r="G4087" s="800">
        <f>RWS!I37</f>
        <v>0</v>
      </c>
    </row>
    <row r="4088" spans="1:8" x14ac:dyDescent="0.25">
      <c r="B4088" s="793"/>
    </row>
    <row r="4089" spans="1:8" x14ac:dyDescent="0.25">
      <c r="A4089" s="786">
        <v>1148</v>
      </c>
      <c r="B4089" s="793" t="s">
        <v>2569</v>
      </c>
      <c r="C4089" s="826">
        <f>RWS!J76</f>
        <v>0</v>
      </c>
      <c r="E4089" s="801" t="s">
        <v>875</v>
      </c>
      <c r="F4089" s="793" t="s">
        <v>2510</v>
      </c>
      <c r="G4089" s="800">
        <f>RWS!J37</f>
        <v>0</v>
      </c>
    </row>
    <row r="4090" spans="1:8" x14ac:dyDescent="0.25"/>
    <row r="4091" spans="1:8" x14ac:dyDescent="0.25">
      <c r="A4091" s="786">
        <v>1149</v>
      </c>
      <c r="B4091" s="793" t="s">
        <v>2570</v>
      </c>
      <c r="C4091" s="826">
        <f>RWS!J78</f>
        <v>0</v>
      </c>
      <c r="E4091" s="801" t="s">
        <v>875</v>
      </c>
      <c r="F4091" s="797" t="s">
        <v>2510</v>
      </c>
      <c r="G4091" s="800">
        <f>RWS!J37</f>
        <v>0</v>
      </c>
    </row>
    <row r="4092" spans="1:8" x14ac:dyDescent="0.25">
      <c r="B4092" s="793"/>
    </row>
    <row r="4093" spans="1:8" ht="30" x14ac:dyDescent="0.25">
      <c r="A4093" s="786">
        <v>1150</v>
      </c>
      <c r="B4093" s="793" t="s">
        <v>2571</v>
      </c>
      <c r="C4093" s="826">
        <f>RWS!E80</f>
        <v>0</v>
      </c>
      <c r="E4093" s="801" t="s">
        <v>875</v>
      </c>
      <c r="F4093" s="793" t="s">
        <v>2554</v>
      </c>
      <c r="G4093" s="800">
        <f>RWS!E38</f>
        <v>0</v>
      </c>
    </row>
    <row r="4094" spans="1:8" x14ac:dyDescent="0.25"/>
    <row r="4095" spans="1:8" ht="30" x14ac:dyDescent="0.25">
      <c r="A4095" s="786">
        <v>1151</v>
      </c>
      <c r="B4095" s="793" t="s">
        <v>2572</v>
      </c>
      <c r="C4095" s="826">
        <f>RWS!C81</f>
        <v>0</v>
      </c>
      <c r="E4095" s="801" t="s">
        <v>875</v>
      </c>
      <c r="F4095" s="797" t="s">
        <v>2507</v>
      </c>
      <c r="G4095" s="800">
        <f>RWS!C37</f>
        <v>0</v>
      </c>
    </row>
    <row r="4096" spans="1:8" x14ac:dyDescent="0.25">
      <c r="B4096" s="793"/>
    </row>
    <row r="4097" spans="1:8" x14ac:dyDescent="0.25">
      <c r="F4097" s="793"/>
    </row>
    <row r="4098" spans="1:8" x14ac:dyDescent="0.25">
      <c r="F4098" s="793"/>
    </row>
    <row r="4099" spans="1:8" x14ac:dyDescent="0.25"/>
    <row r="4100" spans="1:8" x14ac:dyDescent="0.25">
      <c r="A4100" s="786">
        <v>1153</v>
      </c>
      <c r="B4100" s="793" t="s">
        <v>2573</v>
      </c>
      <c r="C4100" s="826">
        <f>RWS!C84</f>
        <v>0</v>
      </c>
      <c r="E4100" s="801" t="s">
        <v>625</v>
      </c>
      <c r="F4100" s="793" t="s">
        <v>2574</v>
      </c>
      <c r="G4100" s="800">
        <f>RWS!D84</f>
        <v>0</v>
      </c>
      <c r="H4100" s="801" t="s">
        <v>627</v>
      </c>
    </row>
    <row r="4101" spans="1:8" x14ac:dyDescent="0.25">
      <c r="F4101" s="793" t="s">
        <v>2575</v>
      </c>
      <c r="G4101" s="800">
        <f>RWS!I84</f>
        <v>0</v>
      </c>
      <c r="H4101" s="801" t="s">
        <v>627</v>
      </c>
    </row>
    <row r="4102" spans="1:8" x14ac:dyDescent="0.25">
      <c r="F4102" s="793" t="s">
        <v>2576</v>
      </c>
      <c r="G4102" s="800">
        <f>RWS!J84</f>
        <v>0</v>
      </c>
      <c r="H4102" s="801" t="s">
        <v>627</v>
      </c>
    </row>
    <row r="4103" spans="1:8" x14ac:dyDescent="0.25"/>
    <row r="4104" spans="1:8" ht="30" x14ac:dyDescent="0.25">
      <c r="A4104" s="786">
        <v>1154</v>
      </c>
      <c r="B4104" s="793" t="s">
        <v>2577</v>
      </c>
      <c r="C4104" s="826">
        <f>RWS!C85</f>
        <v>0</v>
      </c>
      <c r="E4104" s="801" t="s">
        <v>625</v>
      </c>
      <c r="F4104" s="793" t="s">
        <v>2578</v>
      </c>
      <c r="G4104" s="800">
        <f>RWS!D85</f>
        <v>0</v>
      </c>
      <c r="H4104" s="801" t="s">
        <v>627</v>
      </c>
    </row>
    <row r="4105" spans="1:8" x14ac:dyDescent="0.25">
      <c r="F4105" s="793" t="s">
        <v>2579</v>
      </c>
      <c r="G4105" s="800">
        <f>RWS!I85</f>
        <v>0</v>
      </c>
      <c r="H4105" s="801" t="s">
        <v>627</v>
      </c>
    </row>
    <row r="4106" spans="1:8" x14ac:dyDescent="0.25">
      <c r="F4106" s="793" t="s">
        <v>2580</v>
      </c>
      <c r="G4106" s="800">
        <f>RWS!J85</f>
        <v>0</v>
      </c>
      <c r="H4106" s="801" t="s">
        <v>627</v>
      </c>
    </row>
    <row r="4107" spans="1:8" x14ac:dyDescent="0.25"/>
    <row r="4108" spans="1:8" ht="30" x14ac:dyDescent="0.25">
      <c r="A4108" s="786">
        <v>1155</v>
      </c>
      <c r="B4108" s="793" t="s">
        <v>2581</v>
      </c>
      <c r="C4108" s="826">
        <f>RWS!C86</f>
        <v>0</v>
      </c>
      <c r="E4108" s="801" t="s">
        <v>625</v>
      </c>
      <c r="F4108" s="793" t="s">
        <v>2582</v>
      </c>
      <c r="G4108" s="800">
        <f>RWS!D86</f>
        <v>0</v>
      </c>
      <c r="H4108" s="801" t="s">
        <v>627</v>
      </c>
    </row>
    <row r="4109" spans="1:8" x14ac:dyDescent="0.25">
      <c r="F4109" s="793" t="s">
        <v>2583</v>
      </c>
      <c r="G4109" s="800">
        <f>RWS!I86</f>
        <v>0</v>
      </c>
      <c r="H4109" s="801" t="s">
        <v>627</v>
      </c>
    </row>
    <row r="4110" spans="1:8" x14ac:dyDescent="0.25">
      <c r="F4110" s="793" t="s">
        <v>2584</v>
      </c>
      <c r="G4110" s="800">
        <f>RWS!J86</f>
        <v>0</v>
      </c>
      <c r="H4110" s="801" t="s">
        <v>627</v>
      </c>
    </row>
    <row r="4111" spans="1:8" x14ac:dyDescent="0.25"/>
    <row r="4112" spans="1:8" ht="30" x14ac:dyDescent="0.25">
      <c r="A4112" s="786">
        <v>1156</v>
      </c>
      <c r="B4112" s="793" t="s">
        <v>2585</v>
      </c>
      <c r="C4112" s="826">
        <f>RWS!C87</f>
        <v>0</v>
      </c>
      <c r="E4112" s="801" t="s">
        <v>625</v>
      </c>
      <c r="F4112" s="793" t="s">
        <v>2586</v>
      </c>
      <c r="G4112" s="800">
        <f>RWS!D87</f>
        <v>0</v>
      </c>
      <c r="H4112" s="801" t="s">
        <v>627</v>
      </c>
    </row>
    <row r="4113" spans="1:8" x14ac:dyDescent="0.25">
      <c r="F4113" s="793" t="s">
        <v>2587</v>
      </c>
      <c r="G4113" s="800">
        <f>RWS!I87</f>
        <v>0</v>
      </c>
      <c r="H4113" s="801" t="s">
        <v>627</v>
      </c>
    </row>
    <row r="4114" spans="1:8" x14ac:dyDescent="0.25">
      <c r="B4114" s="793"/>
      <c r="F4114" s="793" t="s">
        <v>2588</v>
      </c>
      <c r="G4114" s="800">
        <f>RWS!J87</f>
        <v>0</v>
      </c>
      <c r="H4114" s="801" t="s">
        <v>627</v>
      </c>
    </row>
    <row r="4115" spans="1:8" x14ac:dyDescent="0.25"/>
    <row r="4116" spans="1:8" x14ac:dyDescent="0.25">
      <c r="A4116" s="786">
        <v>1157</v>
      </c>
      <c r="B4116" s="827" t="s">
        <v>2573</v>
      </c>
      <c r="C4116" s="826">
        <f>RWS!C84</f>
        <v>0</v>
      </c>
      <c r="E4116" s="801" t="s">
        <v>625</v>
      </c>
      <c r="F4116" s="797" t="s">
        <v>2577</v>
      </c>
      <c r="G4116" s="800">
        <f>RWS!C85</f>
        <v>0</v>
      </c>
      <c r="H4116" s="801" t="s">
        <v>627</v>
      </c>
    </row>
    <row r="4117" spans="1:8" x14ac:dyDescent="0.25">
      <c r="F4117" s="797" t="s">
        <v>2581</v>
      </c>
      <c r="G4117" s="800">
        <f>RWS!C86</f>
        <v>0</v>
      </c>
      <c r="H4117" s="801" t="s">
        <v>627</v>
      </c>
    </row>
    <row r="4118" spans="1:8" x14ac:dyDescent="0.25">
      <c r="F4118" s="797" t="s">
        <v>2585</v>
      </c>
      <c r="G4118" s="800">
        <f>RWS!C87</f>
        <v>0</v>
      </c>
      <c r="H4118" s="801" t="s">
        <v>627</v>
      </c>
    </row>
    <row r="4119" spans="1:8" x14ac:dyDescent="0.25"/>
    <row r="4120" spans="1:8" x14ac:dyDescent="0.25">
      <c r="A4120" s="786">
        <v>1158</v>
      </c>
      <c r="B4120" s="793" t="s">
        <v>2574</v>
      </c>
      <c r="C4120" s="826">
        <f>RWS!D84</f>
        <v>0</v>
      </c>
      <c r="E4120" s="801" t="s">
        <v>625</v>
      </c>
      <c r="F4120" s="793" t="s">
        <v>2578</v>
      </c>
      <c r="G4120" s="800">
        <f>RWS!D85</f>
        <v>0</v>
      </c>
      <c r="H4120" s="801" t="s">
        <v>627</v>
      </c>
    </row>
    <row r="4121" spans="1:8" x14ac:dyDescent="0.25">
      <c r="F4121" s="797" t="s">
        <v>2582</v>
      </c>
      <c r="G4121" s="800">
        <f>RWS!D86</f>
        <v>0</v>
      </c>
      <c r="H4121" s="801" t="s">
        <v>627</v>
      </c>
    </row>
    <row r="4122" spans="1:8" x14ac:dyDescent="0.25">
      <c r="B4122" s="793"/>
      <c r="F4122" s="797" t="s">
        <v>2586</v>
      </c>
      <c r="G4122" s="800">
        <f>RWS!D87</f>
        <v>0</v>
      </c>
      <c r="H4122" s="801" t="s">
        <v>627</v>
      </c>
    </row>
    <row r="4123" spans="1:8" x14ac:dyDescent="0.25"/>
    <row r="4124" spans="1:8" ht="30" x14ac:dyDescent="0.25">
      <c r="A4124" s="786">
        <v>1159</v>
      </c>
      <c r="B4124" s="793" t="s">
        <v>2575</v>
      </c>
      <c r="C4124" s="826">
        <f>RWS!I84</f>
        <v>0</v>
      </c>
      <c r="E4124" s="801" t="s">
        <v>625</v>
      </c>
      <c r="F4124" s="797" t="s">
        <v>2579</v>
      </c>
      <c r="G4124" s="800">
        <f>RWS!I85</f>
        <v>0</v>
      </c>
      <c r="H4124" s="801" t="s">
        <v>627</v>
      </c>
    </row>
    <row r="4125" spans="1:8" x14ac:dyDescent="0.25">
      <c r="F4125" s="797" t="s">
        <v>2583</v>
      </c>
      <c r="G4125" s="800">
        <f>RWS!I86</f>
        <v>0</v>
      </c>
      <c r="H4125" s="801" t="s">
        <v>627</v>
      </c>
    </row>
    <row r="4126" spans="1:8" x14ac:dyDescent="0.25">
      <c r="B4126" s="793"/>
      <c r="F4126" s="797" t="s">
        <v>2587</v>
      </c>
      <c r="G4126" s="800">
        <f>RWS!I87</f>
        <v>0</v>
      </c>
      <c r="H4126" s="801" t="s">
        <v>627</v>
      </c>
    </row>
    <row r="4127" spans="1:8" x14ac:dyDescent="0.25"/>
    <row r="4128" spans="1:8" ht="30" x14ac:dyDescent="0.25">
      <c r="A4128" s="786">
        <v>1160</v>
      </c>
      <c r="B4128" s="793" t="s">
        <v>2576</v>
      </c>
      <c r="C4128" s="826">
        <f>RWS!J84</f>
        <v>0</v>
      </c>
      <c r="E4128" s="801" t="s">
        <v>625</v>
      </c>
      <c r="F4128" s="793" t="s">
        <v>2580</v>
      </c>
      <c r="G4128" s="800">
        <f>RWS!J85</f>
        <v>0</v>
      </c>
      <c r="H4128" s="801" t="s">
        <v>627</v>
      </c>
    </row>
    <row r="4129" spans="1:8" x14ac:dyDescent="0.25">
      <c r="F4129" s="797" t="s">
        <v>2584</v>
      </c>
      <c r="G4129" s="800">
        <f>RWS!J86</f>
        <v>0</v>
      </c>
      <c r="H4129" s="801" t="s">
        <v>627</v>
      </c>
    </row>
    <row r="4130" spans="1:8" x14ac:dyDescent="0.25">
      <c r="B4130" s="793"/>
      <c r="F4130" s="797" t="s">
        <v>2588</v>
      </c>
      <c r="G4130" s="800">
        <f>RWS!J87</f>
        <v>0</v>
      </c>
      <c r="H4130" s="801" t="s">
        <v>627</v>
      </c>
    </row>
    <row r="4131" spans="1:8" x14ac:dyDescent="0.25"/>
    <row r="4132" spans="1:8" x14ac:dyDescent="0.25">
      <c r="A4132" s="786">
        <v>1161</v>
      </c>
      <c r="B4132" s="793" t="s">
        <v>2454</v>
      </c>
      <c r="C4132" s="826">
        <f>RWS!C22</f>
        <v>0</v>
      </c>
      <c r="E4132" s="801" t="s">
        <v>625</v>
      </c>
      <c r="F4132" s="797" t="s">
        <v>2457</v>
      </c>
      <c r="G4132" s="800">
        <f>RWS!C23</f>
        <v>0</v>
      </c>
      <c r="H4132" s="801" t="s">
        <v>627</v>
      </c>
    </row>
    <row r="4133" spans="1:8" x14ac:dyDescent="0.25">
      <c r="F4133" s="797" t="s">
        <v>2459</v>
      </c>
      <c r="G4133" s="800">
        <f>RWS!C24</f>
        <v>0</v>
      </c>
      <c r="H4133" s="801" t="s">
        <v>627</v>
      </c>
    </row>
    <row r="4134" spans="1:8" x14ac:dyDescent="0.25">
      <c r="B4134" s="793"/>
      <c r="F4134" s="793"/>
    </row>
    <row r="4135" spans="1:8" x14ac:dyDescent="0.25"/>
    <row r="4136" spans="1:8" x14ac:dyDescent="0.25">
      <c r="A4136" s="786">
        <v>1162</v>
      </c>
      <c r="B4136" s="793" t="s">
        <v>2563</v>
      </c>
      <c r="C4136" s="826">
        <f>RWS!C74</f>
        <v>0</v>
      </c>
      <c r="D4136" s="803" t="s">
        <v>627</v>
      </c>
      <c r="E4136" s="801" t="s">
        <v>625</v>
      </c>
      <c r="F4136" s="797" t="s">
        <v>2507</v>
      </c>
      <c r="G4136" s="800">
        <f>RWS!C37</f>
        <v>0</v>
      </c>
      <c r="H4136" s="801" t="s">
        <v>627</v>
      </c>
    </row>
    <row r="4137" spans="1:8" x14ac:dyDescent="0.25">
      <c r="B4137" s="797" t="s">
        <v>2564</v>
      </c>
      <c r="C4137" s="826">
        <f>RWS!C75</f>
        <v>0</v>
      </c>
      <c r="D4137" s="803" t="s">
        <v>627</v>
      </c>
      <c r="F4137" s="797" t="s">
        <v>2536</v>
      </c>
      <c r="G4137" s="800">
        <f>RWS!C47</f>
        <v>0</v>
      </c>
      <c r="H4137" s="801" t="s">
        <v>627</v>
      </c>
    </row>
    <row r="4138" spans="1:8" x14ac:dyDescent="0.25"/>
    <row r="4139" spans="1:8" x14ac:dyDescent="0.25">
      <c r="A4139" s="786">
        <v>1163</v>
      </c>
      <c r="B4139" s="793" t="s">
        <v>2589</v>
      </c>
      <c r="C4139" s="795">
        <f>RWS!K13</f>
        <v>0</v>
      </c>
      <c r="D4139" s="794"/>
      <c r="E4139" s="781" t="s">
        <v>625</v>
      </c>
      <c r="F4139" s="793" t="s">
        <v>2590</v>
      </c>
      <c r="G4139" s="794">
        <f>RWS!L13</f>
        <v>0</v>
      </c>
      <c r="H4139" s="781" t="s">
        <v>627</v>
      </c>
    </row>
    <row r="4140" spans="1:8" x14ac:dyDescent="0.25">
      <c r="B4140" s="823"/>
      <c r="C4140" s="795"/>
      <c r="D4140" s="824"/>
      <c r="E4140" s="799"/>
      <c r="F4140" s="793" t="s">
        <v>2591</v>
      </c>
      <c r="G4140" s="794">
        <f>RWS!Q13</f>
        <v>0</v>
      </c>
      <c r="H4140" s="781" t="s">
        <v>627</v>
      </c>
    </row>
    <row r="4141" spans="1:8" x14ac:dyDescent="0.25">
      <c r="A4141" s="822"/>
      <c r="B4141" s="823"/>
      <c r="C4141" s="795"/>
      <c r="D4141" s="824"/>
      <c r="E4141" s="799"/>
      <c r="F4141" s="793" t="s">
        <v>2592</v>
      </c>
      <c r="G4141" s="794">
        <f>RWS!R13</f>
        <v>0</v>
      </c>
      <c r="H4141" s="781" t="s">
        <v>627</v>
      </c>
    </row>
    <row r="4142" spans="1:8" x14ac:dyDescent="0.25">
      <c r="A4142" s="822"/>
      <c r="B4142" s="823"/>
      <c r="C4142" s="795"/>
      <c r="D4142" s="824"/>
      <c r="E4142" s="799"/>
      <c r="F4142" s="823"/>
      <c r="G4142" s="794"/>
      <c r="H4142" s="781"/>
    </row>
    <row r="4143" spans="1:8" x14ac:dyDescent="0.25">
      <c r="A4143" s="786">
        <v>1164</v>
      </c>
      <c r="B4143" s="793" t="s">
        <v>2593</v>
      </c>
      <c r="C4143" s="795">
        <f>RWS!K18</f>
        <v>0</v>
      </c>
      <c r="D4143" s="794"/>
      <c r="E4143" s="781" t="s">
        <v>625</v>
      </c>
      <c r="F4143" s="793" t="s">
        <v>2594</v>
      </c>
      <c r="G4143" s="794">
        <f>RWS!L18</f>
        <v>0</v>
      </c>
      <c r="H4143" s="781" t="s">
        <v>627</v>
      </c>
    </row>
    <row r="4144" spans="1:8" x14ac:dyDescent="0.25">
      <c r="B4144" s="823"/>
      <c r="C4144" s="825"/>
      <c r="D4144" s="785"/>
      <c r="E4144" s="781"/>
      <c r="F4144" s="793" t="s">
        <v>2595</v>
      </c>
      <c r="G4144" s="794">
        <f>RWS!Q18</f>
        <v>0</v>
      </c>
      <c r="H4144" s="781" t="s">
        <v>627</v>
      </c>
    </row>
    <row r="4145" spans="1:8" x14ac:dyDescent="0.25">
      <c r="B4145" s="823"/>
      <c r="C4145" s="825"/>
      <c r="D4145" s="785"/>
      <c r="E4145" s="781"/>
      <c r="F4145" s="793" t="s">
        <v>2596</v>
      </c>
      <c r="G4145" s="794">
        <f>RWS!R18</f>
        <v>0</v>
      </c>
      <c r="H4145" s="781" t="s">
        <v>627</v>
      </c>
    </row>
    <row r="4146" spans="1:8" x14ac:dyDescent="0.25">
      <c r="B4146" s="823"/>
      <c r="C4146" s="825"/>
      <c r="D4146" s="785"/>
      <c r="E4146" s="781"/>
      <c r="F4146" s="823"/>
      <c r="G4146" s="794"/>
      <c r="H4146" s="781"/>
    </row>
    <row r="4147" spans="1:8" x14ac:dyDescent="0.25">
      <c r="A4147" s="786">
        <v>1165</v>
      </c>
      <c r="B4147" s="793" t="s">
        <v>2597</v>
      </c>
      <c r="C4147" s="795">
        <f>RWS!K22</f>
        <v>0</v>
      </c>
      <c r="D4147" s="794"/>
      <c r="E4147" s="781" t="s">
        <v>625</v>
      </c>
      <c r="F4147" s="793" t="s">
        <v>2598</v>
      </c>
      <c r="G4147" s="794">
        <f>RWS!L22</f>
        <v>0</v>
      </c>
      <c r="H4147" s="781" t="s">
        <v>627</v>
      </c>
    </row>
    <row r="4148" spans="1:8" x14ac:dyDescent="0.25">
      <c r="B4148" s="823"/>
      <c r="C4148" s="825"/>
      <c r="D4148" s="785"/>
      <c r="E4148" s="781"/>
      <c r="F4148" s="793" t="s">
        <v>2599</v>
      </c>
      <c r="G4148" s="794">
        <f>RWS!R22</f>
        <v>0</v>
      </c>
      <c r="H4148" s="781" t="s">
        <v>627</v>
      </c>
    </row>
    <row r="4149" spans="1:8" x14ac:dyDescent="0.25">
      <c r="B4149" s="823"/>
      <c r="C4149" s="825"/>
      <c r="D4149" s="785"/>
      <c r="E4149" s="781"/>
      <c r="F4149" s="823"/>
      <c r="G4149" s="794"/>
      <c r="H4149" s="781"/>
    </row>
    <row r="4150" spans="1:8" x14ac:dyDescent="0.25">
      <c r="A4150" s="786">
        <v>1166</v>
      </c>
      <c r="B4150" s="793" t="s">
        <v>2600</v>
      </c>
      <c r="C4150" s="825">
        <f>RWS!K23</f>
        <v>0</v>
      </c>
      <c r="D4150" s="785"/>
      <c r="E4150" s="781" t="s">
        <v>625</v>
      </c>
      <c r="F4150" s="793" t="s">
        <v>2601</v>
      </c>
      <c r="G4150" s="794">
        <f>RWS!L23</f>
        <v>0</v>
      </c>
      <c r="H4150" s="781"/>
    </row>
    <row r="4151" spans="1:8" x14ac:dyDescent="0.25">
      <c r="B4151" s="823"/>
      <c r="C4151" s="795"/>
      <c r="D4151" s="824"/>
      <c r="E4151" s="798"/>
      <c r="F4151" s="793"/>
      <c r="G4151" s="794"/>
      <c r="H4151" s="798"/>
    </row>
    <row r="4152" spans="1:8" ht="30" x14ac:dyDescent="0.25">
      <c r="A4152" s="786">
        <v>1167</v>
      </c>
      <c r="B4152" s="793" t="s">
        <v>2602</v>
      </c>
      <c r="C4152" s="826">
        <f>RWS!K24</f>
        <v>0</v>
      </c>
      <c r="E4152" s="781" t="s">
        <v>625</v>
      </c>
      <c r="F4152" s="793" t="s">
        <v>2603</v>
      </c>
      <c r="G4152" s="800">
        <f>RWS!R24</f>
        <v>0</v>
      </c>
    </row>
    <row r="4153" spans="1:8" x14ac:dyDescent="0.25">
      <c r="F4153" s="793"/>
    </row>
    <row r="4154" spans="1:8" x14ac:dyDescent="0.25">
      <c r="A4154" s="786">
        <v>1168</v>
      </c>
      <c r="B4154" s="793" t="s">
        <v>2604</v>
      </c>
      <c r="C4154" s="826">
        <f>RWS!K25</f>
        <v>0</v>
      </c>
      <c r="E4154" s="781" t="s">
        <v>625</v>
      </c>
      <c r="F4154" s="793" t="s">
        <v>2605</v>
      </c>
      <c r="G4154" s="800">
        <f>RWS!L25</f>
        <v>0</v>
      </c>
      <c r="H4154" s="801" t="s">
        <v>627</v>
      </c>
    </row>
    <row r="4155" spans="1:8" x14ac:dyDescent="0.25">
      <c r="F4155" s="793" t="s">
        <v>2606</v>
      </c>
      <c r="G4155" s="800">
        <f>RWS!Q25</f>
        <v>0</v>
      </c>
      <c r="H4155" s="801" t="s">
        <v>627</v>
      </c>
    </row>
    <row r="4156" spans="1:8" x14ac:dyDescent="0.25">
      <c r="F4156" s="793" t="s">
        <v>2607</v>
      </c>
      <c r="G4156" s="800">
        <f>RWS!R25</f>
        <v>0</v>
      </c>
      <c r="H4156" s="801" t="s">
        <v>627</v>
      </c>
    </row>
    <row r="4157" spans="1:8" x14ac:dyDescent="0.25">
      <c r="F4157" s="793"/>
    </row>
    <row r="4158" spans="1:8" ht="30" x14ac:dyDescent="0.25">
      <c r="A4158" s="786">
        <v>1169</v>
      </c>
      <c r="B4158" s="793" t="s">
        <v>2608</v>
      </c>
      <c r="C4158" s="826">
        <f>RWS!K29</f>
        <v>0</v>
      </c>
      <c r="E4158" s="801" t="s">
        <v>625</v>
      </c>
      <c r="F4158" s="793" t="s">
        <v>2609</v>
      </c>
      <c r="G4158" s="800">
        <f>RWS!L29</f>
        <v>0</v>
      </c>
      <c r="H4158" s="801" t="s">
        <v>627</v>
      </c>
    </row>
    <row r="4159" spans="1:8" x14ac:dyDescent="0.25">
      <c r="F4159" s="793" t="s">
        <v>2610</v>
      </c>
      <c r="G4159" s="800">
        <f>RWS!Q29</f>
        <v>0</v>
      </c>
      <c r="H4159" s="801" t="s">
        <v>627</v>
      </c>
    </row>
    <row r="4160" spans="1:8" x14ac:dyDescent="0.25">
      <c r="F4160" s="793" t="s">
        <v>2611</v>
      </c>
      <c r="G4160" s="800">
        <f>RWS!R29</f>
        <v>0</v>
      </c>
      <c r="H4160" s="801" t="s">
        <v>627</v>
      </c>
    </row>
    <row r="4161" spans="1:8" x14ac:dyDescent="0.25"/>
    <row r="4162" spans="1:8" ht="30" x14ac:dyDescent="0.25">
      <c r="A4162" s="786">
        <v>1170</v>
      </c>
      <c r="B4162" s="793" t="s">
        <v>2612</v>
      </c>
      <c r="C4162" s="826">
        <f>RWS!K30</f>
        <v>0</v>
      </c>
      <c r="E4162" s="801" t="s">
        <v>625</v>
      </c>
      <c r="F4162" s="793" t="s">
        <v>2613</v>
      </c>
      <c r="G4162" s="800">
        <f>RWS!L30</f>
        <v>0</v>
      </c>
      <c r="H4162" s="801" t="s">
        <v>627</v>
      </c>
    </row>
    <row r="4163" spans="1:8" x14ac:dyDescent="0.25">
      <c r="F4163" s="793" t="s">
        <v>2614</v>
      </c>
      <c r="G4163" s="800">
        <f>RWS!Q30</f>
        <v>0</v>
      </c>
      <c r="H4163" s="801" t="s">
        <v>627</v>
      </c>
    </row>
    <row r="4164" spans="1:8" x14ac:dyDescent="0.25">
      <c r="F4164" s="793" t="s">
        <v>2615</v>
      </c>
      <c r="G4164" s="800">
        <f>RWS!R30</f>
        <v>0</v>
      </c>
      <c r="H4164" s="801" t="s">
        <v>627</v>
      </c>
    </row>
    <row r="4165" spans="1:8" x14ac:dyDescent="0.25"/>
    <row r="4166" spans="1:8" x14ac:dyDescent="0.25">
      <c r="A4166" s="786">
        <v>1171</v>
      </c>
      <c r="B4166" s="797" t="s">
        <v>2616</v>
      </c>
      <c r="C4166" s="826">
        <f>RWS!K34</f>
        <v>0</v>
      </c>
      <c r="E4166" s="801" t="s">
        <v>625</v>
      </c>
      <c r="F4166" s="797" t="s">
        <v>2617</v>
      </c>
      <c r="G4166" s="800">
        <f>RWS!K12</f>
        <v>0</v>
      </c>
      <c r="H4166" s="801" t="s">
        <v>627</v>
      </c>
    </row>
    <row r="4167" spans="1:8" x14ac:dyDescent="0.25">
      <c r="F4167" s="797" t="s">
        <v>2589</v>
      </c>
      <c r="G4167" s="800">
        <f>RWS!K13</f>
        <v>0</v>
      </c>
      <c r="H4167" s="801" t="s">
        <v>627</v>
      </c>
    </row>
    <row r="4168" spans="1:8" x14ac:dyDescent="0.25">
      <c r="F4168" s="797" t="s">
        <v>2618</v>
      </c>
      <c r="G4168" s="800">
        <f>RWS!K17</f>
        <v>0</v>
      </c>
      <c r="H4168" s="801" t="s">
        <v>627</v>
      </c>
    </row>
    <row r="4169" spans="1:8" x14ac:dyDescent="0.25">
      <c r="F4169" s="797" t="s">
        <v>2593</v>
      </c>
      <c r="G4169" s="800">
        <f>RWS!K18</f>
        <v>0</v>
      </c>
      <c r="H4169" s="801" t="s">
        <v>627</v>
      </c>
    </row>
    <row r="4170" spans="1:8" x14ac:dyDescent="0.25">
      <c r="F4170" s="797" t="s">
        <v>2597</v>
      </c>
      <c r="G4170" s="800">
        <f>RWS!K22</f>
        <v>0</v>
      </c>
      <c r="H4170" s="801" t="s">
        <v>627</v>
      </c>
    </row>
    <row r="4171" spans="1:8" x14ac:dyDescent="0.25">
      <c r="F4171" s="797" t="s">
        <v>2604</v>
      </c>
      <c r="G4171" s="800">
        <f>RWS!K25</f>
        <v>0</v>
      </c>
      <c r="H4171" s="801" t="s">
        <v>627</v>
      </c>
    </row>
    <row r="4172" spans="1:8" x14ac:dyDescent="0.25">
      <c r="F4172" s="797" t="s">
        <v>2619</v>
      </c>
      <c r="G4172" s="800">
        <f>RWS!K26</f>
        <v>0</v>
      </c>
      <c r="H4172" s="801" t="s">
        <v>627</v>
      </c>
    </row>
    <row r="4173" spans="1:8" x14ac:dyDescent="0.25">
      <c r="F4173" s="797" t="s">
        <v>2620</v>
      </c>
      <c r="G4173" s="800">
        <f>RWS!K27</f>
        <v>0</v>
      </c>
      <c r="H4173" s="801" t="s">
        <v>627</v>
      </c>
    </row>
    <row r="4174" spans="1:8" x14ac:dyDescent="0.25"/>
    <row r="4175" spans="1:8" x14ac:dyDescent="0.25">
      <c r="A4175" s="786">
        <v>1172</v>
      </c>
      <c r="B4175" s="797" t="s">
        <v>2620</v>
      </c>
      <c r="C4175" s="826">
        <f>RWS!K27</f>
        <v>0</v>
      </c>
      <c r="E4175" s="801" t="s">
        <v>625</v>
      </c>
      <c r="F4175" s="797" t="s">
        <v>2621</v>
      </c>
      <c r="G4175" s="800">
        <f>RWS!K28</f>
        <v>0</v>
      </c>
      <c r="H4175" s="801" t="s">
        <v>627</v>
      </c>
    </row>
    <row r="4176" spans="1:8" x14ac:dyDescent="0.25">
      <c r="F4176" s="797" t="s">
        <v>2608</v>
      </c>
      <c r="G4176" s="800">
        <f>RWS!K29</f>
        <v>0</v>
      </c>
      <c r="H4176" s="801" t="s">
        <v>627</v>
      </c>
    </row>
    <row r="4177" spans="1:8" x14ac:dyDescent="0.25">
      <c r="F4177" s="797" t="s">
        <v>2612</v>
      </c>
      <c r="G4177" s="800">
        <f>RWS!K30</f>
        <v>0</v>
      </c>
      <c r="H4177" s="801" t="s">
        <v>627</v>
      </c>
    </row>
    <row r="4178" spans="1:8" x14ac:dyDescent="0.25">
      <c r="F4178" s="797" t="s">
        <v>2622</v>
      </c>
      <c r="G4178" s="800">
        <f>RWS!K31</f>
        <v>0</v>
      </c>
      <c r="H4178" s="801" t="s">
        <v>627</v>
      </c>
    </row>
    <row r="4179" spans="1:8" x14ac:dyDescent="0.25">
      <c r="F4179" s="797" t="s">
        <v>2623</v>
      </c>
      <c r="G4179" s="800">
        <f>RWS!K32</f>
        <v>0</v>
      </c>
      <c r="H4179" s="801" t="s">
        <v>627</v>
      </c>
    </row>
    <row r="4180" spans="1:8" x14ac:dyDescent="0.25">
      <c r="F4180" s="797" t="s">
        <v>2624</v>
      </c>
      <c r="G4180" s="800">
        <f>RWS!K33</f>
        <v>0</v>
      </c>
      <c r="H4180" s="801" t="s">
        <v>627</v>
      </c>
    </row>
    <row r="4181" spans="1:8" x14ac:dyDescent="0.25"/>
    <row r="4182" spans="1:8" x14ac:dyDescent="0.25">
      <c r="A4182" s="786">
        <v>1173</v>
      </c>
      <c r="B4182" s="793" t="s">
        <v>2589</v>
      </c>
      <c r="C4182" s="826">
        <f>RWS!K13</f>
        <v>0</v>
      </c>
      <c r="E4182" s="801" t="s">
        <v>625</v>
      </c>
      <c r="F4182" s="793" t="s">
        <v>2625</v>
      </c>
      <c r="G4182" s="800">
        <f>RWS!K14</f>
        <v>0</v>
      </c>
      <c r="H4182" s="801" t="s">
        <v>627</v>
      </c>
    </row>
    <row r="4183" spans="1:8" x14ac:dyDescent="0.25">
      <c r="F4183" s="793" t="s">
        <v>2626</v>
      </c>
      <c r="G4183" s="800">
        <f>RWS!K15</f>
        <v>0</v>
      </c>
      <c r="H4183" s="801" t="s">
        <v>627</v>
      </c>
    </row>
    <row r="4184" spans="1:8" x14ac:dyDescent="0.25">
      <c r="F4184" s="793" t="s">
        <v>2627</v>
      </c>
      <c r="G4184" s="800">
        <f>RWS!K16</f>
        <v>0</v>
      </c>
      <c r="H4184" s="801" t="s">
        <v>627</v>
      </c>
    </row>
    <row r="4185" spans="1:8" x14ac:dyDescent="0.25"/>
    <row r="4186" spans="1:8" x14ac:dyDescent="0.25">
      <c r="A4186" s="786">
        <v>1174</v>
      </c>
      <c r="B4186" s="793" t="s">
        <v>2591</v>
      </c>
      <c r="C4186" s="826">
        <f>RWS!Q13</f>
        <v>0</v>
      </c>
      <c r="E4186" s="801" t="s">
        <v>625</v>
      </c>
      <c r="F4186" s="793" t="s">
        <v>2628</v>
      </c>
      <c r="G4186" s="800">
        <f>RWS!Q14</f>
        <v>0</v>
      </c>
      <c r="H4186" s="801" t="s">
        <v>627</v>
      </c>
    </row>
    <row r="4187" spans="1:8" x14ac:dyDescent="0.25">
      <c r="F4187" s="793" t="s">
        <v>2629</v>
      </c>
      <c r="G4187" s="800">
        <f>RWS!Q15</f>
        <v>0</v>
      </c>
      <c r="H4187" s="801" t="s">
        <v>627</v>
      </c>
    </row>
    <row r="4188" spans="1:8" x14ac:dyDescent="0.25">
      <c r="F4188" s="793" t="s">
        <v>2630</v>
      </c>
      <c r="G4188" s="800">
        <f>RWS!Q16</f>
        <v>0</v>
      </c>
      <c r="H4188" s="801" t="s">
        <v>627</v>
      </c>
    </row>
    <row r="4189" spans="1:8" x14ac:dyDescent="0.25"/>
    <row r="4190" spans="1:8" x14ac:dyDescent="0.25">
      <c r="A4190" s="786">
        <v>1175</v>
      </c>
      <c r="B4190" s="793" t="s">
        <v>2592</v>
      </c>
      <c r="C4190" s="826">
        <f>RWS!R13</f>
        <v>0</v>
      </c>
      <c r="E4190" s="801" t="s">
        <v>625</v>
      </c>
      <c r="F4190" s="793" t="s">
        <v>2631</v>
      </c>
      <c r="G4190" s="800">
        <f>RWS!R14</f>
        <v>0</v>
      </c>
      <c r="H4190" s="801" t="s">
        <v>627</v>
      </c>
    </row>
    <row r="4191" spans="1:8" x14ac:dyDescent="0.25">
      <c r="F4191" s="793" t="s">
        <v>2632</v>
      </c>
      <c r="G4191" s="800">
        <f>RWS!R15</f>
        <v>0</v>
      </c>
      <c r="H4191" s="801" t="s">
        <v>627</v>
      </c>
    </row>
    <row r="4192" spans="1:8" x14ac:dyDescent="0.25">
      <c r="F4192" s="793" t="s">
        <v>2633</v>
      </c>
      <c r="G4192" s="800">
        <f>RWS!R16</f>
        <v>0</v>
      </c>
      <c r="H4192" s="801" t="s">
        <v>627</v>
      </c>
    </row>
    <row r="4193" spans="1:8" x14ac:dyDescent="0.25"/>
    <row r="4194" spans="1:8" x14ac:dyDescent="0.25">
      <c r="A4194" s="786">
        <v>1176</v>
      </c>
      <c r="B4194" s="793" t="s">
        <v>2593</v>
      </c>
      <c r="C4194" s="826">
        <f>RWS!K18</f>
        <v>0</v>
      </c>
      <c r="E4194" s="801" t="s">
        <v>625</v>
      </c>
      <c r="F4194" s="793" t="s">
        <v>2634</v>
      </c>
      <c r="G4194" s="800">
        <f>RWS!K19</f>
        <v>0</v>
      </c>
      <c r="H4194" s="801" t="s">
        <v>627</v>
      </c>
    </row>
    <row r="4195" spans="1:8" x14ac:dyDescent="0.25">
      <c r="F4195" s="793" t="s">
        <v>2635</v>
      </c>
      <c r="G4195" s="800">
        <f>RWS!K20</f>
        <v>0</v>
      </c>
      <c r="H4195" s="801" t="s">
        <v>627</v>
      </c>
    </row>
    <row r="4196" spans="1:8" x14ac:dyDescent="0.25">
      <c r="F4196" s="793" t="s">
        <v>2636</v>
      </c>
      <c r="G4196" s="800">
        <f>RWS!K21</f>
        <v>0</v>
      </c>
      <c r="H4196" s="801" t="s">
        <v>627</v>
      </c>
    </row>
    <row r="4197" spans="1:8" x14ac:dyDescent="0.25">
      <c r="F4197" s="793"/>
    </row>
    <row r="4198" spans="1:8" x14ac:dyDescent="0.25">
      <c r="A4198" s="786">
        <v>1177</v>
      </c>
      <c r="B4198" s="793" t="s">
        <v>2594</v>
      </c>
      <c r="C4198" s="826">
        <f>RWS!L18</f>
        <v>0</v>
      </c>
      <c r="E4198" s="801" t="s">
        <v>625</v>
      </c>
      <c r="F4198" s="793" t="s">
        <v>2637</v>
      </c>
      <c r="G4198" s="800">
        <f>RWS!L19</f>
        <v>0</v>
      </c>
      <c r="H4198" s="801" t="s">
        <v>627</v>
      </c>
    </row>
    <row r="4199" spans="1:8" x14ac:dyDescent="0.25">
      <c r="F4199" s="793" t="s">
        <v>2638</v>
      </c>
      <c r="G4199" s="800">
        <f>RWS!L20</f>
        <v>0</v>
      </c>
      <c r="H4199" s="801" t="s">
        <v>627</v>
      </c>
    </row>
    <row r="4200" spans="1:8" x14ac:dyDescent="0.25">
      <c r="F4200" s="793" t="s">
        <v>2639</v>
      </c>
      <c r="G4200" s="800">
        <f>RWS!L21</f>
        <v>0</v>
      </c>
      <c r="H4200" s="801" t="s">
        <v>627</v>
      </c>
    </row>
    <row r="4201" spans="1:8" x14ac:dyDescent="0.25">
      <c r="F4201" s="793"/>
    </row>
    <row r="4202" spans="1:8" x14ac:dyDescent="0.25">
      <c r="A4202" s="786">
        <v>1178</v>
      </c>
      <c r="B4202" s="793" t="s">
        <v>2595</v>
      </c>
      <c r="C4202" s="826">
        <f>RWS!Q18</f>
        <v>0</v>
      </c>
      <c r="E4202" s="801" t="s">
        <v>625</v>
      </c>
      <c r="F4202" s="793" t="s">
        <v>2640</v>
      </c>
      <c r="G4202" s="800">
        <f>RWS!Q19</f>
        <v>0</v>
      </c>
      <c r="H4202" s="801" t="s">
        <v>627</v>
      </c>
    </row>
    <row r="4203" spans="1:8" x14ac:dyDescent="0.25">
      <c r="F4203" s="793" t="s">
        <v>2641</v>
      </c>
      <c r="G4203" s="800">
        <f>RWS!Q20</f>
        <v>0</v>
      </c>
      <c r="H4203" s="801" t="s">
        <v>627</v>
      </c>
    </row>
    <row r="4204" spans="1:8" x14ac:dyDescent="0.25">
      <c r="F4204" s="793" t="s">
        <v>2642</v>
      </c>
      <c r="G4204" s="800">
        <f>RWS!Q21</f>
        <v>0</v>
      </c>
      <c r="H4204" s="801" t="s">
        <v>627</v>
      </c>
    </row>
    <row r="4205" spans="1:8" x14ac:dyDescent="0.25">
      <c r="F4205" s="793"/>
    </row>
    <row r="4206" spans="1:8" x14ac:dyDescent="0.25">
      <c r="A4206" s="786">
        <v>1179</v>
      </c>
      <c r="B4206" s="793" t="s">
        <v>2596</v>
      </c>
      <c r="C4206" s="826">
        <f>RWS!R18</f>
        <v>0</v>
      </c>
      <c r="E4206" s="801" t="s">
        <v>625</v>
      </c>
      <c r="F4206" s="793" t="s">
        <v>2643</v>
      </c>
      <c r="G4206" s="800">
        <f>RWS!R19</f>
        <v>0</v>
      </c>
      <c r="H4206" s="801" t="s">
        <v>627</v>
      </c>
    </row>
    <row r="4207" spans="1:8" x14ac:dyDescent="0.25">
      <c r="F4207" s="793" t="s">
        <v>2644</v>
      </c>
      <c r="G4207" s="800">
        <f>RWS!R20</f>
        <v>0</v>
      </c>
      <c r="H4207" s="801" t="s">
        <v>627</v>
      </c>
    </row>
    <row r="4208" spans="1:8" x14ac:dyDescent="0.25">
      <c r="F4208" s="793" t="s">
        <v>2645</v>
      </c>
      <c r="G4208" s="800">
        <f>RWS!R21</f>
        <v>0</v>
      </c>
      <c r="H4208" s="801" t="s">
        <v>627</v>
      </c>
    </row>
    <row r="4209" spans="1:8" x14ac:dyDescent="0.25"/>
    <row r="4210" spans="1:8" x14ac:dyDescent="0.25">
      <c r="A4210" s="786">
        <v>1180</v>
      </c>
      <c r="B4210" s="797" t="s">
        <v>2646</v>
      </c>
      <c r="C4210" s="826">
        <f>RWS!M13</f>
        <v>0</v>
      </c>
      <c r="E4210" s="801" t="s">
        <v>875</v>
      </c>
      <c r="F4210" s="793" t="s">
        <v>2590</v>
      </c>
      <c r="G4210" s="800">
        <f>RWS!L13</f>
        <v>0</v>
      </c>
    </row>
    <row r="4211" spans="1:8" x14ac:dyDescent="0.25">
      <c r="F4211" s="793"/>
    </row>
    <row r="4212" spans="1:8" x14ac:dyDescent="0.25">
      <c r="A4212" s="786">
        <v>1181</v>
      </c>
      <c r="B4212" s="793" t="s">
        <v>2647</v>
      </c>
      <c r="C4212" s="826">
        <f>RWS!N13</f>
        <v>0</v>
      </c>
      <c r="E4212" s="801" t="s">
        <v>875</v>
      </c>
      <c r="F4212" s="793" t="s">
        <v>2646</v>
      </c>
      <c r="G4212" s="800">
        <f>RWS!M13</f>
        <v>0</v>
      </c>
    </row>
    <row r="4213" spans="1:8" x14ac:dyDescent="0.25">
      <c r="F4213" s="793"/>
    </row>
    <row r="4214" spans="1:8" ht="30" x14ac:dyDescent="0.25">
      <c r="A4214" s="786">
        <v>1182</v>
      </c>
      <c r="B4214" s="797" t="s">
        <v>2648</v>
      </c>
      <c r="C4214" s="826">
        <f>RWS!O13</f>
        <v>0</v>
      </c>
      <c r="E4214" s="801" t="s">
        <v>875</v>
      </c>
      <c r="F4214" s="793" t="s">
        <v>2590</v>
      </c>
      <c r="G4214" s="800">
        <f>RWS!L13</f>
        <v>0</v>
      </c>
    </row>
    <row r="4215" spans="1:8" x14ac:dyDescent="0.25">
      <c r="F4215" s="793"/>
      <c r="H4215" s="828"/>
    </row>
    <row r="4216" spans="1:8" ht="30" x14ac:dyDescent="0.25">
      <c r="A4216" s="786">
        <v>1183</v>
      </c>
      <c r="B4216" s="793" t="s">
        <v>2649</v>
      </c>
      <c r="C4216" s="826">
        <f>RWS!P13</f>
        <v>0</v>
      </c>
      <c r="E4216" s="801" t="s">
        <v>875</v>
      </c>
      <c r="F4216" s="797" t="s">
        <v>2648</v>
      </c>
      <c r="G4216" s="800">
        <f>RWS!O13</f>
        <v>0</v>
      </c>
      <c r="H4216" s="828"/>
    </row>
    <row r="4217" spans="1:8" x14ac:dyDescent="0.25">
      <c r="F4217" s="793"/>
      <c r="H4217" s="828"/>
    </row>
    <row r="4218" spans="1:8" x14ac:dyDescent="0.25">
      <c r="F4218" s="793"/>
      <c r="H4218" s="828"/>
    </row>
    <row r="4219" spans="1:8" x14ac:dyDescent="0.25">
      <c r="F4219" s="793"/>
      <c r="H4219" s="828"/>
    </row>
    <row r="4220" spans="1:8" x14ac:dyDescent="0.25">
      <c r="B4220" s="793"/>
      <c r="F4220" s="793"/>
      <c r="H4220" s="828"/>
    </row>
    <row r="4221" spans="1:8" x14ac:dyDescent="0.25">
      <c r="F4221" s="793"/>
      <c r="H4221" s="828"/>
    </row>
    <row r="4222" spans="1:8" x14ac:dyDescent="0.25">
      <c r="F4222" s="793"/>
      <c r="H4222" s="828"/>
    </row>
    <row r="4223" spans="1:8" x14ac:dyDescent="0.25">
      <c r="H4223" s="828"/>
    </row>
    <row r="4224" spans="1:8" x14ac:dyDescent="0.25">
      <c r="B4224" s="793"/>
      <c r="F4224" s="793"/>
      <c r="H4224" s="828"/>
    </row>
    <row r="4225" spans="1:8" x14ac:dyDescent="0.25">
      <c r="F4225" s="793"/>
      <c r="H4225" s="828"/>
    </row>
    <row r="4226" spans="1:8" x14ac:dyDescent="0.25">
      <c r="F4226" s="793"/>
      <c r="H4226" s="828"/>
    </row>
    <row r="4227" spans="1:8" x14ac:dyDescent="0.25">
      <c r="F4227" s="793"/>
      <c r="H4227" s="828"/>
    </row>
    <row r="4228" spans="1:8" x14ac:dyDescent="0.25">
      <c r="B4228" s="793"/>
      <c r="F4228" s="793"/>
      <c r="H4228" s="828"/>
    </row>
    <row r="4229" spans="1:8" x14ac:dyDescent="0.25">
      <c r="F4229" s="793"/>
      <c r="H4229" s="828"/>
    </row>
    <row r="4230" spans="1:8" x14ac:dyDescent="0.25">
      <c r="H4230" s="828"/>
    </row>
    <row r="4231" spans="1:8" x14ac:dyDescent="0.25">
      <c r="F4231" s="793"/>
    </row>
    <row r="4232" spans="1:8" x14ac:dyDescent="0.25">
      <c r="B4232" s="793"/>
      <c r="F4232" s="793"/>
    </row>
    <row r="4233" spans="1:8" x14ac:dyDescent="0.25">
      <c r="F4233" s="793"/>
    </row>
    <row r="4234" spans="1:8" x14ac:dyDescent="0.25">
      <c r="B4234" s="793"/>
      <c r="F4234" s="793"/>
    </row>
    <row r="4235" spans="1:8" x14ac:dyDescent="0.25">
      <c r="F4235" s="793"/>
    </row>
    <row r="4236" spans="1:8" ht="30" x14ac:dyDescent="0.25">
      <c r="A4236" s="786">
        <v>1193</v>
      </c>
      <c r="B4236" s="793" t="s">
        <v>2650</v>
      </c>
      <c r="C4236" s="826">
        <f>RWS!L28</f>
        <v>0</v>
      </c>
      <c r="E4236" s="801" t="s">
        <v>875</v>
      </c>
      <c r="F4236" s="793" t="s">
        <v>2621</v>
      </c>
      <c r="G4236" s="800">
        <f>RWS!K28</f>
        <v>0</v>
      </c>
    </row>
    <row r="4237" spans="1:8" x14ac:dyDescent="0.25"/>
    <row r="4238" spans="1:8" x14ac:dyDescent="0.25">
      <c r="A4238" s="786">
        <v>1194</v>
      </c>
      <c r="B4238" s="793" t="s">
        <v>2651</v>
      </c>
      <c r="C4238" s="826">
        <f>RWS!K37</f>
        <v>0</v>
      </c>
      <c r="E4238" s="801" t="s">
        <v>625</v>
      </c>
      <c r="F4238" s="793" t="s">
        <v>2652</v>
      </c>
      <c r="G4238" s="800">
        <f>RWS!L37</f>
        <v>0</v>
      </c>
      <c r="H4238" s="801" t="s">
        <v>627</v>
      </c>
    </row>
    <row r="4239" spans="1:8" x14ac:dyDescent="0.25">
      <c r="F4239" s="793" t="s">
        <v>2653</v>
      </c>
      <c r="G4239" s="800">
        <f>RWS!Q37</f>
        <v>0</v>
      </c>
      <c r="H4239" s="801" t="s">
        <v>627</v>
      </c>
    </row>
    <row r="4240" spans="1:8" x14ac:dyDescent="0.25">
      <c r="F4240" s="793" t="s">
        <v>2654</v>
      </c>
      <c r="G4240" s="800">
        <f>RWS!R37</f>
        <v>0</v>
      </c>
      <c r="H4240" s="801" t="s">
        <v>627</v>
      </c>
    </row>
    <row r="4241" spans="1:8" x14ac:dyDescent="0.25">
      <c r="F4241" s="793"/>
    </row>
    <row r="4242" spans="1:8" x14ac:dyDescent="0.25">
      <c r="A4242" s="786">
        <v>1195</v>
      </c>
      <c r="B4242" s="793" t="s">
        <v>2655</v>
      </c>
      <c r="C4242" s="826">
        <f>RWS!K48</f>
        <v>0</v>
      </c>
      <c r="E4242" s="801" t="s">
        <v>625</v>
      </c>
      <c r="F4242" s="793" t="s">
        <v>2656</v>
      </c>
      <c r="G4242" s="800">
        <f>RWS!L48</f>
        <v>0</v>
      </c>
      <c r="H4242" s="801" t="s">
        <v>627</v>
      </c>
    </row>
    <row r="4243" spans="1:8" x14ac:dyDescent="0.25">
      <c r="F4243" s="793" t="s">
        <v>2657</v>
      </c>
      <c r="G4243" s="800">
        <f>RWS!Q48</f>
        <v>0</v>
      </c>
      <c r="H4243" s="801" t="s">
        <v>627</v>
      </c>
    </row>
    <row r="4244" spans="1:8" x14ac:dyDescent="0.25">
      <c r="F4244" s="793" t="s">
        <v>2658</v>
      </c>
      <c r="G4244" s="800">
        <f>RWS!R48</f>
        <v>0</v>
      </c>
      <c r="H4244" s="801" t="s">
        <v>627</v>
      </c>
    </row>
    <row r="4245" spans="1:8" x14ac:dyDescent="0.25">
      <c r="F4245" s="793"/>
    </row>
    <row r="4246" spans="1:8" x14ac:dyDescent="0.25">
      <c r="A4246" s="786">
        <v>1196</v>
      </c>
      <c r="B4246" s="793" t="s">
        <v>2659</v>
      </c>
      <c r="C4246" s="826">
        <f>RWS!K49</f>
        <v>0</v>
      </c>
      <c r="E4246" s="801" t="s">
        <v>625</v>
      </c>
      <c r="F4246" s="793" t="s">
        <v>2660</v>
      </c>
      <c r="G4246" s="800">
        <f>RWS!L49</f>
        <v>0</v>
      </c>
      <c r="H4246" s="801" t="s">
        <v>627</v>
      </c>
    </row>
    <row r="4247" spans="1:8" x14ac:dyDescent="0.25">
      <c r="F4247" s="793" t="s">
        <v>2661</v>
      </c>
      <c r="G4247" s="800">
        <f>RWS!Q49</f>
        <v>0</v>
      </c>
      <c r="H4247" s="801" t="s">
        <v>627</v>
      </c>
    </row>
    <row r="4248" spans="1:8" x14ac:dyDescent="0.25">
      <c r="F4248" s="793" t="s">
        <v>2662</v>
      </c>
      <c r="G4248" s="800">
        <f>RWS!R49</f>
        <v>0</v>
      </c>
      <c r="H4248" s="801" t="s">
        <v>627</v>
      </c>
    </row>
    <row r="4249" spans="1:8" x14ac:dyDescent="0.25">
      <c r="F4249" s="793"/>
    </row>
    <row r="4250" spans="1:8" ht="30" x14ac:dyDescent="0.25">
      <c r="A4250" s="786">
        <v>1197</v>
      </c>
      <c r="B4250" s="793" t="s">
        <v>2663</v>
      </c>
      <c r="C4250" s="826">
        <f>RWS!K50</f>
        <v>0</v>
      </c>
      <c r="E4250" s="801" t="s">
        <v>625</v>
      </c>
      <c r="F4250" s="793" t="s">
        <v>2664</v>
      </c>
      <c r="G4250" s="800">
        <f>RWS!L50</f>
        <v>0</v>
      </c>
      <c r="H4250" s="801" t="s">
        <v>627</v>
      </c>
    </row>
    <row r="4251" spans="1:8" x14ac:dyDescent="0.25">
      <c r="F4251" s="793" t="s">
        <v>2665</v>
      </c>
      <c r="G4251" s="800">
        <f>RWS!Q50</f>
        <v>0</v>
      </c>
      <c r="H4251" s="801" t="s">
        <v>627</v>
      </c>
    </row>
    <row r="4252" spans="1:8" x14ac:dyDescent="0.25">
      <c r="F4252" s="793" t="s">
        <v>2666</v>
      </c>
      <c r="G4252" s="800">
        <f>RWS!R50</f>
        <v>0</v>
      </c>
      <c r="H4252" s="801" t="s">
        <v>627</v>
      </c>
    </row>
    <row r="4253" spans="1:8" x14ac:dyDescent="0.25">
      <c r="F4253" s="793"/>
    </row>
    <row r="4254" spans="1:8" x14ac:dyDescent="0.25">
      <c r="A4254" s="786">
        <v>1198</v>
      </c>
      <c r="B4254" s="793" t="s">
        <v>2667</v>
      </c>
      <c r="C4254" s="826">
        <f>RWS!K51</f>
        <v>0</v>
      </c>
      <c r="E4254" s="801" t="s">
        <v>625</v>
      </c>
      <c r="F4254" s="793" t="s">
        <v>2668</v>
      </c>
      <c r="G4254" s="800">
        <f>RWS!L51</f>
        <v>0</v>
      </c>
      <c r="H4254" s="801" t="s">
        <v>627</v>
      </c>
    </row>
    <row r="4255" spans="1:8" x14ac:dyDescent="0.25">
      <c r="F4255" s="793" t="s">
        <v>2669</v>
      </c>
      <c r="G4255" s="800">
        <f>RWS!Q51</f>
        <v>0</v>
      </c>
      <c r="H4255" s="801" t="s">
        <v>627</v>
      </c>
    </row>
    <row r="4256" spans="1:8" x14ac:dyDescent="0.25">
      <c r="F4256" s="793" t="s">
        <v>2670</v>
      </c>
      <c r="G4256" s="800">
        <f>RWS!R51</f>
        <v>0</v>
      </c>
      <c r="H4256" s="801" t="s">
        <v>627</v>
      </c>
    </row>
    <row r="4257" spans="1:8" x14ac:dyDescent="0.25">
      <c r="F4257" s="793"/>
    </row>
    <row r="4258" spans="1:8" ht="30" x14ac:dyDescent="0.25">
      <c r="A4258" s="786">
        <v>1199</v>
      </c>
      <c r="B4258" s="793" t="s">
        <v>2671</v>
      </c>
      <c r="C4258" s="826">
        <f>RWS!K55</f>
        <v>0</v>
      </c>
      <c r="E4258" s="801" t="s">
        <v>625</v>
      </c>
      <c r="F4258" s="793" t="s">
        <v>2672</v>
      </c>
      <c r="G4258" s="800">
        <f>RWS!L55</f>
        <v>0</v>
      </c>
      <c r="H4258" s="801" t="s">
        <v>627</v>
      </c>
    </row>
    <row r="4259" spans="1:8" x14ac:dyDescent="0.25">
      <c r="F4259" s="793" t="s">
        <v>2673</v>
      </c>
      <c r="G4259" s="800">
        <f>RWS!Q55</f>
        <v>0</v>
      </c>
      <c r="H4259" s="801" t="s">
        <v>627</v>
      </c>
    </row>
    <row r="4260" spans="1:8" x14ac:dyDescent="0.25">
      <c r="F4260" s="793" t="s">
        <v>2674</v>
      </c>
      <c r="G4260" s="800">
        <f>RWS!R55</f>
        <v>0</v>
      </c>
      <c r="H4260" s="801" t="s">
        <v>627</v>
      </c>
    </row>
    <row r="4261" spans="1:8" x14ac:dyDescent="0.25">
      <c r="F4261" s="793"/>
    </row>
    <row r="4262" spans="1:8" ht="30" x14ac:dyDescent="0.25">
      <c r="A4262" s="786">
        <v>1200</v>
      </c>
      <c r="B4262" s="793" t="s">
        <v>2675</v>
      </c>
      <c r="C4262" s="826">
        <f>RWS!K56</f>
        <v>0</v>
      </c>
      <c r="E4262" s="801" t="s">
        <v>625</v>
      </c>
      <c r="F4262" s="793" t="s">
        <v>2676</v>
      </c>
      <c r="G4262" s="800">
        <f>RWS!L56</f>
        <v>0</v>
      </c>
      <c r="H4262" s="801" t="s">
        <v>627</v>
      </c>
    </row>
    <row r="4263" spans="1:8" x14ac:dyDescent="0.25">
      <c r="F4263" s="793" t="s">
        <v>2677</v>
      </c>
      <c r="G4263" s="800">
        <f>RWS!Q56</f>
        <v>0</v>
      </c>
      <c r="H4263" s="801" t="s">
        <v>627</v>
      </c>
    </row>
    <row r="4264" spans="1:8" x14ac:dyDescent="0.25">
      <c r="F4264" s="793" t="s">
        <v>2678</v>
      </c>
      <c r="G4264" s="800">
        <f>RWS!R56</f>
        <v>0</v>
      </c>
      <c r="H4264" s="801" t="s">
        <v>627</v>
      </c>
    </row>
    <row r="4265" spans="1:8" x14ac:dyDescent="0.25">
      <c r="F4265" s="793"/>
    </row>
    <row r="4266" spans="1:8" x14ac:dyDescent="0.25">
      <c r="A4266" s="786">
        <v>1201</v>
      </c>
      <c r="B4266" s="797" t="s">
        <v>2679</v>
      </c>
      <c r="C4266" s="826">
        <f>RWS!K60</f>
        <v>0</v>
      </c>
      <c r="E4266" s="801" t="s">
        <v>625</v>
      </c>
      <c r="F4266" s="797" t="s">
        <v>2651</v>
      </c>
      <c r="G4266" s="800">
        <f>RWS!K37</f>
        <v>0</v>
      </c>
      <c r="H4266" s="801" t="s">
        <v>627</v>
      </c>
    </row>
    <row r="4267" spans="1:8" x14ac:dyDescent="0.25">
      <c r="F4267" s="797" t="s">
        <v>2680</v>
      </c>
      <c r="G4267" s="800">
        <f>RWS!K47</f>
        <v>0</v>
      </c>
      <c r="H4267" s="801" t="s">
        <v>627</v>
      </c>
    </row>
    <row r="4268" spans="1:8" x14ac:dyDescent="0.25">
      <c r="F4268" s="797" t="s">
        <v>2655</v>
      </c>
      <c r="G4268" s="800">
        <f>RWS!K48</f>
        <v>0</v>
      </c>
      <c r="H4268" s="801" t="s">
        <v>627</v>
      </c>
    </row>
    <row r="4269" spans="1:8" x14ac:dyDescent="0.25">
      <c r="F4269" s="797" t="s">
        <v>2681</v>
      </c>
      <c r="G4269" s="800">
        <f>RWS!K52</f>
        <v>0</v>
      </c>
      <c r="H4269" s="801" t="s">
        <v>627</v>
      </c>
    </row>
    <row r="4270" spans="1:8" x14ac:dyDescent="0.25">
      <c r="F4270" s="797" t="s">
        <v>2682</v>
      </c>
      <c r="G4270" s="800">
        <f>RWS!K53</f>
        <v>0</v>
      </c>
      <c r="H4270" s="801" t="s">
        <v>627</v>
      </c>
    </row>
    <row r="4271" spans="1:8" x14ac:dyDescent="0.25">
      <c r="F4271" s="793"/>
    </row>
    <row r="4272" spans="1:8" x14ac:dyDescent="0.25">
      <c r="A4272" s="786">
        <v>1202</v>
      </c>
      <c r="B4272" s="797" t="s">
        <v>2682</v>
      </c>
      <c r="C4272" s="826">
        <f>RWS!K53</f>
        <v>0</v>
      </c>
      <c r="E4272" s="801" t="s">
        <v>625</v>
      </c>
      <c r="F4272" s="797" t="s">
        <v>2683</v>
      </c>
      <c r="G4272" s="800">
        <f>RWS!K54</f>
        <v>0</v>
      </c>
      <c r="H4272" s="801" t="s">
        <v>627</v>
      </c>
    </row>
    <row r="4273" spans="1:8" x14ac:dyDescent="0.25">
      <c r="F4273" s="797" t="s">
        <v>2671</v>
      </c>
      <c r="G4273" s="800">
        <f>RWS!K55</f>
        <v>0</v>
      </c>
      <c r="H4273" s="801" t="s">
        <v>627</v>
      </c>
    </row>
    <row r="4274" spans="1:8" x14ac:dyDescent="0.25">
      <c r="F4274" s="797" t="s">
        <v>2675</v>
      </c>
      <c r="G4274" s="800">
        <f>RWS!K56</f>
        <v>0</v>
      </c>
      <c r="H4274" s="801" t="s">
        <v>627</v>
      </c>
    </row>
    <row r="4275" spans="1:8" x14ac:dyDescent="0.25">
      <c r="F4275" s="797" t="s">
        <v>2684</v>
      </c>
      <c r="G4275" s="800">
        <f>RWS!K57</f>
        <v>0</v>
      </c>
      <c r="H4275" s="801" t="s">
        <v>627</v>
      </c>
    </row>
    <row r="4276" spans="1:8" x14ac:dyDescent="0.25">
      <c r="F4276" s="797" t="s">
        <v>2685</v>
      </c>
      <c r="G4276" s="800">
        <f>RWS!K58</f>
        <v>0</v>
      </c>
      <c r="H4276" s="801" t="s">
        <v>627</v>
      </c>
    </row>
    <row r="4277" spans="1:8" x14ac:dyDescent="0.25">
      <c r="F4277" s="797" t="s">
        <v>2686</v>
      </c>
      <c r="G4277" s="800">
        <f>RWS!K59</f>
        <v>0</v>
      </c>
      <c r="H4277" s="801" t="s">
        <v>627</v>
      </c>
    </row>
    <row r="4278" spans="1:8" x14ac:dyDescent="0.25">
      <c r="F4278" s="793"/>
    </row>
    <row r="4279" spans="1:8" x14ac:dyDescent="0.25">
      <c r="A4279" s="786">
        <v>1203</v>
      </c>
      <c r="B4279" s="797" t="s">
        <v>2654</v>
      </c>
      <c r="C4279" s="826">
        <f>RWS!R37</f>
        <v>0</v>
      </c>
      <c r="E4279" s="801" t="s">
        <v>625</v>
      </c>
      <c r="F4279" s="797" t="s">
        <v>2687</v>
      </c>
      <c r="G4279" s="800">
        <f>RWS!R38</f>
        <v>0</v>
      </c>
      <c r="H4279" s="801" t="s">
        <v>627</v>
      </c>
    </row>
    <row r="4280" spans="1:8" x14ac:dyDescent="0.25">
      <c r="F4280" s="797" t="s">
        <v>2688</v>
      </c>
      <c r="G4280" s="800">
        <f>RWS!R40</f>
        <v>0</v>
      </c>
      <c r="H4280" s="801" t="s">
        <v>627</v>
      </c>
    </row>
    <row r="4281" spans="1:8" x14ac:dyDescent="0.25">
      <c r="F4281" s="797" t="s">
        <v>2689</v>
      </c>
      <c r="G4281" s="800">
        <f>RWS!R41</f>
        <v>0</v>
      </c>
      <c r="H4281" s="801" t="s">
        <v>627</v>
      </c>
    </row>
    <row r="4282" spans="1:8" x14ac:dyDescent="0.25">
      <c r="F4282" s="797" t="s">
        <v>2690</v>
      </c>
      <c r="G4282" s="800">
        <f>RWS!R42</f>
        <v>0</v>
      </c>
      <c r="H4282" s="801" t="s">
        <v>627</v>
      </c>
    </row>
    <row r="4283" spans="1:8" x14ac:dyDescent="0.25">
      <c r="F4283" s="797" t="s">
        <v>2691</v>
      </c>
      <c r="G4283" s="800">
        <f>RWS!R44</f>
        <v>0</v>
      </c>
      <c r="H4283" s="801" t="s">
        <v>627</v>
      </c>
    </row>
    <row r="4284" spans="1:8" x14ac:dyDescent="0.25">
      <c r="F4284" s="797" t="s">
        <v>2692</v>
      </c>
      <c r="G4284" s="800">
        <f>RWS!R45</f>
        <v>0</v>
      </c>
      <c r="H4284" s="801" t="s">
        <v>627</v>
      </c>
    </row>
    <row r="4285" spans="1:8" x14ac:dyDescent="0.25">
      <c r="F4285" s="793" t="s">
        <v>2693</v>
      </c>
      <c r="G4285" s="800">
        <f>RWS!R46</f>
        <v>0</v>
      </c>
      <c r="H4285" s="801" t="s">
        <v>627</v>
      </c>
    </row>
    <row r="4286" spans="1:8" x14ac:dyDescent="0.25">
      <c r="F4286" s="793"/>
    </row>
    <row r="4287" spans="1:8" x14ac:dyDescent="0.25">
      <c r="A4287" s="786">
        <v>1204</v>
      </c>
      <c r="B4287" s="793" t="s">
        <v>2655</v>
      </c>
      <c r="C4287" s="826">
        <f>RWS!K48</f>
        <v>0</v>
      </c>
      <c r="E4287" s="801" t="s">
        <v>625</v>
      </c>
      <c r="F4287" s="793" t="s">
        <v>2659</v>
      </c>
      <c r="G4287" s="800">
        <f>RWS!K49</f>
        <v>0</v>
      </c>
      <c r="H4287" s="801" t="s">
        <v>627</v>
      </c>
    </row>
    <row r="4288" spans="1:8" x14ac:dyDescent="0.25">
      <c r="F4288" s="793" t="s">
        <v>2663</v>
      </c>
      <c r="G4288" s="800">
        <f>RWS!K50</f>
        <v>0</v>
      </c>
      <c r="H4288" s="801" t="s">
        <v>627</v>
      </c>
    </row>
    <row r="4289" spans="1:8" x14ac:dyDescent="0.25">
      <c r="F4289" s="793" t="s">
        <v>2667</v>
      </c>
      <c r="G4289" s="800">
        <f>RWS!K51</f>
        <v>0</v>
      </c>
      <c r="H4289" s="801" t="s">
        <v>627</v>
      </c>
    </row>
    <row r="4290" spans="1:8" x14ac:dyDescent="0.25">
      <c r="F4290" s="793"/>
    </row>
    <row r="4291" spans="1:8" x14ac:dyDescent="0.25">
      <c r="A4291" s="786">
        <v>1205</v>
      </c>
      <c r="B4291" s="793" t="s">
        <v>2656</v>
      </c>
      <c r="C4291" s="826">
        <f>RWS!L48</f>
        <v>0</v>
      </c>
      <c r="E4291" s="801" t="s">
        <v>625</v>
      </c>
      <c r="F4291" s="793" t="s">
        <v>2660</v>
      </c>
      <c r="G4291" s="800">
        <f>RWS!L49</f>
        <v>0</v>
      </c>
      <c r="H4291" s="801" t="s">
        <v>627</v>
      </c>
    </row>
    <row r="4292" spans="1:8" x14ac:dyDescent="0.25">
      <c r="F4292" s="793" t="s">
        <v>2664</v>
      </c>
      <c r="G4292" s="800">
        <f>RWS!L50</f>
        <v>0</v>
      </c>
      <c r="H4292" s="801" t="s">
        <v>627</v>
      </c>
    </row>
    <row r="4293" spans="1:8" x14ac:dyDescent="0.25">
      <c r="F4293" s="793" t="s">
        <v>2668</v>
      </c>
      <c r="G4293" s="800">
        <f>RWS!L51</f>
        <v>0</v>
      </c>
      <c r="H4293" s="801" t="s">
        <v>627</v>
      </c>
    </row>
    <row r="4294" spans="1:8" x14ac:dyDescent="0.25">
      <c r="F4294" s="793"/>
    </row>
    <row r="4295" spans="1:8" ht="30" x14ac:dyDescent="0.25">
      <c r="A4295" s="786">
        <v>1206</v>
      </c>
      <c r="B4295" s="793" t="s">
        <v>2657</v>
      </c>
      <c r="C4295" s="826">
        <f>RWS!Q48</f>
        <v>0</v>
      </c>
      <c r="E4295" s="801" t="s">
        <v>625</v>
      </c>
      <c r="F4295" s="793" t="s">
        <v>2661</v>
      </c>
      <c r="G4295" s="800">
        <f>RWS!Q49</f>
        <v>0</v>
      </c>
      <c r="H4295" s="801" t="s">
        <v>627</v>
      </c>
    </row>
    <row r="4296" spans="1:8" x14ac:dyDescent="0.25">
      <c r="F4296" s="793" t="s">
        <v>2665</v>
      </c>
      <c r="G4296" s="800">
        <f>RWS!Q50</f>
        <v>0</v>
      </c>
      <c r="H4296" s="801" t="s">
        <v>627</v>
      </c>
    </row>
    <row r="4297" spans="1:8" x14ac:dyDescent="0.25">
      <c r="F4297" s="793" t="s">
        <v>2669</v>
      </c>
      <c r="G4297" s="800">
        <f>RWS!Q51</f>
        <v>0</v>
      </c>
      <c r="H4297" s="801" t="s">
        <v>627</v>
      </c>
    </row>
    <row r="4298" spans="1:8" x14ac:dyDescent="0.25">
      <c r="F4298" s="793"/>
    </row>
    <row r="4299" spans="1:8" x14ac:dyDescent="0.25">
      <c r="A4299" s="786">
        <v>1207</v>
      </c>
      <c r="B4299" s="793" t="s">
        <v>2658</v>
      </c>
      <c r="C4299" s="826">
        <f>RWS!R48</f>
        <v>0</v>
      </c>
      <c r="E4299" s="801" t="s">
        <v>625</v>
      </c>
      <c r="F4299" s="793" t="s">
        <v>2662</v>
      </c>
      <c r="G4299" s="800">
        <f>RWS!R49</f>
        <v>0</v>
      </c>
      <c r="H4299" s="801" t="s">
        <v>627</v>
      </c>
    </row>
    <row r="4300" spans="1:8" x14ac:dyDescent="0.25">
      <c r="F4300" s="793" t="s">
        <v>2666</v>
      </c>
      <c r="G4300" s="800">
        <f>RWS!R50</f>
        <v>0</v>
      </c>
      <c r="H4300" s="801" t="s">
        <v>627</v>
      </c>
    </row>
    <row r="4301" spans="1:8" x14ac:dyDescent="0.25">
      <c r="F4301" s="793" t="s">
        <v>2670</v>
      </c>
      <c r="G4301" s="800">
        <f>RWS!R51</f>
        <v>0</v>
      </c>
      <c r="H4301" s="801" t="s">
        <v>627</v>
      </c>
    </row>
    <row r="4302" spans="1:8" x14ac:dyDescent="0.25">
      <c r="F4302" s="793"/>
    </row>
    <row r="4303" spans="1:8" x14ac:dyDescent="0.25">
      <c r="A4303" s="786">
        <v>1208</v>
      </c>
      <c r="B4303" s="797" t="s">
        <v>2694</v>
      </c>
      <c r="C4303" s="826">
        <f>RWS!M37</f>
        <v>0</v>
      </c>
      <c r="E4303" s="801" t="s">
        <v>875</v>
      </c>
      <c r="F4303" s="793" t="s">
        <v>2652</v>
      </c>
      <c r="G4303" s="800">
        <f>RWS!L37</f>
        <v>0</v>
      </c>
    </row>
    <row r="4304" spans="1:8" x14ac:dyDescent="0.25">
      <c r="F4304" s="793"/>
    </row>
    <row r="4305" spans="1:8" ht="30" x14ac:dyDescent="0.25">
      <c r="A4305" s="786">
        <v>1209</v>
      </c>
      <c r="B4305" s="793" t="s">
        <v>2695</v>
      </c>
      <c r="C4305" s="826">
        <f>RWS!N37</f>
        <v>0</v>
      </c>
      <c r="E4305" s="801" t="s">
        <v>875</v>
      </c>
      <c r="F4305" s="797" t="s">
        <v>2694</v>
      </c>
      <c r="G4305" s="800">
        <f>RWS!M37</f>
        <v>0</v>
      </c>
    </row>
    <row r="4306" spans="1:8" x14ac:dyDescent="0.25">
      <c r="B4306" s="793"/>
      <c r="F4306" s="793"/>
    </row>
    <row r="4307" spans="1:8" ht="30" x14ac:dyDescent="0.25">
      <c r="A4307" s="786">
        <v>1210</v>
      </c>
      <c r="B4307" s="797" t="s">
        <v>2696</v>
      </c>
      <c r="C4307" s="826">
        <f>RWS!O37</f>
        <v>0</v>
      </c>
      <c r="E4307" s="801" t="s">
        <v>875</v>
      </c>
      <c r="F4307" s="793" t="s">
        <v>2652</v>
      </c>
      <c r="G4307" s="800">
        <f>RWS!L37</f>
        <v>0</v>
      </c>
    </row>
    <row r="4308" spans="1:8" x14ac:dyDescent="0.25">
      <c r="F4308" s="793"/>
    </row>
    <row r="4309" spans="1:8" ht="30" x14ac:dyDescent="0.25">
      <c r="A4309" s="786">
        <v>1211</v>
      </c>
      <c r="B4309" s="793" t="s">
        <v>2697</v>
      </c>
      <c r="C4309" s="826">
        <f>RWS!P37</f>
        <v>0</v>
      </c>
      <c r="E4309" s="801" t="s">
        <v>875</v>
      </c>
      <c r="F4309" s="797" t="s">
        <v>2696</v>
      </c>
      <c r="G4309" s="800">
        <f>RWS!O37</f>
        <v>0</v>
      </c>
    </row>
    <row r="4310" spans="1:8" x14ac:dyDescent="0.25">
      <c r="B4310" s="793"/>
      <c r="F4310" s="793"/>
    </row>
    <row r="4311" spans="1:8" ht="30" x14ac:dyDescent="0.25">
      <c r="A4311" s="786">
        <v>1212</v>
      </c>
      <c r="B4311" s="797" t="s">
        <v>2698</v>
      </c>
      <c r="C4311" s="826">
        <f>RWS!M38</f>
        <v>0</v>
      </c>
      <c r="E4311" s="801" t="s">
        <v>875</v>
      </c>
      <c r="F4311" s="793" t="s">
        <v>2699</v>
      </c>
      <c r="G4311" s="800">
        <f>RWS!L38</f>
        <v>0</v>
      </c>
      <c r="H4311" s="828"/>
    </row>
    <row r="4312" spans="1:8" x14ac:dyDescent="0.25">
      <c r="F4312" s="793"/>
      <c r="H4312" s="828"/>
    </row>
    <row r="4313" spans="1:8" ht="30" x14ac:dyDescent="0.25">
      <c r="A4313" s="786">
        <v>1213</v>
      </c>
      <c r="B4313" s="793" t="s">
        <v>2700</v>
      </c>
      <c r="C4313" s="826">
        <f>RWS!N38</f>
        <v>0</v>
      </c>
      <c r="E4313" s="801" t="s">
        <v>875</v>
      </c>
      <c r="F4313" s="797" t="s">
        <v>2698</v>
      </c>
      <c r="G4313" s="800">
        <f>RWS!M38</f>
        <v>0</v>
      </c>
      <c r="H4313" s="828"/>
    </row>
    <row r="4314" spans="1:8" x14ac:dyDescent="0.25">
      <c r="B4314" s="793"/>
      <c r="F4314" s="793"/>
      <c r="H4314" s="828"/>
    </row>
    <row r="4315" spans="1:8" x14ac:dyDescent="0.25">
      <c r="B4315" s="793"/>
      <c r="F4315" s="793"/>
      <c r="H4315" s="828"/>
    </row>
    <row r="4316" spans="1:8" x14ac:dyDescent="0.25">
      <c r="F4316" s="793"/>
      <c r="H4316" s="828"/>
    </row>
    <row r="4317" spans="1:8" x14ac:dyDescent="0.25">
      <c r="A4317" s="786">
        <v>1215</v>
      </c>
      <c r="B4317" s="793" t="s">
        <v>2699</v>
      </c>
      <c r="C4317" s="826">
        <f>RWS!L38</f>
        <v>0</v>
      </c>
      <c r="E4317" s="801" t="s">
        <v>875</v>
      </c>
      <c r="F4317" s="793" t="s">
        <v>2652</v>
      </c>
      <c r="G4317" s="800">
        <f>RWS!L37</f>
        <v>0</v>
      </c>
      <c r="H4317" s="828"/>
    </row>
    <row r="4318" spans="1:8" x14ac:dyDescent="0.25">
      <c r="B4318" s="793"/>
      <c r="F4318" s="793"/>
      <c r="H4318" s="828"/>
    </row>
    <row r="4319" spans="1:8" ht="30" x14ac:dyDescent="0.25">
      <c r="A4319" s="786">
        <v>1216</v>
      </c>
      <c r="B4319" s="793" t="s">
        <v>2698</v>
      </c>
      <c r="C4319" s="826">
        <f>RWS!M38</f>
        <v>0</v>
      </c>
      <c r="E4319" s="801" t="s">
        <v>875</v>
      </c>
      <c r="F4319" s="793" t="s">
        <v>2694</v>
      </c>
      <c r="G4319" s="800">
        <f>RWS!M37</f>
        <v>0</v>
      </c>
      <c r="H4319" s="828"/>
    </row>
    <row r="4320" spans="1:8" x14ac:dyDescent="0.25">
      <c r="F4320" s="793"/>
      <c r="H4320" s="828"/>
    </row>
    <row r="4321" spans="1:8" ht="30" x14ac:dyDescent="0.25">
      <c r="A4321" s="786">
        <v>1217</v>
      </c>
      <c r="B4321" s="793" t="s">
        <v>2700</v>
      </c>
      <c r="C4321" s="826">
        <f>RWS!N38</f>
        <v>0</v>
      </c>
      <c r="E4321" s="801" t="s">
        <v>875</v>
      </c>
      <c r="F4321" s="793" t="s">
        <v>2695</v>
      </c>
      <c r="G4321" s="800">
        <f>RWS!N37</f>
        <v>0</v>
      </c>
      <c r="H4321" s="828"/>
    </row>
    <row r="4322" spans="1:8" x14ac:dyDescent="0.25">
      <c r="B4322" s="793"/>
      <c r="F4322" s="793"/>
      <c r="H4322" s="828"/>
    </row>
    <row r="4323" spans="1:8" ht="30" x14ac:dyDescent="0.25">
      <c r="A4323" s="786">
        <v>1218</v>
      </c>
      <c r="B4323" s="793" t="s">
        <v>2701</v>
      </c>
      <c r="C4323" s="826">
        <f>RWS!Q38</f>
        <v>0</v>
      </c>
      <c r="E4323" s="801" t="s">
        <v>875</v>
      </c>
      <c r="F4323" s="793" t="s">
        <v>2653</v>
      </c>
      <c r="G4323" s="800">
        <f>RWS!Q37</f>
        <v>0</v>
      </c>
      <c r="H4323" s="828"/>
    </row>
    <row r="4324" spans="1:8" x14ac:dyDescent="0.25">
      <c r="F4324" s="793"/>
      <c r="H4324" s="828"/>
    </row>
    <row r="4325" spans="1:8" ht="30" x14ac:dyDescent="0.25">
      <c r="A4325" s="786">
        <v>1219</v>
      </c>
      <c r="B4325" s="797" t="s">
        <v>2702</v>
      </c>
      <c r="C4325" s="826">
        <f>RWS!K42</f>
        <v>0</v>
      </c>
      <c r="E4325" s="801" t="s">
        <v>875</v>
      </c>
      <c r="F4325" s="797" t="s">
        <v>2651</v>
      </c>
      <c r="G4325" s="800">
        <f>RWS!K37</f>
        <v>0</v>
      </c>
      <c r="H4325" s="828"/>
    </row>
    <row r="4326" spans="1:8" x14ac:dyDescent="0.25">
      <c r="B4326" s="793"/>
      <c r="F4326" s="793"/>
      <c r="H4326" s="828"/>
    </row>
    <row r="4327" spans="1:8" x14ac:dyDescent="0.25">
      <c r="A4327" s="786">
        <v>1220</v>
      </c>
      <c r="B4327" s="797" t="s">
        <v>2703</v>
      </c>
      <c r="C4327" s="826">
        <f>RWS!K46</f>
        <v>0</v>
      </c>
      <c r="E4327" s="801" t="s">
        <v>875</v>
      </c>
      <c r="F4327" s="793" t="s">
        <v>2651</v>
      </c>
      <c r="G4327" s="800">
        <f>RWS!K37</f>
        <v>0</v>
      </c>
      <c r="H4327" s="828"/>
    </row>
    <row r="4328" spans="1:8" x14ac:dyDescent="0.25">
      <c r="F4328" s="793"/>
      <c r="H4328" s="828"/>
    </row>
    <row r="4329" spans="1:8" x14ac:dyDescent="0.25">
      <c r="B4329" s="793"/>
      <c r="F4329" s="793"/>
      <c r="H4329" s="828"/>
    </row>
    <row r="4330" spans="1:8" x14ac:dyDescent="0.25">
      <c r="B4330" s="793"/>
      <c r="F4330" s="793"/>
      <c r="H4330" s="828"/>
    </row>
    <row r="4331" spans="1:8" ht="30" x14ac:dyDescent="0.25">
      <c r="A4331" s="786">
        <v>1222</v>
      </c>
      <c r="B4331" s="793" t="s">
        <v>2704</v>
      </c>
      <c r="C4331" s="826">
        <f>RWS!L54</f>
        <v>0</v>
      </c>
      <c r="E4331" s="801" t="s">
        <v>875</v>
      </c>
      <c r="F4331" s="793" t="s">
        <v>2683</v>
      </c>
      <c r="G4331" s="800">
        <f>RWS!K54</f>
        <v>0</v>
      </c>
      <c r="H4331" s="828"/>
    </row>
    <row r="4332" spans="1:8" x14ac:dyDescent="0.25">
      <c r="F4332" s="793"/>
      <c r="H4332" s="828"/>
    </row>
    <row r="4333" spans="1:8" x14ac:dyDescent="0.25">
      <c r="A4333" s="786">
        <v>1223</v>
      </c>
      <c r="B4333" s="797" t="s">
        <v>2705</v>
      </c>
      <c r="C4333" s="826">
        <f>RWS!K66</f>
        <v>0</v>
      </c>
      <c r="E4333" s="801" t="s">
        <v>875</v>
      </c>
      <c r="F4333" s="797" t="s">
        <v>2589</v>
      </c>
      <c r="G4333" s="800">
        <f>RWS!K13</f>
        <v>0</v>
      </c>
      <c r="H4333" s="828"/>
    </row>
    <row r="4334" spans="1:8" x14ac:dyDescent="0.25">
      <c r="B4334" s="793"/>
      <c r="F4334" s="793"/>
      <c r="H4334" s="828"/>
    </row>
    <row r="4335" spans="1:8" x14ac:dyDescent="0.25">
      <c r="A4335" s="786">
        <v>1224</v>
      </c>
      <c r="B4335" s="797" t="s">
        <v>2706</v>
      </c>
      <c r="C4335" s="826">
        <f>RWS!R67</f>
        <v>0</v>
      </c>
      <c r="E4335" s="801" t="s">
        <v>875</v>
      </c>
      <c r="F4335" s="793" t="s">
        <v>2592</v>
      </c>
      <c r="G4335" s="800">
        <f>RWS!R13</f>
        <v>0</v>
      </c>
      <c r="H4335" s="828"/>
    </row>
    <row r="4336" spans="1:8" x14ac:dyDescent="0.25">
      <c r="F4336" s="793"/>
      <c r="H4336" s="828"/>
    </row>
    <row r="4337" spans="1:8" x14ac:dyDescent="0.25">
      <c r="A4337" s="786">
        <v>1225</v>
      </c>
      <c r="B4337" s="797" t="s">
        <v>2707</v>
      </c>
      <c r="C4337" s="826">
        <f>RWS!K74</f>
        <v>0</v>
      </c>
      <c r="E4337" s="801" t="s">
        <v>875</v>
      </c>
      <c r="F4337" s="793" t="s">
        <v>2651</v>
      </c>
      <c r="G4337" s="800">
        <f>RWS!K37</f>
        <v>0</v>
      </c>
      <c r="H4337" s="828" t="s">
        <v>627</v>
      </c>
    </row>
    <row r="4338" spans="1:8" x14ac:dyDescent="0.25">
      <c r="F4338" s="830" t="s">
        <v>2680</v>
      </c>
      <c r="G4338" s="800">
        <f>RWS!K47</f>
        <v>0</v>
      </c>
      <c r="H4338" s="831" t="s">
        <v>627</v>
      </c>
    </row>
    <row r="4339" spans="1:8" x14ac:dyDescent="0.25">
      <c r="A4339" s="786">
        <v>1226</v>
      </c>
      <c r="B4339" s="797" t="s">
        <v>2708</v>
      </c>
      <c r="C4339" s="826">
        <f>RWS!K75</f>
        <v>0</v>
      </c>
      <c r="E4339" s="801" t="s">
        <v>875</v>
      </c>
      <c r="F4339" s="797" t="s">
        <v>2651</v>
      </c>
      <c r="G4339" s="800">
        <f>RWS!K37</f>
        <v>0</v>
      </c>
      <c r="H4339" s="828" t="s">
        <v>627</v>
      </c>
    </row>
    <row r="4340" spans="1:8" x14ac:dyDescent="0.25">
      <c r="F4340" s="830" t="s">
        <v>2680</v>
      </c>
      <c r="G4340" s="800">
        <f>RWS!K47</f>
        <v>0</v>
      </c>
      <c r="H4340" s="831" t="s">
        <v>627</v>
      </c>
    </row>
    <row r="4341" spans="1:8" x14ac:dyDescent="0.25">
      <c r="A4341" s="786">
        <v>1227</v>
      </c>
      <c r="B4341" s="797" t="s">
        <v>2709</v>
      </c>
      <c r="C4341" s="826">
        <f>RWS!K77</f>
        <v>0</v>
      </c>
      <c r="E4341" s="801" t="s">
        <v>875</v>
      </c>
      <c r="F4341" s="793" t="s">
        <v>2651</v>
      </c>
      <c r="G4341" s="800">
        <f>RWS!K37</f>
        <v>0</v>
      </c>
      <c r="H4341" s="828"/>
    </row>
    <row r="4342" spans="1:8" x14ac:dyDescent="0.25">
      <c r="F4342" s="793"/>
      <c r="H4342" s="828"/>
    </row>
    <row r="4343" spans="1:8" ht="30" x14ac:dyDescent="0.25">
      <c r="A4343" s="786">
        <v>1228</v>
      </c>
      <c r="B4343" s="793" t="s">
        <v>2710</v>
      </c>
      <c r="C4343" s="826">
        <f>RWS!M76</f>
        <v>0</v>
      </c>
      <c r="E4343" s="801" t="s">
        <v>875</v>
      </c>
      <c r="F4343" s="793" t="s">
        <v>2694</v>
      </c>
      <c r="G4343" s="800">
        <f>RWS!M37</f>
        <v>0</v>
      </c>
      <c r="H4343" s="828"/>
    </row>
    <row r="4344" spans="1:8" x14ac:dyDescent="0.25">
      <c r="B4344" s="793"/>
      <c r="H4344" s="828"/>
    </row>
    <row r="4345" spans="1:8" ht="30" x14ac:dyDescent="0.25">
      <c r="A4345" s="786">
        <v>1229</v>
      </c>
      <c r="B4345" s="793" t="s">
        <v>2711</v>
      </c>
      <c r="C4345" s="826">
        <f>RWS!O76</f>
        <v>0</v>
      </c>
      <c r="E4345" s="801" t="s">
        <v>875</v>
      </c>
      <c r="F4345" s="793" t="s">
        <v>2696</v>
      </c>
      <c r="G4345" s="800">
        <f>RWS!O37</f>
        <v>0</v>
      </c>
      <c r="H4345" s="828"/>
    </row>
    <row r="4346" spans="1:8" x14ac:dyDescent="0.25">
      <c r="H4346" s="828"/>
    </row>
    <row r="4347" spans="1:8" ht="30" x14ac:dyDescent="0.25">
      <c r="A4347" s="786">
        <v>1230</v>
      </c>
      <c r="B4347" s="793" t="s">
        <v>2712</v>
      </c>
      <c r="C4347" s="826">
        <f>RWS!Q76</f>
        <v>0</v>
      </c>
      <c r="E4347" s="801" t="s">
        <v>875</v>
      </c>
      <c r="F4347" s="793" t="s">
        <v>2653</v>
      </c>
      <c r="G4347" s="800">
        <f>RWS!Q37</f>
        <v>0</v>
      </c>
      <c r="H4347" s="828"/>
    </row>
    <row r="4348" spans="1:8" x14ac:dyDescent="0.25">
      <c r="B4348" s="793"/>
      <c r="H4348" s="828"/>
    </row>
    <row r="4349" spans="1:8" ht="30" x14ac:dyDescent="0.25">
      <c r="A4349" s="786">
        <v>1231</v>
      </c>
      <c r="B4349" s="793" t="s">
        <v>2713</v>
      </c>
      <c r="C4349" s="826">
        <f>RWS!R76</f>
        <v>0</v>
      </c>
      <c r="E4349" s="801" t="s">
        <v>875</v>
      </c>
      <c r="F4349" s="793" t="s">
        <v>2654</v>
      </c>
      <c r="G4349" s="800">
        <f>RWS!R37</f>
        <v>0</v>
      </c>
      <c r="H4349" s="828"/>
    </row>
    <row r="4350" spans="1:8" x14ac:dyDescent="0.25">
      <c r="H4350" s="828"/>
    </row>
    <row r="4351" spans="1:8" x14ac:dyDescent="0.25">
      <c r="A4351" s="786">
        <v>1232</v>
      </c>
      <c r="B4351" s="793" t="s">
        <v>2714</v>
      </c>
      <c r="C4351" s="826">
        <f>RWS!R78</f>
        <v>0</v>
      </c>
      <c r="E4351" s="801" t="s">
        <v>875</v>
      </c>
      <c r="F4351" s="797" t="s">
        <v>2654</v>
      </c>
      <c r="G4351" s="800">
        <f>RWS!R37</f>
        <v>0</v>
      </c>
      <c r="H4351" s="828"/>
    </row>
    <row r="4352" spans="1:8" x14ac:dyDescent="0.25">
      <c r="B4352" s="793"/>
      <c r="H4352" s="828"/>
    </row>
    <row r="4353" spans="1:8" ht="30" x14ac:dyDescent="0.25">
      <c r="A4353" s="786">
        <v>1233</v>
      </c>
      <c r="B4353" s="793" t="s">
        <v>2715</v>
      </c>
      <c r="C4353" s="826">
        <f>RWS!M80</f>
        <v>0</v>
      </c>
      <c r="E4353" s="801" t="s">
        <v>875</v>
      </c>
      <c r="F4353" s="793" t="s">
        <v>2698</v>
      </c>
      <c r="G4353" s="800">
        <f>RWS!M38</f>
        <v>0</v>
      </c>
      <c r="H4353" s="828"/>
    </row>
    <row r="4354" spans="1:8" x14ac:dyDescent="0.25">
      <c r="H4354" s="828"/>
    </row>
    <row r="4355" spans="1:8" ht="30" x14ac:dyDescent="0.25">
      <c r="A4355" s="786">
        <v>1234</v>
      </c>
      <c r="B4355" s="793" t="s">
        <v>2716</v>
      </c>
      <c r="C4355" s="826">
        <f>RWS!K81</f>
        <v>0</v>
      </c>
      <c r="E4355" s="801" t="s">
        <v>875</v>
      </c>
      <c r="F4355" s="797" t="s">
        <v>2651</v>
      </c>
      <c r="G4355" s="800">
        <f>RWS!K37</f>
        <v>0</v>
      </c>
      <c r="H4355" s="828"/>
    </row>
    <row r="4356" spans="1:8" x14ac:dyDescent="0.25">
      <c r="B4356" s="793"/>
      <c r="H4356" s="828"/>
    </row>
    <row r="4357" spans="1:8" x14ac:dyDescent="0.25">
      <c r="F4357" s="793"/>
    </row>
    <row r="4358" spans="1:8" x14ac:dyDescent="0.25">
      <c r="F4358" s="793"/>
    </row>
    <row r="4359" spans="1:8" x14ac:dyDescent="0.25"/>
    <row r="4360" spans="1:8" x14ac:dyDescent="0.25">
      <c r="A4360" s="786">
        <v>1236</v>
      </c>
      <c r="B4360" s="793" t="s">
        <v>2717</v>
      </c>
      <c r="C4360" s="826">
        <f>RWS!K84</f>
        <v>0</v>
      </c>
      <c r="E4360" s="801" t="s">
        <v>625</v>
      </c>
      <c r="F4360" s="793" t="s">
        <v>2718</v>
      </c>
      <c r="G4360" s="800">
        <f>RWS!L84</f>
        <v>0</v>
      </c>
      <c r="H4360" s="801" t="s">
        <v>627</v>
      </c>
    </row>
    <row r="4361" spans="1:8" x14ac:dyDescent="0.25">
      <c r="F4361" s="793" t="s">
        <v>2719</v>
      </c>
      <c r="G4361" s="800">
        <f>RWS!Q84</f>
        <v>0</v>
      </c>
      <c r="H4361" s="801" t="s">
        <v>627</v>
      </c>
    </row>
    <row r="4362" spans="1:8" x14ac:dyDescent="0.25">
      <c r="F4362" s="793" t="s">
        <v>2720</v>
      </c>
      <c r="G4362" s="800">
        <f>RWS!R84</f>
        <v>0</v>
      </c>
      <c r="H4362" s="801" t="s">
        <v>627</v>
      </c>
    </row>
    <row r="4363" spans="1:8" x14ac:dyDescent="0.25"/>
    <row r="4364" spans="1:8" ht="30" x14ac:dyDescent="0.25">
      <c r="A4364" s="786">
        <v>1237</v>
      </c>
      <c r="B4364" s="793" t="s">
        <v>2721</v>
      </c>
      <c r="C4364" s="826">
        <f>RWS!K85</f>
        <v>0</v>
      </c>
      <c r="E4364" s="801" t="s">
        <v>625</v>
      </c>
      <c r="F4364" s="793" t="s">
        <v>2722</v>
      </c>
      <c r="G4364" s="800">
        <f>RWS!L85</f>
        <v>0</v>
      </c>
      <c r="H4364" s="801" t="s">
        <v>627</v>
      </c>
    </row>
    <row r="4365" spans="1:8" x14ac:dyDescent="0.25">
      <c r="F4365" s="793" t="s">
        <v>2723</v>
      </c>
      <c r="G4365" s="800">
        <f>RWS!Q85</f>
        <v>0</v>
      </c>
      <c r="H4365" s="801" t="s">
        <v>627</v>
      </c>
    </row>
    <row r="4366" spans="1:8" x14ac:dyDescent="0.25">
      <c r="F4366" s="793" t="s">
        <v>2724</v>
      </c>
      <c r="G4366" s="800">
        <f>RWS!R85</f>
        <v>0</v>
      </c>
      <c r="H4366" s="801" t="s">
        <v>627</v>
      </c>
    </row>
    <row r="4367" spans="1:8" x14ac:dyDescent="0.25"/>
    <row r="4368" spans="1:8" ht="30" x14ac:dyDescent="0.25">
      <c r="A4368" s="786">
        <v>1238</v>
      </c>
      <c r="B4368" s="793" t="s">
        <v>2725</v>
      </c>
      <c r="C4368" s="826">
        <f>RWS!K86</f>
        <v>0</v>
      </c>
      <c r="E4368" s="801" t="s">
        <v>625</v>
      </c>
      <c r="F4368" s="793" t="s">
        <v>2726</v>
      </c>
      <c r="G4368" s="800">
        <f>RWS!L86</f>
        <v>0</v>
      </c>
      <c r="H4368" s="801" t="s">
        <v>627</v>
      </c>
    </row>
    <row r="4369" spans="1:8" x14ac:dyDescent="0.25">
      <c r="F4369" s="793" t="s">
        <v>2727</v>
      </c>
      <c r="G4369" s="800">
        <f>RWS!Q86</f>
        <v>0</v>
      </c>
      <c r="H4369" s="801" t="s">
        <v>627</v>
      </c>
    </row>
    <row r="4370" spans="1:8" x14ac:dyDescent="0.25">
      <c r="F4370" s="793" t="s">
        <v>2728</v>
      </c>
      <c r="G4370" s="800">
        <f>RWS!R86</f>
        <v>0</v>
      </c>
      <c r="H4370" s="801" t="s">
        <v>627</v>
      </c>
    </row>
    <row r="4371" spans="1:8" x14ac:dyDescent="0.25"/>
    <row r="4372" spans="1:8" ht="30" x14ac:dyDescent="0.25">
      <c r="A4372" s="786">
        <v>1239</v>
      </c>
      <c r="B4372" s="793" t="s">
        <v>2729</v>
      </c>
      <c r="C4372" s="826">
        <f>RWS!K87</f>
        <v>0</v>
      </c>
      <c r="E4372" s="801" t="s">
        <v>625</v>
      </c>
      <c r="F4372" s="793" t="s">
        <v>2730</v>
      </c>
      <c r="G4372" s="800">
        <f>RWS!L87</f>
        <v>0</v>
      </c>
      <c r="H4372" s="801" t="s">
        <v>627</v>
      </c>
    </row>
    <row r="4373" spans="1:8" x14ac:dyDescent="0.25">
      <c r="F4373" s="793" t="s">
        <v>2731</v>
      </c>
      <c r="G4373" s="800">
        <f>RWS!Q87</f>
        <v>0</v>
      </c>
      <c r="H4373" s="801" t="s">
        <v>627</v>
      </c>
    </row>
    <row r="4374" spans="1:8" x14ac:dyDescent="0.25">
      <c r="B4374" s="793"/>
      <c r="F4374" s="793" t="s">
        <v>2732</v>
      </c>
      <c r="G4374" s="800">
        <f>RWS!R87</f>
        <v>0</v>
      </c>
      <c r="H4374" s="801" t="s">
        <v>627</v>
      </c>
    </row>
    <row r="4375" spans="1:8" x14ac:dyDescent="0.25"/>
    <row r="4376" spans="1:8" x14ac:dyDescent="0.25">
      <c r="A4376" s="786">
        <v>1240</v>
      </c>
      <c r="B4376" s="827" t="s">
        <v>2717</v>
      </c>
      <c r="C4376" s="826">
        <f>RWS!K84</f>
        <v>0</v>
      </c>
      <c r="E4376" s="801" t="s">
        <v>625</v>
      </c>
      <c r="F4376" s="797" t="s">
        <v>2721</v>
      </c>
      <c r="G4376" s="800">
        <f>RWS!K85</f>
        <v>0</v>
      </c>
      <c r="H4376" s="801" t="s">
        <v>627</v>
      </c>
    </row>
    <row r="4377" spans="1:8" x14ac:dyDescent="0.25">
      <c r="F4377" s="797" t="s">
        <v>2725</v>
      </c>
      <c r="G4377" s="800">
        <f>RWS!K86</f>
        <v>0</v>
      </c>
      <c r="H4377" s="801" t="s">
        <v>627</v>
      </c>
    </row>
    <row r="4378" spans="1:8" x14ac:dyDescent="0.25">
      <c r="F4378" s="797" t="s">
        <v>2729</v>
      </c>
      <c r="G4378" s="800">
        <f>RWS!K87</f>
        <v>0</v>
      </c>
      <c r="H4378" s="801" t="s">
        <v>627</v>
      </c>
    </row>
    <row r="4379" spans="1:8" x14ac:dyDescent="0.25"/>
    <row r="4380" spans="1:8" x14ac:dyDescent="0.25">
      <c r="A4380" s="786">
        <v>1241</v>
      </c>
      <c r="B4380" s="793" t="s">
        <v>2718</v>
      </c>
      <c r="C4380" s="826">
        <f>RWS!L84</f>
        <v>0</v>
      </c>
      <c r="E4380" s="801" t="s">
        <v>625</v>
      </c>
      <c r="F4380" s="793" t="s">
        <v>2722</v>
      </c>
      <c r="G4380" s="800">
        <f>RWS!L85</f>
        <v>0</v>
      </c>
      <c r="H4380" s="801" t="s">
        <v>627</v>
      </c>
    </row>
    <row r="4381" spans="1:8" x14ac:dyDescent="0.25">
      <c r="F4381" s="797" t="s">
        <v>2726</v>
      </c>
      <c r="G4381" s="800">
        <f>RWS!L86</f>
        <v>0</v>
      </c>
      <c r="H4381" s="801" t="s">
        <v>627</v>
      </c>
    </row>
    <row r="4382" spans="1:8" x14ac:dyDescent="0.25">
      <c r="B4382" s="793"/>
      <c r="F4382" s="797" t="s">
        <v>2730</v>
      </c>
      <c r="G4382" s="800">
        <f>RWS!L87</f>
        <v>0</v>
      </c>
      <c r="H4382" s="801" t="s">
        <v>627</v>
      </c>
    </row>
    <row r="4383" spans="1:8" x14ac:dyDescent="0.25"/>
    <row r="4384" spans="1:8" ht="30" x14ac:dyDescent="0.25">
      <c r="A4384" s="786">
        <v>1242</v>
      </c>
      <c r="B4384" s="793" t="s">
        <v>2719</v>
      </c>
      <c r="C4384" s="826">
        <f>RWS!Q84</f>
        <v>0</v>
      </c>
      <c r="E4384" s="801" t="s">
        <v>625</v>
      </c>
      <c r="F4384" s="797" t="s">
        <v>2723</v>
      </c>
      <c r="G4384" s="800">
        <f>RWS!Q85</f>
        <v>0</v>
      </c>
      <c r="H4384" s="801" t="s">
        <v>627</v>
      </c>
    </row>
    <row r="4385" spans="1:8" x14ac:dyDescent="0.25">
      <c r="F4385" s="797" t="s">
        <v>2727</v>
      </c>
      <c r="G4385" s="800">
        <f>RWS!Q86</f>
        <v>0</v>
      </c>
      <c r="H4385" s="801" t="s">
        <v>627</v>
      </c>
    </row>
    <row r="4386" spans="1:8" x14ac:dyDescent="0.25">
      <c r="B4386" s="793"/>
      <c r="F4386" s="797" t="s">
        <v>2731</v>
      </c>
      <c r="G4386" s="800">
        <f>RWS!Q87</f>
        <v>0</v>
      </c>
      <c r="H4386" s="801" t="s">
        <v>627</v>
      </c>
    </row>
    <row r="4387" spans="1:8" x14ac:dyDescent="0.25"/>
    <row r="4388" spans="1:8" ht="30" x14ac:dyDescent="0.25">
      <c r="A4388" s="786">
        <v>1243</v>
      </c>
      <c r="B4388" s="793" t="s">
        <v>2720</v>
      </c>
      <c r="C4388" s="826">
        <f>RWS!R84</f>
        <v>0</v>
      </c>
      <c r="E4388" s="801" t="s">
        <v>625</v>
      </c>
      <c r="F4388" s="793" t="s">
        <v>2724</v>
      </c>
      <c r="G4388" s="800">
        <f>RWS!R85</f>
        <v>0</v>
      </c>
      <c r="H4388" s="801" t="s">
        <v>627</v>
      </c>
    </row>
    <row r="4389" spans="1:8" x14ac:dyDescent="0.25">
      <c r="F4389" s="797" t="s">
        <v>2728</v>
      </c>
      <c r="G4389" s="800">
        <f>RWS!R86</f>
        <v>0</v>
      </c>
      <c r="H4389" s="801" t="s">
        <v>627</v>
      </c>
    </row>
    <row r="4390" spans="1:8" x14ac:dyDescent="0.25">
      <c r="B4390" s="793"/>
      <c r="F4390" s="797" t="s">
        <v>2732</v>
      </c>
      <c r="G4390" s="800">
        <f>RWS!R87</f>
        <v>0</v>
      </c>
      <c r="H4390" s="801" t="s">
        <v>627</v>
      </c>
    </row>
    <row r="4391" spans="1:8" x14ac:dyDescent="0.25"/>
    <row r="4392" spans="1:8" x14ac:dyDescent="0.25">
      <c r="A4392" s="786">
        <v>1244</v>
      </c>
      <c r="B4392" s="793" t="s">
        <v>2597</v>
      </c>
      <c r="C4392" s="826">
        <f>RWS!K22</f>
        <v>0</v>
      </c>
      <c r="E4392" s="801" t="s">
        <v>625</v>
      </c>
      <c r="F4392" s="797" t="s">
        <v>2600</v>
      </c>
      <c r="G4392" s="800">
        <f>RWS!K23</f>
        <v>0</v>
      </c>
      <c r="H4392" s="801" t="s">
        <v>627</v>
      </c>
    </row>
    <row r="4393" spans="1:8" x14ac:dyDescent="0.25">
      <c r="F4393" s="797" t="s">
        <v>2602</v>
      </c>
      <c r="G4393" s="800">
        <f>RWS!K24</f>
        <v>0</v>
      </c>
      <c r="H4393" s="801" t="s">
        <v>627</v>
      </c>
    </row>
    <row r="4394" spans="1:8" x14ac:dyDescent="0.25">
      <c r="B4394" s="793"/>
      <c r="F4394" s="793"/>
    </row>
    <row r="4395" spans="1:8" x14ac:dyDescent="0.25"/>
    <row r="4396" spans="1:8" x14ac:dyDescent="0.25">
      <c r="A4396" s="786">
        <v>1245</v>
      </c>
      <c r="B4396" s="793" t="s">
        <v>2707</v>
      </c>
      <c r="C4396" s="826">
        <f>RWS!K74</f>
        <v>0</v>
      </c>
      <c r="D4396" s="801" t="s">
        <v>627</v>
      </c>
      <c r="E4396" s="801" t="s">
        <v>625</v>
      </c>
      <c r="F4396" s="797" t="s">
        <v>2651</v>
      </c>
      <c r="G4396" s="800">
        <f>RWS!K37</f>
        <v>0</v>
      </c>
      <c r="H4396" s="801" t="s">
        <v>627</v>
      </c>
    </row>
    <row r="4397" spans="1:8" x14ac:dyDescent="0.25">
      <c r="B4397" s="793" t="s">
        <v>2708</v>
      </c>
      <c r="C4397" s="826">
        <f>RWS!K75</f>
        <v>0</v>
      </c>
      <c r="D4397" s="801" t="s">
        <v>627</v>
      </c>
      <c r="F4397" s="797" t="s">
        <v>2680</v>
      </c>
      <c r="G4397" s="800">
        <f>RWS!K47</f>
        <v>0</v>
      </c>
      <c r="H4397" s="801" t="s">
        <v>627</v>
      </c>
    </row>
    <row r="4398" spans="1:8" x14ac:dyDescent="0.25"/>
    <row r="4399" spans="1:8" x14ac:dyDescent="0.25">
      <c r="A4399" s="778">
        <v>1246</v>
      </c>
      <c r="B4399" s="793" t="s">
        <v>2733</v>
      </c>
      <c r="C4399" s="795">
        <f>REQ!E10</f>
        <v>0</v>
      </c>
      <c r="D4399" s="794"/>
      <c r="E4399" s="804" t="s">
        <v>625</v>
      </c>
      <c r="F4399" s="793" t="s">
        <v>2734</v>
      </c>
      <c r="G4399" s="794">
        <f>REQ!E11</f>
        <v>0</v>
      </c>
      <c r="H4399" s="781" t="s">
        <v>627</v>
      </c>
    </row>
    <row r="4400" spans="1:8" x14ac:dyDescent="0.25">
      <c r="A4400" s="822"/>
      <c r="B4400" s="823"/>
      <c r="C4400" s="795"/>
      <c r="D4400" s="824"/>
      <c r="E4400" s="799"/>
      <c r="F4400" s="793" t="s">
        <v>2735</v>
      </c>
      <c r="G4400" s="794">
        <f>REQ!E12</f>
        <v>0</v>
      </c>
      <c r="H4400" s="781" t="s">
        <v>627</v>
      </c>
    </row>
    <row r="4401" spans="1:8" x14ac:dyDescent="0.25">
      <c r="A4401" s="822"/>
      <c r="B4401" s="823"/>
      <c r="C4401" s="795"/>
      <c r="D4401" s="824"/>
      <c r="E4401" s="799"/>
      <c r="F4401" s="793" t="s">
        <v>2736</v>
      </c>
      <c r="G4401" s="794">
        <f>REQ!E13</f>
        <v>0</v>
      </c>
      <c r="H4401" s="781" t="s">
        <v>627</v>
      </c>
    </row>
    <row r="4402" spans="1:8" x14ac:dyDescent="0.25">
      <c r="A4402" s="822"/>
      <c r="B4402" s="823"/>
      <c r="C4402" s="795"/>
      <c r="D4402" s="824"/>
      <c r="E4402" s="799"/>
      <c r="F4402" s="823"/>
      <c r="G4402" s="794"/>
      <c r="H4402" s="781"/>
    </row>
    <row r="4403" spans="1:8" x14ac:dyDescent="0.25">
      <c r="A4403" s="778">
        <v>1247</v>
      </c>
      <c r="B4403" s="793" t="s">
        <v>2737</v>
      </c>
      <c r="C4403" s="795">
        <f>REQ!F10</f>
        <v>0</v>
      </c>
      <c r="D4403" s="794"/>
      <c r="E4403" s="804" t="s">
        <v>625</v>
      </c>
      <c r="F4403" s="793" t="s">
        <v>2738</v>
      </c>
      <c r="G4403" s="794">
        <f>REQ!F11</f>
        <v>0</v>
      </c>
      <c r="H4403" s="781" t="s">
        <v>627</v>
      </c>
    </row>
    <row r="4404" spans="1:8" x14ac:dyDescent="0.25">
      <c r="A4404" s="778"/>
      <c r="C4404" s="825"/>
      <c r="D4404" s="785"/>
      <c r="E4404" s="781"/>
      <c r="F4404" s="793" t="s">
        <v>2739</v>
      </c>
      <c r="G4404" s="794">
        <f>REQ!F12</f>
        <v>0</v>
      </c>
      <c r="H4404" s="781" t="s">
        <v>627</v>
      </c>
    </row>
    <row r="4405" spans="1:8" x14ac:dyDescent="0.25">
      <c r="A4405" s="778"/>
      <c r="C4405" s="825"/>
      <c r="D4405" s="785"/>
      <c r="E4405" s="781"/>
      <c r="F4405" s="793" t="s">
        <v>2740</v>
      </c>
      <c r="G4405" s="794">
        <f>REQ!F13</f>
        <v>0</v>
      </c>
      <c r="H4405" s="781" t="s">
        <v>627</v>
      </c>
    </row>
    <row r="4406" spans="1:8" x14ac:dyDescent="0.25">
      <c r="C4406" s="825"/>
      <c r="D4406" s="785"/>
      <c r="E4406" s="781"/>
      <c r="F4406" s="823"/>
      <c r="G4406" s="794"/>
      <c r="H4406" s="781"/>
    </row>
    <row r="4407" spans="1:8" x14ac:dyDescent="0.25">
      <c r="A4407" s="778">
        <v>1248</v>
      </c>
      <c r="B4407" s="793" t="s">
        <v>2741</v>
      </c>
      <c r="C4407" s="795">
        <f>REQ!I10</f>
        <v>0</v>
      </c>
      <c r="D4407" s="794"/>
      <c r="E4407" s="804" t="s">
        <v>625</v>
      </c>
      <c r="F4407" s="793" t="s">
        <v>2742</v>
      </c>
      <c r="G4407" s="794">
        <f>REQ!I11</f>
        <v>0</v>
      </c>
      <c r="H4407" s="781" t="s">
        <v>627</v>
      </c>
    </row>
    <row r="4408" spans="1:8" x14ac:dyDescent="0.25">
      <c r="A4408" s="778"/>
      <c r="C4408" s="825"/>
      <c r="D4408" s="785"/>
      <c r="E4408" s="805"/>
      <c r="F4408" s="793" t="s">
        <v>2743</v>
      </c>
      <c r="G4408" s="794">
        <f>REQ!I12</f>
        <v>0</v>
      </c>
      <c r="H4408" s="781" t="s">
        <v>627</v>
      </c>
    </row>
    <row r="4409" spans="1:8" x14ac:dyDescent="0.25">
      <c r="A4409" s="778"/>
      <c r="C4409" s="825"/>
      <c r="D4409" s="785"/>
      <c r="E4409" s="805"/>
      <c r="F4409" s="793" t="s">
        <v>2744</v>
      </c>
      <c r="G4409" s="794">
        <f>REQ!I13</f>
        <v>0</v>
      </c>
      <c r="H4409" s="781" t="s">
        <v>627</v>
      </c>
    </row>
    <row r="4410" spans="1:8" x14ac:dyDescent="0.25">
      <c r="A4410" s="778"/>
      <c r="C4410" s="825"/>
      <c r="D4410" s="785"/>
      <c r="E4410" s="805"/>
      <c r="F4410" s="793"/>
      <c r="G4410" s="794"/>
      <c r="H4410" s="781"/>
    </row>
    <row r="4411" spans="1:8" x14ac:dyDescent="0.25">
      <c r="A4411" s="822">
        <v>1249</v>
      </c>
      <c r="B4411" s="793" t="s">
        <v>2745</v>
      </c>
      <c r="C4411" s="795">
        <f>REQ!J10</f>
        <v>0</v>
      </c>
      <c r="D4411" s="824"/>
      <c r="E4411" s="832" t="s">
        <v>625</v>
      </c>
      <c r="F4411" s="793" t="s">
        <v>2746</v>
      </c>
      <c r="G4411" s="794">
        <f>REQ!J11</f>
        <v>0</v>
      </c>
      <c r="H4411" s="798" t="s">
        <v>627</v>
      </c>
    </row>
    <row r="4412" spans="1:8" x14ac:dyDescent="0.25">
      <c r="E4412" s="805"/>
      <c r="F4412" s="793" t="s">
        <v>2747</v>
      </c>
      <c r="G4412" s="800">
        <f>REQ!J12</f>
        <v>0</v>
      </c>
      <c r="H4412" s="801" t="s">
        <v>627</v>
      </c>
    </row>
    <row r="4413" spans="1:8" x14ac:dyDescent="0.25">
      <c r="E4413" s="833"/>
      <c r="F4413" s="793" t="s">
        <v>2748</v>
      </c>
      <c r="G4413" s="800">
        <f>REQ!J13</f>
        <v>0</v>
      </c>
      <c r="H4413" s="801" t="s">
        <v>627</v>
      </c>
    </row>
    <row r="4414" spans="1:8" x14ac:dyDescent="0.25">
      <c r="E4414" s="805"/>
      <c r="F4414" s="793"/>
    </row>
    <row r="4415" spans="1:8" x14ac:dyDescent="0.25">
      <c r="A4415" s="786">
        <v>1250</v>
      </c>
      <c r="B4415" s="828" t="s">
        <v>2749</v>
      </c>
      <c r="C4415" s="826">
        <f>REQ!M10</f>
        <v>0</v>
      </c>
      <c r="E4415" s="834" t="s">
        <v>625</v>
      </c>
      <c r="F4415" s="793" t="s">
        <v>2750</v>
      </c>
      <c r="G4415" s="800">
        <f>REQ!C10</f>
        <v>0</v>
      </c>
      <c r="H4415" s="801" t="s">
        <v>627</v>
      </c>
    </row>
    <row r="4416" spans="1:8" x14ac:dyDescent="0.25">
      <c r="E4416" s="833"/>
      <c r="F4416" s="793" t="s">
        <v>2751</v>
      </c>
      <c r="G4416" s="800">
        <f>REQ!D10</f>
        <v>0</v>
      </c>
      <c r="H4416" s="801" t="s">
        <v>627</v>
      </c>
    </row>
    <row r="4417" spans="1:8" x14ac:dyDescent="0.25">
      <c r="B4417" s="793"/>
      <c r="E4417" s="833"/>
      <c r="F4417" s="793" t="s">
        <v>2733</v>
      </c>
      <c r="G4417" s="800">
        <f>REQ!E10</f>
        <v>0</v>
      </c>
      <c r="H4417" s="801" t="s">
        <v>627</v>
      </c>
    </row>
    <row r="4418" spans="1:8" x14ac:dyDescent="0.25">
      <c r="E4418" s="833"/>
      <c r="F4418" s="793" t="s">
        <v>2737</v>
      </c>
      <c r="G4418" s="800">
        <f>REQ!F10</f>
        <v>0</v>
      </c>
      <c r="H4418" s="801" t="s">
        <v>627</v>
      </c>
    </row>
    <row r="4419" spans="1:8" x14ac:dyDescent="0.25">
      <c r="E4419" s="833"/>
      <c r="F4419" s="793" t="s">
        <v>2752</v>
      </c>
      <c r="G4419" s="800">
        <f>REQ!G10</f>
        <v>0</v>
      </c>
      <c r="H4419" s="801" t="s">
        <v>627</v>
      </c>
    </row>
    <row r="4420" spans="1:8" x14ac:dyDescent="0.25">
      <c r="E4420" s="833"/>
      <c r="F4420" s="793" t="s">
        <v>2753</v>
      </c>
      <c r="G4420" s="800">
        <f>REQ!H10</f>
        <v>0</v>
      </c>
      <c r="H4420" s="801" t="s">
        <v>627</v>
      </c>
    </row>
    <row r="4421" spans="1:8" x14ac:dyDescent="0.25">
      <c r="B4421" s="793"/>
      <c r="E4421" s="833"/>
      <c r="F4421" s="793" t="s">
        <v>2741</v>
      </c>
      <c r="G4421" s="800">
        <f>REQ!I10</f>
        <v>0</v>
      </c>
      <c r="H4421" s="801" t="s">
        <v>627</v>
      </c>
    </row>
    <row r="4422" spans="1:8" x14ac:dyDescent="0.25">
      <c r="E4422" s="833"/>
      <c r="F4422" s="793" t="s">
        <v>2745</v>
      </c>
      <c r="G4422" s="800">
        <f>REQ!J10</f>
        <v>0</v>
      </c>
      <c r="H4422" s="801" t="s">
        <v>627</v>
      </c>
    </row>
    <row r="4423" spans="1:8" x14ac:dyDescent="0.25">
      <c r="E4423" s="833"/>
      <c r="F4423" s="793" t="s">
        <v>2754</v>
      </c>
      <c r="G4423" s="800">
        <f>REQ!K10</f>
        <v>0</v>
      </c>
      <c r="H4423" s="801" t="s">
        <v>627</v>
      </c>
    </row>
    <row r="4424" spans="1:8" x14ac:dyDescent="0.25">
      <c r="E4424" s="833"/>
    </row>
    <row r="4425" spans="1:8" ht="30" x14ac:dyDescent="0.25">
      <c r="A4425" s="786">
        <v>1251</v>
      </c>
      <c r="B4425" s="793" t="s">
        <v>2755</v>
      </c>
      <c r="C4425" s="826">
        <f>REQ!M14</f>
        <v>0</v>
      </c>
      <c r="E4425" s="834" t="s">
        <v>625</v>
      </c>
      <c r="F4425" s="793" t="s">
        <v>2756</v>
      </c>
      <c r="G4425" s="800">
        <f>REQ!C14</f>
        <v>0</v>
      </c>
      <c r="H4425" s="801" t="s">
        <v>627</v>
      </c>
    </row>
    <row r="4426" spans="1:8" x14ac:dyDescent="0.25">
      <c r="E4426" s="833"/>
      <c r="F4426" s="793" t="s">
        <v>2757</v>
      </c>
      <c r="G4426" s="800">
        <f>REQ!D14</f>
        <v>0</v>
      </c>
      <c r="H4426" s="801" t="s">
        <v>627</v>
      </c>
    </row>
    <row r="4427" spans="1:8" x14ac:dyDescent="0.25">
      <c r="E4427" s="833"/>
      <c r="F4427" s="793" t="s">
        <v>2758</v>
      </c>
      <c r="G4427" s="800">
        <f>REQ!E14</f>
        <v>0</v>
      </c>
      <c r="H4427" s="801" t="s">
        <v>627</v>
      </c>
    </row>
    <row r="4428" spans="1:8" x14ac:dyDescent="0.25">
      <c r="E4428" s="833"/>
      <c r="F4428" s="793" t="s">
        <v>2759</v>
      </c>
      <c r="G4428" s="800">
        <f>REQ!F14</f>
        <v>0</v>
      </c>
      <c r="H4428" s="801" t="s">
        <v>627</v>
      </c>
    </row>
    <row r="4429" spans="1:8" ht="30" x14ac:dyDescent="0.25">
      <c r="E4429" s="833"/>
      <c r="F4429" s="793" t="s">
        <v>2760</v>
      </c>
      <c r="G4429" s="800">
        <f>REQ!G14</f>
        <v>0</v>
      </c>
      <c r="H4429" s="801" t="s">
        <v>627</v>
      </c>
    </row>
    <row r="4430" spans="1:8" x14ac:dyDescent="0.25">
      <c r="E4430" s="833"/>
      <c r="F4430" s="793" t="s">
        <v>2761</v>
      </c>
      <c r="G4430" s="800">
        <f>REQ!H14</f>
        <v>0</v>
      </c>
      <c r="H4430" s="801" t="s">
        <v>627</v>
      </c>
    </row>
    <row r="4431" spans="1:8" x14ac:dyDescent="0.25">
      <c r="E4431" s="833"/>
      <c r="F4431" s="793" t="s">
        <v>2762</v>
      </c>
      <c r="G4431" s="800">
        <f>REQ!I14</f>
        <v>0</v>
      </c>
      <c r="H4431" s="801" t="s">
        <v>627</v>
      </c>
    </row>
    <row r="4432" spans="1:8" x14ac:dyDescent="0.25">
      <c r="E4432" s="833"/>
      <c r="F4432" s="793" t="s">
        <v>2763</v>
      </c>
      <c r="G4432" s="800">
        <f>REQ!J14</f>
        <v>0</v>
      </c>
      <c r="H4432" s="801" t="s">
        <v>627</v>
      </c>
    </row>
    <row r="4433" spans="1:8" x14ac:dyDescent="0.25">
      <c r="E4433" s="833"/>
      <c r="F4433" s="793" t="s">
        <v>2764</v>
      </c>
      <c r="G4433" s="800">
        <f>REQ!K14</f>
        <v>0</v>
      </c>
      <c r="H4433" s="801" t="s">
        <v>627</v>
      </c>
    </row>
    <row r="4434" spans="1:8" x14ac:dyDescent="0.25">
      <c r="E4434" s="833"/>
    </row>
    <row r="4435" spans="1:8" x14ac:dyDescent="0.25">
      <c r="A4435" s="786">
        <v>1252</v>
      </c>
      <c r="B4435" s="793" t="s">
        <v>2765</v>
      </c>
      <c r="C4435" s="826">
        <f>REQ!M15</f>
        <v>0</v>
      </c>
      <c r="E4435" s="834" t="s">
        <v>625</v>
      </c>
      <c r="F4435" s="793" t="s">
        <v>2766</v>
      </c>
      <c r="G4435" s="800">
        <f>REQ!C15</f>
        <v>0</v>
      </c>
      <c r="H4435" s="801" t="s">
        <v>627</v>
      </c>
    </row>
    <row r="4436" spans="1:8" x14ac:dyDescent="0.25">
      <c r="E4436" s="833"/>
      <c r="F4436" s="793" t="s">
        <v>2767</v>
      </c>
      <c r="G4436" s="800">
        <f>REQ!D15</f>
        <v>0</v>
      </c>
      <c r="H4436" s="801" t="s">
        <v>627</v>
      </c>
    </row>
    <row r="4437" spans="1:8" x14ac:dyDescent="0.25">
      <c r="E4437" s="833"/>
      <c r="F4437" s="793" t="s">
        <v>2768</v>
      </c>
      <c r="G4437" s="800">
        <f>REQ!E15</f>
        <v>0</v>
      </c>
      <c r="H4437" s="801" t="s">
        <v>627</v>
      </c>
    </row>
    <row r="4438" spans="1:8" x14ac:dyDescent="0.25">
      <c r="E4438" s="833"/>
      <c r="F4438" s="793" t="s">
        <v>2769</v>
      </c>
      <c r="G4438" s="800">
        <f>REQ!F15</f>
        <v>0</v>
      </c>
      <c r="H4438" s="801" t="s">
        <v>627</v>
      </c>
    </row>
    <row r="4439" spans="1:8" x14ac:dyDescent="0.25">
      <c r="E4439" s="833"/>
      <c r="F4439" s="793" t="s">
        <v>2770</v>
      </c>
      <c r="G4439" s="800">
        <f>REQ!G15</f>
        <v>0</v>
      </c>
      <c r="H4439" s="801" t="s">
        <v>627</v>
      </c>
    </row>
    <row r="4440" spans="1:8" x14ac:dyDescent="0.25">
      <c r="E4440" s="833"/>
      <c r="F4440" s="793" t="s">
        <v>2771</v>
      </c>
      <c r="G4440" s="800">
        <f>REQ!H15</f>
        <v>0</v>
      </c>
      <c r="H4440" s="801" t="s">
        <v>627</v>
      </c>
    </row>
    <row r="4441" spans="1:8" x14ac:dyDescent="0.25">
      <c r="B4441" s="793"/>
      <c r="E4441" s="833"/>
      <c r="F4441" s="793" t="s">
        <v>2772</v>
      </c>
      <c r="G4441" s="800">
        <f>REQ!I15</f>
        <v>0</v>
      </c>
      <c r="H4441" s="801" t="s">
        <v>627</v>
      </c>
    </row>
    <row r="4442" spans="1:8" x14ac:dyDescent="0.25">
      <c r="E4442" s="833"/>
      <c r="F4442" s="793" t="s">
        <v>2773</v>
      </c>
      <c r="G4442" s="800">
        <f>REQ!J15</f>
        <v>0</v>
      </c>
      <c r="H4442" s="801" t="s">
        <v>627</v>
      </c>
    </row>
    <row r="4443" spans="1:8" x14ac:dyDescent="0.25">
      <c r="E4443" s="833"/>
      <c r="F4443" s="793" t="s">
        <v>2774</v>
      </c>
      <c r="G4443" s="800">
        <f>REQ!K15</f>
        <v>0</v>
      </c>
      <c r="H4443" s="801" t="s">
        <v>627</v>
      </c>
    </row>
    <row r="4444" spans="1:8" x14ac:dyDescent="0.25">
      <c r="E4444" s="833"/>
    </row>
    <row r="4445" spans="1:8" x14ac:dyDescent="0.25">
      <c r="A4445" s="786">
        <v>1253</v>
      </c>
      <c r="B4445" s="797" t="s">
        <v>2775</v>
      </c>
      <c r="C4445" s="826">
        <f>REQ!L19</f>
        <v>0</v>
      </c>
      <c r="E4445" s="834" t="s">
        <v>625</v>
      </c>
      <c r="F4445" s="793" t="s">
        <v>2776</v>
      </c>
      <c r="G4445" s="800">
        <f>REQ!L17</f>
        <v>0</v>
      </c>
      <c r="H4445" s="801" t="s">
        <v>627</v>
      </c>
    </row>
    <row r="4446" spans="1:8" x14ac:dyDescent="0.25">
      <c r="E4446" s="833"/>
      <c r="F4446" s="797" t="s">
        <v>2777</v>
      </c>
      <c r="G4446" s="800">
        <f>REQ!L18</f>
        <v>0</v>
      </c>
      <c r="H4446" s="801" t="s">
        <v>627</v>
      </c>
    </row>
    <row r="4447" spans="1:8" x14ac:dyDescent="0.25">
      <c r="E4447" s="833"/>
      <c r="F4447" s="793"/>
    </row>
    <row r="4448" spans="1:8" ht="30" x14ac:dyDescent="0.25">
      <c r="A4448" s="786">
        <v>1254</v>
      </c>
      <c r="B4448" s="797" t="s">
        <v>10225</v>
      </c>
      <c r="C4448" s="826">
        <f>REQ!L20</f>
        <v>0</v>
      </c>
      <c r="E4448" s="834" t="s">
        <v>625</v>
      </c>
      <c r="F4448" s="797" t="s">
        <v>10226</v>
      </c>
      <c r="G4448" s="800">
        <f>ROUND(REQ!L19*0.15,0)</f>
        <v>0</v>
      </c>
    </row>
    <row r="4449" spans="1:8" x14ac:dyDescent="0.25">
      <c r="B4449" s="793"/>
      <c r="E4449" s="833"/>
      <c r="F4449" s="793"/>
    </row>
    <row r="4450" spans="1:8" x14ac:dyDescent="0.25">
      <c r="A4450" s="786">
        <v>1255</v>
      </c>
      <c r="B4450" s="793" t="s">
        <v>2778</v>
      </c>
      <c r="C4450" s="826">
        <f>REQ!L21</f>
        <v>0</v>
      </c>
      <c r="E4450" s="834" t="s">
        <v>625</v>
      </c>
      <c r="F4450" s="797" t="s">
        <v>2775</v>
      </c>
      <c r="G4450" s="800">
        <f>REQ!L19</f>
        <v>0</v>
      </c>
      <c r="H4450" s="801" t="s">
        <v>627</v>
      </c>
    </row>
    <row r="4451" spans="1:8" x14ac:dyDescent="0.25">
      <c r="E4451" s="833"/>
      <c r="F4451" s="797" t="s">
        <v>10225</v>
      </c>
      <c r="G4451" s="800">
        <f>REQ!L20</f>
        <v>0</v>
      </c>
      <c r="H4451" s="801" t="s">
        <v>2779</v>
      </c>
    </row>
    <row r="4452" spans="1:8" x14ac:dyDescent="0.25">
      <c r="E4452" s="833"/>
    </row>
    <row r="4453" spans="1:8" x14ac:dyDescent="0.25">
      <c r="A4453" s="786">
        <v>1256</v>
      </c>
      <c r="B4453" s="793" t="s">
        <v>2780</v>
      </c>
      <c r="C4453" s="826">
        <f>REQ!M21</f>
        <v>0</v>
      </c>
      <c r="E4453" s="834" t="s">
        <v>875</v>
      </c>
      <c r="F4453" s="793" t="s">
        <v>2778</v>
      </c>
      <c r="G4453" s="800">
        <f>REQ!L21</f>
        <v>0</v>
      </c>
    </row>
    <row r="4454" spans="1:8" x14ac:dyDescent="0.25">
      <c r="E4454" s="833"/>
      <c r="F4454" s="793"/>
    </row>
    <row r="4455" spans="1:8" x14ac:dyDescent="0.25">
      <c r="A4455" s="786">
        <v>1257</v>
      </c>
      <c r="B4455" s="793" t="s">
        <v>2781</v>
      </c>
      <c r="C4455" s="826">
        <f>REQ!O10</f>
        <v>0</v>
      </c>
      <c r="E4455" s="834" t="s">
        <v>625</v>
      </c>
      <c r="F4455" s="793" t="s">
        <v>2782</v>
      </c>
      <c r="G4455" s="800">
        <f>ROUND(REQ!M10*REQ!N10,0)</f>
        <v>0</v>
      </c>
    </row>
    <row r="4456" spans="1:8" x14ac:dyDescent="0.25">
      <c r="E4456" s="833"/>
      <c r="F4456" s="793"/>
    </row>
    <row r="4457" spans="1:8" x14ac:dyDescent="0.25">
      <c r="A4457" s="786">
        <v>1258</v>
      </c>
      <c r="B4457" s="793" t="s">
        <v>2783</v>
      </c>
      <c r="C4457" s="826">
        <f>REQ!O21</f>
        <v>0</v>
      </c>
      <c r="E4457" s="834" t="s">
        <v>625</v>
      </c>
      <c r="F4457" s="793" t="s">
        <v>2784</v>
      </c>
      <c r="G4457" s="800">
        <f>ROUND(REQ!M21*REQ!N21,0)</f>
        <v>0</v>
      </c>
    </row>
    <row r="4458" spans="1:8" x14ac:dyDescent="0.25">
      <c r="E4458" s="833"/>
      <c r="F4458" s="793"/>
    </row>
    <row r="4459" spans="1:8" x14ac:dyDescent="0.25">
      <c r="A4459" s="786">
        <v>1259</v>
      </c>
      <c r="B4459" s="797" t="s">
        <v>2785</v>
      </c>
      <c r="C4459" s="826">
        <f>REQ!O23</f>
        <v>0</v>
      </c>
      <c r="E4459" s="834" t="s">
        <v>625</v>
      </c>
      <c r="F4459" s="797" t="s">
        <v>2781</v>
      </c>
      <c r="G4459" s="800">
        <f>REQ!O10</f>
        <v>0</v>
      </c>
      <c r="H4459" s="801" t="s">
        <v>627</v>
      </c>
    </row>
    <row r="4460" spans="1:8" x14ac:dyDescent="0.25">
      <c r="E4460" s="833"/>
      <c r="F4460" s="797" t="s">
        <v>2783</v>
      </c>
      <c r="G4460" s="800">
        <f>REQ!O21</f>
        <v>0</v>
      </c>
      <c r="H4460" s="801" t="s">
        <v>627</v>
      </c>
    </row>
    <row r="4461" spans="1:8" x14ac:dyDescent="0.25">
      <c r="E4461" s="833"/>
      <c r="F4461" s="793"/>
    </row>
    <row r="4462" spans="1:8" ht="30" x14ac:dyDescent="0.25">
      <c r="A4462" s="786">
        <v>1260</v>
      </c>
      <c r="B4462" s="797" t="s">
        <v>2786</v>
      </c>
      <c r="C4462" s="826">
        <f>REQ!O25</f>
        <v>0</v>
      </c>
      <c r="E4462" s="834" t="s">
        <v>625</v>
      </c>
      <c r="F4462" s="793" t="s">
        <v>2785</v>
      </c>
      <c r="G4462" s="800">
        <f>REQ!O23</f>
        <v>0</v>
      </c>
      <c r="H4462" s="801" t="s">
        <v>627</v>
      </c>
    </row>
    <row r="4463" spans="1:8" x14ac:dyDescent="0.25">
      <c r="F4463" s="797" t="s">
        <v>2787</v>
      </c>
      <c r="G4463" s="800">
        <f>REQ!O24</f>
        <v>100000</v>
      </c>
      <c r="H4463" s="801" t="s">
        <v>2779</v>
      </c>
    </row>
    <row r="4464" spans="1:8" x14ac:dyDescent="0.25"/>
    <row r="4465" spans="1:8" x14ac:dyDescent="0.25">
      <c r="A4465" s="778">
        <v>1261</v>
      </c>
      <c r="B4465" s="793" t="s">
        <v>626</v>
      </c>
      <c r="C4465" s="795">
        <f>BSO!C9</f>
        <v>0</v>
      </c>
      <c r="D4465" s="794"/>
      <c r="E4465" s="781" t="s">
        <v>625</v>
      </c>
      <c r="F4465" s="793" t="s">
        <v>920</v>
      </c>
      <c r="G4465" s="794">
        <f>IES!C10</f>
        <v>0</v>
      </c>
      <c r="H4465" s="781"/>
    </row>
    <row r="4466" spans="1:8" x14ac:dyDescent="0.25">
      <c r="A4466" s="822"/>
      <c r="B4466" s="793"/>
      <c r="C4466" s="795"/>
      <c r="D4466" s="824"/>
      <c r="E4466" s="799"/>
      <c r="F4466" s="793"/>
      <c r="G4466" s="794"/>
      <c r="H4466" s="781"/>
    </row>
    <row r="4467" spans="1:8" x14ac:dyDescent="0.25">
      <c r="A4467" s="778">
        <v>1262</v>
      </c>
      <c r="B4467" s="793" t="s">
        <v>630</v>
      </c>
      <c r="C4467" s="795">
        <f>BSO!C10</f>
        <v>0</v>
      </c>
      <c r="D4467" s="824"/>
      <c r="E4467" s="799" t="s">
        <v>625</v>
      </c>
      <c r="F4467" s="793" t="s">
        <v>879</v>
      </c>
      <c r="G4467" s="794">
        <f>IES!C11</f>
        <v>0</v>
      </c>
      <c r="H4467" s="781"/>
    </row>
    <row r="4468" spans="1:8" x14ac:dyDescent="0.25">
      <c r="A4468" s="822"/>
      <c r="B4468" s="793"/>
      <c r="C4468" s="795"/>
      <c r="D4468" s="824"/>
      <c r="E4468" s="799"/>
      <c r="F4468" s="793"/>
      <c r="G4468" s="794"/>
      <c r="H4468" s="781"/>
    </row>
    <row r="4469" spans="1:8" x14ac:dyDescent="0.25">
      <c r="A4469" s="778">
        <v>1263</v>
      </c>
      <c r="B4469" s="793" t="s">
        <v>637</v>
      </c>
      <c r="C4469" s="795">
        <f>BSO!C11</f>
        <v>0</v>
      </c>
      <c r="D4469" s="794"/>
      <c r="E4469" s="781" t="s">
        <v>625</v>
      </c>
      <c r="F4469" s="793" t="s">
        <v>921</v>
      </c>
      <c r="G4469" s="794">
        <f>IES!C15</f>
        <v>0</v>
      </c>
      <c r="H4469" s="781"/>
    </row>
    <row r="4470" spans="1:8" x14ac:dyDescent="0.25">
      <c r="A4470" s="822"/>
      <c r="B4470" s="793"/>
      <c r="C4470" s="825"/>
      <c r="D4470" s="785"/>
      <c r="E4470" s="799"/>
      <c r="F4470" s="793"/>
      <c r="G4470" s="794"/>
      <c r="H4470" s="781"/>
    </row>
    <row r="4471" spans="1:8" x14ac:dyDescent="0.25">
      <c r="A4471" s="778">
        <v>1264</v>
      </c>
      <c r="B4471" s="793" t="s">
        <v>671</v>
      </c>
      <c r="C4471" s="825">
        <f>BSO!C18</f>
        <v>0</v>
      </c>
      <c r="D4471" s="785"/>
      <c r="E4471" s="799" t="s">
        <v>625</v>
      </c>
      <c r="F4471" s="793" t="s">
        <v>883</v>
      </c>
      <c r="G4471" s="794">
        <f>IES!C16</f>
        <v>0</v>
      </c>
      <c r="H4471" s="781"/>
    </row>
    <row r="4472" spans="1:8" x14ac:dyDescent="0.25">
      <c r="A4472" s="822"/>
      <c r="B4472" s="793"/>
      <c r="C4472" s="825"/>
      <c r="D4472" s="785"/>
      <c r="E4472" s="799"/>
      <c r="F4472" s="793"/>
      <c r="G4472" s="794"/>
      <c r="H4472" s="781"/>
    </row>
    <row r="4473" spans="1:8" x14ac:dyDescent="0.25">
      <c r="A4473" s="778">
        <v>1265</v>
      </c>
      <c r="B4473" s="793" t="s">
        <v>678</v>
      </c>
      <c r="C4473" s="795">
        <f>BSO!C19</f>
        <v>0</v>
      </c>
      <c r="D4473" s="794"/>
      <c r="E4473" s="781" t="s">
        <v>625</v>
      </c>
      <c r="F4473" s="793" t="s">
        <v>899</v>
      </c>
      <c r="G4473" s="794">
        <f>IES!C20</f>
        <v>0</v>
      </c>
      <c r="H4473" s="781"/>
    </row>
    <row r="4474" spans="1:8" x14ac:dyDescent="0.25">
      <c r="A4474" s="822"/>
      <c r="B4474" s="793"/>
      <c r="C4474" s="825"/>
      <c r="D4474" s="785"/>
      <c r="E4474" s="799"/>
      <c r="F4474" s="793"/>
      <c r="G4474" s="794"/>
      <c r="H4474" s="781"/>
    </row>
    <row r="4475" spans="1:8" ht="30" x14ac:dyDescent="0.25">
      <c r="A4475" s="778">
        <v>1266</v>
      </c>
      <c r="B4475" s="793" t="s">
        <v>685</v>
      </c>
      <c r="C4475" s="825">
        <f>BSO!C20</f>
        <v>0</v>
      </c>
      <c r="D4475" s="785"/>
      <c r="E4475" s="799" t="s">
        <v>625</v>
      </c>
      <c r="F4475" s="793" t="s">
        <v>1264</v>
      </c>
      <c r="G4475" s="794">
        <f>IES!C21</f>
        <v>0</v>
      </c>
      <c r="H4475" s="781"/>
    </row>
    <row r="4476" spans="1:8" x14ac:dyDescent="0.25">
      <c r="A4476" s="822"/>
      <c r="B4476" s="793"/>
      <c r="C4476" s="825"/>
      <c r="D4476" s="785"/>
      <c r="E4476" s="799"/>
      <c r="F4476" s="793"/>
      <c r="G4476" s="794"/>
      <c r="H4476" s="781"/>
    </row>
    <row r="4477" spans="1:8" ht="30" x14ac:dyDescent="0.25">
      <c r="A4477" s="778">
        <v>1267</v>
      </c>
      <c r="B4477" s="793" t="s">
        <v>692</v>
      </c>
      <c r="C4477" s="795">
        <f>BSO!C21</f>
        <v>0</v>
      </c>
      <c r="D4477" s="824"/>
      <c r="E4477" s="781" t="s">
        <v>625</v>
      </c>
      <c r="F4477" s="793" t="s">
        <v>1266</v>
      </c>
      <c r="G4477" s="794">
        <f>IES!C22</f>
        <v>0</v>
      </c>
      <c r="H4477" s="798"/>
    </row>
    <row r="4478" spans="1:8" x14ac:dyDescent="0.25">
      <c r="A4478" s="822"/>
      <c r="B4478" s="793"/>
      <c r="E4478" s="799"/>
      <c r="F4478" s="793"/>
    </row>
    <row r="4479" spans="1:8" x14ac:dyDescent="0.25">
      <c r="A4479" s="778">
        <v>1268</v>
      </c>
      <c r="B4479" s="793" t="s">
        <v>699</v>
      </c>
      <c r="C4479" s="826">
        <f>BSO!C22</f>
        <v>0</v>
      </c>
      <c r="E4479" s="799" t="s">
        <v>625</v>
      </c>
      <c r="F4479" s="793" t="s">
        <v>902</v>
      </c>
      <c r="G4479" s="800">
        <f>IES!C23</f>
        <v>0</v>
      </c>
    </row>
    <row r="4480" spans="1:8" x14ac:dyDescent="0.25">
      <c r="A4480" s="822"/>
      <c r="B4480" s="793"/>
      <c r="E4480" s="799"/>
      <c r="F4480" s="793"/>
    </row>
    <row r="4481" spans="1:8" ht="30" x14ac:dyDescent="0.25">
      <c r="A4481" s="778">
        <v>1269</v>
      </c>
      <c r="B4481" s="793" t="s">
        <v>706</v>
      </c>
      <c r="C4481" s="826">
        <f>BSO!C23</f>
        <v>0</v>
      </c>
      <c r="E4481" s="781" t="s">
        <v>625</v>
      </c>
      <c r="F4481" s="793" t="s">
        <v>922</v>
      </c>
      <c r="G4481" s="800">
        <f>IES!C24</f>
        <v>0</v>
      </c>
    </row>
    <row r="4482" spans="1:8" x14ac:dyDescent="0.25">
      <c r="A4482" s="822"/>
      <c r="B4482" s="793"/>
      <c r="E4482" s="799"/>
      <c r="F4482" s="793"/>
    </row>
    <row r="4483" spans="1:8" x14ac:dyDescent="0.25">
      <c r="A4483" s="778">
        <v>1270</v>
      </c>
      <c r="B4483" s="793" t="s">
        <v>713</v>
      </c>
      <c r="C4483" s="826">
        <f>BSO!C24</f>
        <v>0</v>
      </c>
      <c r="E4483" s="799" t="s">
        <v>625</v>
      </c>
      <c r="F4483" s="793" t="s">
        <v>914</v>
      </c>
      <c r="G4483" s="800">
        <f>IES!C25</f>
        <v>0</v>
      </c>
      <c r="H4483" s="828"/>
    </row>
    <row r="4484" spans="1:8" x14ac:dyDescent="0.25">
      <c r="A4484" s="822"/>
      <c r="B4484" s="793"/>
      <c r="E4484" s="799"/>
      <c r="F4484" s="793"/>
      <c r="H4484" s="828"/>
    </row>
    <row r="4485" spans="1:8" x14ac:dyDescent="0.25">
      <c r="A4485" s="778">
        <v>1271</v>
      </c>
      <c r="B4485" s="793" t="s">
        <v>720</v>
      </c>
      <c r="C4485" s="826">
        <f>BSO!C25</f>
        <v>0</v>
      </c>
      <c r="E4485" s="781" t="s">
        <v>625</v>
      </c>
      <c r="F4485" s="793" t="s">
        <v>919</v>
      </c>
      <c r="G4485" s="800">
        <f>IES!C32</f>
        <v>0</v>
      </c>
      <c r="H4485" s="828"/>
    </row>
    <row r="4486" spans="1:8" x14ac:dyDescent="0.25">
      <c r="A4486" s="822"/>
      <c r="F4486" s="793"/>
      <c r="H4486" s="828"/>
    </row>
    <row r="4487" spans="1:8" x14ac:dyDescent="0.25">
      <c r="A4487" s="778">
        <v>1272</v>
      </c>
      <c r="B4487" s="793" t="s">
        <v>727</v>
      </c>
      <c r="C4487" s="826">
        <f>BSO!C28</f>
        <v>0</v>
      </c>
      <c r="E4487" s="801" t="s">
        <v>625</v>
      </c>
      <c r="F4487" s="793" t="s">
        <v>1018</v>
      </c>
      <c r="G4487" s="800">
        <f>IES!C35</f>
        <v>0</v>
      </c>
      <c r="H4487" s="828"/>
    </row>
    <row r="4488" spans="1:8" x14ac:dyDescent="0.25">
      <c r="A4488" s="822"/>
      <c r="B4488" s="793"/>
      <c r="F4488" s="793"/>
      <c r="H4488" s="828"/>
    </row>
    <row r="4489" spans="1:8" x14ac:dyDescent="0.25">
      <c r="A4489" s="778">
        <v>1273</v>
      </c>
      <c r="B4489" s="793" t="s">
        <v>734</v>
      </c>
      <c r="C4489" s="826">
        <f>BSO!C29</f>
        <v>0</v>
      </c>
      <c r="E4489" s="801" t="s">
        <v>625</v>
      </c>
      <c r="F4489" s="793" t="s">
        <v>1055</v>
      </c>
      <c r="G4489" s="800">
        <f>IES!C47</f>
        <v>0</v>
      </c>
      <c r="H4489" s="828"/>
    </row>
    <row r="4490" spans="1:8" x14ac:dyDescent="0.25">
      <c r="A4490" s="822"/>
      <c r="B4490" s="793"/>
      <c r="F4490" s="793"/>
      <c r="H4490" s="828"/>
    </row>
    <row r="4491" spans="1:8" x14ac:dyDescent="0.25">
      <c r="A4491" s="778">
        <v>1274</v>
      </c>
      <c r="B4491" s="793" t="s">
        <v>763</v>
      </c>
      <c r="C4491" s="826">
        <f>BSO!C34</f>
        <v>0</v>
      </c>
      <c r="E4491" s="801" t="s">
        <v>625</v>
      </c>
      <c r="F4491" s="793" t="s">
        <v>1030</v>
      </c>
      <c r="G4491" s="800">
        <f>IES!C48</f>
        <v>0</v>
      </c>
      <c r="H4491" s="828"/>
    </row>
    <row r="4492" spans="1:8" x14ac:dyDescent="0.25">
      <c r="A4492" s="822"/>
      <c r="B4492" s="793"/>
      <c r="F4492" s="793"/>
      <c r="H4492" s="828"/>
    </row>
    <row r="4493" spans="1:8" x14ac:dyDescent="0.25">
      <c r="A4493" s="778">
        <v>1275</v>
      </c>
      <c r="B4493" s="793" t="s">
        <v>770</v>
      </c>
      <c r="C4493" s="826">
        <f>BSO!C35</f>
        <v>0</v>
      </c>
      <c r="E4493" s="801" t="s">
        <v>625</v>
      </c>
      <c r="F4493" s="793" t="s">
        <v>1056</v>
      </c>
      <c r="G4493" s="800">
        <f>IES!C52</f>
        <v>0</v>
      </c>
      <c r="H4493" s="828"/>
    </row>
    <row r="4494" spans="1:8" x14ac:dyDescent="0.25">
      <c r="A4494" s="822"/>
      <c r="B4494" s="793"/>
      <c r="F4494" s="793"/>
      <c r="H4494" s="828"/>
    </row>
    <row r="4495" spans="1:8" x14ac:dyDescent="0.25">
      <c r="A4495" s="778">
        <v>1276</v>
      </c>
      <c r="B4495" s="793" t="s">
        <v>833</v>
      </c>
      <c r="C4495" s="826">
        <f>BSO!C44</f>
        <v>0</v>
      </c>
      <c r="E4495" s="801" t="s">
        <v>625</v>
      </c>
      <c r="F4495" s="793" t="s">
        <v>1057</v>
      </c>
      <c r="G4495" s="800">
        <f>IES!C53</f>
        <v>0</v>
      </c>
      <c r="H4495" s="828"/>
    </row>
    <row r="4496" spans="1:8" x14ac:dyDescent="0.25">
      <c r="A4496" s="822"/>
      <c r="B4496" s="793"/>
      <c r="F4496" s="793"/>
      <c r="H4496" s="828"/>
    </row>
    <row r="4497" spans="1:8" x14ac:dyDescent="0.25">
      <c r="A4497" s="778">
        <v>1277</v>
      </c>
      <c r="B4497" s="793" t="s">
        <v>840</v>
      </c>
      <c r="C4497" s="826">
        <f>BSO!C45</f>
        <v>0</v>
      </c>
      <c r="E4497" s="801" t="s">
        <v>625</v>
      </c>
      <c r="F4497" s="793" t="s">
        <v>1054</v>
      </c>
      <c r="G4497" s="800">
        <f>IES!C60</f>
        <v>0</v>
      </c>
      <c r="H4497" s="828"/>
    </row>
    <row r="4498" spans="1:8" x14ac:dyDescent="0.25">
      <c r="A4498" s="822"/>
      <c r="F4498" s="793"/>
      <c r="H4498" s="828"/>
    </row>
    <row r="4499" spans="1:8" ht="30" x14ac:dyDescent="0.25">
      <c r="A4499" s="778">
        <v>1278</v>
      </c>
      <c r="B4499" s="793" t="s">
        <v>847</v>
      </c>
      <c r="C4499" s="826">
        <f>BSO!C47</f>
        <v>0</v>
      </c>
      <c r="E4499" s="801" t="s">
        <v>625</v>
      </c>
      <c r="F4499" s="793" t="s">
        <v>1224</v>
      </c>
      <c r="G4499" s="800">
        <f>IES!C89</f>
        <v>0</v>
      </c>
      <c r="H4499" s="828"/>
    </row>
    <row r="4500" spans="1:8" x14ac:dyDescent="0.25">
      <c r="A4500" s="822"/>
      <c r="B4500" s="793"/>
      <c r="F4500" s="793"/>
      <c r="H4500" s="828"/>
    </row>
    <row r="4501" spans="1:8" ht="30" x14ac:dyDescent="0.25">
      <c r="A4501" s="778">
        <v>1279</v>
      </c>
      <c r="B4501" s="793" t="s">
        <v>854</v>
      </c>
      <c r="C4501" s="826">
        <f>BSO!C48</f>
        <v>0</v>
      </c>
      <c r="E4501" s="801" t="s">
        <v>625</v>
      </c>
      <c r="F4501" s="793" t="s">
        <v>1228</v>
      </c>
      <c r="G4501" s="800">
        <f>IES!C90</f>
        <v>0</v>
      </c>
      <c r="H4501" s="828"/>
    </row>
    <row r="4502" spans="1:8" x14ac:dyDescent="0.25">
      <c r="A4502" s="822"/>
      <c r="B4502" s="793"/>
      <c r="F4502" s="793"/>
      <c r="H4502" s="828"/>
    </row>
    <row r="4503" spans="1:8" ht="30" x14ac:dyDescent="0.25">
      <c r="A4503" s="778">
        <v>1280</v>
      </c>
      <c r="B4503" s="793" t="s">
        <v>861</v>
      </c>
      <c r="C4503" s="826">
        <f>BSO!C49</f>
        <v>0</v>
      </c>
      <c r="E4503" s="801" t="s">
        <v>625</v>
      </c>
      <c r="F4503" s="793" t="s">
        <v>1232</v>
      </c>
      <c r="G4503" s="800">
        <f>IES!C91</f>
        <v>0</v>
      </c>
      <c r="H4503" s="828"/>
    </row>
    <row r="4504" spans="1:8" x14ac:dyDescent="0.25">
      <c r="A4504" s="822"/>
      <c r="B4504" s="793"/>
      <c r="F4504" s="793"/>
      <c r="H4504" s="828"/>
    </row>
    <row r="4505" spans="1:8" ht="30" x14ac:dyDescent="0.25">
      <c r="A4505" s="778">
        <v>1281</v>
      </c>
      <c r="B4505" s="793" t="s">
        <v>868</v>
      </c>
      <c r="C4505" s="826">
        <f>BSO!C50</f>
        <v>0</v>
      </c>
      <c r="E4505" s="801" t="s">
        <v>625</v>
      </c>
      <c r="F4505" s="793" t="s">
        <v>1236</v>
      </c>
      <c r="G4505" s="800">
        <f>IES!C92</f>
        <v>0</v>
      </c>
      <c r="H4505" s="828"/>
    </row>
    <row r="4506" spans="1:8" x14ac:dyDescent="0.25">
      <c r="F4506" s="793"/>
      <c r="H4506" s="828"/>
    </row>
    <row r="4507" spans="1:8" x14ac:dyDescent="0.25">
      <c r="A4507" s="786">
        <v>1282</v>
      </c>
      <c r="B4507" s="793" t="s">
        <v>631</v>
      </c>
      <c r="C4507" s="826">
        <f>BSO!D10</f>
        <v>0</v>
      </c>
      <c r="E4507" s="801" t="s">
        <v>625</v>
      </c>
      <c r="F4507" s="793" t="s">
        <v>1272</v>
      </c>
      <c r="G4507" s="800">
        <f>INS!C11</f>
        <v>0</v>
      </c>
      <c r="H4507" s="828"/>
    </row>
    <row r="4508" spans="1:8" x14ac:dyDescent="0.25">
      <c r="A4508" s="822"/>
      <c r="F4508" s="793"/>
      <c r="H4508" s="828"/>
    </row>
    <row r="4509" spans="1:8" x14ac:dyDescent="0.25">
      <c r="A4509" s="778">
        <v>1283</v>
      </c>
      <c r="B4509" s="793" t="s">
        <v>638</v>
      </c>
      <c r="C4509" s="826">
        <f>BSO!D11</f>
        <v>0</v>
      </c>
      <c r="E4509" s="801" t="s">
        <v>625</v>
      </c>
      <c r="F4509" s="793" t="s">
        <v>1313</v>
      </c>
      <c r="G4509" s="800">
        <f>INS!C15</f>
        <v>0</v>
      </c>
      <c r="H4509" s="828"/>
    </row>
    <row r="4510" spans="1:8" x14ac:dyDescent="0.25">
      <c r="F4510" s="793"/>
      <c r="H4510" s="828"/>
    </row>
    <row r="4511" spans="1:8" x14ac:dyDescent="0.25">
      <c r="A4511" s="786">
        <v>1284</v>
      </c>
      <c r="B4511" s="797" t="s">
        <v>672</v>
      </c>
      <c r="C4511" s="826">
        <f>BSO!D18</f>
        <v>0</v>
      </c>
      <c r="E4511" s="801" t="s">
        <v>625</v>
      </c>
      <c r="F4511" s="793" t="s">
        <v>1276</v>
      </c>
      <c r="G4511" s="800">
        <f>INS!C16</f>
        <v>0</v>
      </c>
      <c r="H4511" s="828"/>
    </row>
    <row r="4512" spans="1:8" x14ac:dyDescent="0.25">
      <c r="A4512" s="822"/>
      <c r="F4512" s="793"/>
      <c r="H4512" s="828"/>
    </row>
    <row r="4513" spans="1:8" x14ac:dyDescent="0.25">
      <c r="A4513" s="778">
        <v>1285</v>
      </c>
      <c r="B4513" s="793" t="s">
        <v>679</v>
      </c>
      <c r="C4513" s="826">
        <f>BSO!D19</f>
        <v>0</v>
      </c>
      <c r="E4513" s="801" t="s">
        <v>625</v>
      </c>
      <c r="F4513" s="793" t="s">
        <v>1292</v>
      </c>
      <c r="G4513" s="800">
        <f>INS!C20</f>
        <v>0</v>
      </c>
      <c r="H4513" s="828"/>
    </row>
    <row r="4514" spans="1:8" x14ac:dyDescent="0.25">
      <c r="B4514" s="793"/>
      <c r="F4514" s="793"/>
      <c r="H4514" s="828"/>
    </row>
    <row r="4515" spans="1:8" ht="30" x14ac:dyDescent="0.25">
      <c r="A4515" s="786">
        <v>1286</v>
      </c>
      <c r="B4515" s="797" t="s">
        <v>686</v>
      </c>
      <c r="C4515" s="826">
        <f>BSO!D20</f>
        <v>0</v>
      </c>
      <c r="E4515" s="801" t="s">
        <v>625</v>
      </c>
      <c r="F4515" s="793" t="s">
        <v>1656</v>
      </c>
      <c r="G4515" s="800">
        <f>INS!C21</f>
        <v>0</v>
      </c>
      <c r="H4515" s="828"/>
    </row>
    <row r="4516" spans="1:8" x14ac:dyDescent="0.25">
      <c r="A4516" s="822"/>
      <c r="F4516" s="793"/>
      <c r="H4516" s="828"/>
    </row>
    <row r="4517" spans="1:8" ht="30" x14ac:dyDescent="0.25">
      <c r="A4517" s="778">
        <v>1287</v>
      </c>
      <c r="B4517" s="793" t="s">
        <v>693</v>
      </c>
      <c r="C4517" s="826">
        <f>BSO!D21</f>
        <v>0</v>
      </c>
      <c r="E4517" s="801" t="s">
        <v>625</v>
      </c>
      <c r="F4517" s="793" t="s">
        <v>1658</v>
      </c>
      <c r="G4517" s="800">
        <f>INS!C22</f>
        <v>0</v>
      </c>
      <c r="H4517" s="828"/>
    </row>
    <row r="4518" spans="1:8" x14ac:dyDescent="0.25">
      <c r="F4518" s="793"/>
      <c r="H4518" s="828"/>
    </row>
    <row r="4519" spans="1:8" x14ac:dyDescent="0.25">
      <c r="A4519" s="786">
        <v>1288</v>
      </c>
      <c r="B4519" s="797" t="s">
        <v>700</v>
      </c>
      <c r="C4519" s="826">
        <f>BSO!D22</f>
        <v>0</v>
      </c>
      <c r="E4519" s="801" t="s">
        <v>625</v>
      </c>
      <c r="F4519" s="793" t="s">
        <v>1295</v>
      </c>
      <c r="G4519" s="800">
        <f>INS!C23</f>
        <v>0</v>
      </c>
      <c r="H4519" s="828"/>
    </row>
    <row r="4520" spans="1:8" x14ac:dyDescent="0.25">
      <c r="A4520" s="822"/>
      <c r="F4520" s="793"/>
      <c r="H4520" s="828"/>
    </row>
    <row r="4521" spans="1:8" ht="30" x14ac:dyDescent="0.25">
      <c r="A4521" s="778">
        <v>1289</v>
      </c>
      <c r="B4521" s="793" t="s">
        <v>707</v>
      </c>
      <c r="C4521" s="826">
        <f>BSO!D23</f>
        <v>0</v>
      </c>
      <c r="E4521" s="801" t="s">
        <v>625</v>
      </c>
      <c r="F4521" s="793" t="s">
        <v>1314</v>
      </c>
      <c r="G4521" s="800">
        <f>INS!C24</f>
        <v>0</v>
      </c>
      <c r="H4521" s="828"/>
    </row>
    <row r="4522" spans="1:8" x14ac:dyDescent="0.25">
      <c r="F4522" s="793"/>
      <c r="H4522" s="828"/>
    </row>
    <row r="4523" spans="1:8" x14ac:dyDescent="0.25">
      <c r="A4523" s="786">
        <v>1290</v>
      </c>
      <c r="B4523" s="797" t="s">
        <v>714</v>
      </c>
      <c r="C4523" s="826">
        <f>BSO!D24</f>
        <v>0</v>
      </c>
      <c r="E4523" s="801" t="s">
        <v>625</v>
      </c>
      <c r="F4523" s="793" t="s">
        <v>1307</v>
      </c>
      <c r="G4523" s="800">
        <f>INS!C25</f>
        <v>0</v>
      </c>
      <c r="H4523" s="828"/>
    </row>
    <row r="4524" spans="1:8" x14ac:dyDescent="0.25">
      <c r="A4524" s="822"/>
      <c r="F4524" s="793"/>
      <c r="H4524" s="828"/>
    </row>
    <row r="4525" spans="1:8" x14ac:dyDescent="0.25">
      <c r="A4525" s="778">
        <v>1291</v>
      </c>
      <c r="B4525" s="793" t="s">
        <v>721</v>
      </c>
      <c r="C4525" s="826">
        <f>BSO!D25</f>
        <v>0</v>
      </c>
      <c r="E4525" s="801" t="s">
        <v>625</v>
      </c>
      <c r="F4525" s="793" t="s">
        <v>1312</v>
      </c>
      <c r="G4525" s="800">
        <f>INS!C32</f>
        <v>0</v>
      </c>
      <c r="H4525" s="828"/>
    </row>
    <row r="4526" spans="1:8" x14ac:dyDescent="0.25">
      <c r="F4526" s="793"/>
      <c r="H4526" s="828"/>
    </row>
    <row r="4527" spans="1:8" x14ac:dyDescent="0.25">
      <c r="A4527" s="786">
        <v>1292</v>
      </c>
      <c r="B4527" s="797" t="s">
        <v>728</v>
      </c>
      <c r="C4527" s="826">
        <f>BSO!D28</f>
        <v>0</v>
      </c>
      <c r="E4527" s="801" t="s">
        <v>625</v>
      </c>
      <c r="F4527" s="793" t="s">
        <v>1410</v>
      </c>
      <c r="G4527" s="800">
        <f>INS!C35</f>
        <v>0</v>
      </c>
      <c r="H4527" s="828"/>
    </row>
    <row r="4528" spans="1:8" x14ac:dyDescent="0.25">
      <c r="A4528" s="822"/>
      <c r="B4528" s="793"/>
      <c r="F4528" s="793"/>
      <c r="H4528" s="828"/>
    </row>
    <row r="4529" spans="1:8" x14ac:dyDescent="0.25">
      <c r="A4529" s="778">
        <v>1293</v>
      </c>
      <c r="B4529" s="793" t="s">
        <v>735</v>
      </c>
      <c r="C4529" s="826">
        <f>BSO!D29</f>
        <v>0</v>
      </c>
      <c r="E4529" s="801" t="s">
        <v>625</v>
      </c>
      <c r="F4529" s="793" t="s">
        <v>1447</v>
      </c>
      <c r="G4529" s="800">
        <f>INS!C47</f>
        <v>0</v>
      </c>
      <c r="H4529" s="828"/>
    </row>
    <row r="4530" spans="1:8" x14ac:dyDescent="0.25">
      <c r="F4530" s="793"/>
      <c r="H4530" s="828"/>
    </row>
    <row r="4531" spans="1:8" x14ac:dyDescent="0.25">
      <c r="A4531" s="786">
        <v>1294</v>
      </c>
      <c r="B4531" s="797" t="s">
        <v>764</v>
      </c>
      <c r="C4531" s="826">
        <f>BSO!D34</f>
        <v>0</v>
      </c>
      <c r="E4531" s="801" t="s">
        <v>625</v>
      </c>
      <c r="F4531" s="793" t="s">
        <v>1422</v>
      </c>
      <c r="G4531" s="800">
        <f>INS!C48</f>
        <v>0</v>
      </c>
      <c r="H4531" s="828"/>
    </row>
    <row r="4532" spans="1:8" x14ac:dyDescent="0.25">
      <c r="A4532" s="822"/>
      <c r="F4532" s="793"/>
      <c r="H4532" s="828"/>
    </row>
    <row r="4533" spans="1:8" x14ac:dyDescent="0.25">
      <c r="A4533" s="778">
        <v>1295</v>
      </c>
      <c r="B4533" s="797" t="s">
        <v>771</v>
      </c>
      <c r="C4533" s="826">
        <f>BSO!D35</f>
        <v>0</v>
      </c>
      <c r="E4533" s="801" t="s">
        <v>625</v>
      </c>
      <c r="F4533" s="793" t="s">
        <v>1448</v>
      </c>
      <c r="G4533" s="800">
        <f>INS!C52</f>
        <v>0</v>
      </c>
      <c r="H4533" s="828"/>
    </row>
    <row r="4534" spans="1:8" x14ac:dyDescent="0.25">
      <c r="F4534" s="793"/>
      <c r="H4534" s="828"/>
    </row>
    <row r="4535" spans="1:8" x14ac:dyDescent="0.25">
      <c r="A4535" s="786">
        <v>1296</v>
      </c>
      <c r="B4535" s="793" t="s">
        <v>834</v>
      </c>
      <c r="C4535" s="826">
        <f>BSO!D44</f>
        <v>0</v>
      </c>
      <c r="E4535" s="801" t="s">
        <v>625</v>
      </c>
      <c r="F4535" s="793" t="s">
        <v>1449</v>
      </c>
      <c r="G4535" s="800">
        <f>INS!C53</f>
        <v>0</v>
      </c>
      <c r="H4535" s="828"/>
    </row>
    <row r="4536" spans="1:8" x14ac:dyDescent="0.25">
      <c r="A4536" s="822"/>
      <c r="F4536" s="793"/>
      <c r="H4536" s="828"/>
    </row>
    <row r="4537" spans="1:8" x14ac:dyDescent="0.25">
      <c r="A4537" s="778">
        <v>1297</v>
      </c>
      <c r="B4537" s="797" t="s">
        <v>841</v>
      </c>
      <c r="C4537" s="826">
        <f>BSO!D45</f>
        <v>0</v>
      </c>
      <c r="E4537" s="801" t="s">
        <v>625</v>
      </c>
      <c r="F4537" s="793" t="s">
        <v>1446</v>
      </c>
      <c r="G4537" s="800">
        <f>INS!C60</f>
        <v>0</v>
      </c>
      <c r="H4537" s="828"/>
    </row>
    <row r="4538" spans="1:8" x14ac:dyDescent="0.25">
      <c r="F4538" s="793"/>
      <c r="H4538" s="828"/>
    </row>
    <row r="4539" spans="1:8" ht="30" x14ac:dyDescent="0.25">
      <c r="A4539" s="786">
        <v>1298</v>
      </c>
      <c r="B4539" s="793" t="s">
        <v>848</v>
      </c>
      <c r="C4539" s="826">
        <f>BSO!D47</f>
        <v>0</v>
      </c>
      <c r="E4539" s="801" t="s">
        <v>625</v>
      </c>
      <c r="F4539" s="793" t="s">
        <v>1616</v>
      </c>
      <c r="G4539" s="800">
        <f>INS!C89</f>
        <v>0</v>
      </c>
      <c r="H4539" s="828"/>
    </row>
    <row r="4540" spans="1:8" x14ac:dyDescent="0.25">
      <c r="A4540" s="822"/>
      <c r="F4540" s="793"/>
      <c r="H4540" s="828"/>
    </row>
    <row r="4541" spans="1:8" ht="30" x14ac:dyDescent="0.25">
      <c r="A4541" s="778">
        <v>1299</v>
      </c>
      <c r="B4541" s="797" t="s">
        <v>855</v>
      </c>
      <c r="C4541" s="826">
        <f>BSO!D48</f>
        <v>0</v>
      </c>
      <c r="E4541" s="801" t="s">
        <v>625</v>
      </c>
      <c r="F4541" s="793" t="s">
        <v>1620</v>
      </c>
      <c r="G4541" s="800">
        <f>INS!C90</f>
        <v>0</v>
      </c>
      <c r="H4541" s="828"/>
    </row>
    <row r="4542" spans="1:8" x14ac:dyDescent="0.25">
      <c r="B4542" s="793"/>
      <c r="F4542" s="793"/>
      <c r="H4542" s="828"/>
    </row>
    <row r="4543" spans="1:8" ht="30" x14ac:dyDescent="0.25">
      <c r="A4543" s="786">
        <v>1300</v>
      </c>
      <c r="B4543" s="793" t="s">
        <v>862</v>
      </c>
      <c r="C4543" s="826">
        <f>BSO!D49</f>
        <v>0</v>
      </c>
      <c r="E4543" s="801" t="s">
        <v>625</v>
      </c>
      <c r="F4543" s="793" t="s">
        <v>1624</v>
      </c>
      <c r="G4543" s="800">
        <f>INS!C91</f>
        <v>0</v>
      </c>
      <c r="H4543" s="828"/>
    </row>
    <row r="4544" spans="1:8" x14ac:dyDescent="0.25">
      <c r="A4544" s="822"/>
      <c r="F4544" s="793"/>
      <c r="H4544" s="828"/>
    </row>
    <row r="4545" spans="1:8" ht="30" x14ac:dyDescent="0.25">
      <c r="A4545" s="778">
        <v>1301</v>
      </c>
      <c r="B4545" s="797" t="s">
        <v>869</v>
      </c>
      <c r="C4545" s="826">
        <f>BSO!D50</f>
        <v>0</v>
      </c>
      <c r="E4545" s="801" t="s">
        <v>625</v>
      </c>
      <c r="F4545" s="793" t="s">
        <v>1628</v>
      </c>
      <c r="G4545" s="800">
        <f>INS!C92</f>
        <v>0</v>
      </c>
      <c r="H4545" s="828"/>
    </row>
    <row r="4546" spans="1:8" x14ac:dyDescent="0.25">
      <c r="F4546" s="793"/>
      <c r="H4546" s="828"/>
    </row>
    <row r="4547" spans="1:8" x14ac:dyDescent="0.25">
      <c r="A4547" s="786">
        <v>1302</v>
      </c>
      <c r="B4547" s="793" t="s">
        <v>632</v>
      </c>
      <c r="C4547" s="826">
        <f>BSO!E10</f>
        <v>0</v>
      </c>
      <c r="E4547" s="801" t="s">
        <v>625</v>
      </c>
      <c r="F4547" s="797" t="s">
        <v>1664</v>
      </c>
      <c r="G4547" s="800">
        <f>OES!C11</f>
        <v>0</v>
      </c>
      <c r="H4547" s="828"/>
    </row>
    <row r="4548" spans="1:8" x14ac:dyDescent="0.25">
      <c r="A4548" s="822"/>
      <c r="H4548" s="828"/>
    </row>
    <row r="4549" spans="1:8" x14ac:dyDescent="0.25">
      <c r="A4549" s="778">
        <v>1303</v>
      </c>
      <c r="B4549" s="793" t="s">
        <v>639</v>
      </c>
      <c r="C4549" s="826">
        <f>BSO!E11</f>
        <v>0</v>
      </c>
      <c r="E4549" s="801" t="s">
        <v>625</v>
      </c>
      <c r="F4549" s="797" t="s">
        <v>1705</v>
      </c>
      <c r="G4549" s="800">
        <f>OES!C15</f>
        <v>0</v>
      </c>
      <c r="H4549" s="828"/>
    </row>
    <row r="4550" spans="1:8" x14ac:dyDescent="0.25">
      <c r="H4550" s="828"/>
    </row>
    <row r="4551" spans="1:8" x14ac:dyDescent="0.25">
      <c r="A4551" s="786">
        <v>1304</v>
      </c>
      <c r="B4551" s="793" t="s">
        <v>673</v>
      </c>
      <c r="C4551" s="826">
        <f>BSO!E18</f>
        <v>0</v>
      </c>
      <c r="E4551" s="801" t="s">
        <v>625</v>
      </c>
      <c r="F4551" s="797" t="s">
        <v>1668</v>
      </c>
      <c r="G4551" s="800">
        <f>OES!C16</f>
        <v>0</v>
      </c>
      <c r="H4551" s="828"/>
    </row>
    <row r="4552" spans="1:8" x14ac:dyDescent="0.25">
      <c r="A4552" s="822"/>
      <c r="H4552" s="828"/>
    </row>
    <row r="4553" spans="1:8" x14ac:dyDescent="0.25">
      <c r="A4553" s="778">
        <v>1305</v>
      </c>
      <c r="B4553" s="797" t="s">
        <v>680</v>
      </c>
      <c r="C4553" s="826">
        <f>BSO!E19</f>
        <v>0</v>
      </c>
      <c r="E4553" s="801" t="s">
        <v>625</v>
      </c>
      <c r="F4553" s="797" t="s">
        <v>1684</v>
      </c>
      <c r="G4553" s="800">
        <f>OES!C20</f>
        <v>0</v>
      </c>
      <c r="H4553" s="828"/>
    </row>
    <row r="4554" spans="1:8" x14ac:dyDescent="0.25">
      <c r="H4554" s="828"/>
    </row>
    <row r="4555" spans="1:8" ht="30" x14ac:dyDescent="0.25">
      <c r="A4555" s="786">
        <v>1306</v>
      </c>
      <c r="B4555" s="793" t="s">
        <v>687</v>
      </c>
      <c r="C4555" s="826">
        <f>BSO!E20</f>
        <v>0</v>
      </c>
      <c r="E4555" s="801" t="s">
        <v>625</v>
      </c>
      <c r="F4555" s="797" t="s">
        <v>2047</v>
      </c>
      <c r="G4555" s="800">
        <f>OES!C21</f>
        <v>0</v>
      </c>
      <c r="H4555" s="828"/>
    </row>
    <row r="4556" spans="1:8" x14ac:dyDescent="0.25">
      <c r="A4556" s="822"/>
      <c r="B4556" s="793"/>
      <c r="H4556" s="828"/>
    </row>
    <row r="4557" spans="1:8" ht="30" x14ac:dyDescent="0.25">
      <c r="A4557" s="778">
        <v>1307</v>
      </c>
      <c r="B4557" s="793" t="s">
        <v>694</v>
      </c>
      <c r="C4557" s="826">
        <f>BSO!E21</f>
        <v>0</v>
      </c>
      <c r="E4557" s="801" t="s">
        <v>625</v>
      </c>
      <c r="F4557" s="797" t="s">
        <v>2049</v>
      </c>
      <c r="G4557" s="800">
        <f>OES!C22</f>
        <v>0</v>
      </c>
      <c r="H4557" s="828"/>
    </row>
    <row r="4558" spans="1:8" x14ac:dyDescent="0.25">
      <c r="H4558" s="828"/>
    </row>
    <row r="4559" spans="1:8" x14ac:dyDescent="0.25">
      <c r="A4559" s="786">
        <v>1308</v>
      </c>
      <c r="B4559" s="793" t="s">
        <v>701</v>
      </c>
      <c r="C4559" s="826">
        <f>BSO!E22</f>
        <v>0</v>
      </c>
      <c r="E4559" s="801" t="s">
        <v>625</v>
      </c>
      <c r="F4559" s="797" t="s">
        <v>1687</v>
      </c>
      <c r="G4559" s="800">
        <f>OES!C23</f>
        <v>0</v>
      </c>
      <c r="H4559" s="828"/>
    </row>
    <row r="4560" spans="1:8" x14ac:dyDescent="0.25">
      <c r="A4560" s="822"/>
      <c r="H4560" s="828"/>
    </row>
    <row r="4561" spans="1:8" ht="30" x14ac:dyDescent="0.25">
      <c r="A4561" s="778">
        <v>1309</v>
      </c>
      <c r="B4561" s="793" t="s">
        <v>708</v>
      </c>
      <c r="C4561" s="826">
        <f>BSO!E23</f>
        <v>0</v>
      </c>
      <c r="E4561" s="801" t="s">
        <v>625</v>
      </c>
      <c r="F4561" s="797" t="s">
        <v>1706</v>
      </c>
      <c r="G4561" s="800">
        <f>OES!C24</f>
        <v>0</v>
      </c>
      <c r="H4561" s="828"/>
    </row>
    <row r="4562" spans="1:8" x14ac:dyDescent="0.25">
      <c r="H4562" s="828"/>
    </row>
    <row r="4563" spans="1:8" x14ac:dyDescent="0.25">
      <c r="A4563" s="786">
        <v>1310</v>
      </c>
      <c r="B4563" s="793" t="s">
        <v>715</v>
      </c>
      <c r="C4563" s="826">
        <f>BSO!E24</f>
        <v>0</v>
      </c>
      <c r="E4563" s="801" t="s">
        <v>625</v>
      </c>
      <c r="F4563" s="797" t="s">
        <v>1699</v>
      </c>
      <c r="G4563" s="800">
        <f>OES!C25</f>
        <v>0</v>
      </c>
      <c r="H4563" s="828"/>
    </row>
    <row r="4564" spans="1:8" x14ac:dyDescent="0.25">
      <c r="A4564" s="822"/>
      <c r="H4564" s="828"/>
    </row>
    <row r="4565" spans="1:8" x14ac:dyDescent="0.25">
      <c r="A4565" s="778">
        <v>1311</v>
      </c>
      <c r="B4565" s="793" t="s">
        <v>722</v>
      </c>
      <c r="C4565" s="826">
        <f>BSO!E25</f>
        <v>0</v>
      </c>
      <c r="E4565" s="801" t="s">
        <v>625</v>
      </c>
      <c r="F4565" s="797" t="s">
        <v>1704</v>
      </c>
      <c r="G4565" s="800">
        <f>OES!C32</f>
        <v>0</v>
      </c>
      <c r="H4565" s="828"/>
    </row>
    <row r="4566" spans="1:8" x14ac:dyDescent="0.25">
      <c r="H4566" s="828"/>
    </row>
    <row r="4567" spans="1:8" x14ac:dyDescent="0.25">
      <c r="A4567" s="786">
        <v>1312</v>
      </c>
      <c r="B4567" s="797" t="s">
        <v>729</v>
      </c>
      <c r="C4567" s="826">
        <f>BSO!E28</f>
        <v>0</v>
      </c>
      <c r="E4567" s="801" t="s">
        <v>625</v>
      </c>
      <c r="F4567" s="797" t="s">
        <v>1802</v>
      </c>
      <c r="G4567" s="800">
        <f>OES!C35</f>
        <v>0</v>
      </c>
      <c r="H4567" s="828"/>
    </row>
    <row r="4568" spans="1:8" x14ac:dyDescent="0.25">
      <c r="A4568" s="822"/>
      <c r="H4568" s="828"/>
    </row>
    <row r="4569" spans="1:8" x14ac:dyDescent="0.25">
      <c r="A4569" s="778">
        <v>1313</v>
      </c>
      <c r="B4569" s="793" t="s">
        <v>736</v>
      </c>
      <c r="C4569" s="826">
        <f>BSO!E29</f>
        <v>0</v>
      </c>
      <c r="E4569" s="801" t="s">
        <v>625</v>
      </c>
      <c r="F4569" s="797" t="s">
        <v>1839</v>
      </c>
      <c r="G4569" s="800">
        <f>OES!C47</f>
        <v>0</v>
      </c>
      <c r="H4569" s="828"/>
    </row>
    <row r="4570" spans="1:8" x14ac:dyDescent="0.25">
      <c r="B4570" s="793"/>
      <c r="H4570" s="828"/>
    </row>
    <row r="4571" spans="1:8" x14ac:dyDescent="0.25">
      <c r="A4571" s="786">
        <v>1314</v>
      </c>
      <c r="B4571" s="797" t="s">
        <v>765</v>
      </c>
      <c r="C4571" s="826">
        <f>BSO!E34</f>
        <v>0</v>
      </c>
      <c r="E4571" s="801" t="s">
        <v>625</v>
      </c>
      <c r="F4571" s="797" t="s">
        <v>1814</v>
      </c>
      <c r="G4571" s="800">
        <f>OES!C48</f>
        <v>0</v>
      </c>
      <c r="H4571" s="828"/>
    </row>
    <row r="4572" spans="1:8" x14ac:dyDescent="0.25">
      <c r="A4572" s="822"/>
      <c r="H4572" s="828"/>
    </row>
    <row r="4573" spans="1:8" x14ac:dyDescent="0.25">
      <c r="A4573" s="778">
        <v>1315</v>
      </c>
      <c r="B4573" s="793" t="s">
        <v>772</v>
      </c>
      <c r="C4573" s="826">
        <f>BSO!E35</f>
        <v>0</v>
      </c>
      <c r="E4573" s="801" t="s">
        <v>625</v>
      </c>
      <c r="F4573" s="797" t="s">
        <v>1840</v>
      </c>
      <c r="G4573" s="800">
        <f>OES!C52</f>
        <v>0</v>
      </c>
      <c r="H4573" s="828"/>
    </row>
    <row r="4574" spans="1:8" x14ac:dyDescent="0.25">
      <c r="H4574" s="828"/>
    </row>
    <row r="4575" spans="1:8" x14ac:dyDescent="0.25">
      <c r="A4575" s="786">
        <v>1316</v>
      </c>
      <c r="B4575" s="797" t="s">
        <v>835</v>
      </c>
      <c r="C4575" s="826">
        <f>BSO!E44</f>
        <v>0</v>
      </c>
      <c r="E4575" s="801" t="s">
        <v>625</v>
      </c>
      <c r="F4575" s="797" t="s">
        <v>1841</v>
      </c>
      <c r="G4575" s="800">
        <f>OES!C53</f>
        <v>0</v>
      </c>
      <c r="H4575" s="828"/>
    </row>
    <row r="4576" spans="1:8" x14ac:dyDescent="0.25">
      <c r="A4576" s="822"/>
      <c r="H4576" s="828"/>
    </row>
    <row r="4577" spans="1:8" x14ac:dyDescent="0.25">
      <c r="A4577" s="778">
        <v>1317</v>
      </c>
      <c r="B4577" s="793" t="s">
        <v>842</v>
      </c>
      <c r="C4577" s="826">
        <f>BSO!E45</f>
        <v>0</v>
      </c>
      <c r="E4577" s="801" t="s">
        <v>625</v>
      </c>
      <c r="F4577" s="797" t="s">
        <v>1838</v>
      </c>
      <c r="G4577" s="800">
        <f>OES!C60</f>
        <v>0</v>
      </c>
      <c r="H4577" s="828"/>
    </row>
    <row r="4578" spans="1:8" x14ac:dyDescent="0.25">
      <c r="H4578" s="828"/>
    </row>
    <row r="4579" spans="1:8" ht="30" x14ac:dyDescent="0.25">
      <c r="A4579" s="786">
        <v>1318</v>
      </c>
      <c r="B4579" s="797" t="s">
        <v>849</v>
      </c>
      <c r="C4579" s="826">
        <f>BSO!E47</f>
        <v>0</v>
      </c>
      <c r="E4579" s="801" t="s">
        <v>625</v>
      </c>
      <c r="F4579" s="797" t="s">
        <v>2007</v>
      </c>
      <c r="G4579" s="800">
        <f>OES!C89</f>
        <v>0</v>
      </c>
      <c r="H4579" s="828"/>
    </row>
    <row r="4580" spans="1:8" x14ac:dyDescent="0.25">
      <c r="A4580" s="822"/>
      <c r="H4580" s="828"/>
    </row>
    <row r="4581" spans="1:8" ht="30" x14ac:dyDescent="0.25">
      <c r="A4581" s="778">
        <v>1319</v>
      </c>
      <c r="B4581" s="793" t="s">
        <v>856</v>
      </c>
      <c r="C4581" s="826">
        <f>BSO!E48</f>
        <v>0</v>
      </c>
      <c r="E4581" s="801" t="s">
        <v>625</v>
      </c>
      <c r="F4581" s="797" t="s">
        <v>2011</v>
      </c>
      <c r="G4581" s="800">
        <f>OES!C90</f>
        <v>0</v>
      </c>
      <c r="H4581" s="828"/>
    </row>
    <row r="4582" spans="1:8" x14ac:dyDescent="0.25">
      <c r="B4582" s="793"/>
      <c r="H4582" s="828"/>
    </row>
    <row r="4583" spans="1:8" ht="30" x14ac:dyDescent="0.25">
      <c r="A4583" s="786">
        <v>1320</v>
      </c>
      <c r="B4583" s="797" t="s">
        <v>863</v>
      </c>
      <c r="C4583" s="826">
        <f>BSO!E49</f>
        <v>0</v>
      </c>
      <c r="E4583" s="801" t="s">
        <v>625</v>
      </c>
      <c r="F4583" s="797" t="s">
        <v>2015</v>
      </c>
      <c r="G4583" s="800">
        <f>OES!C91</f>
        <v>0</v>
      </c>
      <c r="H4583" s="828"/>
    </row>
    <row r="4584" spans="1:8" x14ac:dyDescent="0.25">
      <c r="A4584" s="822"/>
      <c r="H4584" s="828"/>
    </row>
    <row r="4585" spans="1:8" ht="30" x14ac:dyDescent="0.25">
      <c r="A4585" s="778">
        <v>1321</v>
      </c>
      <c r="B4585" s="793" t="s">
        <v>870</v>
      </c>
      <c r="C4585" s="826">
        <f>BSO!E50</f>
        <v>0</v>
      </c>
      <c r="E4585" s="801" t="s">
        <v>625</v>
      </c>
      <c r="F4585" s="797" t="s">
        <v>2019</v>
      </c>
      <c r="G4585" s="800">
        <f>OES!C92</f>
        <v>0</v>
      </c>
      <c r="H4585" s="828"/>
    </row>
    <row r="4586" spans="1:8" x14ac:dyDescent="0.25">
      <c r="F4586" s="793"/>
      <c r="H4586" s="828"/>
    </row>
    <row r="4587" spans="1:8" x14ac:dyDescent="0.25">
      <c r="A4587" s="786">
        <v>1322</v>
      </c>
      <c r="B4587" s="793" t="s">
        <v>633</v>
      </c>
      <c r="C4587" s="826">
        <f>BSO!F10</f>
        <v>0</v>
      </c>
      <c r="E4587" s="801" t="s">
        <v>625</v>
      </c>
      <c r="F4587" s="797" t="s">
        <v>2055</v>
      </c>
      <c r="G4587" s="800">
        <f>ONS!C11</f>
        <v>0</v>
      </c>
      <c r="H4587" s="828"/>
    </row>
    <row r="4588" spans="1:8" x14ac:dyDescent="0.25">
      <c r="A4588" s="822"/>
      <c r="H4588" s="828"/>
    </row>
    <row r="4589" spans="1:8" x14ac:dyDescent="0.25">
      <c r="A4589" s="778">
        <v>1323</v>
      </c>
      <c r="B4589" s="797" t="s">
        <v>640</v>
      </c>
      <c r="C4589" s="826">
        <f>BSO!F11</f>
        <v>0</v>
      </c>
      <c r="E4589" s="801" t="s">
        <v>625</v>
      </c>
      <c r="F4589" s="797" t="s">
        <v>2096</v>
      </c>
      <c r="G4589" s="800">
        <f>ONS!C15</f>
        <v>0</v>
      </c>
      <c r="H4589" s="828"/>
    </row>
    <row r="4590" spans="1:8" x14ac:dyDescent="0.25">
      <c r="H4590" s="828"/>
    </row>
    <row r="4591" spans="1:8" x14ac:dyDescent="0.25">
      <c r="A4591" s="786">
        <v>1324</v>
      </c>
      <c r="B4591" s="797" t="s">
        <v>674</v>
      </c>
      <c r="C4591" s="826">
        <f>BSO!F18</f>
        <v>0</v>
      </c>
      <c r="E4591" s="801" t="s">
        <v>625</v>
      </c>
      <c r="F4591" s="797" t="s">
        <v>2059</v>
      </c>
      <c r="G4591" s="800">
        <f>ONS!C16</f>
        <v>0</v>
      </c>
      <c r="H4591" s="828"/>
    </row>
    <row r="4592" spans="1:8" x14ac:dyDescent="0.25">
      <c r="A4592" s="822"/>
      <c r="B4592" s="793"/>
      <c r="H4592" s="828"/>
    </row>
    <row r="4593" spans="1:8" ht="30" x14ac:dyDescent="0.25">
      <c r="A4593" s="778">
        <v>1325</v>
      </c>
      <c r="B4593" s="797" t="s">
        <v>681</v>
      </c>
      <c r="C4593" s="826">
        <f>BSO!F19</f>
        <v>0</v>
      </c>
      <c r="E4593" s="801" t="s">
        <v>625</v>
      </c>
      <c r="F4593" s="797" t="s">
        <v>2075</v>
      </c>
      <c r="G4593" s="800">
        <f>ONS!C20</f>
        <v>0</v>
      </c>
      <c r="H4593" s="828"/>
    </row>
    <row r="4594" spans="1:8" x14ac:dyDescent="0.25">
      <c r="H4594" s="828"/>
    </row>
    <row r="4595" spans="1:8" ht="30" x14ac:dyDescent="0.25">
      <c r="A4595" s="786">
        <v>1326</v>
      </c>
      <c r="B4595" s="797" t="s">
        <v>688</v>
      </c>
      <c r="C4595" s="826">
        <f>BSO!F20</f>
        <v>0</v>
      </c>
      <c r="E4595" s="801" t="s">
        <v>625</v>
      </c>
      <c r="F4595" s="797" t="s">
        <v>2438</v>
      </c>
      <c r="G4595" s="800">
        <f>ONS!C21</f>
        <v>0</v>
      </c>
      <c r="H4595" s="828"/>
    </row>
    <row r="4596" spans="1:8" x14ac:dyDescent="0.25">
      <c r="A4596" s="822"/>
      <c r="H4596" s="828"/>
    </row>
    <row r="4597" spans="1:8" ht="30" x14ac:dyDescent="0.25">
      <c r="A4597" s="778">
        <v>1327</v>
      </c>
      <c r="B4597" s="797" t="s">
        <v>695</v>
      </c>
      <c r="C4597" s="826">
        <f>BSO!F21</f>
        <v>0</v>
      </c>
      <c r="E4597" s="801" t="s">
        <v>625</v>
      </c>
      <c r="F4597" s="797" t="s">
        <v>2440</v>
      </c>
      <c r="G4597" s="800">
        <f>ONS!C22</f>
        <v>0</v>
      </c>
      <c r="H4597" s="828"/>
    </row>
    <row r="4598" spans="1:8" x14ac:dyDescent="0.25">
      <c r="H4598" s="828"/>
    </row>
    <row r="4599" spans="1:8" x14ac:dyDescent="0.25">
      <c r="A4599" s="786">
        <v>1328</v>
      </c>
      <c r="B4599" s="793" t="s">
        <v>702</v>
      </c>
      <c r="C4599" s="826">
        <f>BSO!F22</f>
        <v>0</v>
      </c>
      <c r="E4599" s="801" t="s">
        <v>625</v>
      </c>
      <c r="F4599" s="797" t="s">
        <v>2078</v>
      </c>
      <c r="G4599" s="800">
        <f>ONS!C23</f>
        <v>0</v>
      </c>
      <c r="H4599" s="828"/>
    </row>
    <row r="4600" spans="1:8" x14ac:dyDescent="0.25">
      <c r="A4600" s="822"/>
      <c r="H4600" s="828"/>
    </row>
    <row r="4601" spans="1:8" ht="30" x14ac:dyDescent="0.25">
      <c r="A4601" s="778">
        <v>1329</v>
      </c>
      <c r="B4601" s="797" t="s">
        <v>709</v>
      </c>
      <c r="C4601" s="826">
        <f>BSO!F23</f>
        <v>0</v>
      </c>
      <c r="E4601" s="801" t="s">
        <v>625</v>
      </c>
      <c r="F4601" s="797" t="s">
        <v>2097</v>
      </c>
      <c r="G4601" s="800">
        <f>ONS!C24</f>
        <v>0</v>
      </c>
      <c r="H4601" s="828"/>
    </row>
    <row r="4602" spans="1:8" x14ac:dyDescent="0.25">
      <c r="H4602" s="828"/>
    </row>
    <row r="4603" spans="1:8" x14ac:dyDescent="0.25">
      <c r="A4603" s="786">
        <v>1330</v>
      </c>
      <c r="B4603" s="797" t="s">
        <v>716</v>
      </c>
      <c r="C4603" s="826">
        <f>BSO!F24</f>
        <v>0</v>
      </c>
      <c r="E4603" s="801" t="s">
        <v>625</v>
      </c>
      <c r="F4603" s="797" t="s">
        <v>2090</v>
      </c>
      <c r="G4603" s="800">
        <f>ONS!C25</f>
        <v>0</v>
      </c>
      <c r="H4603" s="828"/>
    </row>
    <row r="4604" spans="1:8" x14ac:dyDescent="0.25">
      <c r="A4604" s="822"/>
      <c r="H4604" s="828"/>
    </row>
    <row r="4605" spans="1:8" x14ac:dyDescent="0.25">
      <c r="A4605" s="778">
        <v>1331</v>
      </c>
      <c r="B4605" s="797" t="s">
        <v>723</v>
      </c>
      <c r="C4605" s="826">
        <f>BSO!F25</f>
        <v>0</v>
      </c>
      <c r="E4605" s="801" t="s">
        <v>625</v>
      </c>
      <c r="F4605" s="797" t="s">
        <v>2095</v>
      </c>
      <c r="G4605" s="800">
        <f>ONS!C32</f>
        <v>0</v>
      </c>
      <c r="H4605" s="828"/>
    </row>
    <row r="4606" spans="1:8" x14ac:dyDescent="0.25">
      <c r="B4606" s="793"/>
      <c r="H4606" s="828"/>
    </row>
    <row r="4607" spans="1:8" x14ac:dyDescent="0.25">
      <c r="A4607" s="786">
        <v>1332</v>
      </c>
      <c r="B4607" s="797" t="s">
        <v>730</v>
      </c>
      <c r="C4607" s="826">
        <f>BSO!F28</f>
        <v>0</v>
      </c>
      <c r="E4607" s="801" t="s">
        <v>625</v>
      </c>
      <c r="F4607" s="797" t="s">
        <v>2193</v>
      </c>
      <c r="G4607" s="800">
        <f>ONS!C35</f>
        <v>0</v>
      </c>
      <c r="H4607" s="828"/>
    </row>
    <row r="4608" spans="1:8" x14ac:dyDescent="0.25">
      <c r="A4608" s="822"/>
      <c r="H4608" s="828"/>
    </row>
    <row r="4609" spans="1:8" x14ac:dyDescent="0.25">
      <c r="A4609" s="778">
        <v>1333</v>
      </c>
      <c r="B4609" s="797" t="s">
        <v>737</v>
      </c>
      <c r="C4609" s="826">
        <f>BSO!F29</f>
        <v>0</v>
      </c>
      <c r="E4609" s="801" t="s">
        <v>625</v>
      </c>
      <c r="F4609" s="797" t="s">
        <v>2230</v>
      </c>
      <c r="G4609" s="800">
        <f>ONS!C47</f>
        <v>0</v>
      </c>
      <c r="H4609" s="828"/>
    </row>
    <row r="4610" spans="1:8" x14ac:dyDescent="0.25">
      <c r="B4610" s="793"/>
      <c r="H4610" s="828"/>
    </row>
    <row r="4611" spans="1:8" x14ac:dyDescent="0.25">
      <c r="A4611" s="786">
        <v>1334</v>
      </c>
      <c r="B4611" s="797" t="s">
        <v>766</v>
      </c>
      <c r="C4611" s="826">
        <f>BSO!F34</f>
        <v>0</v>
      </c>
      <c r="E4611" s="801" t="s">
        <v>625</v>
      </c>
      <c r="F4611" s="797" t="s">
        <v>2205</v>
      </c>
      <c r="G4611" s="800">
        <f>ONS!C48</f>
        <v>0</v>
      </c>
      <c r="H4611" s="828"/>
    </row>
    <row r="4612" spans="1:8" x14ac:dyDescent="0.25">
      <c r="A4612" s="822"/>
      <c r="H4612" s="828"/>
    </row>
    <row r="4613" spans="1:8" x14ac:dyDescent="0.25">
      <c r="A4613" s="778">
        <v>1335</v>
      </c>
      <c r="B4613" s="793" t="s">
        <v>773</v>
      </c>
      <c r="C4613" s="826">
        <f>BSO!F35</f>
        <v>0</v>
      </c>
      <c r="E4613" s="801" t="s">
        <v>625</v>
      </c>
      <c r="F4613" s="797" t="s">
        <v>2231</v>
      </c>
      <c r="G4613" s="800">
        <f>ONS!C52</f>
        <v>0</v>
      </c>
      <c r="H4613" s="828"/>
    </row>
    <row r="4614" spans="1:8" x14ac:dyDescent="0.25">
      <c r="B4614" s="793"/>
      <c r="H4614" s="828"/>
    </row>
    <row r="4615" spans="1:8" x14ac:dyDescent="0.25">
      <c r="A4615" s="786">
        <v>1336</v>
      </c>
      <c r="B4615" s="797" t="s">
        <v>836</v>
      </c>
      <c r="C4615" s="826">
        <f>BSO!F44</f>
        <v>0</v>
      </c>
      <c r="E4615" s="801" t="s">
        <v>625</v>
      </c>
      <c r="F4615" s="797" t="s">
        <v>2232</v>
      </c>
      <c r="G4615" s="800">
        <f>ONS!C53</f>
        <v>0</v>
      </c>
      <c r="H4615" s="828"/>
    </row>
    <row r="4616" spans="1:8" x14ac:dyDescent="0.25">
      <c r="A4616" s="822"/>
      <c r="H4616" s="828"/>
    </row>
    <row r="4617" spans="1:8" x14ac:dyDescent="0.25">
      <c r="A4617" s="778">
        <v>1337</v>
      </c>
      <c r="B4617" s="797" t="s">
        <v>843</v>
      </c>
      <c r="C4617" s="826">
        <f>BSO!F45</f>
        <v>0</v>
      </c>
      <c r="E4617" s="801" t="s">
        <v>625</v>
      </c>
      <c r="F4617" s="797" t="s">
        <v>2229</v>
      </c>
      <c r="G4617" s="800">
        <f>ONS!C60</f>
        <v>0</v>
      </c>
      <c r="H4617" s="828"/>
    </row>
    <row r="4618" spans="1:8" x14ac:dyDescent="0.25">
      <c r="B4618" s="793"/>
      <c r="H4618" s="828"/>
    </row>
    <row r="4619" spans="1:8" ht="30" x14ac:dyDescent="0.25">
      <c r="A4619" s="786">
        <v>1338</v>
      </c>
      <c r="B4619" s="797" t="s">
        <v>850</v>
      </c>
      <c r="C4619" s="826">
        <f>BSO!F47</f>
        <v>0</v>
      </c>
      <c r="E4619" s="801" t="s">
        <v>625</v>
      </c>
      <c r="F4619" s="797" t="s">
        <v>2398</v>
      </c>
      <c r="G4619" s="800">
        <f>ONS!C89</f>
        <v>0</v>
      </c>
      <c r="H4619" s="828"/>
    </row>
    <row r="4620" spans="1:8" x14ac:dyDescent="0.25">
      <c r="A4620" s="822"/>
      <c r="B4620" s="793"/>
      <c r="H4620" s="828"/>
    </row>
    <row r="4621" spans="1:8" ht="30" x14ac:dyDescent="0.25">
      <c r="A4621" s="778">
        <v>1339</v>
      </c>
      <c r="B4621" s="797" t="s">
        <v>857</v>
      </c>
      <c r="C4621" s="826">
        <f>BSO!F48</f>
        <v>0</v>
      </c>
      <c r="E4621" s="801" t="s">
        <v>625</v>
      </c>
      <c r="F4621" s="797" t="s">
        <v>2402</v>
      </c>
      <c r="G4621" s="800">
        <f>ONS!C90</f>
        <v>0</v>
      </c>
      <c r="H4621" s="828"/>
    </row>
    <row r="4622" spans="1:8" x14ac:dyDescent="0.25">
      <c r="B4622" s="793"/>
      <c r="H4622" s="828"/>
    </row>
    <row r="4623" spans="1:8" ht="30" x14ac:dyDescent="0.25">
      <c r="A4623" s="786">
        <v>1340</v>
      </c>
      <c r="B4623" s="797" t="s">
        <v>864</v>
      </c>
      <c r="C4623" s="826">
        <f>BSO!F49</f>
        <v>0</v>
      </c>
      <c r="E4623" s="801" t="s">
        <v>625</v>
      </c>
      <c r="F4623" s="797" t="s">
        <v>2406</v>
      </c>
      <c r="G4623" s="800">
        <f>ONS!C91</f>
        <v>0</v>
      </c>
      <c r="H4623" s="828"/>
    </row>
    <row r="4624" spans="1:8" x14ac:dyDescent="0.25">
      <c r="A4624" s="822"/>
      <c r="H4624" s="828"/>
    </row>
    <row r="4625" spans="1:8" ht="30" x14ac:dyDescent="0.25">
      <c r="A4625" s="778">
        <v>1341</v>
      </c>
      <c r="B4625" s="797" t="s">
        <v>871</v>
      </c>
      <c r="C4625" s="826">
        <f>BSO!F50</f>
        <v>0</v>
      </c>
      <c r="E4625" s="801" t="s">
        <v>625</v>
      </c>
      <c r="F4625" s="797" t="s">
        <v>2410</v>
      </c>
      <c r="G4625" s="800">
        <f>ONS!C92</f>
        <v>0</v>
      </c>
      <c r="H4625" s="828"/>
    </row>
    <row r="4626" spans="1:8" x14ac:dyDescent="0.25">
      <c r="F4626" s="793"/>
      <c r="H4626" s="828"/>
    </row>
    <row r="4627" spans="1:8" x14ac:dyDescent="0.25">
      <c r="A4627" s="786">
        <v>1342</v>
      </c>
      <c r="B4627" s="793" t="s">
        <v>634</v>
      </c>
      <c r="C4627" s="826">
        <f>BSO!G10</f>
        <v>0</v>
      </c>
      <c r="E4627" s="801" t="s">
        <v>625</v>
      </c>
      <c r="F4627" s="793" t="s">
        <v>2446</v>
      </c>
      <c r="G4627" s="800">
        <f>RWS!C13</f>
        <v>0</v>
      </c>
      <c r="H4627" s="828"/>
    </row>
    <row r="4628" spans="1:8" x14ac:dyDescent="0.25">
      <c r="A4628" s="822"/>
      <c r="B4628" s="793"/>
      <c r="F4628" s="793"/>
      <c r="H4628" s="828"/>
    </row>
    <row r="4629" spans="1:8" x14ac:dyDescent="0.25">
      <c r="A4629" s="778">
        <v>1343</v>
      </c>
      <c r="B4629" s="793" t="s">
        <v>641</v>
      </c>
      <c r="C4629" s="826">
        <f>BSO!G11</f>
        <v>0</v>
      </c>
      <c r="E4629" s="801" t="s">
        <v>625</v>
      </c>
      <c r="F4629" s="793" t="s">
        <v>2474</v>
      </c>
      <c r="G4629" s="800">
        <f>RWS!C17</f>
        <v>0</v>
      </c>
      <c r="H4629" s="828"/>
    </row>
    <row r="4630" spans="1:8" x14ac:dyDescent="0.25">
      <c r="F4630" s="793"/>
      <c r="H4630" s="828"/>
    </row>
    <row r="4631" spans="1:8" x14ac:dyDescent="0.25">
      <c r="A4631" s="786">
        <v>1344</v>
      </c>
      <c r="B4631" s="797" t="s">
        <v>675</v>
      </c>
      <c r="C4631" s="826">
        <f>BSO!G18</f>
        <v>0</v>
      </c>
      <c r="E4631" s="801" t="s">
        <v>625</v>
      </c>
      <c r="F4631" s="793" t="s">
        <v>2450</v>
      </c>
      <c r="G4631" s="800">
        <f>RWS!C18</f>
        <v>0</v>
      </c>
      <c r="H4631" s="828"/>
    </row>
    <row r="4632" spans="1:8" x14ac:dyDescent="0.25">
      <c r="A4632" s="822"/>
      <c r="B4632" s="793"/>
      <c r="F4632" s="793"/>
      <c r="H4632" s="828"/>
    </row>
    <row r="4633" spans="1:8" x14ac:dyDescent="0.25">
      <c r="A4633" s="778">
        <v>1345</v>
      </c>
      <c r="B4633" s="793" t="s">
        <v>682</v>
      </c>
      <c r="C4633" s="826">
        <f>BSO!G19</f>
        <v>0</v>
      </c>
      <c r="E4633" s="801" t="s">
        <v>625</v>
      </c>
      <c r="F4633" s="793" t="s">
        <v>2454</v>
      </c>
      <c r="G4633" s="800">
        <f>RWS!C22</f>
        <v>0</v>
      </c>
      <c r="H4633" s="828"/>
    </row>
    <row r="4634" spans="1:8" x14ac:dyDescent="0.25">
      <c r="B4634" s="793"/>
      <c r="F4634" s="793"/>
      <c r="H4634" s="828"/>
    </row>
    <row r="4635" spans="1:8" ht="30" x14ac:dyDescent="0.25">
      <c r="A4635" s="786">
        <v>1346</v>
      </c>
      <c r="B4635" s="797" t="s">
        <v>689</v>
      </c>
      <c r="C4635" s="826">
        <f>BSO!G20</f>
        <v>0</v>
      </c>
      <c r="E4635" s="801" t="s">
        <v>625</v>
      </c>
      <c r="F4635" s="793" t="s">
        <v>2457</v>
      </c>
      <c r="G4635" s="800">
        <f>RWS!C23</f>
        <v>0</v>
      </c>
      <c r="H4635" s="828"/>
    </row>
    <row r="4636" spans="1:8" x14ac:dyDescent="0.25">
      <c r="A4636" s="822"/>
      <c r="B4636" s="793"/>
      <c r="F4636" s="793"/>
      <c r="H4636" s="828"/>
    </row>
    <row r="4637" spans="1:8" ht="30" x14ac:dyDescent="0.25">
      <c r="A4637" s="778">
        <v>1347</v>
      </c>
      <c r="B4637" s="793" t="s">
        <v>696</v>
      </c>
      <c r="C4637" s="826">
        <f>BSO!G21</f>
        <v>0</v>
      </c>
      <c r="E4637" s="801" t="s">
        <v>625</v>
      </c>
      <c r="F4637" s="793" t="s">
        <v>2459</v>
      </c>
      <c r="G4637" s="800">
        <f>RWS!C24</f>
        <v>0</v>
      </c>
      <c r="H4637" s="828"/>
    </row>
    <row r="4638" spans="1:8" x14ac:dyDescent="0.25">
      <c r="B4638" s="793"/>
      <c r="F4638" s="793"/>
      <c r="H4638" s="828"/>
    </row>
    <row r="4639" spans="1:8" x14ac:dyDescent="0.25">
      <c r="A4639" s="786">
        <v>1348</v>
      </c>
      <c r="B4639" s="797" t="s">
        <v>703</v>
      </c>
      <c r="C4639" s="826">
        <f>BSO!G22</f>
        <v>0</v>
      </c>
      <c r="E4639" s="801" t="s">
        <v>625</v>
      </c>
      <c r="F4639" s="793" t="s">
        <v>2461</v>
      </c>
      <c r="G4639" s="800">
        <f>RWS!C25</f>
        <v>0</v>
      </c>
      <c r="H4639" s="828"/>
    </row>
    <row r="4640" spans="1:8" x14ac:dyDescent="0.25">
      <c r="A4640" s="822"/>
      <c r="B4640" s="793"/>
      <c r="F4640" s="793"/>
      <c r="H4640" s="828"/>
    </row>
    <row r="4641" spans="1:8" ht="30" x14ac:dyDescent="0.25">
      <c r="A4641" s="778">
        <v>1349</v>
      </c>
      <c r="B4641" s="793" t="s">
        <v>710</v>
      </c>
      <c r="C4641" s="826">
        <f>BSO!G23</f>
        <v>0</v>
      </c>
      <c r="E4641" s="801" t="s">
        <v>625</v>
      </c>
      <c r="F4641" s="793" t="s">
        <v>2475</v>
      </c>
      <c r="G4641" s="800">
        <f>RWS!C26</f>
        <v>0</v>
      </c>
      <c r="H4641" s="828"/>
    </row>
    <row r="4642" spans="1:8" x14ac:dyDescent="0.25">
      <c r="B4642" s="793"/>
      <c r="F4642" s="793"/>
      <c r="H4642" s="828"/>
    </row>
    <row r="4643" spans="1:8" x14ac:dyDescent="0.25">
      <c r="A4643" s="786">
        <v>1350</v>
      </c>
      <c r="B4643" s="797" t="s">
        <v>717</v>
      </c>
      <c r="C4643" s="826">
        <f>BSO!G24</f>
        <v>0</v>
      </c>
      <c r="E4643" s="801" t="s">
        <v>625</v>
      </c>
      <c r="F4643" s="793" t="s">
        <v>2476</v>
      </c>
      <c r="G4643" s="800">
        <f>RWS!C27</f>
        <v>0</v>
      </c>
      <c r="H4643" s="828"/>
    </row>
    <row r="4644" spans="1:8" x14ac:dyDescent="0.25">
      <c r="A4644" s="822"/>
      <c r="B4644" s="793"/>
      <c r="F4644" s="793"/>
      <c r="H4644" s="828"/>
    </row>
    <row r="4645" spans="1:8" x14ac:dyDescent="0.25">
      <c r="A4645" s="778">
        <v>1351</v>
      </c>
      <c r="B4645" s="793" t="s">
        <v>724</v>
      </c>
      <c r="C4645" s="826">
        <f>BSO!G25</f>
        <v>0</v>
      </c>
      <c r="E4645" s="801" t="s">
        <v>625</v>
      </c>
      <c r="F4645" s="793" t="s">
        <v>2473</v>
      </c>
      <c r="G4645" s="800">
        <f>RWS!C34</f>
        <v>0</v>
      </c>
      <c r="H4645" s="828"/>
    </row>
    <row r="4646" spans="1:8" x14ac:dyDescent="0.25">
      <c r="B4646" s="793"/>
      <c r="F4646" s="793"/>
      <c r="H4646" s="828"/>
    </row>
    <row r="4647" spans="1:8" x14ac:dyDescent="0.25">
      <c r="A4647" s="786">
        <v>1352</v>
      </c>
      <c r="B4647" s="797" t="s">
        <v>731</v>
      </c>
      <c r="C4647" s="826">
        <f>BSO!G28</f>
        <v>0</v>
      </c>
      <c r="E4647" s="801" t="s">
        <v>625</v>
      </c>
      <c r="F4647" s="793" t="s">
        <v>2507</v>
      </c>
      <c r="G4647" s="800">
        <f>RWS!C37</f>
        <v>0</v>
      </c>
      <c r="H4647" s="828"/>
    </row>
    <row r="4648" spans="1:8" x14ac:dyDescent="0.25">
      <c r="A4648" s="822"/>
      <c r="B4648" s="793"/>
      <c r="F4648" s="793"/>
      <c r="H4648" s="828"/>
    </row>
    <row r="4649" spans="1:8" x14ac:dyDescent="0.25">
      <c r="A4649" s="778">
        <v>1353</v>
      </c>
      <c r="B4649" s="793" t="s">
        <v>738</v>
      </c>
      <c r="C4649" s="826">
        <f>BSO!G29</f>
        <v>0</v>
      </c>
      <c r="E4649" s="801" t="s">
        <v>625</v>
      </c>
      <c r="F4649" s="793" t="s">
        <v>2536</v>
      </c>
      <c r="G4649" s="800">
        <f>RWS!C47</f>
        <v>0</v>
      </c>
      <c r="H4649" s="828"/>
    </row>
    <row r="4650" spans="1:8" x14ac:dyDescent="0.25">
      <c r="F4650" s="793"/>
      <c r="H4650" s="828"/>
    </row>
    <row r="4651" spans="1:8" x14ac:dyDescent="0.25">
      <c r="A4651" s="786">
        <v>1354</v>
      </c>
      <c r="B4651" s="797" t="s">
        <v>767</v>
      </c>
      <c r="C4651" s="826">
        <f>BSO!G34</f>
        <v>0</v>
      </c>
      <c r="E4651" s="801" t="s">
        <v>625</v>
      </c>
      <c r="F4651" s="793" t="s">
        <v>2511</v>
      </c>
      <c r="G4651" s="800">
        <f>RWS!C48</f>
        <v>0</v>
      </c>
      <c r="H4651" s="828"/>
    </row>
    <row r="4652" spans="1:8" x14ac:dyDescent="0.25">
      <c r="A4652" s="822"/>
      <c r="B4652" s="793"/>
      <c r="F4652" s="793"/>
      <c r="H4652" s="828"/>
    </row>
    <row r="4653" spans="1:8" x14ac:dyDescent="0.25">
      <c r="A4653" s="778">
        <v>1355</v>
      </c>
      <c r="B4653" s="793" t="s">
        <v>774</v>
      </c>
      <c r="C4653" s="826">
        <f>BSO!G35</f>
        <v>0</v>
      </c>
      <c r="E4653" s="801" t="s">
        <v>625</v>
      </c>
      <c r="F4653" s="793" t="s">
        <v>2537</v>
      </c>
      <c r="G4653" s="800">
        <f>RWS!C52</f>
        <v>0</v>
      </c>
      <c r="H4653" s="828"/>
    </row>
    <row r="4654" spans="1:8" x14ac:dyDescent="0.25">
      <c r="B4654" s="793"/>
      <c r="F4654" s="793"/>
      <c r="H4654" s="828"/>
    </row>
    <row r="4655" spans="1:8" x14ac:dyDescent="0.25">
      <c r="A4655" s="786">
        <v>1356</v>
      </c>
      <c r="B4655" s="793" t="s">
        <v>837</v>
      </c>
      <c r="C4655" s="826">
        <f>BSO!G44</f>
        <v>0</v>
      </c>
      <c r="E4655" s="801" t="s">
        <v>625</v>
      </c>
      <c r="F4655" s="793" t="s">
        <v>2538</v>
      </c>
      <c r="G4655" s="800">
        <f>RWS!C53</f>
        <v>0</v>
      </c>
      <c r="H4655" s="828"/>
    </row>
    <row r="4656" spans="1:8" x14ac:dyDescent="0.25">
      <c r="A4656" s="822"/>
      <c r="F4656" s="793"/>
      <c r="H4656" s="828"/>
    </row>
    <row r="4657" spans="1:8" x14ac:dyDescent="0.25">
      <c r="A4657" s="778">
        <v>1357</v>
      </c>
      <c r="B4657" s="793" t="s">
        <v>844</v>
      </c>
      <c r="C4657" s="826">
        <f>BSO!G45</f>
        <v>0</v>
      </c>
      <c r="E4657" s="801" t="s">
        <v>625</v>
      </c>
      <c r="F4657" s="793" t="s">
        <v>2535</v>
      </c>
      <c r="G4657" s="800">
        <f>RWS!C60</f>
        <v>0</v>
      </c>
      <c r="H4657" s="828"/>
    </row>
    <row r="4658" spans="1:8" x14ac:dyDescent="0.25">
      <c r="F4658" s="793"/>
      <c r="H4658" s="828"/>
    </row>
    <row r="4659" spans="1:8" ht="30" x14ac:dyDescent="0.25">
      <c r="A4659" s="786">
        <v>1358</v>
      </c>
      <c r="B4659" s="797" t="s">
        <v>851</v>
      </c>
      <c r="C4659" s="826">
        <f>BSO!G47</f>
        <v>0</v>
      </c>
      <c r="E4659" s="801" t="s">
        <v>625</v>
      </c>
      <c r="F4659" s="793" t="s">
        <v>2573</v>
      </c>
      <c r="G4659" s="800">
        <f>RWS!C84</f>
        <v>0</v>
      </c>
      <c r="H4659" s="828"/>
    </row>
    <row r="4660" spans="1:8" x14ac:dyDescent="0.25">
      <c r="A4660" s="822"/>
      <c r="F4660" s="793"/>
      <c r="H4660" s="828"/>
    </row>
    <row r="4661" spans="1:8" ht="30" x14ac:dyDescent="0.25">
      <c r="A4661" s="778">
        <v>1359</v>
      </c>
      <c r="B4661" s="793" t="s">
        <v>858</v>
      </c>
      <c r="C4661" s="826">
        <f>BSO!G48</f>
        <v>0</v>
      </c>
      <c r="E4661" s="801" t="s">
        <v>625</v>
      </c>
      <c r="F4661" s="793" t="s">
        <v>2577</v>
      </c>
      <c r="G4661" s="800">
        <f>RWS!C85</f>
        <v>0</v>
      </c>
      <c r="H4661" s="828"/>
    </row>
    <row r="4662" spans="1:8" x14ac:dyDescent="0.25">
      <c r="B4662" s="793"/>
      <c r="F4662" s="793"/>
      <c r="H4662" s="828"/>
    </row>
    <row r="4663" spans="1:8" ht="30" x14ac:dyDescent="0.25">
      <c r="A4663" s="786">
        <v>1360</v>
      </c>
      <c r="B4663" s="797" t="s">
        <v>865</v>
      </c>
      <c r="C4663" s="826">
        <f>BSO!G49</f>
        <v>0</v>
      </c>
      <c r="E4663" s="801" t="s">
        <v>625</v>
      </c>
      <c r="F4663" s="793" t="s">
        <v>2581</v>
      </c>
      <c r="G4663" s="800">
        <f>RWS!C86</f>
        <v>0</v>
      </c>
      <c r="H4663" s="828"/>
    </row>
    <row r="4664" spans="1:8" x14ac:dyDescent="0.25">
      <c r="A4664" s="822"/>
      <c r="F4664" s="793"/>
      <c r="H4664" s="828"/>
    </row>
    <row r="4665" spans="1:8" ht="30" x14ac:dyDescent="0.25">
      <c r="A4665" s="778">
        <v>1361</v>
      </c>
      <c r="B4665" s="797" t="s">
        <v>872</v>
      </c>
      <c r="C4665" s="826">
        <f>BSO!G50</f>
        <v>0</v>
      </c>
      <c r="E4665" s="801" t="s">
        <v>625</v>
      </c>
      <c r="F4665" s="793" t="s">
        <v>2585</v>
      </c>
      <c r="G4665" s="800">
        <f>RWS!C87</f>
        <v>0</v>
      </c>
      <c r="H4665" s="828"/>
    </row>
    <row r="4666" spans="1:8" x14ac:dyDescent="0.25">
      <c r="F4666" s="793"/>
      <c r="H4666" s="828"/>
    </row>
    <row r="4667" spans="1:8" x14ac:dyDescent="0.25">
      <c r="A4667" s="786">
        <v>1362</v>
      </c>
      <c r="B4667" s="797" t="s">
        <v>628</v>
      </c>
      <c r="C4667" s="826">
        <f>BSO!H9</f>
        <v>0</v>
      </c>
      <c r="E4667" s="801" t="s">
        <v>625</v>
      </c>
      <c r="F4667" s="793" t="s">
        <v>2617</v>
      </c>
      <c r="G4667" s="800">
        <f>RWS!K12</f>
        <v>0</v>
      </c>
      <c r="H4667" s="828"/>
    </row>
    <row r="4668" spans="1:8" x14ac:dyDescent="0.25">
      <c r="A4668" s="822"/>
      <c r="B4668" s="793"/>
      <c r="F4668" s="793"/>
      <c r="H4668" s="828"/>
    </row>
    <row r="4669" spans="1:8" x14ac:dyDescent="0.25">
      <c r="A4669" s="778">
        <v>1363</v>
      </c>
      <c r="B4669" s="793" t="s">
        <v>635</v>
      </c>
      <c r="C4669" s="826">
        <f>BSO!H10</f>
        <v>0</v>
      </c>
      <c r="E4669" s="801" t="s">
        <v>625</v>
      </c>
      <c r="F4669" s="793" t="s">
        <v>2589</v>
      </c>
      <c r="G4669" s="800">
        <f>RWS!K13</f>
        <v>0</v>
      </c>
      <c r="H4669" s="828"/>
    </row>
    <row r="4670" spans="1:8" x14ac:dyDescent="0.25">
      <c r="B4670" s="793"/>
      <c r="F4670" s="793"/>
      <c r="H4670" s="828"/>
    </row>
    <row r="4671" spans="1:8" x14ac:dyDescent="0.25">
      <c r="A4671" s="786">
        <v>1364</v>
      </c>
      <c r="B4671" s="797" t="s">
        <v>642</v>
      </c>
      <c r="C4671" s="826">
        <f>BSO!H11</f>
        <v>0</v>
      </c>
      <c r="E4671" s="801" t="s">
        <v>625</v>
      </c>
      <c r="F4671" s="793" t="s">
        <v>2618</v>
      </c>
      <c r="G4671" s="800">
        <f>RWS!K17</f>
        <v>0</v>
      </c>
      <c r="H4671" s="828"/>
    </row>
    <row r="4672" spans="1:8" x14ac:dyDescent="0.25">
      <c r="A4672" s="822"/>
      <c r="B4672" s="793"/>
      <c r="F4672" s="793"/>
      <c r="H4672" s="828"/>
    </row>
    <row r="4673" spans="1:8" x14ac:dyDescent="0.25">
      <c r="A4673" s="778">
        <v>1365</v>
      </c>
      <c r="B4673" s="793" t="s">
        <v>676</v>
      </c>
      <c r="C4673" s="826">
        <f>BSO!H18</f>
        <v>0</v>
      </c>
      <c r="E4673" s="801" t="s">
        <v>625</v>
      </c>
      <c r="F4673" s="793" t="s">
        <v>2593</v>
      </c>
      <c r="G4673" s="800">
        <f>RWS!K18</f>
        <v>0</v>
      </c>
      <c r="H4673" s="828"/>
    </row>
    <row r="4674" spans="1:8" x14ac:dyDescent="0.25">
      <c r="B4674" s="793"/>
      <c r="F4674" s="793"/>
      <c r="H4674" s="828"/>
    </row>
    <row r="4675" spans="1:8" x14ac:dyDescent="0.25">
      <c r="A4675" s="786">
        <v>1366</v>
      </c>
      <c r="B4675" s="797" t="s">
        <v>683</v>
      </c>
      <c r="C4675" s="826">
        <f>BSO!H19</f>
        <v>0</v>
      </c>
      <c r="E4675" s="801" t="s">
        <v>625</v>
      </c>
      <c r="F4675" s="793" t="s">
        <v>2597</v>
      </c>
      <c r="G4675" s="800">
        <f>RWS!K22</f>
        <v>0</v>
      </c>
      <c r="H4675" s="828"/>
    </row>
    <row r="4676" spans="1:8" x14ac:dyDescent="0.25">
      <c r="A4676" s="822"/>
      <c r="B4676" s="793"/>
      <c r="F4676" s="793"/>
      <c r="H4676" s="828"/>
    </row>
    <row r="4677" spans="1:8" ht="30" x14ac:dyDescent="0.25">
      <c r="A4677" s="778">
        <v>1367</v>
      </c>
      <c r="B4677" s="793" t="s">
        <v>690</v>
      </c>
      <c r="C4677" s="826">
        <f>BSO!H20</f>
        <v>0</v>
      </c>
      <c r="E4677" s="801" t="s">
        <v>625</v>
      </c>
      <c r="F4677" s="793" t="s">
        <v>2600</v>
      </c>
      <c r="G4677" s="800">
        <f>RWS!K23</f>
        <v>0</v>
      </c>
      <c r="H4677" s="828"/>
    </row>
    <row r="4678" spans="1:8" x14ac:dyDescent="0.25">
      <c r="B4678" s="793"/>
      <c r="F4678" s="793"/>
      <c r="H4678" s="828"/>
    </row>
    <row r="4679" spans="1:8" ht="30" x14ac:dyDescent="0.25">
      <c r="A4679" s="786">
        <v>1368</v>
      </c>
      <c r="B4679" s="797" t="s">
        <v>697</v>
      </c>
      <c r="C4679" s="826">
        <f>BSO!H21</f>
        <v>0</v>
      </c>
      <c r="E4679" s="801" t="s">
        <v>625</v>
      </c>
      <c r="F4679" s="793" t="s">
        <v>2602</v>
      </c>
      <c r="G4679" s="800">
        <f>RWS!K24</f>
        <v>0</v>
      </c>
      <c r="H4679" s="828"/>
    </row>
    <row r="4680" spans="1:8" x14ac:dyDescent="0.25">
      <c r="A4680" s="822"/>
      <c r="B4680" s="793"/>
      <c r="F4680" s="793"/>
      <c r="H4680" s="828"/>
    </row>
    <row r="4681" spans="1:8" x14ac:dyDescent="0.25">
      <c r="A4681" s="778">
        <v>1369</v>
      </c>
      <c r="B4681" s="793" t="s">
        <v>704</v>
      </c>
      <c r="C4681" s="826">
        <f>BSO!H22</f>
        <v>0</v>
      </c>
      <c r="E4681" s="801" t="s">
        <v>625</v>
      </c>
      <c r="F4681" s="793" t="s">
        <v>2604</v>
      </c>
      <c r="G4681" s="800">
        <f>RWS!K25</f>
        <v>0</v>
      </c>
      <c r="H4681" s="828"/>
    </row>
    <row r="4682" spans="1:8" x14ac:dyDescent="0.25">
      <c r="F4682" s="793"/>
      <c r="H4682" s="828"/>
    </row>
    <row r="4683" spans="1:8" ht="30" x14ac:dyDescent="0.25">
      <c r="A4683" s="786">
        <v>1370</v>
      </c>
      <c r="B4683" s="793" t="s">
        <v>711</v>
      </c>
      <c r="C4683" s="826">
        <f>BSO!H23</f>
        <v>0</v>
      </c>
      <c r="E4683" s="801" t="s">
        <v>625</v>
      </c>
      <c r="F4683" s="793" t="s">
        <v>2619</v>
      </c>
      <c r="G4683" s="800">
        <f>RWS!K26</f>
        <v>0</v>
      </c>
      <c r="H4683" s="828"/>
    </row>
    <row r="4684" spans="1:8" x14ac:dyDescent="0.25">
      <c r="A4684" s="822"/>
      <c r="F4684" s="793"/>
      <c r="H4684" s="828"/>
    </row>
    <row r="4685" spans="1:8" x14ac:dyDescent="0.25">
      <c r="A4685" s="778">
        <v>1371</v>
      </c>
      <c r="B4685" s="793" t="s">
        <v>718</v>
      </c>
      <c r="C4685" s="826">
        <f>BSO!H24</f>
        <v>0</v>
      </c>
      <c r="E4685" s="801" t="s">
        <v>625</v>
      </c>
      <c r="F4685" s="793" t="s">
        <v>2620</v>
      </c>
      <c r="G4685" s="800">
        <f>RWS!K27</f>
        <v>0</v>
      </c>
      <c r="H4685" s="828"/>
    </row>
    <row r="4686" spans="1:8" x14ac:dyDescent="0.25">
      <c r="F4686" s="793"/>
      <c r="H4686" s="828"/>
    </row>
    <row r="4687" spans="1:8" x14ac:dyDescent="0.25">
      <c r="A4687" s="786">
        <v>1372</v>
      </c>
      <c r="B4687" s="797" t="s">
        <v>725</v>
      </c>
      <c r="C4687" s="826">
        <f>BSO!H25</f>
        <v>0</v>
      </c>
      <c r="E4687" s="801" t="s">
        <v>625</v>
      </c>
      <c r="F4687" s="793" t="s">
        <v>2616</v>
      </c>
      <c r="G4687" s="800">
        <f>RWS!K34</f>
        <v>0</v>
      </c>
      <c r="H4687" s="828"/>
    </row>
    <row r="4688" spans="1:8" x14ac:dyDescent="0.25">
      <c r="A4688" s="822"/>
      <c r="F4688" s="793"/>
      <c r="H4688" s="828"/>
    </row>
    <row r="4689" spans="1:8" x14ac:dyDescent="0.25">
      <c r="A4689" s="778">
        <v>1373</v>
      </c>
      <c r="B4689" s="793" t="s">
        <v>732</v>
      </c>
      <c r="C4689" s="826">
        <f>BSO!H28</f>
        <v>0</v>
      </c>
      <c r="E4689" s="801" t="s">
        <v>625</v>
      </c>
      <c r="F4689" s="793" t="s">
        <v>2651</v>
      </c>
      <c r="G4689" s="800">
        <f>RWS!K37</f>
        <v>0</v>
      </c>
      <c r="H4689" s="828"/>
    </row>
    <row r="4690" spans="1:8" x14ac:dyDescent="0.25">
      <c r="F4690" s="793"/>
      <c r="H4690" s="828"/>
    </row>
    <row r="4691" spans="1:8" x14ac:dyDescent="0.25">
      <c r="A4691" s="786">
        <v>1374</v>
      </c>
      <c r="B4691" s="797" t="s">
        <v>739</v>
      </c>
      <c r="C4691" s="826">
        <f>BSO!H29</f>
        <v>0</v>
      </c>
      <c r="E4691" s="801" t="s">
        <v>625</v>
      </c>
      <c r="F4691" s="793" t="s">
        <v>2680</v>
      </c>
      <c r="G4691" s="800">
        <f>RWS!K47</f>
        <v>0</v>
      </c>
      <c r="H4691" s="828"/>
    </row>
    <row r="4692" spans="1:8" x14ac:dyDescent="0.25">
      <c r="A4692" s="822"/>
      <c r="B4692" s="793"/>
      <c r="F4692" s="793"/>
      <c r="H4692" s="828"/>
    </row>
    <row r="4693" spans="1:8" x14ac:dyDescent="0.25">
      <c r="A4693" s="778">
        <v>1375</v>
      </c>
      <c r="B4693" s="793" t="s">
        <v>768</v>
      </c>
      <c r="C4693" s="826">
        <f>BSO!H34</f>
        <v>0</v>
      </c>
      <c r="E4693" s="801" t="s">
        <v>625</v>
      </c>
      <c r="F4693" s="793" t="s">
        <v>2655</v>
      </c>
      <c r="G4693" s="800">
        <f>RWS!K48</f>
        <v>0</v>
      </c>
      <c r="H4693" s="828"/>
    </row>
    <row r="4694" spans="1:8" x14ac:dyDescent="0.25">
      <c r="F4694" s="793"/>
      <c r="H4694" s="828"/>
    </row>
    <row r="4695" spans="1:8" x14ac:dyDescent="0.25">
      <c r="A4695" s="786">
        <v>1376</v>
      </c>
      <c r="B4695" s="797" t="s">
        <v>775</v>
      </c>
      <c r="C4695" s="826">
        <f>BSO!H35</f>
        <v>0</v>
      </c>
      <c r="E4695" s="801" t="s">
        <v>625</v>
      </c>
      <c r="F4695" s="793" t="s">
        <v>2681</v>
      </c>
      <c r="G4695" s="800">
        <f>RWS!K52</f>
        <v>0</v>
      </c>
      <c r="H4695" s="828"/>
    </row>
    <row r="4696" spans="1:8" x14ac:dyDescent="0.25">
      <c r="A4696" s="822"/>
      <c r="F4696" s="793"/>
      <c r="H4696" s="828"/>
    </row>
    <row r="4697" spans="1:8" x14ac:dyDescent="0.25">
      <c r="A4697" s="778">
        <v>1377</v>
      </c>
      <c r="B4697" s="793" t="s">
        <v>838</v>
      </c>
      <c r="C4697" s="826">
        <f>BSO!H44</f>
        <v>0</v>
      </c>
      <c r="E4697" s="801" t="s">
        <v>625</v>
      </c>
      <c r="F4697" s="793" t="s">
        <v>2682</v>
      </c>
      <c r="G4697" s="800">
        <f>RWS!K53</f>
        <v>0</v>
      </c>
      <c r="H4697" s="828"/>
    </row>
    <row r="4698" spans="1:8" x14ac:dyDescent="0.25">
      <c r="F4698" s="793"/>
      <c r="H4698" s="828"/>
    </row>
    <row r="4699" spans="1:8" x14ac:dyDescent="0.25">
      <c r="A4699" s="786">
        <v>1378</v>
      </c>
      <c r="B4699" s="793" t="s">
        <v>845</v>
      </c>
      <c r="C4699" s="826">
        <f>BSO!H45</f>
        <v>0</v>
      </c>
      <c r="E4699" s="801" t="s">
        <v>625</v>
      </c>
      <c r="F4699" s="793" t="s">
        <v>2679</v>
      </c>
      <c r="G4699" s="800">
        <f>RWS!K60</f>
        <v>0</v>
      </c>
      <c r="H4699" s="828"/>
    </row>
    <row r="4700" spans="1:8" x14ac:dyDescent="0.25">
      <c r="A4700" s="822"/>
      <c r="F4700" s="793"/>
      <c r="H4700" s="828"/>
    </row>
    <row r="4701" spans="1:8" ht="30" x14ac:dyDescent="0.25">
      <c r="A4701" s="778">
        <v>1379</v>
      </c>
      <c r="B4701" s="827" t="s">
        <v>852</v>
      </c>
      <c r="C4701" s="826">
        <f>BSO!H47</f>
        <v>0</v>
      </c>
      <c r="E4701" s="801" t="s">
        <v>625</v>
      </c>
      <c r="F4701" s="793" t="s">
        <v>2717</v>
      </c>
      <c r="G4701" s="800">
        <f>RWS!K84</f>
        <v>0</v>
      </c>
      <c r="H4701" s="828"/>
    </row>
    <row r="4702" spans="1:8" x14ac:dyDescent="0.25">
      <c r="F4702" s="793"/>
      <c r="H4702" s="828"/>
    </row>
    <row r="4703" spans="1:8" ht="30" x14ac:dyDescent="0.25">
      <c r="A4703" s="786">
        <v>1380</v>
      </c>
      <c r="B4703" s="797" t="s">
        <v>859</v>
      </c>
      <c r="C4703" s="826">
        <f>BSO!H48</f>
        <v>0</v>
      </c>
      <c r="E4703" s="801" t="s">
        <v>625</v>
      </c>
      <c r="F4703" s="793" t="s">
        <v>2721</v>
      </c>
      <c r="G4703" s="800">
        <f>RWS!K85</f>
        <v>0</v>
      </c>
      <c r="H4703" s="828"/>
    </row>
    <row r="4704" spans="1:8" x14ac:dyDescent="0.25">
      <c r="A4704" s="822"/>
      <c r="F4704" s="793"/>
      <c r="H4704" s="828"/>
    </row>
    <row r="4705" spans="1:8" ht="30" x14ac:dyDescent="0.25">
      <c r="A4705" s="778">
        <v>1381</v>
      </c>
      <c r="B4705" s="793" t="s">
        <v>866</v>
      </c>
      <c r="C4705" s="826">
        <f>BSO!H49</f>
        <v>0</v>
      </c>
      <c r="E4705" s="801" t="s">
        <v>625</v>
      </c>
      <c r="F4705" s="793" t="s">
        <v>2725</v>
      </c>
      <c r="G4705" s="800">
        <f>RWS!K86</f>
        <v>0</v>
      </c>
      <c r="H4705" s="828"/>
    </row>
    <row r="4706" spans="1:8" x14ac:dyDescent="0.25">
      <c r="B4706" s="793"/>
      <c r="F4706" s="793"/>
      <c r="H4706" s="828"/>
    </row>
    <row r="4707" spans="1:8" ht="30" x14ac:dyDescent="0.25">
      <c r="A4707" s="786">
        <v>1382</v>
      </c>
      <c r="B4707" s="793" t="s">
        <v>873</v>
      </c>
      <c r="C4707" s="826">
        <f>BSO!H50</f>
        <v>0</v>
      </c>
      <c r="E4707" s="801" t="s">
        <v>625</v>
      </c>
      <c r="F4707" s="793" t="s">
        <v>2729</v>
      </c>
      <c r="G4707" s="800">
        <f>RWS!K87</f>
        <v>0</v>
      </c>
    </row>
    <row r="4708" spans="1:8" x14ac:dyDescent="0.25"/>
    <row r="4709" spans="1:8" ht="30" x14ac:dyDescent="0.25">
      <c r="A4709" s="778">
        <v>1383</v>
      </c>
      <c r="B4709" s="793" t="s">
        <v>2750</v>
      </c>
      <c r="C4709" s="795">
        <f>REQ!C10</f>
        <v>0</v>
      </c>
      <c r="D4709" s="794" t="s">
        <v>627</v>
      </c>
      <c r="E4709" s="805" t="s">
        <v>2788</v>
      </c>
      <c r="F4709" s="793" t="s">
        <v>1019</v>
      </c>
      <c r="G4709" s="794">
        <f>IES!D35*1000</f>
        <v>0</v>
      </c>
      <c r="H4709" s="781" t="s">
        <v>627</v>
      </c>
    </row>
    <row r="4710" spans="1:8" ht="30" x14ac:dyDescent="0.25">
      <c r="A4710" s="822"/>
      <c r="B4710" s="793" t="s">
        <v>2756</v>
      </c>
      <c r="C4710" s="795">
        <f>REQ!C14</f>
        <v>0</v>
      </c>
      <c r="D4710" s="824" t="s">
        <v>627</v>
      </c>
      <c r="E4710" s="835"/>
      <c r="F4710" s="793" t="s">
        <v>1162</v>
      </c>
      <c r="G4710" s="794">
        <f>IES!E35*1000</f>
        <v>0</v>
      </c>
      <c r="H4710" s="781" t="s">
        <v>2779</v>
      </c>
    </row>
    <row r="4711" spans="1:8" ht="30" x14ac:dyDescent="0.25">
      <c r="B4711" s="793" t="s">
        <v>2766</v>
      </c>
      <c r="C4711" s="795">
        <f>REQ!C15</f>
        <v>0</v>
      </c>
      <c r="D4711" s="824" t="s">
        <v>627</v>
      </c>
      <c r="E4711" s="835"/>
      <c r="F4711" s="793" t="s">
        <v>1411</v>
      </c>
      <c r="G4711" s="794">
        <f>INS!D35*1000</f>
        <v>0</v>
      </c>
      <c r="H4711" s="781" t="s">
        <v>627</v>
      </c>
    </row>
    <row r="4712" spans="1:8" x14ac:dyDescent="0.25">
      <c r="A4712" s="822"/>
      <c r="B4712" s="793"/>
      <c r="C4712" s="795"/>
      <c r="D4712" s="824"/>
      <c r="E4712" s="835"/>
      <c r="F4712" s="793" t="s">
        <v>1554</v>
      </c>
      <c r="G4712" s="794">
        <f>INS!E35*1000</f>
        <v>0</v>
      </c>
      <c r="H4712" s="781" t="s">
        <v>2779</v>
      </c>
    </row>
    <row r="4713" spans="1:8" x14ac:dyDescent="0.25">
      <c r="A4713" s="778"/>
      <c r="B4713" s="793"/>
      <c r="C4713" s="795"/>
      <c r="D4713" s="824"/>
      <c r="E4713" s="805"/>
      <c r="G4713" s="794"/>
      <c r="H4713" s="798"/>
    </row>
    <row r="4714" spans="1:8" ht="30" x14ac:dyDescent="0.25">
      <c r="A4714" s="778">
        <v>1384</v>
      </c>
      <c r="B4714" s="797" t="s">
        <v>2751</v>
      </c>
      <c r="C4714" s="826">
        <f>REQ!D10</f>
        <v>0</v>
      </c>
      <c r="D4714" s="803" t="s">
        <v>627</v>
      </c>
      <c r="E4714" s="835" t="s">
        <v>2788</v>
      </c>
      <c r="F4714" s="793" t="s">
        <v>1062</v>
      </c>
      <c r="G4714" s="800">
        <f>IES!J35*1000</f>
        <v>0</v>
      </c>
      <c r="H4714" s="801" t="s">
        <v>627</v>
      </c>
    </row>
    <row r="4715" spans="1:8" ht="30" x14ac:dyDescent="0.25">
      <c r="A4715" s="778"/>
      <c r="B4715" s="793" t="s">
        <v>2757</v>
      </c>
      <c r="C4715" s="826">
        <f>REQ!D14</f>
        <v>0</v>
      </c>
      <c r="D4715" s="803" t="s">
        <v>627</v>
      </c>
      <c r="E4715" s="835"/>
      <c r="F4715" s="793" t="s">
        <v>1454</v>
      </c>
      <c r="G4715" s="800">
        <f>INS!J35*1000</f>
        <v>0</v>
      </c>
      <c r="H4715" s="801" t="s">
        <v>627</v>
      </c>
    </row>
    <row r="4716" spans="1:8" ht="30" x14ac:dyDescent="0.25">
      <c r="A4716" s="822"/>
      <c r="B4716" s="793" t="s">
        <v>2767</v>
      </c>
      <c r="C4716" s="826">
        <f>REQ!D15</f>
        <v>0</v>
      </c>
      <c r="D4716" s="803" t="s">
        <v>627</v>
      </c>
      <c r="E4716" s="835"/>
    </row>
    <row r="4717" spans="1:8" x14ac:dyDescent="0.25">
      <c r="A4717" s="822"/>
      <c r="B4717" s="793"/>
      <c r="E4717" s="835"/>
    </row>
    <row r="4718" spans="1:8" ht="30" x14ac:dyDescent="0.25">
      <c r="A4718" s="778">
        <v>1385</v>
      </c>
      <c r="B4718" s="793" t="s">
        <v>2735</v>
      </c>
      <c r="C4718" s="826">
        <f>REQ!E12</f>
        <v>0</v>
      </c>
      <c r="E4718" s="835" t="s">
        <v>2788</v>
      </c>
      <c r="F4718" s="797" t="s">
        <v>1152</v>
      </c>
      <c r="G4718" s="800">
        <f>IES!K44*1000</f>
        <v>0</v>
      </c>
      <c r="H4718" s="801" t="s">
        <v>627</v>
      </c>
    </row>
    <row r="4719" spans="1:8" x14ac:dyDescent="0.25">
      <c r="A4719" s="822"/>
      <c r="B4719" s="793"/>
      <c r="E4719" s="835"/>
      <c r="F4719" s="797" t="s">
        <v>1153</v>
      </c>
      <c r="G4719" s="800">
        <f>IES!K45*1000</f>
        <v>0</v>
      </c>
      <c r="H4719" s="801" t="s">
        <v>627</v>
      </c>
    </row>
    <row r="4720" spans="1:8" x14ac:dyDescent="0.25">
      <c r="A4720" s="778"/>
      <c r="E4720" s="805"/>
      <c r="F4720" s="797" t="s">
        <v>1544</v>
      </c>
      <c r="G4720" s="800">
        <f>INS!K44*1000</f>
        <v>0</v>
      </c>
      <c r="H4720" s="801" t="s">
        <v>627</v>
      </c>
    </row>
    <row r="4721" spans="1:8" x14ac:dyDescent="0.25">
      <c r="A4721" s="778"/>
      <c r="B4721" s="793"/>
      <c r="E4721" s="833"/>
      <c r="F4721" s="797" t="s">
        <v>1545</v>
      </c>
      <c r="G4721" s="800">
        <f>INS!K45*1000</f>
        <v>0</v>
      </c>
      <c r="H4721" s="801" t="s">
        <v>627</v>
      </c>
    </row>
    <row r="4722" spans="1:8" x14ac:dyDescent="0.25">
      <c r="A4722" s="778"/>
      <c r="B4722" s="793"/>
      <c r="E4722" s="833"/>
    </row>
    <row r="4723" spans="1:8" ht="30" x14ac:dyDescent="0.25">
      <c r="A4723" s="822">
        <v>1386</v>
      </c>
      <c r="B4723" s="793" t="s">
        <v>2736</v>
      </c>
      <c r="C4723" s="826">
        <f>REQ!E13</f>
        <v>0</v>
      </c>
      <c r="E4723" s="833" t="s">
        <v>2788</v>
      </c>
      <c r="F4723" s="797" t="s">
        <v>1150</v>
      </c>
      <c r="G4723" s="800">
        <f>IES!K40*1000</f>
        <v>0</v>
      </c>
      <c r="H4723" s="801" t="s">
        <v>627</v>
      </c>
    </row>
    <row r="4724" spans="1:8" x14ac:dyDescent="0.25">
      <c r="A4724" s="778"/>
      <c r="E4724" s="833"/>
      <c r="F4724" s="797" t="s">
        <v>1151</v>
      </c>
      <c r="G4724" s="800">
        <f>IES!K41*1000</f>
        <v>0</v>
      </c>
      <c r="H4724" s="801" t="s">
        <v>627</v>
      </c>
    </row>
    <row r="4725" spans="1:8" x14ac:dyDescent="0.25">
      <c r="A4725" s="822"/>
      <c r="E4725" s="833"/>
      <c r="F4725" s="797" t="s">
        <v>1542</v>
      </c>
      <c r="G4725" s="800">
        <f>INS!K40*1000</f>
        <v>0</v>
      </c>
      <c r="H4725" s="801" t="s">
        <v>627</v>
      </c>
    </row>
    <row r="4726" spans="1:8" x14ac:dyDescent="0.25">
      <c r="A4726" s="778"/>
      <c r="B4726" s="793"/>
      <c r="E4726" s="833"/>
      <c r="F4726" s="797" t="s">
        <v>1543</v>
      </c>
      <c r="G4726" s="800">
        <f>INS!K41*1000</f>
        <v>0</v>
      </c>
      <c r="H4726" s="801" t="s">
        <v>627</v>
      </c>
    </row>
    <row r="4727" spans="1:8" x14ac:dyDescent="0.25">
      <c r="A4727" s="822"/>
      <c r="B4727" s="793"/>
      <c r="E4727" s="833"/>
    </row>
    <row r="4728" spans="1:8" ht="30" x14ac:dyDescent="0.25">
      <c r="A4728" s="778">
        <v>1387</v>
      </c>
      <c r="B4728" s="793" t="s">
        <v>2758</v>
      </c>
      <c r="C4728" s="826">
        <f>REQ!E14</f>
        <v>0</v>
      </c>
      <c r="E4728" s="833" t="s">
        <v>2788</v>
      </c>
      <c r="F4728" s="797" t="s">
        <v>1068</v>
      </c>
      <c r="G4728" s="800">
        <f>IES!K42*1000</f>
        <v>0</v>
      </c>
      <c r="H4728" s="801" t="s">
        <v>627</v>
      </c>
    </row>
    <row r="4729" spans="1:8" x14ac:dyDescent="0.25">
      <c r="A4729" s="822"/>
      <c r="B4729" s="793"/>
      <c r="E4729" s="833"/>
      <c r="F4729" s="797" t="s">
        <v>1460</v>
      </c>
      <c r="G4729" s="800">
        <f>INS!K42*1000</f>
        <v>0</v>
      </c>
      <c r="H4729" s="801" t="s">
        <v>627</v>
      </c>
    </row>
    <row r="4730" spans="1:8" x14ac:dyDescent="0.25">
      <c r="A4730" s="778"/>
      <c r="B4730" s="793"/>
      <c r="E4730" s="833"/>
    </row>
    <row r="4731" spans="1:8" ht="30" x14ac:dyDescent="0.25">
      <c r="A4731" s="822">
        <v>1388</v>
      </c>
      <c r="B4731" s="793" t="s">
        <v>2768</v>
      </c>
      <c r="C4731" s="826">
        <f>REQ!E15</f>
        <v>0</v>
      </c>
      <c r="E4731" s="833" t="s">
        <v>2788</v>
      </c>
      <c r="F4731" s="797" t="s">
        <v>1070</v>
      </c>
      <c r="G4731" s="800">
        <f>IES!K46*1000</f>
        <v>0</v>
      </c>
      <c r="H4731" s="801" t="s">
        <v>627</v>
      </c>
    </row>
    <row r="4732" spans="1:8" x14ac:dyDescent="0.25">
      <c r="A4732" s="778"/>
      <c r="B4732" s="793"/>
      <c r="E4732" s="833"/>
      <c r="F4732" s="797" t="s">
        <v>1462</v>
      </c>
      <c r="G4732" s="800">
        <f>INS!K46*1000</f>
        <v>0</v>
      </c>
      <c r="H4732" s="801" t="s">
        <v>627</v>
      </c>
    </row>
    <row r="4733" spans="1:8" x14ac:dyDescent="0.25">
      <c r="A4733" s="822"/>
      <c r="B4733" s="793"/>
      <c r="E4733" s="833"/>
    </row>
    <row r="4734" spans="1:8" ht="30" x14ac:dyDescent="0.25">
      <c r="A4734" s="778">
        <v>1389</v>
      </c>
      <c r="B4734" s="793" t="s">
        <v>2738</v>
      </c>
      <c r="C4734" s="826">
        <f>REQ!F11</f>
        <v>0</v>
      </c>
      <c r="E4734" s="833" t="s">
        <v>2788</v>
      </c>
      <c r="F4734" s="793" t="s">
        <v>1089</v>
      </c>
      <c r="G4734" s="800">
        <f>IES!L36*1000</f>
        <v>0</v>
      </c>
      <c r="H4734" s="801" t="s">
        <v>627</v>
      </c>
    </row>
    <row r="4735" spans="1:8" x14ac:dyDescent="0.25">
      <c r="A4735" s="822"/>
      <c r="E4735" s="833"/>
      <c r="F4735" s="793" t="s">
        <v>1481</v>
      </c>
      <c r="G4735" s="800">
        <f>INS!L36*1000</f>
        <v>0</v>
      </c>
      <c r="H4735" s="801" t="s">
        <v>627</v>
      </c>
    </row>
    <row r="4736" spans="1:8" x14ac:dyDescent="0.25">
      <c r="A4736" s="778"/>
      <c r="E4736" s="833"/>
      <c r="F4736" s="793"/>
    </row>
    <row r="4737" spans="1:8" ht="30" x14ac:dyDescent="0.25">
      <c r="A4737" s="822">
        <v>1390</v>
      </c>
      <c r="B4737" s="793" t="s">
        <v>2739</v>
      </c>
      <c r="C4737" s="826">
        <f>REQ!F12</f>
        <v>0</v>
      </c>
      <c r="E4737" s="833" t="s">
        <v>2788</v>
      </c>
      <c r="F4737" s="793" t="s">
        <v>1130</v>
      </c>
      <c r="G4737" s="800">
        <f>IES!L44*1000</f>
        <v>0</v>
      </c>
      <c r="H4737" s="801" t="s">
        <v>627</v>
      </c>
    </row>
    <row r="4738" spans="1:8" x14ac:dyDescent="0.25">
      <c r="A4738" s="778"/>
      <c r="E4738" s="833"/>
      <c r="F4738" s="793" t="s">
        <v>1137</v>
      </c>
      <c r="G4738" s="800">
        <f>IES!L45*1000</f>
        <v>0</v>
      </c>
      <c r="H4738" s="801" t="s">
        <v>627</v>
      </c>
    </row>
    <row r="4739" spans="1:8" x14ac:dyDescent="0.25">
      <c r="E4739" s="833"/>
      <c r="F4739" s="793" t="s">
        <v>1522</v>
      </c>
      <c r="G4739" s="800">
        <f>INS!L44*1000</f>
        <v>0</v>
      </c>
      <c r="H4739" s="801" t="s">
        <v>627</v>
      </c>
    </row>
    <row r="4740" spans="1:8" x14ac:dyDescent="0.25">
      <c r="B4740" s="793"/>
      <c r="E4740" s="833"/>
      <c r="F4740" s="793" t="s">
        <v>1529</v>
      </c>
      <c r="G4740" s="800">
        <f>INS!L45*1000</f>
        <v>0</v>
      </c>
      <c r="H4740" s="801" t="s">
        <v>627</v>
      </c>
    </row>
    <row r="4741" spans="1:8" x14ac:dyDescent="0.25">
      <c r="E4741" s="833"/>
      <c r="F4741" s="793"/>
    </row>
    <row r="4742" spans="1:8" ht="30" x14ac:dyDescent="0.25">
      <c r="A4742" s="786">
        <v>1391</v>
      </c>
      <c r="B4742" s="793" t="s">
        <v>2740</v>
      </c>
      <c r="C4742" s="826">
        <f>REQ!F13</f>
        <v>0</v>
      </c>
      <c r="E4742" s="833" t="s">
        <v>2788</v>
      </c>
      <c r="F4742" s="793" t="s">
        <v>1110</v>
      </c>
      <c r="G4742" s="800">
        <f>IES!L40*1000</f>
        <v>0</v>
      </c>
      <c r="H4742" s="801" t="s">
        <v>627</v>
      </c>
    </row>
    <row r="4743" spans="1:8" x14ac:dyDescent="0.25">
      <c r="E4743" s="833"/>
      <c r="F4743" s="793" t="s">
        <v>1117</v>
      </c>
      <c r="G4743" s="800">
        <f>IES!L41*1000</f>
        <v>0</v>
      </c>
      <c r="H4743" s="801" t="s">
        <v>627</v>
      </c>
    </row>
    <row r="4744" spans="1:8" x14ac:dyDescent="0.25">
      <c r="B4744" s="793"/>
      <c r="E4744" s="833"/>
      <c r="F4744" s="793" t="s">
        <v>1502</v>
      </c>
      <c r="G4744" s="800">
        <f>INS!L40*1000</f>
        <v>0</v>
      </c>
      <c r="H4744" s="801" t="s">
        <v>627</v>
      </c>
    </row>
    <row r="4745" spans="1:8" x14ac:dyDescent="0.25">
      <c r="E4745" s="833"/>
      <c r="F4745" s="793" t="s">
        <v>1509</v>
      </c>
      <c r="G4745" s="800">
        <f>INS!L41*1000</f>
        <v>0</v>
      </c>
      <c r="H4745" s="801" t="s">
        <v>627</v>
      </c>
    </row>
    <row r="4746" spans="1:8" x14ac:dyDescent="0.25">
      <c r="E4746" s="833"/>
      <c r="F4746" s="793"/>
    </row>
    <row r="4747" spans="1:8" ht="30" x14ac:dyDescent="0.25">
      <c r="A4747" s="786">
        <v>1392</v>
      </c>
      <c r="B4747" s="793" t="s">
        <v>2759</v>
      </c>
      <c r="C4747" s="826">
        <f>REQ!F14</f>
        <v>0</v>
      </c>
      <c r="E4747" s="833" t="s">
        <v>2788</v>
      </c>
      <c r="F4747" s="793" t="s">
        <v>1025</v>
      </c>
      <c r="G4747" s="800">
        <f>IES!L42*1000</f>
        <v>0</v>
      </c>
      <c r="H4747" s="801" t="s">
        <v>627</v>
      </c>
    </row>
    <row r="4748" spans="1:8" x14ac:dyDescent="0.25">
      <c r="E4748" s="833"/>
      <c r="F4748" s="793" t="s">
        <v>1417</v>
      </c>
      <c r="G4748" s="800">
        <f>INS!L42*1000</f>
        <v>0</v>
      </c>
      <c r="H4748" s="801" t="s">
        <v>627</v>
      </c>
    </row>
    <row r="4749" spans="1:8" x14ac:dyDescent="0.25">
      <c r="B4749" s="793"/>
      <c r="E4749" s="833"/>
      <c r="F4749" s="793"/>
    </row>
    <row r="4750" spans="1:8" ht="30" x14ac:dyDescent="0.25">
      <c r="A4750" s="786">
        <v>1393</v>
      </c>
      <c r="B4750" s="793" t="s">
        <v>2734</v>
      </c>
      <c r="C4750" s="826">
        <f>REQ!E11</f>
        <v>0</v>
      </c>
      <c r="E4750" s="833" t="s">
        <v>2788</v>
      </c>
      <c r="F4750" s="793" t="s">
        <v>1066</v>
      </c>
      <c r="G4750" s="800">
        <f>IES!K36*1000</f>
        <v>0</v>
      </c>
      <c r="H4750" s="801" t="s">
        <v>627</v>
      </c>
    </row>
    <row r="4751" spans="1:8" x14ac:dyDescent="0.25">
      <c r="E4751" s="833"/>
      <c r="F4751" s="793" t="s">
        <v>1458</v>
      </c>
      <c r="G4751" s="800">
        <f>INS!K36*1000</f>
        <v>0</v>
      </c>
      <c r="H4751" s="801" t="s">
        <v>627</v>
      </c>
    </row>
    <row r="4752" spans="1:8" x14ac:dyDescent="0.25">
      <c r="E4752" s="833"/>
      <c r="F4752" s="793"/>
    </row>
    <row r="4753" spans="1:8" ht="30" x14ac:dyDescent="0.25">
      <c r="A4753" s="786">
        <v>1394</v>
      </c>
      <c r="B4753" s="793" t="s">
        <v>2769</v>
      </c>
      <c r="C4753" s="826">
        <f>REQ!F15</f>
        <v>0</v>
      </c>
      <c r="E4753" s="833" t="s">
        <v>2788</v>
      </c>
      <c r="F4753" s="793" t="s">
        <v>1029</v>
      </c>
      <c r="G4753" s="800">
        <f>IES!L46*1000</f>
        <v>0</v>
      </c>
      <c r="H4753" s="801" t="s">
        <v>627</v>
      </c>
    </row>
    <row r="4754" spans="1:8" x14ac:dyDescent="0.25">
      <c r="E4754" s="833"/>
      <c r="F4754" s="793" t="s">
        <v>1421</v>
      </c>
      <c r="G4754" s="800">
        <f>INS!L46*1000</f>
        <v>0</v>
      </c>
      <c r="H4754" s="801" t="s">
        <v>627</v>
      </c>
    </row>
    <row r="4755" spans="1:8" x14ac:dyDescent="0.25">
      <c r="E4755" s="833"/>
    </row>
    <row r="4756" spans="1:8" ht="30" x14ac:dyDescent="0.25">
      <c r="A4756" s="786">
        <v>1395</v>
      </c>
      <c r="B4756" s="793" t="s">
        <v>2752</v>
      </c>
      <c r="C4756" s="826">
        <f>REQ!G10</f>
        <v>0</v>
      </c>
      <c r="D4756" s="803" t="s">
        <v>627</v>
      </c>
      <c r="E4756" s="833" t="s">
        <v>2788</v>
      </c>
      <c r="F4756" s="793" t="s">
        <v>1803</v>
      </c>
      <c r="G4756" s="836">
        <f>OES!D35*1000</f>
        <v>0</v>
      </c>
      <c r="H4756" s="837" t="s">
        <v>627</v>
      </c>
    </row>
    <row r="4757" spans="1:8" ht="30" x14ac:dyDescent="0.25">
      <c r="B4757" s="793" t="s">
        <v>2760</v>
      </c>
      <c r="C4757" s="826">
        <f>REQ!G14</f>
        <v>0</v>
      </c>
      <c r="D4757" s="803" t="s">
        <v>627</v>
      </c>
      <c r="E4757" s="833"/>
      <c r="F4757" s="793" t="s">
        <v>1946</v>
      </c>
      <c r="G4757" s="836">
        <f>OES!E35*1000</f>
        <v>0</v>
      </c>
      <c r="H4757" s="837" t="s">
        <v>2779</v>
      </c>
    </row>
    <row r="4758" spans="1:8" ht="30" x14ac:dyDescent="0.25">
      <c r="B4758" s="793" t="s">
        <v>2770</v>
      </c>
      <c r="C4758" s="826">
        <f>REQ!G15</f>
        <v>0</v>
      </c>
      <c r="D4758" s="803" t="s">
        <v>627</v>
      </c>
      <c r="E4758" s="833"/>
      <c r="F4758" s="793" t="s">
        <v>2194</v>
      </c>
      <c r="G4758" s="836">
        <f>ONS!D35*1000</f>
        <v>0</v>
      </c>
      <c r="H4758" s="837" t="s">
        <v>627</v>
      </c>
    </row>
    <row r="4759" spans="1:8" x14ac:dyDescent="0.25">
      <c r="B4759" s="793"/>
      <c r="E4759" s="833"/>
      <c r="F4759" s="793" t="s">
        <v>2337</v>
      </c>
      <c r="G4759" s="836">
        <f>ONS!E35*1000</f>
        <v>0</v>
      </c>
      <c r="H4759" s="837" t="s">
        <v>2779</v>
      </c>
    </row>
    <row r="4760" spans="1:8" x14ac:dyDescent="0.25">
      <c r="B4760" s="793"/>
      <c r="E4760" s="833"/>
      <c r="F4760" s="793"/>
      <c r="G4760" s="836"/>
      <c r="H4760" s="837"/>
    </row>
    <row r="4761" spans="1:8" ht="30" x14ac:dyDescent="0.25">
      <c r="A4761" s="786">
        <v>1396</v>
      </c>
      <c r="B4761" s="797" t="s">
        <v>2753</v>
      </c>
      <c r="C4761" s="826">
        <f>REQ!H10</f>
        <v>0</v>
      </c>
      <c r="D4761" s="803" t="s">
        <v>627</v>
      </c>
      <c r="E4761" s="833" t="s">
        <v>2788</v>
      </c>
      <c r="F4761" s="793" t="s">
        <v>1846</v>
      </c>
      <c r="G4761" s="836">
        <f>OES!J35*1000</f>
        <v>0</v>
      </c>
      <c r="H4761" s="837" t="s">
        <v>627</v>
      </c>
    </row>
    <row r="4762" spans="1:8" ht="30" x14ac:dyDescent="0.25">
      <c r="B4762" s="793" t="s">
        <v>2761</v>
      </c>
      <c r="C4762" s="826">
        <f>REQ!H14</f>
        <v>0</v>
      </c>
      <c r="D4762" s="803" t="s">
        <v>627</v>
      </c>
      <c r="E4762" s="833"/>
      <c r="F4762" s="793" t="s">
        <v>2237</v>
      </c>
      <c r="G4762" s="836">
        <f>ONS!J35*1000</f>
        <v>0</v>
      </c>
      <c r="H4762" s="837" t="s">
        <v>627</v>
      </c>
    </row>
    <row r="4763" spans="1:8" ht="30" x14ac:dyDescent="0.25">
      <c r="B4763" s="793" t="s">
        <v>2771</v>
      </c>
      <c r="C4763" s="826">
        <f>REQ!H15</f>
        <v>0</v>
      </c>
      <c r="D4763" s="803" t="s">
        <v>627</v>
      </c>
      <c r="E4763" s="833"/>
      <c r="F4763" s="793"/>
      <c r="G4763" s="836"/>
      <c r="H4763" s="837"/>
    </row>
    <row r="4764" spans="1:8" x14ac:dyDescent="0.25">
      <c r="B4764" s="793"/>
      <c r="E4764" s="833"/>
      <c r="F4764" s="793"/>
      <c r="G4764" s="836"/>
      <c r="H4764" s="837"/>
    </row>
    <row r="4765" spans="1:8" ht="30" x14ac:dyDescent="0.25">
      <c r="A4765" s="786">
        <v>1397</v>
      </c>
      <c r="B4765" s="793" t="s">
        <v>2743</v>
      </c>
      <c r="C4765" s="826">
        <f>REQ!I12</f>
        <v>0</v>
      </c>
      <c r="E4765" s="833" t="s">
        <v>2788</v>
      </c>
      <c r="F4765" s="793" t="s">
        <v>1936</v>
      </c>
      <c r="G4765" s="836">
        <f>OES!K44*1000</f>
        <v>0</v>
      </c>
      <c r="H4765" s="837" t="s">
        <v>627</v>
      </c>
    </row>
    <row r="4766" spans="1:8" x14ac:dyDescent="0.25">
      <c r="B4766" s="793"/>
      <c r="E4766" s="833"/>
      <c r="F4766" s="793" t="s">
        <v>1937</v>
      </c>
      <c r="G4766" s="836">
        <f>OES!K45*1000</f>
        <v>0</v>
      </c>
      <c r="H4766" s="837" t="s">
        <v>627</v>
      </c>
    </row>
    <row r="4767" spans="1:8" x14ac:dyDescent="0.25">
      <c r="E4767" s="833"/>
      <c r="F4767" s="793" t="s">
        <v>2327</v>
      </c>
      <c r="G4767" s="836">
        <f>ONS!K44*1000</f>
        <v>0</v>
      </c>
      <c r="H4767" s="837" t="s">
        <v>627</v>
      </c>
    </row>
    <row r="4768" spans="1:8" x14ac:dyDescent="0.25">
      <c r="B4768" s="793"/>
      <c r="E4768" s="833"/>
      <c r="F4768" s="793" t="s">
        <v>2328</v>
      </c>
      <c r="G4768" s="836">
        <f>ONS!K45*1000</f>
        <v>0</v>
      </c>
      <c r="H4768" s="837" t="s">
        <v>627</v>
      </c>
    </row>
    <row r="4769" spans="1:8" x14ac:dyDescent="0.25">
      <c r="B4769" s="793"/>
      <c r="E4769" s="833"/>
      <c r="F4769" s="793"/>
      <c r="G4769" s="836"/>
      <c r="H4769" s="837"/>
    </row>
    <row r="4770" spans="1:8" ht="30" x14ac:dyDescent="0.25">
      <c r="A4770" s="786">
        <v>1398</v>
      </c>
      <c r="B4770" s="793" t="s">
        <v>2744</v>
      </c>
      <c r="C4770" s="826">
        <f>REQ!I13</f>
        <v>0</v>
      </c>
      <c r="E4770" s="833" t="s">
        <v>2788</v>
      </c>
      <c r="F4770" s="793" t="s">
        <v>1934</v>
      </c>
      <c r="G4770" s="836">
        <f>OES!K40*1000</f>
        <v>0</v>
      </c>
      <c r="H4770" s="837" t="s">
        <v>627</v>
      </c>
    </row>
    <row r="4771" spans="1:8" x14ac:dyDescent="0.25">
      <c r="E4771" s="833"/>
      <c r="F4771" s="793" t="s">
        <v>1935</v>
      </c>
      <c r="G4771" s="836">
        <f>OES!K41*1000</f>
        <v>0</v>
      </c>
      <c r="H4771" s="837" t="s">
        <v>627</v>
      </c>
    </row>
    <row r="4772" spans="1:8" x14ac:dyDescent="0.25">
      <c r="E4772" s="833"/>
      <c r="F4772" s="793" t="s">
        <v>2325</v>
      </c>
      <c r="G4772" s="836">
        <f>ONS!K40*1000</f>
        <v>0</v>
      </c>
      <c r="H4772" s="837" t="s">
        <v>627</v>
      </c>
    </row>
    <row r="4773" spans="1:8" x14ac:dyDescent="0.25">
      <c r="B4773" s="793"/>
      <c r="E4773" s="833"/>
      <c r="F4773" s="793" t="s">
        <v>2326</v>
      </c>
      <c r="G4773" s="836">
        <f>ONS!K41*1000</f>
        <v>0</v>
      </c>
      <c r="H4773" s="837" t="s">
        <v>627</v>
      </c>
    </row>
    <row r="4774" spans="1:8" x14ac:dyDescent="0.25">
      <c r="B4774" s="793"/>
      <c r="E4774" s="833"/>
      <c r="F4774" s="793"/>
      <c r="G4774" s="836"/>
      <c r="H4774" s="837"/>
    </row>
    <row r="4775" spans="1:8" ht="30" x14ac:dyDescent="0.25">
      <c r="A4775" s="786">
        <v>1399</v>
      </c>
      <c r="B4775" s="793" t="s">
        <v>2762</v>
      </c>
      <c r="C4775" s="826">
        <f>REQ!I14</f>
        <v>0</v>
      </c>
      <c r="E4775" s="833" t="s">
        <v>2788</v>
      </c>
      <c r="F4775" s="793" t="s">
        <v>1852</v>
      </c>
      <c r="G4775" s="836">
        <f>OES!K42*1000</f>
        <v>0</v>
      </c>
      <c r="H4775" s="837" t="s">
        <v>627</v>
      </c>
    </row>
    <row r="4776" spans="1:8" x14ac:dyDescent="0.25">
      <c r="B4776" s="793"/>
      <c r="E4776" s="833"/>
      <c r="F4776" s="793" t="s">
        <v>2243</v>
      </c>
      <c r="G4776" s="836">
        <f>ONS!K42*1000</f>
        <v>0</v>
      </c>
      <c r="H4776" s="837" t="s">
        <v>627</v>
      </c>
    </row>
    <row r="4777" spans="1:8" x14ac:dyDescent="0.25">
      <c r="B4777" s="793"/>
      <c r="E4777" s="833"/>
      <c r="F4777" s="793"/>
      <c r="G4777" s="836"/>
      <c r="H4777" s="837"/>
    </row>
    <row r="4778" spans="1:8" ht="30" x14ac:dyDescent="0.25">
      <c r="A4778" s="786">
        <v>1400</v>
      </c>
      <c r="B4778" s="793" t="s">
        <v>2772</v>
      </c>
      <c r="C4778" s="826">
        <f>REQ!I15</f>
        <v>0</v>
      </c>
      <c r="E4778" s="833" t="s">
        <v>2788</v>
      </c>
      <c r="F4778" s="793" t="s">
        <v>1854</v>
      </c>
      <c r="G4778" s="836">
        <f>OES!K46*1000</f>
        <v>0</v>
      </c>
      <c r="H4778" s="837" t="s">
        <v>627</v>
      </c>
    </row>
    <row r="4779" spans="1:8" x14ac:dyDescent="0.25">
      <c r="B4779" s="793"/>
      <c r="E4779" s="833"/>
      <c r="F4779" s="793" t="s">
        <v>2245</v>
      </c>
      <c r="G4779" s="836">
        <f>ONS!K46*1000</f>
        <v>0</v>
      </c>
      <c r="H4779" s="837" t="s">
        <v>627</v>
      </c>
    </row>
    <row r="4780" spans="1:8" x14ac:dyDescent="0.25">
      <c r="B4780" s="793"/>
      <c r="E4780" s="833"/>
      <c r="F4780" s="793"/>
      <c r="G4780" s="836"/>
      <c r="H4780" s="837"/>
    </row>
    <row r="4781" spans="1:8" ht="30" x14ac:dyDescent="0.25">
      <c r="A4781" s="786">
        <v>1401</v>
      </c>
      <c r="B4781" s="793" t="s">
        <v>2746</v>
      </c>
      <c r="C4781" s="826">
        <f>REQ!J11</f>
        <v>0</v>
      </c>
      <c r="E4781" s="833" t="s">
        <v>2788</v>
      </c>
      <c r="F4781" s="793" t="s">
        <v>1873</v>
      </c>
      <c r="G4781" s="836">
        <f>OES!L36*1000</f>
        <v>0</v>
      </c>
      <c r="H4781" s="837" t="s">
        <v>627</v>
      </c>
    </row>
    <row r="4782" spans="1:8" x14ac:dyDescent="0.25">
      <c r="E4782" s="833"/>
      <c r="F4782" s="793" t="s">
        <v>2264</v>
      </c>
      <c r="G4782" s="836">
        <f>ONS!L36*1000</f>
        <v>0</v>
      </c>
      <c r="H4782" s="837" t="s">
        <v>627</v>
      </c>
    </row>
    <row r="4783" spans="1:8" x14ac:dyDescent="0.25">
      <c r="E4783" s="833"/>
      <c r="F4783" s="793"/>
      <c r="G4783" s="836"/>
      <c r="H4783" s="837"/>
    </row>
    <row r="4784" spans="1:8" ht="30" x14ac:dyDescent="0.25">
      <c r="A4784" s="786">
        <v>1402</v>
      </c>
      <c r="B4784" s="793" t="s">
        <v>2747</v>
      </c>
      <c r="C4784" s="826">
        <f>REQ!J12</f>
        <v>0</v>
      </c>
      <c r="E4784" s="833" t="s">
        <v>2788</v>
      </c>
      <c r="F4784" s="793" t="s">
        <v>1914</v>
      </c>
      <c r="G4784" s="836">
        <f>OES!L44*1000</f>
        <v>0</v>
      </c>
      <c r="H4784" s="837" t="s">
        <v>627</v>
      </c>
    </row>
    <row r="4785" spans="1:8" x14ac:dyDescent="0.25">
      <c r="E4785" s="833"/>
      <c r="F4785" s="793" t="s">
        <v>1921</v>
      </c>
      <c r="G4785" s="836">
        <f>OES!L45*1000</f>
        <v>0</v>
      </c>
      <c r="H4785" s="837" t="s">
        <v>627</v>
      </c>
    </row>
    <row r="4786" spans="1:8" x14ac:dyDescent="0.25">
      <c r="E4786" s="833"/>
      <c r="F4786" s="793" t="s">
        <v>2305</v>
      </c>
      <c r="G4786" s="836">
        <f>ONS!L44*1000</f>
        <v>0</v>
      </c>
      <c r="H4786" s="837" t="s">
        <v>627</v>
      </c>
    </row>
    <row r="4787" spans="1:8" x14ac:dyDescent="0.25">
      <c r="B4787" s="793"/>
      <c r="E4787" s="833"/>
      <c r="F4787" s="793" t="s">
        <v>2312</v>
      </c>
      <c r="G4787" s="836">
        <f>ONS!L45*1000</f>
        <v>0</v>
      </c>
      <c r="H4787" s="837" t="s">
        <v>627</v>
      </c>
    </row>
    <row r="4788" spans="1:8" x14ac:dyDescent="0.25">
      <c r="E4788" s="833"/>
      <c r="F4788" s="793"/>
      <c r="G4788" s="836"/>
      <c r="H4788" s="837"/>
    </row>
    <row r="4789" spans="1:8" ht="30" x14ac:dyDescent="0.25">
      <c r="A4789" s="786">
        <v>1403</v>
      </c>
      <c r="B4789" s="793" t="s">
        <v>2748</v>
      </c>
      <c r="C4789" s="826">
        <f>REQ!J13</f>
        <v>0</v>
      </c>
      <c r="E4789" s="833" t="s">
        <v>2788</v>
      </c>
      <c r="F4789" s="793" t="s">
        <v>1894</v>
      </c>
      <c r="G4789" s="836">
        <f>OES!L40*1000</f>
        <v>0</v>
      </c>
      <c r="H4789" s="837" t="s">
        <v>627</v>
      </c>
    </row>
    <row r="4790" spans="1:8" x14ac:dyDescent="0.25">
      <c r="E4790" s="833"/>
      <c r="F4790" s="793" t="s">
        <v>1901</v>
      </c>
      <c r="G4790" s="836">
        <f>OES!L41*1000</f>
        <v>0</v>
      </c>
      <c r="H4790" s="837" t="s">
        <v>627</v>
      </c>
    </row>
    <row r="4791" spans="1:8" x14ac:dyDescent="0.25">
      <c r="B4791" s="793"/>
      <c r="E4791" s="833"/>
      <c r="F4791" s="793" t="s">
        <v>2285</v>
      </c>
      <c r="G4791" s="836">
        <f>ONS!L40*1000</f>
        <v>0</v>
      </c>
      <c r="H4791" s="837" t="s">
        <v>627</v>
      </c>
    </row>
    <row r="4792" spans="1:8" x14ac:dyDescent="0.25">
      <c r="E4792" s="833"/>
      <c r="F4792" s="793" t="s">
        <v>2292</v>
      </c>
      <c r="G4792" s="836">
        <f>ONS!L41*1000</f>
        <v>0</v>
      </c>
      <c r="H4792" s="837" t="s">
        <v>627</v>
      </c>
    </row>
    <row r="4793" spans="1:8" x14ac:dyDescent="0.25">
      <c r="E4793" s="833"/>
      <c r="F4793" s="793"/>
      <c r="G4793" s="836"/>
      <c r="H4793" s="837"/>
    </row>
    <row r="4794" spans="1:8" ht="30" x14ac:dyDescent="0.25">
      <c r="A4794" s="786">
        <v>1404</v>
      </c>
      <c r="B4794" s="793" t="s">
        <v>2763</v>
      </c>
      <c r="C4794" s="826">
        <f>REQ!J14</f>
        <v>0</v>
      </c>
      <c r="E4794" s="833" t="s">
        <v>2788</v>
      </c>
      <c r="F4794" s="793" t="s">
        <v>1809</v>
      </c>
      <c r="G4794" s="836">
        <f>OES!L42*1000</f>
        <v>0</v>
      </c>
      <c r="H4794" s="837" t="s">
        <v>627</v>
      </c>
    </row>
    <row r="4795" spans="1:8" x14ac:dyDescent="0.25">
      <c r="E4795" s="833"/>
      <c r="F4795" s="793" t="s">
        <v>2200</v>
      </c>
      <c r="G4795" s="836">
        <f>ONS!L42*1000</f>
        <v>0</v>
      </c>
      <c r="H4795" s="837" t="s">
        <v>627</v>
      </c>
    </row>
    <row r="4796" spans="1:8" x14ac:dyDescent="0.25">
      <c r="B4796" s="793"/>
      <c r="E4796" s="833"/>
      <c r="F4796" s="793"/>
      <c r="G4796" s="836"/>
      <c r="H4796" s="837"/>
    </row>
    <row r="4797" spans="1:8" ht="30" x14ac:dyDescent="0.25">
      <c r="A4797" s="786">
        <v>1405</v>
      </c>
      <c r="B4797" s="793" t="s">
        <v>2742</v>
      </c>
      <c r="C4797" s="826">
        <f>REQ!I11</f>
        <v>0</v>
      </c>
      <c r="E4797" s="833" t="s">
        <v>2788</v>
      </c>
      <c r="F4797" s="793" t="s">
        <v>1850</v>
      </c>
      <c r="G4797" s="836">
        <f>OES!K36*1000</f>
        <v>0</v>
      </c>
      <c r="H4797" s="837" t="s">
        <v>627</v>
      </c>
    </row>
    <row r="4798" spans="1:8" x14ac:dyDescent="0.25">
      <c r="E4798" s="833"/>
      <c r="F4798" s="793" t="s">
        <v>2241</v>
      </c>
      <c r="G4798" s="836">
        <f>ONS!K36*1000</f>
        <v>0</v>
      </c>
      <c r="H4798" s="837" t="s">
        <v>627</v>
      </c>
    </row>
    <row r="4799" spans="1:8" x14ac:dyDescent="0.25">
      <c r="E4799" s="833"/>
      <c r="F4799" s="793"/>
      <c r="G4799" s="836"/>
      <c r="H4799" s="837"/>
    </row>
    <row r="4800" spans="1:8" ht="30" x14ac:dyDescent="0.25">
      <c r="A4800" s="786">
        <v>1406</v>
      </c>
      <c r="B4800" s="793" t="s">
        <v>2773</v>
      </c>
      <c r="C4800" s="826">
        <f>REQ!J15</f>
        <v>0</v>
      </c>
      <c r="E4800" s="833" t="s">
        <v>2788</v>
      </c>
      <c r="F4800" s="793" t="s">
        <v>1813</v>
      </c>
      <c r="G4800" s="836">
        <f>OES!L46*1000</f>
        <v>0</v>
      </c>
      <c r="H4800" s="837" t="s">
        <v>627</v>
      </c>
    </row>
    <row r="4801" spans="1:8" x14ac:dyDescent="0.25">
      <c r="E4801" s="833"/>
      <c r="F4801" s="793" t="s">
        <v>2204</v>
      </c>
      <c r="G4801" s="836">
        <f>ONS!L46*1000</f>
        <v>0</v>
      </c>
      <c r="H4801" s="837" t="s">
        <v>627</v>
      </c>
    </row>
    <row r="4802" spans="1:8" x14ac:dyDescent="0.25">
      <c r="E4802" s="833"/>
      <c r="F4802" s="793"/>
      <c r="G4802" s="836"/>
      <c r="H4802" s="837"/>
    </row>
    <row r="4803" spans="1:8" ht="30" x14ac:dyDescent="0.25">
      <c r="A4803" s="786">
        <v>1407</v>
      </c>
      <c r="B4803" s="797" t="s">
        <v>2776</v>
      </c>
      <c r="C4803" s="826">
        <f>REQ!L17</f>
        <v>0</v>
      </c>
      <c r="E4803" s="833" t="s">
        <v>2788</v>
      </c>
      <c r="F4803" s="793" t="s">
        <v>1034</v>
      </c>
      <c r="G4803" s="836">
        <f>IES!C49*1000</f>
        <v>0</v>
      </c>
      <c r="H4803" s="837" t="s">
        <v>627</v>
      </c>
    </row>
    <row r="4804" spans="1:8" x14ac:dyDescent="0.25">
      <c r="E4804" s="833"/>
      <c r="F4804" s="793" t="s">
        <v>1426</v>
      </c>
      <c r="G4804" s="836">
        <f>INS!C49*1000</f>
        <v>0</v>
      </c>
      <c r="H4804" s="837" t="s">
        <v>627</v>
      </c>
    </row>
    <row r="4805" spans="1:8" x14ac:dyDescent="0.25">
      <c r="E4805" s="833"/>
      <c r="F4805" s="793" t="s">
        <v>1818</v>
      </c>
      <c r="G4805" s="836">
        <f>OES!C49*1000</f>
        <v>0</v>
      </c>
      <c r="H4805" s="837" t="s">
        <v>627</v>
      </c>
    </row>
    <row r="4806" spans="1:8" x14ac:dyDescent="0.25">
      <c r="E4806" s="833"/>
      <c r="F4806" s="793" t="s">
        <v>2209</v>
      </c>
      <c r="G4806" s="836">
        <f>ONS!C49*1000</f>
        <v>0</v>
      </c>
      <c r="H4806" s="837" t="s">
        <v>627</v>
      </c>
    </row>
    <row r="4807" spans="1:8" x14ac:dyDescent="0.25">
      <c r="E4807" s="833"/>
      <c r="F4807" s="793" t="s">
        <v>2515</v>
      </c>
      <c r="G4807" s="836">
        <f>RWS!C49*1000</f>
        <v>0</v>
      </c>
      <c r="H4807" s="837" t="s">
        <v>627</v>
      </c>
    </row>
    <row r="4808" spans="1:8" x14ac:dyDescent="0.25">
      <c r="E4808" s="833"/>
      <c r="F4808" s="793" t="s">
        <v>2659</v>
      </c>
      <c r="G4808" s="836">
        <f>RWS!K49*1000</f>
        <v>0</v>
      </c>
      <c r="H4808" s="837" t="s">
        <v>627</v>
      </c>
    </row>
    <row r="4809" spans="1:8" x14ac:dyDescent="0.25">
      <c r="B4809" s="793"/>
      <c r="E4809" s="833"/>
      <c r="F4809" s="793"/>
      <c r="G4809" s="836"/>
      <c r="H4809" s="837"/>
    </row>
    <row r="4810" spans="1:8" ht="30" x14ac:dyDescent="0.25">
      <c r="A4810" s="786">
        <v>1408</v>
      </c>
      <c r="B4810" s="793" t="s">
        <v>2777</v>
      </c>
      <c r="C4810" s="826">
        <f>REQ!L18</f>
        <v>0</v>
      </c>
      <c r="E4810" s="833" t="s">
        <v>2788</v>
      </c>
      <c r="F4810" s="793" t="s">
        <v>1038</v>
      </c>
      <c r="G4810" s="800">
        <f>IES!C50*1000</f>
        <v>0</v>
      </c>
      <c r="H4810" s="801" t="s">
        <v>627</v>
      </c>
    </row>
    <row r="4811" spans="1:8" x14ac:dyDescent="0.25">
      <c r="B4811" s="793"/>
      <c r="E4811" s="833"/>
      <c r="F4811" s="793" t="s">
        <v>1430</v>
      </c>
      <c r="G4811" s="800">
        <f>INS!C50*1000</f>
        <v>0</v>
      </c>
      <c r="H4811" s="801" t="s">
        <v>627</v>
      </c>
    </row>
    <row r="4812" spans="1:8" x14ac:dyDescent="0.25">
      <c r="E4812" s="833"/>
      <c r="F4812" s="793" t="s">
        <v>1822</v>
      </c>
      <c r="G4812" s="800">
        <f>OES!C50*1000</f>
        <v>0</v>
      </c>
      <c r="H4812" s="801" t="s">
        <v>627</v>
      </c>
    </row>
    <row r="4813" spans="1:8" x14ac:dyDescent="0.25">
      <c r="B4813" s="828"/>
      <c r="E4813" s="833"/>
      <c r="F4813" s="793" t="s">
        <v>2213</v>
      </c>
      <c r="G4813" s="800">
        <f>ONS!C50*1000</f>
        <v>0</v>
      </c>
      <c r="H4813" s="801" t="s">
        <v>627</v>
      </c>
    </row>
    <row r="4814" spans="1:8" x14ac:dyDescent="0.25">
      <c r="E4814" s="833"/>
      <c r="F4814" s="793" t="s">
        <v>2519</v>
      </c>
      <c r="G4814" s="800">
        <f>RWS!C50*1000</f>
        <v>0</v>
      </c>
      <c r="H4814" s="801" t="s">
        <v>627</v>
      </c>
    </row>
    <row r="4815" spans="1:8" x14ac:dyDescent="0.25">
      <c r="E4815" s="833"/>
      <c r="F4815" s="793" t="s">
        <v>2663</v>
      </c>
      <c r="G4815" s="800">
        <f>RWS!K50*1000</f>
        <v>0</v>
      </c>
      <c r="H4815" s="801" t="s">
        <v>627</v>
      </c>
    </row>
    <row r="4816" spans="1:8" x14ac:dyDescent="0.25">
      <c r="E4816" s="833"/>
      <c r="F4816" s="793"/>
      <c r="G4816" s="836"/>
      <c r="H4816" s="837"/>
    </row>
    <row r="4817" spans="1:8" ht="30" x14ac:dyDescent="0.25">
      <c r="A4817" s="786">
        <v>1409</v>
      </c>
      <c r="B4817" s="793" t="s">
        <v>2789</v>
      </c>
      <c r="C4817" s="826">
        <f>REQ!L22</f>
        <v>0</v>
      </c>
      <c r="E4817" s="833" t="s">
        <v>2788</v>
      </c>
      <c r="F4817" s="793" t="s">
        <v>1042</v>
      </c>
      <c r="G4817" s="836">
        <f>IES!C51*1000</f>
        <v>0</v>
      </c>
      <c r="H4817" s="837" t="s">
        <v>627</v>
      </c>
    </row>
    <row r="4818" spans="1:8" x14ac:dyDescent="0.25">
      <c r="B4818" s="793"/>
      <c r="E4818" s="833"/>
      <c r="F4818" s="793" t="s">
        <v>1434</v>
      </c>
      <c r="G4818" s="836">
        <f>INS!C51*1000</f>
        <v>0</v>
      </c>
      <c r="H4818" s="837" t="s">
        <v>627</v>
      </c>
    </row>
    <row r="4819" spans="1:8" x14ac:dyDescent="0.25">
      <c r="E4819" s="833"/>
      <c r="F4819" s="793" t="s">
        <v>1826</v>
      </c>
      <c r="G4819" s="836">
        <f>OES!C51*1000</f>
        <v>0</v>
      </c>
      <c r="H4819" s="837" t="s">
        <v>627</v>
      </c>
    </row>
    <row r="4820" spans="1:8" x14ac:dyDescent="0.25">
      <c r="B4820" s="793"/>
      <c r="E4820" s="833"/>
      <c r="F4820" s="793" t="s">
        <v>2217</v>
      </c>
      <c r="G4820" s="836">
        <f>ONS!C51*1000</f>
        <v>0</v>
      </c>
      <c r="H4820" s="837" t="s">
        <v>627</v>
      </c>
    </row>
    <row r="4821" spans="1:8" x14ac:dyDescent="0.25">
      <c r="E4821" s="833"/>
      <c r="F4821" s="793" t="s">
        <v>2523</v>
      </c>
      <c r="G4821" s="836">
        <f>RWS!C51*1000</f>
        <v>0</v>
      </c>
      <c r="H4821" s="837" t="s">
        <v>627</v>
      </c>
    </row>
    <row r="4822" spans="1:8" x14ac:dyDescent="0.25">
      <c r="E4822" s="833"/>
      <c r="F4822" s="793" t="s">
        <v>2667</v>
      </c>
      <c r="G4822" s="836">
        <f>RWS!K51*1000</f>
        <v>0</v>
      </c>
      <c r="H4822" s="837" t="s">
        <v>627</v>
      </c>
    </row>
    <row r="4823" spans="1:8" x14ac:dyDescent="0.25">
      <c r="B4823" s="793"/>
      <c r="E4823" s="833"/>
      <c r="F4823" s="793"/>
      <c r="G4823" s="836"/>
      <c r="H4823" s="837"/>
    </row>
    <row r="4824" spans="1:8" ht="30" x14ac:dyDescent="0.25">
      <c r="A4824" s="786">
        <v>1410</v>
      </c>
      <c r="B4824" s="797" t="s">
        <v>2754</v>
      </c>
      <c r="C4824" s="826">
        <f>REQ!K10</f>
        <v>0</v>
      </c>
      <c r="D4824" s="803" t="s">
        <v>627</v>
      </c>
      <c r="E4824" s="833" t="s">
        <v>2790</v>
      </c>
      <c r="F4824" s="793" t="s">
        <v>2507</v>
      </c>
      <c r="G4824" s="836">
        <f>RWS!C37*1000</f>
        <v>0</v>
      </c>
      <c r="H4824" s="837" t="s">
        <v>627</v>
      </c>
    </row>
    <row r="4825" spans="1:8" x14ac:dyDescent="0.25">
      <c r="B4825" s="793" t="s">
        <v>2764</v>
      </c>
      <c r="C4825" s="826">
        <f>REQ!K14</f>
        <v>0</v>
      </c>
      <c r="D4825" s="803" t="s">
        <v>627</v>
      </c>
      <c r="E4825" s="837"/>
      <c r="F4825" s="793" t="s">
        <v>2536</v>
      </c>
      <c r="G4825" s="836">
        <f>RWS!C47*1000</f>
        <v>0</v>
      </c>
      <c r="H4825" s="837" t="s">
        <v>627</v>
      </c>
    </row>
    <row r="4826" spans="1:8" x14ac:dyDescent="0.25">
      <c r="B4826" s="797" t="s">
        <v>2774</v>
      </c>
      <c r="C4826" s="826">
        <f>REQ!K15</f>
        <v>0</v>
      </c>
      <c r="D4826" s="803" t="s">
        <v>627</v>
      </c>
      <c r="E4826" s="837"/>
      <c r="F4826" s="793" t="s">
        <v>2651</v>
      </c>
      <c r="G4826" s="836">
        <f>RWS!K37*1000</f>
        <v>0</v>
      </c>
      <c r="H4826" s="837" t="s">
        <v>627</v>
      </c>
    </row>
    <row r="4827" spans="1:8" x14ac:dyDescent="0.25">
      <c r="E4827" s="833"/>
      <c r="F4827" s="793" t="s">
        <v>2680</v>
      </c>
      <c r="G4827" s="836">
        <f>RWS!K47*1000</f>
        <v>0</v>
      </c>
      <c r="H4827" s="837" t="s">
        <v>627</v>
      </c>
    </row>
    <row r="4828" spans="1:8" x14ac:dyDescent="0.25">
      <c r="B4828" s="793"/>
      <c r="E4828" s="837"/>
      <c r="F4828" s="793"/>
      <c r="G4828" s="836"/>
      <c r="H4828" s="837"/>
    </row>
    <row r="4829" spans="1:8" ht="30" x14ac:dyDescent="0.25">
      <c r="A4829" s="786">
        <v>1411</v>
      </c>
      <c r="B4829" s="797" t="s">
        <v>2775</v>
      </c>
      <c r="C4829" s="826">
        <f>REQ!L19</f>
        <v>0</v>
      </c>
      <c r="D4829" s="803" t="s">
        <v>627</v>
      </c>
      <c r="E4829" s="833" t="s">
        <v>2788</v>
      </c>
      <c r="F4829" s="793" t="s">
        <v>762</v>
      </c>
      <c r="G4829" s="836">
        <f>BSO!I34*1000</f>
        <v>0</v>
      </c>
      <c r="H4829" s="837"/>
    </row>
    <row r="4830" spans="1:8" ht="30" x14ac:dyDescent="0.25">
      <c r="B4830" s="797" t="s">
        <v>2789</v>
      </c>
      <c r="C4830" s="826">
        <f>REQ!L22</f>
        <v>0</v>
      </c>
      <c r="D4830" s="803" t="s">
        <v>627</v>
      </c>
      <c r="E4830" s="833"/>
      <c r="F4830" s="793"/>
      <c r="G4830" s="836"/>
      <c r="H4830" s="837"/>
    </row>
    <row r="4831" spans="1:8" x14ac:dyDescent="0.25"/>
    <row r="4832" spans="1:8" x14ac:dyDescent="0.25">
      <c r="A4832" s="778">
        <v>1412</v>
      </c>
      <c r="B4832" s="797" t="s">
        <v>2791</v>
      </c>
      <c r="C4832" s="795">
        <f>LAM!D8</f>
        <v>0</v>
      </c>
      <c r="D4832" s="824"/>
      <c r="E4832" s="798" t="s">
        <v>625</v>
      </c>
      <c r="F4832" s="797" t="s">
        <v>2792</v>
      </c>
      <c r="G4832" s="794">
        <f>LAM!D9</f>
        <v>0</v>
      </c>
      <c r="H4832" s="785" t="s">
        <v>627</v>
      </c>
    </row>
    <row r="4833" spans="1:8" x14ac:dyDescent="0.25">
      <c r="A4833" s="778"/>
      <c r="C4833" s="795"/>
      <c r="D4833" s="824"/>
      <c r="E4833" s="798"/>
      <c r="F4833" s="797" t="s">
        <v>2793</v>
      </c>
      <c r="G4833" s="794">
        <f>LAM!D10</f>
        <v>0</v>
      </c>
      <c r="H4833" s="785" t="s">
        <v>627</v>
      </c>
    </row>
    <row r="4834" spans="1:8" x14ac:dyDescent="0.25">
      <c r="A4834" s="778"/>
      <c r="C4834" s="795"/>
      <c r="D4834" s="824"/>
      <c r="E4834" s="798"/>
      <c r="F4834" s="797" t="s">
        <v>2794</v>
      </c>
      <c r="G4834" s="794">
        <f>LAM!D11</f>
        <v>0</v>
      </c>
      <c r="H4834" s="785" t="s">
        <v>627</v>
      </c>
    </row>
    <row r="4835" spans="1:8" x14ac:dyDescent="0.25">
      <c r="A4835" s="778"/>
      <c r="G4835" s="794"/>
      <c r="H4835" s="785"/>
    </row>
    <row r="4836" spans="1:8" x14ac:dyDescent="0.25">
      <c r="A4836" s="778">
        <v>1413</v>
      </c>
      <c r="B4836" s="797" t="s">
        <v>2795</v>
      </c>
      <c r="C4836" s="826">
        <f>LAM!E8</f>
        <v>0</v>
      </c>
      <c r="E4836" s="798" t="s">
        <v>625</v>
      </c>
      <c r="F4836" s="797" t="s">
        <v>2796</v>
      </c>
      <c r="G4836" s="794">
        <f>LAM!E9</f>
        <v>0</v>
      </c>
      <c r="H4836" s="785" t="s">
        <v>627</v>
      </c>
    </row>
    <row r="4837" spans="1:8" x14ac:dyDescent="0.25">
      <c r="A4837" s="778"/>
      <c r="F4837" s="797" t="s">
        <v>2797</v>
      </c>
      <c r="G4837" s="794">
        <f>LAM!E10</f>
        <v>0</v>
      </c>
      <c r="H4837" s="785" t="s">
        <v>627</v>
      </c>
    </row>
    <row r="4838" spans="1:8" x14ac:dyDescent="0.25">
      <c r="A4838" s="778"/>
      <c r="F4838" s="797" t="s">
        <v>2798</v>
      </c>
      <c r="G4838" s="794">
        <f>LAM!E11</f>
        <v>0</v>
      </c>
      <c r="H4838" s="785" t="s">
        <v>627</v>
      </c>
    </row>
    <row r="4839" spans="1:8" x14ac:dyDescent="0.25"/>
    <row r="4840" spans="1:8" x14ac:dyDescent="0.25">
      <c r="A4840" s="778">
        <v>1414</v>
      </c>
      <c r="B4840" s="797" t="s">
        <v>2799</v>
      </c>
      <c r="C4840" s="795">
        <f>MWR!D8</f>
        <v>0</v>
      </c>
      <c r="D4840" s="824"/>
      <c r="E4840" s="798" t="s">
        <v>625</v>
      </c>
      <c r="F4840" s="797" t="s">
        <v>2800</v>
      </c>
      <c r="G4840" s="794">
        <f>MWR!D9</f>
        <v>0</v>
      </c>
      <c r="H4840" s="785" t="s">
        <v>627</v>
      </c>
    </row>
    <row r="4841" spans="1:8" x14ac:dyDescent="0.25">
      <c r="A4841" s="778"/>
      <c r="C4841" s="795"/>
      <c r="D4841" s="824"/>
      <c r="E4841" s="798"/>
      <c r="F4841" s="797" t="s">
        <v>2801</v>
      </c>
      <c r="G4841" s="794">
        <f>MWR!D10</f>
        <v>0</v>
      </c>
      <c r="H4841" s="785" t="s">
        <v>627</v>
      </c>
    </row>
    <row r="4842" spans="1:8" x14ac:dyDescent="0.25">
      <c r="A4842" s="778"/>
      <c r="C4842" s="795"/>
      <c r="D4842" s="824"/>
      <c r="E4842" s="798"/>
      <c r="F4842" s="797" t="s">
        <v>2802</v>
      </c>
      <c r="G4842" s="794">
        <f>MWR!D11</f>
        <v>0</v>
      </c>
      <c r="H4842" s="785" t="s">
        <v>627</v>
      </c>
    </row>
    <row r="4843" spans="1:8" x14ac:dyDescent="0.25">
      <c r="A4843" s="778"/>
      <c r="G4843" s="794"/>
      <c r="H4843" s="785"/>
    </row>
    <row r="4844" spans="1:8" x14ac:dyDescent="0.25">
      <c r="A4844" s="778">
        <v>1415</v>
      </c>
      <c r="B4844" s="797" t="s">
        <v>2803</v>
      </c>
      <c r="C4844" s="826">
        <f>MWR!E8</f>
        <v>0</v>
      </c>
      <c r="E4844" s="798" t="s">
        <v>625</v>
      </c>
      <c r="F4844" s="797" t="s">
        <v>2804</v>
      </c>
      <c r="G4844" s="794">
        <f>MWR!E9</f>
        <v>0</v>
      </c>
      <c r="H4844" s="785" t="s">
        <v>627</v>
      </c>
    </row>
    <row r="4845" spans="1:8" x14ac:dyDescent="0.25">
      <c r="A4845" s="778"/>
      <c r="F4845" s="797" t="s">
        <v>2805</v>
      </c>
      <c r="G4845" s="794">
        <f>MWR!E10</f>
        <v>0</v>
      </c>
      <c r="H4845" s="785" t="s">
        <v>627</v>
      </c>
    </row>
    <row r="4846" spans="1:8" x14ac:dyDescent="0.25">
      <c r="A4846" s="778"/>
      <c r="F4846" s="797" t="s">
        <v>2806</v>
      </c>
      <c r="G4846" s="794">
        <f>MWR!E11</f>
        <v>0</v>
      </c>
      <c r="H4846" s="785" t="s">
        <v>627</v>
      </c>
    </row>
    <row r="4847" spans="1:8" x14ac:dyDescent="0.25">
      <c r="A4847" s="778"/>
      <c r="G4847" s="794"/>
      <c r="H4847" s="824"/>
    </row>
    <row r="4848" spans="1:8" x14ac:dyDescent="0.25">
      <c r="A4848" s="778">
        <v>1416</v>
      </c>
      <c r="B4848" s="797" t="s">
        <v>2807</v>
      </c>
      <c r="C4848" s="826">
        <f>MWR!F8</f>
        <v>0</v>
      </c>
      <c r="E4848" s="801" t="s">
        <v>625</v>
      </c>
      <c r="F4848" s="797" t="s">
        <v>2808</v>
      </c>
      <c r="G4848" s="794">
        <f>MWR!F9</f>
        <v>0</v>
      </c>
      <c r="H4848" s="824" t="s">
        <v>627</v>
      </c>
    </row>
    <row r="4849" spans="1:8" x14ac:dyDescent="0.25">
      <c r="A4849" s="778"/>
      <c r="F4849" s="797" t="s">
        <v>2809</v>
      </c>
      <c r="G4849" s="794">
        <f>MWR!F10</f>
        <v>0</v>
      </c>
      <c r="H4849" s="803" t="s">
        <v>627</v>
      </c>
    </row>
    <row r="4850" spans="1:8" x14ac:dyDescent="0.25">
      <c r="A4850" s="778"/>
      <c r="F4850" s="797" t="s">
        <v>2810</v>
      </c>
      <c r="G4850" s="794">
        <f>MWR!F11</f>
        <v>0</v>
      </c>
      <c r="H4850" s="803" t="s">
        <v>627</v>
      </c>
    </row>
    <row r="4851" spans="1:8" x14ac:dyDescent="0.25">
      <c r="A4851" s="778"/>
      <c r="G4851" s="794"/>
      <c r="H4851" s="803"/>
    </row>
    <row r="4852" spans="1:8" x14ac:dyDescent="0.25">
      <c r="A4852" s="778">
        <v>1417</v>
      </c>
      <c r="B4852" s="797" t="s">
        <v>2811</v>
      </c>
      <c r="C4852" s="826">
        <f>MWR!G8</f>
        <v>0</v>
      </c>
      <c r="E4852" s="801" t="s">
        <v>625</v>
      </c>
      <c r="F4852" s="797" t="s">
        <v>2812</v>
      </c>
      <c r="G4852" s="838">
        <f>MWR!G9</f>
        <v>0</v>
      </c>
      <c r="H4852" s="803" t="s">
        <v>627</v>
      </c>
    </row>
    <row r="4853" spans="1:8" x14ac:dyDescent="0.25">
      <c r="A4853" s="778"/>
      <c r="F4853" s="797" t="s">
        <v>2813</v>
      </c>
      <c r="G4853" s="794">
        <f>MWR!G10</f>
        <v>0</v>
      </c>
      <c r="H4853" s="803" t="s">
        <v>627</v>
      </c>
    </row>
    <row r="4854" spans="1:8" x14ac:dyDescent="0.25">
      <c r="A4854" s="778"/>
      <c r="F4854" s="797" t="s">
        <v>2814</v>
      </c>
      <c r="G4854" s="794">
        <f>MWR!G11</f>
        <v>0</v>
      </c>
      <c r="H4854" s="803" t="s">
        <v>627</v>
      </c>
    </row>
    <row r="4855" spans="1:8" x14ac:dyDescent="0.25">
      <c r="A4855" s="778"/>
      <c r="G4855" s="794"/>
      <c r="H4855" s="803"/>
    </row>
    <row r="4856" spans="1:8" x14ac:dyDescent="0.25">
      <c r="A4856" s="778">
        <v>1418</v>
      </c>
      <c r="B4856" s="797" t="s">
        <v>2815</v>
      </c>
      <c r="C4856" s="826">
        <f>MWR!H8</f>
        <v>0</v>
      </c>
      <c r="E4856" s="801" t="s">
        <v>625</v>
      </c>
      <c r="F4856" s="797" t="s">
        <v>2816</v>
      </c>
      <c r="G4856" s="794">
        <f>MWR!H9</f>
        <v>0</v>
      </c>
      <c r="H4856" s="803" t="s">
        <v>627</v>
      </c>
    </row>
    <row r="4857" spans="1:8" x14ac:dyDescent="0.25">
      <c r="A4857" s="778"/>
      <c r="E4857" s="798"/>
      <c r="F4857" s="797" t="s">
        <v>2817</v>
      </c>
      <c r="G4857" s="794">
        <f>MWR!H10</f>
        <v>0</v>
      </c>
      <c r="H4857" s="803" t="s">
        <v>627</v>
      </c>
    </row>
    <row r="4858" spans="1:8" x14ac:dyDescent="0.25">
      <c r="A4858" s="778"/>
      <c r="D4858" s="839"/>
      <c r="E4858" s="798"/>
      <c r="F4858" s="797" t="s">
        <v>2818</v>
      </c>
      <c r="G4858" s="800">
        <f>MWR!H11</f>
        <v>0</v>
      </c>
      <c r="H4858" s="803" t="s">
        <v>627</v>
      </c>
    </row>
    <row r="4859" spans="1:8" x14ac:dyDescent="0.25">
      <c r="A4859" s="778"/>
      <c r="D4859" s="839"/>
      <c r="E4859" s="840"/>
      <c r="H4859" s="803"/>
    </row>
    <row r="4860" spans="1:8" x14ac:dyDescent="0.25">
      <c r="A4860" s="778">
        <v>1419</v>
      </c>
      <c r="B4860" s="797" t="s">
        <v>2819</v>
      </c>
      <c r="C4860" s="826">
        <f>MWR!I8</f>
        <v>0</v>
      </c>
      <c r="D4860" s="839"/>
      <c r="E4860" s="798" t="s">
        <v>625</v>
      </c>
      <c r="F4860" s="797" t="s">
        <v>2820</v>
      </c>
      <c r="G4860" s="800">
        <f>MWR!I9</f>
        <v>0</v>
      </c>
      <c r="H4860" s="803" t="s">
        <v>627</v>
      </c>
    </row>
    <row r="4861" spans="1:8" x14ac:dyDescent="0.25">
      <c r="A4861" s="778"/>
      <c r="E4861" s="798"/>
      <c r="F4861" s="797" t="s">
        <v>2821</v>
      </c>
      <c r="G4861" s="800">
        <f>MWR!I10</f>
        <v>0</v>
      </c>
      <c r="H4861" s="803" t="s">
        <v>627</v>
      </c>
    </row>
    <row r="4862" spans="1:8" x14ac:dyDescent="0.25">
      <c r="A4862" s="778"/>
      <c r="F4862" s="841" t="s">
        <v>2822</v>
      </c>
      <c r="G4862" s="800">
        <f>MWR!I11</f>
        <v>0</v>
      </c>
      <c r="H4862" s="803" t="s">
        <v>627</v>
      </c>
    </row>
    <row r="4863" spans="1:8" x14ac:dyDescent="0.25"/>
    <row r="4864" spans="1:8" ht="30" x14ac:dyDescent="0.25">
      <c r="A4864" s="778">
        <v>1420</v>
      </c>
      <c r="B4864" s="793" t="s">
        <v>2823</v>
      </c>
      <c r="C4864" s="826">
        <f>MSC!L13</f>
        <v>0</v>
      </c>
      <c r="E4864" s="798" t="s">
        <v>625</v>
      </c>
      <c r="F4864" s="793" t="s">
        <v>2824</v>
      </c>
      <c r="G4864" s="800">
        <f>MSC!L14</f>
        <v>0</v>
      </c>
      <c r="H4864" s="824" t="s">
        <v>627</v>
      </c>
    </row>
    <row r="4865" spans="1:8" x14ac:dyDescent="0.25">
      <c r="A4865" s="778"/>
      <c r="E4865" s="798"/>
      <c r="F4865" s="793" t="s">
        <v>2825</v>
      </c>
      <c r="G4865" s="800">
        <f>MSC!L15</f>
        <v>0</v>
      </c>
      <c r="H4865" s="824" t="s">
        <v>627</v>
      </c>
    </row>
    <row r="4866" spans="1:8" x14ac:dyDescent="0.25">
      <c r="A4866" s="778"/>
      <c r="E4866" s="798"/>
      <c r="F4866" s="793" t="s">
        <v>2826</v>
      </c>
      <c r="G4866" s="800">
        <f>MSC!L16</f>
        <v>0</v>
      </c>
      <c r="H4866" s="824" t="s">
        <v>627</v>
      </c>
    </row>
    <row r="4867" spans="1:8" x14ac:dyDescent="0.25">
      <c r="A4867" s="778"/>
      <c r="E4867" s="798"/>
      <c r="G4867" s="794"/>
      <c r="H4867" s="803"/>
    </row>
    <row r="4868" spans="1:8" ht="30" x14ac:dyDescent="0.25">
      <c r="A4868" s="778">
        <v>1421</v>
      </c>
      <c r="B4868" s="793" t="s">
        <v>2827</v>
      </c>
      <c r="C4868" s="826">
        <f>MSC!L17</f>
        <v>0</v>
      </c>
      <c r="E4868" s="798" t="s">
        <v>625</v>
      </c>
      <c r="F4868" s="793" t="s">
        <v>2828</v>
      </c>
      <c r="G4868" s="794">
        <f>MSC!L18</f>
        <v>0</v>
      </c>
      <c r="H4868" s="824" t="s">
        <v>627</v>
      </c>
    </row>
    <row r="4869" spans="1:8" ht="30" x14ac:dyDescent="0.25">
      <c r="A4869" s="778"/>
      <c r="E4869" s="798"/>
      <c r="F4869" s="793" t="s">
        <v>2829</v>
      </c>
      <c r="G4869" s="794">
        <f>MSC!L19</f>
        <v>0</v>
      </c>
      <c r="H4869" s="824" t="s">
        <v>627</v>
      </c>
    </row>
    <row r="4870" spans="1:8" ht="30" x14ac:dyDescent="0.25">
      <c r="A4870" s="778"/>
      <c r="E4870" s="798"/>
      <c r="F4870" s="793" t="s">
        <v>2830</v>
      </c>
      <c r="G4870" s="794">
        <f>MSC!L20</f>
        <v>0</v>
      </c>
      <c r="H4870" s="824" t="s">
        <v>627</v>
      </c>
    </row>
    <row r="4871" spans="1:8" x14ac:dyDescent="0.25">
      <c r="A4871" s="778"/>
      <c r="E4871" s="798"/>
      <c r="G4871" s="794"/>
      <c r="H4871" s="803"/>
    </row>
    <row r="4872" spans="1:8" ht="30" x14ac:dyDescent="0.25">
      <c r="A4872" s="778">
        <v>1422</v>
      </c>
      <c r="B4872" s="793" t="s">
        <v>2831</v>
      </c>
      <c r="C4872" s="826">
        <f>MSC!L21</f>
        <v>0</v>
      </c>
      <c r="E4872" s="798" t="s">
        <v>625</v>
      </c>
      <c r="F4872" s="793" t="s">
        <v>2832</v>
      </c>
      <c r="G4872" s="794">
        <f>MSC!L22</f>
        <v>0</v>
      </c>
      <c r="H4872" s="824" t="s">
        <v>627</v>
      </c>
    </row>
    <row r="4873" spans="1:8" ht="30" x14ac:dyDescent="0.25">
      <c r="A4873" s="778"/>
      <c r="E4873" s="798"/>
      <c r="F4873" s="793" t="s">
        <v>2833</v>
      </c>
      <c r="G4873" s="794">
        <f>MSC!L23</f>
        <v>0</v>
      </c>
      <c r="H4873" s="824" t="s">
        <v>627</v>
      </c>
    </row>
    <row r="4874" spans="1:8" x14ac:dyDescent="0.25">
      <c r="A4874" s="778"/>
      <c r="E4874" s="798"/>
      <c r="F4874" s="793" t="s">
        <v>2834</v>
      </c>
      <c r="G4874" s="794">
        <f>MSC!L24</f>
        <v>0</v>
      </c>
      <c r="H4874" s="824" t="s">
        <v>627</v>
      </c>
    </row>
    <row r="4875" spans="1:8" x14ac:dyDescent="0.25">
      <c r="A4875" s="778"/>
      <c r="E4875" s="798"/>
      <c r="G4875" s="794"/>
      <c r="H4875" s="803"/>
    </row>
    <row r="4876" spans="1:8" ht="30" x14ac:dyDescent="0.25">
      <c r="A4876" s="778">
        <v>1423</v>
      </c>
      <c r="B4876" s="793" t="s">
        <v>2835</v>
      </c>
      <c r="C4876" s="826">
        <f>MSC!M13</f>
        <v>0</v>
      </c>
      <c r="E4876" s="798" t="s">
        <v>625</v>
      </c>
      <c r="F4876" s="793" t="s">
        <v>2836</v>
      </c>
      <c r="G4876" s="794">
        <f>MSC!N13</f>
        <v>0</v>
      </c>
      <c r="H4876" s="824" t="s">
        <v>627</v>
      </c>
    </row>
    <row r="4877" spans="1:8" ht="30" x14ac:dyDescent="0.25">
      <c r="A4877" s="778"/>
      <c r="E4877" s="798"/>
      <c r="F4877" s="793" t="s">
        <v>2837</v>
      </c>
      <c r="G4877" s="794">
        <f>MSC!O13</f>
        <v>0</v>
      </c>
      <c r="H4877" s="824" t="s">
        <v>627</v>
      </c>
    </row>
    <row r="4878" spans="1:8" x14ac:dyDescent="0.25">
      <c r="A4878" s="778"/>
      <c r="E4878" s="798"/>
      <c r="F4878" s="793" t="s">
        <v>2838</v>
      </c>
      <c r="G4878" s="794">
        <f>MSC!P13</f>
        <v>0</v>
      </c>
      <c r="H4878" s="824" t="s">
        <v>627</v>
      </c>
    </row>
    <row r="4879" spans="1:8" x14ac:dyDescent="0.25">
      <c r="A4879" s="778"/>
      <c r="E4879" s="798"/>
      <c r="F4879" s="793"/>
      <c r="G4879" s="794"/>
      <c r="H4879" s="803"/>
    </row>
    <row r="4880" spans="1:8" ht="30" x14ac:dyDescent="0.25">
      <c r="A4880" s="778">
        <v>1424</v>
      </c>
      <c r="B4880" s="793" t="s">
        <v>2839</v>
      </c>
      <c r="C4880" s="826">
        <f>MSC!M17</f>
        <v>0</v>
      </c>
      <c r="E4880" s="798" t="s">
        <v>625</v>
      </c>
      <c r="F4880" s="793" t="s">
        <v>2840</v>
      </c>
      <c r="G4880" s="794">
        <f>MSC!N17</f>
        <v>0</v>
      </c>
      <c r="H4880" s="824" t="s">
        <v>627</v>
      </c>
    </row>
    <row r="4881" spans="1:8" ht="30" x14ac:dyDescent="0.25">
      <c r="A4881" s="778"/>
      <c r="E4881" s="798"/>
      <c r="F4881" s="793" t="s">
        <v>2841</v>
      </c>
      <c r="G4881" s="794">
        <f>MSC!O17</f>
        <v>0</v>
      </c>
      <c r="H4881" s="824" t="s">
        <v>627</v>
      </c>
    </row>
    <row r="4882" spans="1:8" ht="30" x14ac:dyDescent="0.25">
      <c r="A4882" s="778"/>
      <c r="E4882" s="798"/>
      <c r="F4882" s="793" t="s">
        <v>2842</v>
      </c>
      <c r="G4882" s="794">
        <f>MSC!P17</f>
        <v>0</v>
      </c>
      <c r="H4882" s="824" t="s">
        <v>627</v>
      </c>
    </row>
    <row r="4883" spans="1:8" x14ac:dyDescent="0.25">
      <c r="A4883" s="778"/>
      <c r="E4883" s="798"/>
      <c r="F4883" s="793"/>
      <c r="G4883" s="794"/>
      <c r="H4883" s="803"/>
    </row>
    <row r="4884" spans="1:8" ht="30" x14ac:dyDescent="0.25">
      <c r="A4884" s="778">
        <v>1425</v>
      </c>
      <c r="B4884" s="793" t="s">
        <v>2843</v>
      </c>
      <c r="C4884" s="826">
        <f>MSC!M21</f>
        <v>0</v>
      </c>
      <c r="E4884" s="798" t="s">
        <v>625</v>
      </c>
      <c r="F4884" s="793" t="s">
        <v>2844</v>
      </c>
      <c r="G4884" s="794">
        <f>MSC!N21</f>
        <v>0</v>
      </c>
      <c r="H4884" s="824" t="s">
        <v>627</v>
      </c>
    </row>
    <row r="4885" spans="1:8" ht="30" x14ac:dyDescent="0.25">
      <c r="A4885" s="778"/>
      <c r="E4885" s="798"/>
      <c r="F4885" s="793" t="s">
        <v>2845</v>
      </c>
      <c r="G4885" s="794">
        <f>MSC!O21</f>
        <v>0</v>
      </c>
      <c r="H4885" s="824" t="s">
        <v>627</v>
      </c>
    </row>
    <row r="4886" spans="1:8" ht="30" x14ac:dyDescent="0.25">
      <c r="A4886" s="778"/>
      <c r="E4886" s="798"/>
      <c r="F4886" s="793" t="s">
        <v>2846</v>
      </c>
      <c r="G4886" s="794">
        <f>MSC!P21</f>
        <v>0</v>
      </c>
      <c r="H4886" s="824" t="s">
        <v>627</v>
      </c>
    </row>
    <row r="4887" spans="1:8" x14ac:dyDescent="0.25">
      <c r="A4887" s="778"/>
      <c r="E4887" s="798"/>
      <c r="G4887" s="794"/>
      <c r="H4887" s="803"/>
    </row>
    <row r="4888" spans="1:8" ht="30" x14ac:dyDescent="0.25">
      <c r="A4888" s="778">
        <v>1426</v>
      </c>
      <c r="B4888" s="793" t="s">
        <v>2847</v>
      </c>
      <c r="C4888" s="826">
        <f>MSC!M25</f>
        <v>0</v>
      </c>
      <c r="E4888" s="798" t="s">
        <v>625</v>
      </c>
      <c r="F4888" s="793" t="s">
        <v>2848</v>
      </c>
      <c r="G4888" s="794">
        <f>MSC!N25</f>
        <v>0</v>
      </c>
      <c r="H4888" s="824" t="s">
        <v>627</v>
      </c>
    </row>
    <row r="4889" spans="1:8" ht="30" x14ac:dyDescent="0.25">
      <c r="A4889" s="778"/>
      <c r="B4889" s="793"/>
      <c r="E4889" s="798"/>
      <c r="F4889" s="793" t="s">
        <v>2849</v>
      </c>
      <c r="G4889" s="794">
        <f>MSC!O25</f>
        <v>0</v>
      </c>
      <c r="H4889" s="824" t="s">
        <v>627</v>
      </c>
    </row>
    <row r="4890" spans="1:8" ht="30" x14ac:dyDescent="0.25">
      <c r="A4890" s="778"/>
      <c r="B4890" s="793"/>
      <c r="E4890" s="798"/>
      <c r="F4890" s="793" t="s">
        <v>2850</v>
      </c>
      <c r="G4890" s="794">
        <f>MSC!P25</f>
        <v>0</v>
      </c>
      <c r="H4890" s="824" t="s">
        <v>627</v>
      </c>
    </row>
    <row r="4891" spans="1:8" x14ac:dyDescent="0.25">
      <c r="A4891" s="778"/>
      <c r="B4891" s="793"/>
      <c r="D4891" s="801"/>
      <c r="E4891" s="798"/>
      <c r="G4891" s="794"/>
      <c r="H4891" s="803"/>
    </row>
    <row r="4892" spans="1:8" ht="30" x14ac:dyDescent="0.25">
      <c r="A4892" s="778">
        <v>1427</v>
      </c>
      <c r="B4892" s="793" t="s">
        <v>2851</v>
      </c>
      <c r="C4892" s="826">
        <f>MSC!M29</f>
        <v>0</v>
      </c>
      <c r="E4892" s="798" t="s">
        <v>625</v>
      </c>
      <c r="F4892" s="793" t="s">
        <v>2852</v>
      </c>
      <c r="G4892" s="794">
        <f>MSC!N29</f>
        <v>0</v>
      </c>
      <c r="H4892" s="824" t="s">
        <v>627</v>
      </c>
    </row>
    <row r="4893" spans="1:8" ht="30" x14ac:dyDescent="0.25">
      <c r="A4893" s="778"/>
      <c r="E4893" s="798"/>
      <c r="F4893" s="793" t="s">
        <v>2853</v>
      </c>
      <c r="G4893" s="794">
        <f>MSC!O29</f>
        <v>0</v>
      </c>
      <c r="H4893" s="824" t="s">
        <v>627</v>
      </c>
    </row>
    <row r="4894" spans="1:8" ht="30" x14ac:dyDescent="0.25">
      <c r="A4894" s="778"/>
      <c r="B4894" s="793"/>
      <c r="E4894" s="798"/>
      <c r="F4894" s="793" t="s">
        <v>2854</v>
      </c>
      <c r="G4894" s="800">
        <f>MSC!P29</f>
        <v>0</v>
      </c>
      <c r="H4894" s="824" t="s">
        <v>627</v>
      </c>
    </row>
    <row r="4895" spans="1:8" x14ac:dyDescent="0.25">
      <c r="A4895" s="778"/>
      <c r="E4895" s="798"/>
      <c r="H4895" s="803"/>
    </row>
    <row r="4896" spans="1:8" ht="30" x14ac:dyDescent="0.25">
      <c r="A4896" s="778">
        <v>1428</v>
      </c>
      <c r="B4896" s="793" t="s">
        <v>2855</v>
      </c>
      <c r="C4896" s="826">
        <f>MSC!M31</f>
        <v>0</v>
      </c>
      <c r="E4896" s="798" t="s">
        <v>625</v>
      </c>
      <c r="F4896" s="793" t="s">
        <v>2856</v>
      </c>
      <c r="G4896" s="800">
        <f>MSC!N31</f>
        <v>0</v>
      </c>
      <c r="H4896" s="824" t="s">
        <v>627</v>
      </c>
    </row>
    <row r="4897" spans="1:8" ht="30" x14ac:dyDescent="0.25">
      <c r="A4897" s="778"/>
      <c r="E4897" s="798"/>
      <c r="F4897" s="793" t="s">
        <v>2857</v>
      </c>
      <c r="G4897" s="800">
        <f>MSC!O31</f>
        <v>0</v>
      </c>
      <c r="H4897" s="824" t="s">
        <v>627</v>
      </c>
    </row>
    <row r="4898" spans="1:8" ht="30" x14ac:dyDescent="0.25">
      <c r="A4898" s="778"/>
      <c r="E4898" s="798"/>
      <c r="F4898" s="793" t="s">
        <v>2858</v>
      </c>
      <c r="G4898" s="800">
        <f>MSC!P31</f>
        <v>0</v>
      </c>
      <c r="H4898" s="824" t="s">
        <v>627</v>
      </c>
    </row>
    <row r="4899" spans="1:8" x14ac:dyDescent="0.25">
      <c r="A4899" s="778"/>
      <c r="E4899" s="798"/>
      <c r="H4899" s="803"/>
    </row>
    <row r="4900" spans="1:8" ht="30" x14ac:dyDescent="0.25">
      <c r="A4900" s="778">
        <v>1429</v>
      </c>
      <c r="B4900" s="793" t="s">
        <v>2859</v>
      </c>
      <c r="C4900" s="842">
        <f>MSC!Z13</f>
        <v>0</v>
      </c>
      <c r="D4900" s="837"/>
      <c r="E4900" s="833" t="s">
        <v>625</v>
      </c>
      <c r="F4900" s="793" t="s">
        <v>2860</v>
      </c>
      <c r="G4900" s="800">
        <f>MSC!Z14</f>
        <v>0</v>
      </c>
      <c r="H4900" s="824" t="s">
        <v>627</v>
      </c>
    </row>
    <row r="4901" spans="1:8" ht="30" x14ac:dyDescent="0.25">
      <c r="A4901" s="778"/>
      <c r="B4901" s="793"/>
      <c r="C4901" s="842"/>
      <c r="D4901" s="837"/>
      <c r="E4901" s="833"/>
      <c r="F4901" s="793" t="s">
        <v>2861</v>
      </c>
      <c r="G4901" s="800">
        <f>MSC!Z15</f>
        <v>0</v>
      </c>
      <c r="H4901" s="824" t="s">
        <v>627</v>
      </c>
    </row>
    <row r="4902" spans="1:8" x14ac:dyDescent="0.25">
      <c r="A4902" s="778"/>
      <c r="B4902" s="793"/>
      <c r="C4902" s="842"/>
      <c r="D4902" s="837"/>
      <c r="E4902" s="833"/>
      <c r="F4902" s="793" t="s">
        <v>2862</v>
      </c>
      <c r="G4902" s="800">
        <f>MSC!Z16</f>
        <v>0</v>
      </c>
      <c r="H4902" s="824" t="s">
        <v>627</v>
      </c>
    </row>
    <row r="4903" spans="1:8" x14ac:dyDescent="0.25">
      <c r="A4903" s="778"/>
      <c r="B4903" s="793"/>
      <c r="C4903" s="842"/>
      <c r="D4903" s="837"/>
      <c r="E4903" s="833"/>
      <c r="F4903" s="793"/>
      <c r="H4903" s="803"/>
    </row>
    <row r="4904" spans="1:8" ht="30" x14ac:dyDescent="0.25">
      <c r="A4904" s="778">
        <v>1430</v>
      </c>
      <c r="B4904" s="793" t="s">
        <v>2863</v>
      </c>
      <c r="C4904" s="842">
        <f>MSC!Z17</f>
        <v>0</v>
      </c>
      <c r="D4904" s="837"/>
      <c r="E4904" s="833" t="s">
        <v>625</v>
      </c>
      <c r="F4904" s="793" t="s">
        <v>2864</v>
      </c>
      <c r="G4904" s="800">
        <f>MSC!Z18</f>
        <v>0</v>
      </c>
      <c r="H4904" s="824" t="s">
        <v>627</v>
      </c>
    </row>
    <row r="4905" spans="1:8" ht="30" x14ac:dyDescent="0.25">
      <c r="A4905" s="778"/>
      <c r="B4905" s="793"/>
      <c r="C4905" s="842"/>
      <c r="D4905" s="837"/>
      <c r="E4905" s="833"/>
      <c r="F4905" s="793" t="s">
        <v>2865</v>
      </c>
      <c r="G4905" s="800">
        <f>MSC!Z19</f>
        <v>0</v>
      </c>
      <c r="H4905" s="824" t="s">
        <v>627</v>
      </c>
    </row>
    <row r="4906" spans="1:8" ht="30" x14ac:dyDescent="0.25">
      <c r="A4906" s="778"/>
      <c r="B4906" s="793"/>
      <c r="C4906" s="842"/>
      <c r="D4906" s="837"/>
      <c r="E4906" s="833"/>
      <c r="F4906" s="793" t="s">
        <v>2866</v>
      </c>
      <c r="G4906" s="800">
        <f>MSC!Z20</f>
        <v>0</v>
      </c>
      <c r="H4906" s="824" t="s">
        <v>627</v>
      </c>
    </row>
    <row r="4907" spans="1:8" x14ac:dyDescent="0.25">
      <c r="A4907" s="778"/>
      <c r="B4907" s="793"/>
      <c r="C4907" s="842"/>
      <c r="D4907" s="837"/>
      <c r="E4907" s="833"/>
      <c r="F4907" s="793"/>
      <c r="H4907" s="803"/>
    </row>
    <row r="4908" spans="1:8" ht="30" x14ac:dyDescent="0.25">
      <c r="A4908" s="778">
        <v>1431</v>
      </c>
      <c r="B4908" s="793" t="s">
        <v>2867</v>
      </c>
      <c r="C4908" s="842">
        <f>MSC!Z21</f>
        <v>0</v>
      </c>
      <c r="D4908" s="837"/>
      <c r="E4908" s="833" t="s">
        <v>625</v>
      </c>
      <c r="F4908" s="793" t="s">
        <v>2868</v>
      </c>
      <c r="G4908" s="800">
        <f>MSC!Z22</f>
        <v>0</v>
      </c>
      <c r="H4908" s="824" t="s">
        <v>627</v>
      </c>
    </row>
    <row r="4909" spans="1:8" ht="30" x14ac:dyDescent="0.25">
      <c r="A4909" s="778"/>
      <c r="B4909" s="793"/>
      <c r="C4909" s="842"/>
      <c r="D4909" s="837"/>
      <c r="E4909" s="833"/>
      <c r="F4909" s="793" t="s">
        <v>2869</v>
      </c>
      <c r="G4909" s="800">
        <f>MSC!Z23</f>
        <v>0</v>
      </c>
      <c r="H4909" s="824" t="s">
        <v>627</v>
      </c>
    </row>
    <row r="4910" spans="1:8" ht="30" x14ac:dyDescent="0.25">
      <c r="A4910" s="778"/>
      <c r="B4910" s="793"/>
      <c r="C4910" s="842"/>
      <c r="D4910" s="837"/>
      <c r="E4910" s="833"/>
      <c r="F4910" s="793" t="s">
        <v>2870</v>
      </c>
      <c r="G4910" s="800">
        <f>MSC!Z24</f>
        <v>0</v>
      </c>
      <c r="H4910" s="824" t="s">
        <v>627</v>
      </c>
    </row>
    <row r="4911" spans="1:8" x14ac:dyDescent="0.25">
      <c r="A4911" s="778"/>
      <c r="B4911" s="793"/>
      <c r="C4911" s="842"/>
      <c r="D4911" s="837"/>
      <c r="E4911" s="833"/>
      <c r="F4911" s="793"/>
      <c r="H4911" s="803"/>
    </row>
    <row r="4912" spans="1:8" ht="30" x14ac:dyDescent="0.25">
      <c r="A4912" s="778">
        <v>1432</v>
      </c>
      <c r="B4912" s="793" t="s">
        <v>2871</v>
      </c>
      <c r="C4912" s="842">
        <f>MSC!AA13</f>
        <v>0</v>
      </c>
      <c r="D4912" s="837"/>
      <c r="E4912" s="833" t="s">
        <v>625</v>
      </c>
      <c r="F4912" s="793" t="s">
        <v>2872</v>
      </c>
      <c r="G4912" s="800">
        <f>MSC!AB13</f>
        <v>0</v>
      </c>
      <c r="H4912" s="824" t="s">
        <v>627</v>
      </c>
    </row>
    <row r="4913" spans="1:8" ht="30" x14ac:dyDescent="0.25">
      <c r="A4913" s="778"/>
      <c r="B4913" s="793"/>
      <c r="C4913" s="842"/>
      <c r="D4913" s="837"/>
      <c r="E4913" s="833"/>
      <c r="F4913" s="793" t="s">
        <v>2873</v>
      </c>
      <c r="G4913" s="800">
        <f>MSC!AC13</f>
        <v>0</v>
      </c>
      <c r="H4913" s="824" t="s">
        <v>627</v>
      </c>
    </row>
    <row r="4914" spans="1:8" x14ac:dyDescent="0.25">
      <c r="A4914" s="778"/>
      <c r="B4914" s="793"/>
      <c r="C4914" s="842"/>
      <c r="D4914" s="837"/>
      <c r="E4914" s="833"/>
      <c r="F4914" s="793" t="s">
        <v>2874</v>
      </c>
      <c r="G4914" s="800">
        <f>MSC!AD13</f>
        <v>0</v>
      </c>
      <c r="H4914" s="824" t="s">
        <v>627</v>
      </c>
    </row>
    <row r="4915" spans="1:8" x14ac:dyDescent="0.25">
      <c r="A4915" s="778"/>
      <c r="B4915" s="793"/>
      <c r="C4915" s="842"/>
      <c r="D4915" s="837"/>
      <c r="E4915" s="833"/>
      <c r="F4915" s="793"/>
      <c r="H4915" s="803"/>
    </row>
    <row r="4916" spans="1:8" ht="30" x14ac:dyDescent="0.25">
      <c r="A4916" s="778">
        <v>1433</v>
      </c>
      <c r="B4916" s="793" t="s">
        <v>2875</v>
      </c>
      <c r="C4916" s="842">
        <f>MSC!AA17</f>
        <v>0</v>
      </c>
      <c r="D4916" s="837"/>
      <c r="E4916" s="833" t="s">
        <v>625</v>
      </c>
      <c r="F4916" s="793" t="s">
        <v>2876</v>
      </c>
      <c r="G4916" s="800">
        <f>MSC!AB17</f>
        <v>0</v>
      </c>
      <c r="H4916" s="824" t="s">
        <v>627</v>
      </c>
    </row>
    <row r="4917" spans="1:8" ht="30" x14ac:dyDescent="0.25">
      <c r="A4917" s="778"/>
      <c r="B4917" s="793"/>
      <c r="C4917" s="842"/>
      <c r="D4917" s="837"/>
      <c r="E4917" s="833"/>
      <c r="F4917" s="793" t="s">
        <v>2877</v>
      </c>
      <c r="G4917" s="800">
        <f>MSC!AC17</f>
        <v>0</v>
      </c>
      <c r="H4917" s="824" t="s">
        <v>627</v>
      </c>
    </row>
    <row r="4918" spans="1:8" ht="30" x14ac:dyDescent="0.25">
      <c r="A4918" s="778"/>
      <c r="B4918" s="793"/>
      <c r="C4918" s="842"/>
      <c r="D4918" s="837"/>
      <c r="E4918" s="833"/>
      <c r="F4918" s="793" t="s">
        <v>2878</v>
      </c>
      <c r="G4918" s="800">
        <f>MSC!AD17</f>
        <v>0</v>
      </c>
      <c r="H4918" s="824" t="s">
        <v>627</v>
      </c>
    </row>
    <row r="4919" spans="1:8" x14ac:dyDescent="0.25">
      <c r="A4919" s="778"/>
      <c r="B4919" s="793"/>
      <c r="C4919" s="842"/>
      <c r="D4919" s="837"/>
      <c r="E4919" s="833"/>
      <c r="F4919" s="793"/>
      <c r="H4919" s="803"/>
    </row>
    <row r="4920" spans="1:8" ht="30" x14ac:dyDescent="0.25">
      <c r="A4920" s="778">
        <v>1434</v>
      </c>
      <c r="B4920" s="793" t="s">
        <v>2879</v>
      </c>
      <c r="C4920" s="842">
        <f>MSC!AA21</f>
        <v>0</v>
      </c>
      <c r="D4920" s="837"/>
      <c r="E4920" s="833" t="s">
        <v>625</v>
      </c>
      <c r="F4920" s="793" t="s">
        <v>2880</v>
      </c>
      <c r="G4920" s="800">
        <f>MSC!AB21</f>
        <v>0</v>
      </c>
      <c r="H4920" s="824" t="s">
        <v>627</v>
      </c>
    </row>
    <row r="4921" spans="1:8" ht="30" x14ac:dyDescent="0.25">
      <c r="A4921" s="778"/>
      <c r="B4921" s="793"/>
      <c r="C4921" s="842"/>
      <c r="D4921" s="837"/>
      <c r="E4921" s="833"/>
      <c r="F4921" s="793" t="s">
        <v>2881</v>
      </c>
      <c r="G4921" s="800">
        <f>MSC!AC21</f>
        <v>0</v>
      </c>
      <c r="H4921" s="824" t="s">
        <v>627</v>
      </c>
    </row>
    <row r="4922" spans="1:8" ht="30" x14ac:dyDescent="0.25">
      <c r="A4922" s="778"/>
      <c r="B4922" s="793"/>
      <c r="C4922" s="842"/>
      <c r="D4922" s="837"/>
      <c r="E4922" s="833"/>
      <c r="F4922" s="793" t="s">
        <v>2882</v>
      </c>
      <c r="G4922" s="800">
        <f>MSC!AD21</f>
        <v>0</v>
      </c>
      <c r="H4922" s="824" t="s">
        <v>627</v>
      </c>
    </row>
    <row r="4923" spans="1:8" x14ac:dyDescent="0.25">
      <c r="A4923" s="778"/>
      <c r="B4923" s="793"/>
      <c r="C4923" s="842"/>
      <c r="D4923" s="837"/>
      <c r="E4923" s="833"/>
      <c r="F4923" s="793"/>
      <c r="H4923" s="803"/>
    </row>
    <row r="4924" spans="1:8" ht="30" x14ac:dyDescent="0.25">
      <c r="A4924" s="778">
        <v>1435</v>
      </c>
      <c r="B4924" s="793" t="s">
        <v>2883</v>
      </c>
      <c r="C4924" s="842">
        <f>MSC!AA25</f>
        <v>0</v>
      </c>
      <c r="D4924" s="837"/>
      <c r="E4924" s="833" t="s">
        <v>625</v>
      </c>
      <c r="F4924" s="793" t="s">
        <v>2884</v>
      </c>
      <c r="G4924" s="800">
        <f>MSC!AB25</f>
        <v>0</v>
      </c>
      <c r="H4924" s="824" t="s">
        <v>627</v>
      </c>
    </row>
    <row r="4925" spans="1:8" ht="30" x14ac:dyDescent="0.25">
      <c r="A4925" s="778"/>
      <c r="B4925" s="793"/>
      <c r="C4925" s="842"/>
      <c r="D4925" s="837"/>
      <c r="E4925" s="833"/>
      <c r="F4925" s="793" t="s">
        <v>2885</v>
      </c>
      <c r="G4925" s="800">
        <f>MSC!AC25</f>
        <v>0</v>
      </c>
      <c r="H4925" s="824" t="s">
        <v>627</v>
      </c>
    </row>
    <row r="4926" spans="1:8" ht="30" x14ac:dyDescent="0.25">
      <c r="A4926" s="778"/>
      <c r="B4926" s="793"/>
      <c r="C4926" s="842"/>
      <c r="D4926" s="837"/>
      <c r="E4926" s="833"/>
      <c r="F4926" s="793" t="s">
        <v>2886</v>
      </c>
      <c r="G4926" s="800">
        <f>MSC!AD25</f>
        <v>0</v>
      </c>
      <c r="H4926" s="824" t="s">
        <v>627</v>
      </c>
    </row>
    <row r="4927" spans="1:8" x14ac:dyDescent="0.25">
      <c r="A4927" s="778"/>
      <c r="B4927" s="793"/>
      <c r="C4927" s="842"/>
      <c r="D4927" s="837"/>
      <c r="E4927" s="833"/>
      <c r="F4927" s="793"/>
      <c r="H4927" s="803"/>
    </row>
    <row r="4928" spans="1:8" ht="30" x14ac:dyDescent="0.25">
      <c r="A4928" s="778">
        <v>1436</v>
      </c>
      <c r="B4928" s="793" t="s">
        <v>2887</v>
      </c>
      <c r="C4928" s="842">
        <f>MSC!AA29</f>
        <v>0</v>
      </c>
      <c r="D4928" s="837"/>
      <c r="E4928" s="833" t="s">
        <v>625</v>
      </c>
      <c r="F4928" s="793" t="s">
        <v>2888</v>
      </c>
      <c r="G4928" s="800">
        <f>MSC!AB29</f>
        <v>0</v>
      </c>
      <c r="H4928" s="824" t="s">
        <v>627</v>
      </c>
    </row>
    <row r="4929" spans="1:8" ht="30" x14ac:dyDescent="0.25">
      <c r="A4929" s="778"/>
      <c r="B4929" s="793"/>
      <c r="C4929" s="842"/>
      <c r="D4929" s="837"/>
      <c r="E4929" s="833"/>
      <c r="F4929" s="793" t="s">
        <v>2889</v>
      </c>
      <c r="G4929" s="800">
        <f>MSC!AC29</f>
        <v>0</v>
      </c>
      <c r="H4929" s="824" t="s">
        <v>627</v>
      </c>
    </row>
    <row r="4930" spans="1:8" ht="30" x14ac:dyDescent="0.25">
      <c r="A4930" s="778"/>
      <c r="B4930" s="793"/>
      <c r="C4930" s="842"/>
      <c r="D4930" s="837"/>
      <c r="E4930" s="833"/>
      <c r="F4930" s="793" t="s">
        <v>2890</v>
      </c>
      <c r="G4930" s="800">
        <f>MSC!AD29</f>
        <v>0</v>
      </c>
      <c r="H4930" s="824" t="s">
        <v>627</v>
      </c>
    </row>
    <row r="4931" spans="1:8" x14ac:dyDescent="0.25">
      <c r="A4931" s="778"/>
      <c r="B4931" s="793"/>
      <c r="C4931" s="842"/>
      <c r="D4931" s="837"/>
      <c r="E4931" s="833"/>
      <c r="F4931" s="793"/>
      <c r="H4931" s="803"/>
    </row>
    <row r="4932" spans="1:8" ht="30" x14ac:dyDescent="0.25">
      <c r="A4932" s="778">
        <v>1437</v>
      </c>
      <c r="B4932" s="793" t="s">
        <v>2891</v>
      </c>
      <c r="C4932" s="842">
        <f>MSC!AA31</f>
        <v>0</v>
      </c>
      <c r="D4932" s="837"/>
      <c r="E4932" s="833" t="s">
        <v>625</v>
      </c>
      <c r="F4932" s="793" t="s">
        <v>2892</v>
      </c>
      <c r="G4932" s="800">
        <f>MSC!AB31</f>
        <v>0</v>
      </c>
      <c r="H4932" s="824" t="s">
        <v>627</v>
      </c>
    </row>
    <row r="4933" spans="1:8" ht="30" x14ac:dyDescent="0.25">
      <c r="A4933" s="778"/>
      <c r="B4933" s="793"/>
      <c r="C4933" s="842"/>
      <c r="D4933" s="837"/>
      <c r="E4933" s="833"/>
      <c r="F4933" s="793" t="s">
        <v>2893</v>
      </c>
      <c r="G4933" s="800">
        <f>MSC!AC31</f>
        <v>0</v>
      </c>
      <c r="H4933" s="824" t="s">
        <v>627</v>
      </c>
    </row>
    <row r="4934" spans="1:8" ht="30" x14ac:dyDescent="0.25">
      <c r="A4934" s="778"/>
      <c r="B4934" s="793"/>
      <c r="C4934" s="842"/>
      <c r="D4934" s="837"/>
      <c r="E4934" s="833"/>
      <c r="F4934" s="793" t="s">
        <v>2894</v>
      </c>
      <c r="G4934" s="800">
        <f>MSC!AD31</f>
        <v>0</v>
      </c>
      <c r="H4934" s="824" t="s">
        <v>627</v>
      </c>
    </row>
    <row r="4935" spans="1:8" x14ac:dyDescent="0.25">
      <c r="A4935" s="778"/>
      <c r="E4935" s="798"/>
      <c r="H4935" s="803"/>
    </row>
    <row r="4936" spans="1:8" ht="30" x14ac:dyDescent="0.25">
      <c r="A4936" s="778">
        <v>1438</v>
      </c>
      <c r="B4936" s="797" t="s">
        <v>2895</v>
      </c>
      <c r="C4936" s="826">
        <f>MSC!L34</f>
        <v>0</v>
      </c>
      <c r="E4936" s="833" t="s">
        <v>625</v>
      </c>
      <c r="F4936" s="797" t="s">
        <v>2896</v>
      </c>
      <c r="G4936" s="800">
        <f>MSC!L35</f>
        <v>0</v>
      </c>
      <c r="H4936" s="824" t="s">
        <v>627</v>
      </c>
    </row>
    <row r="4937" spans="1:8" ht="30" x14ac:dyDescent="0.25">
      <c r="A4937" s="778"/>
      <c r="E4937" s="833"/>
      <c r="F4937" s="797" t="s">
        <v>2897</v>
      </c>
      <c r="G4937" s="800">
        <f>MSC!L36</f>
        <v>0</v>
      </c>
      <c r="H4937" s="824" t="s">
        <v>627</v>
      </c>
    </row>
    <row r="4938" spans="1:8" ht="30" x14ac:dyDescent="0.25">
      <c r="A4938" s="778"/>
      <c r="E4938" s="833"/>
      <c r="F4938" s="797" t="s">
        <v>2898</v>
      </c>
      <c r="G4938" s="800">
        <f>MSC!L37</f>
        <v>0</v>
      </c>
      <c r="H4938" s="824" t="s">
        <v>627</v>
      </c>
    </row>
    <row r="4939" spans="1:8" x14ac:dyDescent="0.25">
      <c r="A4939" s="778"/>
      <c r="E4939" s="798"/>
      <c r="H4939" s="803"/>
    </row>
    <row r="4940" spans="1:8" ht="30" x14ac:dyDescent="0.25">
      <c r="A4940" s="778">
        <v>1439</v>
      </c>
      <c r="B4940" s="797" t="s">
        <v>2899</v>
      </c>
      <c r="C4940" s="826">
        <f>MSC!L38</f>
        <v>0</v>
      </c>
      <c r="E4940" s="833" t="s">
        <v>625</v>
      </c>
      <c r="F4940" s="797" t="s">
        <v>2900</v>
      </c>
      <c r="G4940" s="800">
        <f>MSC!L39</f>
        <v>0</v>
      </c>
      <c r="H4940" s="824" t="s">
        <v>627</v>
      </c>
    </row>
    <row r="4941" spans="1:8" ht="30" x14ac:dyDescent="0.25">
      <c r="A4941" s="778"/>
      <c r="E4941" s="833"/>
      <c r="F4941" s="797" t="s">
        <v>2901</v>
      </c>
      <c r="G4941" s="800">
        <f>MSC!L40</f>
        <v>0</v>
      </c>
      <c r="H4941" s="824" t="s">
        <v>627</v>
      </c>
    </row>
    <row r="4942" spans="1:8" ht="30" x14ac:dyDescent="0.25">
      <c r="A4942" s="778"/>
      <c r="E4942" s="833"/>
      <c r="F4942" s="797" t="s">
        <v>2902</v>
      </c>
      <c r="G4942" s="800">
        <f>MSC!L41</f>
        <v>0</v>
      </c>
      <c r="H4942" s="824" t="s">
        <v>627</v>
      </c>
    </row>
    <row r="4943" spans="1:8" x14ac:dyDescent="0.25">
      <c r="A4943" s="778"/>
      <c r="E4943" s="798"/>
      <c r="H4943" s="803"/>
    </row>
    <row r="4944" spans="1:8" ht="30" x14ac:dyDescent="0.25">
      <c r="A4944" s="778">
        <v>1440</v>
      </c>
      <c r="B4944" s="797" t="s">
        <v>2903</v>
      </c>
      <c r="C4944" s="826">
        <f>MSC!L44</f>
        <v>0</v>
      </c>
      <c r="E4944" s="833" t="s">
        <v>625</v>
      </c>
      <c r="F4944" s="797" t="s">
        <v>2904</v>
      </c>
      <c r="G4944" s="800">
        <f>MSC!L45</f>
        <v>0</v>
      </c>
      <c r="H4944" s="824" t="s">
        <v>627</v>
      </c>
    </row>
    <row r="4945" spans="1:8" ht="30" x14ac:dyDescent="0.25">
      <c r="A4945" s="778"/>
      <c r="E4945" s="833"/>
      <c r="F4945" s="797" t="s">
        <v>2905</v>
      </c>
      <c r="G4945" s="800">
        <f>MSC!L46</f>
        <v>0</v>
      </c>
      <c r="H4945" s="824" t="s">
        <v>627</v>
      </c>
    </row>
    <row r="4946" spans="1:8" ht="30" x14ac:dyDescent="0.25">
      <c r="A4946" s="778"/>
      <c r="E4946" s="833"/>
      <c r="F4946" s="797" t="s">
        <v>2906</v>
      </c>
      <c r="G4946" s="800">
        <f>MSC!L47</f>
        <v>0</v>
      </c>
      <c r="H4946" s="824" t="s">
        <v>627</v>
      </c>
    </row>
    <row r="4947" spans="1:8" x14ac:dyDescent="0.25">
      <c r="A4947" s="778"/>
      <c r="E4947" s="798"/>
    </row>
    <row r="4948" spans="1:8" ht="30" x14ac:dyDescent="0.25">
      <c r="A4948" s="778">
        <v>1441</v>
      </c>
      <c r="B4948" s="797" t="s">
        <v>2907</v>
      </c>
      <c r="C4948" s="826">
        <f>MSC!L48</f>
        <v>0</v>
      </c>
      <c r="E4948" s="833" t="s">
        <v>625</v>
      </c>
      <c r="F4948" s="797" t="s">
        <v>2908</v>
      </c>
      <c r="G4948" s="800">
        <f>MSC!L49</f>
        <v>0</v>
      </c>
      <c r="H4948" s="798" t="s">
        <v>627</v>
      </c>
    </row>
    <row r="4949" spans="1:8" ht="30" x14ac:dyDescent="0.25">
      <c r="A4949" s="778"/>
      <c r="E4949" s="833"/>
      <c r="F4949" s="797" t="s">
        <v>2909</v>
      </c>
      <c r="G4949" s="800">
        <f>MSC!L50</f>
        <v>0</v>
      </c>
      <c r="H4949" s="798" t="s">
        <v>627</v>
      </c>
    </row>
    <row r="4950" spans="1:8" ht="30" x14ac:dyDescent="0.25">
      <c r="A4950" s="778"/>
      <c r="E4950" s="833"/>
      <c r="F4950" s="797" t="s">
        <v>2910</v>
      </c>
      <c r="G4950" s="800">
        <f>MSC!L51</f>
        <v>0</v>
      </c>
      <c r="H4950" s="798" t="s">
        <v>627</v>
      </c>
    </row>
    <row r="4951" spans="1:8" x14ac:dyDescent="0.25">
      <c r="A4951" s="778"/>
      <c r="C4951" s="842"/>
      <c r="D4951" s="837"/>
      <c r="E4951" s="798"/>
    </row>
    <row r="4952" spans="1:8" ht="30" x14ac:dyDescent="0.25">
      <c r="A4952" s="778">
        <v>1442</v>
      </c>
      <c r="B4952" s="793" t="s">
        <v>2911</v>
      </c>
      <c r="C4952" s="842">
        <f>MSC!M34</f>
        <v>0</v>
      </c>
      <c r="D4952" s="837"/>
      <c r="E4952" s="833" t="s">
        <v>625</v>
      </c>
      <c r="F4952" s="793" t="s">
        <v>2912</v>
      </c>
      <c r="G4952" s="800">
        <f>MSC!N34</f>
        <v>0</v>
      </c>
      <c r="H4952" s="798" t="s">
        <v>627</v>
      </c>
    </row>
    <row r="4953" spans="1:8" ht="30" x14ac:dyDescent="0.25">
      <c r="A4953" s="778"/>
      <c r="C4953" s="842"/>
      <c r="D4953" s="837"/>
      <c r="E4953" s="833"/>
      <c r="F4953" s="793" t="s">
        <v>2913</v>
      </c>
      <c r="G4953" s="800">
        <f>MSC!O34</f>
        <v>0</v>
      </c>
      <c r="H4953" s="798" t="s">
        <v>627</v>
      </c>
    </row>
    <row r="4954" spans="1:8" ht="30" x14ac:dyDescent="0.25">
      <c r="A4954" s="778"/>
      <c r="E4954" s="833"/>
      <c r="F4954" s="793" t="s">
        <v>2914</v>
      </c>
      <c r="G4954" s="800">
        <f>MSC!P34</f>
        <v>0</v>
      </c>
      <c r="H4954" s="798" t="s">
        <v>627</v>
      </c>
    </row>
    <row r="4955" spans="1:8" x14ac:dyDescent="0.25">
      <c r="A4955" s="778"/>
      <c r="E4955" s="798"/>
    </row>
    <row r="4956" spans="1:8" ht="30" x14ac:dyDescent="0.25">
      <c r="A4956" s="778">
        <v>1443</v>
      </c>
      <c r="B4956" s="793" t="s">
        <v>2915</v>
      </c>
      <c r="C4956" s="826">
        <f>MSC!M38</f>
        <v>0</v>
      </c>
      <c r="E4956" s="833" t="s">
        <v>625</v>
      </c>
      <c r="F4956" s="793" t="s">
        <v>2916</v>
      </c>
      <c r="G4956" s="800">
        <f>MSC!N38</f>
        <v>0</v>
      </c>
      <c r="H4956" s="798" t="s">
        <v>627</v>
      </c>
    </row>
    <row r="4957" spans="1:8" ht="30" x14ac:dyDescent="0.25">
      <c r="A4957" s="778"/>
      <c r="E4957" s="833"/>
      <c r="F4957" s="793" t="s">
        <v>2917</v>
      </c>
      <c r="G4957" s="800">
        <f>MSC!O38</f>
        <v>0</v>
      </c>
      <c r="H4957" s="798" t="s">
        <v>627</v>
      </c>
    </row>
    <row r="4958" spans="1:8" ht="30" x14ac:dyDescent="0.25">
      <c r="A4958" s="778"/>
      <c r="E4958" s="833"/>
      <c r="F4958" s="793" t="s">
        <v>2918</v>
      </c>
      <c r="G4958" s="800">
        <f>MSC!P38</f>
        <v>0</v>
      </c>
      <c r="H4958" s="798" t="s">
        <v>627</v>
      </c>
    </row>
    <row r="4959" spans="1:8" x14ac:dyDescent="0.25">
      <c r="A4959" s="778"/>
      <c r="E4959" s="798"/>
    </row>
    <row r="4960" spans="1:8" ht="30" x14ac:dyDescent="0.25">
      <c r="A4960" s="778">
        <v>1444</v>
      </c>
      <c r="B4960" s="793" t="s">
        <v>2919</v>
      </c>
      <c r="C4960" s="826">
        <f>MSC!M44</f>
        <v>0</v>
      </c>
      <c r="E4960" s="833" t="s">
        <v>625</v>
      </c>
      <c r="F4960" s="793" t="s">
        <v>2920</v>
      </c>
      <c r="G4960" s="800">
        <f>MSC!N44</f>
        <v>0</v>
      </c>
      <c r="H4960" s="798" t="s">
        <v>627</v>
      </c>
    </row>
    <row r="4961" spans="1:8" ht="30" x14ac:dyDescent="0.25">
      <c r="A4961" s="778"/>
      <c r="E4961" s="833"/>
      <c r="F4961" s="793" t="s">
        <v>2921</v>
      </c>
      <c r="G4961" s="800">
        <f>MSC!O44</f>
        <v>0</v>
      </c>
      <c r="H4961" s="798" t="s">
        <v>627</v>
      </c>
    </row>
    <row r="4962" spans="1:8" ht="30" x14ac:dyDescent="0.25">
      <c r="A4962" s="778"/>
      <c r="E4962" s="833"/>
      <c r="F4962" s="793" t="s">
        <v>2922</v>
      </c>
      <c r="G4962" s="800">
        <f>MSC!P44</f>
        <v>0</v>
      </c>
      <c r="H4962" s="798" t="s">
        <v>627</v>
      </c>
    </row>
    <row r="4963" spans="1:8" x14ac:dyDescent="0.25">
      <c r="A4963" s="778"/>
      <c r="E4963" s="798"/>
    </row>
    <row r="4964" spans="1:8" ht="45" x14ac:dyDescent="0.25">
      <c r="A4964" s="778">
        <v>1445</v>
      </c>
      <c r="B4964" s="793" t="s">
        <v>2923</v>
      </c>
      <c r="C4964" s="826">
        <f>MSC!M48</f>
        <v>0</v>
      </c>
      <c r="E4964" s="833" t="s">
        <v>625</v>
      </c>
      <c r="F4964" s="793" t="s">
        <v>2924</v>
      </c>
      <c r="G4964" s="800">
        <f>MSC!N48</f>
        <v>0</v>
      </c>
      <c r="H4964" s="798" t="s">
        <v>627</v>
      </c>
    </row>
    <row r="4965" spans="1:8" ht="30" x14ac:dyDescent="0.25">
      <c r="A4965" s="778"/>
      <c r="C4965" s="842"/>
      <c r="D4965" s="837"/>
      <c r="E4965" s="833"/>
      <c r="F4965" s="793" t="s">
        <v>2925</v>
      </c>
      <c r="G4965" s="800">
        <f>MSC!O48</f>
        <v>0</v>
      </c>
      <c r="H4965" s="798" t="s">
        <v>627</v>
      </c>
    </row>
    <row r="4966" spans="1:8" ht="30" x14ac:dyDescent="0.25">
      <c r="A4966" s="778"/>
      <c r="C4966" s="842"/>
      <c r="D4966" s="833"/>
      <c r="E4966" s="833"/>
      <c r="F4966" s="793" t="s">
        <v>2926</v>
      </c>
      <c r="G4966" s="800">
        <f>MSC!P48</f>
        <v>0</v>
      </c>
      <c r="H4966" s="798" t="s">
        <v>627</v>
      </c>
    </row>
    <row r="4967" spans="1:8" x14ac:dyDescent="0.25">
      <c r="A4967" s="778"/>
      <c r="D4967" s="801"/>
      <c r="E4967" s="798"/>
    </row>
    <row r="4968" spans="1:8" ht="30" x14ac:dyDescent="0.25">
      <c r="A4968" s="778">
        <v>1446</v>
      </c>
      <c r="B4968" s="793" t="s">
        <v>2927</v>
      </c>
      <c r="C4968" s="842">
        <f>MSC!M54</f>
        <v>0</v>
      </c>
      <c r="D4968" s="833"/>
      <c r="E4968" s="833" t="s">
        <v>625</v>
      </c>
      <c r="F4968" s="793" t="s">
        <v>2928</v>
      </c>
      <c r="G4968" s="800">
        <f>MSC!N54</f>
        <v>0</v>
      </c>
      <c r="H4968" s="798" t="s">
        <v>627</v>
      </c>
    </row>
    <row r="4969" spans="1:8" ht="30" x14ac:dyDescent="0.25">
      <c r="A4969" s="778"/>
      <c r="C4969" s="842"/>
      <c r="D4969" s="833"/>
      <c r="E4969" s="833"/>
      <c r="F4969" s="793" t="s">
        <v>2929</v>
      </c>
      <c r="G4969" s="800">
        <f>MSC!O54</f>
        <v>0</v>
      </c>
      <c r="H4969" s="798" t="s">
        <v>627</v>
      </c>
    </row>
    <row r="4970" spans="1:8" ht="30" x14ac:dyDescent="0.25">
      <c r="A4970" s="778"/>
      <c r="E4970" s="833"/>
      <c r="F4970" s="793" t="s">
        <v>2930</v>
      </c>
      <c r="G4970" s="800">
        <f>MSC!P54</f>
        <v>0</v>
      </c>
      <c r="H4970" s="798" t="s">
        <v>627</v>
      </c>
    </row>
    <row r="4971" spans="1:8" x14ac:dyDescent="0.25">
      <c r="A4971" s="778"/>
      <c r="C4971" s="842"/>
      <c r="D4971" s="837"/>
      <c r="E4971" s="798"/>
    </row>
    <row r="4972" spans="1:8" ht="30" x14ac:dyDescent="0.25">
      <c r="A4972" s="778">
        <v>1447</v>
      </c>
      <c r="B4972" s="793" t="s">
        <v>2931</v>
      </c>
      <c r="C4972" s="842">
        <f>MSC!M55</f>
        <v>0</v>
      </c>
      <c r="D4972" s="837"/>
      <c r="E4972" s="833" t="s">
        <v>625</v>
      </c>
      <c r="F4972" s="793" t="s">
        <v>2932</v>
      </c>
      <c r="G4972" s="800">
        <f>MSC!N55</f>
        <v>0</v>
      </c>
      <c r="H4972" s="798" t="s">
        <v>627</v>
      </c>
    </row>
    <row r="4973" spans="1:8" ht="30" x14ac:dyDescent="0.25">
      <c r="A4973" s="778"/>
      <c r="E4973" s="798"/>
      <c r="F4973" s="793" t="s">
        <v>2933</v>
      </c>
      <c r="G4973" s="800">
        <f>MSC!O55</f>
        <v>0</v>
      </c>
      <c r="H4973" s="798" t="s">
        <v>627</v>
      </c>
    </row>
    <row r="4974" spans="1:8" ht="30" x14ac:dyDescent="0.25">
      <c r="A4974" s="778"/>
      <c r="E4974" s="798"/>
      <c r="F4974" s="793" t="s">
        <v>2934</v>
      </c>
      <c r="G4974" s="800">
        <f>MSC!P55</f>
        <v>0</v>
      </c>
      <c r="H4974" s="798" t="s">
        <v>627</v>
      </c>
    </row>
    <row r="4975" spans="1:8" x14ac:dyDescent="0.25">
      <c r="A4975" s="778"/>
      <c r="E4975" s="798"/>
      <c r="F4975" s="793"/>
      <c r="H4975" s="798"/>
    </row>
    <row r="4976" spans="1:8" ht="30" x14ac:dyDescent="0.25">
      <c r="A4976" s="778">
        <v>1448</v>
      </c>
      <c r="B4976" s="793" t="s">
        <v>2935</v>
      </c>
      <c r="C4976" s="826">
        <f>MSC!Z34</f>
        <v>0</v>
      </c>
      <c r="E4976" s="801" t="s">
        <v>625</v>
      </c>
      <c r="F4976" s="793" t="s">
        <v>2936</v>
      </c>
      <c r="G4976" s="800">
        <f>MSC!Z35</f>
        <v>0</v>
      </c>
      <c r="H4976" s="803" t="s">
        <v>627</v>
      </c>
    </row>
    <row r="4977" spans="1:8" ht="30" x14ac:dyDescent="0.25">
      <c r="A4977" s="778"/>
      <c r="B4977" s="793"/>
      <c r="F4977" s="793" t="s">
        <v>2937</v>
      </c>
      <c r="G4977" s="800">
        <f>MSC!Z36</f>
        <v>0</v>
      </c>
      <c r="H4977" s="803" t="s">
        <v>627</v>
      </c>
    </row>
    <row r="4978" spans="1:8" ht="30" x14ac:dyDescent="0.25">
      <c r="A4978" s="778"/>
      <c r="B4978" s="828"/>
      <c r="F4978" s="793" t="s">
        <v>2938</v>
      </c>
      <c r="G4978" s="800">
        <f>MSC!Z37</f>
        <v>0</v>
      </c>
      <c r="H4978" s="803" t="s">
        <v>627</v>
      </c>
    </row>
    <row r="4979" spans="1:8" x14ac:dyDescent="0.25">
      <c r="A4979" s="778"/>
      <c r="B4979" s="828"/>
      <c r="F4979" s="793"/>
      <c r="H4979" s="803"/>
    </row>
    <row r="4980" spans="1:8" ht="30" x14ac:dyDescent="0.25">
      <c r="A4980" s="778">
        <v>1449</v>
      </c>
      <c r="B4980" s="793" t="s">
        <v>2939</v>
      </c>
      <c r="C4980" s="826">
        <f>MSC!Z38</f>
        <v>0</v>
      </c>
      <c r="E4980" s="801" t="s">
        <v>625</v>
      </c>
      <c r="F4980" s="793" t="s">
        <v>2940</v>
      </c>
      <c r="G4980" s="800">
        <f>MSC!Z39</f>
        <v>0</v>
      </c>
      <c r="H4980" s="803" t="s">
        <v>627</v>
      </c>
    </row>
    <row r="4981" spans="1:8" ht="30" x14ac:dyDescent="0.25">
      <c r="B4981" s="828"/>
      <c r="F4981" s="793" t="s">
        <v>2941</v>
      </c>
      <c r="G4981" s="800">
        <f>MSC!Z40</f>
        <v>0</v>
      </c>
      <c r="H4981" s="803" t="s">
        <v>627</v>
      </c>
    </row>
    <row r="4982" spans="1:8" ht="30" x14ac:dyDescent="0.25">
      <c r="B4982" s="828"/>
      <c r="F4982" s="793" t="s">
        <v>2942</v>
      </c>
      <c r="G4982" s="800">
        <f>MSC!Z41</f>
        <v>0</v>
      </c>
      <c r="H4982" s="803" t="s">
        <v>627</v>
      </c>
    </row>
    <row r="4983" spans="1:8" x14ac:dyDescent="0.25">
      <c r="B4983" s="828"/>
      <c r="F4983" s="793"/>
      <c r="H4983" s="803"/>
    </row>
    <row r="4984" spans="1:8" ht="30" x14ac:dyDescent="0.25">
      <c r="A4984" s="778">
        <v>1450</v>
      </c>
      <c r="B4984" s="793" t="s">
        <v>2943</v>
      </c>
      <c r="C4984" s="826">
        <f>MSC!Z44</f>
        <v>0</v>
      </c>
      <c r="E4984" s="801" t="s">
        <v>625</v>
      </c>
      <c r="F4984" s="793" t="s">
        <v>2944</v>
      </c>
      <c r="G4984" s="800">
        <f>MSC!Z45</f>
        <v>0</v>
      </c>
      <c r="H4984" s="803" t="s">
        <v>627</v>
      </c>
    </row>
    <row r="4985" spans="1:8" ht="30" x14ac:dyDescent="0.25">
      <c r="B4985" s="828"/>
      <c r="F4985" s="793" t="s">
        <v>2945</v>
      </c>
      <c r="G4985" s="800">
        <f>MSC!Z46</f>
        <v>0</v>
      </c>
      <c r="H4985" s="803" t="s">
        <v>627</v>
      </c>
    </row>
    <row r="4986" spans="1:8" ht="30" x14ac:dyDescent="0.25">
      <c r="B4986" s="828"/>
      <c r="F4986" s="793" t="s">
        <v>2946</v>
      </c>
      <c r="G4986" s="800">
        <f>MSC!Z47</f>
        <v>0</v>
      </c>
      <c r="H4986" s="803" t="s">
        <v>627</v>
      </c>
    </row>
    <row r="4987" spans="1:8" x14ac:dyDescent="0.25">
      <c r="B4987" s="828"/>
      <c r="F4987" s="793"/>
      <c r="H4987" s="803"/>
    </row>
    <row r="4988" spans="1:8" ht="30" x14ac:dyDescent="0.25">
      <c r="A4988" s="778">
        <v>1451</v>
      </c>
      <c r="B4988" s="793" t="s">
        <v>2947</v>
      </c>
      <c r="C4988" s="826">
        <f>MSC!Z48</f>
        <v>0</v>
      </c>
      <c r="E4988" s="801" t="s">
        <v>625</v>
      </c>
      <c r="F4988" s="793" t="s">
        <v>2948</v>
      </c>
      <c r="G4988" s="800">
        <f>MSC!Z49</f>
        <v>0</v>
      </c>
      <c r="H4988" s="803" t="s">
        <v>627</v>
      </c>
    </row>
    <row r="4989" spans="1:8" ht="30" x14ac:dyDescent="0.25">
      <c r="B4989" s="793"/>
      <c r="F4989" s="793" t="s">
        <v>2949</v>
      </c>
      <c r="G4989" s="800">
        <f>MSC!Z50</f>
        <v>0</v>
      </c>
      <c r="H4989" s="803" t="s">
        <v>627</v>
      </c>
    </row>
    <row r="4990" spans="1:8" ht="30" x14ac:dyDescent="0.25">
      <c r="B4990" s="793"/>
      <c r="F4990" s="793" t="s">
        <v>2950</v>
      </c>
      <c r="G4990" s="800">
        <f>MSC!Z51</f>
        <v>0</v>
      </c>
      <c r="H4990" s="803" t="s">
        <v>627</v>
      </c>
    </row>
    <row r="4991" spans="1:8" x14ac:dyDescent="0.25">
      <c r="B4991" s="793"/>
      <c r="F4991" s="793"/>
      <c r="H4991" s="803"/>
    </row>
    <row r="4992" spans="1:8" ht="30" x14ac:dyDescent="0.25">
      <c r="A4992" s="778">
        <v>1452</v>
      </c>
      <c r="B4992" s="793" t="s">
        <v>2951</v>
      </c>
      <c r="C4992" s="826">
        <f>MSC!AA34</f>
        <v>0</v>
      </c>
      <c r="E4992" s="801" t="s">
        <v>625</v>
      </c>
      <c r="F4992" s="793" t="s">
        <v>2952</v>
      </c>
      <c r="G4992" s="800">
        <f>MSC!AB34</f>
        <v>0</v>
      </c>
      <c r="H4992" s="803" t="s">
        <v>627</v>
      </c>
    </row>
    <row r="4993" spans="1:8" ht="30" x14ac:dyDescent="0.25">
      <c r="B4993" s="793"/>
      <c r="F4993" s="793" t="s">
        <v>2953</v>
      </c>
      <c r="G4993" s="800">
        <f>MSC!AC34</f>
        <v>0</v>
      </c>
      <c r="H4993" s="803" t="s">
        <v>627</v>
      </c>
    </row>
    <row r="4994" spans="1:8" ht="30" x14ac:dyDescent="0.25">
      <c r="B4994" s="793"/>
      <c r="F4994" s="793" t="s">
        <v>2954</v>
      </c>
      <c r="G4994" s="800">
        <f>MSC!AD34</f>
        <v>0</v>
      </c>
      <c r="H4994" s="803" t="s">
        <v>627</v>
      </c>
    </row>
    <row r="4995" spans="1:8" x14ac:dyDescent="0.25">
      <c r="B4995" s="793"/>
      <c r="F4995" s="793"/>
      <c r="H4995" s="803"/>
    </row>
    <row r="4996" spans="1:8" ht="45" x14ac:dyDescent="0.25">
      <c r="A4996" s="778">
        <v>1453</v>
      </c>
      <c r="B4996" s="793" t="s">
        <v>2955</v>
      </c>
      <c r="C4996" s="826">
        <f>MSC!AA38</f>
        <v>0</v>
      </c>
      <c r="E4996" s="801" t="s">
        <v>625</v>
      </c>
      <c r="F4996" s="793" t="s">
        <v>2956</v>
      </c>
      <c r="G4996" s="800">
        <f>MSC!AB38</f>
        <v>0</v>
      </c>
      <c r="H4996" s="803" t="s">
        <v>627</v>
      </c>
    </row>
    <row r="4997" spans="1:8" ht="30" x14ac:dyDescent="0.25">
      <c r="B4997" s="793"/>
      <c r="F4997" s="793" t="s">
        <v>2957</v>
      </c>
      <c r="G4997" s="800">
        <f>MSC!AC38</f>
        <v>0</v>
      </c>
      <c r="H4997" s="803" t="s">
        <v>627</v>
      </c>
    </row>
    <row r="4998" spans="1:8" ht="30" x14ac:dyDescent="0.25">
      <c r="B4998" s="793"/>
      <c r="F4998" s="793" t="s">
        <v>2958</v>
      </c>
      <c r="G4998" s="800">
        <f>MSC!AD38</f>
        <v>0</v>
      </c>
      <c r="H4998" s="803" t="s">
        <v>627</v>
      </c>
    </row>
    <row r="4999" spans="1:8" x14ac:dyDescent="0.25">
      <c r="A4999" s="778"/>
      <c r="B4999" s="793"/>
      <c r="F4999" s="793"/>
      <c r="H4999" s="803"/>
    </row>
    <row r="5000" spans="1:8" ht="30" x14ac:dyDescent="0.25">
      <c r="A5000" s="778">
        <v>1454</v>
      </c>
      <c r="B5000" s="793" t="s">
        <v>2959</v>
      </c>
      <c r="C5000" s="826">
        <f>MSC!AA44</f>
        <v>0</v>
      </c>
      <c r="E5000" s="801" t="s">
        <v>625</v>
      </c>
      <c r="F5000" s="793" t="s">
        <v>2960</v>
      </c>
      <c r="G5000" s="800">
        <f>MSC!AB44</f>
        <v>0</v>
      </c>
      <c r="H5000" s="803" t="s">
        <v>627</v>
      </c>
    </row>
    <row r="5001" spans="1:8" ht="30" x14ac:dyDescent="0.25">
      <c r="B5001" s="793"/>
      <c r="F5001" s="793" t="s">
        <v>2961</v>
      </c>
      <c r="G5001" s="800">
        <f>MSC!AC44</f>
        <v>0</v>
      </c>
      <c r="H5001" s="803" t="s">
        <v>627</v>
      </c>
    </row>
    <row r="5002" spans="1:8" ht="30" x14ac:dyDescent="0.25">
      <c r="A5002" s="778"/>
      <c r="B5002" s="793"/>
      <c r="F5002" s="793" t="s">
        <v>2962</v>
      </c>
      <c r="G5002" s="800">
        <f>MSC!AD44</f>
        <v>0</v>
      </c>
      <c r="H5002" s="803" t="s">
        <v>627</v>
      </c>
    </row>
    <row r="5003" spans="1:8" x14ac:dyDescent="0.25">
      <c r="A5003" s="778"/>
      <c r="B5003" s="793"/>
      <c r="F5003" s="793"/>
      <c r="H5003" s="803"/>
    </row>
    <row r="5004" spans="1:8" ht="45" x14ac:dyDescent="0.25">
      <c r="A5004" s="778">
        <v>1455</v>
      </c>
      <c r="B5004" s="793" t="s">
        <v>2963</v>
      </c>
      <c r="C5004" s="826">
        <f>MSC!AA48</f>
        <v>0</v>
      </c>
      <c r="E5004" s="801" t="s">
        <v>625</v>
      </c>
      <c r="F5004" s="793" t="s">
        <v>2964</v>
      </c>
      <c r="G5004" s="800">
        <f>MSC!AB48</f>
        <v>0</v>
      </c>
      <c r="H5004" s="803" t="s">
        <v>627</v>
      </c>
    </row>
    <row r="5005" spans="1:8" ht="30" x14ac:dyDescent="0.25">
      <c r="B5005" s="793"/>
      <c r="F5005" s="793" t="s">
        <v>2965</v>
      </c>
      <c r="G5005" s="800">
        <f>MSC!AC48</f>
        <v>0</v>
      </c>
      <c r="H5005" s="803" t="s">
        <v>627</v>
      </c>
    </row>
    <row r="5006" spans="1:8" ht="30" x14ac:dyDescent="0.25">
      <c r="B5006" s="793"/>
      <c r="F5006" s="793" t="s">
        <v>2966</v>
      </c>
      <c r="G5006" s="800">
        <f>MSC!AD48</f>
        <v>0</v>
      </c>
      <c r="H5006" s="803" t="s">
        <v>627</v>
      </c>
    </row>
    <row r="5007" spans="1:8" x14ac:dyDescent="0.25">
      <c r="B5007" s="793"/>
      <c r="F5007" s="793"/>
      <c r="H5007" s="803"/>
    </row>
    <row r="5008" spans="1:8" ht="30" x14ac:dyDescent="0.25">
      <c r="A5008" s="778">
        <v>1456</v>
      </c>
      <c r="B5008" s="793" t="s">
        <v>2967</v>
      </c>
      <c r="C5008" s="826">
        <f>MSC!AA54</f>
        <v>0</v>
      </c>
      <c r="E5008" s="801" t="s">
        <v>625</v>
      </c>
      <c r="F5008" s="793" t="s">
        <v>2968</v>
      </c>
      <c r="G5008" s="800">
        <f>MSC!AB54</f>
        <v>0</v>
      </c>
      <c r="H5008" s="803" t="s">
        <v>627</v>
      </c>
    </row>
    <row r="5009" spans="1:8" ht="30" x14ac:dyDescent="0.25">
      <c r="B5009" s="793"/>
      <c r="F5009" s="793" t="s">
        <v>2969</v>
      </c>
      <c r="G5009" s="800">
        <f>MSC!AC54</f>
        <v>0</v>
      </c>
      <c r="H5009" s="803" t="s">
        <v>627</v>
      </c>
    </row>
    <row r="5010" spans="1:8" ht="30" x14ac:dyDescent="0.25">
      <c r="B5010" s="793"/>
      <c r="F5010" s="793" t="s">
        <v>2970</v>
      </c>
      <c r="G5010" s="800">
        <f>MSC!AD54</f>
        <v>0</v>
      </c>
      <c r="H5010" s="803" t="s">
        <v>627</v>
      </c>
    </row>
    <row r="5011" spans="1:8" x14ac:dyDescent="0.25">
      <c r="B5011" s="793"/>
      <c r="F5011" s="793"/>
      <c r="H5011" s="803"/>
    </row>
    <row r="5012" spans="1:8" ht="30" x14ac:dyDescent="0.25">
      <c r="A5012" s="778">
        <v>1457</v>
      </c>
      <c r="B5012" s="793" t="s">
        <v>2971</v>
      </c>
      <c r="C5012" s="826">
        <f>MSC!AA55</f>
        <v>0</v>
      </c>
      <c r="E5012" s="801" t="s">
        <v>625</v>
      </c>
      <c r="F5012" s="793" t="s">
        <v>2972</v>
      </c>
      <c r="G5012" s="800">
        <f>MSC!AB55</f>
        <v>0</v>
      </c>
      <c r="H5012" s="803" t="s">
        <v>627</v>
      </c>
    </row>
    <row r="5013" spans="1:8" ht="30" x14ac:dyDescent="0.25">
      <c r="B5013" s="828"/>
      <c r="F5013" s="793" t="s">
        <v>2973</v>
      </c>
      <c r="G5013" s="800">
        <f>MSC!AC55</f>
        <v>0</v>
      </c>
      <c r="H5013" s="803" t="s">
        <v>627</v>
      </c>
    </row>
    <row r="5014" spans="1:8" ht="30" x14ac:dyDescent="0.25">
      <c r="B5014" s="828"/>
      <c r="F5014" s="793" t="s">
        <v>2974</v>
      </c>
      <c r="G5014" s="800">
        <f>MSC!AD55</f>
        <v>0</v>
      </c>
      <c r="H5014" s="803" t="s">
        <v>627</v>
      </c>
    </row>
    <row r="5015" spans="1:8" x14ac:dyDescent="0.25">
      <c r="C5015" s="842"/>
      <c r="D5015" s="833"/>
      <c r="E5015" s="798"/>
      <c r="H5015" s="803"/>
    </row>
    <row r="5016" spans="1:8" ht="45" x14ac:dyDescent="0.25">
      <c r="A5016" s="778">
        <v>1458</v>
      </c>
      <c r="B5016" s="793" t="s">
        <v>2975</v>
      </c>
      <c r="C5016" s="826">
        <f>MSC!E38</f>
        <v>0</v>
      </c>
      <c r="D5016" s="801"/>
      <c r="E5016" s="801" t="s">
        <v>875</v>
      </c>
      <c r="F5016" s="793" t="s">
        <v>2976</v>
      </c>
      <c r="G5016" s="800">
        <f>MSC!E34</f>
        <v>0</v>
      </c>
      <c r="H5016" s="803"/>
    </row>
    <row r="5017" spans="1:8" x14ac:dyDescent="0.25">
      <c r="B5017" s="793"/>
      <c r="D5017" s="801"/>
      <c r="F5017" s="793"/>
      <c r="H5017" s="803"/>
    </row>
    <row r="5018" spans="1:8" ht="45" x14ac:dyDescent="0.25">
      <c r="A5018" s="778">
        <v>1459</v>
      </c>
      <c r="B5018" s="793" t="s">
        <v>2977</v>
      </c>
      <c r="C5018" s="826">
        <f>MSC!F38</f>
        <v>0</v>
      </c>
      <c r="D5018" s="801"/>
      <c r="E5018" s="801" t="s">
        <v>875</v>
      </c>
      <c r="F5018" s="793" t="s">
        <v>2978</v>
      </c>
      <c r="G5018" s="800">
        <f>MSC!F34</f>
        <v>0</v>
      </c>
      <c r="H5018" s="803"/>
    </row>
    <row r="5019" spans="1:8" x14ac:dyDescent="0.25">
      <c r="B5019" s="793"/>
      <c r="D5019" s="801"/>
      <c r="F5019" s="793"/>
      <c r="H5019" s="803"/>
    </row>
    <row r="5020" spans="1:8" ht="45" x14ac:dyDescent="0.25">
      <c r="A5020" s="778">
        <v>1460</v>
      </c>
      <c r="B5020" s="793" t="s">
        <v>2979</v>
      </c>
      <c r="C5020" s="826">
        <f>MSC!H38</f>
        <v>0</v>
      </c>
      <c r="E5020" s="801" t="s">
        <v>875</v>
      </c>
      <c r="F5020" s="793" t="s">
        <v>2980</v>
      </c>
      <c r="G5020" s="800">
        <f>MSC!H34</f>
        <v>0</v>
      </c>
    </row>
    <row r="5021" spans="1:8" x14ac:dyDescent="0.25">
      <c r="B5021" s="793"/>
      <c r="F5021" s="793"/>
    </row>
    <row r="5022" spans="1:8" ht="60" x14ac:dyDescent="0.25">
      <c r="A5022" s="778">
        <v>1461</v>
      </c>
      <c r="B5022" s="793" t="s">
        <v>2981</v>
      </c>
      <c r="C5022" s="826">
        <f>MSC!I38</f>
        <v>0</v>
      </c>
      <c r="E5022" s="801" t="s">
        <v>875</v>
      </c>
      <c r="F5022" s="793" t="s">
        <v>2982</v>
      </c>
      <c r="G5022" s="800">
        <f>MSC!I34</f>
        <v>0</v>
      </c>
    </row>
    <row r="5023" spans="1:8" x14ac:dyDescent="0.25">
      <c r="B5023" s="793"/>
      <c r="F5023" s="793"/>
    </row>
    <row r="5024" spans="1:8" ht="45" x14ac:dyDescent="0.25">
      <c r="A5024" s="778">
        <v>1462</v>
      </c>
      <c r="B5024" s="793" t="s">
        <v>2983</v>
      </c>
      <c r="C5024" s="826">
        <f>MSC!J38</f>
        <v>0</v>
      </c>
      <c r="E5024" s="801" t="s">
        <v>875</v>
      </c>
      <c r="F5024" s="793" t="s">
        <v>2984</v>
      </c>
      <c r="G5024" s="800">
        <f>MSC!J34</f>
        <v>0</v>
      </c>
    </row>
    <row r="5025" spans="1:8" x14ac:dyDescent="0.25">
      <c r="B5025" s="793"/>
      <c r="F5025" s="793"/>
    </row>
    <row r="5026" spans="1:8" ht="30" x14ac:dyDescent="0.25">
      <c r="A5026" s="778">
        <v>1463</v>
      </c>
      <c r="B5026" s="793" t="s">
        <v>2985</v>
      </c>
      <c r="C5026" s="826">
        <f>MSC!K38</f>
        <v>0</v>
      </c>
      <c r="E5026" s="801" t="s">
        <v>875</v>
      </c>
      <c r="F5026" s="793" t="s">
        <v>2986</v>
      </c>
      <c r="G5026" s="800">
        <f>MSC!K34</f>
        <v>0</v>
      </c>
    </row>
    <row r="5027" spans="1:8" x14ac:dyDescent="0.25">
      <c r="B5027" s="793"/>
      <c r="F5027" s="793"/>
    </row>
    <row r="5028" spans="1:8" ht="30" x14ac:dyDescent="0.25">
      <c r="A5028" s="778">
        <v>1464</v>
      </c>
      <c r="B5028" s="793" t="s">
        <v>2899</v>
      </c>
      <c r="C5028" s="826">
        <f>MSC!L38</f>
        <v>0</v>
      </c>
      <c r="E5028" s="801" t="s">
        <v>875</v>
      </c>
      <c r="F5028" s="793" t="s">
        <v>2895</v>
      </c>
      <c r="G5028" s="800">
        <f>MSC!L34</f>
        <v>0</v>
      </c>
    </row>
    <row r="5029" spans="1:8" x14ac:dyDescent="0.25">
      <c r="B5029" s="793"/>
      <c r="F5029" s="793"/>
    </row>
    <row r="5030" spans="1:8" ht="30" x14ac:dyDescent="0.25">
      <c r="A5030" s="778">
        <v>1465</v>
      </c>
      <c r="B5030" s="793" t="s">
        <v>2915</v>
      </c>
      <c r="C5030" s="826">
        <f>MSC!M38</f>
        <v>0</v>
      </c>
      <c r="E5030" s="801" t="s">
        <v>875</v>
      </c>
      <c r="F5030" s="793" t="s">
        <v>2911</v>
      </c>
      <c r="G5030" s="800">
        <f>MSC!M34</f>
        <v>0</v>
      </c>
    </row>
    <row r="5031" spans="1:8" x14ac:dyDescent="0.25">
      <c r="B5031" s="793"/>
      <c r="F5031" s="793"/>
    </row>
    <row r="5032" spans="1:8" ht="45" x14ac:dyDescent="0.25">
      <c r="A5032" s="778">
        <v>1466</v>
      </c>
      <c r="B5032" s="793" t="s">
        <v>2916</v>
      </c>
      <c r="C5032" s="826">
        <f>MSC!N38</f>
        <v>0</v>
      </c>
      <c r="E5032" s="801" t="s">
        <v>875</v>
      </c>
      <c r="F5032" s="793" t="s">
        <v>2912</v>
      </c>
      <c r="G5032" s="800">
        <f>MSC!N34</f>
        <v>0</v>
      </c>
      <c r="H5032" s="803"/>
    </row>
    <row r="5033" spans="1:8" x14ac:dyDescent="0.25">
      <c r="B5033" s="793"/>
      <c r="F5033" s="793"/>
      <c r="H5033" s="803"/>
    </row>
    <row r="5034" spans="1:8" ht="45" x14ac:dyDescent="0.25">
      <c r="A5034" s="778">
        <v>1467</v>
      </c>
      <c r="B5034" s="793" t="s">
        <v>2917</v>
      </c>
      <c r="C5034" s="826">
        <f>MSC!O38</f>
        <v>0</v>
      </c>
      <c r="E5034" s="801" t="s">
        <v>875</v>
      </c>
      <c r="F5034" s="793" t="s">
        <v>2913</v>
      </c>
      <c r="G5034" s="800">
        <f>MSC!O34</f>
        <v>0</v>
      </c>
      <c r="H5034" s="803"/>
    </row>
    <row r="5035" spans="1:8" x14ac:dyDescent="0.25">
      <c r="B5035" s="793"/>
      <c r="F5035" s="793"/>
      <c r="H5035" s="803"/>
    </row>
    <row r="5036" spans="1:8" ht="45" x14ac:dyDescent="0.25">
      <c r="A5036" s="778">
        <v>1468</v>
      </c>
      <c r="B5036" s="793" t="s">
        <v>2918</v>
      </c>
      <c r="C5036" s="826">
        <f>MSC!P38</f>
        <v>0</v>
      </c>
      <c r="E5036" s="801" t="s">
        <v>875</v>
      </c>
      <c r="F5036" s="793" t="s">
        <v>2914</v>
      </c>
      <c r="G5036" s="800">
        <f>MSC!P34</f>
        <v>0</v>
      </c>
      <c r="H5036" s="803"/>
    </row>
    <row r="5037" spans="1:8" x14ac:dyDescent="0.25">
      <c r="H5037" s="803"/>
    </row>
    <row r="5038" spans="1:8" ht="30" x14ac:dyDescent="0.25">
      <c r="A5038" s="778">
        <v>1469</v>
      </c>
      <c r="B5038" s="793" t="s">
        <v>2987</v>
      </c>
      <c r="C5038" s="826">
        <f>MSC!D48</f>
        <v>0</v>
      </c>
      <c r="E5038" s="833" t="s">
        <v>875</v>
      </c>
      <c r="F5038" s="793" t="s">
        <v>2988</v>
      </c>
      <c r="G5038" s="800">
        <f>MSC!D44</f>
        <v>0</v>
      </c>
      <c r="H5038" s="803"/>
    </row>
    <row r="5039" spans="1:8" x14ac:dyDescent="0.25">
      <c r="B5039" s="793"/>
      <c r="E5039" s="833"/>
      <c r="F5039" s="793"/>
      <c r="H5039" s="803"/>
    </row>
    <row r="5040" spans="1:8" ht="45" x14ac:dyDescent="0.25">
      <c r="A5040" s="778">
        <v>1470</v>
      </c>
      <c r="B5040" s="793" t="s">
        <v>2989</v>
      </c>
      <c r="C5040" s="826">
        <f>MSC!E48</f>
        <v>0</v>
      </c>
      <c r="E5040" s="801" t="s">
        <v>875</v>
      </c>
      <c r="F5040" s="793" t="s">
        <v>2990</v>
      </c>
      <c r="G5040" s="800">
        <f>MSC!E44</f>
        <v>0</v>
      </c>
      <c r="H5040" s="803"/>
    </row>
    <row r="5041" spans="1:8" x14ac:dyDescent="0.25">
      <c r="B5041" s="793"/>
      <c r="F5041" s="793"/>
      <c r="H5041" s="803"/>
    </row>
    <row r="5042" spans="1:8" ht="45" x14ac:dyDescent="0.25">
      <c r="A5042" s="778">
        <v>1471</v>
      </c>
      <c r="B5042" s="793" t="s">
        <v>2991</v>
      </c>
      <c r="C5042" s="826">
        <f>MSC!F48</f>
        <v>0</v>
      </c>
      <c r="E5042" s="801" t="s">
        <v>875</v>
      </c>
      <c r="F5042" s="793" t="s">
        <v>2992</v>
      </c>
      <c r="G5042" s="800">
        <f>MSC!F44</f>
        <v>0</v>
      </c>
      <c r="H5042" s="803"/>
    </row>
    <row r="5043" spans="1:8" x14ac:dyDescent="0.25">
      <c r="B5043" s="793"/>
      <c r="E5043" s="798"/>
      <c r="F5043" s="793"/>
      <c r="H5043" s="803"/>
    </row>
    <row r="5044" spans="1:8" ht="45" x14ac:dyDescent="0.25">
      <c r="A5044" s="778">
        <v>1472</v>
      </c>
      <c r="B5044" s="793" t="s">
        <v>2993</v>
      </c>
      <c r="C5044" s="826">
        <f>MSC!H48</f>
        <v>0</v>
      </c>
      <c r="E5044" s="801" t="s">
        <v>875</v>
      </c>
      <c r="F5044" s="793" t="s">
        <v>2994</v>
      </c>
      <c r="G5044" s="800">
        <f>MSC!H44</f>
        <v>0</v>
      </c>
      <c r="H5044" s="803"/>
    </row>
    <row r="5045" spans="1:8" x14ac:dyDescent="0.25">
      <c r="B5045" s="793"/>
      <c r="E5045" s="798"/>
      <c r="F5045" s="793"/>
      <c r="H5045" s="803"/>
    </row>
    <row r="5046" spans="1:8" ht="60" x14ac:dyDescent="0.25">
      <c r="A5046" s="778">
        <v>1473</v>
      </c>
      <c r="B5046" s="793" t="s">
        <v>2995</v>
      </c>
      <c r="C5046" s="826">
        <f>MSC!I48</f>
        <v>0</v>
      </c>
      <c r="E5046" s="801" t="s">
        <v>875</v>
      </c>
      <c r="F5046" s="793" t="s">
        <v>2996</v>
      </c>
      <c r="G5046" s="800">
        <f>MSC!I44</f>
        <v>0</v>
      </c>
      <c r="H5046" s="803"/>
    </row>
    <row r="5047" spans="1:8" x14ac:dyDescent="0.25">
      <c r="B5047" s="793"/>
      <c r="F5047" s="793"/>
      <c r="H5047" s="803"/>
    </row>
    <row r="5048" spans="1:8" ht="45" x14ac:dyDescent="0.25">
      <c r="A5048" s="778">
        <v>1474</v>
      </c>
      <c r="B5048" s="793" t="s">
        <v>2997</v>
      </c>
      <c r="C5048" s="826">
        <f>MSC!J48</f>
        <v>0</v>
      </c>
      <c r="E5048" s="801" t="s">
        <v>875</v>
      </c>
      <c r="F5048" s="793" t="s">
        <v>2998</v>
      </c>
      <c r="G5048" s="800">
        <f>MSC!J44</f>
        <v>0</v>
      </c>
      <c r="H5048" s="803"/>
    </row>
    <row r="5049" spans="1:8" x14ac:dyDescent="0.25">
      <c r="B5049" s="793"/>
      <c r="F5049" s="793"/>
      <c r="H5049" s="803"/>
    </row>
    <row r="5050" spans="1:8" ht="45" x14ac:dyDescent="0.25">
      <c r="A5050" s="778">
        <v>1475</v>
      </c>
      <c r="B5050" s="793" t="s">
        <v>2999</v>
      </c>
      <c r="C5050" s="826">
        <f>MSC!K48</f>
        <v>0</v>
      </c>
      <c r="E5050" s="798" t="s">
        <v>875</v>
      </c>
      <c r="F5050" s="793" t="s">
        <v>3000</v>
      </c>
      <c r="G5050" s="800">
        <f>MSC!K44</f>
        <v>0</v>
      </c>
      <c r="H5050" s="803"/>
    </row>
    <row r="5051" spans="1:8" x14ac:dyDescent="0.25">
      <c r="B5051" s="793"/>
      <c r="E5051" s="798"/>
      <c r="F5051" s="793"/>
      <c r="H5051" s="803"/>
    </row>
    <row r="5052" spans="1:8" ht="30" x14ac:dyDescent="0.25">
      <c r="A5052" s="778">
        <v>1476</v>
      </c>
      <c r="B5052" s="793" t="s">
        <v>2907</v>
      </c>
      <c r="C5052" s="826">
        <f>MSC!L48</f>
        <v>0</v>
      </c>
      <c r="E5052" s="798" t="s">
        <v>875</v>
      </c>
      <c r="F5052" s="793" t="s">
        <v>2903</v>
      </c>
      <c r="G5052" s="800">
        <f>MSC!L44</f>
        <v>0</v>
      </c>
      <c r="H5052" s="803"/>
    </row>
    <row r="5053" spans="1:8" x14ac:dyDescent="0.25">
      <c r="B5053" s="793"/>
      <c r="E5053" s="798"/>
      <c r="F5053" s="793"/>
      <c r="H5053" s="803"/>
    </row>
    <row r="5054" spans="1:8" ht="45" x14ac:dyDescent="0.25">
      <c r="A5054" s="778">
        <v>1477</v>
      </c>
      <c r="B5054" s="793" t="s">
        <v>2923</v>
      </c>
      <c r="C5054" s="826">
        <f>MSC!M48</f>
        <v>0</v>
      </c>
      <c r="E5054" s="798" t="s">
        <v>875</v>
      </c>
      <c r="F5054" s="793" t="s">
        <v>2919</v>
      </c>
      <c r="G5054" s="800">
        <f>MSC!M44</f>
        <v>0</v>
      </c>
      <c r="H5054" s="803"/>
    </row>
    <row r="5055" spans="1:8" x14ac:dyDescent="0.25">
      <c r="B5055" s="793"/>
      <c r="E5055" s="798"/>
      <c r="F5055" s="793"/>
      <c r="H5055" s="803"/>
    </row>
    <row r="5056" spans="1:8" ht="45" x14ac:dyDescent="0.25">
      <c r="A5056" s="778">
        <v>1478</v>
      </c>
      <c r="B5056" s="793" t="s">
        <v>2924</v>
      </c>
      <c r="C5056" s="826">
        <f>MSC!N48</f>
        <v>0</v>
      </c>
      <c r="E5056" s="798" t="s">
        <v>875</v>
      </c>
      <c r="F5056" s="793" t="s">
        <v>2920</v>
      </c>
      <c r="G5056" s="800">
        <f>MSC!N44</f>
        <v>0</v>
      </c>
      <c r="H5056" s="803"/>
    </row>
    <row r="5057" spans="1:8" x14ac:dyDescent="0.25">
      <c r="B5057" s="793"/>
      <c r="E5057" s="798"/>
      <c r="F5057" s="793"/>
      <c r="H5057" s="803"/>
    </row>
    <row r="5058" spans="1:8" ht="45" x14ac:dyDescent="0.25">
      <c r="A5058" s="778">
        <v>1479</v>
      </c>
      <c r="B5058" s="793" t="s">
        <v>2925</v>
      </c>
      <c r="C5058" s="826">
        <f>MSC!O48</f>
        <v>0</v>
      </c>
      <c r="E5058" s="798" t="s">
        <v>875</v>
      </c>
      <c r="F5058" s="793" t="s">
        <v>2921</v>
      </c>
      <c r="G5058" s="800">
        <f>MSC!O44</f>
        <v>0</v>
      </c>
      <c r="H5058" s="803"/>
    </row>
    <row r="5059" spans="1:8" x14ac:dyDescent="0.25">
      <c r="B5059" s="793"/>
      <c r="E5059" s="798"/>
      <c r="F5059" s="793"/>
      <c r="H5059" s="803"/>
    </row>
    <row r="5060" spans="1:8" ht="45" x14ac:dyDescent="0.25">
      <c r="A5060" s="778">
        <v>1480</v>
      </c>
      <c r="B5060" s="793" t="s">
        <v>2926</v>
      </c>
      <c r="C5060" s="826">
        <f>MSC!P48</f>
        <v>0</v>
      </c>
      <c r="E5060" s="798" t="s">
        <v>875</v>
      </c>
      <c r="F5060" s="793" t="s">
        <v>2922</v>
      </c>
      <c r="G5060" s="800">
        <f>MSC!P44</f>
        <v>0</v>
      </c>
      <c r="H5060" s="803"/>
    </row>
    <row r="5061" spans="1:8" x14ac:dyDescent="0.25">
      <c r="H5061" s="803"/>
    </row>
    <row r="5062" spans="1:8" ht="30" x14ac:dyDescent="0.25">
      <c r="A5062" s="778">
        <v>1481</v>
      </c>
      <c r="B5062" s="793" t="s">
        <v>3001</v>
      </c>
      <c r="C5062" s="842">
        <f>MSC!D55</f>
        <v>0</v>
      </c>
      <c r="D5062" s="837"/>
      <c r="E5062" s="798" t="s">
        <v>875</v>
      </c>
      <c r="F5062" s="793" t="s">
        <v>3002</v>
      </c>
      <c r="G5062" s="800">
        <f>MSC!D54</f>
        <v>0</v>
      </c>
      <c r="H5062" s="803"/>
    </row>
    <row r="5063" spans="1:8" x14ac:dyDescent="0.25">
      <c r="B5063" s="793"/>
      <c r="C5063" s="842"/>
      <c r="D5063" s="837"/>
      <c r="E5063" s="843"/>
      <c r="F5063" s="793"/>
      <c r="H5063" s="803"/>
    </row>
    <row r="5064" spans="1:8" ht="30" x14ac:dyDescent="0.25">
      <c r="A5064" s="778">
        <v>1482</v>
      </c>
      <c r="B5064" s="793" t="s">
        <v>3003</v>
      </c>
      <c r="C5064" s="842">
        <f>MSC!E55</f>
        <v>0</v>
      </c>
      <c r="D5064" s="837"/>
      <c r="E5064" s="798" t="s">
        <v>875</v>
      </c>
      <c r="F5064" s="793" t="s">
        <v>3004</v>
      </c>
      <c r="G5064" s="800">
        <f>MSC!E54</f>
        <v>0</v>
      </c>
      <c r="H5064" s="803"/>
    </row>
    <row r="5065" spans="1:8" x14ac:dyDescent="0.25">
      <c r="B5065" s="793"/>
      <c r="C5065" s="842"/>
      <c r="D5065" s="837"/>
      <c r="E5065" s="843"/>
      <c r="F5065" s="793"/>
      <c r="H5065" s="803"/>
    </row>
    <row r="5066" spans="1:8" ht="45" x14ac:dyDescent="0.25">
      <c r="A5066" s="778">
        <v>1483</v>
      </c>
      <c r="B5066" s="793" t="s">
        <v>3005</v>
      </c>
      <c r="C5066" s="842">
        <f>MSC!F55</f>
        <v>0</v>
      </c>
      <c r="D5066" s="837"/>
      <c r="E5066" s="798" t="s">
        <v>875</v>
      </c>
      <c r="F5066" s="793" t="s">
        <v>3006</v>
      </c>
      <c r="G5066" s="800">
        <f>MSC!F54</f>
        <v>0</v>
      </c>
      <c r="H5066" s="803"/>
    </row>
    <row r="5067" spans="1:8" x14ac:dyDescent="0.25">
      <c r="B5067" s="793"/>
      <c r="C5067" s="842"/>
      <c r="D5067" s="837"/>
      <c r="E5067" s="843"/>
      <c r="F5067" s="793"/>
      <c r="H5067" s="803"/>
    </row>
    <row r="5068" spans="1:8" ht="30" x14ac:dyDescent="0.25">
      <c r="A5068" s="778">
        <v>1484</v>
      </c>
      <c r="B5068" s="793" t="s">
        <v>3007</v>
      </c>
      <c r="C5068" s="842">
        <f>MSC!H55</f>
        <v>0</v>
      </c>
      <c r="D5068" s="837"/>
      <c r="E5068" s="798" t="s">
        <v>875</v>
      </c>
      <c r="F5068" s="793" t="s">
        <v>3008</v>
      </c>
      <c r="G5068" s="800">
        <f>MSC!H54</f>
        <v>0</v>
      </c>
      <c r="H5068" s="803"/>
    </row>
    <row r="5069" spans="1:8" x14ac:dyDescent="0.25">
      <c r="B5069" s="793"/>
      <c r="C5069" s="842"/>
      <c r="D5069" s="837"/>
      <c r="E5069" s="843"/>
      <c r="F5069" s="793"/>
      <c r="H5069" s="803"/>
    </row>
    <row r="5070" spans="1:8" ht="45" x14ac:dyDescent="0.25">
      <c r="A5070" s="778">
        <v>1485</v>
      </c>
      <c r="B5070" s="793" t="s">
        <v>3009</v>
      </c>
      <c r="C5070" s="842">
        <f>MSC!I55</f>
        <v>0</v>
      </c>
      <c r="D5070" s="837"/>
      <c r="E5070" s="798" t="s">
        <v>875</v>
      </c>
      <c r="F5070" s="793" t="s">
        <v>3010</v>
      </c>
      <c r="G5070" s="800">
        <f>MSC!I54</f>
        <v>0</v>
      </c>
      <c r="H5070" s="803"/>
    </row>
    <row r="5071" spans="1:8" x14ac:dyDescent="0.25">
      <c r="B5071" s="793"/>
      <c r="C5071" s="842"/>
      <c r="D5071" s="837"/>
      <c r="E5071" s="843"/>
      <c r="F5071" s="793"/>
      <c r="H5071" s="803"/>
    </row>
    <row r="5072" spans="1:8" ht="30" x14ac:dyDescent="0.25">
      <c r="A5072" s="778">
        <v>1486</v>
      </c>
      <c r="B5072" s="793" t="s">
        <v>3011</v>
      </c>
      <c r="C5072" s="842">
        <f>MSC!J55</f>
        <v>0</v>
      </c>
      <c r="D5072" s="837"/>
      <c r="E5072" s="798" t="s">
        <v>875</v>
      </c>
      <c r="F5072" s="793" t="s">
        <v>3012</v>
      </c>
      <c r="G5072" s="800">
        <f>MSC!J54</f>
        <v>0</v>
      </c>
      <c r="H5072" s="803"/>
    </row>
    <row r="5073" spans="1:8" x14ac:dyDescent="0.25">
      <c r="B5073" s="793"/>
      <c r="C5073" s="842"/>
      <c r="D5073" s="837"/>
      <c r="E5073" s="843"/>
      <c r="F5073" s="793"/>
      <c r="H5073" s="803"/>
    </row>
    <row r="5074" spans="1:8" ht="30" x14ac:dyDescent="0.25">
      <c r="A5074" s="778">
        <v>1487</v>
      </c>
      <c r="B5074" s="793" t="s">
        <v>3013</v>
      </c>
      <c r="C5074" s="842">
        <f>MSC!K55</f>
        <v>0</v>
      </c>
      <c r="D5074" s="837"/>
      <c r="E5074" s="843" t="s">
        <v>875</v>
      </c>
      <c r="F5074" s="793" t="s">
        <v>3014</v>
      </c>
      <c r="G5074" s="800">
        <f>MSC!K54</f>
        <v>0</v>
      </c>
      <c r="H5074" s="803"/>
    </row>
    <row r="5075" spans="1:8" x14ac:dyDescent="0.25">
      <c r="B5075" s="793"/>
      <c r="C5075" s="842"/>
      <c r="D5075" s="837"/>
      <c r="E5075" s="843"/>
      <c r="F5075" s="793"/>
      <c r="H5075" s="803"/>
    </row>
    <row r="5076" spans="1:8" ht="30" x14ac:dyDescent="0.25">
      <c r="A5076" s="778">
        <v>1488</v>
      </c>
      <c r="B5076" s="793" t="s">
        <v>3015</v>
      </c>
      <c r="C5076" s="842">
        <f>MSC!L55</f>
        <v>0</v>
      </c>
      <c r="D5076" s="837"/>
      <c r="E5076" s="833" t="s">
        <v>875</v>
      </c>
      <c r="F5076" s="793" t="s">
        <v>3016</v>
      </c>
      <c r="G5076" s="800">
        <f>MSC!L54</f>
        <v>0</v>
      </c>
      <c r="H5076" s="803"/>
    </row>
    <row r="5077" spans="1:8" x14ac:dyDescent="0.25">
      <c r="B5077" s="793"/>
      <c r="C5077" s="842"/>
      <c r="D5077" s="837"/>
      <c r="E5077" s="833"/>
      <c r="F5077" s="793"/>
      <c r="H5077" s="803"/>
    </row>
    <row r="5078" spans="1:8" ht="30" x14ac:dyDescent="0.25">
      <c r="A5078" s="778">
        <v>1489</v>
      </c>
      <c r="B5078" s="793" t="s">
        <v>2931</v>
      </c>
      <c r="C5078" s="842">
        <f>MSC!M55</f>
        <v>0</v>
      </c>
      <c r="D5078" s="837"/>
      <c r="E5078" s="833" t="s">
        <v>875</v>
      </c>
      <c r="F5078" s="793" t="s">
        <v>2927</v>
      </c>
      <c r="G5078" s="800">
        <f>MSC!M54</f>
        <v>0</v>
      </c>
      <c r="H5078" s="803"/>
    </row>
    <row r="5079" spans="1:8" x14ac:dyDescent="0.25">
      <c r="B5079" s="793"/>
      <c r="C5079" s="842"/>
      <c r="D5079" s="837"/>
      <c r="E5079" s="833"/>
      <c r="F5079" s="793"/>
      <c r="H5079" s="803"/>
    </row>
    <row r="5080" spans="1:8" ht="30" x14ac:dyDescent="0.25">
      <c r="A5080" s="778">
        <v>1490</v>
      </c>
      <c r="B5080" s="793" t="s">
        <v>2932</v>
      </c>
      <c r="C5080" s="842">
        <f>MSC!N55</f>
        <v>0</v>
      </c>
      <c r="D5080" s="837"/>
      <c r="E5080" s="833" t="s">
        <v>875</v>
      </c>
      <c r="F5080" s="793" t="s">
        <v>2928</v>
      </c>
      <c r="G5080" s="800">
        <f>MSC!N54</f>
        <v>0</v>
      </c>
      <c r="H5080" s="803"/>
    </row>
    <row r="5081" spans="1:8" x14ac:dyDescent="0.25">
      <c r="B5081" s="793"/>
      <c r="C5081" s="842"/>
      <c r="D5081" s="837"/>
      <c r="E5081" s="833"/>
      <c r="F5081" s="793"/>
      <c r="H5081" s="803"/>
    </row>
    <row r="5082" spans="1:8" ht="30" x14ac:dyDescent="0.25">
      <c r="A5082" s="778">
        <v>1491</v>
      </c>
      <c r="B5082" s="793" t="s">
        <v>2933</v>
      </c>
      <c r="C5082" s="842">
        <f>MSC!O55</f>
        <v>0</v>
      </c>
      <c r="D5082" s="837"/>
      <c r="E5082" s="833" t="s">
        <v>875</v>
      </c>
      <c r="F5082" s="793" t="s">
        <v>2929</v>
      </c>
      <c r="G5082" s="800">
        <f>MSC!O54</f>
        <v>0</v>
      </c>
      <c r="H5082" s="803"/>
    </row>
    <row r="5083" spans="1:8" x14ac:dyDescent="0.25">
      <c r="B5083" s="793"/>
      <c r="C5083" s="842"/>
      <c r="D5083" s="837"/>
      <c r="E5083" s="833"/>
      <c r="F5083" s="793"/>
      <c r="H5083" s="803"/>
    </row>
    <row r="5084" spans="1:8" ht="30" x14ac:dyDescent="0.25">
      <c r="A5084" s="778">
        <v>1492</v>
      </c>
      <c r="B5084" s="793" t="s">
        <v>2934</v>
      </c>
      <c r="C5084" s="842">
        <f>MSC!P55</f>
        <v>0</v>
      </c>
      <c r="D5084" s="837"/>
      <c r="E5084" s="833" t="s">
        <v>875</v>
      </c>
      <c r="F5084" s="793" t="s">
        <v>2930</v>
      </c>
      <c r="G5084" s="800">
        <f>MSC!P54</f>
        <v>0</v>
      </c>
      <c r="H5084" s="803"/>
    </row>
    <row r="5085" spans="1:8" x14ac:dyDescent="0.25">
      <c r="E5085" s="798"/>
      <c r="H5085" s="803"/>
    </row>
    <row r="5086" spans="1:8" ht="45" x14ac:dyDescent="0.25">
      <c r="A5086" s="778">
        <v>1493</v>
      </c>
      <c r="B5086" s="844" t="s">
        <v>2978</v>
      </c>
      <c r="C5086" s="826">
        <f>MSC!F34</f>
        <v>0</v>
      </c>
      <c r="E5086" s="833" t="s">
        <v>875</v>
      </c>
      <c r="F5086" s="797" t="s">
        <v>2976</v>
      </c>
      <c r="G5086" s="836">
        <f>MSC!E34</f>
        <v>0</v>
      </c>
      <c r="H5086" s="803"/>
    </row>
    <row r="5087" spans="1:8" x14ac:dyDescent="0.25">
      <c r="B5087" s="844"/>
      <c r="E5087" s="798"/>
      <c r="G5087" s="836"/>
      <c r="H5087" s="803"/>
    </row>
    <row r="5088" spans="1:8" ht="45" x14ac:dyDescent="0.25">
      <c r="A5088" s="778">
        <v>1494</v>
      </c>
      <c r="B5088" s="844" t="s">
        <v>2977</v>
      </c>
      <c r="C5088" s="826">
        <f>MSC!F38</f>
        <v>0</v>
      </c>
      <c r="E5088" s="801" t="s">
        <v>875</v>
      </c>
      <c r="F5088" s="797" t="s">
        <v>2975</v>
      </c>
      <c r="G5088" s="800">
        <f>MSC!E38</f>
        <v>0</v>
      </c>
      <c r="H5088" s="803"/>
    </row>
    <row r="5089" spans="1:8" x14ac:dyDescent="0.25">
      <c r="B5089" s="844"/>
      <c r="H5089" s="803"/>
    </row>
    <row r="5090" spans="1:8" ht="45" x14ac:dyDescent="0.25">
      <c r="A5090" s="778">
        <v>1495</v>
      </c>
      <c r="B5090" s="844" t="s">
        <v>2992</v>
      </c>
      <c r="C5090" s="826">
        <f>MSC!F44</f>
        <v>0</v>
      </c>
      <c r="E5090" s="801" t="s">
        <v>875</v>
      </c>
      <c r="F5090" s="797" t="s">
        <v>2990</v>
      </c>
      <c r="G5090" s="800">
        <f>MSC!E44</f>
        <v>0</v>
      </c>
      <c r="H5090" s="803"/>
    </row>
    <row r="5091" spans="1:8" x14ac:dyDescent="0.25">
      <c r="B5091" s="844"/>
      <c r="H5091" s="803"/>
    </row>
    <row r="5092" spans="1:8" ht="45" x14ac:dyDescent="0.25">
      <c r="A5092" s="778">
        <v>1496</v>
      </c>
      <c r="B5092" s="844" t="s">
        <v>2991</v>
      </c>
      <c r="C5092" s="826">
        <f>MSC!F48</f>
        <v>0</v>
      </c>
      <c r="E5092" s="801" t="s">
        <v>875</v>
      </c>
      <c r="F5092" s="797" t="s">
        <v>2989</v>
      </c>
      <c r="G5092" s="800">
        <f>MSC!E48</f>
        <v>0</v>
      </c>
      <c r="H5092" s="803"/>
    </row>
    <row r="5093" spans="1:8" x14ac:dyDescent="0.25">
      <c r="B5093" s="844"/>
      <c r="H5093" s="803"/>
    </row>
    <row r="5094" spans="1:8" ht="30" x14ac:dyDescent="0.25">
      <c r="A5094" s="778">
        <v>1497</v>
      </c>
      <c r="B5094" s="844" t="s">
        <v>3006</v>
      </c>
      <c r="C5094" s="826">
        <f>MSC!F54</f>
        <v>0</v>
      </c>
      <c r="E5094" s="801" t="s">
        <v>875</v>
      </c>
      <c r="F5094" s="797" t="s">
        <v>3004</v>
      </c>
      <c r="G5094" s="800">
        <f>MSC!E54</f>
        <v>0</v>
      </c>
      <c r="H5094" s="803"/>
    </row>
    <row r="5095" spans="1:8" x14ac:dyDescent="0.25">
      <c r="B5095" s="844"/>
      <c r="H5095" s="803"/>
    </row>
    <row r="5096" spans="1:8" ht="45" x14ac:dyDescent="0.25">
      <c r="A5096" s="778">
        <v>1498</v>
      </c>
      <c r="B5096" s="844" t="s">
        <v>3005</v>
      </c>
      <c r="C5096" s="826">
        <f>MSC!F55</f>
        <v>0</v>
      </c>
      <c r="E5096" s="801" t="s">
        <v>875</v>
      </c>
      <c r="F5096" s="797" t="s">
        <v>3003</v>
      </c>
      <c r="G5096" s="836">
        <f>MSC!E55</f>
        <v>0</v>
      </c>
      <c r="H5096" s="803"/>
    </row>
    <row r="5097" spans="1:8" x14ac:dyDescent="0.25">
      <c r="H5097" s="803"/>
    </row>
    <row r="5098" spans="1:8" ht="45" x14ac:dyDescent="0.25">
      <c r="A5098" s="778">
        <v>1499</v>
      </c>
      <c r="B5098" s="793" t="s">
        <v>3017</v>
      </c>
      <c r="C5098" s="842">
        <f>MSC!S38</f>
        <v>0</v>
      </c>
      <c r="D5098" s="837"/>
      <c r="E5098" s="837" t="s">
        <v>875</v>
      </c>
      <c r="F5098" s="793" t="s">
        <v>3018</v>
      </c>
      <c r="G5098" s="800">
        <f>MSC!S34</f>
        <v>0</v>
      </c>
      <c r="H5098" s="803"/>
    </row>
    <row r="5099" spans="1:8" x14ac:dyDescent="0.25">
      <c r="B5099" s="793"/>
      <c r="C5099" s="842"/>
      <c r="D5099" s="837"/>
      <c r="E5099" s="837"/>
      <c r="F5099" s="793"/>
      <c r="H5099" s="803"/>
    </row>
    <row r="5100" spans="1:8" ht="45" x14ac:dyDescent="0.25">
      <c r="A5100" s="778">
        <v>1500</v>
      </c>
      <c r="B5100" s="793" t="s">
        <v>3019</v>
      </c>
      <c r="C5100" s="842">
        <f>MSC!T38</f>
        <v>0</v>
      </c>
      <c r="D5100" s="837"/>
      <c r="E5100" s="837" t="s">
        <v>875</v>
      </c>
      <c r="F5100" s="793" t="s">
        <v>3020</v>
      </c>
      <c r="G5100" s="800">
        <f>MSC!T34</f>
        <v>0</v>
      </c>
      <c r="H5100" s="803"/>
    </row>
    <row r="5101" spans="1:8" x14ac:dyDescent="0.25">
      <c r="B5101" s="793"/>
      <c r="C5101" s="842"/>
      <c r="D5101" s="837"/>
      <c r="E5101" s="837"/>
      <c r="F5101" s="793"/>
      <c r="H5101" s="803"/>
    </row>
    <row r="5102" spans="1:8" ht="45" x14ac:dyDescent="0.25">
      <c r="A5102" s="778">
        <v>1501</v>
      </c>
      <c r="B5102" s="793" t="s">
        <v>3021</v>
      </c>
      <c r="C5102" s="842">
        <f>MSC!V38</f>
        <v>0</v>
      </c>
      <c r="D5102" s="837"/>
      <c r="E5102" s="837" t="s">
        <v>875</v>
      </c>
      <c r="F5102" s="793" t="s">
        <v>3022</v>
      </c>
      <c r="G5102" s="800">
        <f>MSC!V34</f>
        <v>0</v>
      </c>
      <c r="H5102" s="803"/>
    </row>
    <row r="5103" spans="1:8" x14ac:dyDescent="0.25">
      <c r="B5103" s="793"/>
      <c r="C5103" s="842"/>
      <c r="D5103" s="837"/>
      <c r="E5103" s="837"/>
      <c r="F5103" s="793"/>
      <c r="H5103" s="803"/>
    </row>
    <row r="5104" spans="1:8" ht="60" x14ac:dyDescent="0.25">
      <c r="A5104" s="778">
        <v>1502</v>
      </c>
      <c r="B5104" s="793" t="s">
        <v>3023</v>
      </c>
      <c r="C5104" s="842">
        <f>MSC!W38</f>
        <v>0</v>
      </c>
      <c r="D5104" s="837"/>
      <c r="E5104" s="837" t="s">
        <v>875</v>
      </c>
      <c r="F5104" s="793" t="s">
        <v>3024</v>
      </c>
      <c r="G5104" s="800">
        <f>MSC!W34</f>
        <v>0</v>
      </c>
      <c r="H5104" s="803"/>
    </row>
    <row r="5105" spans="1:8" x14ac:dyDescent="0.25">
      <c r="B5105" s="793"/>
      <c r="C5105" s="842"/>
      <c r="D5105" s="837"/>
      <c r="E5105" s="837"/>
      <c r="F5105" s="793"/>
      <c r="H5105" s="803"/>
    </row>
    <row r="5106" spans="1:8" ht="45" x14ac:dyDescent="0.25">
      <c r="A5106" s="778">
        <v>1503</v>
      </c>
      <c r="B5106" s="793" t="s">
        <v>3025</v>
      </c>
      <c r="C5106" s="842">
        <f>MSC!X38</f>
        <v>0</v>
      </c>
      <c r="D5106" s="837"/>
      <c r="E5106" s="837" t="s">
        <v>875</v>
      </c>
      <c r="F5106" s="793" t="s">
        <v>3026</v>
      </c>
      <c r="G5106" s="800">
        <f>MSC!X34</f>
        <v>0</v>
      </c>
      <c r="H5106" s="803"/>
    </row>
    <row r="5107" spans="1:8" x14ac:dyDescent="0.25">
      <c r="B5107" s="793"/>
      <c r="C5107" s="842"/>
      <c r="D5107" s="837"/>
      <c r="E5107" s="837"/>
      <c r="F5107" s="793"/>
      <c r="H5107" s="803"/>
    </row>
    <row r="5108" spans="1:8" ht="45" x14ac:dyDescent="0.25">
      <c r="A5108" s="778">
        <v>1504</v>
      </c>
      <c r="B5108" s="793" t="s">
        <v>3027</v>
      </c>
      <c r="C5108" s="842">
        <f>MSC!Y38</f>
        <v>0</v>
      </c>
      <c r="D5108" s="837"/>
      <c r="E5108" s="837" t="s">
        <v>875</v>
      </c>
      <c r="F5108" s="793" t="s">
        <v>3028</v>
      </c>
      <c r="G5108" s="800">
        <f>MSC!Y34</f>
        <v>0</v>
      </c>
      <c r="H5108" s="803"/>
    </row>
    <row r="5109" spans="1:8" x14ac:dyDescent="0.25">
      <c r="B5109" s="793"/>
      <c r="C5109" s="842"/>
      <c r="D5109" s="837"/>
      <c r="E5109" s="837"/>
      <c r="F5109" s="793"/>
      <c r="H5109" s="803"/>
    </row>
    <row r="5110" spans="1:8" ht="30" x14ac:dyDescent="0.25">
      <c r="A5110" s="778">
        <v>1505</v>
      </c>
      <c r="B5110" s="793" t="s">
        <v>2939</v>
      </c>
      <c r="C5110" s="842">
        <f>MSC!Z38</f>
        <v>0</v>
      </c>
      <c r="D5110" s="837"/>
      <c r="E5110" s="837" t="s">
        <v>875</v>
      </c>
      <c r="F5110" s="793" t="s">
        <v>2935</v>
      </c>
      <c r="G5110" s="800">
        <f>MSC!Z34</f>
        <v>0</v>
      </c>
      <c r="H5110" s="803"/>
    </row>
    <row r="5111" spans="1:8" x14ac:dyDescent="0.25">
      <c r="B5111" s="793"/>
      <c r="C5111" s="842"/>
      <c r="D5111" s="837"/>
      <c r="E5111" s="837"/>
      <c r="F5111" s="793"/>
      <c r="H5111" s="803"/>
    </row>
    <row r="5112" spans="1:8" ht="45" x14ac:dyDescent="0.25">
      <c r="A5112" s="778">
        <v>1506</v>
      </c>
      <c r="B5112" s="793" t="s">
        <v>2955</v>
      </c>
      <c r="C5112" s="842">
        <f>MSC!AA38</f>
        <v>0</v>
      </c>
      <c r="D5112" s="837"/>
      <c r="E5112" s="837" t="s">
        <v>875</v>
      </c>
      <c r="F5112" s="793" t="s">
        <v>2951</v>
      </c>
      <c r="G5112" s="800">
        <f>MSC!AA34</f>
        <v>0</v>
      </c>
      <c r="H5112" s="803"/>
    </row>
    <row r="5113" spans="1:8" x14ac:dyDescent="0.25">
      <c r="B5113" s="793"/>
      <c r="C5113" s="842"/>
      <c r="D5113" s="837"/>
      <c r="E5113" s="837"/>
      <c r="F5113" s="793"/>
      <c r="H5113" s="803"/>
    </row>
    <row r="5114" spans="1:8" ht="45" x14ac:dyDescent="0.25">
      <c r="A5114" s="778">
        <v>1507</v>
      </c>
      <c r="B5114" s="793" t="s">
        <v>2956</v>
      </c>
      <c r="C5114" s="842">
        <f>MSC!AB38</f>
        <v>0</v>
      </c>
      <c r="D5114" s="837"/>
      <c r="E5114" s="837" t="s">
        <v>875</v>
      </c>
      <c r="F5114" s="793" t="s">
        <v>2952</v>
      </c>
      <c r="G5114" s="800">
        <f>MSC!AB34</f>
        <v>0</v>
      </c>
      <c r="H5114" s="803"/>
    </row>
    <row r="5115" spans="1:8" x14ac:dyDescent="0.25">
      <c r="B5115" s="793"/>
      <c r="C5115" s="842"/>
      <c r="D5115" s="837"/>
      <c r="E5115" s="837"/>
      <c r="F5115" s="793"/>
      <c r="H5115" s="803"/>
    </row>
    <row r="5116" spans="1:8" ht="45" x14ac:dyDescent="0.25">
      <c r="A5116" s="778">
        <v>1508</v>
      </c>
      <c r="B5116" s="793" t="s">
        <v>2957</v>
      </c>
      <c r="C5116" s="842">
        <f>MSC!AC38</f>
        <v>0</v>
      </c>
      <c r="D5116" s="837"/>
      <c r="E5116" s="837" t="s">
        <v>875</v>
      </c>
      <c r="F5116" s="793" t="s">
        <v>2953</v>
      </c>
      <c r="G5116" s="800">
        <f>MSC!AC34</f>
        <v>0</v>
      </c>
      <c r="H5116" s="803"/>
    </row>
    <row r="5117" spans="1:8" x14ac:dyDescent="0.25">
      <c r="B5117" s="793"/>
      <c r="C5117" s="842"/>
      <c r="D5117" s="837"/>
      <c r="E5117" s="837"/>
      <c r="F5117" s="793"/>
      <c r="H5117" s="803"/>
    </row>
    <row r="5118" spans="1:8" ht="45" x14ac:dyDescent="0.25">
      <c r="A5118" s="778">
        <v>1509</v>
      </c>
      <c r="B5118" s="793" t="s">
        <v>2958</v>
      </c>
      <c r="C5118" s="842">
        <f>MSC!AD38</f>
        <v>0</v>
      </c>
      <c r="D5118" s="837"/>
      <c r="E5118" s="837" t="s">
        <v>875</v>
      </c>
      <c r="F5118" s="793" t="s">
        <v>2954</v>
      </c>
      <c r="G5118" s="800">
        <f>MSC!AD34</f>
        <v>0</v>
      </c>
      <c r="H5118" s="803"/>
    </row>
    <row r="5119" spans="1:8" x14ac:dyDescent="0.25">
      <c r="B5119" s="793"/>
      <c r="C5119" s="842"/>
      <c r="D5119" s="837"/>
      <c r="E5119" s="837"/>
      <c r="F5119" s="793"/>
      <c r="H5119" s="803"/>
    </row>
    <row r="5120" spans="1:8" ht="30" x14ac:dyDescent="0.25">
      <c r="A5120" s="778">
        <v>1510</v>
      </c>
      <c r="B5120" s="793" t="s">
        <v>3029</v>
      </c>
      <c r="C5120" s="842">
        <f>MSC!R48</f>
        <v>0</v>
      </c>
      <c r="D5120" s="837"/>
      <c r="E5120" s="837" t="s">
        <v>875</v>
      </c>
      <c r="F5120" s="793" t="s">
        <v>3030</v>
      </c>
      <c r="G5120" s="800">
        <f>MSC!R44</f>
        <v>0</v>
      </c>
      <c r="H5120" s="803"/>
    </row>
    <row r="5121" spans="1:8" x14ac:dyDescent="0.25">
      <c r="B5121" s="793"/>
      <c r="C5121" s="842"/>
      <c r="D5121" s="837"/>
      <c r="E5121" s="837"/>
      <c r="F5121" s="793"/>
      <c r="H5121" s="803"/>
    </row>
    <row r="5122" spans="1:8" ht="45" x14ac:dyDescent="0.25">
      <c r="A5122" s="778">
        <v>1511</v>
      </c>
      <c r="B5122" s="793" t="s">
        <v>3031</v>
      </c>
      <c r="C5122" s="842">
        <f>MSC!S48</f>
        <v>0</v>
      </c>
      <c r="D5122" s="837"/>
      <c r="E5122" s="837" t="s">
        <v>875</v>
      </c>
      <c r="F5122" s="793" t="s">
        <v>3032</v>
      </c>
      <c r="G5122" s="800">
        <f>MSC!S44</f>
        <v>0</v>
      </c>
      <c r="H5122" s="803"/>
    </row>
    <row r="5123" spans="1:8" x14ac:dyDescent="0.25">
      <c r="B5123" s="793"/>
      <c r="C5123" s="842"/>
      <c r="D5123" s="837"/>
      <c r="E5123" s="837"/>
      <c r="F5123" s="793"/>
      <c r="H5123" s="803"/>
    </row>
    <row r="5124" spans="1:8" ht="45" x14ac:dyDescent="0.25">
      <c r="A5124" s="778">
        <v>1512</v>
      </c>
      <c r="B5124" s="793" t="s">
        <v>3033</v>
      </c>
      <c r="C5124" s="842">
        <f>MSC!T48</f>
        <v>0</v>
      </c>
      <c r="D5124" s="837"/>
      <c r="E5124" s="837" t="s">
        <v>875</v>
      </c>
      <c r="F5124" s="793" t="s">
        <v>3034</v>
      </c>
      <c r="G5124" s="800">
        <f>MSC!T44</f>
        <v>0</v>
      </c>
      <c r="H5124" s="803"/>
    </row>
    <row r="5125" spans="1:8" x14ac:dyDescent="0.25">
      <c r="B5125" s="793"/>
      <c r="C5125" s="842"/>
      <c r="D5125" s="837"/>
      <c r="E5125" s="837"/>
      <c r="F5125" s="793"/>
      <c r="H5125" s="803"/>
    </row>
    <row r="5126" spans="1:8" ht="45" x14ac:dyDescent="0.25">
      <c r="A5126" s="778">
        <v>1513</v>
      </c>
      <c r="B5126" s="793" t="s">
        <v>3035</v>
      </c>
      <c r="C5126" s="842">
        <f>MSC!V48</f>
        <v>0</v>
      </c>
      <c r="D5126" s="837"/>
      <c r="E5126" s="837" t="s">
        <v>875</v>
      </c>
      <c r="F5126" s="793" t="s">
        <v>3036</v>
      </c>
      <c r="G5126" s="800">
        <f>MSC!V44</f>
        <v>0</v>
      </c>
      <c r="H5126" s="803"/>
    </row>
    <row r="5127" spans="1:8" x14ac:dyDescent="0.25">
      <c r="B5127" s="793"/>
      <c r="C5127" s="842"/>
      <c r="D5127" s="837"/>
      <c r="E5127" s="837"/>
      <c r="F5127" s="793"/>
      <c r="H5127" s="803"/>
    </row>
    <row r="5128" spans="1:8" ht="60" x14ac:dyDescent="0.25">
      <c r="A5128" s="778">
        <v>1514</v>
      </c>
      <c r="B5128" s="793" t="s">
        <v>3037</v>
      </c>
      <c r="C5128" s="842">
        <f>MSC!W48</f>
        <v>0</v>
      </c>
      <c r="D5128" s="837"/>
      <c r="E5128" s="837" t="s">
        <v>875</v>
      </c>
      <c r="F5128" s="793" t="s">
        <v>3038</v>
      </c>
      <c r="G5128" s="800">
        <f>MSC!W44</f>
        <v>0</v>
      </c>
      <c r="H5128" s="803"/>
    </row>
    <row r="5129" spans="1:8" x14ac:dyDescent="0.25">
      <c r="B5129" s="793"/>
      <c r="C5129" s="842"/>
      <c r="D5129" s="837"/>
      <c r="E5129" s="837"/>
      <c r="F5129" s="793"/>
      <c r="H5129" s="803"/>
    </row>
    <row r="5130" spans="1:8" ht="45" x14ac:dyDescent="0.25">
      <c r="A5130" s="778">
        <v>1515</v>
      </c>
      <c r="B5130" s="793" t="s">
        <v>3039</v>
      </c>
      <c r="C5130" s="842">
        <f>MSC!X48</f>
        <v>0</v>
      </c>
      <c r="D5130" s="837"/>
      <c r="E5130" s="837" t="s">
        <v>875</v>
      </c>
      <c r="F5130" s="793" t="s">
        <v>3040</v>
      </c>
      <c r="G5130" s="800">
        <f>MSC!X44</f>
        <v>0</v>
      </c>
      <c r="H5130" s="803"/>
    </row>
    <row r="5131" spans="1:8" x14ac:dyDescent="0.25">
      <c r="B5131" s="793"/>
      <c r="C5131" s="842"/>
      <c r="D5131" s="837"/>
      <c r="E5131" s="837"/>
      <c r="F5131" s="793"/>
      <c r="H5131" s="803"/>
    </row>
    <row r="5132" spans="1:8" ht="45" x14ac:dyDescent="0.25">
      <c r="A5132" s="778">
        <v>1516</v>
      </c>
      <c r="B5132" s="793" t="s">
        <v>3041</v>
      </c>
      <c r="C5132" s="842">
        <f>MSC!Y48</f>
        <v>0</v>
      </c>
      <c r="D5132" s="837"/>
      <c r="E5132" s="837" t="s">
        <v>875</v>
      </c>
      <c r="F5132" s="793" t="s">
        <v>3042</v>
      </c>
      <c r="G5132" s="800">
        <f>MSC!Y44</f>
        <v>0</v>
      </c>
      <c r="H5132" s="803"/>
    </row>
    <row r="5133" spans="1:8" x14ac:dyDescent="0.25">
      <c r="B5133" s="793"/>
      <c r="C5133" s="842"/>
      <c r="D5133" s="837"/>
      <c r="E5133" s="837"/>
      <c r="F5133" s="793"/>
      <c r="H5133" s="803"/>
    </row>
    <row r="5134" spans="1:8" ht="30" x14ac:dyDescent="0.25">
      <c r="A5134" s="778">
        <v>1517</v>
      </c>
      <c r="B5134" s="793" t="s">
        <v>2947</v>
      </c>
      <c r="C5134" s="842">
        <f>MSC!Z48</f>
        <v>0</v>
      </c>
      <c r="D5134" s="837"/>
      <c r="E5134" s="837" t="s">
        <v>875</v>
      </c>
      <c r="F5134" s="793" t="s">
        <v>2943</v>
      </c>
      <c r="G5134" s="800">
        <f>MSC!Z44</f>
        <v>0</v>
      </c>
      <c r="H5134" s="803"/>
    </row>
    <row r="5135" spans="1:8" x14ac:dyDescent="0.25">
      <c r="B5135" s="793"/>
      <c r="C5135" s="842"/>
      <c r="D5135" s="837"/>
      <c r="E5135" s="837"/>
      <c r="F5135" s="793"/>
      <c r="H5135" s="803"/>
    </row>
    <row r="5136" spans="1:8" ht="45" x14ac:dyDescent="0.25">
      <c r="A5136" s="778">
        <v>1518</v>
      </c>
      <c r="B5136" s="793" t="s">
        <v>2963</v>
      </c>
      <c r="C5136" s="842">
        <f>MSC!AA48</f>
        <v>0</v>
      </c>
      <c r="D5136" s="837"/>
      <c r="E5136" s="837" t="s">
        <v>875</v>
      </c>
      <c r="F5136" s="793" t="s">
        <v>2959</v>
      </c>
      <c r="G5136" s="800">
        <f>MSC!AA44</f>
        <v>0</v>
      </c>
      <c r="H5136" s="803"/>
    </row>
    <row r="5137" spans="1:8" x14ac:dyDescent="0.25">
      <c r="B5137" s="793"/>
      <c r="C5137" s="842"/>
      <c r="D5137" s="837"/>
      <c r="E5137" s="837"/>
      <c r="F5137" s="793"/>
      <c r="H5137" s="803"/>
    </row>
    <row r="5138" spans="1:8" ht="45" x14ac:dyDescent="0.25">
      <c r="A5138" s="778">
        <v>1519</v>
      </c>
      <c r="B5138" s="793" t="s">
        <v>2964</v>
      </c>
      <c r="C5138" s="842">
        <f>MSC!AB48</f>
        <v>0</v>
      </c>
      <c r="D5138" s="837"/>
      <c r="E5138" s="837" t="s">
        <v>875</v>
      </c>
      <c r="F5138" s="793" t="s">
        <v>2960</v>
      </c>
      <c r="G5138" s="800">
        <f>MSC!AB44</f>
        <v>0</v>
      </c>
      <c r="H5138" s="803"/>
    </row>
    <row r="5139" spans="1:8" x14ac:dyDescent="0.25">
      <c r="B5139" s="793"/>
      <c r="C5139" s="842"/>
      <c r="D5139" s="837"/>
      <c r="E5139" s="837"/>
      <c r="F5139" s="793"/>
      <c r="H5139" s="803"/>
    </row>
    <row r="5140" spans="1:8" ht="45" x14ac:dyDescent="0.25">
      <c r="A5140" s="778">
        <v>1520</v>
      </c>
      <c r="B5140" s="793" t="s">
        <v>2965</v>
      </c>
      <c r="C5140" s="842">
        <f>MSC!AC48</f>
        <v>0</v>
      </c>
      <c r="D5140" s="837"/>
      <c r="E5140" s="837" t="s">
        <v>875</v>
      </c>
      <c r="F5140" s="793" t="s">
        <v>2961</v>
      </c>
      <c r="G5140" s="800">
        <f>MSC!AC44</f>
        <v>0</v>
      </c>
      <c r="H5140" s="803"/>
    </row>
    <row r="5141" spans="1:8" x14ac:dyDescent="0.25">
      <c r="B5141" s="793"/>
      <c r="C5141" s="842"/>
      <c r="D5141" s="837"/>
      <c r="E5141" s="837"/>
      <c r="F5141" s="793"/>
      <c r="H5141" s="803"/>
    </row>
    <row r="5142" spans="1:8" ht="45" x14ac:dyDescent="0.25">
      <c r="A5142" s="778">
        <v>1521</v>
      </c>
      <c r="B5142" s="793" t="s">
        <v>2966</v>
      </c>
      <c r="C5142" s="842">
        <f>MSC!AD48</f>
        <v>0</v>
      </c>
      <c r="D5142" s="837"/>
      <c r="E5142" s="837" t="s">
        <v>875</v>
      </c>
      <c r="F5142" s="793" t="s">
        <v>2962</v>
      </c>
      <c r="G5142" s="800">
        <f>MSC!AD44</f>
        <v>0</v>
      </c>
      <c r="H5142" s="803"/>
    </row>
    <row r="5143" spans="1:8" x14ac:dyDescent="0.25">
      <c r="B5143" s="793"/>
      <c r="C5143" s="842"/>
      <c r="D5143" s="837"/>
      <c r="E5143" s="837"/>
      <c r="F5143" s="793"/>
      <c r="H5143" s="803"/>
    </row>
    <row r="5144" spans="1:8" ht="30" x14ac:dyDescent="0.25">
      <c r="A5144" s="778">
        <v>1522</v>
      </c>
      <c r="B5144" s="793" t="s">
        <v>3043</v>
      </c>
      <c r="C5144" s="842">
        <f>MSC!R55</f>
        <v>0</v>
      </c>
      <c r="D5144" s="837"/>
      <c r="E5144" s="837" t="s">
        <v>875</v>
      </c>
      <c r="F5144" s="793" t="s">
        <v>3044</v>
      </c>
      <c r="G5144" s="800">
        <f>MSC!R54</f>
        <v>0</v>
      </c>
      <c r="H5144" s="803"/>
    </row>
    <row r="5145" spans="1:8" x14ac:dyDescent="0.25">
      <c r="B5145" s="793"/>
      <c r="C5145" s="842"/>
      <c r="D5145" s="837"/>
      <c r="E5145" s="837"/>
      <c r="F5145" s="793"/>
      <c r="H5145" s="803"/>
    </row>
    <row r="5146" spans="1:8" ht="30" x14ac:dyDescent="0.25">
      <c r="A5146" s="778">
        <v>1523</v>
      </c>
      <c r="B5146" s="793" t="s">
        <v>3045</v>
      </c>
      <c r="C5146" s="842">
        <f>MSC!S55</f>
        <v>0</v>
      </c>
      <c r="D5146" s="837"/>
      <c r="E5146" s="837" t="s">
        <v>875</v>
      </c>
      <c r="F5146" s="793" t="s">
        <v>3046</v>
      </c>
      <c r="G5146" s="800">
        <f>MSC!S54</f>
        <v>0</v>
      </c>
      <c r="H5146" s="803"/>
    </row>
    <row r="5147" spans="1:8" x14ac:dyDescent="0.25">
      <c r="B5147" s="793"/>
      <c r="C5147" s="842"/>
      <c r="D5147" s="837"/>
      <c r="E5147" s="837"/>
      <c r="F5147" s="793"/>
      <c r="H5147" s="803"/>
    </row>
    <row r="5148" spans="1:8" ht="45" x14ac:dyDescent="0.25">
      <c r="A5148" s="778">
        <v>1524</v>
      </c>
      <c r="B5148" s="793" t="s">
        <v>3047</v>
      </c>
      <c r="C5148" s="842">
        <f>MSC!T55</f>
        <v>0</v>
      </c>
      <c r="D5148" s="837"/>
      <c r="E5148" s="837" t="s">
        <v>875</v>
      </c>
      <c r="F5148" s="793" t="s">
        <v>3048</v>
      </c>
      <c r="G5148" s="800">
        <f>MSC!T54</f>
        <v>0</v>
      </c>
      <c r="H5148" s="803"/>
    </row>
    <row r="5149" spans="1:8" x14ac:dyDescent="0.25">
      <c r="B5149" s="793"/>
      <c r="C5149" s="842"/>
      <c r="D5149" s="837"/>
      <c r="E5149" s="837"/>
      <c r="F5149" s="793"/>
      <c r="H5149" s="803"/>
    </row>
    <row r="5150" spans="1:8" ht="30" x14ac:dyDescent="0.25">
      <c r="A5150" s="778">
        <v>1525</v>
      </c>
      <c r="B5150" s="793" t="s">
        <v>3049</v>
      </c>
      <c r="C5150" s="842">
        <f>MSC!V55</f>
        <v>0</v>
      </c>
      <c r="D5150" s="837"/>
      <c r="E5150" s="837" t="s">
        <v>875</v>
      </c>
      <c r="F5150" s="793" t="s">
        <v>3050</v>
      </c>
      <c r="G5150" s="800">
        <f>MSC!V54</f>
        <v>0</v>
      </c>
      <c r="H5150" s="803"/>
    </row>
    <row r="5151" spans="1:8" x14ac:dyDescent="0.25">
      <c r="B5151" s="793"/>
      <c r="C5151" s="842"/>
      <c r="D5151" s="837"/>
      <c r="E5151" s="837"/>
      <c r="F5151" s="793"/>
      <c r="H5151" s="803"/>
    </row>
    <row r="5152" spans="1:8" ht="45" x14ac:dyDescent="0.25">
      <c r="A5152" s="778">
        <v>1526</v>
      </c>
      <c r="B5152" s="793" t="s">
        <v>3051</v>
      </c>
      <c r="C5152" s="842">
        <f>MSC!W55</f>
        <v>0</v>
      </c>
      <c r="D5152" s="837"/>
      <c r="E5152" s="837" t="s">
        <v>875</v>
      </c>
      <c r="F5152" s="793" t="s">
        <v>3052</v>
      </c>
      <c r="G5152" s="800">
        <f>MSC!W54</f>
        <v>0</v>
      </c>
      <c r="H5152" s="803"/>
    </row>
    <row r="5153" spans="1:8" x14ac:dyDescent="0.25">
      <c r="B5153" s="793"/>
      <c r="C5153" s="842"/>
      <c r="D5153" s="837"/>
      <c r="E5153" s="837"/>
      <c r="F5153" s="793"/>
      <c r="H5153" s="803"/>
    </row>
    <row r="5154" spans="1:8" ht="30" x14ac:dyDescent="0.25">
      <c r="A5154" s="778">
        <v>1527</v>
      </c>
      <c r="B5154" s="793" t="s">
        <v>3053</v>
      </c>
      <c r="C5154" s="842">
        <f>MSC!X55</f>
        <v>0</v>
      </c>
      <c r="D5154" s="837"/>
      <c r="E5154" s="837" t="s">
        <v>875</v>
      </c>
      <c r="F5154" s="793" t="s">
        <v>3054</v>
      </c>
      <c r="G5154" s="800">
        <f>MSC!X54</f>
        <v>0</v>
      </c>
      <c r="H5154" s="803"/>
    </row>
    <row r="5155" spans="1:8" x14ac:dyDescent="0.25">
      <c r="B5155" s="793"/>
      <c r="C5155" s="842"/>
      <c r="D5155" s="837"/>
      <c r="E5155" s="837"/>
      <c r="F5155" s="793"/>
      <c r="H5155" s="803"/>
    </row>
    <row r="5156" spans="1:8" ht="30" x14ac:dyDescent="0.25">
      <c r="A5156" s="778">
        <v>1528</v>
      </c>
      <c r="B5156" s="793" t="s">
        <v>3055</v>
      </c>
      <c r="C5156" s="842">
        <f>MSC!Y55</f>
        <v>0</v>
      </c>
      <c r="D5156" s="837"/>
      <c r="E5156" s="837" t="s">
        <v>875</v>
      </c>
      <c r="F5156" s="793" t="s">
        <v>3056</v>
      </c>
      <c r="G5156" s="800">
        <f>MSC!Y54</f>
        <v>0</v>
      </c>
      <c r="H5156" s="803"/>
    </row>
    <row r="5157" spans="1:8" x14ac:dyDescent="0.25">
      <c r="B5157" s="793"/>
      <c r="C5157" s="842"/>
      <c r="D5157" s="837"/>
      <c r="E5157" s="837"/>
      <c r="F5157" s="793"/>
      <c r="H5157" s="803"/>
    </row>
    <row r="5158" spans="1:8" ht="30" x14ac:dyDescent="0.25">
      <c r="A5158" s="778">
        <v>1529</v>
      </c>
      <c r="B5158" s="793" t="s">
        <v>3057</v>
      </c>
      <c r="C5158" s="842">
        <f>MSC!Z55</f>
        <v>0</v>
      </c>
      <c r="D5158" s="837"/>
      <c r="E5158" s="837" t="s">
        <v>875</v>
      </c>
      <c r="F5158" s="793" t="s">
        <v>3058</v>
      </c>
      <c r="G5158" s="800">
        <f>MSC!Z54</f>
        <v>0</v>
      </c>
      <c r="H5158" s="803"/>
    </row>
    <row r="5159" spans="1:8" x14ac:dyDescent="0.25">
      <c r="B5159" s="793"/>
      <c r="C5159" s="842"/>
      <c r="D5159" s="837"/>
      <c r="E5159" s="837"/>
      <c r="F5159" s="793"/>
      <c r="H5159" s="803"/>
    </row>
    <row r="5160" spans="1:8" ht="30" x14ac:dyDescent="0.25">
      <c r="A5160" s="778">
        <v>1530</v>
      </c>
      <c r="B5160" s="793" t="s">
        <v>2971</v>
      </c>
      <c r="C5160" s="842">
        <f>MSC!AA55</f>
        <v>0</v>
      </c>
      <c r="D5160" s="837"/>
      <c r="E5160" s="837" t="s">
        <v>875</v>
      </c>
      <c r="F5160" s="793" t="s">
        <v>2967</v>
      </c>
      <c r="G5160" s="800">
        <f>MSC!AA54</f>
        <v>0</v>
      </c>
      <c r="H5160" s="803"/>
    </row>
    <row r="5161" spans="1:8" x14ac:dyDescent="0.25">
      <c r="A5161" s="778"/>
      <c r="B5161" s="793"/>
      <c r="C5161" s="842"/>
      <c r="D5161" s="837"/>
      <c r="E5161" s="837"/>
      <c r="F5161" s="793"/>
      <c r="H5161" s="803"/>
    </row>
    <row r="5162" spans="1:8" ht="30" x14ac:dyDescent="0.25">
      <c r="A5162" s="778">
        <v>1531</v>
      </c>
      <c r="B5162" s="793" t="s">
        <v>2972</v>
      </c>
      <c r="C5162" s="842">
        <f>MSC!AB55</f>
        <v>0</v>
      </c>
      <c r="D5162" s="837"/>
      <c r="E5162" s="837" t="s">
        <v>875</v>
      </c>
      <c r="F5162" s="793" t="s">
        <v>2968</v>
      </c>
      <c r="G5162" s="800">
        <f>MSC!AB54</f>
        <v>0</v>
      </c>
      <c r="H5162" s="803"/>
    </row>
    <row r="5163" spans="1:8" x14ac:dyDescent="0.25">
      <c r="A5163" s="778"/>
      <c r="B5163" s="793"/>
      <c r="C5163" s="842"/>
      <c r="D5163" s="837"/>
      <c r="E5163" s="837"/>
      <c r="F5163" s="793"/>
      <c r="H5163" s="803"/>
    </row>
    <row r="5164" spans="1:8" ht="30" x14ac:dyDescent="0.25">
      <c r="A5164" s="778">
        <v>1532</v>
      </c>
      <c r="B5164" s="793" t="s">
        <v>2973</v>
      </c>
      <c r="C5164" s="842">
        <f>MSC!AC55</f>
        <v>0</v>
      </c>
      <c r="D5164" s="837"/>
      <c r="E5164" s="837" t="s">
        <v>875</v>
      </c>
      <c r="F5164" s="793" t="s">
        <v>2969</v>
      </c>
      <c r="G5164" s="800">
        <f>MSC!AC54</f>
        <v>0</v>
      </c>
      <c r="H5164" s="803"/>
    </row>
    <row r="5165" spans="1:8" x14ac:dyDescent="0.25">
      <c r="A5165" s="778"/>
      <c r="B5165" s="793"/>
      <c r="C5165" s="842"/>
      <c r="D5165" s="837"/>
      <c r="E5165" s="837"/>
      <c r="F5165" s="793"/>
      <c r="H5165" s="803"/>
    </row>
    <row r="5166" spans="1:8" ht="30" x14ac:dyDescent="0.25">
      <c r="A5166" s="778">
        <v>1533</v>
      </c>
      <c r="B5166" s="793" t="s">
        <v>2974</v>
      </c>
      <c r="C5166" s="842">
        <f>MSC!AD55</f>
        <v>0</v>
      </c>
      <c r="D5166" s="837"/>
      <c r="E5166" s="837" t="s">
        <v>875</v>
      </c>
      <c r="F5166" s="793" t="s">
        <v>2970</v>
      </c>
      <c r="G5166" s="800">
        <f>MSC!AD54</f>
        <v>0</v>
      </c>
      <c r="H5166" s="803"/>
    </row>
    <row r="5167" spans="1:8" x14ac:dyDescent="0.25">
      <c r="A5167" s="778"/>
      <c r="B5167" s="793"/>
      <c r="C5167" s="842"/>
      <c r="D5167" s="837"/>
      <c r="E5167" s="837"/>
      <c r="F5167" s="793"/>
      <c r="H5167" s="803"/>
    </row>
    <row r="5168" spans="1:8" ht="45" x14ac:dyDescent="0.25">
      <c r="A5168" s="778">
        <v>1534</v>
      </c>
      <c r="B5168" s="793" t="s">
        <v>3020</v>
      </c>
      <c r="C5168" s="842">
        <f>MSC!T34</f>
        <v>0</v>
      </c>
      <c r="D5168" s="837"/>
      <c r="E5168" s="837" t="s">
        <v>875</v>
      </c>
      <c r="F5168" s="793" t="s">
        <v>3018</v>
      </c>
      <c r="G5168" s="800">
        <f>MSC!S34</f>
        <v>0</v>
      </c>
      <c r="H5168" s="803"/>
    </row>
    <row r="5169" spans="1:8" x14ac:dyDescent="0.25">
      <c r="A5169" s="778"/>
      <c r="B5169" s="793"/>
      <c r="C5169" s="842"/>
      <c r="D5169" s="837"/>
      <c r="E5169" s="837"/>
      <c r="F5169" s="793"/>
      <c r="H5169" s="803"/>
    </row>
    <row r="5170" spans="1:8" ht="45" x14ac:dyDescent="0.25">
      <c r="A5170" s="778">
        <v>1535</v>
      </c>
      <c r="B5170" s="793" t="s">
        <v>3019</v>
      </c>
      <c r="C5170" s="842">
        <f>MSC!T38</f>
        <v>0</v>
      </c>
      <c r="D5170" s="837"/>
      <c r="E5170" s="837" t="s">
        <v>875</v>
      </c>
      <c r="F5170" s="793" t="s">
        <v>3017</v>
      </c>
      <c r="G5170" s="800">
        <f>MSC!S38</f>
        <v>0</v>
      </c>
      <c r="H5170" s="803"/>
    </row>
    <row r="5171" spans="1:8" x14ac:dyDescent="0.25">
      <c r="A5171" s="778"/>
      <c r="B5171" s="793"/>
      <c r="C5171" s="842"/>
      <c r="D5171" s="837"/>
      <c r="E5171" s="837"/>
      <c r="F5171" s="793"/>
      <c r="H5171" s="803"/>
    </row>
    <row r="5172" spans="1:8" ht="45" x14ac:dyDescent="0.25">
      <c r="A5172" s="778">
        <v>1536</v>
      </c>
      <c r="B5172" s="793" t="s">
        <v>3034</v>
      </c>
      <c r="C5172" s="842">
        <f>MSC!T44</f>
        <v>0</v>
      </c>
      <c r="D5172" s="837"/>
      <c r="E5172" s="837" t="s">
        <v>875</v>
      </c>
      <c r="F5172" s="793" t="s">
        <v>3032</v>
      </c>
      <c r="G5172" s="800">
        <f>MSC!S44</f>
        <v>0</v>
      </c>
      <c r="H5172" s="803"/>
    </row>
    <row r="5173" spans="1:8" x14ac:dyDescent="0.25">
      <c r="A5173" s="778"/>
      <c r="B5173" s="793"/>
      <c r="C5173" s="842"/>
      <c r="D5173" s="837"/>
      <c r="E5173" s="837"/>
      <c r="F5173" s="793"/>
      <c r="H5173" s="803"/>
    </row>
    <row r="5174" spans="1:8" ht="45" x14ac:dyDescent="0.25">
      <c r="A5174" s="778">
        <v>1537</v>
      </c>
      <c r="B5174" s="793" t="s">
        <v>3033</v>
      </c>
      <c r="C5174" s="842">
        <f>MSC!T48</f>
        <v>0</v>
      </c>
      <c r="D5174" s="837"/>
      <c r="E5174" s="837" t="s">
        <v>875</v>
      </c>
      <c r="F5174" s="793" t="s">
        <v>3031</v>
      </c>
      <c r="G5174" s="800">
        <f>MSC!S48</f>
        <v>0</v>
      </c>
      <c r="H5174" s="803"/>
    </row>
    <row r="5175" spans="1:8" x14ac:dyDescent="0.25">
      <c r="A5175" s="778"/>
      <c r="B5175" s="793"/>
      <c r="C5175" s="842"/>
      <c r="D5175" s="837"/>
      <c r="E5175" s="837"/>
      <c r="F5175" s="793"/>
      <c r="H5175" s="803"/>
    </row>
    <row r="5176" spans="1:8" ht="30" x14ac:dyDescent="0.25">
      <c r="A5176" s="778">
        <v>1538</v>
      </c>
      <c r="B5176" s="793" t="s">
        <v>3048</v>
      </c>
      <c r="C5176" s="842">
        <f>MSC!T54</f>
        <v>0</v>
      </c>
      <c r="D5176" s="837"/>
      <c r="E5176" s="837" t="s">
        <v>875</v>
      </c>
      <c r="F5176" s="793" t="s">
        <v>3046</v>
      </c>
      <c r="G5176" s="800">
        <f>MSC!S54</f>
        <v>0</v>
      </c>
      <c r="H5176" s="803"/>
    </row>
    <row r="5177" spans="1:8" x14ac:dyDescent="0.25">
      <c r="A5177" s="778"/>
      <c r="B5177" s="793"/>
      <c r="C5177" s="842"/>
      <c r="D5177" s="837"/>
      <c r="E5177" s="837"/>
      <c r="F5177" s="793"/>
      <c r="H5177" s="803"/>
    </row>
    <row r="5178" spans="1:8" ht="45" x14ac:dyDescent="0.25">
      <c r="A5178" s="778">
        <v>1539</v>
      </c>
      <c r="B5178" s="793" t="s">
        <v>3047</v>
      </c>
      <c r="C5178" s="842">
        <f>MSC!T55</f>
        <v>0</v>
      </c>
      <c r="D5178" s="837"/>
      <c r="E5178" s="837" t="s">
        <v>875</v>
      </c>
      <c r="F5178" s="793" t="s">
        <v>3045</v>
      </c>
      <c r="G5178" s="800">
        <f>MSC!S55</f>
        <v>0</v>
      </c>
      <c r="H5178" s="803"/>
    </row>
    <row r="5179" spans="1:8" x14ac:dyDescent="0.25">
      <c r="A5179" s="778"/>
      <c r="E5179" s="798"/>
      <c r="H5179" s="803"/>
    </row>
    <row r="5180" spans="1:8" ht="30" x14ac:dyDescent="0.25">
      <c r="A5180" s="778">
        <v>1540</v>
      </c>
      <c r="B5180" s="797" t="s">
        <v>3059</v>
      </c>
      <c r="C5180" s="826">
        <f>MSC!AF38</f>
        <v>0</v>
      </c>
      <c r="E5180" s="798" t="s">
        <v>875</v>
      </c>
      <c r="F5180" s="797" t="s">
        <v>3060</v>
      </c>
      <c r="G5180" s="800">
        <f>MSC!AF34</f>
        <v>0</v>
      </c>
      <c r="H5180" s="803"/>
    </row>
    <row r="5181" spans="1:8" x14ac:dyDescent="0.25">
      <c r="A5181" s="778"/>
      <c r="E5181" s="798"/>
      <c r="H5181" s="803"/>
    </row>
    <row r="5182" spans="1:8" ht="30" x14ac:dyDescent="0.25">
      <c r="A5182" s="778">
        <v>1541</v>
      </c>
      <c r="B5182" s="797" t="s">
        <v>3061</v>
      </c>
      <c r="C5182" s="826">
        <f>MSC!AF48</f>
        <v>0</v>
      </c>
      <c r="E5182" s="798" t="s">
        <v>875</v>
      </c>
      <c r="F5182" s="797" t="s">
        <v>3062</v>
      </c>
      <c r="G5182" s="800">
        <f>MSC!AF44</f>
        <v>0</v>
      </c>
      <c r="H5182" s="803"/>
    </row>
    <row r="5183" spans="1:8" x14ac:dyDescent="0.25">
      <c r="A5183" s="778"/>
      <c r="E5183" s="798"/>
      <c r="H5183" s="803"/>
    </row>
    <row r="5184" spans="1:8" ht="30" x14ac:dyDescent="0.25">
      <c r="A5184" s="778">
        <v>1542</v>
      </c>
      <c r="B5184" s="797" t="s">
        <v>3063</v>
      </c>
      <c r="C5184" s="826">
        <f>MSC!AF55</f>
        <v>0</v>
      </c>
      <c r="E5184" s="798" t="s">
        <v>875</v>
      </c>
      <c r="F5184" s="797" t="s">
        <v>3064</v>
      </c>
      <c r="G5184" s="800">
        <f>MSC!AF54</f>
        <v>0</v>
      </c>
      <c r="H5184" s="803"/>
    </row>
    <row r="5185" spans="1:8" x14ac:dyDescent="0.25">
      <c r="A5185" s="778"/>
      <c r="E5185" s="798"/>
      <c r="H5185" s="803"/>
    </row>
    <row r="5186" spans="1:8" ht="30" x14ac:dyDescent="0.25">
      <c r="A5186" s="778">
        <v>1543</v>
      </c>
      <c r="B5186" s="797" t="s">
        <v>3065</v>
      </c>
      <c r="C5186" s="826">
        <f>MSC!L25</f>
        <v>0</v>
      </c>
      <c r="E5186" s="801" t="s">
        <v>625</v>
      </c>
      <c r="F5186" s="797" t="s">
        <v>3066</v>
      </c>
      <c r="G5186" s="800">
        <f>MSC!L26</f>
        <v>0</v>
      </c>
      <c r="H5186" s="803" t="s">
        <v>627</v>
      </c>
    </row>
    <row r="5187" spans="1:8" ht="30" x14ac:dyDescent="0.25">
      <c r="A5187" s="778"/>
      <c r="F5187" s="797" t="s">
        <v>3067</v>
      </c>
      <c r="G5187" s="800">
        <f>MSC!L27</f>
        <v>0</v>
      </c>
      <c r="H5187" s="803" t="s">
        <v>627</v>
      </c>
    </row>
    <row r="5188" spans="1:8" ht="30" x14ac:dyDescent="0.25">
      <c r="A5188" s="778"/>
      <c r="F5188" s="797" t="s">
        <v>3068</v>
      </c>
      <c r="G5188" s="800">
        <f>MSC!L28</f>
        <v>0</v>
      </c>
      <c r="H5188" s="803" t="s">
        <v>627</v>
      </c>
    </row>
    <row r="5189" spans="1:8" x14ac:dyDescent="0.25">
      <c r="A5189" s="778"/>
      <c r="H5189" s="803"/>
    </row>
    <row r="5190" spans="1:8" ht="30" x14ac:dyDescent="0.25">
      <c r="A5190" s="778">
        <v>1544</v>
      </c>
      <c r="B5190" s="797" t="s">
        <v>3069</v>
      </c>
      <c r="C5190" s="842">
        <f>MSC!Z25</f>
        <v>0</v>
      </c>
      <c r="E5190" s="801" t="s">
        <v>625</v>
      </c>
      <c r="F5190" s="797" t="s">
        <v>3070</v>
      </c>
      <c r="G5190" s="800">
        <f>MSC!Z26</f>
        <v>0</v>
      </c>
      <c r="H5190" s="803" t="s">
        <v>627</v>
      </c>
    </row>
    <row r="5191" spans="1:8" ht="30" x14ac:dyDescent="0.25">
      <c r="A5191" s="778"/>
      <c r="F5191" s="797" t="s">
        <v>3071</v>
      </c>
      <c r="G5191" s="800">
        <f>MSC!Z27</f>
        <v>0</v>
      </c>
      <c r="H5191" s="803" t="s">
        <v>627</v>
      </c>
    </row>
    <row r="5192" spans="1:8" ht="30" x14ac:dyDescent="0.25">
      <c r="A5192" s="778"/>
      <c r="F5192" s="797" t="s">
        <v>3072</v>
      </c>
      <c r="G5192" s="800">
        <f>MSC!Z28</f>
        <v>0</v>
      </c>
      <c r="H5192" s="803" t="s">
        <v>627</v>
      </c>
    </row>
    <row r="5193" spans="1:8" x14ac:dyDescent="0.25"/>
    <row r="5194" spans="1:8" x14ac:dyDescent="0.25">
      <c r="A5194" s="778">
        <v>1545</v>
      </c>
      <c r="B5194" s="793" t="s">
        <v>3073</v>
      </c>
      <c r="C5194" s="845">
        <f>OBS!C7</f>
        <v>0</v>
      </c>
      <c r="D5194" s="846"/>
      <c r="E5194" s="846" t="s">
        <v>625</v>
      </c>
      <c r="F5194" s="793" t="s">
        <v>3074</v>
      </c>
      <c r="G5194" s="847">
        <f>OBS!D7</f>
        <v>0</v>
      </c>
      <c r="H5194" s="781" t="s">
        <v>627</v>
      </c>
    </row>
    <row r="5195" spans="1:8" x14ac:dyDescent="0.25">
      <c r="A5195" s="778"/>
      <c r="B5195" s="791"/>
      <c r="C5195" s="845"/>
      <c r="D5195" s="846"/>
      <c r="E5195" s="846"/>
      <c r="F5195" s="793" t="s">
        <v>3075</v>
      </c>
      <c r="G5195" s="847">
        <f>OBS!E7</f>
        <v>0</v>
      </c>
      <c r="H5195" s="781" t="s">
        <v>627</v>
      </c>
    </row>
    <row r="5196" spans="1:8" x14ac:dyDescent="0.25">
      <c r="A5196" s="778"/>
      <c r="B5196" s="791"/>
      <c r="C5196" s="815"/>
      <c r="D5196" s="789"/>
      <c r="E5196" s="846"/>
      <c r="F5196" s="793" t="s">
        <v>3076</v>
      </c>
      <c r="G5196" s="847">
        <f>OBS!F7</f>
        <v>0</v>
      </c>
      <c r="H5196" s="790" t="s">
        <v>627</v>
      </c>
    </row>
    <row r="5197" spans="1:8" x14ac:dyDescent="0.25">
      <c r="A5197" s="778"/>
      <c r="B5197" s="791"/>
      <c r="C5197" s="815"/>
      <c r="D5197" s="789"/>
      <c r="E5197" s="846"/>
      <c r="F5197" s="791"/>
      <c r="G5197" s="847"/>
      <c r="H5197" s="781"/>
    </row>
    <row r="5198" spans="1:8" ht="30" x14ac:dyDescent="0.25">
      <c r="A5198" s="778">
        <v>1546</v>
      </c>
      <c r="B5198" s="793" t="s">
        <v>3077</v>
      </c>
      <c r="C5198" s="815">
        <f>OBS!C8</f>
        <v>0</v>
      </c>
      <c r="D5198" s="789"/>
      <c r="E5198" s="846" t="s">
        <v>625</v>
      </c>
      <c r="F5198" s="793" t="s">
        <v>3078</v>
      </c>
      <c r="G5198" s="847">
        <f>OBS!D8</f>
        <v>0</v>
      </c>
      <c r="H5198" s="781" t="s">
        <v>627</v>
      </c>
    </row>
    <row r="5199" spans="1:8" x14ac:dyDescent="0.25">
      <c r="A5199" s="778"/>
      <c r="B5199" s="791"/>
      <c r="C5199" s="815"/>
      <c r="D5199" s="789"/>
      <c r="E5199" s="846"/>
      <c r="F5199" s="793" t="s">
        <v>3079</v>
      </c>
      <c r="G5199" s="847">
        <f>OBS!E8</f>
        <v>0</v>
      </c>
      <c r="H5199" s="781" t="s">
        <v>627</v>
      </c>
    </row>
    <row r="5200" spans="1:8" x14ac:dyDescent="0.25">
      <c r="A5200" s="778"/>
      <c r="B5200" s="791"/>
      <c r="C5200" s="815"/>
      <c r="D5200" s="789"/>
      <c r="E5200" s="846"/>
      <c r="F5200" s="793" t="s">
        <v>3080</v>
      </c>
      <c r="G5200" s="847">
        <f>OBS!F8</f>
        <v>0</v>
      </c>
      <c r="H5200" s="790" t="s">
        <v>627</v>
      </c>
    </row>
    <row r="5201" spans="1:8" x14ac:dyDescent="0.25">
      <c r="A5201" s="778"/>
      <c r="B5201" s="791"/>
      <c r="C5201" s="815"/>
      <c r="D5201" s="789"/>
      <c r="E5201" s="846"/>
      <c r="F5201" s="791"/>
      <c r="G5201" s="847"/>
      <c r="H5201" s="781"/>
    </row>
    <row r="5202" spans="1:8" x14ac:dyDescent="0.25">
      <c r="A5202" s="778">
        <v>1547</v>
      </c>
      <c r="B5202" s="793" t="s">
        <v>3081</v>
      </c>
      <c r="C5202" s="815">
        <f>OBS!C9</f>
        <v>0</v>
      </c>
      <c r="D5202" s="789"/>
      <c r="E5202" s="846" t="s">
        <v>625</v>
      </c>
      <c r="F5202" s="793" t="s">
        <v>3082</v>
      </c>
      <c r="G5202" s="847">
        <f>OBS!D9</f>
        <v>0</v>
      </c>
      <c r="H5202" s="781" t="s">
        <v>627</v>
      </c>
    </row>
    <row r="5203" spans="1:8" x14ac:dyDescent="0.25">
      <c r="A5203" s="778"/>
      <c r="B5203" s="791"/>
      <c r="C5203" s="815"/>
      <c r="D5203" s="789"/>
      <c r="E5203" s="846"/>
      <c r="F5203" s="793" t="s">
        <v>3083</v>
      </c>
      <c r="G5203" s="847">
        <f>OBS!E9</f>
        <v>0</v>
      </c>
      <c r="H5203" s="781" t="s">
        <v>627</v>
      </c>
    </row>
    <row r="5204" spans="1:8" x14ac:dyDescent="0.25">
      <c r="A5204" s="778"/>
      <c r="B5204" s="791"/>
      <c r="C5204" s="815"/>
      <c r="D5204" s="789"/>
      <c r="E5204" s="846"/>
      <c r="F5204" s="793" t="s">
        <v>3084</v>
      </c>
      <c r="G5204" s="847">
        <f>OBS!F9</f>
        <v>0</v>
      </c>
      <c r="H5204" s="790" t="s">
        <v>627</v>
      </c>
    </row>
    <row r="5205" spans="1:8" x14ac:dyDescent="0.25">
      <c r="A5205" s="778"/>
      <c r="B5205" s="791"/>
      <c r="C5205" s="815"/>
      <c r="D5205" s="789"/>
      <c r="E5205" s="846"/>
      <c r="F5205" s="791"/>
      <c r="G5205" s="788"/>
      <c r="H5205" s="781"/>
    </row>
    <row r="5206" spans="1:8" x14ac:dyDescent="0.25">
      <c r="A5206" s="778">
        <v>1548</v>
      </c>
      <c r="B5206" s="793" t="s">
        <v>3085</v>
      </c>
      <c r="C5206" s="815">
        <f>OBS!C10</f>
        <v>0</v>
      </c>
      <c r="D5206" s="789"/>
      <c r="E5206" s="846" t="s">
        <v>625</v>
      </c>
      <c r="F5206" s="793" t="s">
        <v>3086</v>
      </c>
      <c r="G5206" s="788">
        <f>OBS!D10</f>
        <v>0</v>
      </c>
      <c r="H5206" s="781" t="s">
        <v>627</v>
      </c>
    </row>
    <row r="5207" spans="1:8" x14ac:dyDescent="0.25">
      <c r="A5207" s="778"/>
      <c r="B5207" s="791"/>
      <c r="C5207" s="815"/>
      <c r="D5207" s="789"/>
      <c r="E5207" s="846"/>
      <c r="F5207" s="793" t="s">
        <v>3087</v>
      </c>
      <c r="G5207" s="788">
        <f>OBS!E10</f>
        <v>0</v>
      </c>
      <c r="H5207" s="781" t="s">
        <v>627</v>
      </c>
    </row>
    <row r="5208" spans="1:8" x14ac:dyDescent="0.25">
      <c r="A5208" s="778"/>
      <c r="B5208" s="791"/>
      <c r="C5208" s="815"/>
      <c r="D5208" s="789"/>
      <c r="E5208" s="846"/>
      <c r="F5208" s="793" t="s">
        <v>3088</v>
      </c>
      <c r="G5208" s="788">
        <f>OBS!F10</f>
        <v>0</v>
      </c>
      <c r="H5208" s="790" t="s">
        <v>627</v>
      </c>
    </row>
    <row r="5209" spans="1:8" x14ac:dyDescent="0.25">
      <c r="A5209" s="778"/>
      <c r="D5209" s="839"/>
      <c r="E5209" s="846"/>
      <c r="H5209" s="781"/>
    </row>
    <row r="5210" spans="1:8" x14ac:dyDescent="0.25">
      <c r="A5210" s="778">
        <v>1549</v>
      </c>
      <c r="B5210" s="793" t="s">
        <v>3089</v>
      </c>
      <c r="C5210" s="826">
        <f>OBS!C11</f>
        <v>0</v>
      </c>
      <c r="D5210" s="839"/>
      <c r="E5210" s="846" t="s">
        <v>625</v>
      </c>
      <c r="F5210" s="793" t="s">
        <v>3090</v>
      </c>
      <c r="G5210" s="800">
        <f>OBS!D11</f>
        <v>0</v>
      </c>
      <c r="H5210" s="781" t="s">
        <v>627</v>
      </c>
    </row>
    <row r="5211" spans="1:8" x14ac:dyDescent="0.25">
      <c r="A5211" s="778"/>
      <c r="D5211" s="839"/>
      <c r="E5211" s="846"/>
      <c r="F5211" s="793" t="s">
        <v>3091</v>
      </c>
      <c r="G5211" s="800">
        <f>OBS!E11</f>
        <v>0</v>
      </c>
      <c r="H5211" s="781" t="s">
        <v>627</v>
      </c>
    </row>
    <row r="5212" spans="1:8" x14ac:dyDescent="0.25">
      <c r="A5212" s="778"/>
      <c r="D5212" s="839"/>
      <c r="E5212" s="846"/>
      <c r="F5212" s="793" t="s">
        <v>3092</v>
      </c>
      <c r="G5212" s="800">
        <f>OBS!F11</f>
        <v>0</v>
      </c>
      <c r="H5212" s="790" t="s">
        <v>627</v>
      </c>
    </row>
    <row r="5213" spans="1:8" x14ac:dyDescent="0.25">
      <c r="A5213" s="778"/>
      <c r="D5213" s="839"/>
      <c r="E5213" s="846"/>
      <c r="H5213" s="781"/>
    </row>
    <row r="5214" spans="1:8" ht="30" x14ac:dyDescent="0.25">
      <c r="A5214" s="778">
        <v>1550</v>
      </c>
      <c r="B5214" s="793" t="s">
        <v>3093</v>
      </c>
      <c r="C5214" s="826">
        <f>OBS!C12</f>
        <v>0</v>
      </c>
      <c r="E5214" s="846" t="s">
        <v>625</v>
      </c>
      <c r="F5214" s="793" t="s">
        <v>3094</v>
      </c>
      <c r="G5214" s="800">
        <f>OBS!D12</f>
        <v>0</v>
      </c>
      <c r="H5214" s="781" t="s">
        <v>627</v>
      </c>
    </row>
    <row r="5215" spans="1:8" ht="30" x14ac:dyDescent="0.25">
      <c r="A5215" s="778"/>
      <c r="E5215" s="846"/>
      <c r="F5215" s="793" t="s">
        <v>3095</v>
      </c>
      <c r="G5215" s="800">
        <f>OBS!E12</f>
        <v>0</v>
      </c>
      <c r="H5215" s="781" t="s">
        <v>627</v>
      </c>
    </row>
    <row r="5216" spans="1:8" ht="30" x14ac:dyDescent="0.25">
      <c r="A5216" s="778"/>
      <c r="E5216" s="846"/>
      <c r="F5216" s="793" t="s">
        <v>3096</v>
      </c>
      <c r="G5216" s="800">
        <f>OBS!F12</f>
        <v>0</v>
      </c>
      <c r="H5216" s="790" t="s">
        <v>627</v>
      </c>
    </row>
    <row r="5217" spans="1:8" x14ac:dyDescent="0.25">
      <c r="A5217" s="778"/>
      <c r="E5217" s="846"/>
      <c r="H5217" s="781"/>
    </row>
    <row r="5218" spans="1:8" ht="30" x14ac:dyDescent="0.25">
      <c r="A5218" s="778">
        <v>1551</v>
      </c>
      <c r="B5218" s="793" t="s">
        <v>3097</v>
      </c>
      <c r="C5218" s="826">
        <f>OBS!C13</f>
        <v>0</v>
      </c>
      <c r="E5218" s="846" t="s">
        <v>625</v>
      </c>
      <c r="F5218" s="793" t="s">
        <v>3098</v>
      </c>
      <c r="G5218" s="800">
        <f>OBS!D13</f>
        <v>0</v>
      </c>
      <c r="H5218" s="781" t="s">
        <v>627</v>
      </c>
    </row>
    <row r="5219" spans="1:8" ht="30" x14ac:dyDescent="0.25">
      <c r="A5219" s="778"/>
      <c r="E5219" s="846"/>
      <c r="F5219" s="793" t="s">
        <v>3099</v>
      </c>
      <c r="G5219" s="800">
        <f>OBS!E13</f>
        <v>0</v>
      </c>
      <c r="H5219" s="781" t="s">
        <v>627</v>
      </c>
    </row>
    <row r="5220" spans="1:8" ht="30" x14ac:dyDescent="0.25">
      <c r="A5220" s="778"/>
      <c r="E5220" s="846"/>
      <c r="F5220" s="793" t="s">
        <v>3100</v>
      </c>
      <c r="G5220" s="800">
        <f>OBS!F13</f>
        <v>0</v>
      </c>
      <c r="H5220" s="790" t="s">
        <v>627</v>
      </c>
    </row>
    <row r="5221" spans="1:8" x14ac:dyDescent="0.25">
      <c r="A5221" s="778"/>
      <c r="E5221" s="846"/>
      <c r="H5221" s="781"/>
    </row>
    <row r="5222" spans="1:8" x14ac:dyDescent="0.25">
      <c r="A5222" s="778">
        <v>1552</v>
      </c>
      <c r="B5222" s="793" t="s">
        <v>3101</v>
      </c>
      <c r="C5222" s="826">
        <f>OBS!C14</f>
        <v>0</v>
      </c>
      <c r="E5222" s="846" t="s">
        <v>625</v>
      </c>
      <c r="F5222" s="793" t="s">
        <v>3102</v>
      </c>
      <c r="G5222" s="800">
        <f>OBS!D14</f>
        <v>0</v>
      </c>
      <c r="H5222" s="781" t="s">
        <v>627</v>
      </c>
    </row>
    <row r="5223" spans="1:8" x14ac:dyDescent="0.25">
      <c r="A5223" s="778"/>
      <c r="E5223" s="846"/>
      <c r="F5223" s="793" t="s">
        <v>3103</v>
      </c>
      <c r="G5223" s="800">
        <f>OBS!E14</f>
        <v>0</v>
      </c>
      <c r="H5223" s="781" t="s">
        <v>627</v>
      </c>
    </row>
    <row r="5224" spans="1:8" x14ac:dyDescent="0.25">
      <c r="A5224" s="778"/>
      <c r="E5224" s="846"/>
      <c r="F5224" s="793" t="s">
        <v>3104</v>
      </c>
      <c r="G5224" s="800">
        <f>OBS!F14</f>
        <v>0</v>
      </c>
      <c r="H5224" s="790" t="s">
        <v>627</v>
      </c>
    </row>
    <row r="5225" spans="1:8" x14ac:dyDescent="0.25">
      <c r="A5225" s="778"/>
      <c r="E5225" s="846"/>
      <c r="H5225" s="781"/>
    </row>
    <row r="5226" spans="1:8" x14ac:dyDescent="0.25">
      <c r="A5226" s="778">
        <v>1553</v>
      </c>
      <c r="B5226" s="793" t="s">
        <v>3105</v>
      </c>
      <c r="C5226" s="826">
        <f>OBS!C16</f>
        <v>0</v>
      </c>
      <c r="E5226" s="846" t="s">
        <v>625</v>
      </c>
      <c r="F5226" s="793" t="s">
        <v>3106</v>
      </c>
      <c r="G5226" s="800">
        <f>OBS!D16</f>
        <v>0</v>
      </c>
      <c r="H5226" s="781" t="s">
        <v>627</v>
      </c>
    </row>
    <row r="5227" spans="1:8" x14ac:dyDescent="0.25">
      <c r="A5227" s="778"/>
      <c r="E5227" s="846"/>
      <c r="F5227" s="793" t="s">
        <v>3107</v>
      </c>
      <c r="G5227" s="800">
        <f>OBS!E16</f>
        <v>0</v>
      </c>
      <c r="H5227" s="781" t="s">
        <v>627</v>
      </c>
    </row>
    <row r="5228" spans="1:8" x14ac:dyDescent="0.25">
      <c r="A5228" s="778"/>
      <c r="E5228" s="846"/>
      <c r="F5228" s="793" t="s">
        <v>3108</v>
      </c>
      <c r="G5228" s="800">
        <f>OBS!F16</f>
        <v>0</v>
      </c>
      <c r="H5228" s="790" t="s">
        <v>627</v>
      </c>
    </row>
    <row r="5229" spans="1:8" x14ac:dyDescent="0.25">
      <c r="A5229" s="778"/>
      <c r="E5229" s="846"/>
      <c r="H5229" s="781"/>
    </row>
    <row r="5230" spans="1:8" ht="30" x14ac:dyDescent="0.25">
      <c r="A5230" s="778">
        <v>1554</v>
      </c>
      <c r="B5230" s="793" t="s">
        <v>3109</v>
      </c>
      <c r="C5230" s="826">
        <f>OBS!C17</f>
        <v>0</v>
      </c>
      <c r="E5230" s="846" t="s">
        <v>625</v>
      </c>
      <c r="F5230" s="793" t="s">
        <v>3110</v>
      </c>
      <c r="G5230" s="800">
        <f>OBS!D17</f>
        <v>0</v>
      </c>
      <c r="H5230" s="781" t="s">
        <v>627</v>
      </c>
    </row>
    <row r="5231" spans="1:8" ht="30" x14ac:dyDescent="0.25">
      <c r="A5231" s="778"/>
      <c r="E5231" s="846"/>
      <c r="F5231" s="793" t="s">
        <v>3111</v>
      </c>
      <c r="G5231" s="800">
        <f>OBS!E17</f>
        <v>0</v>
      </c>
      <c r="H5231" s="781" t="s">
        <v>627</v>
      </c>
    </row>
    <row r="5232" spans="1:8" ht="30" x14ac:dyDescent="0.25">
      <c r="A5232" s="778"/>
      <c r="E5232" s="846"/>
      <c r="F5232" s="793" t="s">
        <v>3112</v>
      </c>
      <c r="G5232" s="800">
        <f>OBS!F17</f>
        <v>0</v>
      </c>
      <c r="H5232" s="790" t="s">
        <v>627</v>
      </c>
    </row>
    <row r="5233" spans="1:8" x14ac:dyDescent="0.25">
      <c r="A5233" s="778"/>
      <c r="E5233" s="846"/>
      <c r="H5233" s="781"/>
    </row>
    <row r="5234" spans="1:8" ht="30" x14ac:dyDescent="0.25">
      <c r="A5234" s="778">
        <v>1555</v>
      </c>
      <c r="B5234" s="793" t="s">
        <v>3113</v>
      </c>
      <c r="C5234" s="826">
        <f>OBS!C18</f>
        <v>0</v>
      </c>
      <c r="E5234" s="846" t="s">
        <v>625</v>
      </c>
      <c r="F5234" s="793" t="s">
        <v>3114</v>
      </c>
      <c r="G5234" s="800">
        <f>OBS!D18</f>
        <v>0</v>
      </c>
      <c r="H5234" s="781" t="s">
        <v>627</v>
      </c>
    </row>
    <row r="5235" spans="1:8" ht="30" x14ac:dyDescent="0.25">
      <c r="A5235" s="778"/>
      <c r="E5235" s="846"/>
      <c r="F5235" s="793" t="s">
        <v>3115</v>
      </c>
      <c r="G5235" s="800">
        <f>OBS!E18</f>
        <v>0</v>
      </c>
      <c r="H5235" s="781" t="s">
        <v>627</v>
      </c>
    </row>
    <row r="5236" spans="1:8" ht="30" x14ac:dyDescent="0.25">
      <c r="A5236" s="778"/>
      <c r="E5236" s="846"/>
      <c r="F5236" s="793" t="s">
        <v>3116</v>
      </c>
      <c r="G5236" s="800">
        <f>OBS!F18</f>
        <v>0</v>
      </c>
      <c r="H5236" s="790" t="s">
        <v>627</v>
      </c>
    </row>
    <row r="5237" spans="1:8" x14ac:dyDescent="0.25">
      <c r="A5237" s="778"/>
      <c r="E5237" s="846"/>
      <c r="H5237" s="781"/>
    </row>
    <row r="5238" spans="1:8" ht="30" x14ac:dyDescent="0.25">
      <c r="A5238" s="778">
        <v>1556</v>
      </c>
      <c r="B5238" s="793" t="s">
        <v>3117</v>
      </c>
      <c r="C5238" s="826">
        <f>OBS!C19</f>
        <v>0</v>
      </c>
      <c r="E5238" s="846" t="s">
        <v>625</v>
      </c>
      <c r="F5238" s="793" t="s">
        <v>3118</v>
      </c>
      <c r="G5238" s="800">
        <f>OBS!D19</f>
        <v>0</v>
      </c>
      <c r="H5238" s="781" t="s">
        <v>627</v>
      </c>
    </row>
    <row r="5239" spans="1:8" x14ac:dyDescent="0.25">
      <c r="A5239" s="778"/>
      <c r="E5239" s="846"/>
      <c r="F5239" s="793" t="s">
        <v>3119</v>
      </c>
      <c r="G5239" s="800">
        <f>OBS!E19</f>
        <v>0</v>
      </c>
      <c r="H5239" s="781" t="s">
        <v>627</v>
      </c>
    </row>
    <row r="5240" spans="1:8" x14ac:dyDescent="0.25">
      <c r="A5240" s="778"/>
      <c r="E5240" s="846"/>
      <c r="F5240" s="793" t="s">
        <v>3120</v>
      </c>
      <c r="G5240" s="800">
        <f>OBS!F19</f>
        <v>0</v>
      </c>
      <c r="H5240" s="790" t="s">
        <v>627</v>
      </c>
    </row>
    <row r="5241" spans="1:8" x14ac:dyDescent="0.25">
      <c r="A5241" s="778"/>
      <c r="E5241" s="846"/>
      <c r="H5241" s="781"/>
    </row>
    <row r="5242" spans="1:8" x14ac:dyDescent="0.25">
      <c r="A5242" s="778">
        <v>1557</v>
      </c>
      <c r="B5242" s="793" t="s">
        <v>3121</v>
      </c>
      <c r="C5242" s="826">
        <f>OBS!C21</f>
        <v>0</v>
      </c>
      <c r="E5242" s="846" t="s">
        <v>625</v>
      </c>
      <c r="F5242" s="793" t="s">
        <v>3122</v>
      </c>
      <c r="G5242" s="800">
        <f>OBS!D21</f>
        <v>0</v>
      </c>
      <c r="H5242" s="781" t="s">
        <v>627</v>
      </c>
    </row>
    <row r="5243" spans="1:8" x14ac:dyDescent="0.25">
      <c r="A5243" s="778"/>
      <c r="E5243" s="846"/>
      <c r="F5243" s="793" t="s">
        <v>3123</v>
      </c>
      <c r="G5243" s="800">
        <f>OBS!E21</f>
        <v>0</v>
      </c>
      <c r="H5243" s="781" t="s">
        <v>627</v>
      </c>
    </row>
    <row r="5244" spans="1:8" x14ac:dyDescent="0.25">
      <c r="A5244" s="778"/>
      <c r="E5244" s="846"/>
      <c r="F5244" s="793" t="s">
        <v>3124</v>
      </c>
      <c r="G5244" s="800">
        <f>OBS!F21</f>
        <v>0</v>
      </c>
      <c r="H5244" s="790" t="s">
        <v>627</v>
      </c>
    </row>
    <row r="5245" spans="1:8" x14ac:dyDescent="0.25">
      <c r="A5245" s="778"/>
      <c r="E5245" s="846"/>
      <c r="H5245" s="781"/>
    </row>
    <row r="5246" spans="1:8" ht="60" x14ac:dyDescent="0.25">
      <c r="A5246" s="778">
        <v>1558</v>
      </c>
      <c r="B5246" s="793" t="s">
        <v>3125</v>
      </c>
      <c r="C5246" s="826">
        <f>OBS!C22</f>
        <v>0</v>
      </c>
      <c r="E5246" s="846" t="s">
        <v>625</v>
      </c>
      <c r="F5246" s="793" t="s">
        <v>3126</v>
      </c>
      <c r="G5246" s="800">
        <f>OBS!D22</f>
        <v>0</v>
      </c>
      <c r="H5246" s="781" t="s">
        <v>627</v>
      </c>
    </row>
    <row r="5247" spans="1:8" ht="45" x14ac:dyDescent="0.25">
      <c r="A5247" s="778"/>
      <c r="E5247" s="846"/>
      <c r="F5247" s="793" t="s">
        <v>3127</v>
      </c>
      <c r="G5247" s="800">
        <f>OBS!E22</f>
        <v>0</v>
      </c>
      <c r="H5247" s="781" t="s">
        <v>627</v>
      </c>
    </row>
    <row r="5248" spans="1:8" ht="45" x14ac:dyDescent="0.25">
      <c r="A5248" s="778"/>
      <c r="E5248" s="846"/>
      <c r="F5248" s="793" t="s">
        <v>3128</v>
      </c>
      <c r="G5248" s="800">
        <f>OBS!F22</f>
        <v>0</v>
      </c>
      <c r="H5248" s="790" t="s">
        <v>627</v>
      </c>
    </row>
    <row r="5249" spans="1:8" x14ac:dyDescent="0.25">
      <c r="A5249" s="778"/>
      <c r="E5249" s="846"/>
      <c r="H5249" s="781"/>
    </row>
    <row r="5250" spans="1:8" ht="30" x14ac:dyDescent="0.25">
      <c r="A5250" s="778">
        <v>1559</v>
      </c>
      <c r="B5250" s="793" t="s">
        <v>3129</v>
      </c>
      <c r="C5250" s="842">
        <f>OBS!C23</f>
        <v>0</v>
      </c>
      <c r="D5250" s="837"/>
      <c r="E5250" s="846" t="s">
        <v>625</v>
      </c>
      <c r="F5250" s="793" t="s">
        <v>3130</v>
      </c>
      <c r="G5250" s="800">
        <f>OBS!D23</f>
        <v>0</v>
      </c>
      <c r="H5250" s="781" t="s">
        <v>627</v>
      </c>
    </row>
    <row r="5251" spans="1:8" x14ac:dyDescent="0.25">
      <c r="A5251" s="778"/>
      <c r="C5251" s="842"/>
      <c r="D5251" s="837"/>
      <c r="E5251" s="846"/>
      <c r="F5251" s="793" t="s">
        <v>3131</v>
      </c>
      <c r="G5251" s="800">
        <f>OBS!E23</f>
        <v>0</v>
      </c>
      <c r="H5251" s="781" t="s">
        <v>627</v>
      </c>
    </row>
    <row r="5252" spans="1:8" x14ac:dyDescent="0.25">
      <c r="A5252" s="778"/>
      <c r="C5252" s="842"/>
      <c r="D5252" s="837"/>
      <c r="E5252" s="846"/>
      <c r="F5252" s="793" t="s">
        <v>3132</v>
      </c>
      <c r="G5252" s="800">
        <f>OBS!F23</f>
        <v>0</v>
      </c>
      <c r="H5252" s="790" t="s">
        <v>627</v>
      </c>
    </row>
    <row r="5253" spans="1:8" x14ac:dyDescent="0.25">
      <c r="A5253" s="778"/>
      <c r="E5253" s="846"/>
      <c r="H5253" s="781"/>
    </row>
    <row r="5254" spans="1:8" x14ac:dyDescent="0.25">
      <c r="A5254" s="778">
        <v>1560</v>
      </c>
      <c r="B5254" s="793" t="s">
        <v>3133</v>
      </c>
      <c r="C5254" s="826">
        <f>OBS!C25</f>
        <v>0</v>
      </c>
      <c r="E5254" s="846" t="s">
        <v>625</v>
      </c>
      <c r="F5254" s="793" t="s">
        <v>3134</v>
      </c>
      <c r="G5254" s="800">
        <f>OBS!D25</f>
        <v>0</v>
      </c>
      <c r="H5254" s="781" t="s">
        <v>627</v>
      </c>
    </row>
    <row r="5255" spans="1:8" x14ac:dyDescent="0.25">
      <c r="A5255" s="778"/>
      <c r="E5255" s="846"/>
      <c r="F5255" s="793" t="s">
        <v>3135</v>
      </c>
      <c r="G5255" s="800">
        <f>OBS!E25</f>
        <v>0</v>
      </c>
      <c r="H5255" s="781" t="s">
        <v>627</v>
      </c>
    </row>
    <row r="5256" spans="1:8" x14ac:dyDescent="0.25">
      <c r="A5256" s="778"/>
      <c r="E5256" s="846"/>
      <c r="F5256" s="793" t="s">
        <v>3136</v>
      </c>
      <c r="G5256" s="800">
        <f>OBS!F25</f>
        <v>0</v>
      </c>
      <c r="H5256" s="790" t="s">
        <v>627</v>
      </c>
    </row>
    <row r="5257" spans="1:8" x14ac:dyDescent="0.25">
      <c r="A5257" s="778"/>
      <c r="E5257" s="846"/>
      <c r="H5257" s="781"/>
    </row>
    <row r="5258" spans="1:8" ht="105" x14ac:dyDescent="0.25">
      <c r="A5258" s="778">
        <v>1561</v>
      </c>
      <c r="B5258" s="793" t="s">
        <v>3137</v>
      </c>
      <c r="C5258" s="826">
        <f>OBS!C26</f>
        <v>0</v>
      </c>
      <c r="E5258" s="846" t="s">
        <v>625</v>
      </c>
      <c r="F5258" s="793" t="s">
        <v>3138</v>
      </c>
      <c r="G5258" s="800">
        <f>OBS!D26</f>
        <v>0</v>
      </c>
      <c r="H5258" s="781" t="s">
        <v>627</v>
      </c>
    </row>
    <row r="5259" spans="1:8" ht="75" x14ac:dyDescent="0.25">
      <c r="A5259" s="778"/>
      <c r="E5259" s="846"/>
      <c r="F5259" s="793" t="s">
        <v>3139</v>
      </c>
      <c r="G5259" s="800">
        <f>OBS!E26</f>
        <v>0</v>
      </c>
      <c r="H5259" s="781" t="s">
        <v>627</v>
      </c>
    </row>
    <row r="5260" spans="1:8" ht="75" x14ac:dyDescent="0.25">
      <c r="A5260" s="778"/>
      <c r="E5260" s="846"/>
      <c r="F5260" s="793" t="s">
        <v>3140</v>
      </c>
      <c r="G5260" s="800">
        <f>OBS!F26</f>
        <v>0</v>
      </c>
      <c r="H5260" s="790" t="s">
        <v>627</v>
      </c>
    </row>
    <row r="5261" spans="1:8" x14ac:dyDescent="0.25">
      <c r="A5261" s="778"/>
      <c r="E5261" s="846"/>
      <c r="H5261" s="781"/>
    </row>
    <row r="5262" spans="1:8" x14ac:dyDescent="0.25">
      <c r="A5262" s="778">
        <v>1562</v>
      </c>
      <c r="B5262" s="793" t="s">
        <v>3141</v>
      </c>
      <c r="C5262" s="826">
        <f>OBS!C27</f>
        <v>0</v>
      </c>
      <c r="E5262" s="846" t="s">
        <v>625</v>
      </c>
      <c r="F5262" s="793" t="s">
        <v>3142</v>
      </c>
      <c r="G5262" s="800">
        <f>OBS!D27</f>
        <v>0</v>
      </c>
      <c r="H5262" s="781" t="s">
        <v>627</v>
      </c>
    </row>
    <row r="5263" spans="1:8" x14ac:dyDescent="0.25">
      <c r="A5263" s="778"/>
      <c r="E5263" s="824"/>
      <c r="F5263" s="793" t="s">
        <v>3143</v>
      </c>
      <c r="G5263" s="800">
        <f>OBS!E27</f>
        <v>0</v>
      </c>
      <c r="H5263" s="781" t="s">
        <v>627</v>
      </c>
    </row>
    <row r="5264" spans="1:8" x14ac:dyDescent="0.25">
      <c r="A5264" s="778"/>
      <c r="C5264" s="842"/>
      <c r="D5264" s="837"/>
      <c r="E5264" s="824"/>
      <c r="F5264" s="793" t="s">
        <v>3144</v>
      </c>
      <c r="G5264" s="800">
        <f>OBS!F27</f>
        <v>0</v>
      </c>
      <c r="H5264" s="790" t="s">
        <v>627</v>
      </c>
    </row>
    <row r="5265" spans="1:8" x14ac:dyDescent="0.25">
      <c r="A5265" s="778"/>
      <c r="C5265" s="842"/>
      <c r="D5265" s="833"/>
      <c r="E5265" s="824"/>
    </row>
    <row r="5266" spans="1:8" x14ac:dyDescent="0.25">
      <c r="A5266" s="778">
        <v>1563</v>
      </c>
      <c r="B5266" s="793" t="s">
        <v>3145</v>
      </c>
      <c r="C5266" s="842">
        <f>OBS!M7</f>
        <v>0</v>
      </c>
      <c r="D5266" s="837"/>
      <c r="E5266" s="837" t="s">
        <v>625</v>
      </c>
      <c r="F5266" s="793" t="s">
        <v>3146</v>
      </c>
      <c r="G5266" s="836">
        <f>OBS!N7</f>
        <v>0</v>
      </c>
      <c r="H5266" s="833" t="s">
        <v>627</v>
      </c>
    </row>
    <row r="5267" spans="1:8" x14ac:dyDescent="0.25">
      <c r="A5267" s="778"/>
      <c r="B5267" s="793"/>
      <c r="C5267" s="842"/>
      <c r="D5267" s="837"/>
      <c r="E5267" s="837"/>
      <c r="F5267" s="793" t="s">
        <v>3147</v>
      </c>
      <c r="G5267" s="836">
        <f>OBS!O7</f>
        <v>0</v>
      </c>
      <c r="H5267" s="833" t="s">
        <v>627</v>
      </c>
    </row>
    <row r="5268" spans="1:8" x14ac:dyDescent="0.25">
      <c r="A5268" s="778"/>
      <c r="B5268" s="793"/>
      <c r="C5268" s="842"/>
      <c r="D5268" s="837"/>
      <c r="E5268" s="837"/>
      <c r="F5268" s="793" t="s">
        <v>3148</v>
      </c>
      <c r="G5268" s="836">
        <f>OBS!P7</f>
        <v>0</v>
      </c>
      <c r="H5268" s="833" t="s">
        <v>627</v>
      </c>
    </row>
    <row r="5269" spans="1:8" x14ac:dyDescent="0.25">
      <c r="A5269" s="778"/>
      <c r="B5269" s="793"/>
      <c r="C5269" s="842"/>
      <c r="D5269" s="837"/>
      <c r="E5269" s="837"/>
      <c r="F5269" s="793"/>
      <c r="G5269" s="836"/>
      <c r="H5269" s="833"/>
    </row>
    <row r="5270" spans="1:8" ht="30" x14ac:dyDescent="0.25">
      <c r="A5270" s="778">
        <v>1564</v>
      </c>
      <c r="B5270" s="793" t="s">
        <v>3149</v>
      </c>
      <c r="C5270" s="842">
        <f>OBS!M8</f>
        <v>0</v>
      </c>
      <c r="D5270" s="837"/>
      <c r="E5270" s="837" t="s">
        <v>625</v>
      </c>
      <c r="F5270" s="793" t="s">
        <v>3150</v>
      </c>
      <c r="G5270" s="836">
        <f>OBS!N8</f>
        <v>0</v>
      </c>
      <c r="H5270" s="833" t="s">
        <v>627</v>
      </c>
    </row>
    <row r="5271" spans="1:8" x14ac:dyDescent="0.25">
      <c r="A5271" s="778"/>
      <c r="B5271" s="793"/>
      <c r="C5271" s="842"/>
      <c r="D5271" s="837"/>
      <c r="E5271" s="837"/>
      <c r="F5271" s="793" t="s">
        <v>3151</v>
      </c>
      <c r="G5271" s="836">
        <f>OBS!O8</f>
        <v>0</v>
      </c>
      <c r="H5271" s="833" t="s">
        <v>627</v>
      </c>
    </row>
    <row r="5272" spans="1:8" x14ac:dyDescent="0.25">
      <c r="A5272" s="778"/>
      <c r="B5272" s="793"/>
      <c r="C5272" s="842"/>
      <c r="D5272" s="837"/>
      <c r="E5272" s="837"/>
      <c r="F5272" s="793" t="s">
        <v>3152</v>
      </c>
      <c r="G5272" s="836">
        <f>OBS!P8</f>
        <v>0</v>
      </c>
      <c r="H5272" s="833" t="s">
        <v>627</v>
      </c>
    </row>
    <row r="5273" spans="1:8" x14ac:dyDescent="0.25">
      <c r="A5273" s="778"/>
      <c r="B5273" s="793"/>
      <c r="C5273" s="842"/>
      <c r="D5273" s="837"/>
      <c r="E5273" s="837"/>
      <c r="F5273" s="793"/>
      <c r="G5273" s="836"/>
      <c r="H5273" s="833"/>
    </row>
    <row r="5274" spans="1:8" x14ac:dyDescent="0.25">
      <c r="A5274" s="778">
        <v>1565</v>
      </c>
      <c r="B5274" s="793" t="s">
        <v>3153</v>
      </c>
      <c r="C5274" s="842">
        <f>OBS!M9</f>
        <v>0</v>
      </c>
      <c r="D5274" s="837"/>
      <c r="E5274" s="837" t="s">
        <v>625</v>
      </c>
      <c r="F5274" s="793" t="s">
        <v>3154</v>
      </c>
      <c r="G5274" s="836">
        <f>OBS!N9</f>
        <v>0</v>
      </c>
      <c r="H5274" s="833" t="s">
        <v>627</v>
      </c>
    </row>
    <row r="5275" spans="1:8" x14ac:dyDescent="0.25">
      <c r="A5275" s="778"/>
      <c r="B5275" s="793"/>
      <c r="C5275" s="842"/>
      <c r="D5275" s="837"/>
      <c r="E5275" s="837"/>
      <c r="F5275" s="793" t="s">
        <v>3155</v>
      </c>
      <c r="G5275" s="836">
        <f>OBS!O9</f>
        <v>0</v>
      </c>
      <c r="H5275" s="833" t="s">
        <v>627</v>
      </c>
    </row>
    <row r="5276" spans="1:8" x14ac:dyDescent="0.25">
      <c r="A5276" s="778"/>
      <c r="B5276" s="793"/>
      <c r="C5276" s="842"/>
      <c r="D5276" s="837"/>
      <c r="E5276" s="837"/>
      <c r="F5276" s="793" t="s">
        <v>3156</v>
      </c>
      <c r="G5276" s="836">
        <f>OBS!P9</f>
        <v>0</v>
      </c>
      <c r="H5276" s="833" t="s">
        <v>627</v>
      </c>
    </row>
    <row r="5277" spans="1:8" x14ac:dyDescent="0.25">
      <c r="A5277" s="778"/>
      <c r="B5277" s="793"/>
      <c r="C5277" s="842"/>
      <c r="D5277" s="837"/>
      <c r="E5277" s="837"/>
      <c r="F5277" s="793"/>
      <c r="G5277" s="836"/>
      <c r="H5277" s="833"/>
    </row>
    <row r="5278" spans="1:8" x14ac:dyDescent="0.25">
      <c r="A5278" s="778">
        <v>1566</v>
      </c>
      <c r="B5278" s="793" t="s">
        <v>3157</v>
      </c>
      <c r="C5278" s="842">
        <f>OBS!M10</f>
        <v>0</v>
      </c>
      <c r="D5278" s="837"/>
      <c r="E5278" s="837" t="s">
        <v>625</v>
      </c>
      <c r="F5278" s="793" t="s">
        <v>3158</v>
      </c>
      <c r="G5278" s="836">
        <f>OBS!N10</f>
        <v>0</v>
      </c>
      <c r="H5278" s="833" t="s">
        <v>627</v>
      </c>
    </row>
    <row r="5279" spans="1:8" x14ac:dyDescent="0.25">
      <c r="A5279" s="778"/>
      <c r="B5279" s="793"/>
      <c r="C5279" s="842"/>
      <c r="D5279" s="837"/>
      <c r="E5279" s="837"/>
      <c r="F5279" s="793" t="s">
        <v>3159</v>
      </c>
      <c r="G5279" s="836">
        <f>OBS!O10</f>
        <v>0</v>
      </c>
      <c r="H5279" s="833" t="s">
        <v>627</v>
      </c>
    </row>
    <row r="5280" spans="1:8" x14ac:dyDescent="0.25">
      <c r="A5280" s="778"/>
      <c r="B5280" s="793"/>
      <c r="C5280" s="842"/>
      <c r="D5280" s="837"/>
      <c r="E5280" s="837"/>
      <c r="F5280" s="793" t="s">
        <v>3160</v>
      </c>
      <c r="G5280" s="836">
        <f>OBS!P10</f>
        <v>0</v>
      </c>
      <c r="H5280" s="833" t="s">
        <v>627</v>
      </c>
    </row>
    <row r="5281" spans="1:8" x14ac:dyDescent="0.25">
      <c r="A5281" s="778"/>
      <c r="B5281" s="793"/>
      <c r="C5281" s="842"/>
      <c r="D5281" s="837"/>
      <c r="E5281" s="837"/>
      <c r="F5281" s="793"/>
      <c r="G5281" s="836"/>
      <c r="H5281" s="833"/>
    </row>
    <row r="5282" spans="1:8" x14ac:dyDescent="0.25">
      <c r="A5282" s="778">
        <v>1567</v>
      </c>
      <c r="B5282" s="793" t="s">
        <v>3161</v>
      </c>
      <c r="C5282" s="842">
        <f>OBS!M11</f>
        <v>0</v>
      </c>
      <c r="D5282" s="837"/>
      <c r="E5282" s="837" t="s">
        <v>625</v>
      </c>
      <c r="F5282" s="793" t="s">
        <v>3162</v>
      </c>
      <c r="G5282" s="836">
        <f>OBS!N11</f>
        <v>0</v>
      </c>
      <c r="H5282" s="833" t="s">
        <v>627</v>
      </c>
    </row>
    <row r="5283" spans="1:8" x14ac:dyDescent="0.25">
      <c r="A5283" s="778"/>
      <c r="B5283" s="793"/>
      <c r="C5283" s="842"/>
      <c r="D5283" s="837"/>
      <c r="E5283" s="837"/>
      <c r="F5283" s="793" t="s">
        <v>3163</v>
      </c>
      <c r="G5283" s="836">
        <f>OBS!O11</f>
        <v>0</v>
      </c>
      <c r="H5283" s="833" t="s">
        <v>627</v>
      </c>
    </row>
    <row r="5284" spans="1:8" x14ac:dyDescent="0.25">
      <c r="A5284" s="778"/>
      <c r="B5284" s="793"/>
      <c r="C5284" s="842"/>
      <c r="D5284" s="837"/>
      <c r="E5284" s="837"/>
      <c r="F5284" s="793" t="s">
        <v>3164</v>
      </c>
      <c r="G5284" s="836">
        <f>OBS!P11</f>
        <v>0</v>
      </c>
      <c r="H5284" s="833" t="s">
        <v>627</v>
      </c>
    </row>
    <row r="5285" spans="1:8" x14ac:dyDescent="0.25">
      <c r="A5285" s="778"/>
      <c r="B5285" s="793"/>
      <c r="C5285" s="842"/>
      <c r="D5285" s="837"/>
      <c r="E5285" s="837"/>
      <c r="F5285" s="793"/>
      <c r="G5285" s="836"/>
      <c r="H5285" s="833"/>
    </row>
    <row r="5286" spans="1:8" ht="30" x14ac:dyDescent="0.25">
      <c r="A5286" s="778">
        <v>1568</v>
      </c>
      <c r="B5286" s="793" t="s">
        <v>3165</v>
      </c>
      <c r="C5286" s="842">
        <f>OBS!M12</f>
        <v>0</v>
      </c>
      <c r="D5286" s="837"/>
      <c r="E5286" s="837" t="s">
        <v>625</v>
      </c>
      <c r="F5286" s="793" t="s">
        <v>3166</v>
      </c>
      <c r="G5286" s="836">
        <f>OBS!N12</f>
        <v>0</v>
      </c>
      <c r="H5286" s="833" t="s">
        <v>627</v>
      </c>
    </row>
    <row r="5287" spans="1:8" ht="30" x14ac:dyDescent="0.25">
      <c r="A5287" s="778"/>
      <c r="B5287" s="793"/>
      <c r="C5287" s="842"/>
      <c r="D5287" s="837"/>
      <c r="E5287" s="837"/>
      <c r="F5287" s="793" t="s">
        <v>3167</v>
      </c>
      <c r="G5287" s="836">
        <f>OBS!O12</f>
        <v>0</v>
      </c>
      <c r="H5287" s="833" t="s">
        <v>627</v>
      </c>
    </row>
    <row r="5288" spans="1:8" ht="30" x14ac:dyDescent="0.25">
      <c r="A5288" s="778"/>
      <c r="B5288" s="793"/>
      <c r="C5288" s="842"/>
      <c r="D5288" s="837"/>
      <c r="E5288" s="837"/>
      <c r="F5288" s="793" t="s">
        <v>3168</v>
      </c>
      <c r="G5288" s="836">
        <f>OBS!P12</f>
        <v>0</v>
      </c>
      <c r="H5288" s="833" t="s">
        <v>627</v>
      </c>
    </row>
    <row r="5289" spans="1:8" x14ac:dyDescent="0.25">
      <c r="A5289" s="778"/>
      <c r="B5289" s="793"/>
      <c r="C5289" s="842"/>
      <c r="D5289" s="837"/>
      <c r="E5289" s="837"/>
      <c r="F5289" s="793"/>
      <c r="G5289" s="836"/>
      <c r="H5289" s="833"/>
    </row>
    <row r="5290" spans="1:8" ht="30" x14ac:dyDescent="0.25">
      <c r="A5290" s="778">
        <v>1569</v>
      </c>
      <c r="B5290" s="793" t="s">
        <v>3169</v>
      </c>
      <c r="C5290" s="842">
        <f>OBS!M13</f>
        <v>0</v>
      </c>
      <c r="D5290" s="837"/>
      <c r="E5290" s="837" t="s">
        <v>625</v>
      </c>
      <c r="F5290" s="793" t="s">
        <v>3170</v>
      </c>
      <c r="G5290" s="836">
        <f>OBS!N13</f>
        <v>0</v>
      </c>
      <c r="H5290" s="833" t="s">
        <v>627</v>
      </c>
    </row>
    <row r="5291" spans="1:8" ht="30" x14ac:dyDescent="0.25">
      <c r="A5291" s="778"/>
      <c r="B5291" s="793"/>
      <c r="C5291" s="842"/>
      <c r="D5291" s="837"/>
      <c r="E5291" s="837"/>
      <c r="F5291" s="793" t="s">
        <v>3171</v>
      </c>
      <c r="G5291" s="836">
        <f>OBS!O13</f>
        <v>0</v>
      </c>
      <c r="H5291" s="833" t="s">
        <v>627</v>
      </c>
    </row>
    <row r="5292" spans="1:8" ht="30" x14ac:dyDescent="0.25">
      <c r="A5292" s="778"/>
      <c r="B5292" s="793"/>
      <c r="C5292" s="842"/>
      <c r="D5292" s="837"/>
      <c r="E5292" s="837"/>
      <c r="F5292" s="793" t="s">
        <v>3172</v>
      </c>
      <c r="G5292" s="836">
        <f>OBS!P13</f>
        <v>0</v>
      </c>
      <c r="H5292" s="833" t="s">
        <v>627</v>
      </c>
    </row>
    <row r="5293" spans="1:8" x14ac:dyDescent="0.25">
      <c r="A5293" s="778"/>
      <c r="B5293" s="793"/>
      <c r="C5293" s="842"/>
      <c r="D5293" s="837"/>
      <c r="E5293" s="837"/>
      <c r="F5293" s="793"/>
      <c r="G5293" s="836"/>
      <c r="H5293" s="833"/>
    </row>
    <row r="5294" spans="1:8" x14ac:dyDescent="0.25">
      <c r="A5294" s="778">
        <v>1570</v>
      </c>
      <c r="B5294" s="793" t="s">
        <v>3173</v>
      </c>
      <c r="C5294" s="842">
        <f>OBS!M14</f>
        <v>0</v>
      </c>
      <c r="D5294" s="837"/>
      <c r="E5294" s="837" t="s">
        <v>625</v>
      </c>
      <c r="F5294" s="793" t="s">
        <v>3174</v>
      </c>
      <c r="G5294" s="836">
        <f>OBS!N14</f>
        <v>0</v>
      </c>
      <c r="H5294" s="833" t="s">
        <v>627</v>
      </c>
    </row>
    <row r="5295" spans="1:8" x14ac:dyDescent="0.25">
      <c r="A5295" s="778"/>
      <c r="B5295" s="793"/>
      <c r="C5295" s="842"/>
      <c r="D5295" s="837"/>
      <c r="E5295" s="837"/>
      <c r="F5295" s="793" t="s">
        <v>3175</v>
      </c>
      <c r="G5295" s="836">
        <f>OBS!O14</f>
        <v>0</v>
      </c>
      <c r="H5295" s="833" t="s">
        <v>627</v>
      </c>
    </row>
    <row r="5296" spans="1:8" x14ac:dyDescent="0.25">
      <c r="A5296" s="778"/>
      <c r="B5296" s="793"/>
      <c r="C5296" s="842"/>
      <c r="D5296" s="837"/>
      <c r="E5296" s="837"/>
      <c r="F5296" s="793" t="s">
        <v>3176</v>
      </c>
      <c r="G5296" s="836">
        <f>OBS!P14</f>
        <v>0</v>
      </c>
      <c r="H5296" s="833" t="s">
        <v>627</v>
      </c>
    </row>
    <row r="5297" spans="1:8" x14ac:dyDescent="0.25">
      <c r="A5297" s="778"/>
      <c r="B5297" s="793"/>
      <c r="C5297" s="842"/>
      <c r="D5297" s="837"/>
      <c r="E5297" s="837"/>
      <c r="F5297" s="793"/>
      <c r="G5297" s="836"/>
      <c r="H5297" s="833"/>
    </row>
    <row r="5298" spans="1:8" x14ac:dyDescent="0.25">
      <c r="A5298" s="778">
        <v>1571</v>
      </c>
      <c r="B5298" s="793" t="s">
        <v>3177</v>
      </c>
      <c r="C5298" s="842">
        <f>OBS!M16</f>
        <v>0</v>
      </c>
      <c r="D5298" s="837"/>
      <c r="E5298" s="837" t="s">
        <v>625</v>
      </c>
      <c r="F5298" s="793" t="s">
        <v>3178</v>
      </c>
      <c r="G5298" s="836">
        <f>OBS!N16</f>
        <v>0</v>
      </c>
      <c r="H5298" s="833" t="s">
        <v>627</v>
      </c>
    </row>
    <row r="5299" spans="1:8" x14ac:dyDescent="0.25">
      <c r="A5299" s="778"/>
      <c r="B5299" s="793"/>
      <c r="C5299" s="842"/>
      <c r="D5299" s="837"/>
      <c r="E5299" s="837"/>
      <c r="F5299" s="793" t="s">
        <v>3179</v>
      </c>
      <c r="G5299" s="836">
        <f>OBS!O16</f>
        <v>0</v>
      </c>
      <c r="H5299" s="833" t="s">
        <v>627</v>
      </c>
    </row>
    <row r="5300" spans="1:8" x14ac:dyDescent="0.25">
      <c r="A5300" s="778"/>
      <c r="B5300" s="793"/>
      <c r="C5300" s="842"/>
      <c r="D5300" s="837"/>
      <c r="E5300" s="837"/>
      <c r="F5300" s="793" t="s">
        <v>3180</v>
      </c>
      <c r="G5300" s="836">
        <f>OBS!P16</f>
        <v>0</v>
      </c>
      <c r="H5300" s="833" t="s">
        <v>627</v>
      </c>
    </row>
    <row r="5301" spans="1:8" x14ac:dyDescent="0.25">
      <c r="A5301" s="778"/>
      <c r="B5301" s="793"/>
      <c r="C5301" s="842"/>
      <c r="D5301" s="837"/>
      <c r="E5301" s="837"/>
      <c r="F5301" s="793"/>
      <c r="G5301" s="836"/>
      <c r="H5301" s="833"/>
    </row>
    <row r="5302" spans="1:8" ht="30" x14ac:dyDescent="0.25">
      <c r="A5302" s="778">
        <v>1572</v>
      </c>
      <c r="B5302" s="793" t="s">
        <v>3181</v>
      </c>
      <c r="C5302" s="842">
        <f>OBS!M17</f>
        <v>0</v>
      </c>
      <c r="D5302" s="837"/>
      <c r="E5302" s="837" t="s">
        <v>625</v>
      </c>
      <c r="F5302" s="793" t="s">
        <v>3182</v>
      </c>
      <c r="G5302" s="836">
        <f>OBS!N17</f>
        <v>0</v>
      </c>
      <c r="H5302" s="833" t="s">
        <v>627</v>
      </c>
    </row>
    <row r="5303" spans="1:8" ht="30" x14ac:dyDescent="0.25">
      <c r="A5303" s="778"/>
      <c r="B5303" s="793"/>
      <c r="C5303" s="842"/>
      <c r="D5303" s="837"/>
      <c r="E5303" s="837"/>
      <c r="F5303" s="793" t="s">
        <v>3183</v>
      </c>
      <c r="G5303" s="836">
        <f>OBS!O17</f>
        <v>0</v>
      </c>
      <c r="H5303" s="833" t="s">
        <v>627</v>
      </c>
    </row>
    <row r="5304" spans="1:8" ht="30" x14ac:dyDescent="0.25">
      <c r="A5304" s="778"/>
      <c r="B5304" s="793"/>
      <c r="C5304" s="842"/>
      <c r="D5304" s="837"/>
      <c r="E5304" s="837"/>
      <c r="F5304" s="793" t="s">
        <v>3184</v>
      </c>
      <c r="G5304" s="836">
        <f>OBS!P17</f>
        <v>0</v>
      </c>
      <c r="H5304" s="833" t="s">
        <v>627</v>
      </c>
    </row>
    <row r="5305" spans="1:8" x14ac:dyDescent="0.25">
      <c r="A5305" s="778"/>
      <c r="B5305" s="793"/>
      <c r="C5305" s="842"/>
      <c r="D5305" s="837"/>
      <c r="E5305" s="837"/>
      <c r="F5305" s="793"/>
      <c r="G5305" s="836"/>
      <c r="H5305" s="833"/>
    </row>
    <row r="5306" spans="1:8" ht="30" x14ac:dyDescent="0.25">
      <c r="A5306" s="778">
        <v>1573</v>
      </c>
      <c r="B5306" s="793" t="s">
        <v>3185</v>
      </c>
      <c r="C5306" s="842">
        <f>OBS!M18</f>
        <v>0</v>
      </c>
      <c r="D5306" s="837"/>
      <c r="E5306" s="837" t="s">
        <v>625</v>
      </c>
      <c r="F5306" s="793" t="s">
        <v>3186</v>
      </c>
      <c r="G5306" s="836">
        <f>OBS!N18</f>
        <v>0</v>
      </c>
      <c r="H5306" s="833" t="s">
        <v>627</v>
      </c>
    </row>
    <row r="5307" spans="1:8" ht="30" x14ac:dyDescent="0.25">
      <c r="A5307" s="778"/>
      <c r="B5307" s="793"/>
      <c r="C5307" s="842"/>
      <c r="D5307" s="837"/>
      <c r="E5307" s="837"/>
      <c r="F5307" s="793" t="s">
        <v>3187</v>
      </c>
      <c r="G5307" s="836">
        <f>OBS!O18</f>
        <v>0</v>
      </c>
      <c r="H5307" s="833" t="s">
        <v>627</v>
      </c>
    </row>
    <row r="5308" spans="1:8" ht="30" x14ac:dyDescent="0.25">
      <c r="A5308" s="778"/>
      <c r="B5308" s="793"/>
      <c r="C5308" s="842"/>
      <c r="D5308" s="837"/>
      <c r="E5308" s="837"/>
      <c r="F5308" s="793" t="s">
        <v>3188</v>
      </c>
      <c r="G5308" s="836">
        <f>OBS!P18</f>
        <v>0</v>
      </c>
      <c r="H5308" s="833" t="s">
        <v>627</v>
      </c>
    </row>
    <row r="5309" spans="1:8" x14ac:dyDescent="0.25">
      <c r="A5309" s="778"/>
      <c r="B5309" s="793"/>
      <c r="C5309" s="842"/>
      <c r="D5309" s="837"/>
      <c r="E5309" s="837"/>
      <c r="F5309" s="793"/>
      <c r="G5309" s="836"/>
      <c r="H5309" s="833"/>
    </row>
    <row r="5310" spans="1:8" ht="30" x14ac:dyDescent="0.25">
      <c r="A5310" s="778">
        <v>1574</v>
      </c>
      <c r="B5310" s="793" t="s">
        <v>3189</v>
      </c>
      <c r="C5310" s="842">
        <f>OBS!M19</f>
        <v>0</v>
      </c>
      <c r="D5310" s="837"/>
      <c r="E5310" s="837" t="s">
        <v>625</v>
      </c>
      <c r="F5310" s="793" t="s">
        <v>3190</v>
      </c>
      <c r="G5310" s="836">
        <f>OBS!N19</f>
        <v>0</v>
      </c>
      <c r="H5310" s="833" t="s">
        <v>627</v>
      </c>
    </row>
    <row r="5311" spans="1:8" x14ac:dyDescent="0.25">
      <c r="A5311" s="778"/>
      <c r="B5311" s="793"/>
      <c r="C5311" s="842"/>
      <c r="D5311" s="837"/>
      <c r="E5311" s="837"/>
      <c r="F5311" s="793" t="s">
        <v>3191</v>
      </c>
      <c r="G5311" s="836">
        <f>OBS!O19</f>
        <v>0</v>
      </c>
      <c r="H5311" s="833" t="s">
        <v>627</v>
      </c>
    </row>
    <row r="5312" spans="1:8" x14ac:dyDescent="0.25">
      <c r="A5312" s="778"/>
      <c r="B5312" s="793"/>
      <c r="C5312" s="842"/>
      <c r="D5312" s="837"/>
      <c r="E5312" s="837"/>
      <c r="F5312" s="793" t="s">
        <v>3192</v>
      </c>
      <c r="G5312" s="836">
        <f>OBS!P19</f>
        <v>0</v>
      </c>
      <c r="H5312" s="833" t="s">
        <v>627</v>
      </c>
    </row>
    <row r="5313" spans="1:8" x14ac:dyDescent="0.25">
      <c r="A5313" s="778"/>
      <c r="B5313" s="793"/>
      <c r="C5313" s="842"/>
      <c r="D5313" s="837"/>
      <c r="E5313" s="837"/>
      <c r="F5313" s="793"/>
      <c r="G5313" s="836"/>
      <c r="H5313" s="833"/>
    </row>
    <row r="5314" spans="1:8" x14ac:dyDescent="0.25">
      <c r="A5314" s="778">
        <v>1575</v>
      </c>
      <c r="B5314" s="793" t="s">
        <v>3193</v>
      </c>
      <c r="C5314" s="842">
        <f>OBS!M21</f>
        <v>0</v>
      </c>
      <c r="D5314" s="837"/>
      <c r="E5314" s="837" t="s">
        <v>625</v>
      </c>
      <c r="F5314" s="793" t="s">
        <v>3194</v>
      </c>
      <c r="G5314" s="836">
        <f>OBS!N21</f>
        <v>0</v>
      </c>
      <c r="H5314" s="833" t="s">
        <v>627</v>
      </c>
    </row>
    <row r="5315" spans="1:8" x14ac:dyDescent="0.25">
      <c r="A5315" s="778"/>
      <c r="B5315" s="793"/>
      <c r="C5315" s="842"/>
      <c r="D5315" s="837"/>
      <c r="E5315" s="837"/>
      <c r="F5315" s="793" t="s">
        <v>3195</v>
      </c>
      <c r="G5315" s="836">
        <f>OBS!O21</f>
        <v>0</v>
      </c>
      <c r="H5315" s="833" t="s">
        <v>627</v>
      </c>
    </row>
    <row r="5316" spans="1:8" x14ac:dyDescent="0.25">
      <c r="A5316" s="778"/>
      <c r="B5316" s="793"/>
      <c r="C5316" s="842"/>
      <c r="D5316" s="837"/>
      <c r="E5316" s="837"/>
      <c r="F5316" s="793" t="s">
        <v>3196</v>
      </c>
      <c r="G5316" s="836">
        <f>OBS!P21</f>
        <v>0</v>
      </c>
      <c r="H5316" s="833" t="s">
        <v>627</v>
      </c>
    </row>
    <row r="5317" spans="1:8" x14ac:dyDescent="0.25">
      <c r="A5317" s="778"/>
      <c r="B5317" s="793"/>
      <c r="C5317" s="842"/>
      <c r="D5317" s="837"/>
      <c r="E5317" s="837"/>
      <c r="F5317" s="793"/>
      <c r="G5317" s="836"/>
      <c r="H5317" s="833"/>
    </row>
    <row r="5318" spans="1:8" ht="60" x14ac:dyDescent="0.25">
      <c r="A5318" s="778">
        <v>1576</v>
      </c>
      <c r="B5318" s="793" t="s">
        <v>3197</v>
      </c>
      <c r="C5318" s="842">
        <f>OBS!M22</f>
        <v>0</v>
      </c>
      <c r="D5318" s="837"/>
      <c r="E5318" s="837" t="s">
        <v>625</v>
      </c>
      <c r="F5318" s="793" t="s">
        <v>3198</v>
      </c>
      <c r="G5318" s="836">
        <f>OBS!N22</f>
        <v>0</v>
      </c>
      <c r="H5318" s="833" t="s">
        <v>627</v>
      </c>
    </row>
    <row r="5319" spans="1:8" ht="45" x14ac:dyDescent="0.25">
      <c r="A5319" s="778"/>
      <c r="B5319" s="793"/>
      <c r="C5319" s="842"/>
      <c r="D5319" s="837"/>
      <c r="E5319" s="837"/>
      <c r="F5319" s="793" t="s">
        <v>3199</v>
      </c>
      <c r="G5319" s="836">
        <f>OBS!O22</f>
        <v>0</v>
      </c>
      <c r="H5319" s="833" t="s">
        <v>627</v>
      </c>
    </row>
    <row r="5320" spans="1:8" ht="45" x14ac:dyDescent="0.25">
      <c r="A5320" s="778"/>
      <c r="B5320" s="793"/>
      <c r="C5320" s="842"/>
      <c r="D5320" s="837"/>
      <c r="E5320" s="837"/>
      <c r="F5320" s="793" t="s">
        <v>3200</v>
      </c>
      <c r="G5320" s="836">
        <f>OBS!P22</f>
        <v>0</v>
      </c>
      <c r="H5320" s="833" t="s">
        <v>627</v>
      </c>
    </row>
    <row r="5321" spans="1:8" x14ac:dyDescent="0.25">
      <c r="A5321" s="778"/>
      <c r="B5321" s="793"/>
      <c r="C5321" s="842"/>
      <c r="D5321" s="837"/>
      <c r="E5321" s="837"/>
      <c r="F5321" s="793"/>
      <c r="G5321" s="836"/>
      <c r="H5321" s="833"/>
    </row>
    <row r="5322" spans="1:8" ht="30" x14ac:dyDescent="0.25">
      <c r="A5322" s="778">
        <v>1577</v>
      </c>
      <c r="B5322" s="793" t="s">
        <v>3201</v>
      </c>
      <c r="C5322" s="842">
        <f>OBS!M23</f>
        <v>0</v>
      </c>
      <c r="D5322" s="837"/>
      <c r="E5322" s="837" t="s">
        <v>625</v>
      </c>
      <c r="F5322" s="793" t="s">
        <v>3202</v>
      </c>
      <c r="G5322" s="836">
        <f>OBS!N23</f>
        <v>0</v>
      </c>
      <c r="H5322" s="833" t="s">
        <v>627</v>
      </c>
    </row>
    <row r="5323" spans="1:8" x14ac:dyDescent="0.25">
      <c r="A5323" s="778"/>
      <c r="B5323" s="793"/>
      <c r="C5323" s="842"/>
      <c r="D5323" s="837"/>
      <c r="E5323" s="837"/>
      <c r="F5323" s="793" t="s">
        <v>3203</v>
      </c>
      <c r="G5323" s="836">
        <f>OBS!O23</f>
        <v>0</v>
      </c>
      <c r="H5323" s="833" t="s">
        <v>627</v>
      </c>
    </row>
    <row r="5324" spans="1:8" x14ac:dyDescent="0.25">
      <c r="A5324" s="778"/>
      <c r="B5324" s="793"/>
      <c r="C5324" s="842"/>
      <c r="D5324" s="837"/>
      <c r="E5324" s="837"/>
      <c r="F5324" s="793" t="s">
        <v>3204</v>
      </c>
      <c r="G5324" s="836">
        <f>OBS!P23</f>
        <v>0</v>
      </c>
      <c r="H5324" s="833" t="s">
        <v>627</v>
      </c>
    </row>
    <row r="5325" spans="1:8" x14ac:dyDescent="0.25">
      <c r="A5325" s="778"/>
      <c r="B5325" s="793"/>
      <c r="C5325" s="842"/>
      <c r="D5325" s="837"/>
      <c r="E5325" s="837"/>
      <c r="F5325" s="793"/>
      <c r="G5325" s="836"/>
      <c r="H5325" s="833"/>
    </row>
    <row r="5326" spans="1:8" x14ac:dyDescent="0.25">
      <c r="A5326" s="778">
        <v>1578</v>
      </c>
      <c r="B5326" s="793" t="s">
        <v>3205</v>
      </c>
      <c r="C5326" s="842">
        <f>OBS!M25</f>
        <v>0</v>
      </c>
      <c r="D5326" s="837"/>
      <c r="E5326" s="837" t="s">
        <v>625</v>
      </c>
      <c r="F5326" s="793" t="s">
        <v>3206</v>
      </c>
      <c r="G5326" s="836">
        <f>OBS!N25</f>
        <v>0</v>
      </c>
      <c r="H5326" s="833" t="s">
        <v>627</v>
      </c>
    </row>
    <row r="5327" spans="1:8" x14ac:dyDescent="0.25">
      <c r="A5327" s="778"/>
      <c r="B5327" s="793"/>
      <c r="C5327" s="842"/>
      <c r="D5327" s="837"/>
      <c r="E5327" s="837"/>
      <c r="F5327" s="793" t="s">
        <v>3207</v>
      </c>
      <c r="G5327" s="836">
        <f>OBS!O25</f>
        <v>0</v>
      </c>
      <c r="H5327" s="833" t="s">
        <v>627</v>
      </c>
    </row>
    <row r="5328" spans="1:8" x14ac:dyDescent="0.25">
      <c r="A5328" s="778"/>
      <c r="B5328" s="793"/>
      <c r="C5328" s="842"/>
      <c r="D5328" s="837"/>
      <c r="E5328" s="837"/>
      <c r="F5328" s="793" t="s">
        <v>3208</v>
      </c>
      <c r="G5328" s="836">
        <f>OBS!P25</f>
        <v>0</v>
      </c>
      <c r="H5328" s="833" t="s">
        <v>627</v>
      </c>
    </row>
    <row r="5329" spans="1:8" x14ac:dyDescent="0.25">
      <c r="A5329" s="778"/>
      <c r="B5329" s="793"/>
      <c r="C5329" s="842"/>
      <c r="D5329" s="837"/>
      <c r="E5329" s="837"/>
      <c r="F5329" s="793"/>
      <c r="G5329" s="836"/>
      <c r="H5329" s="833"/>
    </row>
    <row r="5330" spans="1:8" ht="105" x14ac:dyDescent="0.25">
      <c r="A5330" s="778">
        <v>1579</v>
      </c>
      <c r="B5330" s="793" t="s">
        <v>3209</v>
      </c>
      <c r="C5330" s="842">
        <f>OBS!M26</f>
        <v>0</v>
      </c>
      <c r="D5330" s="837"/>
      <c r="E5330" s="837" t="s">
        <v>625</v>
      </c>
      <c r="F5330" s="793" t="s">
        <v>3210</v>
      </c>
      <c r="G5330" s="836">
        <f>OBS!N26</f>
        <v>0</v>
      </c>
      <c r="H5330" s="833" t="s">
        <v>627</v>
      </c>
    </row>
    <row r="5331" spans="1:8" ht="75" x14ac:dyDescent="0.25">
      <c r="A5331" s="778"/>
      <c r="B5331" s="793"/>
      <c r="C5331" s="842"/>
      <c r="D5331" s="837"/>
      <c r="E5331" s="837"/>
      <c r="F5331" s="793" t="s">
        <v>3211</v>
      </c>
      <c r="G5331" s="836">
        <f>OBS!O26</f>
        <v>0</v>
      </c>
      <c r="H5331" s="833" t="s">
        <v>627</v>
      </c>
    </row>
    <row r="5332" spans="1:8" ht="75" x14ac:dyDescent="0.25">
      <c r="A5332" s="778"/>
      <c r="B5332" s="793"/>
      <c r="C5332" s="842"/>
      <c r="D5332" s="837"/>
      <c r="E5332" s="837"/>
      <c r="F5332" s="793" t="s">
        <v>3212</v>
      </c>
      <c r="G5332" s="836">
        <f>OBS!P26</f>
        <v>0</v>
      </c>
      <c r="H5332" s="833" t="s">
        <v>627</v>
      </c>
    </row>
    <row r="5333" spans="1:8" x14ac:dyDescent="0.25">
      <c r="A5333" s="778"/>
      <c r="B5333" s="793"/>
      <c r="C5333" s="842"/>
      <c r="D5333" s="837"/>
      <c r="E5333" s="837"/>
      <c r="F5333" s="793"/>
      <c r="G5333" s="836"/>
      <c r="H5333" s="833"/>
    </row>
    <row r="5334" spans="1:8" ht="30" x14ac:dyDescent="0.25">
      <c r="A5334" s="778">
        <v>1580</v>
      </c>
      <c r="B5334" s="793" t="s">
        <v>3213</v>
      </c>
      <c r="C5334" s="842">
        <f>OBS!M27</f>
        <v>0</v>
      </c>
      <c r="D5334" s="837"/>
      <c r="E5334" s="837" t="s">
        <v>625</v>
      </c>
      <c r="F5334" s="793" t="s">
        <v>3214</v>
      </c>
      <c r="G5334" s="836">
        <f>OBS!N27</f>
        <v>0</v>
      </c>
      <c r="H5334" s="833" t="s">
        <v>627</v>
      </c>
    </row>
    <row r="5335" spans="1:8" x14ac:dyDescent="0.25">
      <c r="A5335" s="778"/>
      <c r="B5335" s="793"/>
      <c r="C5335" s="842"/>
      <c r="D5335" s="837"/>
      <c r="E5335" s="837"/>
      <c r="F5335" s="793" t="s">
        <v>3215</v>
      </c>
      <c r="G5335" s="836">
        <f>OBS!O27</f>
        <v>0</v>
      </c>
      <c r="H5335" s="833" t="s">
        <v>627</v>
      </c>
    </row>
    <row r="5336" spans="1:8" x14ac:dyDescent="0.25">
      <c r="A5336" s="778"/>
      <c r="B5336" s="793"/>
      <c r="C5336" s="842"/>
      <c r="D5336" s="837"/>
      <c r="E5336" s="837"/>
      <c r="F5336" s="793" t="s">
        <v>3216</v>
      </c>
      <c r="G5336" s="836">
        <f>OBS!P27</f>
        <v>0</v>
      </c>
      <c r="H5336" s="833" t="s">
        <v>627</v>
      </c>
    </row>
    <row r="5337" spans="1:8" x14ac:dyDescent="0.25">
      <c r="A5337" s="778"/>
      <c r="E5337" s="803"/>
    </row>
    <row r="5338" spans="1:8" x14ac:dyDescent="0.25">
      <c r="A5338" s="778">
        <v>1581</v>
      </c>
      <c r="B5338" s="793" t="s">
        <v>3217</v>
      </c>
      <c r="C5338" s="826">
        <f>OBS!X7</f>
        <v>0</v>
      </c>
      <c r="E5338" s="837" t="s">
        <v>625</v>
      </c>
      <c r="F5338" s="793" t="s">
        <v>3073</v>
      </c>
      <c r="G5338" s="800">
        <f>OBS!C7</f>
        <v>0</v>
      </c>
      <c r="H5338" s="833" t="s">
        <v>627</v>
      </c>
    </row>
    <row r="5339" spans="1:8" x14ac:dyDescent="0.25">
      <c r="A5339" s="778"/>
      <c r="E5339" s="837"/>
      <c r="F5339" s="793" t="s">
        <v>3218</v>
      </c>
      <c r="G5339" s="800">
        <f>OBS!M7</f>
        <v>0</v>
      </c>
      <c r="H5339" s="833" t="s">
        <v>627</v>
      </c>
    </row>
    <row r="5340" spans="1:8" x14ac:dyDescent="0.25">
      <c r="A5340" s="778"/>
      <c r="E5340" s="837"/>
      <c r="F5340" s="793" t="s">
        <v>3219</v>
      </c>
      <c r="G5340" s="800">
        <f>OBS!W7</f>
        <v>0</v>
      </c>
      <c r="H5340" s="833" t="s">
        <v>627</v>
      </c>
    </row>
    <row r="5341" spans="1:8" x14ac:dyDescent="0.25">
      <c r="A5341" s="778"/>
      <c r="E5341" s="803"/>
    </row>
    <row r="5342" spans="1:8" ht="30" x14ac:dyDescent="0.25">
      <c r="A5342" s="778">
        <v>1582</v>
      </c>
      <c r="B5342" s="793" t="s">
        <v>3220</v>
      </c>
      <c r="C5342" s="826">
        <f>OBS!X8</f>
        <v>0</v>
      </c>
      <c r="E5342" s="837" t="s">
        <v>625</v>
      </c>
      <c r="F5342" s="793" t="s">
        <v>3077</v>
      </c>
      <c r="G5342" s="800">
        <f>OBS!C8</f>
        <v>0</v>
      </c>
      <c r="H5342" s="833" t="s">
        <v>627</v>
      </c>
    </row>
    <row r="5343" spans="1:8" x14ac:dyDescent="0.25">
      <c r="A5343" s="778"/>
      <c r="E5343" s="837"/>
      <c r="F5343" s="793" t="s">
        <v>3221</v>
      </c>
      <c r="G5343" s="800">
        <f>OBS!M8</f>
        <v>0</v>
      </c>
      <c r="H5343" s="833" t="s">
        <v>627</v>
      </c>
    </row>
    <row r="5344" spans="1:8" x14ac:dyDescent="0.25">
      <c r="A5344" s="778"/>
      <c r="E5344" s="837"/>
      <c r="F5344" s="793" t="s">
        <v>3222</v>
      </c>
      <c r="G5344" s="800">
        <f>OBS!W8</f>
        <v>0</v>
      </c>
      <c r="H5344" s="833" t="s">
        <v>627</v>
      </c>
    </row>
    <row r="5345" spans="1:8" x14ac:dyDescent="0.25">
      <c r="A5345" s="778"/>
      <c r="E5345" s="803"/>
    </row>
    <row r="5346" spans="1:8" x14ac:dyDescent="0.25">
      <c r="A5346" s="778">
        <v>1583</v>
      </c>
      <c r="B5346" s="793" t="s">
        <v>3223</v>
      </c>
      <c r="C5346" s="826">
        <f>OBS!X9</f>
        <v>0</v>
      </c>
      <c r="E5346" s="837" t="s">
        <v>625</v>
      </c>
      <c r="F5346" s="793" t="s">
        <v>3081</v>
      </c>
      <c r="G5346" s="800">
        <f>OBS!C9</f>
        <v>0</v>
      </c>
      <c r="H5346" s="833" t="s">
        <v>627</v>
      </c>
    </row>
    <row r="5347" spans="1:8" x14ac:dyDescent="0.25">
      <c r="A5347" s="778"/>
      <c r="E5347" s="837"/>
      <c r="F5347" s="793" t="s">
        <v>3224</v>
      </c>
      <c r="G5347" s="800">
        <f>OBS!M9</f>
        <v>0</v>
      </c>
      <c r="H5347" s="833" t="s">
        <v>627</v>
      </c>
    </row>
    <row r="5348" spans="1:8" x14ac:dyDescent="0.25">
      <c r="A5348" s="778"/>
      <c r="E5348" s="837"/>
      <c r="F5348" s="793" t="s">
        <v>3225</v>
      </c>
      <c r="G5348" s="800">
        <f>OBS!W9</f>
        <v>0</v>
      </c>
      <c r="H5348" s="833" t="s">
        <v>627</v>
      </c>
    </row>
    <row r="5349" spans="1:8" x14ac:dyDescent="0.25">
      <c r="A5349" s="778"/>
      <c r="E5349" s="803"/>
    </row>
    <row r="5350" spans="1:8" x14ac:dyDescent="0.25">
      <c r="A5350" s="778">
        <v>1584</v>
      </c>
      <c r="B5350" s="793" t="s">
        <v>3226</v>
      </c>
      <c r="C5350" s="826">
        <f>OBS!X10</f>
        <v>0</v>
      </c>
      <c r="E5350" s="837" t="s">
        <v>625</v>
      </c>
      <c r="F5350" s="793" t="s">
        <v>3085</v>
      </c>
      <c r="G5350" s="800">
        <f>OBS!C10</f>
        <v>0</v>
      </c>
      <c r="H5350" s="833" t="s">
        <v>627</v>
      </c>
    </row>
    <row r="5351" spans="1:8" x14ac:dyDescent="0.25">
      <c r="A5351" s="778"/>
      <c r="E5351" s="837"/>
      <c r="F5351" s="793" t="s">
        <v>3227</v>
      </c>
      <c r="G5351" s="800">
        <f>OBS!M10</f>
        <v>0</v>
      </c>
      <c r="H5351" s="833" t="s">
        <v>627</v>
      </c>
    </row>
    <row r="5352" spans="1:8" x14ac:dyDescent="0.25">
      <c r="A5352" s="778"/>
      <c r="E5352" s="837"/>
      <c r="F5352" s="793" t="s">
        <v>3228</v>
      </c>
      <c r="G5352" s="800">
        <f>OBS!W10</f>
        <v>0</v>
      </c>
      <c r="H5352" s="833" t="s">
        <v>627</v>
      </c>
    </row>
    <row r="5353" spans="1:8" x14ac:dyDescent="0.25">
      <c r="A5353" s="778"/>
      <c r="E5353" s="803"/>
    </row>
    <row r="5354" spans="1:8" x14ac:dyDescent="0.25">
      <c r="A5354" s="778">
        <v>1585</v>
      </c>
      <c r="B5354" s="793" t="s">
        <v>3229</v>
      </c>
      <c r="C5354" s="826">
        <f>OBS!X11</f>
        <v>0</v>
      </c>
      <c r="E5354" s="837" t="s">
        <v>625</v>
      </c>
      <c r="F5354" s="793" t="s">
        <v>3089</v>
      </c>
      <c r="G5354" s="800">
        <f>OBS!C11</f>
        <v>0</v>
      </c>
      <c r="H5354" s="833" t="s">
        <v>627</v>
      </c>
    </row>
    <row r="5355" spans="1:8" x14ac:dyDescent="0.25">
      <c r="A5355" s="778"/>
      <c r="E5355" s="837"/>
      <c r="F5355" s="793" t="s">
        <v>3230</v>
      </c>
      <c r="G5355" s="800">
        <f>OBS!M11</f>
        <v>0</v>
      </c>
      <c r="H5355" s="833" t="s">
        <v>627</v>
      </c>
    </row>
    <row r="5356" spans="1:8" x14ac:dyDescent="0.25">
      <c r="A5356" s="778"/>
      <c r="E5356" s="837"/>
      <c r="F5356" s="793" t="s">
        <v>3231</v>
      </c>
      <c r="G5356" s="800">
        <f>OBS!W11</f>
        <v>0</v>
      </c>
      <c r="H5356" s="833" t="s">
        <v>627</v>
      </c>
    </row>
    <row r="5357" spans="1:8" x14ac:dyDescent="0.25">
      <c r="A5357" s="778"/>
      <c r="E5357" s="803"/>
    </row>
    <row r="5358" spans="1:8" ht="30" x14ac:dyDescent="0.25">
      <c r="A5358" s="778">
        <v>1586</v>
      </c>
      <c r="B5358" s="793" t="s">
        <v>3232</v>
      </c>
      <c r="C5358" s="826">
        <f>OBS!X12</f>
        <v>0</v>
      </c>
      <c r="E5358" s="837" t="s">
        <v>625</v>
      </c>
      <c r="F5358" s="793" t="s">
        <v>3093</v>
      </c>
      <c r="G5358" s="800">
        <f>OBS!C12</f>
        <v>0</v>
      </c>
      <c r="H5358" s="833" t="s">
        <v>627</v>
      </c>
    </row>
    <row r="5359" spans="1:8" ht="30" x14ac:dyDescent="0.25">
      <c r="A5359" s="778"/>
      <c r="E5359" s="837"/>
      <c r="F5359" s="793" t="s">
        <v>3233</v>
      </c>
      <c r="G5359" s="800">
        <f>OBS!M12</f>
        <v>0</v>
      </c>
      <c r="H5359" s="833" t="s">
        <v>627</v>
      </c>
    </row>
    <row r="5360" spans="1:8" x14ac:dyDescent="0.25">
      <c r="A5360" s="778"/>
      <c r="E5360" s="837"/>
      <c r="F5360" s="793" t="s">
        <v>3234</v>
      </c>
      <c r="G5360" s="800">
        <f>OBS!W12</f>
        <v>0</v>
      </c>
      <c r="H5360" s="833" t="s">
        <v>627</v>
      </c>
    </row>
    <row r="5361" spans="1:8" x14ac:dyDescent="0.25">
      <c r="A5361" s="778"/>
      <c r="C5361" s="842"/>
      <c r="D5361" s="833"/>
      <c r="E5361" s="803"/>
    </row>
    <row r="5362" spans="1:8" ht="30" x14ac:dyDescent="0.25">
      <c r="A5362" s="778">
        <v>1587</v>
      </c>
      <c r="B5362" s="793" t="s">
        <v>3235</v>
      </c>
      <c r="C5362" s="842">
        <f>OBS!X13</f>
        <v>0</v>
      </c>
      <c r="D5362" s="833"/>
      <c r="E5362" s="837" t="s">
        <v>625</v>
      </c>
      <c r="F5362" s="793" t="s">
        <v>3097</v>
      </c>
      <c r="G5362" s="800">
        <f>OBS!C13</f>
        <v>0</v>
      </c>
      <c r="H5362" s="833" t="s">
        <v>627</v>
      </c>
    </row>
    <row r="5363" spans="1:8" ht="30" x14ac:dyDescent="0.25">
      <c r="A5363" s="778"/>
      <c r="E5363" s="837"/>
      <c r="F5363" s="793" t="s">
        <v>3236</v>
      </c>
      <c r="G5363" s="800">
        <f>OBS!M13</f>
        <v>0</v>
      </c>
      <c r="H5363" s="833" t="s">
        <v>627</v>
      </c>
    </row>
    <row r="5364" spans="1:8" x14ac:dyDescent="0.25">
      <c r="A5364" s="778"/>
      <c r="E5364" s="837"/>
      <c r="F5364" s="793" t="s">
        <v>3237</v>
      </c>
      <c r="G5364" s="800">
        <f>OBS!W13</f>
        <v>0</v>
      </c>
      <c r="H5364" s="833" t="s">
        <v>627</v>
      </c>
    </row>
    <row r="5365" spans="1:8" x14ac:dyDescent="0.25">
      <c r="A5365" s="778"/>
      <c r="E5365" s="803"/>
    </row>
    <row r="5366" spans="1:8" x14ac:dyDescent="0.25">
      <c r="A5366" s="778">
        <v>1588</v>
      </c>
      <c r="B5366" s="793" t="s">
        <v>3238</v>
      </c>
      <c r="C5366" s="826">
        <f>OBS!X14</f>
        <v>0</v>
      </c>
      <c r="E5366" s="837" t="s">
        <v>625</v>
      </c>
      <c r="F5366" s="793" t="s">
        <v>3101</v>
      </c>
      <c r="G5366" s="800">
        <f>OBS!C14</f>
        <v>0</v>
      </c>
      <c r="H5366" s="833" t="s">
        <v>627</v>
      </c>
    </row>
    <row r="5367" spans="1:8" x14ac:dyDescent="0.25">
      <c r="A5367" s="778"/>
      <c r="E5367" s="837"/>
      <c r="F5367" s="793" t="s">
        <v>3239</v>
      </c>
      <c r="G5367" s="800">
        <f>OBS!M14</f>
        <v>0</v>
      </c>
      <c r="H5367" s="833" t="s">
        <v>627</v>
      </c>
    </row>
    <row r="5368" spans="1:8" x14ac:dyDescent="0.25">
      <c r="A5368" s="778"/>
      <c r="E5368" s="837"/>
      <c r="F5368" s="793" t="s">
        <v>3240</v>
      </c>
      <c r="G5368" s="800">
        <f>OBS!W14</f>
        <v>0</v>
      </c>
      <c r="H5368" s="833" t="s">
        <v>627</v>
      </c>
    </row>
    <row r="5369" spans="1:8" x14ac:dyDescent="0.25">
      <c r="A5369" s="778"/>
      <c r="E5369" s="803"/>
    </row>
    <row r="5370" spans="1:8" x14ac:dyDescent="0.25">
      <c r="A5370" s="778">
        <v>1589</v>
      </c>
      <c r="B5370" s="793" t="s">
        <v>3241</v>
      </c>
      <c r="C5370" s="826">
        <f>OBS!X16</f>
        <v>0</v>
      </c>
      <c r="E5370" s="837" t="s">
        <v>625</v>
      </c>
      <c r="F5370" s="793" t="s">
        <v>3105</v>
      </c>
      <c r="G5370" s="800">
        <f>OBS!C16</f>
        <v>0</v>
      </c>
      <c r="H5370" s="833" t="s">
        <v>627</v>
      </c>
    </row>
    <row r="5371" spans="1:8" x14ac:dyDescent="0.25">
      <c r="A5371" s="778"/>
      <c r="E5371" s="837"/>
      <c r="F5371" s="793" t="s">
        <v>3242</v>
      </c>
      <c r="G5371" s="800">
        <f>OBS!M16</f>
        <v>0</v>
      </c>
      <c r="H5371" s="833" t="s">
        <v>627</v>
      </c>
    </row>
    <row r="5372" spans="1:8" x14ac:dyDescent="0.25">
      <c r="A5372" s="778"/>
      <c r="E5372" s="837"/>
      <c r="F5372" s="793" t="s">
        <v>3243</v>
      </c>
      <c r="G5372" s="800">
        <f>OBS!W16</f>
        <v>0</v>
      </c>
      <c r="H5372" s="833" t="s">
        <v>627</v>
      </c>
    </row>
    <row r="5373" spans="1:8" x14ac:dyDescent="0.25">
      <c r="A5373" s="778"/>
      <c r="E5373" s="803"/>
    </row>
    <row r="5374" spans="1:8" ht="30" x14ac:dyDescent="0.25">
      <c r="A5374" s="778">
        <v>1590</v>
      </c>
      <c r="B5374" s="793" t="s">
        <v>3244</v>
      </c>
      <c r="C5374" s="826">
        <f>OBS!X17</f>
        <v>0</v>
      </c>
      <c r="E5374" s="837" t="s">
        <v>625</v>
      </c>
      <c r="F5374" s="793" t="s">
        <v>3109</v>
      </c>
      <c r="G5374" s="800">
        <f>OBS!C17</f>
        <v>0</v>
      </c>
      <c r="H5374" s="833" t="s">
        <v>627</v>
      </c>
    </row>
    <row r="5375" spans="1:8" ht="30" x14ac:dyDescent="0.25">
      <c r="A5375" s="778"/>
      <c r="E5375" s="837"/>
      <c r="F5375" s="793" t="s">
        <v>3245</v>
      </c>
      <c r="G5375" s="800">
        <f>OBS!M17</f>
        <v>0</v>
      </c>
      <c r="H5375" s="833" t="s">
        <v>627</v>
      </c>
    </row>
    <row r="5376" spans="1:8" ht="30" x14ac:dyDescent="0.25">
      <c r="A5376" s="778"/>
      <c r="E5376" s="837"/>
      <c r="F5376" s="793" t="s">
        <v>3246</v>
      </c>
      <c r="G5376" s="800">
        <f>OBS!W17</f>
        <v>0</v>
      </c>
      <c r="H5376" s="833" t="s">
        <v>627</v>
      </c>
    </row>
    <row r="5377" spans="1:8" x14ac:dyDescent="0.25">
      <c r="A5377" s="778"/>
      <c r="E5377" s="803"/>
    </row>
    <row r="5378" spans="1:8" ht="30" x14ac:dyDescent="0.25">
      <c r="A5378" s="778">
        <v>1591</v>
      </c>
      <c r="B5378" s="793" t="s">
        <v>3247</v>
      </c>
      <c r="C5378" s="826">
        <f>OBS!X18</f>
        <v>0</v>
      </c>
      <c r="E5378" s="837" t="s">
        <v>625</v>
      </c>
      <c r="F5378" s="793" t="s">
        <v>3113</v>
      </c>
      <c r="G5378" s="800">
        <f>OBS!C18</f>
        <v>0</v>
      </c>
      <c r="H5378" s="833" t="s">
        <v>627</v>
      </c>
    </row>
    <row r="5379" spans="1:8" ht="30" x14ac:dyDescent="0.25">
      <c r="A5379" s="778"/>
      <c r="E5379" s="837"/>
      <c r="F5379" s="793" t="s">
        <v>3248</v>
      </c>
      <c r="G5379" s="800">
        <f>OBS!M18</f>
        <v>0</v>
      </c>
      <c r="H5379" s="833" t="s">
        <v>627</v>
      </c>
    </row>
    <row r="5380" spans="1:8" x14ac:dyDescent="0.25">
      <c r="A5380" s="778"/>
      <c r="E5380" s="837"/>
      <c r="F5380" s="793" t="s">
        <v>3249</v>
      </c>
      <c r="G5380" s="800">
        <f>OBS!W18</f>
        <v>0</v>
      </c>
      <c r="H5380" s="833" t="s">
        <v>627</v>
      </c>
    </row>
    <row r="5381" spans="1:8" x14ac:dyDescent="0.25">
      <c r="A5381" s="778"/>
      <c r="E5381" s="803"/>
    </row>
    <row r="5382" spans="1:8" x14ac:dyDescent="0.25">
      <c r="A5382" s="778">
        <v>1592</v>
      </c>
      <c r="B5382" s="793" t="s">
        <v>3250</v>
      </c>
      <c r="C5382" s="826">
        <f>OBS!X19</f>
        <v>0</v>
      </c>
      <c r="E5382" s="837" t="s">
        <v>625</v>
      </c>
      <c r="F5382" s="793" t="s">
        <v>3117</v>
      </c>
      <c r="G5382" s="800">
        <f>OBS!C19</f>
        <v>0</v>
      </c>
      <c r="H5382" s="833" t="s">
        <v>627</v>
      </c>
    </row>
    <row r="5383" spans="1:8" x14ac:dyDescent="0.25">
      <c r="A5383" s="778"/>
      <c r="E5383" s="837"/>
      <c r="F5383" s="793" t="s">
        <v>3251</v>
      </c>
      <c r="G5383" s="800">
        <f>OBS!M19</f>
        <v>0</v>
      </c>
      <c r="H5383" s="833" t="s">
        <v>627</v>
      </c>
    </row>
    <row r="5384" spans="1:8" x14ac:dyDescent="0.25">
      <c r="A5384" s="778"/>
      <c r="E5384" s="837"/>
      <c r="F5384" s="793" t="s">
        <v>3252</v>
      </c>
      <c r="G5384" s="800">
        <f>OBS!W19</f>
        <v>0</v>
      </c>
      <c r="H5384" s="833" t="s">
        <v>627</v>
      </c>
    </row>
    <row r="5385" spans="1:8" x14ac:dyDescent="0.25">
      <c r="A5385" s="778"/>
      <c r="E5385" s="803"/>
    </row>
    <row r="5386" spans="1:8" x14ac:dyDescent="0.25">
      <c r="A5386" s="778">
        <v>1593</v>
      </c>
      <c r="B5386" s="793" t="s">
        <v>3253</v>
      </c>
      <c r="C5386" s="826">
        <f>OBS!X21</f>
        <v>0</v>
      </c>
      <c r="E5386" s="837" t="s">
        <v>625</v>
      </c>
      <c r="F5386" s="793" t="s">
        <v>3121</v>
      </c>
      <c r="G5386" s="800">
        <f>OBS!C21</f>
        <v>0</v>
      </c>
      <c r="H5386" s="833" t="s">
        <v>627</v>
      </c>
    </row>
    <row r="5387" spans="1:8" x14ac:dyDescent="0.25">
      <c r="A5387" s="778"/>
      <c r="E5387" s="837"/>
      <c r="F5387" s="793" t="s">
        <v>3254</v>
      </c>
      <c r="G5387" s="800">
        <f>OBS!M21</f>
        <v>0</v>
      </c>
      <c r="H5387" s="833" t="s">
        <v>627</v>
      </c>
    </row>
    <row r="5388" spans="1:8" x14ac:dyDescent="0.25">
      <c r="A5388" s="778"/>
      <c r="E5388" s="837"/>
      <c r="F5388" s="793" t="s">
        <v>3255</v>
      </c>
      <c r="G5388" s="800">
        <f>OBS!W21</f>
        <v>0</v>
      </c>
      <c r="H5388" s="833" t="s">
        <v>627</v>
      </c>
    </row>
    <row r="5389" spans="1:8" x14ac:dyDescent="0.25">
      <c r="A5389" s="778"/>
      <c r="E5389" s="803"/>
    </row>
    <row r="5390" spans="1:8" ht="60" x14ac:dyDescent="0.25">
      <c r="A5390" s="778">
        <v>1594</v>
      </c>
      <c r="B5390" s="793" t="s">
        <v>3256</v>
      </c>
      <c r="C5390" s="826">
        <f>OBS!X22</f>
        <v>0</v>
      </c>
      <c r="E5390" s="837" t="s">
        <v>625</v>
      </c>
      <c r="F5390" s="793" t="s">
        <v>3125</v>
      </c>
      <c r="G5390" s="800">
        <f>OBS!C22</f>
        <v>0</v>
      </c>
      <c r="H5390" s="833" t="s">
        <v>627</v>
      </c>
    </row>
    <row r="5391" spans="1:8" ht="45" x14ac:dyDescent="0.25">
      <c r="A5391" s="778"/>
      <c r="E5391" s="837"/>
      <c r="F5391" s="793" t="s">
        <v>3257</v>
      </c>
      <c r="G5391" s="800">
        <f>OBS!M22</f>
        <v>0</v>
      </c>
      <c r="H5391" s="833" t="s">
        <v>627</v>
      </c>
    </row>
    <row r="5392" spans="1:8" ht="45" x14ac:dyDescent="0.25">
      <c r="A5392" s="778"/>
      <c r="E5392" s="837"/>
      <c r="F5392" s="793" t="s">
        <v>3258</v>
      </c>
      <c r="G5392" s="800">
        <f>OBS!W22</f>
        <v>0</v>
      </c>
      <c r="H5392" s="833" t="s">
        <v>627</v>
      </c>
    </row>
    <row r="5393" spans="1:8" x14ac:dyDescent="0.25">
      <c r="A5393" s="778"/>
      <c r="E5393" s="803"/>
    </row>
    <row r="5394" spans="1:8" x14ac:dyDescent="0.25">
      <c r="A5394" s="778">
        <v>1595</v>
      </c>
      <c r="B5394" s="793" t="s">
        <v>3259</v>
      </c>
      <c r="C5394" s="826">
        <f>OBS!X23</f>
        <v>0</v>
      </c>
      <c r="E5394" s="837" t="s">
        <v>625</v>
      </c>
      <c r="F5394" s="793" t="s">
        <v>3129</v>
      </c>
      <c r="G5394" s="800">
        <f>OBS!C23</f>
        <v>0</v>
      </c>
      <c r="H5394" s="833" t="s">
        <v>627</v>
      </c>
    </row>
    <row r="5395" spans="1:8" x14ac:dyDescent="0.25">
      <c r="A5395" s="778"/>
      <c r="E5395" s="837"/>
      <c r="F5395" s="793" t="s">
        <v>3260</v>
      </c>
      <c r="G5395" s="800">
        <f>OBS!M23</f>
        <v>0</v>
      </c>
      <c r="H5395" s="833" t="s">
        <v>627</v>
      </c>
    </row>
    <row r="5396" spans="1:8" x14ac:dyDescent="0.25">
      <c r="A5396" s="778"/>
      <c r="E5396" s="837"/>
      <c r="F5396" s="793" t="s">
        <v>3261</v>
      </c>
      <c r="G5396" s="800">
        <f>OBS!W23</f>
        <v>0</v>
      </c>
      <c r="H5396" s="833" t="s">
        <v>627</v>
      </c>
    </row>
    <row r="5397" spans="1:8" x14ac:dyDescent="0.25">
      <c r="A5397" s="778"/>
      <c r="E5397" s="803"/>
    </row>
    <row r="5398" spans="1:8" x14ac:dyDescent="0.25">
      <c r="A5398" s="778">
        <v>1596</v>
      </c>
      <c r="B5398" s="793" t="s">
        <v>3262</v>
      </c>
      <c r="C5398" s="826">
        <f>OBS!X25</f>
        <v>0</v>
      </c>
      <c r="E5398" s="837" t="s">
        <v>625</v>
      </c>
      <c r="F5398" s="793" t="s">
        <v>3133</v>
      </c>
      <c r="G5398" s="800">
        <f>OBS!C25</f>
        <v>0</v>
      </c>
      <c r="H5398" s="833" t="s">
        <v>627</v>
      </c>
    </row>
    <row r="5399" spans="1:8" x14ac:dyDescent="0.25">
      <c r="A5399" s="778"/>
      <c r="E5399" s="837"/>
      <c r="F5399" s="793" t="s">
        <v>3263</v>
      </c>
      <c r="G5399" s="800">
        <f>OBS!M25</f>
        <v>0</v>
      </c>
      <c r="H5399" s="833" t="s">
        <v>627</v>
      </c>
    </row>
    <row r="5400" spans="1:8" x14ac:dyDescent="0.25">
      <c r="A5400" s="778"/>
      <c r="E5400" s="837"/>
      <c r="F5400" s="793" t="s">
        <v>3264</v>
      </c>
      <c r="G5400" s="800">
        <f>OBS!W25</f>
        <v>0</v>
      </c>
      <c r="H5400" s="833" t="s">
        <v>627</v>
      </c>
    </row>
    <row r="5401" spans="1:8" x14ac:dyDescent="0.25">
      <c r="A5401" s="778"/>
      <c r="E5401" s="803"/>
    </row>
    <row r="5402" spans="1:8" ht="90" x14ac:dyDescent="0.25">
      <c r="A5402" s="778">
        <v>1597</v>
      </c>
      <c r="B5402" s="793" t="s">
        <v>3265</v>
      </c>
      <c r="C5402" s="826">
        <f>OBS!X26</f>
        <v>0</v>
      </c>
      <c r="E5402" s="837" t="s">
        <v>625</v>
      </c>
      <c r="F5402" s="793" t="s">
        <v>3137</v>
      </c>
      <c r="G5402" s="800">
        <f>OBS!C26</f>
        <v>0</v>
      </c>
      <c r="H5402" s="833" t="s">
        <v>627</v>
      </c>
    </row>
    <row r="5403" spans="1:8" ht="75" x14ac:dyDescent="0.25">
      <c r="A5403" s="778"/>
      <c r="E5403" s="837"/>
      <c r="F5403" s="793" t="s">
        <v>3266</v>
      </c>
      <c r="G5403" s="800">
        <f>OBS!M26</f>
        <v>0</v>
      </c>
      <c r="H5403" s="833" t="s">
        <v>627</v>
      </c>
    </row>
    <row r="5404" spans="1:8" ht="75" x14ac:dyDescent="0.25">
      <c r="A5404" s="778"/>
      <c r="E5404" s="837"/>
      <c r="F5404" s="793" t="s">
        <v>3267</v>
      </c>
      <c r="G5404" s="800">
        <f>OBS!W26</f>
        <v>0</v>
      </c>
      <c r="H5404" s="833" t="s">
        <v>627</v>
      </c>
    </row>
    <row r="5405" spans="1:8" x14ac:dyDescent="0.25">
      <c r="A5405" s="778"/>
      <c r="E5405" s="803"/>
    </row>
    <row r="5406" spans="1:8" x14ac:dyDescent="0.25">
      <c r="A5406" s="778">
        <v>1598</v>
      </c>
      <c r="B5406" s="793" t="s">
        <v>3268</v>
      </c>
      <c r="C5406" s="826">
        <f>OBS!X27</f>
        <v>0</v>
      </c>
      <c r="E5406" s="837" t="s">
        <v>625</v>
      </c>
      <c r="F5406" s="793" t="s">
        <v>3141</v>
      </c>
      <c r="G5406" s="800">
        <f>OBS!C27</f>
        <v>0</v>
      </c>
      <c r="H5406" s="833" t="s">
        <v>627</v>
      </c>
    </row>
    <row r="5407" spans="1:8" x14ac:dyDescent="0.25">
      <c r="A5407" s="778"/>
      <c r="E5407" s="824"/>
      <c r="F5407" s="793" t="s">
        <v>3269</v>
      </c>
      <c r="G5407" s="800">
        <f>OBS!M27</f>
        <v>0</v>
      </c>
      <c r="H5407" s="833" t="s">
        <v>627</v>
      </c>
    </row>
    <row r="5408" spans="1:8" x14ac:dyDescent="0.25">
      <c r="A5408" s="778"/>
      <c r="E5408" s="824"/>
      <c r="F5408" s="793" t="s">
        <v>3270</v>
      </c>
      <c r="G5408" s="800">
        <f>OBS!W27</f>
        <v>0</v>
      </c>
      <c r="H5408" s="833" t="s">
        <v>627</v>
      </c>
    </row>
    <row r="5409" spans="1:8" x14ac:dyDescent="0.25">
      <c r="A5409" s="778"/>
      <c r="E5409" s="824"/>
    </row>
    <row r="5410" spans="1:8" x14ac:dyDescent="0.25">
      <c r="A5410" s="778">
        <v>1599</v>
      </c>
      <c r="B5410" s="793" t="s">
        <v>3073</v>
      </c>
      <c r="C5410" s="826">
        <f>OBS!C7</f>
        <v>0</v>
      </c>
      <c r="E5410" s="837" t="s">
        <v>625</v>
      </c>
      <c r="F5410" s="793" t="s">
        <v>3077</v>
      </c>
      <c r="G5410" s="800">
        <f>OBS!C8</f>
        <v>0</v>
      </c>
      <c r="H5410" s="801" t="s">
        <v>627</v>
      </c>
    </row>
    <row r="5411" spans="1:8" x14ac:dyDescent="0.25">
      <c r="A5411" s="778"/>
      <c r="E5411" s="803"/>
      <c r="F5411" s="793" t="s">
        <v>3081</v>
      </c>
      <c r="G5411" s="800">
        <f>OBS!C9</f>
        <v>0</v>
      </c>
      <c r="H5411" s="801" t="s">
        <v>627</v>
      </c>
    </row>
    <row r="5412" spans="1:8" x14ac:dyDescent="0.25">
      <c r="A5412" s="778"/>
      <c r="E5412" s="803"/>
      <c r="F5412" s="793" t="s">
        <v>3085</v>
      </c>
      <c r="G5412" s="800">
        <f>OBS!C10</f>
        <v>0</v>
      </c>
      <c r="H5412" s="801" t="s">
        <v>627</v>
      </c>
    </row>
    <row r="5413" spans="1:8" x14ac:dyDescent="0.25">
      <c r="A5413" s="778"/>
      <c r="E5413" s="803"/>
      <c r="F5413" s="793" t="s">
        <v>3089</v>
      </c>
      <c r="G5413" s="800">
        <f>OBS!C11</f>
        <v>0</v>
      </c>
      <c r="H5413" s="801" t="s">
        <v>627</v>
      </c>
    </row>
    <row r="5414" spans="1:8" ht="30" x14ac:dyDescent="0.25">
      <c r="A5414" s="778"/>
      <c r="E5414" s="803"/>
      <c r="F5414" s="793" t="s">
        <v>3093</v>
      </c>
      <c r="G5414" s="800">
        <f>OBS!C12</f>
        <v>0</v>
      </c>
      <c r="H5414" s="801" t="s">
        <v>627</v>
      </c>
    </row>
    <row r="5415" spans="1:8" ht="30" x14ac:dyDescent="0.25">
      <c r="A5415" s="778"/>
      <c r="E5415" s="803"/>
      <c r="F5415" s="793" t="s">
        <v>3097</v>
      </c>
      <c r="G5415" s="800">
        <f>OBS!C13</f>
        <v>0</v>
      </c>
      <c r="H5415" s="801" t="s">
        <v>627</v>
      </c>
    </row>
    <row r="5416" spans="1:8" x14ac:dyDescent="0.25">
      <c r="A5416" s="778"/>
      <c r="E5416" s="803"/>
      <c r="F5416" s="793" t="s">
        <v>3101</v>
      </c>
      <c r="G5416" s="800">
        <f>OBS!C14</f>
        <v>0</v>
      </c>
      <c r="H5416" s="801" t="s">
        <v>627</v>
      </c>
    </row>
    <row r="5417" spans="1:8" x14ac:dyDescent="0.25">
      <c r="A5417" s="778"/>
      <c r="E5417" s="803"/>
    </row>
    <row r="5418" spans="1:8" x14ac:dyDescent="0.25">
      <c r="A5418" s="778">
        <v>1600</v>
      </c>
      <c r="B5418" s="793" t="s">
        <v>3074</v>
      </c>
      <c r="C5418" s="826">
        <f>OBS!D7</f>
        <v>0</v>
      </c>
      <c r="E5418" s="837" t="s">
        <v>625</v>
      </c>
      <c r="F5418" s="793" t="s">
        <v>3078</v>
      </c>
      <c r="G5418" s="800">
        <f>OBS!D8</f>
        <v>0</v>
      </c>
      <c r="H5418" s="801" t="s">
        <v>627</v>
      </c>
    </row>
    <row r="5419" spans="1:8" x14ac:dyDescent="0.25">
      <c r="A5419" s="778"/>
      <c r="E5419" s="803"/>
      <c r="F5419" s="793" t="s">
        <v>3082</v>
      </c>
      <c r="G5419" s="800">
        <f>OBS!D9</f>
        <v>0</v>
      </c>
      <c r="H5419" s="801" t="s">
        <v>627</v>
      </c>
    </row>
    <row r="5420" spans="1:8" x14ac:dyDescent="0.25">
      <c r="A5420" s="778"/>
      <c r="E5420" s="803"/>
      <c r="F5420" s="793" t="s">
        <v>3086</v>
      </c>
      <c r="G5420" s="800">
        <f>OBS!D10</f>
        <v>0</v>
      </c>
      <c r="H5420" s="801" t="s">
        <v>627</v>
      </c>
    </row>
    <row r="5421" spans="1:8" x14ac:dyDescent="0.25">
      <c r="A5421" s="778"/>
      <c r="E5421" s="803"/>
      <c r="F5421" s="793" t="s">
        <v>3090</v>
      </c>
      <c r="G5421" s="800">
        <f>OBS!D11</f>
        <v>0</v>
      </c>
      <c r="H5421" s="801" t="s">
        <v>627</v>
      </c>
    </row>
    <row r="5422" spans="1:8" ht="30" x14ac:dyDescent="0.25">
      <c r="A5422" s="778"/>
      <c r="E5422" s="803"/>
      <c r="F5422" s="793" t="s">
        <v>3094</v>
      </c>
      <c r="G5422" s="800">
        <f>OBS!D12</f>
        <v>0</v>
      </c>
      <c r="H5422" s="801" t="s">
        <v>627</v>
      </c>
    </row>
    <row r="5423" spans="1:8" ht="30" x14ac:dyDescent="0.25">
      <c r="A5423" s="778"/>
      <c r="E5423" s="803"/>
      <c r="F5423" s="793" t="s">
        <v>3098</v>
      </c>
      <c r="G5423" s="800">
        <f>OBS!D13</f>
        <v>0</v>
      </c>
      <c r="H5423" s="801" t="s">
        <v>627</v>
      </c>
    </row>
    <row r="5424" spans="1:8" x14ac:dyDescent="0.25">
      <c r="A5424" s="778"/>
      <c r="E5424" s="803"/>
      <c r="F5424" s="793" t="s">
        <v>3102</v>
      </c>
      <c r="G5424" s="800">
        <f>OBS!D14</f>
        <v>0</v>
      </c>
      <c r="H5424" s="801" t="s">
        <v>627</v>
      </c>
    </row>
    <row r="5425" spans="1:8" x14ac:dyDescent="0.25">
      <c r="A5425" s="778"/>
      <c r="E5425" s="803"/>
    </row>
    <row r="5426" spans="1:8" x14ac:dyDescent="0.25">
      <c r="A5426" s="778">
        <v>1601</v>
      </c>
      <c r="B5426" s="793" t="s">
        <v>3075</v>
      </c>
      <c r="C5426" s="826">
        <f>OBS!E7</f>
        <v>0</v>
      </c>
      <c r="E5426" s="837" t="s">
        <v>625</v>
      </c>
      <c r="F5426" s="793" t="s">
        <v>3079</v>
      </c>
      <c r="G5426" s="800">
        <f>OBS!E8</f>
        <v>0</v>
      </c>
      <c r="H5426" s="801" t="s">
        <v>627</v>
      </c>
    </row>
    <row r="5427" spans="1:8" x14ac:dyDescent="0.25">
      <c r="A5427" s="778"/>
      <c r="E5427" s="803"/>
      <c r="F5427" s="793" t="s">
        <v>3083</v>
      </c>
      <c r="G5427" s="800">
        <f>OBS!E9</f>
        <v>0</v>
      </c>
      <c r="H5427" s="801" t="s">
        <v>627</v>
      </c>
    </row>
    <row r="5428" spans="1:8" x14ac:dyDescent="0.25">
      <c r="A5428" s="778"/>
      <c r="E5428" s="803"/>
      <c r="F5428" s="793" t="s">
        <v>3087</v>
      </c>
      <c r="G5428" s="800">
        <f>OBS!E10</f>
        <v>0</v>
      </c>
      <c r="H5428" s="801" t="s">
        <v>627</v>
      </c>
    </row>
    <row r="5429" spans="1:8" x14ac:dyDescent="0.25">
      <c r="A5429" s="778"/>
      <c r="E5429" s="803"/>
      <c r="F5429" s="793" t="s">
        <v>3091</v>
      </c>
      <c r="G5429" s="800">
        <f>OBS!E11</f>
        <v>0</v>
      </c>
      <c r="H5429" s="801" t="s">
        <v>627</v>
      </c>
    </row>
    <row r="5430" spans="1:8" ht="30" x14ac:dyDescent="0.25">
      <c r="A5430" s="778"/>
      <c r="E5430" s="803"/>
      <c r="F5430" s="793" t="s">
        <v>3095</v>
      </c>
      <c r="G5430" s="800">
        <f>OBS!E12</f>
        <v>0</v>
      </c>
      <c r="H5430" s="801" t="s">
        <v>627</v>
      </c>
    </row>
    <row r="5431" spans="1:8" ht="30" x14ac:dyDescent="0.25">
      <c r="A5431" s="778"/>
      <c r="E5431" s="803"/>
      <c r="F5431" s="793" t="s">
        <v>3099</v>
      </c>
      <c r="G5431" s="800">
        <f>OBS!E13</f>
        <v>0</v>
      </c>
      <c r="H5431" s="801" t="s">
        <v>627</v>
      </c>
    </row>
    <row r="5432" spans="1:8" x14ac:dyDescent="0.25">
      <c r="A5432" s="778"/>
      <c r="E5432" s="803"/>
      <c r="F5432" s="793" t="s">
        <v>3103</v>
      </c>
      <c r="G5432" s="800">
        <f>OBS!E14</f>
        <v>0</v>
      </c>
      <c r="H5432" s="801" t="s">
        <v>627</v>
      </c>
    </row>
    <row r="5433" spans="1:8" x14ac:dyDescent="0.25">
      <c r="A5433" s="778"/>
      <c r="E5433" s="803"/>
    </row>
    <row r="5434" spans="1:8" x14ac:dyDescent="0.25">
      <c r="A5434" s="778">
        <v>1602</v>
      </c>
      <c r="B5434" s="793" t="s">
        <v>3076</v>
      </c>
      <c r="C5434" s="826">
        <f>OBS!F7</f>
        <v>0</v>
      </c>
      <c r="E5434" s="837" t="s">
        <v>625</v>
      </c>
      <c r="F5434" s="793" t="s">
        <v>3080</v>
      </c>
      <c r="G5434" s="800">
        <f>OBS!F8</f>
        <v>0</v>
      </c>
      <c r="H5434" s="801" t="s">
        <v>627</v>
      </c>
    </row>
    <row r="5435" spans="1:8" x14ac:dyDescent="0.25">
      <c r="A5435" s="778"/>
      <c r="E5435" s="803"/>
      <c r="F5435" s="793" t="s">
        <v>3084</v>
      </c>
      <c r="G5435" s="800">
        <f>OBS!F9</f>
        <v>0</v>
      </c>
      <c r="H5435" s="801" t="s">
        <v>627</v>
      </c>
    </row>
    <row r="5436" spans="1:8" x14ac:dyDescent="0.25">
      <c r="A5436" s="778"/>
      <c r="E5436" s="803"/>
      <c r="F5436" s="793" t="s">
        <v>3088</v>
      </c>
      <c r="G5436" s="800">
        <f>OBS!F10</f>
        <v>0</v>
      </c>
      <c r="H5436" s="801" t="s">
        <v>627</v>
      </c>
    </row>
    <row r="5437" spans="1:8" x14ac:dyDescent="0.25">
      <c r="A5437" s="778"/>
      <c r="E5437" s="803"/>
      <c r="F5437" s="793" t="s">
        <v>3092</v>
      </c>
      <c r="G5437" s="800">
        <f>OBS!F11</f>
        <v>0</v>
      </c>
      <c r="H5437" s="801" t="s">
        <v>627</v>
      </c>
    </row>
    <row r="5438" spans="1:8" ht="30" x14ac:dyDescent="0.25">
      <c r="A5438" s="778"/>
      <c r="E5438" s="803"/>
      <c r="F5438" s="793" t="s">
        <v>3096</v>
      </c>
      <c r="G5438" s="800">
        <f>OBS!F12</f>
        <v>0</v>
      </c>
      <c r="H5438" s="801" t="s">
        <v>627</v>
      </c>
    </row>
    <row r="5439" spans="1:8" ht="30" x14ac:dyDescent="0.25">
      <c r="A5439" s="778"/>
      <c r="E5439" s="803"/>
      <c r="F5439" s="793" t="s">
        <v>3100</v>
      </c>
      <c r="G5439" s="800">
        <f>OBS!F13</f>
        <v>0</v>
      </c>
      <c r="H5439" s="801" t="s">
        <v>627</v>
      </c>
    </row>
    <row r="5440" spans="1:8" x14ac:dyDescent="0.25">
      <c r="A5440" s="778"/>
      <c r="E5440" s="803"/>
      <c r="F5440" s="793" t="s">
        <v>3104</v>
      </c>
      <c r="G5440" s="800">
        <f>OBS!F14</f>
        <v>0</v>
      </c>
      <c r="H5440" s="801" t="s">
        <v>627</v>
      </c>
    </row>
    <row r="5441" spans="1:8" x14ac:dyDescent="0.25">
      <c r="A5441" s="778"/>
      <c r="E5441" s="803"/>
    </row>
    <row r="5442" spans="1:8" x14ac:dyDescent="0.25">
      <c r="A5442" s="778">
        <v>1603</v>
      </c>
      <c r="B5442" s="793" t="s">
        <v>3271</v>
      </c>
      <c r="C5442" s="826">
        <f>OBS!G7</f>
        <v>0</v>
      </c>
      <c r="E5442" s="837" t="s">
        <v>625</v>
      </c>
      <c r="F5442" s="793" t="s">
        <v>3272</v>
      </c>
      <c r="G5442" s="800">
        <f>OBS!G8</f>
        <v>0</v>
      </c>
      <c r="H5442" s="801" t="s">
        <v>627</v>
      </c>
    </row>
    <row r="5443" spans="1:8" x14ac:dyDescent="0.25">
      <c r="A5443" s="778"/>
      <c r="E5443" s="803"/>
      <c r="F5443" s="793" t="s">
        <v>3273</v>
      </c>
      <c r="G5443" s="800">
        <f>OBS!G9</f>
        <v>0</v>
      </c>
      <c r="H5443" s="801" t="s">
        <v>627</v>
      </c>
    </row>
    <row r="5444" spans="1:8" x14ac:dyDescent="0.25">
      <c r="A5444" s="778"/>
      <c r="E5444" s="803"/>
      <c r="F5444" s="793" t="s">
        <v>3274</v>
      </c>
      <c r="G5444" s="800">
        <f>OBS!G10</f>
        <v>0</v>
      </c>
      <c r="H5444" s="801" t="s">
        <v>627</v>
      </c>
    </row>
    <row r="5445" spans="1:8" x14ac:dyDescent="0.25">
      <c r="A5445" s="778"/>
      <c r="E5445" s="803"/>
      <c r="F5445" s="793" t="s">
        <v>3275</v>
      </c>
      <c r="G5445" s="800">
        <f>OBS!G11</f>
        <v>0</v>
      </c>
      <c r="H5445" s="801" t="s">
        <v>627</v>
      </c>
    </row>
    <row r="5446" spans="1:8" ht="30" x14ac:dyDescent="0.25">
      <c r="A5446" s="778"/>
      <c r="E5446" s="803"/>
      <c r="F5446" s="793" t="s">
        <v>3276</v>
      </c>
      <c r="G5446" s="800">
        <f>OBS!G12</f>
        <v>0</v>
      </c>
      <c r="H5446" s="801" t="s">
        <v>627</v>
      </c>
    </row>
    <row r="5447" spans="1:8" ht="30" x14ac:dyDescent="0.25">
      <c r="A5447" s="778"/>
      <c r="E5447" s="803"/>
      <c r="F5447" s="793" t="s">
        <v>3277</v>
      </c>
      <c r="G5447" s="800">
        <f>OBS!G13</f>
        <v>0</v>
      </c>
      <c r="H5447" s="801" t="s">
        <v>627</v>
      </c>
    </row>
    <row r="5448" spans="1:8" x14ac:dyDescent="0.25">
      <c r="A5448" s="778"/>
      <c r="E5448" s="803"/>
      <c r="F5448" s="793" t="s">
        <v>3278</v>
      </c>
      <c r="G5448" s="800">
        <f>OBS!G14</f>
        <v>0</v>
      </c>
      <c r="H5448" s="801" t="s">
        <v>627</v>
      </c>
    </row>
    <row r="5449" spans="1:8" x14ac:dyDescent="0.25">
      <c r="A5449" s="778"/>
      <c r="E5449" s="803"/>
    </row>
    <row r="5450" spans="1:8" ht="30" x14ac:dyDescent="0.25">
      <c r="A5450" s="778">
        <v>1604</v>
      </c>
      <c r="B5450" s="793" t="s">
        <v>3279</v>
      </c>
      <c r="C5450" s="826">
        <f>OBS!H7</f>
        <v>0</v>
      </c>
      <c r="E5450" s="837" t="s">
        <v>625</v>
      </c>
      <c r="F5450" s="793" t="s">
        <v>3280</v>
      </c>
      <c r="G5450" s="800">
        <f>OBS!H8</f>
        <v>0</v>
      </c>
      <c r="H5450" s="801" t="s">
        <v>627</v>
      </c>
    </row>
    <row r="5451" spans="1:8" ht="30" x14ac:dyDescent="0.25">
      <c r="A5451" s="778"/>
      <c r="E5451" s="803"/>
      <c r="F5451" s="793" t="s">
        <v>3281</v>
      </c>
      <c r="G5451" s="800">
        <f>OBS!H9</f>
        <v>0</v>
      </c>
      <c r="H5451" s="801" t="s">
        <v>627</v>
      </c>
    </row>
    <row r="5452" spans="1:8" ht="30" x14ac:dyDescent="0.25">
      <c r="A5452" s="778"/>
      <c r="E5452" s="803"/>
      <c r="F5452" s="793" t="s">
        <v>3282</v>
      </c>
      <c r="G5452" s="800">
        <f>OBS!H10</f>
        <v>0</v>
      </c>
      <c r="H5452" s="801" t="s">
        <v>627</v>
      </c>
    </row>
    <row r="5453" spans="1:8" ht="30" x14ac:dyDescent="0.25">
      <c r="A5453" s="778"/>
      <c r="E5453" s="803"/>
      <c r="F5453" s="793" t="s">
        <v>3283</v>
      </c>
      <c r="G5453" s="800">
        <f>OBS!H11</f>
        <v>0</v>
      </c>
      <c r="H5453" s="801" t="s">
        <v>627</v>
      </c>
    </row>
    <row r="5454" spans="1:8" ht="30" x14ac:dyDescent="0.25">
      <c r="A5454" s="778"/>
      <c r="E5454" s="803"/>
      <c r="F5454" s="793" t="s">
        <v>3284</v>
      </c>
      <c r="G5454" s="800">
        <f>OBS!H12</f>
        <v>0</v>
      </c>
      <c r="H5454" s="801" t="s">
        <v>627</v>
      </c>
    </row>
    <row r="5455" spans="1:8" ht="30" x14ac:dyDescent="0.25">
      <c r="A5455" s="778"/>
      <c r="E5455" s="803"/>
      <c r="F5455" s="793" t="s">
        <v>3285</v>
      </c>
      <c r="G5455" s="800">
        <f>OBS!H13</f>
        <v>0</v>
      </c>
      <c r="H5455" s="801" t="s">
        <v>627</v>
      </c>
    </row>
    <row r="5456" spans="1:8" ht="30" x14ac:dyDescent="0.25">
      <c r="A5456" s="778"/>
      <c r="E5456" s="803"/>
      <c r="F5456" s="793" t="s">
        <v>3286</v>
      </c>
      <c r="G5456" s="800">
        <f>OBS!H14</f>
        <v>0</v>
      </c>
      <c r="H5456" s="801" t="s">
        <v>627</v>
      </c>
    </row>
    <row r="5457" spans="1:8" x14ac:dyDescent="0.25">
      <c r="A5457" s="778"/>
      <c r="E5457" s="803"/>
    </row>
    <row r="5458" spans="1:8" x14ac:dyDescent="0.25">
      <c r="A5458" s="778">
        <v>1605</v>
      </c>
      <c r="B5458" s="793" t="s">
        <v>3287</v>
      </c>
      <c r="C5458" s="826">
        <f>OBS!I7</f>
        <v>0</v>
      </c>
      <c r="E5458" s="837" t="s">
        <v>625</v>
      </c>
      <c r="F5458" s="793" t="s">
        <v>3288</v>
      </c>
      <c r="G5458" s="800">
        <f>OBS!I8</f>
        <v>0</v>
      </c>
      <c r="H5458" s="801" t="s">
        <v>627</v>
      </c>
    </row>
    <row r="5459" spans="1:8" x14ac:dyDescent="0.25">
      <c r="A5459" s="778"/>
      <c r="E5459" s="803"/>
      <c r="F5459" s="793" t="s">
        <v>3289</v>
      </c>
      <c r="G5459" s="800">
        <f>OBS!I9</f>
        <v>0</v>
      </c>
      <c r="H5459" s="801" t="s">
        <v>627</v>
      </c>
    </row>
    <row r="5460" spans="1:8" x14ac:dyDescent="0.25">
      <c r="A5460" s="778"/>
      <c r="E5460" s="803"/>
      <c r="F5460" s="793" t="s">
        <v>3290</v>
      </c>
      <c r="G5460" s="800">
        <f>OBS!I10</f>
        <v>0</v>
      </c>
      <c r="H5460" s="801" t="s">
        <v>627</v>
      </c>
    </row>
    <row r="5461" spans="1:8" x14ac:dyDescent="0.25">
      <c r="A5461" s="778"/>
      <c r="E5461" s="803"/>
      <c r="F5461" s="793" t="s">
        <v>3291</v>
      </c>
      <c r="G5461" s="800">
        <f>OBS!I11</f>
        <v>0</v>
      </c>
      <c r="H5461" s="801" t="s">
        <v>627</v>
      </c>
    </row>
    <row r="5462" spans="1:8" ht="30" x14ac:dyDescent="0.25">
      <c r="A5462" s="778"/>
      <c r="E5462" s="803"/>
      <c r="F5462" s="793" t="s">
        <v>3292</v>
      </c>
      <c r="G5462" s="800">
        <f>OBS!I12</f>
        <v>0</v>
      </c>
      <c r="H5462" s="801" t="s">
        <v>627</v>
      </c>
    </row>
    <row r="5463" spans="1:8" ht="30" x14ac:dyDescent="0.25">
      <c r="A5463" s="778"/>
      <c r="E5463" s="803"/>
      <c r="F5463" s="793" t="s">
        <v>3293</v>
      </c>
      <c r="G5463" s="800">
        <f>OBS!I13</f>
        <v>0</v>
      </c>
      <c r="H5463" s="801" t="s">
        <v>627</v>
      </c>
    </row>
    <row r="5464" spans="1:8" x14ac:dyDescent="0.25">
      <c r="A5464" s="778"/>
      <c r="E5464" s="803"/>
      <c r="F5464" s="793" t="s">
        <v>3294</v>
      </c>
      <c r="G5464" s="800">
        <f>OBS!I14</f>
        <v>0</v>
      </c>
      <c r="H5464" s="801" t="s">
        <v>627</v>
      </c>
    </row>
    <row r="5465" spans="1:8" x14ac:dyDescent="0.25">
      <c r="A5465" s="778"/>
      <c r="E5465" s="803"/>
    </row>
    <row r="5466" spans="1:8" x14ac:dyDescent="0.25">
      <c r="A5466" s="778">
        <v>1606</v>
      </c>
      <c r="B5466" s="793" t="s">
        <v>3295</v>
      </c>
      <c r="C5466" s="826">
        <f>OBS!J7</f>
        <v>0</v>
      </c>
      <c r="E5466" s="837" t="s">
        <v>625</v>
      </c>
      <c r="F5466" s="793" t="s">
        <v>3296</v>
      </c>
      <c r="G5466" s="800">
        <f>OBS!J8</f>
        <v>0</v>
      </c>
      <c r="H5466" s="801" t="s">
        <v>627</v>
      </c>
    </row>
    <row r="5467" spans="1:8" x14ac:dyDescent="0.25">
      <c r="A5467" s="778"/>
      <c r="E5467" s="803"/>
      <c r="F5467" s="793" t="s">
        <v>3297</v>
      </c>
      <c r="G5467" s="800">
        <f>OBS!J9</f>
        <v>0</v>
      </c>
      <c r="H5467" s="801" t="s">
        <v>627</v>
      </c>
    </row>
    <row r="5468" spans="1:8" x14ac:dyDescent="0.25">
      <c r="A5468" s="778"/>
      <c r="E5468" s="803"/>
      <c r="F5468" s="793" t="s">
        <v>3298</v>
      </c>
      <c r="G5468" s="800">
        <f>OBS!J10</f>
        <v>0</v>
      </c>
      <c r="H5468" s="801" t="s">
        <v>627</v>
      </c>
    </row>
    <row r="5469" spans="1:8" x14ac:dyDescent="0.25">
      <c r="A5469" s="778"/>
      <c r="E5469" s="803"/>
      <c r="F5469" s="793" t="s">
        <v>3299</v>
      </c>
      <c r="G5469" s="800">
        <f>OBS!J11</f>
        <v>0</v>
      </c>
      <c r="H5469" s="801" t="s">
        <v>627</v>
      </c>
    </row>
    <row r="5470" spans="1:8" ht="30" x14ac:dyDescent="0.25">
      <c r="A5470" s="778"/>
      <c r="E5470" s="803"/>
      <c r="F5470" s="793" t="s">
        <v>3300</v>
      </c>
      <c r="G5470" s="800">
        <f>OBS!J12</f>
        <v>0</v>
      </c>
      <c r="H5470" s="801" t="s">
        <v>627</v>
      </c>
    </row>
    <row r="5471" spans="1:8" ht="30" x14ac:dyDescent="0.25">
      <c r="A5471" s="778"/>
      <c r="E5471" s="803"/>
      <c r="F5471" s="793" t="s">
        <v>3301</v>
      </c>
      <c r="G5471" s="800">
        <f>OBS!J13</f>
        <v>0</v>
      </c>
      <c r="H5471" s="801" t="s">
        <v>627</v>
      </c>
    </row>
    <row r="5472" spans="1:8" x14ac:dyDescent="0.25">
      <c r="A5472" s="778"/>
      <c r="E5472" s="803"/>
      <c r="F5472" s="793" t="s">
        <v>3302</v>
      </c>
      <c r="G5472" s="800">
        <f>OBS!J14</f>
        <v>0</v>
      </c>
      <c r="H5472" s="801" t="s">
        <v>627</v>
      </c>
    </row>
    <row r="5473" spans="1:8" x14ac:dyDescent="0.25">
      <c r="A5473" s="778"/>
      <c r="E5473" s="803"/>
    </row>
    <row r="5474" spans="1:8" x14ac:dyDescent="0.25">
      <c r="A5474" s="778">
        <v>1607</v>
      </c>
      <c r="B5474" s="793" t="s">
        <v>3303</v>
      </c>
      <c r="C5474" s="826">
        <f>OBS!K7</f>
        <v>0</v>
      </c>
      <c r="E5474" s="837" t="s">
        <v>625</v>
      </c>
      <c r="F5474" s="793" t="s">
        <v>3304</v>
      </c>
      <c r="G5474" s="800">
        <f>OBS!K8</f>
        <v>0</v>
      </c>
      <c r="H5474" s="801" t="s">
        <v>627</v>
      </c>
    </row>
    <row r="5475" spans="1:8" x14ac:dyDescent="0.25">
      <c r="A5475" s="778"/>
      <c r="E5475" s="803"/>
      <c r="F5475" s="793" t="s">
        <v>3305</v>
      </c>
      <c r="G5475" s="800">
        <f>OBS!K9</f>
        <v>0</v>
      </c>
      <c r="H5475" s="801" t="s">
        <v>627</v>
      </c>
    </row>
    <row r="5476" spans="1:8" x14ac:dyDescent="0.25">
      <c r="A5476" s="778"/>
      <c r="E5476" s="803"/>
      <c r="F5476" s="793" t="s">
        <v>3306</v>
      </c>
      <c r="G5476" s="800">
        <f>OBS!K10</f>
        <v>0</v>
      </c>
      <c r="H5476" s="801" t="s">
        <v>627</v>
      </c>
    </row>
    <row r="5477" spans="1:8" x14ac:dyDescent="0.25">
      <c r="A5477" s="778"/>
      <c r="E5477" s="803"/>
      <c r="F5477" s="793" t="s">
        <v>3307</v>
      </c>
      <c r="G5477" s="800">
        <f>OBS!K11</f>
        <v>0</v>
      </c>
      <c r="H5477" s="801" t="s">
        <v>627</v>
      </c>
    </row>
    <row r="5478" spans="1:8" ht="30" x14ac:dyDescent="0.25">
      <c r="A5478" s="778"/>
      <c r="E5478" s="803"/>
      <c r="F5478" s="793" t="s">
        <v>3308</v>
      </c>
      <c r="G5478" s="800">
        <f>OBS!K12</f>
        <v>0</v>
      </c>
      <c r="H5478" s="801" t="s">
        <v>627</v>
      </c>
    </row>
    <row r="5479" spans="1:8" ht="30" x14ac:dyDescent="0.25">
      <c r="A5479" s="778"/>
      <c r="E5479" s="803"/>
      <c r="F5479" s="793" t="s">
        <v>3309</v>
      </c>
      <c r="G5479" s="800">
        <f>OBS!K13</f>
        <v>0</v>
      </c>
      <c r="H5479" s="801" t="s">
        <v>627</v>
      </c>
    </row>
    <row r="5480" spans="1:8" x14ac:dyDescent="0.25">
      <c r="A5480" s="778"/>
      <c r="E5480" s="803"/>
      <c r="F5480" s="793" t="s">
        <v>3310</v>
      </c>
      <c r="G5480" s="800">
        <f>OBS!K14</f>
        <v>0</v>
      </c>
      <c r="H5480" s="801" t="s">
        <v>627</v>
      </c>
    </row>
    <row r="5481" spans="1:8" x14ac:dyDescent="0.25">
      <c r="A5481" s="778"/>
      <c r="E5481" s="803"/>
    </row>
    <row r="5482" spans="1:8" x14ac:dyDescent="0.25">
      <c r="A5482" s="778">
        <v>1608</v>
      </c>
      <c r="B5482" s="793" t="s">
        <v>3311</v>
      </c>
      <c r="C5482" s="826">
        <f>OBS!L7</f>
        <v>0</v>
      </c>
      <c r="E5482" s="837" t="s">
        <v>625</v>
      </c>
      <c r="F5482" s="793" t="s">
        <v>3312</v>
      </c>
      <c r="G5482" s="800">
        <f>OBS!L8</f>
        <v>0</v>
      </c>
      <c r="H5482" s="801" t="s">
        <v>627</v>
      </c>
    </row>
    <row r="5483" spans="1:8" x14ac:dyDescent="0.25">
      <c r="A5483" s="778"/>
      <c r="E5483" s="803"/>
      <c r="F5483" s="793" t="s">
        <v>3313</v>
      </c>
      <c r="G5483" s="800">
        <f>OBS!L9</f>
        <v>0</v>
      </c>
      <c r="H5483" s="801" t="s">
        <v>627</v>
      </c>
    </row>
    <row r="5484" spans="1:8" x14ac:dyDescent="0.25">
      <c r="A5484" s="778"/>
      <c r="E5484" s="824"/>
      <c r="F5484" s="793" t="s">
        <v>3314</v>
      </c>
      <c r="G5484" s="800">
        <f>OBS!L10</f>
        <v>0</v>
      </c>
      <c r="H5484" s="801" t="s">
        <v>627</v>
      </c>
    </row>
    <row r="5485" spans="1:8" x14ac:dyDescent="0.25">
      <c r="A5485" s="778"/>
      <c r="E5485" s="803"/>
      <c r="F5485" s="793" t="s">
        <v>3315</v>
      </c>
      <c r="G5485" s="800">
        <f>OBS!L11</f>
        <v>0</v>
      </c>
      <c r="H5485" s="801" t="s">
        <v>627</v>
      </c>
    </row>
    <row r="5486" spans="1:8" ht="30" x14ac:dyDescent="0.25">
      <c r="A5486" s="778"/>
      <c r="E5486" s="803"/>
      <c r="F5486" s="793" t="s">
        <v>3316</v>
      </c>
      <c r="G5486" s="800">
        <f>OBS!L12</f>
        <v>0</v>
      </c>
      <c r="H5486" s="801" t="s">
        <v>627</v>
      </c>
    </row>
    <row r="5487" spans="1:8" ht="30" x14ac:dyDescent="0.25">
      <c r="A5487" s="778"/>
      <c r="E5487" s="803"/>
      <c r="F5487" s="793" t="s">
        <v>3317</v>
      </c>
      <c r="G5487" s="800">
        <f>OBS!L13</f>
        <v>0</v>
      </c>
      <c r="H5487" s="801" t="s">
        <v>627</v>
      </c>
    </row>
    <row r="5488" spans="1:8" x14ac:dyDescent="0.25">
      <c r="A5488" s="778"/>
      <c r="E5488" s="803"/>
      <c r="F5488" s="793" t="s">
        <v>3318</v>
      </c>
      <c r="G5488" s="800">
        <f>OBS!L14</f>
        <v>0</v>
      </c>
      <c r="H5488" s="801" t="s">
        <v>627</v>
      </c>
    </row>
    <row r="5489" spans="1:8" x14ac:dyDescent="0.25">
      <c r="A5489" s="778"/>
      <c r="E5489" s="803"/>
    </row>
    <row r="5490" spans="1:8" ht="30" x14ac:dyDescent="0.25">
      <c r="A5490" s="778">
        <v>1609</v>
      </c>
      <c r="B5490" s="793" t="s">
        <v>3105</v>
      </c>
      <c r="C5490" s="826">
        <f>OBS!C16</f>
        <v>0</v>
      </c>
      <c r="E5490" s="837" t="s">
        <v>625</v>
      </c>
      <c r="F5490" s="793" t="s">
        <v>3109</v>
      </c>
      <c r="G5490" s="800">
        <f>OBS!C17</f>
        <v>0</v>
      </c>
      <c r="H5490" s="801" t="s">
        <v>627</v>
      </c>
    </row>
    <row r="5491" spans="1:8" x14ac:dyDescent="0.25">
      <c r="A5491" s="778"/>
      <c r="E5491" s="803"/>
      <c r="F5491" s="793" t="s">
        <v>3113</v>
      </c>
      <c r="G5491" s="800">
        <f>OBS!C18</f>
        <v>0</v>
      </c>
      <c r="H5491" s="801" t="s">
        <v>627</v>
      </c>
    </row>
    <row r="5492" spans="1:8" x14ac:dyDescent="0.25">
      <c r="A5492" s="778"/>
      <c r="E5492" s="824"/>
      <c r="F5492" s="793" t="s">
        <v>3117</v>
      </c>
      <c r="G5492" s="800">
        <f>OBS!C19</f>
        <v>0</v>
      </c>
      <c r="H5492" s="801" t="s">
        <v>627</v>
      </c>
    </row>
    <row r="5493" spans="1:8" x14ac:dyDescent="0.25">
      <c r="A5493" s="778"/>
      <c r="E5493" s="803"/>
    </row>
    <row r="5494" spans="1:8" ht="30" x14ac:dyDescent="0.25">
      <c r="A5494" s="778">
        <v>1610</v>
      </c>
      <c r="B5494" s="793" t="s">
        <v>3106</v>
      </c>
      <c r="C5494" s="826">
        <f>OBS!D16</f>
        <v>0</v>
      </c>
      <c r="E5494" s="837" t="s">
        <v>625</v>
      </c>
      <c r="F5494" s="793" t="s">
        <v>3110</v>
      </c>
      <c r="G5494" s="800">
        <f>OBS!D17</f>
        <v>0</v>
      </c>
      <c r="H5494" s="801" t="s">
        <v>627</v>
      </c>
    </row>
    <row r="5495" spans="1:8" x14ac:dyDescent="0.25">
      <c r="A5495" s="778"/>
      <c r="E5495" s="803"/>
      <c r="F5495" s="793" t="s">
        <v>3114</v>
      </c>
      <c r="G5495" s="800">
        <f>OBS!D18</f>
        <v>0</v>
      </c>
      <c r="H5495" s="801" t="s">
        <v>627</v>
      </c>
    </row>
    <row r="5496" spans="1:8" x14ac:dyDescent="0.25">
      <c r="A5496" s="778"/>
      <c r="E5496" s="824"/>
      <c r="F5496" s="793" t="s">
        <v>3118</v>
      </c>
      <c r="G5496" s="800">
        <f>OBS!D19</f>
        <v>0</v>
      </c>
      <c r="H5496" s="801" t="s">
        <v>627</v>
      </c>
    </row>
    <row r="5497" spans="1:8" x14ac:dyDescent="0.25">
      <c r="A5497" s="778"/>
      <c r="E5497" s="803"/>
    </row>
    <row r="5498" spans="1:8" ht="30" x14ac:dyDescent="0.25">
      <c r="A5498" s="778">
        <v>1611</v>
      </c>
      <c r="B5498" s="793" t="s">
        <v>3107</v>
      </c>
      <c r="C5498" s="826">
        <f>OBS!E16</f>
        <v>0</v>
      </c>
      <c r="E5498" s="837" t="s">
        <v>625</v>
      </c>
      <c r="F5498" s="793" t="s">
        <v>3111</v>
      </c>
      <c r="G5498" s="800">
        <f>OBS!E17</f>
        <v>0</v>
      </c>
      <c r="H5498" s="801" t="s">
        <v>627</v>
      </c>
    </row>
    <row r="5499" spans="1:8" ht="30" x14ac:dyDescent="0.25">
      <c r="A5499" s="778"/>
      <c r="E5499" s="803"/>
      <c r="F5499" s="793" t="s">
        <v>3115</v>
      </c>
      <c r="G5499" s="800">
        <f>OBS!E18</f>
        <v>0</v>
      </c>
      <c r="H5499" s="801" t="s">
        <v>627</v>
      </c>
    </row>
    <row r="5500" spans="1:8" x14ac:dyDescent="0.25">
      <c r="A5500" s="778"/>
      <c r="E5500" s="824"/>
      <c r="F5500" s="793" t="s">
        <v>3119</v>
      </c>
      <c r="G5500" s="800">
        <f>OBS!E19</f>
        <v>0</v>
      </c>
      <c r="H5500" s="801" t="s">
        <v>627</v>
      </c>
    </row>
    <row r="5501" spans="1:8" x14ac:dyDescent="0.25">
      <c r="A5501" s="778"/>
      <c r="E5501" s="803"/>
    </row>
    <row r="5502" spans="1:8" ht="30" x14ac:dyDescent="0.25">
      <c r="A5502" s="778">
        <v>1612</v>
      </c>
      <c r="B5502" s="793" t="s">
        <v>3108</v>
      </c>
      <c r="C5502" s="826">
        <f>OBS!F16</f>
        <v>0</v>
      </c>
      <c r="E5502" s="837" t="s">
        <v>625</v>
      </c>
      <c r="F5502" s="793" t="s">
        <v>3112</v>
      </c>
      <c r="G5502" s="800">
        <f>OBS!F17</f>
        <v>0</v>
      </c>
      <c r="H5502" s="801" t="s">
        <v>627</v>
      </c>
    </row>
    <row r="5503" spans="1:8" ht="30" x14ac:dyDescent="0.25">
      <c r="A5503" s="778"/>
      <c r="E5503" s="803"/>
      <c r="F5503" s="793" t="s">
        <v>3116</v>
      </c>
      <c r="G5503" s="800">
        <f>OBS!F18</f>
        <v>0</v>
      </c>
      <c r="H5503" s="801" t="s">
        <v>627</v>
      </c>
    </row>
    <row r="5504" spans="1:8" x14ac:dyDescent="0.25">
      <c r="A5504" s="778"/>
      <c r="E5504" s="824"/>
      <c r="F5504" s="793" t="s">
        <v>3120</v>
      </c>
      <c r="G5504" s="800">
        <f>OBS!F19</f>
        <v>0</v>
      </c>
      <c r="H5504" s="801" t="s">
        <v>627</v>
      </c>
    </row>
    <row r="5505" spans="1:8" x14ac:dyDescent="0.25">
      <c r="A5505" s="778"/>
      <c r="E5505" s="803"/>
    </row>
    <row r="5506" spans="1:8" ht="30" x14ac:dyDescent="0.25">
      <c r="A5506" s="778">
        <v>1613</v>
      </c>
      <c r="B5506" s="793" t="s">
        <v>3319</v>
      </c>
      <c r="C5506" s="826">
        <f>OBS!G16</f>
        <v>0</v>
      </c>
      <c r="D5506" s="798"/>
      <c r="E5506" s="837" t="s">
        <v>625</v>
      </c>
      <c r="F5506" s="793" t="s">
        <v>3320</v>
      </c>
      <c r="G5506" s="800">
        <f>OBS!G17</f>
        <v>0</v>
      </c>
      <c r="H5506" s="801" t="s">
        <v>627</v>
      </c>
    </row>
    <row r="5507" spans="1:8" ht="30" x14ac:dyDescent="0.25">
      <c r="A5507" s="778"/>
      <c r="D5507" s="801"/>
      <c r="E5507" s="803"/>
      <c r="F5507" s="793" t="s">
        <v>3321</v>
      </c>
      <c r="G5507" s="800">
        <f>OBS!G18</f>
        <v>0</v>
      </c>
      <c r="H5507" s="801" t="s">
        <v>627</v>
      </c>
    </row>
    <row r="5508" spans="1:8" x14ac:dyDescent="0.25">
      <c r="A5508" s="778"/>
      <c r="D5508" s="798"/>
      <c r="E5508" s="824"/>
      <c r="F5508" s="793" t="s">
        <v>3322</v>
      </c>
      <c r="G5508" s="800">
        <f>OBS!G19</f>
        <v>0</v>
      </c>
      <c r="H5508" s="801" t="s">
        <v>627</v>
      </c>
    </row>
    <row r="5509" spans="1:8" x14ac:dyDescent="0.25">
      <c r="A5509" s="778"/>
      <c r="D5509" s="798"/>
      <c r="E5509" s="803"/>
    </row>
    <row r="5510" spans="1:8" ht="30" x14ac:dyDescent="0.25">
      <c r="A5510" s="778">
        <v>1614</v>
      </c>
      <c r="B5510" s="793" t="s">
        <v>3323</v>
      </c>
      <c r="C5510" s="826">
        <f>OBS!H16</f>
        <v>0</v>
      </c>
      <c r="D5510" s="798"/>
      <c r="E5510" s="837" t="s">
        <v>625</v>
      </c>
      <c r="F5510" s="793" t="s">
        <v>3324</v>
      </c>
      <c r="G5510" s="800">
        <f>OBS!H17</f>
        <v>0</v>
      </c>
      <c r="H5510" s="801" t="s">
        <v>627</v>
      </c>
    </row>
    <row r="5511" spans="1:8" ht="30" x14ac:dyDescent="0.25">
      <c r="A5511" s="778"/>
      <c r="D5511" s="798"/>
      <c r="E5511" s="803"/>
      <c r="F5511" s="793" t="s">
        <v>3325</v>
      </c>
      <c r="G5511" s="800">
        <f>OBS!H18</f>
        <v>0</v>
      </c>
      <c r="H5511" s="801" t="s">
        <v>627</v>
      </c>
    </row>
    <row r="5512" spans="1:8" ht="30" x14ac:dyDescent="0.25">
      <c r="A5512" s="778"/>
      <c r="D5512" s="798"/>
      <c r="E5512" s="824"/>
      <c r="F5512" s="793" t="s">
        <v>3326</v>
      </c>
      <c r="G5512" s="800">
        <f>OBS!H19</f>
        <v>0</v>
      </c>
      <c r="H5512" s="801" t="s">
        <v>627</v>
      </c>
    </row>
    <row r="5513" spans="1:8" x14ac:dyDescent="0.25">
      <c r="A5513" s="778"/>
      <c r="D5513" s="798"/>
      <c r="E5513" s="803"/>
    </row>
    <row r="5514" spans="1:8" ht="30" x14ac:dyDescent="0.25">
      <c r="A5514" s="778">
        <v>1615</v>
      </c>
      <c r="B5514" s="793" t="s">
        <v>3327</v>
      </c>
      <c r="C5514" s="826">
        <f>OBS!I16</f>
        <v>0</v>
      </c>
      <c r="E5514" s="837" t="s">
        <v>625</v>
      </c>
      <c r="F5514" s="793" t="s">
        <v>3328</v>
      </c>
      <c r="G5514" s="800">
        <f>OBS!I17</f>
        <v>0</v>
      </c>
      <c r="H5514" s="801" t="s">
        <v>627</v>
      </c>
    </row>
    <row r="5515" spans="1:8" ht="30" x14ac:dyDescent="0.25">
      <c r="A5515" s="778"/>
      <c r="E5515" s="803"/>
      <c r="F5515" s="793" t="s">
        <v>3329</v>
      </c>
      <c r="G5515" s="800">
        <f>OBS!I18</f>
        <v>0</v>
      </c>
      <c r="H5515" s="801" t="s">
        <v>627</v>
      </c>
    </row>
    <row r="5516" spans="1:8" x14ac:dyDescent="0.25">
      <c r="A5516" s="778"/>
      <c r="E5516" s="824"/>
      <c r="F5516" s="793" t="s">
        <v>3330</v>
      </c>
      <c r="G5516" s="800">
        <f>OBS!I19</f>
        <v>0</v>
      </c>
      <c r="H5516" s="801" t="s">
        <v>627</v>
      </c>
    </row>
    <row r="5517" spans="1:8" x14ac:dyDescent="0.25">
      <c r="A5517" s="778"/>
      <c r="E5517" s="803"/>
    </row>
    <row r="5518" spans="1:8" ht="30" x14ac:dyDescent="0.25">
      <c r="A5518" s="778">
        <v>1616</v>
      </c>
      <c r="B5518" s="793" t="s">
        <v>3331</v>
      </c>
      <c r="C5518" s="826">
        <f>OBS!J16</f>
        <v>0</v>
      </c>
      <c r="E5518" s="837" t="s">
        <v>625</v>
      </c>
      <c r="F5518" s="793" t="s">
        <v>3332</v>
      </c>
      <c r="G5518" s="800">
        <f>OBS!J17</f>
        <v>0</v>
      </c>
      <c r="H5518" s="801" t="s">
        <v>627</v>
      </c>
    </row>
    <row r="5519" spans="1:8" ht="30" x14ac:dyDescent="0.25">
      <c r="A5519" s="778"/>
      <c r="E5519" s="803"/>
      <c r="F5519" s="793" t="s">
        <v>3333</v>
      </c>
      <c r="G5519" s="800">
        <f>OBS!J18</f>
        <v>0</v>
      </c>
      <c r="H5519" s="801" t="s">
        <v>627</v>
      </c>
    </row>
    <row r="5520" spans="1:8" x14ac:dyDescent="0.25">
      <c r="A5520" s="778"/>
      <c r="E5520" s="824"/>
      <c r="F5520" s="793" t="s">
        <v>3334</v>
      </c>
      <c r="G5520" s="800">
        <f>OBS!J19</f>
        <v>0</v>
      </c>
      <c r="H5520" s="801" t="s">
        <v>627</v>
      </c>
    </row>
    <row r="5521" spans="1:8" x14ac:dyDescent="0.25">
      <c r="A5521" s="778"/>
      <c r="E5521" s="803"/>
      <c r="F5521" s="793"/>
    </row>
    <row r="5522" spans="1:8" ht="30" x14ac:dyDescent="0.25">
      <c r="A5522" s="778">
        <v>1617</v>
      </c>
      <c r="B5522" s="793" t="s">
        <v>3335</v>
      </c>
      <c r="C5522" s="826">
        <f>OBS!K16</f>
        <v>0</v>
      </c>
      <c r="E5522" s="837" t="s">
        <v>625</v>
      </c>
      <c r="F5522" s="793" t="s">
        <v>3336</v>
      </c>
      <c r="G5522" s="800">
        <f>OBS!K17</f>
        <v>0</v>
      </c>
      <c r="H5522" s="801" t="s">
        <v>627</v>
      </c>
    </row>
    <row r="5523" spans="1:8" x14ac:dyDescent="0.25">
      <c r="A5523" s="778"/>
      <c r="E5523" s="803"/>
      <c r="F5523" s="793" t="s">
        <v>3337</v>
      </c>
      <c r="G5523" s="800">
        <f>OBS!K18</f>
        <v>0</v>
      </c>
      <c r="H5523" s="801" t="s">
        <v>627</v>
      </c>
    </row>
    <row r="5524" spans="1:8" x14ac:dyDescent="0.25">
      <c r="A5524" s="778"/>
      <c r="E5524" s="824"/>
      <c r="F5524" s="793" t="s">
        <v>3338</v>
      </c>
      <c r="G5524" s="800">
        <f>OBS!K19</f>
        <v>0</v>
      </c>
      <c r="H5524" s="801" t="s">
        <v>627</v>
      </c>
    </row>
    <row r="5525" spans="1:8" x14ac:dyDescent="0.25">
      <c r="A5525" s="778"/>
      <c r="E5525" s="803"/>
    </row>
    <row r="5526" spans="1:8" ht="30" x14ac:dyDescent="0.25">
      <c r="A5526" s="778">
        <v>1618</v>
      </c>
      <c r="B5526" s="793" t="s">
        <v>3339</v>
      </c>
      <c r="C5526" s="826">
        <f>OBS!L16</f>
        <v>0</v>
      </c>
      <c r="E5526" s="837" t="s">
        <v>625</v>
      </c>
      <c r="F5526" s="793" t="s">
        <v>3340</v>
      </c>
      <c r="G5526" s="800">
        <f>OBS!L17</f>
        <v>0</v>
      </c>
      <c r="H5526" s="801" t="s">
        <v>627</v>
      </c>
    </row>
    <row r="5527" spans="1:8" ht="30" x14ac:dyDescent="0.25">
      <c r="A5527" s="778"/>
      <c r="E5527" s="803"/>
      <c r="F5527" s="793" t="s">
        <v>3341</v>
      </c>
      <c r="G5527" s="800">
        <f>OBS!L18</f>
        <v>0</v>
      </c>
      <c r="H5527" s="801" t="s">
        <v>627</v>
      </c>
    </row>
    <row r="5528" spans="1:8" x14ac:dyDescent="0.25">
      <c r="A5528" s="778"/>
      <c r="E5528" s="803"/>
      <c r="F5528" s="793" t="s">
        <v>3342</v>
      </c>
      <c r="G5528" s="800">
        <f>OBS!L19</f>
        <v>0</v>
      </c>
      <c r="H5528" s="801" t="s">
        <v>627</v>
      </c>
    </row>
    <row r="5529" spans="1:8" x14ac:dyDescent="0.25">
      <c r="A5529" s="778"/>
      <c r="E5529" s="803"/>
    </row>
    <row r="5530" spans="1:8" ht="45" x14ac:dyDescent="0.25">
      <c r="A5530" s="778">
        <v>1619</v>
      </c>
      <c r="B5530" s="793" t="s">
        <v>3121</v>
      </c>
      <c r="C5530" s="826">
        <f>OBS!C21</f>
        <v>0</v>
      </c>
      <c r="E5530" s="837" t="s">
        <v>625</v>
      </c>
      <c r="F5530" s="793" t="s">
        <v>3125</v>
      </c>
      <c r="G5530" s="800">
        <f>OBS!C22</f>
        <v>0</v>
      </c>
      <c r="H5530" s="801" t="s">
        <v>627</v>
      </c>
    </row>
    <row r="5531" spans="1:8" x14ac:dyDescent="0.25">
      <c r="A5531" s="778"/>
      <c r="D5531" s="801"/>
      <c r="E5531" s="824"/>
      <c r="F5531" s="793" t="s">
        <v>3129</v>
      </c>
      <c r="G5531" s="800">
        <f>OBS!C23</f>
        <v>0</v>
      </c>
      <c r="H5531" s="801" t="s">
        <v>627</v>
      </c>
    </row>
    <row r="5532" spans="1:8" x14ac:dyDescent="0.25">
      <c r="A5532" s="778"/>
      <c r="C5532" s="795"/>
      <c r="D5532" s="801"/>
      <c r="E5532" s="837"/>
    </row>
    <row r="5533" spans="1:8" ht="45" x14ac:dyDescent="0.25">
      <c r="A5533" s="778">
        <v>1620</v>
      </c>
      <c r="B5533" s="793" t="s">
        <v>3122</v>
      </c>
      <c r="C5533" s="826">
        <f>OBS!D21</f>
        <v>0</v>
      </c>
      <c r="D5533" s="801"/>
      <c r="E5533" s="837" t="s">
        <v>625</v>
      </c>
      <c r="F5533" s="793" t="s">
        <v>3126</v>
      </c>
      <c r="G5533" s="800">
        <f>OBS!D22</f>
        <v>0</v>
      </c>
      <c r="H5533" s="801" t="s">
        <v>627</v>
      </c>
    </row>
    <row r="5534" spans="1:8" x14ac:dyDescent="0.25">
      <c r="A5534" s="778"/>
      <c r="D5534" s="801"/>
      <c r="E5534" s="824"/>
      <c r="F5534" s="793" t="s">
        <v>3130</v>
      </c>
      <c r="G5534" s="800">
        <f>OBS!D23</f>
        <v>0</v>
      </c>
      <c r="H5534" s="801" t="s">
        <v>627</v>
      </c>
    </row>
    <row r="5535" spans="1:8" x14ac:dyDescent="0.25">
      <c r="A5535" s="778"/>
      <c r="D5535" s="801"/>
      <c r="E5535" s="837"/>
    </row>
    <row r="5536" spans="1:8" ht="45" x14ac:dyDescent="0.25">
      <c r="A5536" s="778">
        <v>1621</v>
      </c>
      <c r="B5536" s="793" t="s">
        <v>3123</v>
      </c>
      <c r="C5536" s="826">
        <f>OBS!E21</f>
        <v>0</v>
      </c>
      <c r="D5536" s="801"/>
      <c r="E5536" s="837" t="s">
        <v>625</v>
      </c>
      <c r="F5536" s="793" t="s">
        <v>3127</v>
      </c>
      <c r="G5536" s="800">
        <f>OBS!E22</f>
        <v>0</v>
      </c>
      <c r="H5536" s="801" t="s">
        <v>627</v>
      </c>
    </row>
    <row r="5537" spans="1:8" x14ac:dyDescent="0.25">
      <c r="A5537" s="778"/>
      <c r="D5537" s="801"/>
      <c r="E5537" s="824"/>
      <c r="F5537" s="793" t="s">
        <v>3131</v>
      </c>
      <c r="G5537" s="800">
        <f>OBS!E23</f>
        <v>0</v>
      </c>
      <c r="H5537" s="801" t="s">
        <v>627</v>
      </c>
    </row>
    <row r="5538" spans="1:8" x14ac:dyDescent="0.25">
      <c r="A5538" s="778"/>
      <c r="D5538" s="801"/>
      <c r="E5538" s="837"/>
    </row>
    <row r="5539" spans="1:8" ht="45" x14ac:dyDescent="0.25">
      <c r="A5539" s="778">
        <v>1622</v>
      </c>
      <c r="B5539" s="793" t="s">
        <v>3124</v>
      </c>
      <c r="C5539" s="826">
        <f>OBS!F21</f>
        <v>0</v>
      </c>
      <c r="E5539" s="837" t="s">
        <v>625</v>
      </c>
      <c r="F5539" s="793" t="s">
        <v>3128</v>
      </c>
      <c r="G5539" s="800">
        <f>OBS!F22</f>
        <v>0</v>
      </c>
      <c r="H5539" s="801" t="s">
        <v>627</v>
      </c>
    </row>
    <row r="5540" spans="1:8" x14ac:dyDescent="0.25">
      <c r="A5540" s="778"/>
      <c r="E5540" s="824"/>
      <c r="F5540" s="793" t="s">
        <v>3132</v>
      </c>
      <c r="G5540" s="800">
        <f>OBS!F23</f>
        <v>0</v>
      </c>
      <c r="H5540" s="801" t="s">
        <v>627</v>
      </c>
    </row>
    <row r="5541" spans="1:8" x14ac:dyDescent="0.25">
      <c r="A5541" s="778"/>
      <c r="E5541" s="837"/>
    </row>
    <row r="5542" spans="1:8" ht="45" x14ac:dyDescent="0.25">
      <c r="A5542" s="778">
        <v>1623</v>
      </c>
      <c r="B5542" s="793" t="s">
        <v>3343</v>
      </c>
      <c r="C5542" s="826">
        <f>OBS!G21</f>
        <v>0</v>
      </c>
      <c r="E5542" s="837" t="s">
        <v>625</v>
      </c>
      <c r="F5542" s="793" t="s">
        <v>3344</v>
      </c>
      <c r="G5542" s="800">
        <f>OBS!G22</f>
        <v>0</v>
      </c>
      <c r="H5542" s="801" t="s">
        <v>627</v>
      </c>
    </row>
    <row r="5543" spans="1:8" x14ac:dyDescent="0.25">
      <c r="A5543" s="778"/>
      <c r="E5543" s="824"/>
      <c r="F5543" s="793" t="s">
        <v>3345</v>
      </c>
      <c r="G5543" s="800">
        <f>OBS!G23</f>
        <v>0</v>
      </c>
      <c r="H5543" s="801" t="s">
        <v>627</v>
      </c>
    </row>
    <row r="5544" spans="1:8" x14ac:dyDescent="0.25">
      <c r="A5544" s="778"/>
      <c r="D5544" s="801"/>
      <c r="E5544" s="837"/>
    </row>
    <row r="5545" spans="1:8" ht="60" x14ac:dyDescent="0.25">
      <c r="A5545" s="778">
        <v>1624</v>
      </c>
      <c r="B5545" s="793" t="s">
        <v>3346</v>
      </c>
      <c r="C5545" s="826">
        <f>OBS!H21</f>
        <v>0</v>
      </c>
      <c r="D5545" s="801"/>
      <c r="E5545" s="837" t="s">
        <v>625</v>
      </c>
      <c r="F5545" s="793" t="s">
        <v>3347</v>
      </c>
      <c r="G5545" s="800">
        <f>OBS!H22</f>
        <v>0</v>
      </c>
      <c r="H5545" s="801" t="s">
        <v>627</v>
      </c>
    </row>
    <row r="5546" spans="1:8" ht="30" x14ac:dyDescent="0.25">
      <c r="A5546" s="778"/>
      <c r="D5546" s="798"/>
      <c r="E5546" s="824"/>
      <c r="F5546" s="793" t="s">
        <v>3348</v>
      </c>
      <c r="G5546" s="800">
        <f>OBS!H23</f>
        <v>0</v>
      </c>
      <c r="H5546" s="801" t="s">
        <v>627</v>
      </c>
    </row>
    <row r="5547" spans="1:8" x14ac:dyDescent="0.25">
      <c r="A5547" s="778"/>
      <c r="E5547" s="837"/>
    </row>
    <row r="5548" spans="1:8" ht="45" x14ac:dyDescent="0.25">
      <c r="A5548" s="778">
        <v>1625</v>
      </c>
      <c r="B5548" s="793" t="s">
        <v>3349</v>
      </c>
      <c r="C5548" s="826">
        <f>OBS!I21</f>
        <v>0</v>
      </c>
      <c r="E5548" s="837" t="s">
        <v>625</v>
      </c>
      <c r="F5548" s="793" t="s">
        <v>3350</v>
      </c>
      <c r="G5548" s="800">
        <f>OBS!I22</f>
        <v>0</v>
      </c>
      <c r="H5548" s="801" t="s">
        <v>627</v>
      </c>
    </row>
    <row r="5549" spans="1:8" x14ac:dyDescent="0.25">
      <c r="A5549" s="778"/>
      <c r="E5549" s="824"/>
      <c r="F5549" s="793" t="s">
        <v>3351</v>
      </c>
      <c r="G5549" s="800">
        <f>OBS!I23</f>
        <v>0</v>
      </c>
      <c r="H5549" s="801" t="s">
        <v>627</v>
      </c>
    </row>
    <row r="5550" spans="1:8" x14ac:dyDescent="0.25">
      <c r="A5550" s="778"/>
      <c r="E5550" s="837"/>
    </row>
    <row r="5551" spans="1:8" ht="45" x14ac:dyDescent="0.25">
      <c r="A5551" s="778">
        <v>1626</v>
      </c>
      <c r="B5551" s="793" t="s">
        <v>3352</v>
      </c>
      <c r="C5551" s="826">
        <f>OBS!J21</f>
        <v>0</v>
      </c>
      <c r="E5551" s="837" t="s">
        <v>625</v>
      </c>
      <c r="F5551" s="793" t="s">
        <v>3353</v>
      </c>
      <c r="G5551" s="800">
        <f>OBS!J22</f>
        <v>0</v>
      </c>
      <c r="H5551" s="801" t="s">
        <v>627</v>
      </c>
    </row>
    <row r="5552" spans="1:8" x14ac:dyDescent="0.25">
      <c r="A5552" s="778"/>
      <c r="E5552" s="824"/>
      <c r="F5552" s="793" t="s">
        <v>3354</v>
      </c>
      <c r="G5552" s="800">
        <f>OBS!J23</f>
        <v>0</v>
      </c>
      <c r="H5552" s="801" t="s">
        <v>627</v>
      </c>
    </row>
    <row r="5553" spans="1:8" x14ac:dyDescent="0.25">
      <c r="A5553" s="778"/>
      <c r="E5553" s="837"/>
      <c r="F5553" s="793"/>
    </row>
    <row r="5554" spans="1:8" ht="45" x14ac:dyDescent="0.25">
      <c r="A5554" s="778">
        <v>1627</v>
      </c>
      <c r="B5554" s="793" t="s">
        <v>3355</v>
      </c>
      <c r="C5554" s="826">
        <f>OBS!K21</f>
        <v>0</v>
      </c>
      <c r="E5554" s="837" t="s">
        <v>625</v>
      </c>
      <c r="F5554" s="793" t="s">
        <v>3356</v>
      </c>
      <c r="G5554" s="800">
        <f>OBS!K22</f>
        <v>0</v>
      </c>
      <c r="H5554" s="801" t="s">
        <v>627</v>
      </c>
    </row>
    <row r="5555" spans="1:8" x14ac:dyDescent="0.25">
      <c r="A5555" s="778"/>
      <c r="E5555" s="824"/>
      <c r="F5555" s="793" t="s">
        <v>3357</v>
      </c>
      <c r="G5555" s="800">
        <f>OBS!K23</f>
        <v>0</v>
      </c>
      <c r="H5555" s="801" t="s">
        <v>627</v>
      </c>
    </row>
    <row r="5556" spans="1:8" x14ac:dyDescent="0.25">
      <c r="A5556" s="778"/>
      <c r="E5556" s="837"/>
    </row>
    <row r="5557" spans="1:8" ht="45" x14ac:dyDescent="0.25">
      <c r="A5557" s="778">
        <v>1628</v>
      </c>
      <c r="B5557" s="793" t="s">
        <v>3358</v>
      </c>
      <c r="C5557" s="826">
        <f>OBS!L21</f>
        <v>0</v>
      </c>
      <c r="E5557" s="837" t="s">
        <v>625</v>
      </c>
      <c r="F5557" s="793" t="s">
        <v>3359</v>
      </c>
      <c r="G5557" s="800">
        <f>OBS!L22</f>
        <v>0</v>
      </c>
      <c r="H5557" s="801" t="s">
        <v>627</v>
      </c>
    </row>
    <row r="5558" spans="1:8" x14ac:dyDescent="0.25">
      <c r="A5558" s="778"/>
      <c r="E5558" s="824"/>
      <c r="F5558" s="793" t="s">
        <v>3360</v>
      </c>
      <c r="G5558" s="800">
        <f>OBS!L23</f>
        <v>0</v>
      </c>
      <c r="H5558" s="801" t="s">
        <v>627</v>
      </c>
    </row>
    <row r="5559" spans="1:8" x14ac:dyDescent="0.25">
      <c r="A5559" s="778"/>
      <c r="E5559" s="837"/>
    </row>
    <row r="5560" spans="1:8" ht="75" x14ac:dyDescent="0.25">
      <c r="A5560" s="778">
        <v>1629</v>
      </c>
      <c r="B5560" s="793" t="s">
        <v>3133</v>
      </c>
      <c r="C5560" s="826">
        <f>OBS!C25</f>
        <v>0</v>
      </c>
      <c r="E5560" s="837" t="s">
        <v>625</v>
      </c>
      <c r="F5560" s="793" t="s">
        <v>3137</v>
      </c>
      <c r="G5560" s="800">
        <f>OBS!C26</f>
        <v>0</v>
      </c>
      <c r="H5560" s="801" t="s">
        <v>627</v>
      </c>
    </row>
    <row r="5561" spans="1:8" x14ac:dyDescent="0.25">
      <c r="A5561" s="778"/>
      <c r="E5561" s="824"/>
      <c r="F5561" s="793" t="s">
        <v>3141</v>
      </c>
      <c r="G5561" s="800">
        <f>OBS!C27</f>
        <v>0</v>
      </c>
      <c r="H5561" s="801" t="s">
        <v>627</v>
      </c>
    </row>
    <row r="5562" spans="1:8" x14ac:dyDescent="0.25">
      <c r="A5562" s="778"/>
      <c r="E5562" s="837"/>
    </row>
    <row r="5563" spans="1:8" ht="75" x14ac:dyDescent="0.25">
      <c r="A5563" s="778">
        <v>1630</v>
      </c>
      <c r="B5563" s="793" t="s">
        <v>3134</v>
      </c>
      <c r="C5563" s="826">
        <f>OBS!D25</f>
        <v>0</v>
      </c>
      <c r="E5563" s="837" t="s">
        <v>625</v>
      </c>
      <c r="F5563" s="793" t="s">
        <v>3138</v>
      </c>
      <c r="G5563" s="800">
        <f>OBS!D26</f>
        <v>0</v>
      </c>
      <c r="H5563" s="801" t="s">
        <v>627</v>
      </c>
    </row>
    <row r="5564" spans="1:8" x14ac:dyDescent="0.25">
      <c r="A5564" s="778"/>
      <c r="E5564" s="824"/>
      <c r="F5564" s="793" t="s">
        <v>3142</v>
      </c>
      <c r="G5564" s="800">
        <f>OBS!D27</f>
        <v>0</v>
      </c>
      <c r="H5564" s="801" t="s">
        <v>627</v>
      </c>
    </row>
    <row r="5565" spans="1:8" x14ac:dyDescent="0.25">
      <c r="A5565" s="778"/>
      <c r="E5565" s="837"/>
    </row>
    <row r="5566" spans="1:8" ht="75" x14ac:dyDescent="0.25">
      <c r="A5566" s="778">
        <v>1631</v>
      </c>
      <c r="B5566" s="793" t="s">
        <v>3135</v>
      </c>
      <c r="C5566" s="826">
        <f>OBS!E25</f>
        <v>0</v>
      </c>
      <c r="E5566" s="837" t="s">
        <v>625</v>
      </c>
      <c r="F5566" s="793" t="s">
        <v>3139</v>
      </c>
      <c r="G5566" s="800">
        <f>OBS!E26</f>
        <v>0</v>
      </c>
      <c r="H5566" s="801" t="s">
        <v>627</v>
      </c>
    </row>
    <row r="5567" spans="1:8" x14ac:dyDescent="0.25">
      <c r="A5567" s="778"/>
      <c r="E5567" s="824"/>
      <c r="F5567" s="793" t="s">
        <v>3143</v>
      </c>
      <c r="G5567" s="800">
        <f>OBS!E27</f>
        <v>0</v>
      </c>
      <c r="H5567" s="801" t="s">
        <v>627</v>
      </c>
    </row>
    <row r="5568" spans="1:8" x14ac:dyDescent="0.25">
      <c r="A5568" s="778"/>
      <c r="E5568" s="837"/>
    </row>
    <row r="5569" spans="1:8" ht="75" x14ac:dyDescent="0.25">
      <c r="A5569" s="778">
        <v>1632</v>
      </c>
      <c r="B5569" s="793" t="s">
        <v>3136</v>
      </c>
      <c r="C5569" s="826">
        <f>OBS!F25</f>
        <v>0</v>
      </c>
      <c r="E5569" s="837" t="s">
        <v>625</v>
      </c>
      <c r="F5569" s="793" t="s">
        <v>3140</v>
      </c>
      <c r="G5569" s="800">
        <f>OBS!F26</f>
        <v>0</v>
      </c>
      <c r="H5569" s="801" t="s">
        <v>627</v>
      </c>
    </row>
    <row r="5570" spans="1:8" x14ac:dyDescent="0.25">
      <c r="A5570" s="778"/>
      <c r="E5570" s="824"/>
      <c r="F5570" s="793" t="s">
        <v>3144</v>
      </c>
      <c r="G5570" s="800">
        <f>OBS!F27</f>
        <v>0</v>
      </c>
      <c r="H5570" s="801" t="s">
        <v>627</v>
      </c>
    </row>
    <row r="5571" spans="1:8" x14ac:dyDescent="0.25">
      <c r="A5571" s="778"/>
      <c r="E5571" s="837"/>
    </row>
    <row r="5572" spans="1:8" ht="75" x14ac:dyDescent="0.25">
      <c r="A5572" s="778">
        <v>1633</v>
      </c>
      <c r="B5572" s="793" t="s">
        <v>3361</v>
      </c>
      <c r="C5572" s="826">
        <f>OBS!G25</f>
        <v>0</v>
      </c>
      <c r="E5572" s="837" t="s">
        <v>625</v>
      </c>
      <c r="F5572" s="793" t="s">
        <v>3362</v>
      </c>
      <c r="G5572" s="800">
        <f>OBS!G26</f>
        <v>0</v>
      </c>
      <c r="H5572" s="801" t="s">
        <v>627</v>
      </c>
    </row>
    <row r="5573" spans="1:8" x14ac:dyDescent="0.25">
      <c r="A5573" s="778"/>
      <c r="E5573" s="824"/>
      <c r="F5573" s="793" t="s">
        <v>3363</v>
      </c>
      <c r="G5573" s="800">
        <f>OBS!G27</f>
        <v>0</v>
      </c>
      <c r="H5573" s="801" t="s">
        <v>627</v>
      </c>
    </row>
    <row r="5574" spans="1:8" x14ac:dyDescent="0.25">
      <c r="A5574" s="778"/>
      <c r="E5574" s="837"/>
    </row>
    <row r="5575" spans="1:8" ht="90" x14ac:dyDescent="0.25">
      <c r="A5575" s="778">
        <v>1634</v>
      </c>
      <c r="B5575" s="793" t="s">
        <v>3364</v>
      </c>
      <c r="C5575" s="826">
        <f>OBS!H25</f>
        <v>0</v>
      </c>
      <c r="E5575" s="837" t="s">
        <v>625</v>
      </c>
      <c r="F5575" s="793" t="s">
        <v>3365</v>
      </c>
      <c r="G5575" s="800">
        <f>OBS!H26</f>
        <v>0</v>
      </c>
      <c r="H5575" s="801" t="s">
        <v>627</v>
      </c>
    </row>
    <row r="5576" spans="1:8" ht="30" x14ac:dyDescent="0.25">
      <c r="A5576" s="778"/>
      <c r="E5576" s="824"/>
      <c r="F5576" s="793" t="s">
        <v>3366</v>
      </c>
      <c r="G5576" s="800">
        <f>OBS!H27</f>
        <v>0</v>
      </c>
      <c r="H5576" s="801" t="s">
        <v>627</v>
      </c>
    </row>
    <row r="5577" spans="1:8" x14ac:dyDescent="0.25">
      <c r="A5577" s="778"/>
      <c r="E5577" s="837"/>
    </row>
    <row r="5578" spans="1:8" ht="75" x14ac:dyDescent="0.25">
      <c r="A5578" s="778">
        <v>1635</v>
      </c>
      <c r="B5578" s="793" t="s">
        <v>3367</v>
      </c>
      <c r="C5578" s="826">
        <f>OBS!I25</f>
        <v>0</v>
      </c>
      <c r="E5578" s="837" t="s">
        <v>625</v>
      </c>
      <c r="F5578" s="793" t="s">
        <v>3368</v>
      </c>
      <c r="G5578" s="800">
        <f>OBS!I26</f>
        <v>0</v>
      </c>
      <c r="H5578" s="801" t="s">
        <v>627</v>
      </c>
    </row>
    <row r="5579" spans="1:8" x14ac:dyDescent="0.25">
      <c r="A5579" s="778"/>
      <c r="E5579" s="824"/>
      <c r="F5579" s="793" t="s">
        <v>3369</v>
      </c>
      <c r="G5579" s="800">
        <f>OBS!I27</f>
        <v>0</v>
      </c>
      <c r="H5579" s="801" t="s">
        <v>627</v>
      </c>
    </row>
    <row r="5580" spans="1:8" x14ac:dyDescent="0.25">
      <c r="A5580" s="778"/>
      <c r="E5580" s="837"/>
    </row>
    <row r="5581" spans="1:8" ht="75" x14ac:dyDescent="0.25">
      <c r="A5581" s="778">
        <v>1636</v>
      </c>
      <c r="B5581" s="793" t="s">
        <v>3370</v>
      </c>
      <c r="C5581" s="826">
        <f>OBS!J25</f>
        <v>0</v>
      </c>
      <c r="E5581" s="837" t="s">
        <v>625</v>
      </c>
      <c r="F5581" s="793" t="s">
        <v>3371</v>
      </c>
      <c r="G5581" s="800">
        <f>OBS!J26</f>
        <v>0</v>
      </c>
      <c r="H5581" s="801" t="s">
        <v>627</v>
      </c>
    </row>
    <row r="5582" spans="1:8" x14ac:dyDescent="0.25">
      <c r="A5582" s="778"/>
      <c r="E5582" s="824"/>
      <c r="F5582" s="793" t="s">
        <v>3372</v>
      </c>
      <c r="G5582" s="800">
        <f>OBS!J27</f>
        <v>0</v>
      </c>
      <c r="H5582" s="801" t="s">
        <v>627</v>
      </c>
    </row>
    <row r="5583" spans="1:8" x14ac:dyDescent="0.25">
      <c r="A5583" s="778"/>
      <c r="E5583" s="837"/>
    </row>
    <row r="5584" spans="1:8" ht="75" x14ac:dyDescent="0.25">
      <c r="A5584" s="778">
        <v>1637</v>
      </c>
      <c r="B5584" s="793" t="s">
        <v>3373</v>
      </c>
      <c r="C5584" s="826">
        <f>OBS!K25</f>
        <v>0</v>
      </c>
      <c r="E5584" s="837" t="s">
        <v>625</v>
      </c>
      <c r="F5584" s="793" t="s">
        <v>3374</v>
      </c>
      <c r="G5584" s="800">
        <f>OBS!K26</f>
        <v>0</v>
      </c>
      <c r="H5584" s="801" t="s">
        <v>627</v>
      </c>
    </row>
    <row r="5585" spans="1:8" x14ac:dyDescent="0.25">
      <c r="A5585" s="778"/>
      <c r="E5585" s="824"/>
      <c r="F5585" s="793" t="s">
        <v>3375</v>
      </c>
      <c r="G5585" s="800">
        <f>OBS!K27</f>
        <v>0</v>
      </c>
      <c r="H5585" s="801" t="s">
        <v>627</v>
      </c>
    </row>
    <row r="5586" spans="1:8" x14ac:dyDescent="0.25">
      <c r="A5586" s="778"/>
      <c r="E5586" s="837"/>
    </row>
    <row r="5587" spans="1:8" ht="75" x14ac:dyDescent="0.25">
      <c r="A5587" s="778">
        <v>1638</v>
      </c>
      <c r="B5587" s="793" t="s">
        <v>3376</v>
      </c>
      <c r="C5587" s="826">
        <f>OBS!L25</f>
        <v>0</v>
      </c>
      <c r="E5587" s="837" t="s">
        <v>625</v>
      </c>
      <c r="F5587" s="793" t="s">
        <v>3377</v>
      </c>
      <c r="G5587" s="800">
        <f>OBS!L26</f>
        <v>0</v>
      </c>
      <c r="H5587" s="801" t="s">
        <v>627</v>
      </c>
    </row>
    <row r="5588" spans="1:8" x14ac:dyDescent="0.25">
      <c r="A5588" s="778"/>
      <c r="E5588" s="824"/>
      <c r="F5588" s="793" t="s">
        <v>3378</v>
      </c>
      <c r="G5588" s="800">
        <f>OBS!L27</f>
        <v>0</v>
      </c>
      <c r="H5588" s="801" t="s">
        <v>627</v>
      </c>
    </row>
    <row r="5589" spans="1:8" x14ac:dyDescent="0.25">
      <c r="A5589" s="778"/>
      <c r="E5589" s="837"/>
    </row>
    <row r="5590" spans="1:8" x14ac:dyDescent="0.25">
      <c r="A5590" s="778">
        <v>1639</v>
      </c>
      <c r="B5590" s="793" t="s">
        <v>3145</v>
      </c>
      <c r="C5590" s="842">
        <f>OBS!M7</f>
        <v>0</v>
      </c>
      <c r="D5590" s="837"/>
      <c r="E5590" s="837" t="s">
        <v>625</v>
      </c>
      <c r="F5590" s="793" t="s">
        <v>3149</v>
      </c>
      <c r="G5590" s="836">
        <f>OBS!M8</f>
        <v>0</v>
      </c>
      <c r="H5590" s="837" t="s">
        <v>627</v>
      </c>
    </row>
    <row r="5591" spans="1:8" x14ac:dyDescent="0.25">
      <c r="A5591" s="778"/>
      <c r="B5591" s="793"/>
      <c r="C5591" s="842"/>
      <c r="D5591" s="837"/>
      <c r="E5591" s="837"/>
      <c r="F5591" s="793" t="s">
        <v>3153</v>
      </c>
      <c r="G5591" s="836">
        <f>OBS!M9</f>
        <v>0</v>
      </c>
      <c r="H5591" s="837" t="s">
        <v>627</v>
      </c>
    </row>
    <row r="5592" spans="1:8" x14ac:dyDescent="0.25">
      <c r="A5592" s="778"/>
      <c r="B5592" s="793"/>
      <c r="C5592" s="842"/>
      <c r="D5592" s="837"/>
      <c r="E5592" s="837"/>
      <c r="F5592" s="793" t="s">
        <v>3157</v>
      </c>
      <c r="G5592" s="836">
        <f>OBS!M10</f>
        <v>0</v>
      </c>
      <c r="H5592" s="837" t="s">
        <v>627</v>
      </c>
    </row>
    <row r="5593" spans="1:8" x14ac:dyDescent="0.25">
      <c r="A5593" s="778"/>
      <c r="B5593" s="793"/>
      <c r="C5593" s="842"/>
      <c r="D5593" s="837"/>
      <c r="E5593" s="837"/>
      <c r="F5593" s="793" t="s">
        <v>3161</v>
      </c>
      <c r="G5593" s="836">
        <f>OBS!M11</f>
        <v>0</v>
      </c>
      <c r="H5593" s="837" t="s">
        <v>627</v>
      </c>
    </row>
    <row r="5594" spans="1:8" ht="30" x14ac:dyDescent="0.25">
      <c r="A5594" s="778"/>
      <c r="B5594" s="793"/>
      <c r="C5594" s="842"/>
      <c r="D5594" s="837"/>
      <c r="E5594" s="837"/>
      <c r="F5594" s="793" t="s">
        <v>3165</v>
      </c>
      <c r="G5594" s="836">
        <f>OBS!M12</f>
        <v>0</v>
      </c>
      <c r="H5594" s="837" t="s">
        <v>627</v>
      </c>
    </row>
    <row r="5595" spans="1:8" ht="30" x14ac:dyDescent="0.25">
      <c r="A5595" s="778"/>
      <c r="B5595" s="793"/>
      <c r="C5595" s="842"/>
      <c r="D5595" s="837"/>
      <c r="E5595" s="837"/>
      <c r="F5595" s="793" t="s">
        <v>3169</v>
      </c>
      <c r="G5595" s="836">
        <f>OBS!M13</f>
        <v>0</v>
      </c>
      <c r="H5595" s="837" t="s">
        <v>627</v>
      </c>
    </row>
    <row r="5596" spans="1:8" x14ac:dyDescent="0.25">
      <c r="A5596" s="778"/>
      <c r="B5596" s="793"/>
      <c r="C5596" s="842"/>
      <c r="D5596" s="837"/>
      <c r="E5596" s="837"/>
      <c r="F5596" s="793" t="s">
        <v>3173</v>
      </c>
      <c r="G5596" s="836">
        <f>OBS!M14</f>
        <v>0</v>
      </c>
      <c r="H5596" s="837" t="s">
        <v>627</v>
      </c>
    </row>
    <row r="5597" spans="1:8" x14ac:dyDescent="0.25">
      <c r="A5597" s="778"/>
      <c r="B5597" s="793"/>
      <c r="C5597" s="842"/>
      <c r="D5597" s="837"/>
      <c r="E5597" s="837"/>
      <c r="F5597" s="793"/>
      <c r="G5597" s="836"/>
      <c r="H5597" s="837"/>
    </row>
    <row r="5598" spans="1:8" x14ac:dyDescent="0.25">
      <c r="A5598" s="778">
        <v>1640</v>
      </c>
      <c r="B5598" s="793" t="s">
        <v>3146</v>
      </c>
      <c r="C5598" s="842">
        <f>OBS!N7</f>
        <v>0</v>
      </c>
      <c r="D5598" s="837"/>
      <c r="E5598" s="837" t="s">
        <v>625</v>
      </c>
      <c r="F5598" s="793" t="s">
        <v>3150</v>
      </c>
      <c r="G5598" s="836">
        <f>OBS!N8</f>
        <v>0</v>
      </c>
      <c r="H5598" s="837" t="s">
        <v>627</v>
      </c>
    </row>
    <row r="5599" spans="1:8" x14ac:dyDescent="0.25">
      <c r="A5599" s="778"/>
      <c r="B5599" s="793"/>
      <c r="C5599" s="842"/>
      <c r="D5599" s="837"/>
      <c r="E5599" s="837"/>
      <c r="F5599" s="793" t="s">
        <v>3154</v>
      </c>
      <c r="G5599" s="836">
        <f>OBS!N9</f>
        <v>0</v>
      </c>
      <c r="H5599" s="837" t="s">
        <v>627</v>
      </c>
    </row>
    <row r="5600" spans="1:8" x14ac:dyDescent="0.25">
      <c r="A5600" s="778"/>
      <c r="B5600" s="793"/>
      <c r="C5600" s="842"/>
      <c r="D5600" s="837"/>
      <c r="E5600" s="837"/>
      <c r="F5600" s="793" t="s">
        <v>3158</v>
      </c>
      <c r="G5600" s="836">
        <f>OBS!N10</f>
        <v>0</v>
      </c>
      <c r="H5600" s="837" t="s">
        <v>627</v>
      </c>
    </row>
    <row r="5601" spans="1:8" x14ac:dyDescent="0.25">
      <c r="A5601" s="778"/>
      <c r="B5601" s="793"/>
      <c r="C5601" s="842"/>
      <c r="D5601" s="837"/>
      <c r="E5601" s="837"/>
      <c r="F5601" s="793" t="s">
        <v>3162</v>
      </c>
      <c r="G5601" s="836">
        <f>OBS!N11</f>
        <v>0</v>
      </c>
      <c r="H5601" s="837" t="s">
        <v>627</v>
      </c>
    </row>
    <row r="5602" spans="1:8" ht="30" x14ac:dyDescent="0.25">
      <c r="A5602" s="778"/>
      <c r="B5602" s="793"/>
      <c r="C5602" s="842"/>
      <c r="D5602" s="837"/>
      <c r="E5602" s="837"/>
      <c r="F5602" s="793" t="s">
        <v>3166</v>
      </c>
      <c r="G5602" s="836">
        <f>OBS!N12</f>
        <v>0</v>
      </c>
      <c r="H5602" s="837" t="s">
        <v>627</v>
      </c>
    </row>
    <row r="5603" spans="1:8" ht="30" x14ac:dyDescent="0.25">
      <c r="A5603" s="778"/>
      <c r="B5603" s="793"/>
      <c r="C5603" s="842"/>
      <c r="D5603" s="837"/>
      <c r="E5603" s="837"/>
      <c r="F5603" s="793" t="s">
        <v>3170</v>
      </c>
      <c r="G5603" s="836">
        <f>OBS!N13</f>
        <v>0</v>
      </c>
      <c r="H5603" s="837" t="s">
        <v>627</v>
      </c>
    </row>
    <row r="5604" spans="1:8" x14ac:dyDescent="0.25">
      <c r="A5604" s="778"/>
      <c r="B5604" s="793"/>
      <c r="C5604" s="842"/>
      <c r="D5604" s="837"/>
      <c r="E5604" s="837"/>
      <c r="F5604" s="793" t="s">
        <v>3174</v>
      </c>
      <c r="G5604" s="836">
        <f>OBS!N14</f>
        <v>0</v>
      </c>
      <c r="H5604" s="837" t="s">
        <v>627</v>
      </c>
    </row>
    <row r="5605" spans="1:8" x14ac:dyDescent="0.25">
      <c r="A5605" s="778"/>
      <c r="B5605" s="793"/>
      <c r="C5605" s="842"/>
      <c r="D5605" s="837"/>
      <c r="E5605" s="837"/>
      <c r="F5605" s="793"/>
      <c r="G5605" s="836"/>
      <c r="H5605" s="837"/>
    </row>
    <row r="5606" spans="1:8" x14ac:dyDescent="0.25">
      <c r="A5606" s="778">
        <v>1641</v>
      </c>
      <c r="B5606" s="793" t="s">
        <v>3147</v>
      </c>
      <c r="C5606" s="842">
        <f>OBS!O7</f>
        <v>0</v>
      </c>
      <c r="D5606" s="837"/>
      <c r="E5606" s="837" t="s">
        <v>625</v>
      </c>
      <c r="F5606" s="793" t="s">
        <v>3151</v>
      </c>
      <c r="G5606" s="836">
        <f>OBS!O8</f>
        <v>0</v>
      </c>
      <c r="H5606" s="837" t="s">
        <v>627</v>
      </c>
    </row>
    <row r="5607" spans="1:8" x14ac:dyDescent="0.25">
      <c r="A5607" s="778"/>
      <c r="B5607" s="793"/>
      <c r="C5607" s="842"/>
      <c r="D5607" s="837"/>
      <c r="E5607" s="837"/>
      <c r="F5607" s="793" t="s">
        <v>3155</v>
      </c>
      <c r="G5607" s="836">
        <f>OBS!O9</f>
        <v>0</v>
      </c>
      <c r="H5607" s="837" t="s">
        <v>627</v>
      </c>
    </row>
    <row r="5608" spans="1:8" x14ac:dyDescent="0.25">
      <c r="A5608" s="778"/>
      <c r="B5608" s="793"/>
      <c r="C5608" s="842"/>
      <c r="D5608" s="837"/>
      <c r="E5608" s="837"/>
      <c r="F5608" s="793" t="s">
        <v>3159</v>
      </c>
      <c r="G5608" s="836">
        <f>OBS!O10</f>
        <v>0</v>
      </c>
      <c r="H5608" s="837" t="s">
        <v>627</v>
      </c>
    </row>
    <row r="5609" spans="1:8" x14ac:dyDescent="0.25">
      <c r="A5609" s="778"/>
      <c r="B5609" s="793"/>
      <c r="C5609" s="842"/>
      <c r="D5609" s="837"/>
      <c r="E5609" s="837"/>
      <c r="F5609" s="793" t="s">
        <v>3163</v>
      </c>
      <c r="G5609" s="836">
        <f>OBS!O11</f>
        <v>0</v>
      </c>
      <c r="H5609" s="837" t="s">
        <v>627</v>
      </c>
    </row>
    <row r="5610" spans="1:8" ht="30" x14ac:dyDescent="0.25">
      <c r="A5610" s="778"/>
      <c r="B5610" s="793"/>
      <c r="C5610" s="842"/>
      <c r="D5610" s="837"/>
      <c r="E5610" s="837"/>
      <c r="F5610" s="793" t="s">
        <v>3167</v>
      </c>
      <c r="G5610" s="836">
        <f>OBS!O12</f>
        <v>0</v>
      </c>
      <c r="H5610" s="837" t="s">
        <v>627</v>
      </c>
    </row>
    <row r="5611" spans="1:8" ht="30" x14ac:dyDescent="0.25">
      <c r="A5611" s="778"/>
      <c r="B5611" s="793"/>
      <c r="C5611" s="842"/>
      <c r="D5611" s="837"/>
      <c r="E5611" s="837"/>
      <c r="F5611" s="793" t="s">
        <v>3171</v>
      </c>
      <c r="G5611" s="836">
        <f>OBS!O13</f>
        <v>0</v>
      </c>
      <c r="H5611" s="837" t="s">
        <v>627</v>
      </c>
    </row>
    <row r="5612" spans="1:8" x14ac:dyDescent="0.25">
      <c r="A5612" s="778"/>
      <c r="B5612" s="793"/>
      <c r="C5612" s="842"/>
      <c r="D5612" s="837"/>
      <c r="E5612" s="837"/>
      <c r="F5612" s="793" t="s">
        <v>3175</v>
      </c>
      <c r="G5612" s="836">
        <f>OBS!O14</f>
        <v>0</v>
      </c>
      <c r="H5612" s="837" t="s">
        <v>627</v>
      </c>
    </row>
    <row r="5613" spans="1:8" x14ac:dyDescent="0.25">
      <c r="A5613" s="778"/>
      <c r="B5613" s="793"/>
      <c r="C5613" s="842"/>
      <c r="D5613" s="837"/>
      <c r="E5613" s="837"/>
      <c r="F5613" s="793"/>
      <c r="G5613" s="836"/>
      <c r="H5613" s="837"/>
    </row>
    <row r="5614" spans="1:8" x14ac:dyDescent="0.25">
      <c r="A5614" s="778">
        <v>1642</v>
      </c>
      <c r="B5614" s="793" t="s">
        <v>3148</v>
      </c>
      <c r="C5614" s="842">
        <f>OBS!P7</f>
        <v>0</v>
      </c>
      <c r="D5614" s="837"/>
      <c r="E5614" s="837" t="s">
        <v>625</v>
      </c>
      <c r="F5614" s="793" t="s">
        <v>3152</v>
      </c>
      <c r="G5614" s="836">
        <f>OBS!P8</f>
        <v>0</v>
      </c>
      <c r="H5614" s="837" t="s">
        <v>627</v>
      </c>
    </row>
    <row r="5615" spans="1:8" x14ac:dyDescent="0.25">
      <c r="A5615" s="778"/>
      <c r="B5615" s="793"/>
      <c r="C5615" s="842"/>
      <c r="D5615" s="837"/>
      <c r="E5615" s="837"/>
      <c r="F5615" s="793" t="s">
        <v>3156</v>
      </c>
      <c r="G5615" s="836">
        <f>OBS!P9</f>
        <v>0</v>
      </c>
      <c r="H5615" s="837" t="s">
        <v>627</v>
      </c>
    </row>
    <row r="5616" spans="1:8" x14ac:dyDescent="0.25">
      <c r="A5616" s="778"/>
      <c r="B5616" s="793"/>
      <c r="C5616" s="842"/>
      <c r="D5616" s="837"/>
      <c r="E5616" s="837"/>
      <c r="F5616" s="793" t="s">
        <v>3160</v>
      </c>
      <c r="G5616" s="836">
        <f>OBS!P10</f>
        <v>0</v>
      </c>
      <c r="H5616" s="837" t="s">
        <v>627</v>
      </c>
    </row>
    <row r="5617" spans="1:8" x14ac:dyDescent="0.25">
      <c r="A5617" s="778"/>
      <c r="B5617" s="793"/>
      <c r="C5617" s="842"/>
      <c r="D5617" s="837"/>
      <c r="E5617" s="837"/>
      <c r="F5617" s="793" t="s">
        <v>3164</v>
      </c>
      <c r="G5617" s="836">
        <f>OBS!P11</f>
        <v>0</v>
      </c>
      <c r="H5617" s="837" t="s">
        <v>627</v>
      </c>
    </row>
    <row r="5618" spans="1:8" ht="30" x14ac:dyDescent="0.25">
      <c r="A5618" s="778"/>
      <c r="B5618" s="793"/>
      <c r="C5618" s="842"/>
      <c r="D5618" s="837"/>
      <c r="E5618" s="837"/>
      <c r="F5618" s="793" t="s">
        <v>3168</v>
      </c>
      <c r="G5618" s="836">
        <f>OBS!P12</f>
        <v>0</v>
      </c>
      <c r="H5618" s="837" t="s">
        <v>627</v>
      </c>
    </row>
    <row r="5619" spans="1:8" ht="30" x14ac:dyDescent="0.25">
      <c r="A5619" s="778"/>
      <c r="B5619" s="793"/>
      <c r="C5619" s="842"/>
      <c r="D5619" s="837"/>
      <c r="E5619" s="837"/>
      <c r="F5619" s="793" t="s">
        <v>3172</v>
      </c>
      <c r="G5619" s="836">
        <f>OBS!P13</f>
        <v>0</v>
      </c>
      <c r="H5619" s="837" t="s">
        <v>627</v>
      </c>
    </row>
    <row r="5620" spans="1:8" x14ac:dyDescent="0.25">
      <c r="A5620" s="778"/>
      <c r="B5620" s="793"/>
      <c r="C5620" s="842"/>
      <c r="D5620" s="837"/>
      <c r="E5620" s="837"/>
      <c r="F5620" s="793" t="s">
        <v>3176</v>
      </c>
      <c r="G5620" s="836">
        <f>OBS!P14</f>
        <v>0</v>
      </c>
      <c r="H5620" s="837" t="s">
        <v>627</v>
      </c>
    </row>
    <row r="5621" spans="1:8" x14ac:dyDescent="0.25">
      <c r="A5621" s="778"/>
      <c r="B5621" s="793"/>
      <c r="C5621" s="842"/>
      <c r="D5621" s="837"/>
      <c r="E5621" s="837"/>
      <c r="F5621" s="793"/>
      <c r="G5621" s="836"/>
      <c r="H5621" s="837"/>
    </row>
    <row r="5622" spans="1:8" ht="30" x14ac:dyDescent="0.25">
      <c r="A5622" s="778">
        <v>1643</v>
      </c>
      <c r="B5622" s="793" t="s">
        <v>3379</v>
      </c>
      <c r="C5622" s="842">
        <f>OBS!Q7</f>
        <v>0</v>
      </c>
      <c r="D5622" s="837"/>
      <c r="E5622" s="837" t="s">
        <v>625</v>
      </c>
      <c r="F5622" s="793" t="s">
        <v>3380</v>
      </c>
      <c r="G5622" s="836">
        <f>OBS!Q8</f>
        <v>0</v>
      </c>
      <c r="H5622" s="837" t="s">
        <v>627</v>
      </c>
    </row>
    <row r="5623" spans="1:8" x14ac:dyDescent="0.25">
      <c r="A5623" s="778"/>
      <c r="B5623" s="793"/>
      <c r="C5623" s="842"/>
      <c r="D5623" s="837"/>
      <c r="E5623" s="837"/>
      <c r="F5623" s="793" t="s">
        <v>3381</v>
      </c>
      <c r="G5623" s="836">
        <f>OBS!Q9</f>
        <v>0</v>
      </c>
      <c r="H5623" s="837" t="s">
        <v>627</v>
      </c>
    </row>
    <row r="5624" spans="1:8" x14ac:dyDescent="0.25">
      <c r="A5624" s="778"/>
      <c r="B5624" s="793"/>
      <c r="C5624" s="842"/>
      <c r="D5624" s="837"/>
      <c r="E5624" s="837"/>
      <c r="F5624" s="793" t="s">
        <v>3382</v>
      </c>
      <c r="G5624" s="836">
        <f>OBS!Q10</f>
        <v>0</v>
      </c>
      <c r="H5624" s="837" t="s">
        <v>627</v>
      </c>
    </row>
    <row r="5625" spans="1:8" x14ac:dyDescent="0.25">
      <c r="A5625" s="778"/>
      <c r="B5625" s="793"/>
      <c r="C5625" s="842"/>
      <c r="D5625" s="837"/>
      <c r="E5625" s="837"/>
      <c r="F5625" s="793" t="s">
        <v>3383</v>
      </c>
      <c r="G5625" s="836">
        <f>OBS!Q11</f>
        <v>0</v>
      </c>
      <c r="H5625" s="837" t="s">
        <v>627</v>
      </c>
    </row>
    <row r="5626" spans="1:8" ht="30" x14ac:dyDescent="0.25">
      <c r="A5626" s="778"/>
      <c r="B5626" s="793"/>
      <c r="C5626" s="842"/>
      <c r="D5626" s="837"/>
      <c r="E5626" s="837"/>
      <c r="F5626" s="793" t="s">
        <v>3384</v>
      </c>
      <c r="G5626" s="836">
        <f>OBS!Q12</f>
        <v>0</v>
      </c>
      <c r="H5626" s="837" t="s">
        <v>627</v>
      </c>
    </row>
    <row r="5627" spans="1:8" ht="30" x14ac:dyDescent="0.25">
      <c r="A5627" s="778"/>
      <c r="B5627" s="793"/>
      <c r="C5627" s="842"/>
      <c r="D5627" s="837"/>
      <c r="E5627" s="837"/>
      <c r="F5627" s="793" t="s">
        <v>3385</v>
      </c>
      <c r="G5627" s="836">
        <f>OBS!Q13</f>
        <v>0</v>
      </c>
      <c r="H5627" s="837" t="s">
        <v>627</v>
      </c>
    </row>
    <row r="5628" spans="1:8" x14ac:dyDescent="0.25">
      <c r="A5628" s="778"/>
      <c r="B5628" s="793"/>
      <c r="C5628" s="842"/>
      <c r="D5628" s="837"/>
      <c r="E5628" s="837"/>
      <c r="F5628" s="793" t="s">
        <v>3386</v>
      </c>
      <c r="G5628" s="836">
        <f>OBS!Q14</f>
        <v>0</v>
      </c>
      <c r="H5628" s="837" t="s">
        <v>627</v>
      </c>
    </row>
    <row r="5629" spans="1:8" x14ac:dyDescent="0.25">
      <c r="A5629" s="778"/>
      <c r="B5629" s="793"/>
      <c r="C5629" s="842"/>
      <c r="D5629" s="837"/>
      <c r="E5629" s="837"/>
      <c r="F5629" s="793"/>
      <c r="G5629" s="836"/>
      <c r="H5629" s="837"/>
    </row>
    <row r="5630" spans="1:8" ht="30" x14ac:dyDescent="0.25">
      <c r="A5630" s="778">
        <v>1644</v>
      </c>
      <c r="B5630" s="793" t="s">
        <v>3387</v>
      </c>
      <c r="C5630" s="842">
        <f>OBS!R7</f>
        <v>0</v>
      </c>
      <c r="D5630" s="837"/>
      <c r="E5630" s="837" t="s">
        <v>625</v>
      </c>
      <c r="F5630" s="793" t="s">
        <v>3388</v>
      </c>
      <c r="G5630" s="836">
        <f>OBS!R8</f>
        <v>0</v>
      </c>
      <c r="H5630" s="837" t="s">
        <v>627</v>
      </c>
    </row>
    <row r="5631" spans="1:8" ht="30" x14ac:dyDescent="0.25">
      <c r="A5631" s="778"/>
      <c r="B5631" s="793"/>
      <c r="C5631" s="842"/>
      <c r="D5631" s="837"/>
      <c r="E5631" s="837"/>
      <c r="F5631" s="793" t="s">
        <v>3389</v>
      </c>
      <c r="G5631" s="836">
        <f>OBS!R9</f>
        <v>0</v>
      </c>
      <c r="H5631" s="837" t="s">
        <v>627</v>
      </c>
    </row>
    <row r="5632" spans="1:8" ht="30" x14ac:dyDescent="0.25">
      <c r="A5632" s="778"/>
      <c r="B5632" s="793"/>
      <c r="C5632" s="842"/>
      <c r="D5632" s="837"/>
      <c r="E5632" s="837"/>
      <c r="F5632" s="793" t="s">
        <v>3390</v>
      </c>
      <c r="G5632" s="836">
        <f>OBS!R10</f>
        <v>0</v>
      </c>
      <c r="H5632" s="837" t="s">
        <v>627</v>
      </c>
    </row>
    <row r="5633" spans="1:8" ht="30" x14ac:dyDescent="0.25">
      <c r="A5633" s="778"/>
      <c r="B5633" s="793"/>
      <c r="C5633" s="842"/>
      <c r="D5633" s="837"/>
      <c r="E5633" s="837"/>
      <c r="F5633" s="793" t="s">
        <v>3391</v>
      </c>
      <c r="G5633" s="836">
        <f>OBS!R11</f>
        <v>0</v>
      </c>
      <c r="H5633" s="837" t="s">
        <v>627</v>
      </c>
    </row>
    <row r="5634" spans="1:8" ht="30" x14ac:dyDescent="0.25">
      <c r="A5634" s="778"/>
      <c r="B5634" s="793"/>
      <c r="C5634" s="842"/>
      <c r="D5634" s="837"/>
      <c r="E5634" s="837"/>
      <c r="F5634" s="793" t="s">
        <v>3392</v>
      </c>
      <c r="G5634" s="836">
        <f>OBS!R12</f>
        <v>0</v>
      </c>
      <c r="H5634" s="837" t="s">
        <v>627</v>
      </c>
    </row>
    <row r="5635" spans="1:8" ht="30" x14ac:dyDescent="0.25">
      <c r="A5635" s="778"/>
      <c r="B5635" s="793"/>
      <c r="C5635" s="842"/>
      <c r="D5635" s="837"/>
      <c r="E5635" s="837"/>
      <c r="F5635" s="793" t="s">
        <v>3393</v>
      </c>
      <c r="G5635" s="836">
        <f>OBS!R13</f>
        <v>0</v>
      </c>
      <c r="H5635" s="837" t="s">
        <v>627</v>
      </c>
    </row>
    <row r="5636" spans="1:8" ht="30" x14ac:dyDescent="0.25">
      <c r="A5636" s="778"/>
      <c r="B5636" s="793"/>
      <c r="C5636" s="842"/>
      <c r="D5636" s="837"/>
      <c r="E5636" s="837"/>
      <c r="F5636" s="793" t="s">
        <v>3394</v>
      </c>
      <c r="G5636" s="836">
        <f>OBS!R14</f>
        <v>0</v>
      </c>
      <c r="H5636" s="837" t="s">
        <v>627</v>
      </c>
    </row>
    <row r="5637" spans="1:8" x14ac:dyDescent="0.25">
      <c r="A5637" s="778"/>
      <c r="B5637" s="793"/>
      <c r="C5637" s="842"/>
      <c r="D5637" s="837"/>
      <c r="E5637" s="837"/>
      <c r="F5637" s="793"/>
      <c r="G5637" s="836"/>
      <c r="H5637" s="837"/>
    </row>
    <row r="5638" spans="1:8" x14ac:dyDescent="0.25">
      <c r="A5638" s="778">
        <v>1645</v>
      </c>
      <c r="B5638" s="793" t="s">
        <v>3395</v>
      </c>
      <c r="C5638" s="842">
        <f>OBS!S7</f>
        <v>0</v>
      </c>
      <c r="D5638" s="837"/>
      <c r="E5638" s="837" t="s">
        <v>625</v>
      </c>
      <c r="F5638" s="793" t="s">
        <v>3396</v>
      </c>
      <c r="G5638" s="836">
        <f>OBS!S8</f>
        <v>0</v>
      </c>
      <c r="H5638" s="837" t="s">
        <v>627</v>
      </c>
    </row>
    <row r="5639" spans="1:8" x14ac:dyDescent="0.25">
      <c r="A5639" s="778"/>
      <c r="B5639" s="793"/>
      <c r="C5639" s="842"/>
      <c r="D5639" s="837"/>
      <c r="E5639" s="837"/>
      <c r="F5639" s="793" t="s">
        <v>3397</v>
      </c>
      <c r="G5639" s="836">
        <f>OBS!S9</f>
        <v>0</v>
      </c>
      <c r="H5639" s="837" t="s">
        <v>627</v>
      </c>
    </row>
    <row r="5640" spans="1:8" x14ac:dyDescent="0.25">
      <c r="A5640" s="778"/>
      <c r="B5640" s="793"/>
      <c r="C5640" s="842"/>
      <c r="D5640" s="837"/>
      <c r="E5640" s="837"/>
      <c r="F5640" s="793" t="s">
        <v>3398</v>
      </c>
      <c r="G5640" s="836">
        <f>OBS!S10</f>
        <v>0</v>
      </c>
      <c r="H5640" s="837" t="s">
        <v>627</v>
      </c>
    </row>
    <row r="5641" spans="1:8" x14ac:dyDescent="0.25">
      <c r="A5641" s="778"/>
      <c r="B5641" s="793"/>
      <c r="C5641" s="842"/>
      <c r="D5641" s="837"/>
      <c r="E5641" s="837"/>
      <c r="F5641" s="793" t="s">
        <v>3399</v>
      </c>
      <c r="G5641" s="836">
        <f>OBS!S11</f>
        <v>0</v>
      </c>
      <c r="H5641" s="837" t="s">
        <v>627</v>
      </c>
    </row>
    <row r="5642" spans="1:8" ht="30" x14ac:dyDescent="0.25">
      <c r="A5642" s="778"/>
      <c r="B5642" s="793"/>
      <c r="C5642" s="842"/>
      <c r="D5642" s="837"/>
      <c r="E5642" s="837"/>
      <c r="F5642" s="793" t="s">
        <v>3400</v>
      </c>
      <c r="G5642" s="836">
        <f>OBS!S12</f>
        <v>0</v>
      </c>
      <c r="H5642" s="837" t="s">
        <v>627</v>
      </c>
    </row>
    <row r="5643" spans="1:8" ht="30" x14ac:dyDescent="0.25">
      <c r="A5643" s="778"/>
      <c r="B5643" s="793"/>
      <c r="C5643" s="842"/>
      <c r="D5643" s="837"/>
      <c r="E5643" s="837"/>
      <c r="F5643" s="793" t="s">
        <v>3401</v>
      </c>
      <c r="G5643" s="836">
        <f>OBS!S13</f>
        <v>0</v>
      </c>
      <c r="H5643" s="837" t="s">
        <v>627</v>
      </c>
    </row>
    <row r="5644" spans="1:8" x14ac:dyDescent="0.25">
      <c r="A5644" s="778"/>
      <c r="B5644" s="793"/>
      <c r="C5644" s="842"/>
      <c r="D5644" s="837"/>
      <c r="E5644" s="837"/>
      <c r="F5644" s="793" t="s">
        <v>3402</v>
      </c>
      <c r="G5644" s="836">
        <f>OBS!S14</f>
        <v>0</v>
      </c>
      <c r="H5644" s="837" t="s">
        <v>627</v>
      </c>
    </row>
    <row r="5645" spans="1:8" x14ac:dyDescent="0.25">
      <c r="A5645" s="778"/>
      <c r="B5645" s="793"/>
      <c r="C5645" s="842"/>
      <c r="D5645" s="837"/>
      <c r="E5645" s="837"/>
      <c r="F5645" s="793"/>
      <c r="G5645" s="836"/>
      <c r="H5645" s="837"/>
    </row>
    <row r="5646" spans="1:8" x14ac:dyDescent="0.25">
      <c r="A5646" s="778">
        <v>1646</v>
      </c>
      <c r="B5646" s="793" t="s">
        <v>3403</v>
      </c>
      <c r="C5646" s="842">
        <f>OBS!T7</f>
        <v>0</v>
      </c>
      <c r="D5646" s="837"/>
      <c r="E5646" s="837" t="s">
        <v>625</v>
      </c>
      <c r="F5646" s="793" t="s">
        <v>3404</v>
      </c>
      <c r="G5646" s="836">
        <f>OBS!T8</f>
        <v>0</v>
      </c>
      <c r="H5646" s="837" t="s">
        <v>627</v>
      </c>
    </row>
    <row r="5647" spans="1:8" x14ac:dyDescent="0.25">
      <c r="A5647" s="778"/>
      <c r="B5647" s="793"/>
      <c r="C5647" s="842"/>
      <c r="D5647" s="837"/>
      <c r="E5647" s="837"/>
      <c r="F5647" s="793" t="s">
        <v>3405</v>
      </c>
      <c r="G5647" s="836">
        <f>OBS!T9</f>
        <v>0</v>
      </c>
      <c r="H5647" s="837" t="s">
        <v>627</v>
      </c>
    </row>
    <row r="5648" spans="1:8" x14ac:dyDescent="0.25">
      <c r="A5648" s="778"/>
      <c r="B5648" s="793"/>
      <c r="C5648" s="842"/>
      <c r="D5648" s="837"/>
      <c r="E5648" s="837"/>
      <c r="F5648" s="793" t="s">
        <v>3406</v>
      </c>
      <c r="G5648" s="836">
        <f>OBS!T10</f>
        <v>0</v>
      </c>
      <c r="H5648" s="837" t="s">
        <v>627</v>
      </c>
    </row>
    <row r="5649" spans="1:8" x14ac:dyDescent="0.25">
      <c r="A5649" s="778"/>
      <c r="B5649" s="793"/>
      <c r="C5649" s="842"/>
      <c r="D5649" s="837"/>
      <c r="E5649" s="837"/>
      <c r="F5649" s="793" t="s">
        <v>3407</v>
      </c>
      <c r="G5649" s="836">
        <f>OBS!T11</f>
        <v>0</v>
      </c>
      <c r="H5649" s="837" t="s">
        <v>627</v>
      </c>
    </row>
    <row r="5650" spans="1:8" ht="30" x14ac:dyDescent="0.25">
      <c r="A5650" s="778"/>
      <c r="B5650" s="793"/>
      <c r="C5650" s="842"/>
      <c r="D5650" s="837"/>
      <c r="E5650" s="837"/>
      <c r="F5650" s="793" t="s">
        <v>3408</v>
      </c>
      <c r="G5650" s="836">
        <f>OBS!T12</f>
        <v>0</v>
      </c>
      <c r="H5650" s="837" t="s">
        <v>627</v>
      </c>
    </row>
    <row r="5651" spans="1:8" ht="30" x14ac:dyDescent="0.25">
      <c r="A5651" s="778"/>
      <c r="B5651" s="793"/>
      <c r="C5651" s="842"/>
      <c r="D5651" s="837"/>
      <c r="E5651" s="837"/>
      <c r="F5651" s="793" t="s">
        <v>3409</v>
      </c>
      <c r="G5651" s="836">
        <f>OBS!T13</f>
        <v>0</v>
      </c>
      <c r="H5651" s="837" t="s">
        <v>627</v>
      </c>
    </row>
    <row r="5652" spans="1:8" x14ac:dyDescent="0.25">
      <c r="A5652" s="778"/>
      <c r="B5652" s="793"/>
      <c r="C5652" s="842"/>
      <c r="D5652" s="837"/>
      <c r="E5652" s="837"/>
      <c r="F5652" s="793" t="s">
        <v>3410</v>
      </c>
      <c r="G5652" s="836">
        <f>OBS!T14</f>
        <v>0</v>
      </c>
      <c r="H5652" s="837" t="s">
        <v>627</v>
      </c>
    </row>
    <row r="5653" spans="1:8" x14ac:dyDescent="0.25">
      <c r="A5653" s="778"/>
      <c r="B5653" s="793"/>
      <c r="C5653" s="842"/>
      <c r="D5653" s="837"/>
      <c r="E5653" s="837"/>
      <c r="F5653" s="793"/>
      <c r="G5653" s="836"/>
      <c r="H5653" s="837"/>
    </row>
    <row r="5654" spans="1:8" x14ac:dyDescent="0.25">
      <c r="A5654" s="778">
        <v>1647</v>
      </c>
      <c r="B5654" s="793" t="s">
        <v>3411</v>
      </c>
      <c r="C5654" s="842">
        <f>OBS!U7</f>
        <v>0</v>
      </c>
      <c r="D5654" s="837"/>
      <c r="E5654" s="837" t="s">
        <v>625</v>
      </c>
      <c r="F5654" s="793" t="s">
        <v>3412</v>
      </c>
      <c r="G5654" s="836">
        <f>OBS!U8</f>
        <v>0</v>
      </c>
      <c r="H5654" s="837" t="s">
        <v>627</v>
      </c>
    </row>
    <row r="5655" spans="1:8" x14ac:dyDescent="0.25">
      <c r="A5655" s="778"/>
      <c r="B5655" s="793"/>
      <c r="C5655" s="842"/>
      <c r="D5655" s="837"/>
      <c r="E5655" s="837"/>
      <c r="F5655" s="793" t="s">
        <v>3413</v>
      </c>
      <c r="G5655" s="836">
        <f>OBS!U9</f>
        <v>0</v>
      </c>
      <c r="H5655" s="837" t="s">
        <v>627</v>
      </c>
    </row>
    <row r="5656" spans="1:8" x14ac:dyDescent="0.25">
      <c r="A5656" s="778"/>
      <c r="B5656" s="793"/>
      <c r="C5656" s="842"/>
      <c r="D5656" s="837"/>
      <c r="E5656" s="837"/>
      <c r="F5656" s="793" t="s">
        <v>3414</v>
      </c>
      <c r="G5656" s="836">
        <f>OBS!U10</f>
        <v>0</v>
      </c>
      <c r="H5656" s="837" t="s">
        <v>627</v>
      </c>
    </row>
    <row r="5657" spans="1:8" x14ac:dyDescent="0.25">
      <c r="A5657" s="778"/>
      <c r="B5657" s="793"/>
      <c r="C5657" s="842"/>
      <c r="D5657" s="837"/>
      <c r="E5657" s="837"/>
      <c r="F5657" s="793" t="s">
        <v>3415</v>
      </c>
      <c r="G5657" s="836">
        <f>OBS!U11</f>
        <v>0</v>
      </c>
      <c r="H5657" s="837" t="s">
        <v>627</v>
      </c>
    </row>
    <row r="5658" spans="1:8" ht="30" x14ac:dyDescent="0.25">
      <c r="A5658" s="778"/>
      <c r="B5658" s="793"/>
      <c r="C5658" s="842"/>
      <c r="D5658" s="837"/>
      <c r="E5658" s="837"/>
      <c r="F5658" s="793" t="s">
        <v>3416</v>
      </c>
      <c r="G5658" s="836">
        <f>OBS!U12</f>
        <v>0</v>
      </c>
      <c r="H5658" s="837" t="s">
        <v>627</v>
      </c>
    </row>
    <row r="5659" spans="1:8" ht="30" x14ac:dyDescent="0.25">
      <c r="A5659" s="778"/>
      <c r="B5659" s="793"/>
      <c r="C5659" s="842"/>
      <c r="D5659" s="837"/>
      <c r="E5659" s="837"/>
      <c r="F5659" s="793" t="s">
        <v>3417</v>
      </c>
      <c r="G5659" s="836">
        <f>OBS!U13</f>
        <v>0</v>
      </c>
      <c r="H5659" s="837" t="s">
        <v>627</v>
      </c>
    </row>
    <row r="5660" spans="1:8" x14ac:dyDescent="0.25">
      <c r="A5660" s="778"/>
      <c r="B5660" s="793"/>
      <c r="C5660" s="842"/>
      <c r="D5660" s="837"/>
      <c r="E5660" s="837"/>
      <c r="F5660" s="793" t="s">
        <v>3418</v>
      </c>
      <c r="G5660" s="836">
        <f>OBS!U14</f>
        <v>0</v>
      </c>
      <c r="H5660" s="837" t="s">
        <v>627</v>
      </c>
    </row>
    <row r="5661" spans="1:8" x14ac:dyDescent="0.25">
      <c r="A5661" s="778"/>
      <c r="B5661" s="793"/>
      <c r="C5661" s="842"/>
      <c r="D5661" s="837"/>
      <c r="E5661" s="837"/>
      <c r="F5661" s="793"/>
      <c r="G5661" s="836"/>
      <c r="H5661" s="837"/>
    </row>
    <row r="5662" spans="1:8" x14ac:dyDescent="0.25">
      <c r="A5662" s="778">
        <v>1648</v>
      </c>
      <c r="B5662" s="793" t="s">
        <v>3419</v>
      </c>
      <c r="C5662" s="842">
        <f>OBS!V7</f>
        <v>0</v>
      </c>
      <c r="D5662" s="837"/>
      <c r="E5662" s="837" t="s">
        <v>625</v>
      </c>
      <c r="F5662" s="793" t="s">
        <v>3420</v>
      </c>
      <c r="G5662" s="836">
        <f>OBS!V8</f>
        <v>0</v>
      </c>
      <c r="H5662" s="837" t="s">
        <v>627</v>
      </c>
    </row>
    <row r="5663" spans="1:8" x14ac:dyDescent="0.25">
      <c r="A5663" s="778"/>
      <c r="B5663" s="793"/>
      <c r="C5663" s="842"/>
      <c r="D5663" s="837"/>
      <c r="E5663" s="837"/>
      <c r="F5663" s="793" t="s">
        <v>3421</v>
      </c>
      <c r="G5663" s="836">
        <f>OBS!V9</f>
        <v>0</v>
      </c>
      <c r="H5663" s="837" t="s">
        <v>627</v>
      </c>
    </row>
    <row r="5664" spans="1:8" x14ac:dyDescent="0.25">
      <c r="A5664" s="778"/>
      <c r="B5664" s="793"/>
      <c r="C5664" s="842"/>
      <c r="D5664" s="837"/>
      <c r="E5664" s="837"/>
      <c r="F5664" s="793" t="s">
        <v>3422</v>
      </c>
      <c r="G5664" s="836">
        <f>OBS!V10</f>
        <v>0</v>
      </c>
      <c r="H5664" s="837" t="s">
        <v>627</v>
      </c>
    </row>
    <row r="5665" spans="1:8" x14ac:dyDescent="0.25">
      <c r="A5665" s="778"/>
      <c r="B5665" s="793"/>
      <c r="C5665" s="842"/>
      <c r="D5665" s="837"/>
      <c r="E5665" s="837"/>
      <c r="F5665" s="793" t="s">
        <v>3423</v>
      </c>
      <c r="G5665" s="836">
        <f>OBS!V11</f>
        <v>0</v>
      </c>
      <c r="H5665" s="837" t="s">
        <v>627</v>
      </c>
    </row>
    <row r="5666" spans="1:8" ht="30" x14ac:dyDescent="0.25">
      <c r="A5666" s="778"/>
      <c r="B5666" s="793"/>
      <c r="C5666" s="842"/>
      <c r="D5666" s="837"/>
      <c r="E5666" s="837"/>
      <c r="F5666" s="793" t="s">
        <v>3424</v>
      </c>
      <c r="G5666" s="836">
        <f>OBS!V12</f>
        <v>0</v>
      </c>
      <c r="H5666" s="837" t="s">
        <v>627</v>
      </c>
    </row>
    <row r="5667" spans="1:8" ht="30" x14ac:dyDescent="0.25">
      <c r="A5667" s="778"/>
      <c r="B5667" s="793"/>
      <c r="C5667" s="842"/>
      <c r="D5667" s="837"/>
      <c r="E5667" s="837"/>
      <c r="F5667" s="793" t="s">
        <v>3425</v>
      </c>
      <c r="G5667" s="836">
        <f>OBS!V13</f>
        <v>0</v>
      </c>
      <c r="H5667" s="837" t="s">
        <v>627</v>
      </c>
    </row>
    <row r="5668" spans="1:8" x14ac:dyDescent="0.25">
      <c r="A5668" s="778"/>
      <c r="B5668" s="793"/>
      <c r="C5668" s="842"/>
      <c r="D5668" s="837"/>
      <c r="E5668" s="837"/>
      <c r="F5668" s="793" t="s">
        <v>3426</v>
      </c>
      <c r="G5668" s="836">
        <f>OBS!V14</f>
        <v>0</v>
      </c>
      <c r="H5668" s="837" t="s">
        <v>627</v>
      </c>
    </row>
    <row r="5669" spans="1:8" x14ac:dyDescent="0.25">
      <c r="A5669" s="778"/>
      <c r="B5669" s="793"/>
      <c r="C5669" s="842"/>
      <c r="D5669" s="837"/>
      <c r="E5669" s="837"/>
      <c r="F5669" s="793"/>
      <c r="G5669" s="836"/>
      <c r="H5669" s="837"/>
    </row>
    <row r="5670" spans="1:8" ht="30" x14ac:dyDescent="0.25">
      <c r="A5670" s="778">
        <v>1649</v>
      </c>
      <c r="B5670" s="793" t="s">
        <v>3177</v>
      </c>
      <c r="C5670" s="842">
        <f>OBS!M16</f>
        <v>0</v>
      </c>
      <c r="D5670" s="837"/>
      <c r="E5670" s="837" t="s">
        <v>625</v>
      </c>
      <c r="F5670" s="793" t="s">
        <v>3181</v>
      </c>
      <c r="G5670" s="836">
        <f>OBS!M17</f>
        <v>0</v>
      </c>
      <c r="H5670" s="837" t="s">
        <v>627</v>
      </c>
    </row>
    <row r="5671" spans="1:8" ht="30" x14ac:dyDescent="0.25">
      <c r="A5671" s="778"/>
      <c r="B5671" s="793"/>
      <c r="C5671" s="842"/>
      <c r="D5671" s="837"/>
      <c r="E5671" s="837"/>
      <c r="F5671" s="793" t="s">
        <v>3185</v>
      </c>
      <c r="G5671" s="836">
        <f>OBS!M18</f>
        <v>0</v>
      </c>
      <c r="H5671" s="837" t="s">
        <v>627</v>
      </c>
    </row>
    <row r="5672" spans="1:8" x14ac:dyDescent="0.25">
      <c r="A5672" s="778"/>
      <c r="B5672" s="793"/>
      <c r="C5672" s="842"/>
      <c r="D5672" s="837"/>
      <c r="E5672" s="837"/>
      <c r="F5672" s="793" t="s">
        <v>3189</v>
      </c>
      <c r="G5672" s="836">
        <f>OBS!M19</f>
        <v>0</v>
      </c>
      <c r="H5672" s="837" t="s">
        <v>627</v>
      </c>
    </row>
    <row r="5673" spans="1:8" x14ac:dyDescent="0.25">
      <c r="A5673" s="778"/>
      <c r="B5673" s="793"/>
      <c r="C5673" s="842"/>
      <c r="D5673" s="837"/>
      <c r="E5673" s="837"/>
      <c r="F5673" s="793"/>
      <c r="G5673" s="836"/>
      <c r="H5673" s="837"/>
    </row>
    <row r="5674" spans="1:8" ht="30" x14ac:dyDescent="0.25">
      <c r="A5674" s="778">
        <v>1650</v>
      </c>
      <c r="B5674" s="793" t="s">
        <v>3178</v>
      </c>
      <c r="C5674" s="842">
        <f>OBS!N16</f>
        <v>0</v>
      </c>
      <c r="D5674" s="837"/>
      <c r="E5674" s="837" t="s">
        <v>625</v>
      </c>
      <c r="F5674" s="793" t="s">
        <v>3182</v>
      </c>
      <c r="G5674" s="836">
        <f>OBS!N17</f>
        <v>0</v>
      </c>
      <c r="H5674" s="837" t="s">
        <v>627</v>
      </c>
    </row>
    <row r="5675" spans="1:8" ht="30" x14ac:dyDescent="0.25">
      <c r="A5675" s="778"/>
      <c r="B5675" s="793"/>
      <c r="C5675" s="842"/>
      <c r="D5675" s="837"/>
      <c r="E5675" s="837"/>
      <c r="F5675" s="793" t="s">
        <v>3186</v>
      </c>
      <c r="G5675" s="836">
        <f>OBS!N18</f>
        <v>0</v>
      </c>
      <c r="H5675" s="837" t="s">
        <v>627</v>
      </c>
    </row>
    <row r="5676" spans="1:8" x14ac:dyDescent="0.25">
      <c r="A5676" s="778"/>
      <c r="B5676" s="793"/>
      <c r="C5676" s="842"/>
      <c r="D5676" s="837"/>
      <c r="E5676" s="837"/>
      <c r="F5676" s="793" t="s">
        <v>3190</v>
      </c>
      <c r="G5676" s="836">
        <f>OBS!N19</f>
        <v>0</v>
      </c>
      <c r="H5676" s="837" t="s">
        <v>627</v>
      </c>
    </row>
    <row r="5677" spans="1:8" x14ac:dyDescent="0.25">
      <c r="A5677" s="778"/>
      <c r="B5677" s="793"/>
      <c r="C5677" s="842"/>
      <c r="D5677" s="837"/>
      <c r="E5677" s="837"/>
      <c r="F5677" s="793"/>
      <c r="G5677" s="836"/>
      <c r="H5677" s="837"/>
    </row>
    <row r="5678" spans="1:8" ht="30" x14ac:dyDescent="0.25">
      <c r="A5678" s="778">
        <v>1651</v>
      </c>
      <c r="B5678" s="793" t="s">
        <v>3179</v>
      </c>
      <c r="C5678" s="842">
        <f>OBS!O16</f>
        <v>0</v>
      </c>
      <c r="D5678" s="837"/>
      <c r="E5678" s="837" t="s">
        <v>625</v>
      </c>
      <c r="F5678" s="793" t="s">
        <v>3183</v>
      </c>
      <c r="G5678" s="836">
        <f>OBS!O17</f>
        <v>0</v>
      </c>
      <c r="H5678" s="837" t="s">
        <v>627</v>
      </c>
    </row>
    <row r="5679" spans="1:8" ht="30" x14ac:dyDescent="0.25">
      <c r="A5679" s="778"/>
      <c r="B5679" s="793"/>
      <c r="C5679" s="842"/>
      <c r="D5679" s="837"/>
      <c r="E5679" s="837"/>
      <c r="F5679" s="793" t="s">
        <v>3187</v>
      </c>
      <c r="G5679" s="836">
        <f>OBS!O18</f>
        <v>0</v>
      </c>
      <c r="H5679" s="837" t="s">
        <v>627</v>
      </c>
    </row>
    <row r="5680" spans="1:8" x14ac:dyDescent="0.25">
      <c r="A5680" s="778"/>
      <c r="B5680" s="793"/>
      <c r="C5680" s="842"/>
      <c r="D5680" s="837"/>
      <c r="E5680" s="837"/>
      <c r="F5680" s="793" t="s">
        <v>3191</v>
      </c>
      <c r="G5680" s="836">
        <f>OBS!O19</f>
        <v>0</v>
      </c>
      <c r="H5680" s="837" t="s">
        <v>627</v>
      </c>
    </row>
    <row r="5681" spans="1:8" x14ac:dyDescent="0.25">
      <c r="A5681" s="778"/>
      <c r="B5681" s="793"/>
      <c r="C5681" s="842"/>
      <c r="D5681" s="837"/>
      <c r="E5681" s="837"/>
      <c r="F5681" s="793"/>
      <c r="G5681" s="836"/>
      <c r="H5681" s="837"/>
    </row>
    <row r="5682" spans="1:8" ht="30" x14ac:dyDescent="0.25">
      <c r="A5682" s="778">
        <v>1652</v>
      </c>
      <c r="B5682" s="793" t="s">
        <v>3180</v>
      </c>
      <c r="C5682" s="842">
        <f>OBS!P16</f>
        <v>0</v>
      </c>
      <c r="D5682" s="837"/>
      <c r="E5682" s="837" t="s">
        <v>625</v>
      </c>
      <c r="F5682" s="793" t="s">
        <v>3184</v>
      </c>
      <c r="G5682" s="836">
        <f>OBS!P17</f>
        <v>0</v>
      </c>
      <c r="H5682" s="837" t="s">
        <v>627</v>
      </c>
    </row>
    <row r="5683" spans="1:8" ht="30" x14ac:dyDescent="0.25">
      <c r="A5683" s="778"/>
      <c r="B5683" s="793"/>
      <c r="C5683" s="842"/>
      <c r="D5683" s="837"/>
      <c r="E5683" s="837"/>
      <c r="F5683" s="793" t="s">
        <v>3188</v>
      </c>
      <c r="G5683" s="836">
        <f>OBS!P18</f>
        <v>0</v>
      </c>
      <c r="H5683" s="837" t="s">
        <v>627</v>
      </c>
    </row>
    <row r="5684" spans="1:8" x14ac:dyDescent="0.25">
      <c r="A5684" s="778"/>
      <c r="B5684" s="793"/>
      <c r="C5684" s="842"/>
      <c r="D5684" s="837"/>
      <c r="E5684" s="837"/>
      <c r="F5684" s="793" t="s">
        <v>3192</v>
      </c>
      <c r="G5684" s="836">
        <f>OBS!P19</f>
        <v>0</v>
      </c>
      <c r="H5684" s="837" t="s">
        <v>627</v>
      </c>
    </row>
    <row r="5685" spans="1:8" x14ac:dyDescent="0.25">
      <c r="A5685" s="778"/>
      <c r="B5685" s="793"/>
      <c r="C5685" s="842"/>
      <c r="D5685" s="837"/>
      <c r="E5685" s="837"/>
      <c r="F5685" s="793"/>
      <c r="G5685" s="836"/>
      <c r="H5685" s="837"/>
    </row>
    <row r="5686" spans="1:8" ht="30" x14ac:dyDescent="0.25">
      <c r="A5686" s="778">
        <v>1653</v>
      </c>
      <c r="B5686" s="793" t="s">
        <v>3427</v>
      </c>
      <c r="C5686" s="842">
        <f>OBS!Q16</f>
        <v>0</v>
      </c>
      <c r="D5686" s="837"/>
      <c r="E5686" s="837" t="s">
        <v>625</v>
      </c>
      <c r="F5686" s="793" t="s">
        <v>3428</v>
      </c>
      <c r="G5686" s="836">
        <f>OBS!Q17</f>
        <v>0</v>
      </c>
      <c r="H5686" s="837" t="s">
        <v>627</v>
      </c>
    </row>
    <row r="5687" spans="1:8" ht="30" x14ac:dyDescent="0.25">
      <c r="A5687" s="778"/>
      <c r="B5687" s="793"/>
      <c r="C5687" s="842"/>
      <c r="D5687" s="837"/>
      <c r="E5687" s="837"/>
      <c r="F5687" s="793" t="s">
        <v>3429</v>
      </c>
      <c r="G5687" s="836">
        <f>OBS!Q18</f>
        <v>0</v>
      </c>
      <c r="H5687" s="837" t="s">
        <v>627</v>
      </c>
    </row>
    <row r="5688" spans="1:8" x14ac:dyDescent="0.25">
      <c r="A5688" s="778"/>
      <c r="B5688" s="793"/>
      <c r="C5688" s="842"/>
      <c r="D5688" s="837"/>
      <c r="E5688" s="837"/>
      <c r="F5688" s="793" t="s">
        <v>3430</v>
      </c>
      <c r="G5688" s="836">
        <f>OBS!Q19</f>
        <v>0</v>
      </c>
      <c r="H5688" s="837" t="s">
        <v>627</v>
      </c>
    </row>
    <row r="5689" spans="1:8" x14ac:dyDescent="0.25">
      <c r="A5689" s="778"/>
      <c r="B5689" s="793"/>
      <c r="C5689" s="842"/>
      <c r="D5689" s="837"/>
      <c r="E5689" s="837"/>
      <c r="F5689" s="793"/>
      <c r="G5689" s="836"/>
      <c r="H5689" s="837"/>
    </row>
    <row r="5690" spans="1:8" ht="30" x14ac:dyDescent="0.25">
      <c r="A5690" s="778">
        <v>1654</v>
      </c>
      <c r="B5690" s="793" t="s">
        <v>3431</v>
      </c>
      <c r="C5690" s="842">
        <f>OBS!R16</f>
        <v>0</v>
      </c>
      <c r="D5690" s="837"/>
      <c r="E5690" s="837" t="s">
        <v>625</v>
      </c>
      <c r="F5690" s="793" t="s">
        <v>3432</v>
      </c>
      <c r="G5690" s="836">
        <f>OBS!R17</f>
        <v>0</v>
      </c>
      <c r="H5690" s="837" t="s">
        <v>627</v>
      </c>
    </row>
    <row r="5691" spans="1:8" ht="30" x14ac:dyDescent="0.25">
      <c r="A5691" s="778"/>
      <c r="B5691" s="793"/>
      <c r="C5691" s="842"/>
      <c r="D5691" s="837"/>
      <c r="E5691" s="837"/>
      <c r="F5691" s="793" t="s">
        <v>3433</v>
      </c>
      <c r="G5691" s="836">
        <f>OBS!R18</f>
        <v>0</v>
      </c>
      <c r="H5691" s="837" t="s">
        <v>627</v>
      </c>
    </row>
    <row r="5692" spans="1:8" ht="30" x14ac:dyDescent="0.25">
      <c r="A5692" s="778"/>
      <c r="B5692" s="793"/>
      <c r="C5692" s="842"/>
      <c r="D5692" s="837"/>
      <c r="E5692" s="837"/>
      <c r="F5692" s="793" t="s">
        <v>3434</v>
      </c>
      <c r="G5692" s="836">
        <f>OBS!R19</f>
        <v>0</v>
      </c>
      <c r="H5692" s="837" t="s">
        <v>627</v>
      </c>
    </row>
    <row r="5693" spans="1:8" x14ac:dyDescent="0.25">
      <c r="A5693" s="778"/>
      <c r="B5693" s="793"/>
      <c r="C5693" s="842"/>
      <c r="D5693" s="837"/>
      <c r="E5693" s="837"/>
      <c r="F5693" s="793"/>
      <c r="G5693" s="836"/>
      <c r="H5693" s="837"/>
    </row>
    <row r="5694" spans="1:8" ht="30" x14ac:dyDescent="0.25">
      <c r="A5694" s="778">
        <v>1655</v>
      </c>
      <c r="B5694" s="793" t="s">
        <v>3435</v>
      </c>
      <c r="C5694" s="842">
        <f>OBS!S16</f>
        <v>0</v>
      </c>
      <c r="D5694" s="837"/>
      <c r="E5694" s="837" t="s">
        <v>625</v>
      </c>
      <c r="F5694" s="793" t="s">
        <v>3436</v>
      </c>
      <c r="G5694" s="836">
        <f>OBS!S17</f>
        <v>0</v>
      </c>
      <c r="H5694" s="837" t="s">
        <v>627</v>
      </c>
    </row>
    <row r="5695" spans="1:8" ht="30" x14ac:dyDescent="0.25">
      <c r="A5695" s="778"/>
      <c r="B5695" s="793"/>
      <c r="C5695" s="842"/>
      <c r="D5695" s="837"/>
      <c r="E5695" s="837"/>
      <c r="F5695" s="793" t="s">
        <v>3437</v>
      </c>
      <c r="G5695" s="836">
        <f>OBS!S18</f>
        <v>0</v>
      </c>
      <c r="H5695" s="837" t="s">
        <v>627</v>
      </c>
    </row>
    <row r="5696" spans="1:8" x14ac:dyDescent="0.25">
      <c r="A5696" s="778"/>
      <c r="B5696" s="793"/>
      <c r="C5696" s="842"/>
      <c r="D5696" s="837"/>
      <c r="E5696" s="837"/>
      <c r="F5696" s="793" t="s">
        <v>3438</v>
      </c>
      <c r="G5696" s="836">
        <f>OBS!S19</f>
        <v>0</v>
      </c>
      <c r="H5696" s="837" t="s">
        <v>627</v>
      </c>
    </row>
    <row r="5697" spans="1:8" x14ac:dyDescent="0.25">
      <c r="A5697" s="778"/>
      <c r="B5697" s="793"/>
      <c r="C5697" s="842"/>
      <c r="D5697" s="837"/>
      <c r="E5697" s="837"/>
      <c r="F5697" s="793"/>
      <c r="G5697" s="836"/>
      <c r="H5697" s="837"/>
    </row>
    <row r="5698" spans="1:8" ht="30" x14ac:dyDescent="0.25">
      <c r="A5698" s="778">
        <v>1656</v>
      </c>
      <c r="B5698" s="793" t="s">
        <v>3439</v>
      </c>
      <c r="C5698" s="842">
        <f>OBS!T16</f>
        <v>0</v>
      </c>
      <c r="D5698" s="837"/>
      <c r="E5698" s="837" t="s">
        <v>625</v>
      </c>
      <c r="F5698" s="793" t="s">
        <v>3440</v>
      </c>
      <c r="G5698" s="836">
        <f>OBS!T17</f>
        <v>0</v>
      </c>
      <c r="H5698" s="837" t="s">
        <v>627</v>
      </c>
    </row>
    <row r="5699" spans="1:8" ht="30" x14ac:dyDescent="0.25">
      <c r="A5699" s="778"/>
      <c r="B5699" s="793"/>
      <c r="C5699" s="842"/>
      <c r="D5699" s="837"/>
      <c r="E5699" s="837"/>
      <c r="F5699" s="793" t="s">
        <v>3441</v>
      </c>
      <c r="G5699" s="836">
        <f>OBS!T18</f>
        <v>0</v>
      </c>
      <c r="H5699" s="837" t="s">
        <v>627</v>
      </c>
    </row>
    <row r="5700" spans="1:8" x14ac:dyDescent="0.25">
      <c r="A5700" s="778"/>
      <c r="B5700" s="793"/>
      <c r="C5700" s="842"/>
      <c r="D5700" s="837"/>
      <c r="E5700" s="837"/>
      <c r="F5700" s="793" t="s">
        <v>3442</v>
      </c>
      <c r="G5700" s="836">
        <f>OBS!T19</f>
        <v>0</v>
      </c>
      <c r="H5700" s="837" t="s">
        <v>627</v>
      </c>
    </row>
    <row r="5701" spans="1:8" x14ac:dyDescent="0.25">
      <c r="A5701" s="778"/>
      <c r="B5701" s="793"/>
      <c r="C5701" s="842"/>
      <c r="D5701" s="837"/>
      <c r="E5701" s="837"/>
      <c r="F5701" s="793"/>
      <c r="G5701" s="836"/>
      <c r="H5701" s="837"/>
    </row>
    <row r="5702" spans="1:8" ht="30" x14ac:dyDescent="0.25">
      <c r="A5702" s="778">
        <v>1657</v>
      </c>
      <c r="B5702" s="793" t="s">
        <v>3443</v>
      </c>
      <c r="C5702" s="842">
        <f>OBS!U16</f>
        <v>0</v>
      </c>
      <c r="D5702" s="837"/>
      <c r="E5702" s="837" t="s">
        <v>625</v>
      </c>
      <c r="F5702" s="793" t="s">
        <v>3444</v>
      </c>
      <c r="G5702" s="836">
        <f>OBS!U17</f>
        <v>0</v>
      </c>
      <c r="H5702" s="837" t="s">
        <v>627</v>
      </c>
    </row>
    <row r="5703" spans="1:8" ht="30" x14ac:dyDescent="0.25">
      <c r="A5703" s="778"/>
      <c r="B5703" s="793"/>
      <c r="C5703" s="842"/>
      <c r="D5703" s="837"/>
      <c r="E5703" s="837"/>
      <c r="F5703" s="793" t="s">
        <v>3445</v>
      </c>
      <c r="G5703" s="836">
        <f>OBS!U18</f>
        <v>0</v>
      </c>
      <c r="H5703" s="837" t="s">
        <v>627</v>
      </c>
    </row>
    <row r="5704" spans="1:8" x14ac:dyDescent="0.25">
      <c r="A5704" s="778"/>
      <c r="B5704" s="793"/>
      <c r="C5704" s="842"/>
      <c r="D5704" s="837"/>
      <c r="E5704" s="837"/>
      <c r="F5704" s="793" t="s">
        <v>3446</v>
      </c>
      <c r="G5704" s="836">
        <f>OBS!U19</f>
        <v>0</v>
      </c>
      <c r="H5704" s="837" t="s">
        <v>627</v>
      </c>
    </row>
    <row r="5705" spans="1:8" x14ac:dyDescent="0.25">
      <c r="A5705" s="778"/>
      <c r="B5705" s="793"/>
      <c r="C5705" s="842"/>
      <c r="D5705" s="837"/>
      <c r="E5705" s="837"/>
      <c r="F5705" s="793"/>
      <c r="G5705" s="836"/>
      <c r="H5705" s="837"/>
    </row>
    <row r="5706" spans="1:8" ht="30" x14ac:dyDescent="0.25">
      <c r="A5706" s="778">
        <v>1658</v>
      </c>
      <c r="B5706" s="793" t="s">
        <v>3447</v>
      </c>
      <c r="C5706" s="842">
        <f>OBS!V16</f>
        <v>0</v>
      </c>
      <c r="D5706" s="837"/>
      <c r="E5706" s="837" t="s">
        <v>625</v>
      </c>
      <c r="F5706" s="793" t="s">
        <v>3448</v>
      </c>
      <c r="G5706" s="836">
        <f>OBS!V17</f>
        <v>0</v>
      </c>
      <c r="H5706" s="837" t="s">
        <v>627</v>
      </c>
    </row>
    <row r="5707" spans="1:8" ht="30" x14ac:dyDescent="0.25">
      <c r="A5707" s="778"/>
      <c r="B5707" s="793"/>
      <c r="C5707" s="842"/>
      <c r="D5707" s="837"/>
      <c r="E5707" s="837"/>
      <c r="F5707" s="793" t="s">
        <v>3449</v>
      </c>
      <c r="G5707" s="836">
        <f>OBS!V18</f>
        <v>0</v>
      </c>
      <c r="H5707" s="837" t="s">
        <v>627</v>
      </c>
    </row>
    <row r="5708" spans="1:8" x14ac:dyDescent="0.25">
      <c r="A5708" s="778"/>
      <c r="B5708" s="793"/>
      <c r="C5708" s="842"/>
      <c r="D5708" s="837"/>
      <c r="E5708" s="837"/>
      <c r="F5708" s="793" t="s">
        <v>3450</v>
      </c>
      <c r="G5708" s="836">
        <f>OBS!V19</f>
        <v>0</v>
      </c>
      <c r="H5708" s="837" t="s">
        <v>627</v>
      </c>
    </row>
    <row r="5709" spans="1:8" x14ac:dyDescent="0.25">
      <c r="A5709" s="778"/>
      <c r="B5709" s="793"/>
      <c r="C5709" s="842"/>
      <c r="D5709" s="837"/>
      <c r="E5709" s="837"/>
      <c r="F5709" s="793"/>
      <c r="G5709" s="836"/>
      <c r="H5709" s="837"/>
    </row>
    <row r="5710" spans="1:8" ht="45" x14ac:dyDescent="0.25">
      <c r="A5710" s="778">
        <v>1659</v>
      </c>
      <c r="B5710" s="793" t="s">
        <v>3193</v>
      </c>
      <c r="C5710" s="842">
        <f>OBS!M21</f>
        <v>0</v>
      </c>
      <c r="D5710" s="837"/>
      <c r="E5710" s="837" t="s">
        <v>625</v>
      </c>
      <c r="F5710" s="793" t="s">
        <v>3197</v>
      </c>
      <c r="G5710" s="836">
        <f>OBS!M22</f>
        <v>0</v>
      </c>
      <c r="H5710" s="837" t="s">
        <v>627</v>
      </c>
    </row>
    <row r="5711" spans="1:8" x14ac:dyDescent="0.25">
      <c r="A5711" s="778"/>
      <c r="B5711" s="793"/>
      <c r="C5711" s="842"/>
      <c r="D5711" s="837"/>
      <c r="E5711" s="837"/>
      <c r="F5711" s="793" t="s">
        <v>3201</v>
      </c>
      <c r="G5711" s="836">
        <f>OBS!M23</f>
        <v>0</v>
      </c>
      <c r="H5711" s="837" t="s">
        <v>627</v>
      </c>
    </row>
    <row r="5712" spans="1:8" x14ac:dyDescent="0.25">
      <c r="A5712" s="778"/>
      <c r="B5712" s="793"/>
      <c r="C5712" s="842"/>
      <c r="D5712" s="837"/>
      <c r="E5712" s="837"/>
      <c r="F5712" s="793"/>
      <c r="G5712" s="836"/>
      <c r="H5712" s="837"/>
    </row>
    <row r="5713" spans="1:8" ht="45" x14ac:dyDescent="0.25">
      <c r="A5713" s="778">
        <v>1660</v>
      </c>
      <c r="B5713" s="793" t="s">
        <v>3194</v>
      </c>
      <c r="C5713" s="842">
        <f>OBS!N21</f>
        <v>0</v>
      </c>
      <c r="D5713" s="837"/>
      <c r="E5713" s="837" t="s">
        <v>625</v>
      </c>
      <c r="F5713" s="793" t="s">
        <v>3198</v>
      </c>
      <c r="G5713" s="836">
        <f>OBS!N22</f>
        <v>0</v>
      </c>
      <c r="H5713" s="837" t="s">
        <v>627</v>
      </c>
    </row>
    <row r="5714" spans="1:8" x14ac:dyDescent="0.25">
      <c r="A5714" s="778"/>
      <c r="B5714" s="793"/>
      <c r="C5714" s="842"/>
      <c r="D5714" s="837"/>
      <c r="E5714" s="837"/>
      <c r="F5714" s="793" t="s">
        <v>3202</v>
      </c>
      <c r="G5714" s="836">
        <f>OBS!N23</f>
        <v>0</v>
      </c>
      <c r="H5714" s="837" t="s">
        <v>627</v>
      </c>
    </row>
    <row r="5715" spans="1:8" x14ac:dyDescent="0.25">
      <c r="A5715" s="778"/>
      <c r="B5715" s="793"/>
      <c r="C5715" s="842"/>
      <c r="D5715" s="837"/>
      <c r="E5715" s="837"/>
      <c r="F5715" s="793"/>
      <c r="G5715" s="836"/>
      <c r="H5715" s="837"/>
    </row>
    <row r="5716" spans="1:8" ht="45" x14ac:dyDescent="0.25">
      <c r="A5716" s="778">
        <v>1661</v>
      </c>
      <c r="B5716" s="793" t="s">
        <v>3195</v>
      </c>
      <c r="C5716" s="842">
        <f>OBS!O21</f>
        <v>0</v>
      </c>
      <c r="D5716" s="837"/>
      <c r="E5716" s="837" t="s">
        <v>625</v>
      </c>
      <c r="F5716" s="793" t="s">
        <v>3199</v>
      </c>
      <c r="G5716" s="836">
        <f>OBS!O22</f>
        <v>0</v>
      </c>
      <c r="H5716" s="837" t="s">
        <v>627</v>
      </c>
    </row>
    <row r="5717" spans="1:8" x14ac:dyDescent="0.25">
      <c r="A5717" s="778"/>
      <c r="B5717" s="793"/>
      <c r="C5717" s="842"/>
      <c r="D5717" s="837"/>
      <c r="E5717" s="837"/>
      <c r="F5717" s="793" t="s">
        <v>3203</v>
      </c>
      <c r="G5717" s="836">
        <f>OBS!O23</f>
        <v>0</v>
      </c>
      <c r="H5717" s="837" t="s">
        <v>627</v>
      </c>
    </row>
    <row r="5718" spans="1:8" x14ac:dyDescent="0.25">
      <c r="A5718" s="778"/>
      <c r="B5718" s="793"/>
      <c r="C5718" s="842"/>
      <c r="D5718" s="837"/>
      <c r="E5718" s="837"/>
      <c r="F5718" s="793"/>
      <c r="G5718" s="836"/>
      <c r="H5718" s="837"/>
    </row>
    <row r="5719" spans="1:8" ht="45" x14ac:dyDescent="0.25">
      <c r="A5719" s="778">
        <v>1662</v>
      </c>
      <c r="B5719" s="793" t="s">
        <v>3196</v>
      </c>
      <c r="C5719" s="842">
        <f>OBS!P21</f>
        <v>0</v>
      </c>
      <c r="D5719" s="837"/>
      <c r="E5719" s="837" t="s">
        <v>625</v>
      </c>
      <c r="F5719" s="793" t="s">
        <v>3200</v>
      </c>
      <c r="G5719" s="836">
        <f>OBS!P22</f>
        <v>0</v>
      </c>
      <c r="H5719" s="837" t="s">
        <v>627</v>
      </c>
    </row>
    <row r="5720" spans="1:8" x14ac:dyDescent="0.25">
      <c r="A5720" s="778"/>
      <c r="B5720" s="793"/>
      <c r="C5720" s="842"/>
      <c r="D5720" s="837"/>
      <c r="E5720" s="837"/>
      <c r="F5720" s="793" t="s">
        <v>3204</v>
      </c>
      <c r="G5720" s="836">
        <f>OBS!P23</f>
        <v>0</v>
      </c>
      <c r="H5720" s="837" t="s">
        <v>627</v>
      </c>
    </row>
    <row r="5721" spans="1:8" x14ac:dyDescent="0.25">
      <c r="A5721" s="778"/>
      <c r="B5721" s="793"/>
      <c r="C5721" s="842"/>
      <c r="D5721" s="837"/>
      <c r="E5721" s="837"/>
      <c r="F5721" s="793"/>
      <c r="G5721" s="836"/>
      <c r="H5721" s="837"/>
    </row>
    <row r="5722" spans="1:8" ht="45" x14ac:dyDescent="0.25">
      <c r="A5722" s="778">
        <v>1663</v>
      </c>
      <c r="B5722" s="793" t="s">
        <v>3451</v>
      </c>
      <c r="C5722" s="842">
        <f>OBS!Q21</f>
        <v>0</v>
      </c>
      <c r="D5722" s="837"/>
      <c r="E5722" s="837" t="s">
        <v>625</v>
      </c>
      <c r="F5722" s="793" t="s">
        <v>3452</v>
      </c>
      <c r="G5722" s="836">
        <f>OBS!Q22</f>
        <v>0</v>
      </c>
      <c r="H5722" s="837" t="s">
        <v>627</v>
      </c>
    </row>
    <row r="5723" spans="1:8" x14ac:dyDescent="0.25">
      <c r="A5723" s="778"/>
      <c r="B5723" s="793"/>
      <c r="C5723" s="842"/>
      <c r="D5723" s="837"/>
      <c r="E5723" s="837"/>
      <c r="F5723" s="793" t="s">
        <v>3453</v>
      </c>
      <c r="G5723" s="836">
        <f>OBS!Q23</f>
        <v>0</v>
      </c>
      <c r="H5723" s="837" t="s">
        <v>627</v>
      </c>
    </row>
    <row r="5724" spans="1:8" x14ac:dyDescent="0.25">
      <c r="A5724" s="778"/>
      <c r="B5724" s="793"/>
      <c r="C5724" s="842"/>
      <c r="D5724" s="837"/>
      <c r="E5724" s="837"/>
      <c r="F5724" s="793"/>
      <c r="G5724" s="836"/>
      <c r="H5724" s="837"/>
    </row>
    <row r="5725" spans="1:8" ht="60" x14ac:dyDescent="0.25">
      <c r="A5725" s="778">
        <v>1664</v>
      </c>
      <c r="B5725" s="793" t="s">
        <v>3454</v>
      </c>
      <c r="C5725" s="842">
        <f>OBS!R21</f>
        <v>0</v>
      </c>
      <c r="D5725" s="837"/>
      <c r="E5725" s="837" t="s">
        <v>625</v>
      </c>
      <c r="F5725" s="793" t="s">
        <v>3455</v>
      </c>
      <c r="G5725" s="836">
        <f>OBS!R22</f>
        <v>0</v>
      </c>
      <c r="H5725" s="837" t="s">
        <v>627</v>
      </c>
    </row>
    <row r="5726" spans="1:8" ht="30" x14ac:dyDescent="0.25">
      <c r="A5726" s="778"/>
      <c r="B5726" s="793"/>
      <c r="C5726" s="842"/>
      <c r="D5726" s="837"/>
      <c r="E5726" s="837"/>
      <c r="F5726" s="793" t="s">
        <v>3456</v>
      </c>
      <c r="G5726" s="836">
        <f>OBS!R23</f>
        <v>0</v>
      </c>
      <c r="H5726" s="837" t="s">
        <v>627</v>
      </c>
    </row>
    <row r="5727" spans="1:8" x14ac:dyDescent="0.25">
      <c r="A5727" s="778"/>
      <c r="B5727" s="793"/>
      <c r="C5727" s="842"/>
      <c r="D5727" s="837"/>
      <c r="E5727" s="837"/>
      <c r="F5727" s="793"/>
      <c r="G5727" s="836"/>
      <c r="H5727" s="837"/>
    </row>
    <row r="5728" spans="1:8" ht="45" x14ac:dyDescent="0.25">
      <c r="A5728" s="778">
        <v>1665</v>
      </c>
      <c r="B5728" s="793" t="s">
        <v>3457</v>
      </c>
      <c r="C5728" s="842">
        <f>OBS!S21</f>
        <v>0</v>
      </c>
      <c r="D5728" s="837"/>
      <c r="E5728" s="837" t="s">
        <v>625</v>
      </c>
      <c r="F5728" s="793" t="s">
        <v>3458</v>
      </c>
      <c r="G5728" s="836">
        <f>OBS!S22</f>
        <v>0</v>
      </c>
      <c r="H5728" s="837" t="s">
        <v>627</v>
      </c>
    </row>
    <row r="5729" spans="1:8" x14ac:dyDescent="0.25">
      <c r="A5729" s="778"/>
      <c r="B5729" s="793"/>
      <c r="C5729" s="842"/>
      <c r="D5729" s="837"/>
      <c r="E5729" s="837"/>
      <c r="F5729" s="793" t="s">
        <v>3459</v>
      </c>
      <c r="G5729" s="836">
        <f>OBS!S23</f>
        <v>0</v>
      </c>
      <c r="H5729" s="837" t="s">
        <v>627</v>
      </c>
    </row>
    <row r="5730" spans="1:8" x14ac:dyDescent="0.25">
      <c r="A5730" s="778"/>
      <c r="B5730" s="793"/>
      <c r="C5730" s="842"/>
      <c r="D5730" s="837"/>
      <c r="E5730" s="837"/>
      <c r="F5730" s="793"/>
      <c r="G5730" s="836"/>
      <c r="H5730" s="837"/>
    </row>
    <row r="5731" spans="1:8" ht="45" x14ac:dyDescent="0.25">
      <c r="A5731" s="778">
        <v>1666</v>
      </c>
      <c r="B5731" s="793" t="s">
        <v>3460</v>
      </c>
      <c r="C5731" s="842">
        <f>OBS!T21</f>
        <v>0</v>
      </c>
      <c r="D5731" s="837"/>
      <c r="E5731" s="837" t="s">
        <v>625</v>
      </c>
      <c r="F5731" s="793" t="s">
        <v>3461</v>
      </c>
      <c r="G5731" s="836">
        <f>OBS!T22</f>
        <v>0</v>
      </c>
      <c r="H5731" s="837" t="s">
        <v>627</v>
      </c>
    </row>
    <row r="5732" spans="1:8" x14ac:dyDescent="0.25">
      <c r="A5732" s="778"/>
      <c r="B5732" s="793"/>
      <c r="C5732" s="842"/>
      <c r="D5732" s="837"/>
      <c r="E5732" s="837"/>
      <c r="F5732" s="793" t="s">
        <v>3462</v>
      </c>
      <c r="G5732" s="836">
        <f>OBS!T23</f>
        <v>0</v>
      </c>
      <c r="H5732" s="837" t="s">
        <v>627</v>
      </c>
    </row>
    <row r="5733" spans="1:8" x14ac:dyDescent="0.25">
      <c r="A5733" s="778"/>
      <c r="B5733" s="793"/>
      <c r="C5733" s="842"/>
      <c r="D5733" s="837"/>
      <c r="E5733" s="837"/>
      <c r="F5733" s="793"/>
      <c r="G5733" s="836"/>
      <c r="H5733" s="837"/>
    </row>
    <row r="5734" spans="1:8" ht="45" x14ac:dyDescent="0.25">
      <c r="A5734" s="778">
        <v>1667</v>
      </c>
      <c r="B5734" s="793" t="s">
        <v>3463</v>
      </c>
      <c r="C5734" s="842">
        <f>OBS!U21</f>
        <v>0</v>
      </c>
      <c r="D5734" s="837"/>
      <c r="E5734" s="837" t="s">
        <v>625</v>
      </c>
      <c r="F5734" s="793" t="s">
        <v>3464</v>
      </c>
      <c r="G5734" s="836">
        <f>OBS!U22</f>
        <v>0</v>
      </c>
      <c r="H5734" s="837" t="s">
        <v>627</v>
      </c>
    </row>
    <row r="5735" spans="1:8" x14ac:dyDescent="0.25">
      <c r="A5735" s="778"/>
      <c r="B5735" s="793"/>
      <c r="C5735" s="842"/>
      <c r="D5735" s="837"/>
      <c r="E5735" s="837"/>
      <c r="F5735" s="793" t="s">
        <v>3465</v>
      </c>
      <c r="G5735" s="836">
        <f>OBS!U23</f>
        <v>0</v>
      </c>
      <c r="H5735" s="837" t="s">
        <v>627</v>
      </c>
    </row>
    <row r="5736" spans="1:8" x14ac:dyDescent="0.25">
      <c r="A5736" s="778"/>
      <c r="B5736" s="793"/>
      <c r="C5736" s="842"/>
      <c r="D5736" s="837"/>
      <c r="E5736" s="837"/>
      <c r="F5736" s="793"/>
      <c r="G5736" s="836"/>
      <c r="H5736" s="837"/>
    </row>
    <row r="5737" spans="1:8" ht="45" x14ac:dyDescent="0.25">
      <c r="A5737" s="778">
        <v>1668</v>
      </c>
      <c r="B5737" s="793" t="s">
        <v>3466</v>
      </c>
      <c r="C5737" s="842">
        <f>OBS!V21</f>
        <v>0</v>
      </c>
      <c r="D5737" s="837"/>
      <c r="E5737" s="837" t="s">
        <v>625</v>
      </c>
      <c r="F5737" s="793" t="s">
        <v>3467</v>
      </c>
      <c r="G5737" s="836">
        <f>OBS!V22</f>
        <v>0</v>
      </c>
      <c r="H5737" s="837" t="s">
        <v>627</v>
      </c>
    </row>
    <row r="5738" spans="1:8" x14ac:dyDescent="0.25">
      <c r="A5738" s="778"/>
      <c r="B5738" s="793"/>
      <c r="C5738" s="842"/>
      <c r="D5738" s="837"/>
      <c r="E5738" s="837"/>
      <c r="F5738" s="793" t="s">
        <v>3468</v>
      </c>
      <c r="G5738" s="836">
        <f>OBS!V23</f>
        <v>0</v>
      </c>
      <c r="H5738" s="837" t="s">
        <v>627</v>
      </c>
    </row>
    <row r="5739" spans="1:8" x14ac:dyDescent="0.25">
      <c r="A5739" s="778"/>
      <c r="B5739" s="793"/>
      <c r="C5739" s="842"/>
      <c r="D5739" s="837"/>
      <c r="E5739" s="837"/>
      <c r="F5739" s="793"/>
      <c r="G5739" s="836"/>
      <c r="H5739" s="837"/>
    </row>
    <row r="5740" spans="1:8" ht="75" x14ac:dyDescent="0.25">
      <c r="A5740" s="778">
        <v>1669</v>
      </c>
      <c r="B5740" s="793" t="s">
        <v>3205</v>
      </c>
      <c r="C5740" s="842">
        <f>OBS!M25</f>
        <v>0</v>
      </c>
      <c r="D5740" s="837"/>
      <c r="E5740" s="837" t="s">
        <v>625</v>
      </c>
      <c r="F5740" s="793" t="s">
        <v>3209</v>
      </c>
      <c r="G5740" s="836">
        <f>OBS!M26</f>
        <v>0</v>
      </c>
      <c r="H5740" s="837" t="s">
        <v>627</v>
      </c>
    </row>
    <row r="5741" spans="1:8" x14ac:dyDescent="0.25">
      <c r="A5741" s="778"/>
      <c r="B5741" s="793"/>
      <c r="C5741" s="842"/>
      <c r="D5741" s="837"/>
      <c r="E5741" s="837"/>
      <c r="F5741" s="793" t="s">
        <v>3213</v>
      </c>
      <c r="G5741" s="836">
        <f>OBS!M27</f>
        <v>0</v>
      </c>
      <c r="H5741" s="837" t="s">
        <v>627</v>
      </c>
    </row>
    <row r="5742" spans="1:8" x14ac:dyDescent="0.25">
      <c r="A5742" s="778"/>
      <c r="B5742" s="793"/>
      <c r="C5742" s="842"/>
      <c r="D5742" s="837"/>
      <c r="E5742" s="837"/>
      <c r="F5742" s="793"/>
      <c r="G5742" s="836"/>
      <c r="H5742" s="837"/>
    </row>
    <row r="5743" spans="1:8" ht="75" x14ac:dyDescent="0.25">
      <c r="A5743" s="778">
        <v>1670</v>
      </c>
      <c r="B5743" s="793" t="s">
        <v>3206</v>
      </c>
      <c r="C5743" s="842">
        <f>OBS!N25</f>
        <v>0</v>
      </c>
      <c r="D5743" s="837"/>
      <c r="E5743" s="837" t="s">
        <v>625</v>
      </c>
      <c r="F5743" s="793" t="s">
        <v>3210</v>
      </c>
      <c r="G5743" s="836">
        <f>OBS!N26</f>
        <v>0</v>
      </c>
      <c r="H5743" s="837" t="s">
        <v>627</v>
      </c>
    </row>
    <row r="5744" spans="1:8" x14ac:dyDescent="0.25">
      <c r="A5744" s="778"/>
      <c r="B5744" s="793"/>
      <c r="C5744" s="842"/>
      <c r="D5744" s="837"/>
      <c r="E5744" s="837"/>
      <c r="F5744" s="793" t="s">
        <v>3214</v>
      </c>
      <c r="G5744" s="836">
        <f>OBS!N27</f>
        <v>0</v>
      </c>
      <c r="H5744" s="837" t="s">
        <v>627</v>
      </c>
    </row>
    <row r="5745" spans="1:8" x14ac:dyDescent="0.25">
      <c r="A5745" s="778"/>
      <c r="B5745" s="793"/>
      <c r="C5745" s="842"/>
      <c r="D5745" s="837"/>
      <c r="E5745" s="837"/>
      <c r="F5745" s="793"/>
      <c r="G5745" s="836"/>
      <c r="H5745" s="837"/>
    </row>
    <row r="5746" spans="1:8" ht="75" x14ac:dyDescent="0.25">
      <c r="A5746" s="778">
        <v>1671</v>
      </c>
      <c r="B5746" s="793" t="s">
        <v>3207</v>
      </c>
      <c r="C5746" s="842">
        <f>OBS!O25</f>
        <v>0</v>
      </c>
      <c r="D5746" s="837"/>
      <c r="E5746" s="837" t="s">
        <v>625</v>
      </c>
      <c r="F5746" s="793" t="s">
        <v>3211</v>
      </c>
      <c r="G5746" s="836">
        <f>OBS!O26</f>
        <v>0</v>
      </c>
      <c r="H5746" s="837" t="s">
        <v>627</v>
      </c>
    </row>
    <row r="5747" spans="1:8" x14ac:dyDescent="0.25">
      <c r="A5747" s="778"/>
      <c r="B5747" s="793"/>
      <c r="C5747" s="842"/>
      <c r="D5747" s="837"/>
      <c r="E5747" s="837"/>
      <c r="F5747" s="793" t="s">
        <v>3215</v>
      </c>
      <c r="G5747" s="836">
        <f>OBS!O27</f>
        <v>0</v>
      </c>
      <c r="H5747" s="837" t="s">
        <v>627</v>
      </c>
    </row>
    <row r="5748" spans="1:8" x14ac:dyDescent="0.25">
      <c r="A5748" s="778"/>
      <c r="B5748" s="793"/>
      <c r="C5748" s="842"/>
      <c r="D5748" s="837"/>
      <c r="E5748" s="837"/>
      <c r="F5748" s="793"/>
      <c r="G5748" s="836"/>
      <c r="H5748" s="837"/>
    </row>
    <row r="5749" spans="1:8" ht="75" x14ac:dyDescent="0.25">
      <c r="A5749" s="778">
        <v>1672</v>
      </c>
      <c r="B5749" s="793" t="s">
        <v>3208</v>
      </c>
      <c r="C5749" s="842">
        <f>OBS!P25</f>
        <v>0</v>
      </c>
      <c r="D5749" s="837"/>
      <c r="E5749" s="837" t="s">
        <v>625</v>
      </c>
      <c r="F5749" s="793" t="s">
        <v>3212</v>
      </c>
      <c r="G5749" s="836">
        <f>OBS!P26</f>
        <v>0</v>
      </c>
      <c r="H5749" s="837" t="s">
        <v>627</v>
      </c>
    </row>
    <row r="5750" spans="1:8" x14ac:dyDescent="0.25">
      <c r="A5750" s="778"/>
      <c r="B5750" s="793"/>
      <c r="C5750" s="842"/>
      <c r="D5750" s="837"/>
      <c r="E5750" s="837"/>
      <c r="F5750" s="793" t="s">
        <v>3216</v>
      </c>
      <c r="G5750" s="836">
        <f>OBS!P27</f>
        <v>0</v>
      </c>
      <c r="H5750" s="837" t="s">
        <v>627</v>
      </c>
    </row>
    <row r="5751" spans="1:8" x14ac:dyDescent="0.25">
      <c r="A5751" s="778"/>
      <c r="B5751" s="793"/>
      <c r="C5751" s="842"/>
      <c r="D5751" s="837"/>
      <c r="E5751" s="837"/>
      <c r="F5751" s="793"/>
      <c r="G5751" s="836"/>
      <c r="H5751" s="837"/>
    </row>
    <row r="5752" spans="1:8" ht="75" x14ac:dyDescent="0.25">
      <c r="A5752" s="778">
        <v>1673</v>
      </c>
      <c r="B5752" s="793" t="s">
        <v>3469</v>
      </c>
      <c r="C5752" s="842">
        <f>OBS!Q25</f>
        <v>0</v>
      </c>
      <c r="D5752" s="837"/>
      <c r="E5752" s="837" t="s">
        <v>625</v>
      </c>
      <c r="F5752" s="793" t="s">
        <v>3470</v>
      </c>
      <c r="G5752" s="836">
        <f>OBS!Q26</f>
        <v>0</v>
      </c>
      <c r="H5752" s="837" t="s">
        <v>627</v>
      </c>
    </row>
    <row r="5753" spans="1:8" x14ac:dyDescent="0.25">
      <c r="A5753" s="778"/>
      <c r="B5753" s="793"/>
      <c r="C5753" s="842"/>
      <c r="D5753" s="837"/>
      <c r="E5753" s="837"/>
      <c r="F5753" s="793" t="s">
        <v>3471</v>
      </c>
      <c r="G5753" s="836">
        <f>OBS!Q27</f>
        <v>0</v>
      </c>
      <c r="H5753" s="837" t="s">
        <v>627</v>
      </c>
    </row>
    <row r="5754" spans="1:8" x14ac:dyDescent="0.25">
      <c r="A5754" s="778"/>
      <c r="B5754" s="793"/>
      <c r="C5754" s="842"/>
      <c r="D5754" s="837"/>
      <c r="E5754" s="837"/>
      <c r="F5754" s="793"/>
      <c r="G5754" s="836"/>
      <c r="H5754" s="837"/>
    </row>
    <row r="5755" spans="1:8" ht="90" x14ac:dyDescent="0.25">
      <c r="A5755" s="778">
        <v>1674</v>
      </c>
      <c r="B5755" s="793" t="s">
        <v>3472</v>
      </c>
      <c r="C5755" s="842">
        <f>OBS!R25</f>
        <v>0</v>
      </c>
      <c r="D5755" s="837"/>
      <c r="E5755" s="837" t="s">
        <v>625</v>
      </c>
      <c r="F5755" s="793" t="s">
        <v>3473</v>
      </c>
      <c r="G5755" s="836">
        <f>OBS!R26</f>
        <v>0</v>
      </c>
      <c r="H5755" s="837" t="s">
        <v>627</v>
      </c>
    </row>
    <row r="5756" spans="1:8" ht="30" x14ac:dyDescent="0.25">
      <c r="A5756" s="778"/>
      <c r="B5756" s="793"/>
      <c r="C5756" s="842"/>
      <c r="D5756" s="837"/>
      <c r="E5756" s="837"/>
      <c r="F5756" s="793" t="s">
        <v>3474</v>
      </c>
      <c r="G5756" s="836">
        <f>OBS!R27</f>
        <v>0</v>
      </c>
      <c r="H5756" s="837" t="s">
        <v>627</v>
      </c>
    </row>
    <row r="5757" spans="1:8" x14ac:dyDescent="0.25">
      <c r="A5757" s="778"/>
      <c r="B5757" s="793"/>
      <c r="C5757" s="842"/>
      <c r="D5757" s="837"/>
      <c r="E5757" s="837"/>
      <c r="F5757" s="793"/>
      <c r="G5757" s="836"/>
      <c r="H5757" s="837"/>
    </row>
    <row r="5758" spans="1:8" ht="75" x14ac:dyDescent="0.25">
      <c r="A5758" s="778">
        <v>1675</v>
      </c>
      <c r="B5758" s="793" t="s">
        <v>3475</v>
      </c>
      <c r="C5758" s="842">
        <f>OBS!S25</f>
        <v>0</v>
      </c>
      <c r="D5758" s="837"/>
      <c r="E5758" s="837" t="s">
        <v>625</v>
      </c>
      <c r="F5758" s="793" t="s">
        <v>3476</v>
      </c>
      <c r="G5758" s="836">
        <f>OBS!S26</f>
        <v>0</v>
      </c>
      <c r="H5758" s="837" t="s">
        <v>627</v>
      </c>
    </row>
    <row r="5759" spans="1:8" x14ac:dyDescent="0.25">
      <c r="A5759" s="778"/>
      <c r="B5759" s="793"/>
      <c r="C5759" s="842"/>
      <c r="D5759" s="837"/>
      <c r="E5759" s="837"/>
      <c r="F5759" s="793" t="s">
        <v>3477</v>
      </c>
      <c r="G5759" s="836">
        <f>OBS!S27</f>
        <v>0</v>
      </c>
      <c r="H5759" s="837" t="s">
        <v>627</v>
      </c>
    </row>
    <row r="5760" spans="1:8" x14ac:dyDescent="0.25">
      <c r="A5760" s="778"/>
      <c r="B5760" s="793"/>
      <c r="C5760" s="842"/>
      <c r="D5760" s="837"/>
      <c r="E5760" s="837"/>
      <c r="F5760" s="793"/>
      <c r="G5760" s="836"/>
      <c r="H5760" s="837"/>
    </row>
    <row r="5761" spans="1:8" ht="75" x14ac:dyDescent="0.25">
      <c r="A5761" s="778">
        <v>1676</v>
      </c>
      <c r="B5761" s="793" t="s">
        <v>3478</v>
      </c>
      <c r="C5761" s="842">
        <f>OBS!T25</f>
        <v>0</v>
      </c>
      <c r="D5761" s="837"/>
      <c r="E5761" s="837" t="s">
        <v>625</v>
      </c>
      <c r="F5761" s="793" t="s">
        <v>3479</v>
      </c>
      <c r="G5761" s="836">
        <f>OBS!T26</f>
        <v>0</v>
      </c>
      <c r="H5761" s="837" t="s">
        <v>627</v>
      </c>
    </row>
    <row r="5762" spans="1:8" x14ac:dyDescent="0.25">
      <c r="A5762" s="778"/>
      <c r="B5762" s="793"/>
      <c r="C5762" s="842"/>
      <c r="D5762" s="837"/>
      <c r="E5762" s="837"/>
      <c r="F5762" s="793" t="s">
        <v>3480</v>
      </c>
      <c r="G5762" s="836">
        <f>OBS!T27</f>
        <v>0</v>
      </c>
      <c r="H5762" s="837" t="s">
        <v>627</v>
      </c>
    </row>
    <row r="5763" spans="1:8" x14ac:dyDescent="0.25">
      <c r="A5763" s="778"/>
      <c r="B5763" s="793"/>
      <c r="C5763" s="842"/>
      <c r="D5763" s="837"/>
      <c r="E5763" s="837"/>
      <c r="F5763" s="793"/>
      <c r="G5763" s="836"/>
      <c r="H5763" s="837"/>
    </row>
    <row r="5764" spans="1:8" ht="75" x14ac:dyDescent="0.25">
      <c r="A5764" s="778">
        <v>1677</v>
      </c>
      <c r="B5764" s="793" t="s">
        <v>3481</v>
      </c>
      <c r="C5764" s="842">
        <f>OBS!U25</f>
        <v>0</v>
      </c>
      <c r="D5764" s="837"/>
      <c r="E5764" s="837" t="s">
        <v>625</v>
      </c>
      <c r="F5764" s="793" t="s">
        <v>3482</v>
      </c>
      <c r="G5764" s="836">
        <f>OBS!U26</f>
        <v>0</v>
      </c>
      <c r="H5764" s="837" t="s">
        <v>627</v>
      </c>
    </row>
    <row r="5765" spans="1:8" x14ac:dyDescent="0.25">
      <c r="A5765" s="778"/>
      <c r="B5765" s="793"/>
      <c r="C5765" s="842"/>
      <c r="D5765" s="837"/>
      <c r="E5765" s="837"/>
      <c r="F5765" s="793" t="s">
        <v>3483</v>
      </c>
      <c r="G5765" s="836">
        <f>OBS!U27</f>
        <v>0</v>
      </c>
      <c r="H5765" s="837" t="s">
        <v>627</v>
      </c>
    </row>
    <row r="5766" spans="1:8" x14ac:dyDescent="0.25">
      <c r="A5766" s="778"/>
      <c r="B5766" s="793"/>
      <c r="C5766" s="842"/>
      <c r="D5766" s="837"/>
      <c r="E5766" s="837"/>
      <c r="F5766" s="793"/>
      <c r="G5766" s="836"/>
      <c r="H5766" s="837"/>
    </row>
    <row r="5767" spans="1:8" ht="75" x14ac:dyDescent="0.25">
      <c r="A5767" s="778">
        <v>1678</v>
      </c>
      <c r="B5767" s="793" t="s">
        <v>3484</v>
      </c>
      <c r="C5767" s="842">
        <f>OBS!V25</f>
        <v>0</v>
      </c>
      <c r="D5767" s="837"/>
      <c r="E5767" s="837" t="s">
        <v>625</v>
      </c>
      <c r="F5767" s="793" t="s">
        <v>3485</v>
      </c>
      <c r="G5767" s="836">
        <f>OBS!V26</f>
        <v>0</v>
      </c>
      <c r="H5767" s="837" t="s">
        <v>627</v>
      </c>
    </row>
    <row r="5768" spans="1:8" x14ac:dyDescent="0.25">
      <c r="A5768" s="778"/>
      <c r="B5768" s="793"/>
      <c r="C5768" s="842"/>
      <c r="D5768" s="837"/>
      <c r="E5768" s="837"/>
      <c r="F5768" s="793" t="s">
        <v>3486</v>
      </c>
      <c r="G5768" s="836">
        <f>OBS!V27</f>
        <v>0</v>
      </c>
      <c r="H5768" s="837" t="s">
        <v>627</v>
      </c>
    </row>
    <row r="5769" spans="1:8" x14ac:dyDescent="0.25">
      <c r="A5769" s="778"/>
      <c r="E5769" s="803"/>
    </row>
    <row r="5770" spans="1:8" x14ac:dyDescent="0.25">
      <c r="A5770" s="778">
        <v>1679</v>
      </c>
      <c r="B5770" s="793" t="s">
        <v>3219</v>
      </c>
      <c r="C5770" s="826">
        <f>OBS!W7</f>
        <v>0</v>
      </c>
      <c r="E5770" s="837" t="s">
        <v>625</v>
      </c>
      <c r="F5770" s="793" t="s">
        <v>3222</v>
      </c>
      <c r="G5770" s="800">
        <f>OBS!W8</f>
        <v>0</v>
      </c>
      <c r="H5770" s="801" t="s">
        <v>627</v>
      </c>
    </row>
    <row r="5771" spans="1:8" x14ac:dyDescent="0.25">
      <c r="A5771" s="816"/>
      <c r="E5771" s="803"/>
      <c r="F5771" s="793" t="s">
        <v>3225</v>
      </c>
      <c r="G5771" s="800">
        <f>OBS!W9</f>
        <v>0</v>
      </c>
      <c r="H5771" s="801" t="s">
        <v>627</v>
      </c>
    </row>
    <row r="5772" spans="1:8" x14ac:dyDescent="0.25">
      <c r="A5772" s="778"/>
      <c r="E5772" s="803"/>
      <c r="F5772" s="793" t="s">
        <v>3228</v>
      </c>
      <c r="G5772" s="800">
        <f>OBS!W10</f>
        <v>0</v>
      </c>
      <c r="H5772" s="801" t="s">
        <v>627</v>
      </c>
    </row>
    <row r="5773" spans="1:8" x14ac:dyDescent="0.25">
      <c r="A5773" s="778"/>
      <c r="E5773" s="803"/>
      <c r="F5773" s="793" t="s">
        <v>3231</v>
      </c>
      <c r="G5773" s="800">
        <f>OBS!W11</f>
        <v>0</v>
      </c>
      <c r="H5773" s="801" t="s">
        <v>627</v>
      </c>
    </row>
    <row r="5774" spans="1:8" x14ac:dyDescent="0.25">
      <c r="A5774" s="778"/>
      <c r="E5774" s="803"/>
      <c r="F5774" s="793" t="s">
        <v>3234</v>
      </c>
      <c r="G5774" s="800">
        <f>OBS!W12</f>
        <v>0</v>
      </c>
      <c r="H5774" s="801" t="s">
        <v>627</v>
      </c>
    </row>
    <row r="5775" spans="1:8" x14ac:dyDescent="0.25">
      <c r="A5775" s="778"/>
      <c r="E5775" s="803"/>
      <c r="F5775" s="793" t="s">
        <v>3237</v>
      </c>
      <c r="G5775" s="800">
        <f>OBS!W13</f>
        <v>0</v>
      </c>
      <c r="H5775" s="801" t="s">
        <v>627</v>
      </c>
    </row>
    <row r="5776" spans="1:8" x14ac:dyDescent="0.25">
      <c r="A5776" s="778"/>
      <c r="E5776" s="803"/>
      <c r="F5776" s="793" t="s">
        <v>3240</v>
      </c>
      <c r="G5776" s="800">
        <f>OBS!W14</f>
        <v>0</v>
      </c>
      <c r="H5776" s="801" t="s">
        <v>627</v>
      </c>
    </row>
    <row r="5777" spans="1:8" x14ac:dyDescent="0.25">
      <c r="A5777" s="778"/>
      <c r="E5777" s="803"/>
    </row>
    <row r="5778" spans="1:8" ht="30" x14ac:dyDescent="0.25">
      <c r="A5778" s="778">
        <v>1680</v>
      </c>
      <c r="B5778" s="793" t="s">
        <v>3243</v>
      </c>
      <c r="C5778" s="826">
        <f>OBS!W16</f>
        <v>0</v>
      </c>
      <c r="E5778" s="837" t="s">
        <v>625</v>
      </c>
      <c r="F5778" s="793" t="s">
        <v>3246</v>
      </c>
      <c r="G5778" s="800">
        <f>OBS!W17</f>
        <v>0</v>
      </c>
      <c r="H5778" s="801" t="s">
        <v>627</v>
      </c>
    </row>
    <row r="5779" spans="1:8" x14ac:dyDescent="0.25">
      <c r="A5779" s="778"/>
      <c r="E5779" s="803"/>
      <c r="F5779" s="793" t="s">
        <v>3249</v>
      </c>
      <c r="G5779" s="800">
        <f>OBS!W18</f>
        <v>0</v>
      </c>
      <c r="H5779" s="801" t="s">
        <v>627</v>
      </c>
    </row>
    <row r="5780" spans="1:8" x14ac:dyDescent="0.25">
      <c r="A5780" s="778"/>
      <c r="E5780" s="824"/>
      <c r="F5780" s="793" t="s">
        <v>3252</v>
      </c>
      <c r="G5780" s="800">
        <f>OBS!W19</f>
        <v>0</v>
      </c>
      <c r="H5780" s="801" t="s">
        <v>627</v>
      </c>
    </row>
    <row r="5781" spans="1:8" x14ac:dyDescent="0.25">
      <c r="A5781" s="778"/>
      <c r="E5781" s="803"/>
    </row>
    <row r="5782" spans="1:8" ht="45" x14ac:dyDescent="0.25">
      <c r="A5782" s="778">
        <v>1681</v>
      </c>
      <c r="B5782" s="793" t="s">
        <v>3255</v>
      </c>
      <c r="C5782" s="826">
        <f>OBS!W21</f>
        <v>0</v>
      </c>
      <c r="E5782" s="837" t="s">
        <v>625</v>
      </c>
      <c r="F5782" s="793" t="s">
        <v>3258</v>
      </c>
      <c r="G5782" s="800">
        <f>OBS!W22</f>
        <v>0</v>
      </c>
      <c r="H5782" s="801" t="s">
        <v>627</v>
      </c>
    </row>
    <row r="5783" spans="1:8" x14ac:dyDescent="0.25">
      <c r="A5783" s="778"/>
      <c r="E5783" s="803"/>
      <c r="F5783" s="793" t="s">
        <v>3261</v>
      </c>
      <c r="G5783" s="800">
        <f>OBS!W23</f>
        <v>0</v>
      </c>
      <c r="H5783" s="801" t="s">
        <v>627</v>
      </c>
    </row>
    <row r="5784" spans="1:8" x14ac:dyDescent="0.25">
      <c r="A5784" s="778"/>
      <c r="E5784" s="803"/>
    </row>
    <row r="5785" spans="1:8" ht="75" x14ac:dyDescent="0.25">
      <c r="A5785" s="778">
        <v>1682</v>
      </c>
      <c r="B5785" s="793" t="s">
        <v>3264</v>
      </c>
      <c r="C5785" s="826">
        <f>OBS!W25</f>
        <v>0</v>
      </c>
      <c r="E5785" s="837" t="s">
        <v>625</v>
      </c>
      <c r="F5785" s="793" t="s">
        <v>3267</v>
      </c>
      <c r="G5785" s="800">
        <f>OBS!W26</f>
        <v>0</v>
      </c>
      <c r="H5785" s="801" t="s">
        <v>627</v>
      </c>
    </row>
    <row r="5786" spans="1:8" x14ac:dyDescent="0.25">
      <c r="A5786" s="778"/>
      <c r="E5786" s="803"/>
      <c r="F5786" s="793" t="s">
        <v>3270</v>
      </c>
      <c r="G5786" s="800">
        <f>OBS!W27</f>
        <v>0</v>
      </c>
      <c r="H5786" s="801" t="s">
        <v>627</v>
      </c>
    </row>
    <row r="5787" spans="1:8" x14ac:dyDescent="0.25">
      <c r="A5787" s="778"/>
      <c r="E5787" s="803"/>
    </row>
    <row r="5788" spans="1:8" x14ac:dyDescent="0.25">
      <c r="A5788" s="778">
        <v>1683</v>
      </c>
      <c r="B5788" s="793" t="s">
        <v>3217</v>
      </c>
      <c r="C5788" s="826">
        <f>OBS!X7</f>
        <v>0</v>
      </c>
      <c r="E5788" s="837" t="s">
        <v>625</v>
      </c>
      <c r="F5788" s="793" t="s">
        <v>3220</v>
      </c>
      <c r="G5788" s="800">
        <f>OBS!X8</f>
        <v>0</v>
      </c>
      <c r="H5788" s="801" t="s">
        <v>627</v>
      </c>
    </row>
    <row r="5789" spans="1:8" x14ac:dyDescent="0.25">
      <c r="A5789" s="778"/>
      <c r="E5789" s="803"/>
      <c r="F5789" s="793" t="s">
        <v>3223</v>
      </c>
      <c r="G5789" s="800">
        <f>OBS!X9</f>
        <v>0</v>
      </c>
      <c r="H5789" s="801" t="s">
        <v>627</v>
      </c>
    </row>
    <row r="5790" spans="1:8" x14ac:dyDescent="0.25">
      <c r="A5790" s="778"/>
      <c r="E5790" s="803"/>
      <c r="F5790" s="793" t="s">
        <v>3226</v>
      </c>
      <c r="G5790" s="800">
        <f>OBS!X10</f>
        <v>0</v>
      </c>
      <c r="H5790" s="801" t="s">
        <v>627</v>
      </c>
    </row>
    <row r="5791" spans="1:8" x14ac:dyDescent="0.25">
      <c r="A5791" s="778"/>
      <c r="E5791" s="824"/>
      <c r="F5791" s="793" t="s">
        <v>3229</v>
      </c>
      <c r="G5791" s="800">
        <f>OBS!X11</f>
        <v>0</v>
      </c>
      <c r="H5791" s="801" t="s">
        <v>627</v>
      </c>
    </row>
    <row r="5792" spans="1:8" x14ac:dyDescent="0.25">
      <c r="A5792" s="778"/>
      <c r="E5792" s="803"/>
      <c r="F5792" s="793" t="s">
        <v>3232</v>
      </c>
      <c r="G5792" s="800">
        <f>OBS!X12</f>
        <v>0</v>
      </c>
      <c r="H5792" s="801" t="s">
        <v>627</v>
      </c>
    </row>
    <row r="5793" spans="1:8" x14ac:dyDescent="0.25">
      <c r="A5793" s="778"/>
      <c r="E5793" s="803"/>
      <c r="F5793" s="793" t="s">
        <v>3235</v>
      </c>
      <c r="G5793" s="800">
        <f>OBS!X13</f>
        <v>0</v>
      </c>
      <c r="H5793" s="801" t="s">
        <v>627</v>
      </c>
    </row>
    <row r="5794" spans="1:8" x14ac:dyDescent="0.25">
      <c r="A5794" s="778"/>
      <c r="E5794" s="803"/>
      <c r="F5794" s="793" t="s">
        <v>3238</v>
      </c>
      <c r="G5794" s="800">
        <f>OBS!X14</f>
        <v>0</v>
      </c>
      <c r="H5794" s="801" t="s">
        <v>627</v>
      </c>
    </row>
    <row r="5795" spans="1:8" x14ac:dyDescent="0.25">
      <c r="A5795" s="778"/>
      <c r="E5795" s="824"/>
    </row>
    <row r="5796" spans="1:8" ht="30" x14ac:dyDescent="0.25">
      <c r="A5796" s="778">
        <v>1684</v>
      </c>
      <c r="B5796" s="793" t="s">
        <v>3241</v>
      </c>
      <c r="C5796" s="826">
        <f>OBS!X16</f>
        <v>0</v>
      </c>
      <c r="E5796" s="837" t="s">
        <v>625</v>
      </c>
      <c r="F5796" s="793" t="s">
        <v>3244</v>
      </c>
      <c r="G5796" s="800">
        <f>OBS!X17</f>
        <v>0</v>
      </c>
      <c r="H5796" s="801" t="s">
        <v>627</v>
      </c>
    </row>
    <row r="5797" spans="1:8" x14ac:dyDescent="0.25">
      <c r="A5797" s="778"/>
      <c r="E5797" s="803"/>
      <c r="F5797" s="793" t="s">
        <v>3247</v>
      </c>
      <c r="G5797" s="800">
        <f>OBS!X18</f>
        <v>0</v>
      </c>
      <c r="H5797" s="801" t="s">
        <v>627</v>
      </c>
    </row>
    <row r="5798" spans="1:8" x14ac:dyDescent="0.25">
      <c r="A5798" s="778"/>
      <c r="E5798" s="824"/>
      <c r="F5798" s="793" t="s">
        <v>3250</v>
      </c>
      <c r="G5798" s="800">
        <f>OBS!X19</f>
        <v>0</v>
      </c>
      <c r="H5798" s="801" t="s">
        <v>627</v>
      </c>
    </row>
    <row r="5799" spans="1:8" x14ac:dyDescent="0.25">
      <c r="A5799" s="778"/>
      <c r="E5799" s="803"/>
    </row>
    <row r="5800" spans="1:8" ht="45" x14ac:dyDescent="0.25">
      <c r="A5800" s="778">
        <v>1685</v>
      </c>
      <c r="B5800" s="793" t="s">
        <v>3253</v>
      </c>
      <c r="C5800" s="826">
        <f>OBS!X21</f>
        <v>0</v>
      </c>
      <c r="E5800" s="837" t="s">
        <v>625</v>
      </c>
      <c r="F5800" s="793" t="s">
        <v>3256</v>
      </c>
      <c r="G5800" s="800">
        <f>OBS!X22</f>
        <v>0</v>
      </c>
      <c r="H5800" s="801" t="s">
        <v>627</v>
      </c>
    </row>
    <row r="5801" spans="1:8" x14ac:dyDescent="0.25">
      <c r="A5801" s="778"/>
      <c r="E5801" s="803"/>
      <c r="F5801" s="793" t="s">
        <v>3259</v>
      </c>
      <c r="G5801" s="800">
        <f>OBS!X23</f>
        <v>0</v>
      </c>
      <c r="H5801" s="801" t="s">
        <v>627</v>
      </c>
    </row>
    <row r="5802" spans="1:8" x14ac:dyDescent="0.25">
      <c r="A5802" s="778"/>
      <c r="E5802" s="803"/>
    </row>
    <row r="5803" spans="1:8" ht="75" x14ac:dyDescent="0.25">
      <c r="A5803" s="778">
        <v>1686</v>
      </c>
      <c r="B5803" s="793" t="s">
        <v>3262</v>
      </c>
      <c r="C5803" s="826">
        <f>OBS!X25</f>
        <v>0</v>
      </c>
      <c r="E5803" s="837" t="s">
        <v>625</v>
      </c>
      <c r="F5803" s="793" t="s">
        <v>3265</v>
      </c>
      <c r="G5803" s="800">
        <f>OBS!X26</f>
        <v>0</v>
      </c>
      <c r="H5803" s="801" t="s">
        <v>627</v>
      </c>
    </row>
    <row r="5804" spans="1:8" x14ac:dyDescent="0.25">
      <c r="A5804" s="778"/>
      <c r="E5804" s="803"/>
      <c r="F5804" s="793" t="s">
        <v>3268</v>
      </c>
      <c r="G5804" s="800">
        <f>OBS!X27</f>
        <v>0</v>
      </c>
      <c r="H5804" s="801" t="s">
        <v>627</v>
      </c>
    </row>
    <row r="5805" spans="1:8" x14ac:dyDescent="0.25">
      <c r="A5805" s="778"/>
      <c r="E5805" s="824"/>
    </row>
    <row r="5806" spans="1:8" x14ac:dyDescent="0.25">
      <c r="A5806" s="778">
        <v>1687</v>
      </c>
      <c r="B5806" s="793" t="s">
        <v>3076</v>
      </c>
      <c r="C5806" s="826">
        <f>OBS!F7</f>
        <v>0</v>
      </c>
      <c r="E5806" s="824" t="s">
        <v>625</v>
      </c>
      <c r="F5806" s="793" t="s">
        <v>3271</v>
      </c>
      <c r="G5806" s="800">
        <f>OBS!G7</f>
        <v>0</v>
      </c>
      <c r="H5806" s="801" t="s">
        <v>627</v>
      </c>
    </row>
    <row r="5807" spans="1:8" ht="30" x14ac:dyDescent="0.25">
      <c r="A5807" s="778"/>
      <c r="E5807" s="803"/>
      <c r="F5807" s="793" t="s">
        <v>3279</v>
      </c>
      <c r="G5807" s="800">
        <f>OBS!H7</f>
        <v>0</v>
      </c>
      <c r="H5807" s="801" t="s">
        <v>627</v>
      </c>
    </row>
    <row r="5808" spans="1:8" x14ac:dyDescent="0.25">
      <c r="A5808" s="778"/>
      <c r="E5808" s="824"/>
      <c r="F5808" s="793" t="s">
        <v>3287</v>
      </c>
      <c r="G5808" s="800">
        <f>OBS!I7</f>
        <v>0</v>
      </c>
      <c r="H5808" s="801" t="s">
        <v>627</v>
      </c>
    </row>
    <row r="5809" spans="1:8" x14ac:dyDescent="0.25">
      <c r="A5809" s="778"/>
      <c r="E5809" s="824"/>
      <c r="F5809" s="793" t="s">
        <v>3295</v>
      </c>
      <c r="G5809" s="800">
        <f>OBS!J7</f>
        <v>0</v>
      </c>
      <c r="H5809" s="801" t="s">
        <v>627</v>
      </c>
    </row>
    <row r="5810" spans="1:8" x14ac:dyDescent="0.25">
      <c r="A5810" s="778"/>
      <c r="E5810" s="824"/>
      <c r="F5810" s="793" t="s">
        <v>3303</v>
      </c>
      <c r="G5810" s="800">
        <f>OBS!K7</f>
        <v>0</v>
      </c>
      <c r="H5810" s="801" t="s">
        <v>627</v>
      </c>
    </row>
    <row r="5811" spans="1:8" x14ac:dyDescent="0.25">
      <c r="A5811" s="778"/>
      <c r="E5811" s="824"/>
      <c r="F5811" s="793" t="s">
        <v>3311</v>
      </c>
      <c r="G5811" s="800">
        <f>OBS!L7</f>
        <v>0</v>
      </c>
      <c r="H5811" s="801" t="s">
        <v>627</v>
      </c>
    </row>
    <row r="5812" spans="1:8" x14ac:dyDescent="0.25">
      <c r="A5812" s="778"/>
      <c r="E5812" s="824"/>
    </row>
    <row r="5813" spans="1:8" ht="30" x14ac:dyDescent="0.25">
      <c r="A5813" s="778">
        <v>1688</v>
      </c>
      <c r="B5813" s="793" t="s">
        <v>3080</v>
      </c>
      <c r="C5813" s="826">
        <f>OBS!F8</f>
        <v>0</v>
      </c>
      <c r="E5813" s="824" t="s">
        <v>625</v>
      </c>
      <c r="F5813" s="793" t="s">
        <v>3272</v>
      </c>
      <c r="G5813" s="800">
        <f>OBS!G8</f>
        <v>0</v>
      </c>
      <c r="H5813" s="801" t="s">
        <v>627</v>
      </c>
    </row>
    <row r="5814" spans="1:8" ht="30" x14ac:dyDescent="0.25">
      <c r="A5814" s="778"/>
      <c r="E5814" s="803"/>
      <c r="F5814" s="793" t="s">
        <v>3280</v>
      </c>
      <c r="G5814" s="800">
        <f>OBS!H8</f>
        <v>0</v>
      </c>
      <c r="H5814" s="801" t="s">
        <v>627</v>
      </c>
    </row>
    <row r="5815" spans="1:8" x14ac:dyDescent="0.25">
      <c r="A5815" s="778"/>
      <c r="E5815" s="824"/>
      <c r="F5815" s="793" t="s">
        <v>3288</v>
      </c>
      <c r="G5815" s="800">
        <f>OBS!I8</f>
        <v>0</v>
      </c>
      <c r="H5815" s="801" t="s">
        <v>627</v>
      </c>
    </row>
    <row r="5816" spans="1:8" x14ac:dyDescent="0.25">
      <c r="A5816" s="778"/>
      <c r="B5816" s="793"/>
      <c r="E5816" s="824"/>
      <c r="F5816" s="793" t="s">
        <v>3296</v>
      </c>
      <c r="G5816" s="800">
        <f>OBS!J8</f>
        <v>0</v>
      </c>
      <c r="H5816" s="801" t="s">
        <v>627</v>
      </c>
    </row>
    <row r="5817" spans="1:8" x14ac:dyDescent="0.25">
      <c r="A5817" s="778"/>
      <c r="B5817" s="793"/>
      <c r="E5817" s="824"/>
      <c r="F5817" s="793" t="s">
        <v>3304</v>
      </c>
      <c r="G5817" s="800">
        <f>OBS!K8</f>
        <v>0</v>
      </c>
      <c r="H5817" s="801" t="s">
        <v>627</v>
      </c>
    </row>
    <row r="5818" spans="1:8" x14ac:dyDescent="0.25">
      <c r="A5818" s="778"/>
      <c r="B5818" s="793"/>
      <c r="E5818" s="824"/>
      <c r="F5818" s="793" t="s">
        <v>3312</v>
      </c>
      <c r="G5818" s="800">
        <f>OBS!L8</f>
        <v>0</v>
      </c>
      <c r="H5818" s="801" t="s">
        <v>627</v>
      </c>
    </row>
    <row r="5819" spans="1:8" x14ac:dyDescent="0.25">
      <c r="A5819" s="778"/>
      <c r="B5819" s="793"/>
      <c r="E5819" s="824"/>
    </row>
    <row r="5820" spans="1:8" x14ac:dyDescent="0.25">
      <c r="A5820" s="778">
        <v>1689</v>
      </c>
      <c r="B5820" s="793" t="s">
        <v>3084</v>
      </c>
      <c r="C5820" s="826">
        <f>OBS!F9</f>
        <v>0</v>
      </c>
      <c r="E5820" s="824" t="s">
        <v>625</v>
      </c>
      <c r="F5820" s="793" t="s">
        <v>3273</v>
      </c>
      <c r="G5820" s="800">
        <f>OBS!G9</f>
        <v>0</v>
      </c>
      <c r="H5820" s="801" t="s">
        <v>627</v>
      </c>
    </row>
    <row r="5821" spans="1:8" ht="30" x14ac:dyDescent="0.25">
      <c r="A5821" s="778"/>
      <c r="B5821" s="793"/>
      <c r="E5821" s="803"/>
      <c r="F5821" s="793" t="s">
        <v>3281</v>
      </c>
      <c r="G5821" s="800">
        <f>OBS!H9</f>
        <v>0</v>
      </c>
      <c r="H5821" s="801" t="s">
        <v>627</v>
      </c>
    </row>
    <row r="5822" spans="1:8" x14ac:dyDescent="0.25">
      <c r="A5822" s="778"/>
      <c r="B5822" s="793"/>
      <c r="E5822" s="824"/>
      <c r="F5822" s="793" t="s">
        <v>3289</v>
      </c>
      <c r="G5822" s="800">
        <f>OBS!I9</f>
        <v>0</v>
      </c>
      <c r="H5822" s="801" t="s">
        <v>627</v>
      </c>
    </row>
    <row r="5823" spans="1:8" x14ac:dyDescent="0.25">
      <c r="A5823" s="778"/>
      <c r="B5823" s="793"/>
      <c r="E5823" s="824"/>
      <c r="F5823" s="793" t="s">
        <v>3297</v>
      </c>
      <c r="G5823" s="800">
        <f>OBS!J9</f>
        <v>0</v>
      </c>
      <c r="H5823" s="801" t="s">
        <v>627</v>
      </c>
    </row>
    <row r="5824" spans="1:8" x14ac:dyDescent="0.25">
      <c r="A5824" s="778"/>
      <c r="B5824" s="793"/>
      <c r="E5824" s="824"/>
      <c r="F5824" s="793" t="s">
        <v>3305</v>
      </c>
      <c r="G5824" s="800">
        <f>OBS!K9</f>
        <v>0</v>
      </c>
      <c r="H5824" s="801" t="s">
        <v>627</v>
      </c>
    </row>
    <row r="5825" spans="1:8" x14ac:dyDescent="0.25">
      <c r="A5825" s="778"/>
      <c r="B5825" s="793"/>
      <c r="E5825" s="824"/>
      <c r="F5825" s="793" t="s">
        <v>3313</v>
      </c>
      <c r="G5825" s="800">
        <f>OBS!L9</f>
        <v>0</v>
      </c>
      <c r="H5825" s="801" t="s">
        <v>627</v>
      </c>
    </row>
    <row r="5826" spans="1:8" x14ac:dyDescent="0.25">
      <c r="A5826" s="778"/>
      <c r="B5826" s="793"/>
      <c r="E5826" s="824"/>
    </row>
    <row r="5827" spans="1:8" x14ac:dyDescent="0.25">
      <c r="A5827" s="778">
        <v>1690</v>
      </c>
      <c r="B5827" s="793" t="s">
        <v>3088</v>
      </c>
      <c r="C5827" s="826">
        <f>OBS!F10</f>
        <v>0</v>
      </c>
      <c r="E5827" s="824" t="s">
        <v>625</v>
      </c>
      <c r="F5827" s="793" t="s">
        <v>3274</v>
      </c>
      <c r="G5827" s="800">
        <f>OBS!G10</f>
        <v>0</v>
      </c>
      <c r="H5827" s="801" t="s">
        <v>627</v>
      </c>
    </row>
    <row r="5828" spans="1:8" ht="30" x14ac:dyDescent="0.25">
      <c r="A5828" s="778"/>
      <c r="B5828" s="793"/>
      <c r="E5828" s="803"/>
      <c r="F5828" s="793" t="s">
        <v>3282</v>
      </c>
      <c r="G5828" s="800">
        <f>OBS!H10</f>
        <v>0</v>
      </c>
      <c r="H5828" s="801" t="s">
        <v>627</v>
      </c>
    </row>
    <row r="5829" spans="1:8" x14ac:dyDescent="0.25">
      <c r="A5829" s="778"/>
      <c r="B5829" s="793"/>
      <c r="E5829" s="824"/>
      <c r="F5829" s="793" t="s">
        <v>3290</v>
      </c>
      <c r="G5829" s="800">
        <f>OBS!I10</f>
        <v>0</v>
      </c>
      <c r="H5829" s="801" t="s">
        <v>627</v>
      </c>
    </row>
    <row r="5830" spans="1:8" x14ac:dyDescent="0.25">
      <c r="A5830" s="778"/>
      <c r="B5830" s="793"/>
      <c r="E5830" s="824"/>
      <c r="F5830" s="793" t="s">
        <v>3298</v>
      </c>
      <c r="G5830" s="800">
        <f>OBS!J10</f>
        <v>0</v>
      </c>
      <c r="H5830" s="801" t="s">
        <v>627</v>
      </c>
    </row>
    <row r="5831" spans="1:8" x14ac:dyDescent="0.25">
      <c r="A5831" s="778"/>
      <c r="B5831" s="793"/>
      <c r="E5831" s="824"/>
      <c r="F5831" s="793" t="s">
        <v>3306</v>
      </c>
      <c r="G5831" s="800">
        <f>OBS!K10</f>
        <v>0</v>
      </c>
      <c r="H5831" s="801" t="s">
        <v>627</v>
      </c>
    </row>
    <row r="5832" spans="1:8" x14ac:dyDescent="0.25">
      <c r="A5832" s="778"/>
      <c r="E5832" s="824"/>
      <c r="F5832" s="793" t="s">
        <v>3314</v>
      </c>
      <c r="G5832" s="800">
        <f>OBS!L10</f>
        <v>0</v>
      </c>
      <c r="H5832" s="801" t="s">
        <v>627</v>
      </c>
    </row>
    <row r="5833" spans="1:8" x14ac:dyDescent="0.25">
      <c r="A5833" s="778"/>
      <c r="E5833" s="824"/>
    </row>
    <row r="5834" spans="1:8" x14ac:dyDescent="0.25">
      <c r="A5834" s="778">
        <v>1691</v>
      </c>
      <c r="B5834" s="793" t="s">
        <v>3092</v>
      </c>
      <c r="C5834" s="826">
        <f>OBS!F11</f>
        <v>0</v>
      </c>
      <c r="E5834" s="824" t="s">
        <v>625</v>
      </c>
      <c r="F5834" s="793" t="s">
        <v>3275</v>
      </c>
      <c r="G5834" s="800">
        <f>OBS!G11</f>
        <v>0</v>
      </c>
      <c r="H5834" s="801" t="s">
        <v>627</v>
      </c>
    </row>
    <row r="5835" spans="1:8" ht="30" x14ac:dyDescent="0.25">
      <c r="A5835" s="778"/>
      <c r="E5835" s="803"/>
      <c r="F5835" s="793" t="s">
        <v>3283</v>
      </c>
      <c r="G5835" s="800">
        <f>OBS!H11</f>
        <v>0</v>
      </c>
      <c r="H5835" s="801" t="s">
        <v>627</v>
      </c>
    </row>
    <row r="5836" spans="1:8" x14ac:dyDescent="0.25">
      <c r="A5836" s="778"/>
      <c r="E5836" s="824"/>
      <c r="F5836" s="793" t="s">
        <v>3291</v>
      </c>
      <c r="G5836" s="800">
        <f>OBS!I11</f>
        <v>0</v>
      </c>
      <c r="H5836" s="801" t="s">
        <v>627</v>
      </c>
    </row>
    <row r="5837" spans="1:8" x14ac:dyDescent="0.25">
      <c r="A5837" s="778"/>
      <c r="E5837" s="824"/>
      <c r="F5837" s="793" t="s">
        <v>3299</v>
      </c>
      <c r="G5837" s="800">
        <f>OBS!J11</f>
        <v>0</v>
      </c>
      <c r="H5837" s="801" t="s">
        <v>627</v>
      </c>
    </row>
    <row r="5838" spans="1:8" x14ac:dyDescent="0.25">
      <c r="A5838" s="778"/>
      <c r="E5838" s="824"/>
      <c r="F5838" s="793" t="s">
        <v>3307</v>
      </c>
      <c r="G5838" s="800">
        <f>OBS!K11</f>
        <v>0</v>
      </c>
      <c r="H5838" s="801" t="s">
        <v>627</v>
      </c>
    </row>
    <row r="5839" spans="1:8" x14ac:dyDescent="0.25">
      <c r="A5839" s="778"/>
      <c r="E5839" s="824"/>
      <c r="F5839" s="793" t="s">
        <v>3315</v>
      </c>
      <c r="G5839" s="800">
        <f>OBS!L11</f>
        <v>0</v>
      </c>
      <c r="H5839" s="801" t="s">
        <v>627</v>
      </c>
    </row>
    <row r="5840" spans="1:8" x14ac:dyDescent="0.25">
      <c r="A5840" s="778"/>
      <c r="E5840" s="824"/>
    </row>
    <row r="5841" spans="1:8" ht="30" x14ac:dyDescent="0.25">
      <c r="A5841" s="778">
        <v>1692</v>
      </c>
      <c r="B5841" s="793" t="s">
        <v>3096</v>
      </c>
      <c r="C5841" s="826">
        <f>OBS!F12</f>
        <v>0</v>
      </c>
      <c r="E5841" s="824" t="s">
        <v>625</v>
      </c>
      <c r="F5841" s="793" t="s">
        <v>3276</v>
      </c>
      <c r="G5841" s="800">
        <f>OBS!G12</f>
        <v>0</v>
      </c>
      <c r="H5841" s="801" t="s">
        <v>627</v>
      </c>
    </row>
    <row r="5842" spans="1:8" ht="30" x14ac:dyDescent="0.25">
      <c r="A5842" s="778"/>
      <c r="E5842" s="803"/>
      <c r="F5842" s="793" t="s">
        <v>3284</v>
      </c>
      <c r="G5842" s="800">
        <f>OBS!H12</f>
        <v>0</v>
      </c>
      <c r="H5842" s="801" t="s">
        <v>627</v>
      </c>
    </row>
    <row r="5843" spans="1:8" ht="30" x14ac:dyDescent="0.25">
      <c r="A5843" s="778"/>
      <c r="E5843" s="824"/>
      <c r="F5843" s="793" t="s">
        <v>3292</v>
      </c>
      <c r="G5843" s="800">
        <f>OBS!I12</f>
        <v>0</v>
      </c>
      <c r="H5843" s="801" t="s">
        <v>627</v>
      </c>
    </row>
    <row r="5844" spans="1:8" ht="30" x14ac:dyDescent="0.25">
      <c r="A5844" s="778"/>
      <c r="E5844" s="824"/>
      <c r="F5844" s="793" t="s">
        <v>3300</v>
      </c>
      <c r="G5844" s="800">
        <f>OBS!J12</f>
        <v>0</v>
      </c>
      <c r="H5844" s="801" t="s">
        <v>627</v>
      </c>
    </row>
    <row r="5845" spans="1:8" ht="30" x14ac:dyDescent="0.25">
      <c r="A5845" s="778"/>
      <c r="E5845" s="824"/>
      <c r="F5845" s="793" t="s">
        <v>3308</v>
      </c>
      <c r="G5845" s="800">
        <f>OBS!K12</f>
        <v>0</v>
      </c>
      <c r="H5845" s="801" t="s">
        <v>627</v>
      </c>
    </row>
    <row r="5846" spans="1:8" ht="30" x14ac:dyDescent="0.25">
      <c r="A5846" s="778"/>
      <c r="E5846" s="824"/>
      <c r="F5846" s="793" t="s">
        <v>3316</v>
      </c>
      <c r="G5846" s="800">
        <f>OBS!L12</f>
        <v>0</v>
      </c>
      <c r="H5846" s="801" t="s">
        <v>627</v>
      </c>
    </row>
    <row r="5847" spans="1:8" x14ac:dyDescent="0.25">
      <c r="A5847" s="778"/>
      <c r="E5847" s="824"/>
    </row>
    <row r="5848" spans="1:8" ht="30" x14ac:dyDescent="0.25">
      <c r="A5848" s="778">
        <v>1693</v>
      </c>
      <c r="B5848" s="793" t="s">
        <v>3100</v>
      </c>
      <c r="C5848" s="826">
        <f>OBS!F13</f>
        <v>0</v>
      </c>
      <c r="E5848" s="824" t="s">
        <v>625</v>
      </c>
      <c r="F5848" s="793" t="s">
        <v>3277</v>
      </c>
      <c r="G5848" s="800">
        <f>OBS!G13</f>
        <v>0</v>
      </c>
      <c r="H5848" s="801" t="s">
        <v>627</v>
      </c>
    </row>
    <row r="5849" spans="1:8" ht="30" x14ac:dyDescent="0.25">
      <c r="A5849" s="778"/>
      <c r="E5849" s="803"/>
      <c r="F5849" s="793" t="s">
        <v>3285</v>
      </c>
      <c r="G5849" s="800">
        <f>OBS!H13</f>
        <v>0</v>
      </c>
      <c r="H5849" s="801" t="s">
        <v>627</v>
      </c>
    </row>
    <row r="5850" spans="1:8" ht="30" x14ac:dyDescent="0.25">
      <c r="A5850" s="778"/>
      <c r="E5850" s="824"/>
      <c r="F5850" s="793" t="s">
        <v>3293</v>
      </c>
      <c r="G5850" s="800">
        <f>OBS!I13</f>
        <v>0</v>
      </c>
      <c r="H5850" s="801" t="s">
        <v>627</v>
      </c>
    </row>
    <row r="5851" spans="1:8" ht="30" x14ac:dyDescent="0.25">
      <c r="A5851" s="778"/>
      <c r="E5851" s="824"/>
      <c r="F5851" s="793" t="s">
        <v>3301</v>
      </c>
      <c r="G5851" s="800">
        <f>OBS!J13</f>
        <v>0</v>
      </c>
      <c r="H5851" s="801" t="s">
        <v>627</v>
      </c>
    </row>
    <row r="5852" spans="1:8" ht="30" x14ac:dyDescent="0.25">
      <c r="A5852" s="778"/>
      <c r="E5852" s="824"/>
      <c r="F5852" s="793" t="s">
        <v>3309</v>
      </c>
      <c r="G5852" s="800">
        <f>OBS!K13</f>
        <v>0</v>
      </c>
      <c r="H5852" s="801" t="s">
        <v>627</v>
      </c>
    </row>
    <row r="5853" spans="1:8" ht="30" x14ac:dyDescent="0.25">
      <c r="A5853" s="778"/>
      <c r="E5853" s="824"/>
      <c r="F5853" s="793" t="s">
        <v>3317</v>
      </c>
      <c r="G5853" s="800">
        <f>OBS!L13</f>
        <v>0</v>
      </c>
      <c r="H5853" s="801" t="s">
        <v>627</v>
      </c>
    </row>
    <row r="5854" spans="1:8" x14ac:dyDescent="0.25">
      <c r="A5854" s="778"/>
      <c r="E5854" s="824"/>
    </row>
    <row r="5855" spans="1:8" ht="30" x14ac:dyDescent="0.25">
      <c r="A5855" s="778">
        <v>1694</v>
      </c>
      <c r="B5855" s="793" t="s">
        <v>3104</v>
      </c>
      <c r="C5855" s="826">
        <f>OBS!F14</f>
        <v>0</v>
      </c>
      <c r="E5855" s="824" t="s">
        <v>625</v>
      </c>
      <c r="F5855" s="793" t="s">
        <v>3278</v>
      </c>
      <c r="G5855" s="800">
        <f>OBS!G14</f>
        <v>0</v>
      </c>
      <c r="H5855" s="801" t="s">
        <v>627</v>
      </c>
    </row>
    <row r="5856" spans="1:8" ht="30" x14ac:dyDescent="0.25">
      <c r="A5856" s="778"/>
      <c r="E5856" s="803"/>
      <c r="F5856" s="793" t="s">
        <v>3286</v>
      </c>
      <c r="G5856" s="800">
        <f>OBS!H14</f>
        <v>0</v>
      </c>
      <c r="H5856" s="801" t="s">
        <v>627</v>
      </c>
    </row>
    <row r="5857" spans="1:8" x14ac:dyDescent="0.25">
      <c r="A5857" s="778"/>
      <c r="E5857" s="824"/>
      <c r="F5857" s="793" t="s">
        <v>3294</v>
      </c>
      <c r="G5857" s="800">
        <f>OBS!I14</f>
        <v>0</v>
      </c>
      <c r="H5857" s="801" t="s">
        <v>627</v>
      </c>
    </row>
    <row r="5858" spans="1:8" x14ac:dyDescent="0.25">
      <c r="A5858" s="778"/>
      <c r="E5858" s="824"/>
      <c r="F5858" s="793" t="s">
        <v>3302</v>
      </c>
      <c r="G5858" s="800">
        <f>OBS!J14</f>
        <v>0</v>
      </c>
      <c r="H5858" s="801" t="s">
        <v>627</v>
      </c>
    </row>
    <row r="5859" spans="1:8" x14ac:dyDescent="0.25">
      <c r="A5859" s="778"/>
      <c r="E5859" s="824"/>
      <c r="F5859" s="793" t="s">
        <v>3310</v>
      </c>
      <c r="G5859" s="800">
        <f>OBS!K14</f>
        <v>0</v>
      </c>
      <c r="H5859" s="801" t="s">
        <v>627</v>
      </c>
    </row>
    <row r="5860" spans="1:8" x14ac:dyDescent="0.25">
      <c r="A5860" s="778"/>
      <c r="E5860" s="824"/>
      <c r="F5860" s="793" t="s">
        <v>3318</v>
      </c>
      <c r="G5860" s="800">
        <f>OBS!L14</f>
        <v>0</v>
      </c>
      <c r="H5860" s="801" t="s">
        <v>627</v>
      </c>
    </row>
    <row r="5861" spans="1:8" x14ac:dyDescent="0.25">
      <c r="A5861" s="778"/>
      <c r="E5861" s="824"/>
    </row>
    <row r="5862" spans="1:8" x14ac:dyDescent="0.25">
      <c r="A5862" s="778">
        <v>1695</v>
      </c>
      <c r="B5862" s="793" t="s">
        <v>3108</v>
      </c>
      <c r="C5862" s="826">
        <f>OBS!F16</f>
        <v>0</v>
      </c>
      <c r="E5862" s="824" t="s">
        <v>625</v>
      </c>
      <c r="F5862" s="793" t="s">
        <v>3319</v>
      </c>
      <c r="G5862" s="800">
        <f>OBS!G16</f>
        <v>0</v>
      </c>
      <c r="H5862" s="801" t="s">
        <v>627</v>
      </c>
    </row>
    <row r="5863" spans="1:8" ht="30" x14ac:dyDescent="0.25">
      <c r="A5863" s="778"/>
      <c r="E5863" s="803"/>
      <c r="F5863" s="793" t="s">
        <v>3323</v>
      </c>
      <c r="G5863" s="800">
        <f>OBS!H16</f>
        <v>0</v>
      </c>
      <c r="H5863" s="801" t="s">
        <v>627</v>
      </c>
    </row>
    <row r="5864" spans="1:8" x14ac:dyDescent="0.25">
      <c r="A5864" s="778"/>
      <c r="B5864" s="793"/>
      <c r="E5864" s="824"/>
      <c r="F5864" s="793" t="s">
        <v>3327</v>
      </c>
      <c r="G5864" s="800">
        <f>OBS!I16</f>
        <v>0</v>
      </c>
      <c r="H5864" s="801" t="s">
        <v>627</v>
      </c>
    </row>
    <row r="5865" spans="1:8" x14ac:dyDescent="0.25">
      <c r="A5865" s="778"/>
      <c r="B5865" s="793"/>
      <c r="E5865" s="824"/>
      <c r="F5865" s="793" t="s">
        <v>3331</v>
      </c>
      <c r="G5865" s="800">
        <f>OBS!J16</f>
        <v>0</v>
      </c>
      <c r="H5865" s="801" t="s">
        <v>627</v>
      </c>
    </row>
    <row r="5866" spans="1:8" x14ac:dyDescent="0.25">
      <c r="A5866" s="778"/>
      <c r="B5866" s="793"/>
      <c r="E5866" s="824"/>
      <c r="F5866" s="793" t="s">
        <v>3335</v>
      </c>
      <c r="G5866" s="800">
        <f>OBS!K16</f>
        <v>0</v>
      </c>
      <c r="H5866" s="801" t="s">
        <v>627</v>
      </c>
    </row>
    <row r="5867" spans="1:8" x14ac:dyDescent="0.25">
      <c r="A5867" s="778"/>
      <c r="B5867" s="793"/>
      <c r="E5867" s="824"/>
      <c r="F5867" s="793" t="s">
        <v>3339</v>
      </c>
      <c r="G5867" s="800">
        <f>OBS!L16</f>
        <v>0</v>
      </c>
      <c r="H5867" s="801" t="s">
        <v>627</v>
      </c>
    </row>
    <row r="5868" spans="1:8" x14ac:dyDescent="0.25">
      <c r="A5868" s="778"/>
      <c r="B5868" s="793"/>
      <c r="E5868" s="824"/>
    </row>
    <row r="5869" spans="1:8" ht="30" x14ac:dyDescent="0.25">
      <c r="A5869" s="778">
        <v>1696</v>
      </c>
      <c r="B5869" s="793" t="s">
        <v>3112</v>
      </c>
      <c r="C5869" s="826">
        <f>OBS!F17</f>
        <v>0</v>
      </c>
      <c r="E5869" s="824" t="s">
        <v>625</v>
      </c>
      <c r="F5869" s="793" t="s">
        <v>3320</v>
      </c>
      <c r="G5869" s="800">
        <f>OBS!G17</f>
        <v>0</v>
      </c>
      <c r="H5869" s="801" t="s">
        <v>627</v>
      </c>
    </row>
    <row r="5870" spans="1:8" ht="30" x14ac:dyDescent="0.25">
      <c r="A5870" s="778"/>
      <c r="B5870" s="793"/>
      <c r="E5870" s="803"/>
      <c r="F5870" s="793" t="s">
        <v>3324</v>
      </c>
      <c r="G5870" s="800">
        <f>OBS!H17</f>
        <v>0</v>
      </c>
      <c r="H5870" s="801" t="s">
        <v>627</v>
      </c>
    </row>
    <row r="5871" spans="1:8" ht="30" x14ac:dyDescent="0.25">
      <c r="A5871" s="778"/>
      <c r="B5871" s="793"/>
      <c r="E5871" s="824"/>
      <c r="F5871" s="793" t="s">
        <v>3328</v>
      </c>
      <c r="G5871" s="800">
        <f>OBS!I17</f>
        <v>0</v>
      </c>
      <c r="H5871" s="801" t="s">
        <v>627</v>
      </c>
    </row>
    <row r="5872" spans="1:8" ht="30" x14ac:dyDescent="0.25">
      <c r="A5872" s="778"/>
      <c r="B5872" s="793"/>
      <c r="E5872" s="824"/>
      <c r="F5872" s="793" t="s">
        <v>3332</v>
      </c>
      <c r="G5872" s="800">
        <f>OBS!J17</f>
        <v>0</v>
      </c>
      <c r="H5872" s="801" t="s">
        <v>627</v>
      </c>
    </row>
    <row r="5873" spans="1:8" ht="30" x14ac:dyDescent="0.25">
      <c r="A5873" s="778"/>
      <c r="B5873" s="793"/>
      <c r="E5873" s="824"/>
      <c r="F5873" s="793" t="s">
        <v>3336</v>
      </c>
      <c r="G5873" s="800">
        <f>OBS!K17</f>
        <v>0</v>
      </c>
      <c r="H5873" s="801" t="s">
        <v>627</v>
      </c>
    </row>
    <row r="5874" spans="1:8" ht="30" x14ac:dyDescent="0.25">
      <c r="A5874" s="778"/>
      <c r="B5874" s="793"/>
      <c r="E5874" s="824"/>
      <c r="F5874" s="793" t="s">
        <v>3340</v>
      </c>
      <c r="G5874" s="800">
        <f>OBS!L17</f>
        <v>0</v>
      </c>
      <c r="H5874" s="801" t="s">
        <v>627</v>
      </c>
    </row>
    <row r="5875" spans="1:8" x14ac:dyDescent="0.25">
      <c r="A5875" s="778"/>
      <c r="B5875" s="793"/>
      <c r="E5875" s="824"/>
      <c r="F5875" s="793"/>
    </row>
    <row r="5876" spans="1:8" ht="30" x14ac:dyDescent="0.25">
      <c r="A5876" s="778">
        <v>1697</v>
      </c>
      <c r="B5876" s="793" t="s">
        <v>3116</v>
      </c>
      <c r="C5876" s="826">
        <f>OBS!F18</f>
        <v>0</v>
      </c>
      <c r="E5876" s="824" t="s">
        <v>625</v>
      </c>
      <c r="F5876" s="793" t="s">
        <v>3321</v>
      </c>
      <c r="G5876" s="800">
        <f>OBS!G18</f>
        <v>0</v>
      </c>
      <c r="H5876" s="801" t="s">
        <v>627</v>
      </c>
    </row>
    <row r="5877" spans="1:8" ht="30" x14ac:dyDescent="0.25">
      <c r="A5877" s="778"/>
      <c r="B5877" s="793"/>
      <c r="E5877" s="803"/>
      <c r="F5877" s="793" t="s">
        <v>3325</v>
      </c>
      <c r="G5877" s="800">
        <f>OBS!H18</f>
        <v>0</v>
      </c>
      <c r="H5877" s="801" t="s">
        <v>627</v>
      </c>
    </row>
    <row r="5878" spans="1:8" ht="30" x14ac:dyDescent="0.25">
      <c r="A5878" s="778"/>
      <c r="B5878" s="793"/>
      <c r="E5878" s="824"/>
      <c r="F5878" s="793" t="s">
        <v>3329</v>
      </c>
      <c r="G5878" s="800">
        <f>OBS!I18</f>
        <v>0</v>
      </c>
      <c r="H5878" s="801" t="s">
        <v>627</v>
      </c>
    </row>
    <row r="5879" spans="1:8" ht="30" x14ac:dyDescent="0.25">
      <c r="A5879" s="778"/>
      <c r="B5879" s="793"/>
      <c r="E5879" s="824"/>
      <c r="F5879" s="793" t="s">
        <v>3333</v>
      </c>
      <c r="G5879" s="800">
        <f>OBS!J18</f>
        <v>0</v>
      </c>
      <c r="H5879" s="801" t="s">
        <v>627</v>
      </c>
    </row>
    <row r="5880" spans="1:8" x14ac:dyDescent="0.25">
      <c r="A5880" s="778"/>
      <c r="E5880" s="824"/>
      <c r="F5880" s="793" t="s">
        <v>3337</v>
      </c>
      <c r="G5880" s="800">
        <f>OBS!K18</f>
        <v>0</v>
      </c>
      <c r="H5880" s="801" t="s">
        <v>627</v>
      </c>
    </row>
    <row r="5881" spans="1:8" ht="30" x14ac:dyDescent="0.25">
      <c r="A5881" s="778"/>
      <c r="E5881" s="824"/>
      <c r="F5881" s="793" t="s">
        <v>3341</v>
      </c>
      <c r="G5881" s="800">
        <f>OBS!L18</f>
        <v>0</v>
      </c>
      <c r="H5881" s="801" t="s">
        <v>627</v>
      </c>
    </row>
    <row r="5882" spans="1:8" x14ac:dyDescent="0.25">
      <c r="A5882" s="778"/>
      <c r="E5882" s="824"/>
    </row>
    <row r="5883" spans="1:8" ht="30" x14ac:dyDescent="0.25">
      <c r="A5883" s="778">
        <v>1698</v>
      </c>
      <c r="B5883" s="793" t="s">
        <v>3120</v>
      </c>
      <c r="C5883" s="826">
        <f>OBS!F19</f>
        <v>0</v>
      </c>
      <c r="E5883" s="824" t="s">
        <v>625</v>
      </c>
      <c r="F5883" s="793" t="s">
        <v>3322</v>
      </c>
      <c r="G5883" s="800">
        <f>OBS!G19</f>
        <v>0</v>
      </c>
      <c r="H5883" s="801" t="s">
        <v>627</v>
      </c>
    </row>
    <row r="5884" spans="1:8" ht="30" x14ac:dyDescent="0.25">
      <c r="A5884" s="778"/>
      <c r="E5884" s="803"/>
      <c r="F5884" s="793" t="s">
        <v>3326</v>
      </c>
      <c r="G5884" s="800">
        <f>OBS!H19</f>
        <v>0</v>
      </c>
      <c r="H5884" s="801" t="s">
        <v>627</v>
      </c>
    </row>
    <row r="5885" spans="1:8" x14ac:dyDescent="0.25">
      <c r="A5885" s="778"/>
      <c r="E5885" s="824"/>
      <c r="F5885" s="793" t="s">
        <v>3330</v>
      </c>
      <c r="G5885" s="800">
        <f>OBS!I19</f>
        <v>0</v>
      </c>
      <c r="H5885" s="801" t="s">
        <v>627</v>
      </c>
    </row>
    <row r="5886" spans="1:8" x14ac:dyDescent="0.25">
      <c r="A5886" s="778"/>
      <c r="E5886" s="824"/>
      <c r="F5886" s="793" t="s">
        <v>3334</v>
      </c>
      <c r="G5886" s="800">
        <f>OBS!J19</f>
        <v>0</v>
      </c>
      <c r="H5886" s="801" t="s">
        <v>627</v>
      </c>
    </row>
    <row r="5887" spans="1:8" x14ac:dyDescent="0.25">
      <c r="A5887" s="778"/>
      <c r="E5887" s="824"/>
      <c r="F5887" s="793" t="s">
        <v>3338</v>
      </c>
      <c r="G5887" s="800">
        <f>OBS!K19</f>
        <v>0</v>
      </c>
      <c r="H5887" s="801" t="s">
        <v>627</v>
      </c>
    </row>
    <row r="5888" spans="1:8" x14ac:dyDescent="0.25">
      <c r="A5888" s="778"/>
      <c r="E5888" s="824"/>
      <c r="F5888" s="793" t="s">
        <v>3342</v>
      </c>
      <c r="G5888" s="800">
        <f>OBS!L19</f>
        <v>0</v>
      </c>
      <c r="H5888" s="801" t="s">
        <v>627</v>
      </c>
    </row>
    <row r="5889" spans="1:8" x14ac:dyDescent="0.25">
      <c r="A5889" s="778"/>
      <c r="E5889" s="824"/>
    </row>
    <row r="5890" spans="1:8" x14ac:dyDescent="0.25">
      <c r="A5890" s="778">
        <v>1699</v>
      </c>
      <c r="B5890" s="793" t="s">
        <v>3124</v>
      </c>
      <c r="C5890" s="826">
        <f>OBS!F21</f>
        <v>0</v>
      </c>
      <c r="E5890" s="824" t="s">
        <v>625</v>
      </c>
      <c r="F5890" s="793" t="s">
        <v>3343</v>
      </c>
      <c r="G5890" s="800">
        <f>OBS!G21</f>
        <v>0</v>
      </c>
      <c r="H5890" s="801" t="s">
        <v>627</v>
      </c>
    </row>
    <row r="5891" spans="1:8" ht="30" x14ac:dyDescent="0.25">
      <c r="A5891" s="778"/>
      <c r="E5891" s="803"/>
      <c r="F5891" s="793" t="s">
        <v>3346</v>
      </c>
      <c r="G5891" s="800">
        <f>OBS!H21</f>
        <v>0</v>
      </c>
      <c r="H5891" s="801" t="s">
        <v>627</v>
      </c>
    </row>
    <row r="5892" spans="1:8" x14ac:dyDescent="0.25">
      <c r="A5892" s="778"/>
      <c r="E5892" s="824"/>
      <c r="F5892" s="793" t="s">
        <v>3349</v>
      </c>
      <c r="G5892" s="800">
        <f>OBS!I21</f>
        <v>0</v>
      </c>
      <c r="H5892" s="801" t="s">
        <v>627</v>
      </c>
    </row>
    <row r="5893" spans="1:8" x14ac:dyDescent="0.25">
      <c r="A5893" s="778"/>
      <c r="E5893" s="824"/>
      <c r="F5893" s="793" t="s">
        <v>3352</v>
      </c>
      <c r="G5893" s="800">
        <f>OBS!J21</f>
        <v>0</v>
      </c>
      <c r="H5893" s="801" t="s">
        <v>627</v>
      </c>
    </row>
    <row r="5894" spans="1:8" x14ac:dyDescent="0.25">
      <c r="A5894" s="778"/>
      <c r="E5894" s="824"/>
      <c r="F5894" s="793" t="s">
        <v>3355</v>
      </c>
      <c r="G5894" s="800">
        <f>OBS!K21</f>
        <v>0</v>
      </c>
      <c r="H5894" s="801" t="s">
        <v>627</v>
      </c>
    </row>
    <row r="5895" spans="1:8" x14ac:dyDescent="0.25">
      <c r="A5895" s="778"/>
      <c r="E5895" s="824"/>
      <c r="F5895" s="793" t="s">
        <v>3358</v>
      </c>
      <c r="G5895" s="800">
        <f>OBS!L21</f>
        <v>0</v>
      </c>
      <c r="H5895" s="801" t="s">
        <v>627</v>
      </c>
    </row>
    <row r="5896" spans="1:8" x14ac:dyDescent="0.25">
      <c r="A5896" s="778"/>
      <c r="E5896" s="824"/>
    </row>
    <row r="5897" spans="1:8" ht="60" x14ac:dyDescent="0.25">
      <c r="A5897" s="778">
        <v>1700</v>
      </c>
      <c r="B5897" s="793" t="s">
        <v>3128</v>
      </c>
      <c r="C5897" s="826">
        <f>OBS!F22</f>
        <v>0</v>
      </c>
      <c r="E5897" s="824" t="s">
        <v>625</v>
      </c>
      <c r="F5897" s="793" t="s">
        <v>3344</v>
      </c>
      <c r="G5897" s="800">
        <f>OBS!G22</f>
        <v>0</v>
      </c>
      <c r="H5897" s="801" t="s">
        <v>627</v>
      </c>
    </row>
    <row r="5898" spans="1:8" ht="60" x14ac:dyDescent="0.25">
      <c r="A5898" s="778"/>
      <c r="E5898" s="803"/>
      <c r="F5898" s="793" t="s">
        <v>3347</v>
      </c>
      <c r="G5898" s="800">
        <f>OBS!H22</f>
        <v>0</v>
      </c>
      <c r="H5898" s="801" t="s">
        <v>627</v>
      </c>
    </row>
    <row r="5899" spans="1:8" ht="45" x14ac:dyDescent="0.25">
      <c r="A5899" s="778"/>
      <c r="E5899" s="824"/>
      <c r="F5899" s="793" t="s">
        <v>3350</v>
      </c>
      <c r="G5899" s="800">
        <f>OBS!I22</f>
        <v>0</v>
      </c>
      <c r="H5899" s="801" t="s">
        <v>627</v>
      </c>
    </row>
    <row r="5900" spans="1:8" ht="45" x14ac:dyDescent="0.25">
      <c r="A5900" s="778"/>
      <c r="E5900" s="824"/>
      <c r="F5900" s="793" t="s">
        <v>3353</v>
      </c>
      <c r="G5900" s="800">
        <f>OBS!J22</f>
        <v>0</v>
      </c>
      <c r="H5900" s="801" t="s">
        <v>627</v>
      </c>
    </row>
    <row r="5901" spans="1:8" ht="45" x14ac:dyDescent="0.25">
      <c r="A5901" s="778"/>
      <c r="E5901" s="824"/>
      <c r="F5901" s="793" t="s">
        <v>3356</v>
      </c>
      <c r="G5901" s="800">
        <f>OBS!K22</f>
        <v>0</v>
      </c>
      <c r="H5901" s="801" t="s">
        <v>627</v>
      </c>
    </row>
    <row r="5902" spans="1:8" ht="45" x14ac:dyDescent="0.25">
      <c r="A5902" s="778"/>
      <c r="E5902" s="824"/>
      <c r="F5902" s="793" t="s">
        <v>3359</v>
      </c>
      <c r="G5902" s="800">
        <f>OBS!L22</f>
        <v>0</v>
      </c>
      <c r="H5902" s="801" t="s">
        <v>627</v>
      </c>
    </row>
    <row r="5903" spans="1:8" x14ac:dyDescent="0.25">
      <c r="A5903" s="778"/>
      <c r="E5903" s="824"/>
      <c r="F5903" s="793"/>
    </row>
    <row r="5904" spans="1:8" ht="30" x14ac:dyDescent="0.25">
      <c r="A5904" s="778">
        <v>1701</v>
      </c>
      <c r="B5904" s="793" t="s">
        <v>3132</v>
      </c>
      <c r="C5904" s="826">
        <f>OBS!F23</f>
        <v>0</v>
      </c>
      <c r="E5904" s="824" t="s">
        <v>625</v>
      </c>
      <c r="F5904" s="793" t="s">
        <v>3345</v>
      </c>
      <c r="G5904" s="800">
        <f>OBS!G23</f>
        <v>0</v>
      </c>
      <c r="H5904" s="801" t="s">
        <v>627</v>
      </c>
    </row>
    <row r="5905" spans="1:8" ht="30" x14ac:dyDescent="0.25">
      <c r="A5905" s="778"/>
      <c r="E5905" s="803"/>
      <c r="F5905" s="793" t="s">
        <v>3348</v>
      </c>
      <c r="G5905" s="800">
        <f>OBS!H23</f>
        <v>0</v>
      </c>
      <c r="H5905" s="801" t="s">
        <v>627</v>
      </c>
    </row>
    <row r="5906" spans="1:8" x14ac:dyDescent="0.25">
      <c r="A5906" s="778"/>
      <c r="E5906" s="824"/>
      <c r="F5906" s="793" t="s">
        <v>3351</v>
      </c>
      <c r="G5906" s="800">
        <f>OBS!I23</f>
        <v>0</v>
      </c>
      <c r="H5906" s="801" t="s">
        <v>627</v>
      </c>
    </row>
    <row r="5907" spans="1:8" x14ac:dyDescent="0.25">
      <c r="A5907" s="778"/>
      <c r="E5907" s="824"/>
      <c r="F5907" s="793" t="s">
        <v>3354</v>
      </c>
      <c r="G5907" s="800">
        <f>OBS!J23</f>
        <v>0</v>
      </c>
      <c r="H5907" s="801" t="s">
        <v>627</v>
      </c>
    </row>
    <row r="5908" spans="1:8" x14ac:dyDescent="0.25">
      <c r="A5908" s="778"/>
      <c r="E5908" s="824"/>
      <c r="F5908" s="793" t="s">
        <v>3357</v>
      </c>
      <c r="G5908" s="800">
        <f>OBS!K23</f>
        <v>0</v>
      </c>
      <c r="H5908" s="801" t="s">
        <v>627</v>
      </c>
    </row>
    <row r="5909" spans="1:8" x14ac:dyDescent="0.25">
      <c r="A5909" s="778"/>
      <c r="E5909" s="824"/>
      <c r="F5909" s="793" t="s">
        <v>3360</v>
      </c>
      <c r="G5909" s="800">
        <f>OBS!L23</f>
        <v>0</v>
      </c>
      <c r="H5909" s="801" t="s">
        <v>627</v>
      </c>
    </row>
    <row r="5910" spans="1:8" x14ac:dyDescent="0.25">
      <c r="A5910" s="778"/>
      <c r="E5910" s="824"/>
      <c r="F5910" s="793"/>
    </row>
    <row r="5911" spans="1:8" x14ac:dyDescent="0.25">
      <c r="A5911" s="778">
        <v>1702</v>
      </c>
      <c r="B5911" s="793" t="s">
        <v>3136</v>
      </c>
      <c r="C5911" s="826">
        <f>OBS!F25</f>
        <v>0</v>
      </c>
      <c r="E5911" s="824" t="s">
        <v>625</v>
      </c>
      <c r="F5911" s="793" t="s">
        <v>3361</v>
      </c>
      <c r="G5911" s="800">
        <f>OBS!G25</f>
        <v>0</v>
      </c>
      <c r="H5911" s="801" t="s">
        <v>627</v>
      </c>
    </row>
    <row r="5912" spans="1:8" ht="30" x14ac:dyDescent="0.25">
      <c r="A5912" s="778"/>
      <c r="B5912" s="793"/>
      <c r="E5912" s="803"/>
      <c r="F5912" s="793" t="s">
        <v>3364</v>
      </c>
      <c r="G5912" s="800">
        <f>OBS!H25</f>
        <v>0</v>
      </c>
      <c r="H5912" s="801" t="s">
        <v>627</v>
      </c>
    </row>
    <row r="5913" spans="1:8" x14ac:dyDescent="0.25">
      <c r="A5913" s="778"/>
      <c r="B5913" s="793"/>
      <c r="E5913" s="824"/>
      <c r="F5913" s="793" t="s">
        <v>3367</v>
      </c>
      <c r="G5913" s="800">
        <f>OBS!I25</f>
        <v>0</v>
      </c>
      <c r="H5913" s="801" t="s">
        <v>627</v>
      </c>
    </row>
    <row r="5914" spans="1:8" x14ac:dyDescent="0.25">
      <c r="A5914" s="778"/>
      <c r="B5914" s="793"/>
      <c r="E5914" s="824"/>
      <c r="F5914" s="793" t="s">
        <v>3370</v>
      </c>
      <c r="G5914" s="800">
        <f>OBS!J25</f>
        <v>0</v>
      </c>
      <c r="H5914" s="801" t="s">
        <v>627</v>
      </c>
    </row>
    <row r="5915" spans="1:8" x14ac:dyDescent="0.25">
      <c r="A5915" s="778"/>
      <c r="B5915" s="793"/>
      <c r="E5915" s="824"/>
      <c r="F5915" s="793" t="s">
        <v>3373</v>
      </c>
      <c r="G5915" s="800">
        <f>OBS!K25</f>
        <v>0</v>
      </c>
      <c r="H5915" s="801" t="s">
        <v>627</v>
      </c>
    </row>
    <row r="5916" spans="1:8" x14ac:dyDescent="0.25">
      <c r="A5916" s="778"/>
      <c r="B5916" s="793"/>
      <c r="E5916" s="824"/>
      <c r="F5916" s="793" t="s">
        <v>3376</v>
      </c>
      <c r="G5916" s="800">
        <f>OBS!L25</f>
        <v>0</v>
      </c>
      <c r="H5916" s="801" t="s">
        <v>627</v>
      </c>
    </row>
    <row r="5917" spans="1:8" x14ac:dyDescent="0.25">
      <c r="A5917" s="778"/>
      <c r="B5917" s="793"/>
      <c r="E5917" s="824"/>
      <c r="F5917" s="793"/>
    </row>
    <row r="5918" spans="1:8" ht="105" x14ac:dyDescent="0.25">
      <c r="A5918" s="778">
        <v>1703</v>
      </c>
      <c r="B5918" s="793" t="s">
        <v>3140</v>
      </c>
      <c r="C5918" s="826">
        <f>OBS!F26</f>
        <v>0</v>
      </c>
      <c r="E5918" s="824" t="s">
        <v>625</v>
      </c>
      <c r="F5918" s="793" t="s">
        <v>3362</v>
      </c>
      <c r="G5918" s="800">
        <f>OBS!G26</f>
        <v>0</v>
      </c>
      <c r="H5918" s="801" t="s">
        <v>627</v>
      </c>
    </row>
    <row r="5919" spans="1:8" ht="90" x14ac:dyDescent="0.25">
      <c r="A5919" s="778"/>
      <c r="B5919" s="793"/>
      <c r="E5919" s="803"/>
      <c r="F5919" s="793" t="s">
        <v>3365</v>
      </c>
      <c r="G5919" s="800">
        <f>OBS!H26</f>
        <v>0</v>
      </c>
      <c r="H5919" s="801" t="s">
        <v>627</v>
      </c>
    </row>
    <row r="5920" spans="1:8" ht="75" x14ac:dyDescent="0.25">
      <c r="A5920" s="778"/>
      <c r="B5920" s="793"/>
      <c r="E5920" s="824"/>
      <c r="F5920" s="793" t="s">
        <v>3368</v>
      </c>
      <c r="G5920" s="800">
        <f>OBS!I26</f>
        <v>0</v>
      </c>
      <c r="H5920" s="801" t="s">
        <v>627</v>
      </c>
    </row>
    <row r="5921" spans="1:8" ht="75" x14ac:dyDescent="0.25">
      <c r="A5921" s="778"/>
      <c r="B5921" s="793"/>
      <c r="E5921" s="824"/>
      <c r="F5921" s="793" t="s">
        <v>3371</v>
      </c>
      <c r="G5921" s="800">
        <f>OBS!J26</f>
        <v>0</v>
      </c>
      <c r="H5921" s="801" t="s">
        <v>627</v>
      </c>
    </row>
    <row r="5922" spans="1:8" ht="75" x14ac:dyDescent="0.25">
      <c r="A5922" s="778"/>
      <c r="B5922" s="793"/>
      <c r="E5922" s="824"/>
      <c r="F5922" s="793" t="s">
        <v>3374</v>
      </c>
      <c r="G5922" s="800">
        <f>OBS!K26</f>
        <v>0</v>
      </c>
      <c r="H5922" s="801" t="s">
        <v>627</v>
      </c>
    </row>
    <row r="5923" spans="1:8" ht="75" x14ac:dyDescent="0.25">
      <c r="A5923" s="778"/>
      <c r="B5923" s="793"/>
      <c r="E5923" s="824"/>
      <c r="F5923" s="793" t="s">
        <v>3377</v>
      </c>
      <c r="G5923" s="800">
        <f>OBS!L26</f>
        <v>0</v>
      </c>
      <c r="H5923" s="801" t="s">
        <v>627</v>
      </c>
    </row>
    <row r="5924" spans="1:8" x14ac:dyDescent="0.25">
      <c r="A5924" s="778"/>
      <c r="B5924" s="793"/>
      <c r="E5924" s="824"/>
    </row>
    <row r="5925" spans="1:8" ht="30" x14ac:dyDescent="0.25">
      <c r="A5925" s="778">
        <v>1704</v>
      </c>
      <c r="B5925" s="793" t="s">
        <v>3144</v>
      </c>
      <c r="C5925" s="826">
        <f>OBS!F27</f>
        <v>0</v>
      </c>
      <c r="E5925" s="824" t="s">
        <v>625</v>
      </c>
      <c r="F5925" s="793" t="s">
        <v>3363</v>
      </c>
      <c r="G5925" s="800">
        <f>OBS!G27</f>
        <v>0</v>
      </c>
      <c r="H5925" s="801" t="s">
        <v>627</v>
      </c>
    </row>
    <row r="5926" spans="1:8" ht="30" x14ac:dyDescent="0.25">
      <c r="A5926" s="778"/>
      <c r="B5926" s="793"/>
      <c r="E5926" s="824"/>
      <c r="F5926" s="793" t="s">
        <v>3366</v>
      </c>
      <c r="G5926" s="800">
        <f>OBS!H27</f>
        <v>0</v>
      </c>
      <c r="H5926" s="801" t="s">
        <v>627</v>
      </c>
    </row>
    <row r="5927" spans="1:8" x14ac:dyDescent="0.25">
      <c r="A5927" s="778"/>
      <c r="B5927" s="793"/>
      <c r="E5927" s="824"/>
      <c r="F5927" s="793" t="s">
        <v>3369</v>
      </c>
      <c r="G5927" s="800">
        <f>OBS!I27</f>
        <v>0</v>
      </c>
      <c r="H5927" s="801" t="s">
        <v>627</v>
      </c>
    </row>
    <row r="5928" spans="1:8" x14ac:dyDescent="0.25">
      <c r="A5928" s="778"/>
      <c r="E5928" s="803"/>
      <c r="F5928" s="793" t="s">
        <v>3372</v>
      </c>
      <c r="G5928" s="800">
        <f>OBS!J27</f>
        <v>0</v>
      </c>
      <c r="H5928" s="801" t="s">
        <v>627</v>
      </c>
    </row>
    <row r="5929" spans="1:8" x14ac:dyDescent="0.25">
      <c r="A5929" s="778"/>
      <c r="E5929" s="803"/>
      <c r="F5929" s="793" t="s">
        <v>3375</v>
      </c>
      <c r="G5929" s="800">
        <f>OBS!K27</f>
        <v>0</v>
      </c>
      <c r="H5929" s="801" t="s">
        <v>627</v>
      </c>
    </row>
    <row r="5930" spans="1:8" x14ac:dyDescent="0.25">
      <c r="A5930" s="778"/>
      <c r="E5930" s="803"/>
      <c r="F5930" s="793" t="s">
        <v>3378</v>
      </c>
      <c r="G5930" s="800">
        <f>OBS!L27</f>
        <v>0</v>
      </c>
      <c r="H5930" s="801" t="s">
        <v>627</v>
      </c>
    </row>
    <row r="5931" spans="1:8" x14ac:dyDescent="0.25">
      <c r="A5931" s="778"/>
      <c r="E5931" s="824"/>
    </row>
    <row r="5932" spans="1:8" x14ac:dyDescent="0.25">
      <c r="A5932" s="778">
        <v>1705</v>
      </c>
      <c r="B5932" s="793" t="s">
        <v>3148</v>
      </c>
      <c r="C5932" s="842">
        <f>OBS!P7</f>
        <v>0</v>
      </c>
      <c r="D5932" s="837"/>
      <c r="E5932" s="837" t="s">
        <v>625</v>
      </c>
      <c r="F5932" s="793" t="s">
        <v>3379</v>
      </c>
      <c r="G5932" s="836">
        <f>OBS!Q7</f>
        <v>0</v>
      </c>
      <c r="H5932" s="837" t="s">
        <v>627</v>
      </c>
    </row>
    <row r="5933" spans="1:8" ht="30" x14ac:dyDescent="0.25">
      <c r="A5933" s="778"/>
      <c r="B5933" s="793"/>
      <c r="C5933" s="842"/>
      <c r="D5933" s="837"/>
      <c r="E5933" s="837"/>
      <c r="F5933" s="793" t="s">
        <v>3387</v>
      </c>
      <c r="G5933" s="836">
        <f>OBS!R7</f>
        <v>0</v>
      </c>
      <c r="H5933" s="837" t="s">
        <v>627</v>
      </c>
    </row>
    <row r="5934" spans="1:8" x14ac:dyDescent="0.25">
      <c r="A5934" s="778"/>
      <c r="B5934" s="793"/>
      <c r="C5934" s="842"/>
      <c r="D5934" s="837"/>
      <c r="E5934" s="837"/>
      <c r="F5934" s="793" t="s">
        <v>3395</v>
      </c>
      <c r="G5934" s="836">
        <f>OBS!S7</f>
        <v>0</v>
      </c>
      <c r="H5934" s="837" t="s">
        <v>627</v>
      </c>
    </row>
    <row r="5935" spans="1:8" x14ac:dyDescent="0.25">
      <c r="A5935" s="778"/>
      <c r="B5935" s="793"/>
      <c r="C5935" s="842"/>
      <c r="D5935" s="837"/>
      <c r="E5935" s="837"/>
      <c r="F5935" s="793" t="s">
        <v>3403</v>
      </c>
      <c r="G5935" s="836">
        <f>OBS!T7</f>
        <v>0</v>
      </c>
      <c r="H5935" s="837" t="s">
        <v>627</v>
      </c>
    </row>
    <row r="5936" spans="1:8" x14ac:dyDescent="0.25">
      <c r="A5936" s="778"/>
      <c r="B5936" s="793"/>
      <c r="C5936" s="842"/>
      <c r="D5936" s="837"/>
      <c r="E5936" s="837"/>
      <c r="F5936" s="793" t="s">
        <v>3411</v>
      </c>
      <c r="G5936" s="836">
        <f>OBS!U7</f>
        <v>0</v>
      </c>
      <c r="H5936" s="837" t="s">
        <v>627</v>
      </c>
    </row>
    <row r="5937" spans="1:8" x14ac:dyDescent="0.25">
      <c r="A5937" s="778"/>
      <c r="B5937" s="793"/>
      <c r="C5937" s="842"/>
      <c r="D5937" s="837"/>
      <c r="E5937" s="837"/>
      <c r="F5937" s="793" t="s">
        <v>3419</v>
      </c>
      <c r="G5937" s="836">
        <f>OBS!V7</f>
        <v>0</v>
      </c>
      <c r="H5937" s="837" t="s">
        <v>627</v>
      </c>
    </row>
    <row r="5938" spans="1:8" x14ac:dyDescent="0.25">
      <c r="A5938" s="778"/>
      <c r="B5938" s="793"/>
      <c r="C5938" s="842"/>
      <c r="D5938" s="837"/>
      <c r="E5938" s="837"/>
      <c r="F5938" s="793"/>
      <c r="G5938" s="836"/>
      <c r="H5938" s="837"/>
    </row>
    <row r="5939" spans="1:8" ht="30" x14ac:dyDescent="0.25">
      <c r="A5939" s="778">
        <v>1706</v>
      </c>
      <c r="B5939" s="793" t="s">
        <v>3152</v>
      </c>
      <c r="C5939" s="842">
        <f>OBS!P8</f>
        <v>0</v>
      </c>
      <c r="D5939" s="837"/>
      <c r="E5939" s="837" t="s">
        <v>625</v>
      </c>
      <c r="F5939" s="793" t="s">
        <v>3380</v>
      </c>
      <c r="G5939" s="836">
        <f>OBS!Q8</f>
        <v>0</v>
      </c>
      <c r="H5939" s="837" t="s">
        <v>627</v>
      </c>
    </row>
    <row r="5940" spans="1:8" ht="30" x14ac:dyDescent="0.25">
      <c r="A5940" s="778"/>
      <c r="B5940" s="793"/>
      <c r="C5940" s="842"/>
      <c r="D5940" s="837"/>
      <c r="E5940" s="837"/>
      <c r="F5940" s="793" t="s">
        <v>3388</v>
      </c>
      <c r="G5940" s="836">
        <f>OBS!R8</f>
        <v>0</v>
      </c>
      <c r="H5940" s="837" t="s">
        <v>627</v>
      </c>
    </row>
    <row r="5941" spans="1:8" x14ac:dyDescent="0.25">
      <c r="A5941" s="778"/>
      <c r="B5941" s="793"/>
      <c r="C5941" s="842"/>
      <c r="D5941" s="837"/>
      <c r="E5941" s="837"/>
      <c r="F5941" s="793" t="s">
        <v>3396</v>
      </c>
      <c r="G5941" s="836">
        <f>OBS!S8</f>
        <v>0</v>
      </c>
      <c r="H5941" s="837" t="s">
        <v>627</v>
      </c>
    </row>
    <row r="5942" spans="1:8" x14ac:dyDescent="0.25">
      <c r="A5942" s="778"/>
      <c r="B5942" s="793"/>
      <c r="C5942" s="842"/>
      <c r="D5942" s="837"/>
      <c r="E5942" s="837"/>
      <c r="F5942" s="793" t="s">
        <v>3404</v>
      </c>
      <c r="G5942" s="836">
        <f>OBS!T8</f>
        <v>0</v>
      </c>
      <c r="H5942" s="837" t="s">
        <v>627</v>
      </c>
    </row>
    <row r="5943" spans="1:8" x14ac:dyDescent="0.25">
      <c r="A5943" s="778"/>
      <c r="B5943" s="793"/>
      <c r="C5943" s="842"/>
      <c r="D5943" s="837"/>
      <c r="E5943" s="837"/>
      <c r="F5943" s="793" t="s">
        <v>3412</v>
      </c>
      <c r="G5943" s="836">
        <f>OBS!U8</f>
        <v>0</v>
      </c>
      <c r="H5943" s="837" t="s">
        <v>627</v>
      </c>
    </row>
    <row r="5944" spans="1:8" x14ac:dyDescent="0.25">
      <c r="A5944" s="778"/>
      <c r="B5944" s="793"/>
      <c r="C5944" s="842"/>
      <c r="D5944" s="837"/>
      <c r="E5944" s="837"/>
      <c r="F5944" s="793" t="s">
        <v>3420</v>
      </c>
      <c r="G5944" s="836">
        <f>OBS!V8</f>
        <v>0</v>
      </c>
      <c r="H5944" s="837" t="s">
        <v>627</v>
      </c>
    </row>
    <row r="5945" spans="1:8" x14ac:dyDescent="0.25">
      <c r="A5945" s="778"/>
      <c r="B5945" s="793"/>
      <c r="C5945" s="842"/>
      <c r="D5945" s="837"/>
      <c r="E5945" s="837"/>
      <c r="F5945" s="793"/>
      <c r="G5945" s="836"/>
      <c r="H5945" s="837"/>
    </row>
    <row r="5946" spans="1:8" x14ac:dyDescent="0.25">
      <c r="A5946" s="778">
        <v>1707</v>
      </c>
      <c r="B5946" s="793" t="s">
        <v>3156</v>
      </c>
      <c r="C5946" s="842">
        <f>OBS!P9</f>
        <v>0</v>
      </c>
      <c r="D5946" s="837"/>
      <c r="E5946" s="837" t="s">
        <v>625</v>
      </c>
      <c r="F5946" s="793" t="s">
        <v>3381</v>
      </c>
      <c r="G5946" s="836">
        <f>OBS!Q9</f>
        <v>0</v>
      </c>
      <c r="H5946" s="837" t="s">
        <v>627</v>
      </c>
    </row>
    <row r="5947" spans="1:8" ht="30" x14ac:dyDescent="0.25">
      <c r="A5947" s="778"/>
      <c r="B5947" s="793"/>
      <c r="C5947" s="842"/>
      <c r="D5947" s="837"/>
      <c r="E5947" s="837"/>
      <c r="F5947" s="793" t="s">
        <v>3389</v>
      </c>
      <c r="G5947" s="836">
        <f>OBS!R9</f>
        <v>0</v>
      </c>
      <c r="H5947" s="837" t="s">
        <v>627</v>
      </c>
    </row>
    <row r="5948" spans="1:8" x14ac:dyDescent="0.25">
      <c r="A5948" s="778"/>
      <c r="B5948" s="793"/>
      <c r="C5948" s="842"/>
      <c r="D5948" s="837"/>
      <c r="E5948" s="837"/>
      <c r="F5948" s="793" t="s">
        <v>3397</v>
      </c>
      <c r="G5948" s="836">
        <f>OBS!S9</f>
        <v>0</v>
      </c>
      <c r="H5948" s="837" t="s">
        <v>627</v>
      </c>
    </row>
    <row r="5949" spans="1:8" x14ac:dyDescent="0.25">
      <c r="A5949" s="778"/>
      <c r="B5949" s="793"/>
      <c r="C5949" s="842"/>
      <c r="D5949" s="837"/>
      <c r="E5949" s="837"/>
      <c r="F5949" s="793" t="s">
        <v>3405</v>
      </c>
      <c r="G5949" s="836">
        <f>OBS!T9</f>
        <v>0</v>
      </c>
      <c r="H5949" s="837" t="s">
        <v>627</v>
      </c>
    </row>
    <row r="5950" spans="1:8" x14ac:dyDescent="0.25">
      <c r="A5950" s="778"/>
      <c r="B5950" s="793"/>
      <c r="C5950" s="842"/>
      <c r="D5950" s="837"/>
      <c r="E5950" s="837"/>
      <c r="F5950" s="793" t="s">
        <v>3413</v>
      </c>
      <c r="G5950" s="836">
        <f>OBS!U9</f>
        <v>0</v>
      </c>
      <c r="H5950" s="837" t="s">
        <v>627</v>
      </c>
    </row>
    <row r="5951" spans="1:8" x14ac:dyDescent="0.25">
      <c r="A5951" s="778"/>
      <c r="B5951" s="793"/>
      <c r="C5951" s="842"/>
      <c r="D5951" s="837"/>
      <c r="E5951" s="837"/>
      <c r="F5951" s="793" t="s">
        <v>3421</v>
      </c>
      <c r="G5951" s="836">
        <f>OBS!V9</f>
        <v>0</v>
      </c>
      <c r="H5951" s="837" t="s">
        <v>627</v>
      </c>
    </row>
    <row r="5952" spans="1:8" x14ac:dyDescent="0.25">
      <c r="A5952" s="778"/>
      <c r="B5952" s="793"/>
      <c r="C5952" s="842"/>
      <c r="D5952" s="837"/>
      <c r="E5952" s="837"/>
      <c r="F5952" s="793"/>
      <c r="G5952" s="836"/>
      <c r="H5952" s="837"/>
    </row>
    <row r="5953" spans="1:8" x14ac:dyDescent="0.25">
      <c r="A5953" s="778">
        <v>1708</v>
      </c>
      <c r="B5953" s="793" t="s">
        <v>3160</v>
      </c>
      <c r="C5953" s="842">
        <f>OBS!P10</f>
        <v>0</v>
      </c>
      <c r="D5953" s="837"/>
      <c r="E5953" s="837" t="s">
        <v>625</v>
      </c>
      <c r="F5953" s="793" t="s">
        <v>3382</v>
      </c>
      <c r="G5953" s="836">
        <f>OBS!Q10</f>
        <v>0</v>
      </c>
      <c r="H5953" s="837" t="s">
        <v>627</v>
      </c>
    </row>
    <row r="5954" spans="1:8" ht="30" x14ac:dyDescent="0.25">
      <c r="A5954" s="778"/>
      <c r="B5954" s="793"/>
      <c r="C5954" s="842"/>
      <c r="D5954" s="837"/>
      <c r="E5954" s="837"/>
      <c r="F5954" s="793" t="s">
        <v>3390</v>
      </c>
      <c r="G5954" s="836">
        <f>OBS!R10</f>
        <v>0</v>
      </c>
      <c r="H5954" s="837" t="s">
        <v>627</v>
      </c>
    </row>
    <row r="5955" spans="1:8" x14ac:dyDescent="0.25">
      <c r="A5955" s="778"/>
      <c r="B5955" s="793"/>
      <c r="C5955" s="842"/>
      <c r="D5955" s="837"/>
      <c r="E5955" s="837"/>
      <c r="F5955" s="793" t="s">
        <v>3398</v>
      </c>
      <c r="G5955" s="836">
        <f>OBS!S10</f>
        <v>0</v>
      </c>
      <c r="H5955" s="837" t="s">
        <v>627</v>
      </c>
    </row>
    <row r="5956" spans="1:8" x14ac:dyDescent="0.25">
      <c r="A5956" s="778"/>
      <c r="B5956" s="793"/>
      <c r="C5956" s="842"/>
      <c r="D5956" s="837"/>
      <c r="E5956" s="837"/>
      <c r="F5956" s="793" t="s">
        <v>3406</v>
      </c>
      <c r="G5956" s="836">
        <f>OBS!T10</f>
        <v>0</v>
      </c>
      <c r="H5956" s="837" t="s">
        <v>627</v>
      </c>
    </row>
    <row r="5957" spans="1:8" x14ac:dyDescent="0.25">
      <c r="A5957" s="778"/>
      <c r="B5957" s="793"/>
      <c r="C5957" s="842"/>
      <c r="D5957" s="837"/>
      <c r="E5957" s="837"/>
      <c r="F5957" s="793" t="s">
        <v>3414</v>
      </c>
      <c r="G5957" s="836">
        <f>OBS!U10</f>
        <v>0</v>
      </c>
      <c r="H5957" s="837" t="s">
        <v>627</v>
      </c>
    </row>
    <row r="5958" spans="1:8" x14ac:dyDescent="0.25">
      <c r="A5958" s="778"/>
      <c r="B5958" s="793"/>
      <c r="C5958" s="842"/>
      <c r="D5958" s="837"/>
      <c r="E5958" s="837"/>
      <c r="F5958" s="793" t="s">
        <v>3422</v>
      </c>
      <c r="G5958" s="836">
        <f>OBS!V10</f>
        <v>0</v>
      </c>
      <c r="H5958" s="837" t="s">
        <v>627</v>
      </c>
    </row>
    <row r="5959" spans="1:8" x14ac:dyDescent="0.25">
      <c r="A5959" s="778"/>
      <c r="B5959" s="793"/>
      <c r="C5959" s="842"/>
      <c r="D5959" s="837"/>
      <c r="E5959" s="837"/>
      <c r="F5959" s="793"/>
      <c r="G5959" s="836"/>
      <c r="H5959" s="837"/>
    </row>
    <row r="5960" spans="1:8" ht="30" x14ac:dyDescent="0.25">
      <c r="A5960" s="778">
        <v>1709</v>
      </c>
      <c r="B5960" s="793" t="s">
        <v>3164</v>
      </c>
      <c r="C5960" s="842">
        <f>OBS!P11</f>
        <v>0</v>
      </c>
      <c r="D5960" s="837"/>
      <c r="E5960" s="837" t="s">
        <v>625</v>
      </c>
      <c r="F5960" s="793" t="s">
        <v>3383</v>
      </c>
      <c r="G5960" s="836">
        <f>OBS!Q11</f>
        <v>0</v>
      </c>
      <c r="H5960" s="837" t="s">
        <v>627</v>
      </c>
    </row>
    <row r="5961" spans="1:8" ht="30" x14ac:dyDescent="0.25">
      <c r="A5961" s="778"/>
      <c r="B5961" s="793"/>
      <c r="C5961" s="842"/>
      <c r="D5961" s="837"/>
      <c r="E5961" s="837"/>
      <c r="F5961" s="793" t="s">
        <v>3391</v>
      </c>
      <c r="G5961" s="836">
        <f>OBS!R11</f>
        <v>0</v>
      </c>
      <c r="H5961" s="837" t="s">
        <v>627</v>
      </c>
    </row>
    <row r="5962" spans="1:8" x14ac:dyDescent="0.25">
      <c r="A5962" s="778"/>
      <c r="B5962" s="793"/>
      <c r="C5962" s="842"/>
      <c r="D5962" s="837"/>
      <c r="E5962" s="837"/>
      <c r="F5962" s="793" t="s">
        <v>3399</v>
      </c>
      <c r="G5962" s="836">
        <f>OBS!S11</f>
        <v>0</v>
      </c>
      <c r="H5962" s="837" t="s">
        <v>627</v>
      </c>
    </row>
    <row r="5963" spans="1:8" x14ac:dyDescent="0.25">
      <c r="A5963" s="778"/>
      <c r="B5963" s="793"/>
      <c r="C5963" s="842"/>
      <c r="D5963" s="837"/>
      <c r="E5963" s="837"/>
      <c r="F5963" s="793" t="s">
        <v>3407</v>
      </c>
      <c r="G5963" s="836">
        <f>OBS!T11</f>
        <v>0</v>
      </c>
      <c r="H5963" s="837" t="s">
        <v>627</v>
      </c>
    </row>
    <row r="5964" spans="1:8" x14ac:dyDescent="0.25">
      <c r="A5964" s="778"/>
      <c r="B5964" s="793"/>
      <c r="C5964" s="842"/>
      <c r="D5964" s="837"/>
      <c r="E5964" s="837"/>
      <c r="F5964" s="793" t="s">
        <v>3415</v>
      </c>
      <c r="G5964" s="836">
        <f>OBS!U11</f>
        <v>0</v>
      </c>
      <c r="H5964" s="837" t="s">
        <v>627</v>
      </c>
    </row>
    <row r="5965" spans="1:8" x14ac:dyDescent="0.25">
      <c r="A5965" s="778"/>
      <c r="B5965" s="793"/>
      <c r="C5965" s="842"/>
      <c r="D5965" s="837"/>
      <c r="E5965" s="837"/>
      <c r="F5965" s="793" t="s">
        <v>3423</v>
      </c>
      <c r="G5965" s="836">
        <f>OBS!V11</f>
        <v>0</v>
      </c>
      <c r="H5965" s="837" t="s">
        <v>627</v>
      </c>
    </row>
    <row r="5966" spans="1:8" x14ac:dyDescent="0.25">
      <c r="A5966" s="778"/>
      <c r="B5966" s="793"/>
      <c r="C5966" s="842"/>
      <c r="D5966" s="837"/>
      <c r="E5966" s="837"/>
      <c r="F5966" s="793"/>
      <c r="G5966" s="836"/>
      <c r="H5966" s="837"/>
    </row>
    <row r="5967" spans="1:8" ht="30" x14ac:dyDescent="0.25">
      <c r="A5967" s="778">
        <v>1710</v>
      </c>
      <c r="B5967" s="793" t="s">
        <v>3168</v>
      </c>
      <c r="C5967" s="842">
        <f>OBS!P12</f>
        <v>0</v>
      </c>
      <c r="D5967" s="837"/>
      <c r="E5967" s="837" t="s">
        <v>625</v>
      </c>
      <c r="F5967" s="793" t="s">
        <v>3384</v>
      </c>
      <c r="G5967" s="836">
        <f>OBS!Q12</f>
        <v>0</v>
      </c>
      <c r="H5967" s="837" t="s">
        <v>627</v>
      </c>
    </row>
    <row r="5968" spans="1:8" ht="30" x14ac:dyDescent="0.25">
      <c r="A5968" s="778"/>
      <c r="B5968" s="793"/>
      <c r="C5968" s="842"/>
      <c r="D5968" s="837"/>
      <c r="E5968" s="837"/>
      <c r="F5968" s="793" t="s">
        <v>3392</v>
      </c>
      <c r="G5968" s="836">
        <f>OBS!R12</f>
        <v>0</v>
      </c>
      <c r="H5968" s="837" t="s">
        <v>627</v>
      </c>
    </row>
    <row r="5969" spans="1:8" ht="30" x14ac:dyDescent="0.25">
      <c r="A5969" s="778"/>
      <c r="B5969" s="793"/>
      <c r="C5969" s="842"/>
      <c r="D5969" s="837"/>
      <c r="E5969" s="837"/>
      <c r="F5969" s="793" t="s">
        <v>3400</v>
      </c>
      <c r="G5969" s="836">
        <f>OBS!S12</f>
        <v>0</v>
      </c>
      <c r="H5969" s="837" t="s">
        <v>627</v>
      </c>
    </row>
    <row r="5970" spans="1:8" ht="30" x14ac:dyDescent="0.25">
      <c r="A5970" s="778"/>
      <c r="B5970" s="793"/>
      <c r="C5970" s="842"/>
      <c r="D5970" s="837"/>
      <c r="E5970" s="837"/>
      <c r="F5970" s="793" t="s">
        <v>3408</v>
      </c>
      <c r="G5970" s="836">
        <f>OBS!T12</f>
        <v>0</v>
      </c>
      <c r="H5970" s="837" t="s">
        <v>627</v>
      </c>
    </row>
    <row r="5971" spans="1:8" ht="30" x14ac:dyDescent="0.25">
      <c r="A5971" s="778"/>
      <c r="B5971" s="793"/>
      <c r="C5971" s="842"/>
      <c r="D5971" s="837"/>
      <c r="E5971" s="837"/>
      <c r="F5971" s="793" t="s">
        <v>3416</v>
      </c>
      <c r="G5971" s="836">
        <f>OBS!U12</f>
        <v>0</v>
      </c>
      <c r="H5971" s="837" t="s">
        <v>627</v>
      </c>
    </row>
    <row r="5972" spans="1:8" ht="30" x14ac:dyDescent="0.25">
      <c r="A5972" s="778"/>
      <c r="B5972" s="793"/>
      <c r="C5972" s="842"/>
      <c r="D5972" s="837"/>
      <c r="E5972" s="837"/>
      <c r="F5972" s="793" t="s">
        <v>3424</v>
      </c>
      <c r="G5972" s="836">
        <f>OBS!V12</f>
        <v>0</v>
      </c>
      <c r="H5972" s="837" t="s">
        <v>627</v>
      </c>
    </row>
    <row r="5973" spans="1:8" x14ac:dyDescent="0.25">
      <c r="A5973" s="778"/>
      <c r="B5973" s="793"/>
      <c r="C5973" s="842"/>
      <c r="D5973" s="837"/>
      <c r="E5973" s="837"/>
      <c r="F5973" s="793"/>
      <c r="G5973" s="836"/>
      <c r="H5973" s="837"/>
    </row>
    <row r="5974" spans="1:8" ht="30" x14ac:dyDescent="0.25">
      <c r="A5974" s="778">
        <v>1711</v>
      </c>
      <c r="B5974" s="793" t="s">
        <v>3172</v>
      </c>
      <c r="C5974" s="842">
        <f>OBS!P13</f>
        <v>0</v>
      </c>
      <c r="D5974" s="837"/>
      <c r="E5974" s="837" t="s">
        <v>625</v>
      </c>
      <c r="F5974" s="793" t="s">
        <v>3385</v>
      </c>
      <c r="G5974" s="836">
        <f>OBS!Q13</f>
        <v>0</v>
      </c>
      <c r="H5974" s="837" t="s">
        <v>627</v>
      </c>
    </row>
    <row r="5975" spans="1:8" ht="30" x14ac:dyDescent="0.25">
      <c r="A5975" s="778"/>
      <c r="B5975" s="793"/>
      <c r="C5975" s="842"/>
      <c r="D5975" s="837"/>
      <c r="E5975" s="837"/>
      <c r="F5975" s="793" t="s">
        <v>3393</v>
      </c>
      <c r="G5975" s="836">
        <f>OBS!R13</f>
        <v>0</v>
      </c>
      <c r="H5975" s="837" t="s">
        <v>627</v>
      </c>
    </row>
    <row r="5976" spans="1:8" ht="30" x14ac:dyDescent="0.25">
      <c r="A5976" s="778"/>
      <c r="B5976" s="793"/>
      <c r="C5976" s="842"/>
      <c r="D5976" s="837"/>
      <c r="E5976" s="837"/>
      <c r="F5976" s="793" t="s">
        <v>3401</v>
      </c>
      <c r="G5976" s="836">
        <f>OBS!S13</f>
        <v>0</v>
      </c>
      <c r="H5976" s="837" t="s">
        <v>627</v>
      </c>
    </row>
    <row r="5977" spans="1:8" ht="30" x14ac:dyDescent="0.25">
      <c r="A5977" s="778"/>
      <c r="B5977" s="793"/>
      <c r="C5977" s="842"/>
      <c r="D5977" s="837"/>
      <c r="E5977" s="837"/>
      <c r="F5977" s="793" t="s">
        <v>3409</v>
      </c>
      <c r="G5977" s="836">
        <f>OBS!T13</f>
        <v>0</v>
      </c>
      <c r="H5977" s="837" t="s">
        <v>627</v>
      </c>
    </row>
    <row r="5978" spans="1:8" ht="30" x14ac:dyDescent="0.25">
      <c r="A5978" s="778"/>
      <c r="B5978" s="793"/>
      <c r="C5978" s="842"/>
      <c r="D5978" s="837"/>
      <c r="E5978" s="837"/>
      <c r="F5978" s="793" t="s">
        <v>3417</v>
      </c>
      <c r="G5978" s="836">
        <f>OBS!U13</f>
        <v>0</v>
      </c>
      <c r="H5978" s="837" t="s">
        <v>627</v>
      </c>
    </row>
    <row r="5979" spans="1:8" ht="30" x14ac:dyDescent="0.25">
      <c r="A5979" s="778"/>
      <c r="B5979" s="793"/>
      <c r="C5979" s="842"/>
      <c r="D5979" s="837"/>
      <c r="E5979" s="837"/>
      <c r="F5979" s="793" t="s">
        <v>3425</v>
      </c>
      <c r="G5979" s="836">
        <f>OBS!V13</f>
        <v>0</v>
      </c>
      <c r="H5979" s="837" t="s">
        <v>627</v>
      </c>
    </row>
    <row r="5980" spans="1:8" x14ac:dyDescent="0.25">
      <c r="A5980" s="778"/>
      <c r="B5980" s="793"/>
      <c r="C5980" s="842"/>
      <c r="D5980" s="837"/>
      <c r="E5980" s="837"/>
      <c r="F5980" s="793"/>
      <c r="G5980" s="836"/>
      <c r="H5980" s="837"/>
    </row>
    <row r="5981" spans="1:8" ht="30" x14ac:dyDescent="0.25">
      <c r="A5981" s="778">
        <v>1712</v>
      </c>
      <c r="B5981" s="793" t="s">
        <v>3176</v>
      </c>
      <c r="C5981" s="842">
        <f>OBS!P14</f>
        <v>0</v>
      </c>
      <c r="D5981" s="837"/>
      <c r="E5981" s="837" t="s">
        <v>625</v>
      </c>
      <c r="F5981" s="793" t="s">
        <v>3386</v>
      </c>
      <c r="G5981" s="836">
        <f>OBS!Q14</f>
        <v>0</v>
      </c>
      <c r="H5981" s="837" t="s">
        <v>627</v>
      </c>
    </row>
    <row r="5982" spans="1:8" ht="30" x14ac:dyDescent="0.25">
      <c r="A5982" s="778"/>
      <c r="B5982" s="793"/>
      <c r="C5982" s="842"/>
      <c r="D5982" s="837"/>
      <c r="E5982" s="837"/>
      <c r="F5982" s="793" t="s">
        <v>3394</v>
      </c>
      <c r="G5982" s="836">
        <f>OBS!R14</f>
        <v>0</v>
      </c>
      <c r="H5982" s="837" t="s">
        <v>627</v>
      </c>
    </row>
    <row r="5983" spans="1:8" x14ac:dyDescent="0.25">
      <c r="A5983" s="778"/>
      <c r="B5983" s="793"/>
      <c r="C5983" s="842"/>
      <c r="D5983" s="837"/>
      <c r="E5983" s="837"/>
      <c r="F5983" s="793" t="s">
        <v>3402</v>
      </c>
      <c r="G5983" s="836">
        <f>OBS!S14</f>
        <v>0</v>
      </c>
      <c r="H5983" s="837" t="s">
        <v>627</v>
      </c>
    </row>
    <row r="5984" spans="1:8" x14ac:dyDescent="0.25">
      <c r="A5984" s="778"/>
      <c r="B5984" s="793"/>
      <c r="C5984" s="842"/>
      <c r="D5984" s="837"/>
      <c r="E5984" s="837"/>
      <c r="F5984" s="793" t="s">
        <v>3410</v>
      </c>
      <c r="G5984" s="836">
        <f>OBS!T14</f>
        <v>0</v>
      </c>
      <c r="H5984" s="837" t="s">
        <v>627</v>
      </c>
    </row>
    <row r="5985" spans="1:8" x14ac:dyDescent="0.25">
      <c r="A5985" s="778"/>
      <c r="B5985" s="793"/>
      <c r="C5985" s="842"/>
      <c r="D5985" s="837"/>
      <c r="E5985" s="837"/>
      <c r="F5985" s="793" t="s">
        <v>3418</v>
      </c>
      <c r="G5985" s="836">
        <f>OBS!U14</f>
        <v>0</v>
      </c>
      <c r="H5985" s="837" t="s">
        <v>627</v>
      </c>
    </row>
    <row r="5986" spans="1:8" x14ac:dyDescent="0.25">
      <c r="A5986" s="778"/>
      <c r="B5986" s="793"/>
      <c r="C5986" s="842"/>
      <c r="D5986" s="837"/>
      <c r="E5986" s="837"/>
      <c r="F5986" s="793" t="s">
        <v>3426</v>
      </c>
      <c r="G5986" s="836">
        <f>OBS!V14</f>
        <v>0</v>
      </c>
      <c r="H5986" s="837" t="s">
        <v>627</v>
      </c>
    </row>
    <row r="5987" spans="1:8" x14ac:dyDescent="0.25">
      <c r="A5987" s="778"/>
      <c r="B5987" s="793"/>
      <c r="C5987" s="842"/>
      <c r="D5987" s="837"/>
      <c r="E5987" s="837"/>
      <c r="F5987" s="793"/>
      <c r="G5987" s="836"/>
      <c r="H5987" s="837"/>
    </row>
    <row r="5988" spans="1:8" x14ac:dyDescent="0.25">
      <c r="A5988" s="778">
        <v>1713</v>
      </c>
      <c r="B5988" s="793" t="s">
        <v>3180</v>
      </c>
      <c r="C5988" s="842">
        <f>OBS!P16</f>
        <v>0</v>
      </c>
      <c r="D5988" s="837"/>
      <c r="E5988" s="837" t="s">
        <v>625</v>
      </c>
      <c r="F5988" s="793" t="s">
        <v>3427</v>
      </c>
      <c r="G5988" s="836">
        <f>OBS!Q16</f>
        <v>0</v>
      </c>
      <c r="H5988" s="837" t="s">
        <v>627</v>
      </c>
    </row>
    <row r="5989" spans="1:8" ht="30" x14ac:dyDescent="0.25">
      <c r="A5989" s="778"/>
      <c r="B5989" s="793"/>
      <c r="C5989" s="842"/>
      <c r="D5989" s="837"/>
      <c r="E5989" s="837"/>
      <c r="F5989" s="793" t="s">
        <v>3431</v>
      </c>
      <c r="G5989" s="836">
        <f>OBS!R16</f>
        <v>0</v>
      </c>
      <c r="H5989" s="837" t="s">
        <v>627</v>
      </c>
    </row>
    <row r="5990" spans="1:8" x14ac:dyDescent="0.25">
      <c r="A5990" s="778"/>
      <c r="B5990" s="793"/>
      <c r="C5990" s="842"/>
      <c r="D5990" s="837"/>
      <c r="E5990" s="837"/>
      <c r="F5990" s="793" t="s">
        <v>3435</v>
      </c>
      <c r="G5990" s="836">
        <f>OBS!S16</f>
        <v>0</v>
      </c>
      <c r="H5990" s="837" t="s">
        <v>627</v>
      </c>
    </row>
    <row r="5991" spans="1:8" x14ac:dyDescent="0.25">
      <c r="A5991" s="778"/>
      <c r="B5991" s="793"/>
      <c r="C5991" s="842"/>
      <c r="D5991" s="837"/>
      <c r="E5991" s="837"/>
      <c r="F5991" s="793" t="s">
        <v>3439</v>
      </c>
      <c r="G5991" s="836">
        <f>OBS!T16</f>
        <v>0</v>
      </c>
      <c r="H5991" s="837" t="s">
        <v>627</v>
      </c>
    </row>
    <row r="5992" spans="1:8" x14ac:dyDescent="0.25">
      <c r="A5992" s="778"/>
      <c r="B5992" s="793"/>
      <c r="C5992" s="842"/>
      <c r="D5992" s="837"/>
      <c r="E5992" s="837"/>
      <c r="F5992" s="793" t="s">
        <v>3443</v>
      </c>
      <c r="G5992" s="836">
        <f>OBS!U16</f>
        <v>0</v>
      </c>
      <c r="H5992" s="837" t="s">
        <v>627</v>
      </c>
    </row>
    <row r="5993" spans="1:8" x14ac:dyDescent="0.25">
      <c r="A5993" s="778"/>
      <c r="B5993" s="793"/>
      <c r="C5993" s="842"/>
      <c r="D5993" s="837"/>
      <c r="E5993" s="837"/>
      <c r="F5993" s="793" t="s">
        <v>3447</v>
      </c>
      <c r="G5993" s="836">
        <f>OBS!V16</f>
        <v>0</v>
      </c>
      <c r="H5993" s="837" t="s">
        <v>627</v>
      </c>
    </row>
    <row r="5994" spans="1:8" x14ac:dyDescent="0.25">
      <c r="A5994" s="778"/>
      <c r="B5994" s="793"/>
      <c r="C5994" s="842"/>
      <c r="D5994" s="837"/>
      <c r="E5994" s="837"/>
      <c r="F5994" s="793"/>
      <c r="G5994" s="836"/>
      <c r="H5994" s="837"/>
    </row>
    <row r="5995" spans="1:8" ht="30" x14ac:dyDescent="0.25">
      <c r="A5995" s="778">
        <v>1714</v>
      </c>
      <c r="B5995" s="793" t="s">
        <v>3184</v>
      </c>
      <c r="C5995" s="842">
        <f>OBS!P17</f>
        <v>0</v>
      </c>
      <c r="D5995" s="837"/>
      <c r="E5995" s="837" t="s">
        <v>625</v>
      </c>
      <c r="F5995" s="793" t="s">
        <v>3428</v>
      </c>
      <c r="G5995" s="836">
        <f>OBS!Q17</f>
        <v>0</v>
      </c>
      <c r="H5995" s="837" t="s">
        <v>627</v>
      </c>
    </row>
    <row r="5996" spans="1:8" ht="30" x14ac:dyDescent="0.25">
      <c r="A5996" s="778"/>
      <c r="B5996" s="793"/>
      <c r="C5996" s="842"/>
      <c r="D5996" s="837"/>
      <c r="E5996" s="837"/>
      <c r="F5996" s="793" t="s">
        <v>3432</v>
      </c>
      <c r="G5996" s="836">
        <f>OBS!R17</f>
        <v>0</v>
      </c>
      <c r="H5996" s="837" t="s">
        <v>627</v>
      </c>
    </row>
    <row r="5997" spans="1:8" ht="30" x14ac:dyDescent="0.25">
      <c r="A5997" s="778"/>
      <c r="B5997" s="793"/>
      <c r="C5997" s="842"/>
      <c r="D5997" s="837"/>
      <c r="E5997" s="837"/>
      <c r="F5997" s="793" t="s">
        <v>3436</v>
      </c>
      <c r="G5997" s="836">
        <f>OBS!S17</f>
        <v>0</v>
      </c>
      <c r="H5997" s="837" t="s">
        <v>627</v>
      </c>
    </row>
    <row r="5998" spans="1:8" ht="30" x14ac:dyDescent="0.25">
      <c r="A5998" s="778"/>
      <c r="B5998" s="793"/>
      <c r="C5998" s="842"/>
      <c r="D5998" s="837"/>
      <c r="E5998" s="837"/>
      <c r="F5998" s="793" t="s">
        <v>3440</v>
      </c>
      <c r="G5998" s="836">
        <f>OBS!T17</f>
        <v>0</v>
      </c>
      <c r="H5998" s="837" t="s">
        <v>627</v>
      </c>
    </row>
    <row r="5999" spans="1:8" ht="30" x14ac:dyDescent="0.25">
      <c r="A5999" s="778"/>
      <c r="B5999" s="793"/>
      <c r="C5999" s="842"/>
      <c r="D5999" s="837"/>
      <c r="E5999" s="837"/>
      <c r="F5999" s="793" t="s">
        <v>3444</v>
      </c>
      <c r="G5999" s="836">
        <f>OBS!U17</f>
        <v>0</v>
      </c>
      <c r="H5999" s="837" t="s">
        <v>627</v>
      </c>
    </row>
    <row r="6000" spans="1:8" ht="30" x14ac:dyDescent="0.25">
      <c r="A6000" s="778"/>
      <c r="B6000" s="793"/>
      <c r="C6000" s="842"/>
      <c r="D6000" s="837"/>
      <c r="E6000" s="837"/>
      <c r="F6000" s="793" t="s">
        <v>3448</v>
      </c>
      <c r="G6000" s="836">
        <f>OBS!V17</f>
        <v>0</v>
      </c>
      <c r="H6000" s="837" t="s">
        <v>627</v>
      </c>
    </row>
    <row r="6001" spans="1:8" x14ac:dyDescent="0.25">
      <c r="A6001" s="778"/>
      <c r="B6001" s="793"/>
      <c r="C6001" s="842"/>
      <c r="D6001" s="837"/>
      <c r="E6001" s="837"/>
      <c r="F6001" s="793"/>
      <c r="G6001" s="836"/>
      <c r="H6001" s="837"/>
    </row>
    <row r="6002" spans="1:8" ht="30" x14ac:dyDescent="0.25">
      <c r="A6002" s="778">
        <v>1715</v>
      </c>
      <c r="B6002" s="793" t="s">
        <v>3188</v>
      </c>
      <c r="C6002" s="842">
        <f>OBS!P18</f>
        <v>0</v>
      </c>
      <c r="D6002" s="837"/>
      <c r="E6002" s="837" t="s">
        <v>625</v>
      </c>
      <c r="F6002" s="793" t="s">
        <v>3429</v>
      </c>
      <c r="G6002" s="836">
        <f>OBS!Q18</f>
        <v>0</v>
      </c>
      <c r="H6002" s="837" t="s">
        <v>627</v>
      </c>
    </row>
    <row r="6003" spans="1:8" ht="30" x14ac:dyDescent="0.25">
      <c r="A6003" s="778"/>
      <c r="B6003" s="793"/>
      <c r="C6003" s="842"/>
      <c r="D6003" s="837"/>
      <c r="E6003" s="837"/>
      <c r="F6003" s="793" t="s">
        <v>3433</v>
      </c>
      <c r="G6003" s="836">
        <f>OBS!R18</f>
        <v>0</v>
      </c>
      <c r="H6003" s="837" t="s">
        <v>627</v>
      </c>
    </row>
    <row r="6004" spans="1:8" ht="30" x14ac:dyDescent="0.25">
      <c r="A6004" s="778"/>
      <c r="B6004" s="793"/>
      <c r="C6004" s="842"/>
      <c r="D6004" s="837"/>
      <c r="E6004" s="837"/>
      <c r="F6004" s="793" t="s">
        <v>3437</v>
      </c>
      <c r="G6004" s="836">
        <f>OBS!S18</f>
        <v>0</v>
      </c>
      <c r="H6004" s="837" t="s">
        <v>627</v>
      </c>
    </row>
    <row r="6005" spans="1:8" ht="30" x14ac:dyDescent="0.25">
      <c r="A6005" s="778"/>
      <c r="B6005" s="793"/>
      <c r="C6005" s="842"/>
      <c r="D6005" s="837"/>
      <c r="E6005" s="837"/>
      <c r="F6005" s="793" t="s">
        <v>3441</v>
      </c>
      <c r="G6005" s="836">
        <f>OBS!T18</f>
        <v>0</v>
      </c>
      <c r="H6005" s="837" t="s">
        <v>627</v>
      </c>
    </row>
    <row r="6006" spans="1:8" ht="30" x14ac:dyDescent="0.25">
      <c r="A6006" s="778"/>
      <c r="B6006" s="793"/>
      <c r="C6006" s="842"/>
      <c r="D6006" s="837"/>
      <c r="E6006" s="837"/>
      <c r="F6006" s="793" t="s">
        <v>3445</v>
      </c>
      <c r="G6006" s="836">
        <f>OBS!U18</f>
        <v>0</v>
      </c>
      <c r="H6006" s="837" t="s">
        <v>627</v>
      </c>
    </row>
    <row r="6007" spans="1:8" ht="30" x14ac:dyDescent="0.25">
      <c r="A6007" s="778"/>
      <c r="B6007" s="793"/>
      <c r="C6007" s="842"/>
      <c r="D6007" s="837"/>
      <c r="E6007" s="837"/>
      <c r="F6007" s="793" t="s">
        <v>3449</v>
      </c>
      <c r="G6007" s="836">
        <f>OBS!V18</f>
        <v>0</v>
      </c>
      <c r="H6007" s="837" t="s">
        <v>627</v>
      </c>
    </row>
    <row r="6008" spans="1:8" x14ac:dyDescent="0.25">
      <c r="A6008" s="778"/>
      <c r="B6008" s="793"/>
      <c r="C6008" s="842"/>
      <c r="D6008" s="837"/>
      <c r="E6008" s="837"/>
      <c r="F6008" s="793"/>
      <c r="G6008" s="836"/>
      <c r="H6008" s="837"/>
    </row>
    <row r="6009" spans="1:8" ht="30" x14ac:dyDescent="0.25">
      <c r="A6009" s="778">
        <v>1716</v>
      </c>
      <c r="B6009" s="793" t="s">
        <v>3192</v>
      </c>
      <c r="C6009" s="842">
        <f>OBS!P19</f>
        <v>0</v>
      </c>
      <c r="D6009" s="837"/>
      <c r="E6009" s="837" t="s">
        <v>625</v>
      </c>
      <c r="F6009" s="793" t="s">
        <v>3430</v>
      </c>
      <c r="G6009" s="836">
        <f>OBS!Q19</f>
        <v>0</v>
      </c>
      <c r="H6009" s="837" t="s">
        <v>627</v>
      </c>
    </row>
    <row r="6010" spans="1:8" ht="30" x14ac:dyDescent="0.25">
      <c r="A6010" s="778"/>
      <c r="B6010" s="793"/>
      <c r="C6010" s="842"/>
      <c r="D6010" s="837"/>
      <c r="E6010" s="837"/>
      <c r="F6010" s="793" t="s">
        <v>3434</v>
      </c>
      <c r="G6010" s="836">
        <f>OBS!R19</f>
        <v>0</v>
      </c>
      <c r="H6010" s="837" t="s">
        <v>627</v>
      </c>
    </row>
    <row r="6011" spans="1:8" x14ac:dyDescent="0.25">
      <c r="A6011" s="778"/>
      <c r="B6011" s="793"/>
      <c r="C6011" s="842"/>
      <c r="D6011" s="837"/>
      <c r="E6011" s="837"/>
      <c r="F6011" s="793" t="s">
        <v>3438</v>
      </c>
      <c r="G6011" s="836">
        <f>OBS!S19</f>
        <v>0</v>
      </c>
      <c r="H6011" s="837" t="s">
        <v>627</v>
      </c>
    </row>
    <row r="6012" spans="1:8" x14ac:dyDescent="0.25">
      <c r="A6012" s="778"/>
      <c r="B6012" s="793"/>
      <c r="C6012" s="842"/>
      <c r="D6012" s="837"/>
      <c r="E6012" s="837"/>
      <c r="F6012" s="793" t="s">
        <v>3442</v>
      </c>
      <c r="G6012" s="836">
        <f>OBS!T19</f>
        <v>0</v>
      </c>
      <c r="H6012" s="837" t="s">
        <v>627</v>
      </c>
    </row>
    <row r="6013" spans="1:8" x14ac:dyDescent="0.25">
      <c r="A6013" s="778"/>
      <c r="B6013" s="793"/>
      <c r="C6013" s="842"/>
      <c r="D6013" s="837"/>
      <c r="E6013" s="837"/>
      <c r="F6013" s="793" t="s">
        <v>3446</v>
      </c>
      <c r="G6013" s="836">
        <f>OBS!U19</f>
        <v>0</v>
      </c>
      <c r="H6013" s="837" t="s">
        <v>627</v>
      </c>
    </row>
    <row r="6014" spans="1:8" x14ac:dyDescent="0.25">
      <c r="A6014" s="778"/>
      <c r="B6014" s="793"/>
      <c r="C6014" s="842"/>
      <c r="D6014" s="837"/>
      <c r="E6014" s="837"/>
      <c r="F6014" s="793" t="s">
        <v>3450</v>
      </c>
      <c r="G6014" s="836">
        <f>OBS!V19</f>
        <v>0</v>
      </c>
      <c r="H6014" s="837" t="s">
        <v>627</v>
      </c>
    </row>
    <row r="6015" spans="1:8" x14ac:dyDescent="0.25">
      <c r="A6015" s="778"/>
      <c r="B6015" s="793"/>
      <c r="C6015" s="842"/>
      <c r="D6015" s="837"/>
      <c r="E6015" s="837"/>
      <c r="F6015" s="793"/>
      <c r="G6015" s="836"/>
      <c r="H6015" s="837"/>
    </row>
    <row r="6016" spans="1:8" x14ac:dyDescent="0.25">
      <c r="A6016" s="778">
        <v>1717</v>
      </c>
      <c r="B6016" s="793" t="s">
        <v>3196</v>
      </c>
      <c r="C6016" s="842">
        <f>OBS!P21</f>
        <v>0</v>
      </c>
      <c r="D6016" s="837"/>
      <c r="E6016" s="837" t="s">
        <v>625</v>
      </c>
      <c r="F6016" s="793" t="s">
        <v>3451</v>
      </c>
      <c r="G6016" s="836">
        <f>OBS!Q21</f>
        <v>0</v>
      </c>
      <c r="H6016" s="837" t="s">
        <v>627</v>
      </c>
    </row>
    <row r="6017" spans="1:8" ht="30" x14ac:dyDescent="0.25">
      <c r="A6017" s="778"/>
      <c r="B6017" s="793"/>
      <c r="C6017" s="842"/>
      <c r="D6017" s="837"/>
      <c r="E6017" s="837"/>
      <c r="F6017" s="793" t="s">
        <v>3454</v>
      </c>
      <c r="G6017" s="836">
        <f>OBS!R21</f>
        <v>0</v>
      </c>
      <c r="H6017" s="837" t="s">
        <v>627</v>
      </c>
    </row>
    <row r="6018" spans="1:8" x14ac:dyDescent="0.25">
      <c r="A6018" s="778"/>
      <c r="B6018" s="793"/>
      <c r="C6018" s="842"/>
      <c r="D6018" s="837"/>
      <c r="E6018" s="837"/>
      <c r="F6018" s="793" t="s">
        <v>3457</v>
      </c>
      <c r="G6018" s="836">
        <f>OBS!S21</f>
        <v>0</v>
      </c>
      <c r="H6018" s="837" t="s">
        <v>627</v>
      </c>
    </row>
    <row r="6019" spans="1:8" x14ac:dyDescent="0.25">
      <c r="A6019" s="778"/>
      <c r="B6019" s="793"/>
      <c r="C6019" s="842"/>
      <c r="D6019" s="837"/>
      <c r="E6019" s="837"/>
      <c r="F6019" s="793" t="s">
        <v>3460</v>
      </c>
      <c r="G6019" s="836">
        <f>OBS!T21</f>
        <v>0</v>
      </c>
      <c r="H6019" s="837" t="s">
        <v>627</v>
      </c>
    </row>
    <row r="6020" spans="1:8" x14ac:dyDescent="0.25">
      <c r="A6020" s="778"/>
      <c r="B6020" s="793"/>
      <c r="C6020" s="842"/>
      <c r="D6020" s="837"/>
      <c r="E6020" s="837"/>
      <c r="F6020" s="793" t="s">
        <v>3463</v>
      </c>
      <c r="G6020" s="836">
        <f>OBS!U21</f>
        <v>0</v>
      </c>
      <c r="H6020" s="837" t="s">
        <v>627</v>
      </c>
    </row>
    <row r="6021" spans="1:8" x14ac:dyDescent="0.25">
      <c r="A6021" s="778"/>
      <c r="B6021" s="793"/>
      <c r="C6021" s="842"/>
      <c r="D6021" s="837"/>
      <c r="E6021" s="837"/>
      <c r="F6021" s="793" t="s">
        <v>3466</v>
      </c>
      <c r="G6021" s="836">
        <f>OBS!V21</f>
        <v>0</v>
      </c>
      <c r="H6021" s="837" t="s">
        <v>627</v>
      </c>
    </row>
    <row r="6022" spans="1:8" x14ac:dyDescent="0.25">
      <c r="A6022" s="778"/>
      <c r="B6022" s="793"/>
      <c r="C6022" s="842"/>
      <c r="D6022" s="837"/>
      <c r="E6022" s="837"/>
      <c r="F6022" s="793"/>
      <c r="G6022" s="836"/>
      <c r="H6022" s="837"/>
    </row>
    <row r="6023" spans="1:8" ht="60" x14ac:dyDescent="0.25">
      <c r="A6023" s="778">
        <v>1718</v>
      </c>
      <c r="B6023" s="793" t="s">
        <v>3200</v>
      </c>
      <c r="C6023" s="842">
        <f>OBS!P22</f>
        <v>0</v>
      </c>
      <c r="D6023" s="837"/>
      <c r="E6023" s="837" t="s">
        <v>625</v>
      </c>
      <c r="F6023" s="793" t="s">
        <v>3452</v>
      </c>
      <c r="G6023" s="836">
        <f>OBS!Q22</f>
        <v>0</v>
      </c>
      <c r="H6023" s="837" t="s">
        <v>627</v>
      </c>
    </row>
    <row r="6024" spans="1:8" ht="60" x14ac:dyDescent="0.25">
      <c r="A6024" s="778"/>
      <c r="B6024" s="793"/>
      <c r="C6024" s="842"/>
      <c r="D6024" s="837"/>
      <c r="E6024" s="837"/>
      <c r="F6024" s="793" t="s">
        <v>3455</v>
      </c>
      <c r="G6024" s="836">
        <f>OBS!R22</f>
        <v>0</v>
      </c>
      <c r="H6024" s="837" t="s">
        <v>627</v>
      </c>
    </row>
    <row r="6025" spans="1:8" ht="45" x14ac:dyDescent="0.25">
      <c r="A6025" s="778"/>
      <c r="B6025" s="793"/>
      <c r="C6025" s="842"/>
      <c r="D6025" s="837"/>
      <c r="E6025" s="837"/>
      <c r="F6025" s="793" t="s">
        <v>3458</v>
      </c>
      <c r="G6025" s="836">
        <f>OBS!S22</f>
        <v>0</v>
      </c>
      <c r="H6025" s="837" t="s">
        <v>627</v>
      </c>
    </row>
    <row r="6026" spans="1:8" ht="45" x14ac:dyDescent="0.25">
      <c r="A6026" s="778"/>
      <c r="B6026" s="793"/>
      <c r="C6026" s="842"/>
      <c r="D6026" s="837"/>
      <c r="E6026" s="837"/>
      <c r="F6026" s="793" t="s">
        <v>3461</v>
      </c>
      <c r="G6026" s="836">
        <f>OBS!T22</f>
        <v>0</v>
      </c>
      <c r="H6026" s="837" t="s">
        <v>627</v>
      </c>
    </row>
    <row r="6027" spans="1:8" ht="45" x14ac:dyDescent="0.25">
      <c r="A6027" s="778"/>
      <c r="B6027" s="793"/>
      <c r="C6027" s="842"/>
      <c r="D6027" s="837"/>
      <c r="E6027" s="837"/>
      <c r="F6027" s="793" t="s">
        <v>3464</v>
      </c>
      <c r="G6027" s="836">
        <f>OBS!U22</f>
        <v>0</v>
      </c>
      <c r="H6027" s="837" t="s">
        <v>627</v>
      </c>
    </row>
    <row r="6028" spans="1:8" ht="45" x14ac:dyDescent="0.25">
      <c r="A6028" s="778"/>
      <c r="B6028" s="793"/>
      <c r="C6028" s="842"/>
      <c r="D6028" s="837"/>
      <c r="E6028" s="837"/>
      <c r="F6028" s="793" t="s">
        <v>3467</v>
      </c>
      <c r="G6028" s="836">
        <f>OBS!V22</f>
        <v>0</v>
      </c>
      <c r="H6028" s="837" t="s">
        <v>627</v>
      </c>
    </row>
    <row r="6029" spans="1:8" x14ac:dyDescent="0.25">
      <c r="A6029" s="778"/>
      <c r="B6029" s="793"/>
      <c r="C6029" s="842"/>
      <c r="D6029" s="837"/>
      <c r="E6029" s="837"/>
      <c r="F6029" s="793"/>
      <c r="G6029" s="836"/>
      <c r="H6029" s="837"/>
    </row>
    <row r="6030" spans="1:8" ht="30" x14ac:dyDescent="0.25">
      <c r="A6030" s="778">
        <v>1719</v>
      </c>
      <c r="B6030" s="793" t="s">
        <v>3204</v>
      </c>
      <c r="C6030" s="842">
        <f>OBS!P23</f>
        <v>0</v>
      </c>
      <c r="D6030" s="837"/>
      <c r="E6030" s="837" t="s">
        <v>625</v>
      </c>
      <c r="F6030" s="793" t="s">
        <v>3453</v>
      </c>
      <c r="G6030" s="836">
        <f>OBS!Q23</f>
        <v>0</v>
      </c>
      <c r="H6030" s="837" t="s">
        <v>627</v>
      </c>
    </row>
    <row r="6031" spans="1:8" ht="30" x14ac:dyDescent="0.25">
      <c r="A6031" s="778"/>
      <c r="B6031" s="793"/>
      <c r="C6031" s="842"/>
      <c r="D6031" s="837"/>
      <c r="E6031" s="837"/>
      <c r="F6031" s="793" t="s">
        <v>3456</v>
      </c>
      <c r="G6031" s="836">
        <f>OBS!R23</f>
        <v>0</v>
      </c>
      <c r="H6031" s="837" t="s">
        <v>627</v>
      </c>
    </row>
    <row r="6032" spans="1:8" x14ac:dyDescent="0.25">
      <c r="A6032" s="778"/>
      <c r="B6032" s="793"/>
      <c r="C6032" s="842"/>
      <c r="D6032" s="837"/>
      <c r="E6032" s="837"/>
      <c r="F6032" s="793" t="s">
        <v>3459</v>
      </c>
      <c r="G6032" s="836">
        <f>OBS!S23</f>
        <v>0</v>
      </c>
      <c r="H6032" s="837" t="s">
        <v>627</v>
      </c>
    </row>
    <row r="6033" spans="1:8" x14ac:dyDescent="0.25">
      <c r="A6033" s="778"/>
      <c r="B6033" s="793"/>
      <c r="C6033" s="842"/>
      <c r="D6033" s="837"/>
      <c r="E6033" s="837"/>
      <c r="F6033" s="793" t="s">
        <v>3462</v>
      </c>
      <c r="G6033" s="836">
        <f>OBS!T23</f>
        <v>0</v>
      </c>
      <c r="H6033" s="837" t="s">
        <v>627</v>
      </c>
    </row>
    <row r="6034" spans="1:8" x14ac:dyDescent="0.25">
      <c r="A6034" s="778"/>
      <c r="B6034" s="793"/>
      <c r="C6034" s="842"/>
      <c r="D6034" s="837"/>
      <c r="E6034" s="837"/>
      <c r="F6034" s="793" t="s">
        <v>3465</v>
      </c>
      <c r="G6034" s="836">
        <f>OBS!U23</f>
        <v>0</v>
      </c>
      <c r="H6034" s="837" t="s">
        <v>627</v>
      </c>
    </row>
    <row r="6035" spans="1:8" x14ac:dyDescent="0.25">
      <c r="A6035" s="778"/>
      <c r="B6035" s="793"/>
      <c r="C6035" s="842"/>
      <c r="D6035" s="837"/>
      <c r="E6035" s="837"/>
      <c r="F6035" s="793" t="s">
        <v>3468</v>
      </c>
      <c r="G6035" s="836">
        <f>OBS!V23</f>
        <v>0</v>
      </c>
      <c r="H6035" s="837" t="s">
        <v>627</v>
      </c>
    </row>
    <row r="6036" spans="1:8" x14ac:dyDescent="0.25">
      <c r="A6036" s="778"/>
      <c r="B6036" s="793"/>
      <c r="C6036" s="842"/>
      <c r="D6036" s="837"/>
      <c r="E6036" s="837"/>
      <c r="F6036" s="793"/>
      <c r="G6036" s="836"/>
      <c r="H6036" s="837"/>
    </row>
    <row r="6037" spans="1:8" x14ac:dyDescent="0.25">
      <c r="A6037" s="778">
        <v>1720</v>
      </c>
      <c r="B6037" s="793" t="s">
        <v>3208</v>
      </c>
      <c r="C6037" s="842">
        <f>OBS!P25</f>
        <v>0</v>
      </c>
      <c r="D6037" s="837"/>
      <c r="E6037" s="837" t="s">
        <v>625</v>
      </c>
      <c r="F6037" s="793" t="s">
        <v>3469</v>
      </c>
      <c r="G6037" s="836">
        <f>OBS!Q25</f>
        <v>0</v>
      </c>
      <c r="H6037" s="837" t="s">
        <v>627</v>
      </c>
    </row>
    <row r="6038" spans="1:8" ht="30" x14ac:dyDescent="0.25">
      <c r="A6038" s="778"/>
      <c r="B6038" s="793"/>
      <c r="C6038" s="842"/>
      <c r="D6038" s="837"/>
      <c r="E6038" s="837"/>
      <c r="F6038" s="793" t="s">
        <v>3472</v>
      </c>
      <c r="G6038" s="836">
        <f>OBS!R25</f>
        <v>0</v>
      </c>
      <c r="H6038" s="837" t="s">
        <v>627</v>
      </c>
    </row>
    <row r="6039" spans="1:8" x14ac:dyDescent="0.25">
      <c r="A6039" s="778"/>
      <c r="B6039" s="793"/>
      <c r="C6039" s="842"/>
      <c r="D6039" s="837"/>
      <c r="E6039" s="837"/>
      <c r="F6039" s="793" t="s">
        <v>3475</v>
      </c>
      <c r="G6039" s="836">
        <f>OBS!S25</f>
        <v>0</v>
      </c>
      <c r="H6039" s="837" t="s">
        <v>627</v>
      </c>
    </row>
    <row r="6040" spans="1:8" x14ac:dyDescent="0.25">
      <c r="A6040" s="778"/>
      <c r="B6040" s="793"/>
      <c r="C6040" s="842"/>
      <c r="D6040" s="837"/>
      <c r="E6040" s="837"/>
      <c r="F6040" s="793" t="s">
        <v>3478</v>
      </c>
      <c r="G6040" s="836">
        <f>OBS!T25</f>
        <v>0</v>
      </c>
      <c r="H6040" s="837" t="s">
        <v>627</v>
      </c>
    </row>
    <row r="6041" spans="1:8" x14ac:dyDescent="0.25">
      <c r="A6041" s="778"/>
      <c r="B6041" s="793"/>
      <c r="C6041" s="842"/>
      <c r="D6041" s="837"/>
      <c r="E6041" s="837"/>
      <c r="F6041" s="793" t="s">
        <v>3481</v>
      </c>
      <c r="G6041" s="836">
        <f>OBS!U25</f>
        <v>0</v>
      </c>
      <c r="H6041" s="837" t="s">
        <v>627</v>
      </c>
    </row>
    <row r="6042" spans="1:8" x14ac:dyDescent="0.25">
      <c r="A6042" s="778"/>
      <c r="B6042" s="793"/>
      <c r="C6042" s="842"/>
      <c r="D6042" s="837"/>
      <c r="E6042" s="837"/>
      <c r="F6042" s="793" t="s">
        <v>3484</v>
      </c>
      <c r="G6042" s="836">
        <f>OBS!V25</f>
        <v>0</v>
      </c>
      <c r="H6042" s="837" t="s">
        <v>627</v>
      </c>
    </row>
    <row r="6043" spans="1:8" x14ac:dyDescent="0.25">
      <c r="A6043" s="778"/>
      <c r="B6043" s="793"/>
      <c r="C6043" s="842"/>
      <c r="D6043" s="837"/>
      <c r="E6043" s="837"/>
      <c r="F6043" s="793"/>
      <c r="G6043" s="836"/>
      <c r="H6043" s="837"/>
    </row>
    <row r="6044" spans="1:8" ht="105" x14ac:dyDescent="0.25">
      <c r="A6044" s="778">
        <v>1721</v>
      </c>
      <c r="B6044" s="793" t="s">
        <v>3212</v>
      </c>
      <c r="C6044" s="842">
        <f>OBS!P26</f>
        <v>0</v>
      </c>
      <c r="D6044" s="837"/>
      <c r="E6044" s="837" t="s">
        <v>625</v>
      </c>
      <c r="F6044" s="793" t="s">
        <v>3470</v>
      </c>
      <c r="G6044" s="836">
        <f>OBS!Q26</f>
        <v>0</v>
      </c>
      <c r="H6044" s="837" t="s">
        <v>627</v>
      </c>
    </row>
    <row r="6045" spans="1:8" ht="90" x14ac:dyDescent="0.25">
      <c r="A6045" s="778"/>
      <c r="B6045" s="793"/>
      <c r="C6045" s="842"/>
      <c r="D6045" s="837"/>
      <c r="E6045" s="837"/>
      <c r="F6045" s="793" t="s">
        <v>3473</v>
      </c>
      <c r="G6045" s="836">
        <f>OBS!R26</f>
        <v>0</v>
      </c>
      <c r="H6045" s="837" t="s">
        <v>627</v>
      </c>
    </row>
    <row r="6046" spans="1:8" ht="75" x14ac:dyDescent="0.25">
      <c r="A6046" s="778"/>
      <c r="B6046" s="793"/>
      <c r="C6046" s="842"/>
      <c r="D6046" s="837"/>
      <c r="E6046" s="837"/>
      <c r="F6046" s="793" t="s">
        <v>3476</v>
      </c>
      <c r="G6046" s="836">
        <f>OBS!S26</f>
        <v>0</v>
      </c>
      <c r="H6046" s="837" t="s">
        <v>627</v>
      </c>
    </row>
    <row r="6047" spans="1:8" ht="75" x14ac:dyDescent="0.25">
      <c r="A6047" s="778"/>
      <c r="B6047" s="793"/>
      <c r="C6047" s="842"/>
      <c r="D6047" s="837"/>
      <c r="E6047" s="837"/>
      <c r="F6047" s="793" t="s">
        <v>3479</v>
      </c>
      <c r="G6047" s="836">
        <f>OBS!T26</f>
        <v>0</v>
      </c>
      <c r="H6047" s="837" t="s">
        <v>627</v>
      </c>
    </row>
    <row r="6048" spans="1:8" ht="75" x14ac:dyDescent="0.25">
      <c r="A6048" s="778"/>
      <c r="B6048" s="793"/>
      <c r="C6048" s="842"/>
      <c r="D6048" s="837"/>
      <c r="E6048" s="837"/>
      <c r="F6048" s="793" t="s">
        <v>3482</v>
      </c>
      <c r="G6048" s="836">
        <f>OBS!U26</f>
        <v>0</v>
      </c>
      <c r="H6048" s="837" t="s">
        <v>627</v>
      </c>
    </row>
    <row r="6049" spans="1:8" ht="75" x14ac:dyDescent="0.25">
      <c r="A6049" s="778"/>
      <c r="B6049" s="793"/>
      <c r="C6049" s="842"/>
      <c r="D6049" s="837"/>
      <c r="E6049" s="837"/>
      <c r="F6049" s="793" t="s">
        <v>3485</v>
      </c>
      <c r="G6049" s="836">
        <f>OBS!V26</f>
        <v>0</v>
      </c>
      <c r="H6049" s="837" t="s">
        <v>627</v>
      </c>
    </row>
    <row r="6050" spans="1:8" x14ac:dyDescent="0.25">
      <c r="A6050" s="778"/>
      <c r="B6050" s="793"/>
      <c r="C6050" s="842"/>
      <c r="D6050" s="837"/>
      <c r="E6050" s="837"/>
      <c r="F6050" s="793"/>
      <c r="G6050" s="836"/>
      <c r="H6050" s="837"/>
    </row>
    <row r="6051" spans="1:8" ht="30" x14ac:dyDescent="0.25">
      <c r="A6051" s="778">
        <v>1722</v>
      </c>
      <c r="B6051" s="793" t="s">
        <v>3216</v>
      </c>
      <c r="C6051" s="842">
        <f>OBS!P27</f>
        <v>0</v>
      </c>
      <c r="D6051" s="837"/>
      <c r="E6051" s="837" t="s">
        <v>625</v>
      </c>
      <c r="F6051" s="793" t="s">
        <v>3471</v>
      </c>
      <c r="G6051" s="836">
        <f>OBS!Q27</f>
        <v>0</v>
      </c>
      <c r="H6051" s="837" t="s">
        <v>627</v>
      </c>
    </row>
    <row r="6052" spans="1:8" ht="30" x14ac:dyDescent="0.25">
      <c r="A6052" s="816"/>
      <c r="B6052" s="793"/>
      <c r="C6052" s="842"/>
      <c r="D6052" s="837"/>
      <c r="E6052" s="837"/>
      <c r="F6052" s="793" t="s">
        <v>3474</v>
      </c>
      <c r="G6052" s="836">
        <f>OBS!R27</f>
        <v>0</v>
      </c>
      <c r="H6052" s="837" t="s">
        <v>627</v>
      </c>
    </row>
    <row r="6053" spans="1:8" x14ac:dyDescent="0.25">
      <c r="A6053" s="816"/>
      <c r="B6053" s="793"/>
      <c r="C6053" s="842"/>
      <c r="D6053" s="837"/>
      <c r="E6053" s="837"/>
      <c r="F6053" s="793" t="s">
        <v>3477</v>
      </c>
      <c r="G6053" s="836">
        <f>OBS!S27</f>
        <v>0</v>
      </c>
      <c r="H6053" s="837" t="s">
        <v>627</v>
      </c>
    </row>
    <row r="6054" spans="1:8" x14ac:dyDescent="0.25">
      <c r="A6054" s="816"/>
      <c r="B6054" s="793"/>
      <c r="C6054" s="842"/>
      <c r="D6054" s="837"/>
      <c r="E6054" s="837"/>
      <c r="F6054" s="793" t="s">
        <v>3480</v>
      </c>
      <c r="G6054" s="836">
        <f>OBS!T27</f>
        <v>0</v>
      </c>
      <c r="H6054" s="837" t="s">
        <v>627</v>
      </c>
    </row>
    <row r="6055" spans="1:8" x14ac:dyDescent="0.25">
      <c r="A6055" s="816"/>
      <c r="B6055" s="793"/>
      <c r="C6055" s="842"/>
      <c r="D6055" s="837"/>
      <c r="E6055" s="837"/>
      <c r="F6055" s="793" t="s">
        <v>3483</v>
      </c>
      <c r="G6055" s="836">
        <f>OBS!U27</f>
        <v>0</v>
      </c>
      <c r="H6055" s="837" t="s">
        <v>627</v>
      </c>
    </row>
    <row r="6056" spans="1:8" x14ac:dyDescent="0.25">
      <c r="A6056" s="778"/>
      <c r="B6056" s="793"/>
      <c r="C6056" s="842"/>
      <c r="D6056" s="837"/>
      <c r="E6056" s="837"/>
      <c r="F6056" s="793" t="s">
        <v>3486</v>
      </c>
      <c r="G6056" s="836">
        <f>OBS!V27</f>
        <v>0</v>
      </c>
      <c r="H6056" s="837" t="s">
        <v>627</v>
      </c>
    </row>
    <row r="6057" spans="1:8" x14ac:dyDescent="0.25"/>
    <row r="6058" spans="1:8" ht="15.75" x14ac:dyDescent="0.25">
      <c r="A6058" s="848">
        <v>1723</v>
      </c>
      <c r="B6058" s="849" t="s">
        <v>1022</v>
      </c>
      <c r="C6058" s="850">
        <f>IES!C42</f>
        <v>0</v>
      </c>
      <c r="D6058" s="851" t="s">
        <v>627</v>
      </c>
      <c r="E6058" s="852" t="s">
        <v>10197</v>
      </c>
      <c r="F6058" s="849" t="s">
        <v>1018</v>
      </c>
      <c r="G6058" s="800">
        <f>IES!C35</f>
        <v>0</v>
      </c>
    </row>
    <row r="6059" spans="1:8" ht="15.75" x14ac:dyDescent="0.25">
      <c r="A6059" s="853"/>
      <c r="B6059" s="849" t="s">
        <v>1026</v>
      </c>
      <c r="C6059" s="850">
        <f>IES!C46</f>
        <v>0</v>
      </c>
      <c r="D6059" s="851" t="s">
        <v>627</v>
      </c>
      <c r="E6059" s="854"/>
      <c r="F6059" s="853"/>
    </row>
    <row r="6060" spans="1:8" ht="15.75" x14ac:dyDescent="0.25">
      <c r="E6060" s="855"/>
    </row>
    <row r="6061" spans="1:8" ht="15.75" x14ac:dyDescent="0.25">
      <c r="A6061" s="848">
        <v>1724</v>
      </c>
      <c r="B6061" s="856" t="s">
        <v>1167</v>
      </c>
      <c r="C6061" s="850">
        <f>IES!D36</f>
        <v>0</v>
      </c>
      <c r="D6061" s="851" t="s">
        <v>627</v>
      </c>
      <c r="E6061" s="852" t="s">
        <v>10197</v>
      </c>
      <c r="F6061" s="849" t="s">
        <v>1019</v>
      </c>
      <c r="G6061" s="800">
        <f>IES!D35</f>
        <v>0</v>
      </c>
    </row>
    <row r="6062" spans="1:8" ht="15.75" x14ac:dyDescent="0.25">
      <c r="A6062" s="853"/>
      <c r="B6062" s="849" t="s">
        <v>1023</v>
      </c>
      <c r="C6062" s="850">
        <f>IES!D42</f>
        <v>0</v>
      </c>
      <c r="D6062" s="851" t="s">
        <v>627</v>
      </c>
      <c r="E6062" s="854"/>
      <c r="F6062" s="853"/>
    </row>
    <row r="6063" spans="1:8" ht="15.75" x14ac:dyDescent="0.25">
      <c r="A6063" s="853"/>
      <c r="B6063" s="849" t="s">
        <v>1027</v>
      </c>
      <c r="C6063" s="850">
        <f>IES!D46</f>
        <v>0</v>
      </c>
      <c r="D6063" s="851" t="s">
        <v>627</v>
      </c>
      <c r="E6063" s="854"/>
      <c r="F6063" s="853"/>
    </row>
    <row r="6064" spans="1:8" ht="15.75" x14ac:dyDescent="0.25">
      <c r="E6064" s="855"/>
    </row>
    <row r="6065" spans="1:7" ht="15.75" x14ac:dyDescent="0.25">
      <c r="A6065" s="848">
        <v>1725</v>
      </c>
      <c r="B6065" s="849" t="s">
        <v>1166</v>
      </c>
      <c r="C6065" s="850">
        <f>IES!E36</f>
        <v>0</v>
      </c>
      <c r="D6065" s="851" t="s">
        <v>627</v>
      </c>
      <c r="E6065" s="852" t="s">
        <v>10197</v>
      </c>
      <c r="F6065" s="849" t="s">
        <v>10198</v>
      </c>
      <c r="G6065" s="800">
        <f>IES!E35</f>
        <v>0</v>
      </c>
    </row>
    <row r="6066" spans="1:7" ht="30" x14ac:dyDescent="0.25">
      <c r="A6066" s="853"/>
      <c r="B6066" s="856" t="s">
        <v>1169</v>
      </c>
      <c r="C6066" s="850">
        <f>IES!E42</f>
        <v>0</v>
      </c>
      <c r="D6066" s="851" t="s">
        <v>627</v>
      </c>
      <c r="E6066" s="854"/>
      <c r="F6066" s="853"/>
    </row>
    <row r="6067" spans="1:7" ht="15.75" x14ac:dyDescent="0.25">
      <c r="A6067" s="853"/>
      <c r="B6067" s="856" t="s">
        <v>1170</v>
      </c>
      <c r="C6067" s="850">
        <f>IES!E46</f>
        <v>0</v>
      </c>
      <c r="D6067" s="851" t="s">
        <v>627</v>
      </c>
      <c r="E6067" s="854"/>
      <c r="F6067" s="853"/>
    </row>
    <row r="6068" spans="1:7" ht="15.75" x14ac:dyDescent="0.25">
      <c r="C6068" s="850"/>
      <c r="E6068" s="855"/>
    </row>
    <row r="6069" spans="1:7" ht="30" x14ac:dyDescent="0.25">
      <c r="A6069" s="848">
        <v>1726</v>
      </c>
      <c r="B6069" s="849" t="s">
        <v>1168</v>
      </c>
      <c r="C6069" s="850">
        <f>IES!F36</f>
        <v>0</v>
      </c>
      <c r="D6069" s="851" t="s">
        <v>627</v>
      </c>
      <c r="E6069" s="852" t="s">
        <v>10197</v>
      </c>
      <c r="F6069" s="849" t="s">
        <v>1163</v>
      </c>
      <c r="G6069" s="800">
        <f>IES!F35</f>
        <v>0</v>
      </c>
    </row>
    <row r="6070" spans="1:7" ht="15.75" x14ac:dyDescent="0.25">
      <c r="A6070" s="853"/>
      <c r="B6070" s="856" t="s">
        <v>1171</v>
      </c>
      <c r="C6070" s="850">
        <f>IES!F46</f>
        <v>0</v>
      </c>
      <c r="D6070" s="851" t="s">
        <v>627</v>
      </c>
      <c r="E6070" s="854"/>
      <c r="F6070" s="853"/>
    </row>
    <row r="6071" spans="1:7" ht="15.75" x14ac:dyDescent="0.25">
      <c r="A6071" s="853"/>
      <c r="B6071" s="857"/>
      <c r="D6071" s="858"/>
      <c r="E6071" s="854"/>
      <c r="F6071" s="853"/>
    </row>
    <row r="6072" spans="1:7" ht="15.75" x14ac:dyDescent="0.25">
      <c r="A6072" s="848">
        <v>1727</v>
      </c>
      <c r="B6072" s="849" t="s">
        <v>1064</v>
      </c>
      <c r="C6072" s="850">
        <f>IES!I36</f>
        <v>0</v>
      </c>
      <c r="D6072" s="851" t="s">
        <v>627</v>
      </c>
      <c r="E6072" s="852" t="s">
        <v>10197</v>
      </c>
      <c r="F6072" s="849" t="s">
        <v>1020</v>
      </c>
      <c r="G6072" s="800">
        <f>IES!I35</f>
        <v>0</v>
      </c>
    </row>
    <row r="6073" spans="1:7" ht="30" x14ac:dyDescent="0.25">
      <c r="A6073" s="853"/>
      <c r="B6073" s="856" t="s">
        <v>1024</v>
      </c>
      <c r="C6073" s="850">
        <f>IES!I42</f>
        <v>0</v>
      </c>
      <c r="D6073" s="851" t="s">
        <v>627</v>
      </c>
      <c r="E6073" s="854"/>
      <c r="F6073" s="853"/>
    </row>
    <row r="6074" spans="1:7" ht="15.75" x14ac:dyDescent="0.25">
      <c r="A6074" s="853"/>
      <c r="B6074" s="856" t="s">
        <v>1028</v>
      </c>
      <c r="C6074" s="850">
        <f>IES!I46</f>
        <v>0</v>
      </c>
      <c r="D6074" s="851" t="s">
        <v>627</v>
      </c>
      <c r="E6074" s="854"/>
      <c r="F6074" s="853"/>
    </row>
    <row r="6075" spans="1:7" ht="15.75" x14ac:dyDescent="0.25">
      <c r="E6075" s="855"/>
    </row>
    <row r="6076" spans="1:7" ht="15.75" x14ac:dyDescent="0.25">
      <c r="A6076" s="848">
        <v>1728</v>
      </c>
      <c r="B6076" s="849" t="s">
        <v>1414</v>
      </c>
      <c r="C6076" s="850">
        <f>INS!C42</f>
        <v>0</v>
      </c>
      <c r="D6076" s="851" t="s">
        <v>627</v>
      </c>
      <c r="E6076" s="852" t="s">
        <v>10197</v>
      </c>
      <c r="F6076" s="849" t="s">
        <v>1410</v>
      </c>
      <c r="G6076" s="800">
        <f>INS!C35</f>
        <v>0</v>
      </c>
    </row>
    <row r="6077" spans="1:7" ht="15.75" x14ac:dyDescent="0.25">
      <c r="A6077" s="853"/>
      <c r="B6077" s="849" t="s">
        <v>1418</v>
      </c>
      <c r="C6077" s="850">
        <f>INS!C46</f>
        <v>0</v>
      </c>
      <c r="D6077" s="851" t="s">
        <v>627</v>
      </c>
      <c r="E6077" s="854"/>
      <c r="F6077" s="853"/>
    </row>
    <row r="6078" spans="1:7" ht="15.75" x14ac:dyDescent="0.25">
      <c r="E6078" s="855"/>
    </row>
    <row r="6079" spans="1:7" ht="15.75" x14ac:dyDescent="0.25">
      <c r="A6079" s="848">
        <v>1729</v>
      </c>
      <c r="B6079" s="856" t="s">
        <v>1559</v>
      </c>
      <c r="C6079" s="850">
        <f>INS!D36</f>
        <v>0</v>
      </c>
      <c r="D6079" s="851" t="s">
        <v>627</v>
      </c>
      <c r="E6079" s="852" t="s">
        <v>10197</v>
      </c>
      <c r="F6079" s="849" t="s">
        <v>1411</v>
      </c>
      <c r="G6079" s="800">
        <f>INS!D35</f>
        <v>0</v>
      </c>
    </row>
    <row r="6080" spans="1:7" ht="15.75" x14ac:dyDescent="0.25">
      <c r="A6080" s="853"/>
      <c r="B6080" s="849" t="s">
        <v>1415</v>
      </c>
      <c r="C6080" s="850">
        <f>INS!D42</f>
        <v>0</v>
      </c>
      <c r="D6080" s="851" t="s">
        <v>627</v>
      </c>
      <c r="E6080" s="854"/>
      <c r="F6080" s="853"/>
    </row>
    <row r="6081" spans="1:7" ht="15.75" x14ac:dyDescent="0.25">
      <c r="A6081" s="853"/>
      <c r="B6081" s="849" t="s">
        <v>1419</v>
      </c>
      <c r="C6081" s="850">
        <f>INS!D46</f>
        <v>0</v>
      </c>
      <c r="D6081" s="851" t="s">
        <v>627</v>
      </c>
      <c r="E6081" s="854"/>
      <c r="F6081" s="853"/>
    </row>
    <row r="6082" spans="1:7" ht="15.75" x14ac:dyDescent="0.25">
      <c r="E6082" s="855"/>
    </row>
    <row r="6083" spans="1:7" ht="15.75" x14ac:dyDescent="0.25">
      <c r="A6083" s="848">
        <v>1730</v>
      </c>
      <c r="B6083" s="849" t="s">
        <v>1558</v>
      </c>
      <c r="C6083" s="850">
        <f>INS!E36</f>
        <v>0</v>
      </c>
      <c r="D6083" s="851" t="s">
        <v>627</v>
      </c>
      <c r="E6083" s="852" t="s">
        <v>10197</v>
      </c>
      <c r="F6083" s="849" t="s">
        <v>10199</v>
      </c>
      <c r="G6083" s="800">
        <f>INS!E35</f>
        <v>0</v>
      </c>
    </row>
    <row r="6084" spans="1:7" ht="30" x14ac:dyDescent="0.25">
      <c r="A6084" s="853"/>
      <c r="B6084" s="856" t="s">
        <v>1561</v>
      </c>
      <c r="C6084" s="850">
        <f>INS!E42</f>
        <v>0</v>
      </c>
      <c r="D6084" s="851" t="s">
        <v>627</v>
      </c>
      <c r="E6084" s="854"/>
      <c r="F6084" s="853"/>
    </row>
    <row r="6085" spans="1:7" ht="15.75" x14ac:dyDescent="0.25">
      <c r="A6085" s="853"/>
      <c r="B6085" s="856" t="s">
        <v>1562</v>
      </c>
      <c r="C6085" s="850">
        <f>INS!E46</f>
        <v>0</v>
      </c>
      <c r="D6085" s="851" t="s">
        <v>627</v>
      </c>
      <c r="E6085" s="854"/>
      <c r="F6085" s="853"/>
    </row>
    <row r="6086" spans="1:7" ht="15.75" x14ac:dyDescent="0.25">
      <c r="E6086" s="855"/>
    </row>
    <row r="6087" spans="1:7" ht="30" x14ac:dyDescent="0.25">
      <c r="A6087" s="848">
        <v>1731</v>
      </c>
      <c r="B6087" s="849" t="s">
        <v>1560</v>
      </c>
      <c r="C6087" s="850">
        <f>INS!F36</f>
        <v>0</v>
      </c>
      <c r="D6087" s="851" t="s">
        <v>627</v>
      </c>
      <c r="E6087" s="852" t="s">
        <v>10197</v>
      </c>
      <c r="F6087" s="849" t="s">
        <v>1555</v>
      </c>
      <c r="G6087" s="800">
        <f>INS!F35</f>
        <v>0</v>
      </c>
    </row>
    <row r="6088" spans="1:7" ht="15.75" x14ac:dyDescent="0.25">
      <c r="A6088" s="853"/>
      <c r="B6088" s="856" t="s">
        <v>1563</v>
      </c>
      <c r="C6088" s="850">
        <f>INS!F46</f>
        <v>0</v>
      </c>
      <c r="D6088" s="851" t="s">
        <v>627</v>
      </c>
      <c r="E6088" s="854"/>
      <c r="F6088" s="853"/>
    </row>
    <row r="6089" spans="1:7" ht="15.75" x14ac:dyDescent="0.25">
      <c r="A6089" s="853"/>
      <c r="B6089" s="857"/>
      <c r="C6089" s="858"/>
      <c r="D6089" s="858"/>
      <c r="E6089" s="854"/>
      <c r="F6089" s="853"/>
    </row>
    <row r="6090" spans="1:7" ht="15.75" x14ac:dyDescent="0.25">
      <c r="A6090" s="848">
        <v>1732</v>
      </c>
      <c r="B6090" s="849" t="s">
        <v>1456</v>
      </c>
      <c r="C6090" s="850">
        <f>INS!I36</f>
        <v>0</v>
      </c>
      <c r="D6090" s="851" t="s">
        <v>627</v>
      </c>
      <c r="E6090" s="852" t="s">
        <v>10197</v>
      </c>
      <c r="F6090" s="849" t="s">
        <v>1412</v>
      </c>
      <c r="G6090" s="800">
        <f>INS!I35</f>
        <v>0</v>
      </c>
    </row>
    <row r="6091" spans="1:7" ht="30" x14ac:dyDescent="0.25">
      <c r="A6091" s="853"/>
      <c r="B6091" s="856" t="s">
        <v>1416</v>
      </c>
      <c r="C6091" s="850">
        <f>INS!I42</f>
        <v>0</v>
      </c>
      <c r="D6091" s="851" t="s">
        <v>627</v>
      </c>
      <c r="E6091" s="854"/>
      <c r="F6091" s="853"/>
    </row>
    <row r="6092" spans="1:7" ht="15.75" x14ac:dyDescent="0.25">
      <c r="A6092" s="853"/>
      <c r="B6092" s="856" t="s">
        <v>1420</v>
      </c>
      <c r="C6092" s="850">
        <f>INS!I46</f>
        <v>0</v>
      </c>
      <c r="D6092" s="851" t="s">
        <v>627</v>
      </c>
      <c r="E6092" s="854"/>
      <c r="F6092" s="853"/>
    </row>
    <row r="6093" spans="1:7" ht="15.75" x14ac:dyDescent="0.25">
      <c r="E6093" s="855"/>
    </row>
    <row r="6094" spans="1:7" ht="15.75" x14ac:dyDescent="0.25">
      <c r="A6094" s="848">
        <v>1733</v>
      </c>
      <c r="B6094" s="849" t="s">
        <v>1806</v>
      </c>
      <c r="C6094" s="850">
        <f>OES!C42</f>
        <v>0</v>
      </c>
      <c r="D6094" s="851" t="s">
        <v>627</v>
      </c>
      <c r="E6094" s="852" t="s">
        <v>10197</v>
      </c>
      <c r="F6094" s="849" t="s">
        <v>1802</v>
      </c>
      <c r="G6094" s="800">
        <f>OES!C35</f>
        <v>0</v>
      </c>
    </row>
    <row r="6095" spans="1:7" ht="15.75" x14ac:dyDescent="0.25">
      <c r="A6095" s="853"/>
      <c r="B6095" s="849" t="s">
        <v>1810</v>
      </c>
      <c r="C6095" s="850">
        <f>OES!C46</f>
        <v>0</v>
      </c>
      <c r="D6095" s="851" t="s">
        <v>627</v>
      </c>
      <c r="E6095" s="854"/>
      <c r="F6095" s="853"/>
    </row>
    <row r="6096" spans="1:7" ht="15.75" x14ac:dyDescent="0.25">
      <c r="E6096" s="855"/>
    </row>
    <row r="6097" spans="1:7" ht="15.75" x14ac:dyDescent="0.25">
      <c r="A6097" s="848">
        <v>1734</v>
      </c>
      <c r="B6097" s="856" t="s">
        <v>1951</v>
      </c>
      <c r="C6097" s="850">
        <f>OES!D36</f>
        <v>0</v>
      </c>
      <c r="D6097" s="851" t="s">
        <v>627</v>
      </c>
      <c r="E6097" s="852" t="s">
        <v>10197</v>
      </c>
      <c r="F6097" s="849" t="s">
        <v>1803</v>
      </c>
      <c r="G6097" s="800">
        <f>OES!D35</f>
        <v>0</v>
      </c>
    </row>
    <row r="6098" spans="1:7" ht="15.75" x14ac:dyDescent="0.25">
      <c r="A6098" s="853"/>
      <c r="B6098" s="849" t="s">
        <v>1807</v>
      </c>
      <c r="C6098" s="850">
        <f>OES!D42</f>
        <v>0</v>
      </c>
      <c r="D6098" s="851" t="s">
        <v>627</v>
      </c>
      <c r="E6098" s="854"/>
      <c r="F6098" s="853"/>
    </row>
    <row r="6099" spans="1:7" ht="15.75" x14ac:dyDescent="0.25">
      <c r="A6099" s="853"/>
      <c r="B6099" s="849" t="s">
        <v>1811</v>
      </c>
      <c r="C6099" s="850">
        <f>OES!D46</f>
        <v>0</v>
      </c>
      <c r="D6099" s="851" t="s">
        <v>627</v>
      </c>
      <c r="E6099" s="854"/>
      <c r="F6099" s="853"/>
    </row>
    <row r="6100" spans="1:7" ht="15.75" x14ac:dyDescent="0.25">
      <c r="E6100" s="855"/>
    </row>
    <row r="6101" spans="1:7" ht="15.75" x14ac:dyDescent="0.25">
      <c r="A6101" s="848">
        <v>1735</v>
      </c>
      <c r="B6101" s="849" t="s">
        <v>1950</v>
      </c>
      <c r="C6101" s="850">
        <f>OES!E36</f>
        <v>0</v>
      </c>
      <c r="D6101" s="851" t="s">
        <v>627</v>
      </c>
      <c r="E6101" s="852" t="s">
        <v>10197</v>
      </c>
      <c r="F6101" s="849" t="s">
        <v>10200</v>
      </c>
      <c r="G6101" s="800">
        <f>OES!E35</f>
        <v>0</v>
      </c>
    </row>
    <row r="6102" spans="1:7" ht="30" x14ac:dyDescent="0.25">
      <c r="A6102" s="853"/>
      <c r="B6102" s="856" t="s">
        <v>1953</v>
      </c>
      <c r="C6102" s="850">
        <f>OES!E42</f>
        <v>0</v>
      </c>
      <c r="D6102" s="851" t="s">
        <v>627</v>
      </c>
      <c r="E6102" s="854"/>
      <c r="F6102" s="853"/>
    </row>
    <row r="6103" spans="1:7" ht="15.75" x14ac:dyDescent="0.25">
      <c r="A6103" s="853"/>
      <c r="B6103" s="856" t="s">
        <v>1954</v>
      </c>
      <c r="C6103" s="850">
        <f>OES!E46</f>
        <v>0</v>
      </c>
      <c r="D6103" s="851" t="s">
        <v>627</v>
      </c>
      <c r="E6103" s="854"/>
      <c r="F6103" s="853"/>
    </row>
    <row r="6104" spans="1:7" ht="15.75" x14ac:dyDescent="0.25">
      <c r="E6104" s="855"/>
    </row>
    <row r="6105" spans="1:7" ht="30" x14ac:dyDescent="0.25">
      <c r="A6105" s="848">
        <v>1736</v>
      </c>
      <c r="B6105" s="849" t="s">
        <v>1952</v>
      </c>
      <c r="C6105" s="850">
        <f>OES!F36</f>
        <v>0</v>
      </c>
      <c r="D6105" s="851" t="s">
        <v>627</v>
      </c>
      <c r="E6105" s="852" t="s">
        <v>10197</v>
      </c>
      <c r="F6105" s="849" t="s">
        <v>1947</v>
      </c>
      <c r="G6105" s="800">
        <f>OES!F35</f>
        <v>0</v>
      </c>
    </row>
    <row r="6106" spans="1:7" ht="15.75" x14ac:dyDescent="0.25">
      <c r="A6106" s="853"/>
      <c r="B6106" s="856" t="s">
        <v>1955</v>
      </c>
      <c r="C6106" s="850">
        <f>OES!F46</f>
        <v>0</v>
      </c>
      <c r="D6106" s="851" t="s">
        <v>627</v>
      </c>
      <c r="E6106" s="854"/>
      <c r="F6106" s="853"/>
    </row>
    <row r="6107" spans="1:7" ht="15.75" x14ac:dyDescent="0.25">
      <c r="A6107" s="853"/>
      <c r="B6107" s="857"/>
      <c r="C6107" s="858"/>
      <c r="D6107" s="858"/>
      <c r="E6107" s="854"/>
      <c r="F6107" s="853"/>
    </row>
    <row r="6108" spans="1:7" ht="15.75" x14ac:dyDescent="0.25">
      <c r="A6108" s="848">
        <v>1737</v>
      </c>
      <c r="B6108" s="849" t="s">
        <v>1848</v>
      </c>
      <c r="C6108" s="850">
        <f>OES!I36</f>
        <v>0</v>
      </c>
      <c r="D6108" s="851" t="s">
        <v>627</v>
      </c>
      <c r="E6108" s="852" t="s">
        <v>10197</v>
      </c>
      <c r="F6108" s="849" t="s">
        <v>1804</v>
      </c>
      <c r="G6108" s="800">
        <f>OES!I35</f>
        <v>0</v>
      </c>
    </row>
    <row r="6109" spans="1:7" ht="30" x14ac:dyDescent="0.25">
      <c r="A6109" s="853"/>
      <c r="B6109" s="856" t="s">
        <v>1808</v>
      </c>
      <c r="C6109" s="850">
        <f>OES!I42</f>
        <v>0</v>
      </c>
      <c r="D6109" s="851" t="s">
        <v>627</v>
      </c>
      <c r="E6109" s="854"/>
      <c r="F6109" s="853"/>
    </row>
    <row r="6110" spans="1:7" ht="15.75" x14ac:dyDescent="0.25">
      <c r="A6110" s="853"/>
      <c r="B6110" s="856" t="s">
        <v>1812</v>
      </c>
      <c r="C6110" s="850">
        <f>OES!I46</f>
        <v>0</v>
      </c>
      <c r="D6110" s="851" t="s">
        <v>627</v>
      </c>
      <c r="E6110" s="854"/>
      <c r="F6110" s="853"/>
    </row>
    <row r="6111" spans="1:7" ht="15.75" x14ac:dyDescent="0.25">
      <c r="E6111" s="855"/>
    </row>
    <row r="6112" spans="1:7" ht="15.75" x14ac:dyDescent="0.25">
      <c r="A6112" s="848">
        <v>1738</v>
      </c>
      <c r="B6112" s="849" t="s">
        <v>2197</v>
      </c>
      <c r="C6112" s="850">
        <f>ONS!C42</f>
        <v>0</v>
      </c>
      <c r="D6112" s="851" t="s">
        <v>627</v>
      </c>
      <c r="E6112" s="852" t="s">
        <v>10197</v>
      </c>
      <c r="F6112" s="849" t="s">
        <v>2193</v>
      </c>
      <c r="G6112" s="800">
        <f>ONS!C35</f>
        <v>0</v>
      </c>
    </row>
    <row r="6113" spans="1:7" ht="15.75" x14ac:dyDescent="0.25">
      <c r="A6113" s="853"/>
      <c r="B6113" s="849" t="s">
        <v>2201</v>
      </c>
      <c r="C6113" s="850">
        <f>ONS!C46</f>
        <v>0</v>
      </c>
      <c r="D6113" s="851" t="s">
        <v>627</v>
      </c>
      <c r="E6113" s="854"/>
      <c r="F6113" s="853"/>
    </row>
    <row r="6114" spans="1:7" ht="15.75" x14ac:dyDescent="0.25">
      <c r="E6114" s="855"/>
    </row>
    <row r="6115" spans="1:7" ht="15.75" x14ac:dyDescent="0.25">
      <c r="A6115" s="848">
        <v>1739</v>
      </c>
      <c r="B6115" s="856" t="s">
        <v>2342</v>
      </c>
      <c r="C6115" s="850">
        <f>ONS!D36</f>
        <v>0</v>
      </c>
      <c r="D6115" s="851" t="s">
        <v>627</v>
      </c>
      <c r="E6115" s="852" t="s">
        <v>10197</v>
      </c>
      <c r="F6115" s="849" t="s">
        <v>2194</v>
      </c>
      <c r="G6115" s="800">
        <f>ONS!D35</f>
        <v>0</v>
      </c>
    </row>
    <row r="6116" spans="1:7" ht="15.75" x14ac:dyDescent="0.25">
      <c r="A6116" s="853"/>
      <c r="B6116" s="849" t="s">
        <v>2198</v>
      </c>
      <c r="C6116" s="850">
        <f>ONS!D42</f>
        <v>0</v>
      </c>
      <c r="D6116" s="851" t="s">
        <v>627</v>
      </c>
      <c r="E6116" s="854"/>
      <c r="F6116" s="853"/>
    </row>
    <row r="6117" spans="1:7" ht="15.75" x14ac:dyDescent="0.25">
      <c r="A6117" s="853"/>
      <c r="B6117" s="849" t="s">
        <v>2202</v>
      </c>
      <c r="C6117" s="850">
        <f>ONS!D46</f>
        <v>0</v>
      </c>
      <c r="D6117" s="851" t="s">
        <v>627</v>
      </c>
      <c r="E6117" s="854"/>
      <c r="F6117" s="853"/>
    </row>
    <row r="6118" spans="1:7" ht="15.75" x14ac:dyDescent="0.25">
      <c r="E6118" s="855"/>
    </row>
    <row r="6119" spans="1:7" ht="15.75" x14ac:dyDescent="0.25">
      <c r="A6119" s="848">
        <v>1740</v>
      </c>
      <c r="B6119" s="849" t="s">
        <v>2341</v>
      </c>
      <c r="C6119" s="850">
        <f>ONS!E36</f>
        <v>0</v>
      </c>
      <c r="D6119" s="851" t="s">
        <v>627</v>
      </c>
      <c r="E6119" s="852" t="s">
        <v>10197</v>
      </c>
      <c r="F6119" s="849" t="s">
        <v>10201</v>
      </c>
      <c r="G6119" s="800">
        <f>ONS!E35</f>
        <v>0</v>
      </c>
    </row>
    <row r="6120" spans="1:7" ht="30" x14ac:dyDescent="0.25">
      <c r="A6120" s="853"/>
      <c r="B6120" s="856" t="s">
        <v>2344</v>
      </c>
      <c r="C6120" s="850">
        <f>ONS!E42</f>
        <v>0</v>
      </c>
      <c r="D6120" s="851" t="s">
        <v>627</v>
      </c>
      <c r="E6120" s="854"/>
      <c r="F6120" s="853"/>
    </row>
    <row r="6121" spans="1:7" ht="15.75" x14ac:dyDescent="0.25">
      <c r="A6121" s="853"/>
      <c r="B6121" s="856" t="s">
        <v>2345</v>
      </c>
      <c r="C6121" s="850">
        <f>ONS!E46</f>
        <v>0</v>
      </c>
      <c r="D6121" s="851" t="s">
        <v>627</v>
      </c>
      <c r="E6121" s="854"/>
      <c r="F6121" s="853"/>
    </row>
    <row r="6122" spans="1:7" ht="15.75" x14ac:dyDescent="0.25">
      <c r="E6122" s="855"/>
    </row>
    <row r="6123" spans="1:7" ht="30" x14ac:dyDescent="0.25">
      <c r="A6123" s="848">
        <v>1741</v>
      </c>
      <c r="B6123" s="849" t="s">
        <v>2343</v>
      </c>
      <c r="C6123" s="850">
        <f>ONS!F36</f>
        <v>0</v>
      </c>
      <c r="D6123" s="851" t="s">
        <v>627</v>
      </c>
      <c r="E6123" s="852" t="s">
        <v>10197</v>
      </c>
      <c r="F6123" s="849" t="s">
        <v>2338</v>
      </c>
      <c r="G6123" s="800">
        <f>ONS!F35</f>
        <v>0</v>
      </c>
    </row>
    <row r="6124" spans="1:7" ht="15.75" x14ac:dyDescent="0.25">
      <c r="A6124" s="853"/>
      <c r="B6124" s="856" t="s">
        <v>2346</v>
      </c>
      <c r="C6124" s="850">
        <f>ONS!F46</f>
        <v>0</v>
      </c>
      <c r="D6124" s="851" t="s">
        <v>627</v>
      </c>
      <c r="E6124" s="854"/>
      <c r="F6124" s="853"/>
    </row>
    <row r="6125" spans="1:7" ht="15.75" x14ac:dyDescent="0.25">
      <c r="A6125" s="853"/>
      <c r="B6125" s="857"/>
      <c r="C6125" s="858"/>
      <c r="D6125" s="858"/>
      <c r="E6125" s="854"/>
      <c r="F6125" s="853"/>
    </row>
    <row r="6126" spans="1:7" ht="15.75" x14ac:dyDescent="0.25">
      <c r="A6126" s="848">
        <v>1742</v>
      </c>
      <c r="B6126" s="849" t="s">
        <v>2239</v>
      </c>
      <c r="C6126" s="850">
        <f>ONS!I36</f>
        <v>0</v>
      </c>
      <c r="D6126" s="851" t="s">
        <v>627</v>
      </c>
      <c r="E6126" s="852" t="s">
        <v>10197</v>
      </c>
      <c r="F6126" s="849" t="s">
        <v>2195</v>
      </c>
      <c r="G6126" s="800">
        <f>ONS!I35</f>
        <v>0</v>
      </c>
    </row>
    <row r="6127" spans="1:7" ht="30" x14ac:dyDescent="0.25">
      <c r="A6127" s="853"/>
      <c r="B6127" s="856" t="s">
        <v>2199</v>
      </c>
      <c r="C6127" s="850">
        <f>ONS!I42</f>
        <v>0</v>
      </c>
      <c r="D6127" s="851" t="s">
        <v>627</v>
      </c>
      <c r="E6127" s="854"/>
      <c r="F6127" s="853"/>
    </row>
    <row r="6128" spans="1:7" ht="15.75" x14ac:dyDescent="0.25">
      <c r="A6128" s="853"/>
      <c r="B6128" s="856" t="s">
        <v>2203</v>
      </c>
      <c r="C6128" s="850">
        <f>ONS!I46</f>
        <v>0</v>
      </c>
      <c r="D6128" s="851" t="s">
        <v>627</v>
      </c>
      <c r="E6128" s="854"/>
      <c r="F6128" s="853"/>
    </row>
    <row r="6129" spans="1:8" ht="15.75" x14ac:dyDescent="0.25">
      <c r="E6129" s="855"/>
    </row>
    <row r="6130" spans="1:8" ht="30" x14ac:dyDescent="0.25">
      <c r="A6130" s="848">
        <v>1743</v>
      </c>
      <c r="B6130" s="856" t="s">
        <v>2558</v>
      </c>
      <c r="C6130" s="850">
        <f>RWS!C42</f>
        <v>0</v>
      </c>
      <c r="D6130" s="851" t="s">
        <v>627</v>
      </c>
      <c r="E6130" s="852" t="s">
        <v>10197</v>
      </c>
      <c r="F6130" s="856" t="s">
        <v>2507</v>
      </c>
      <c r="G6130" s="800">
        <f>RWS!C37</f>
        <v>0</v>
      </c>
    </row>
    <row r="6131" spans="1:8" ht="15.75" x14ac:dyDescent="0.25">
      <c r="A6131" s="853"/>
      <c r="B6131" s="856" t="s">
        <v>2559</v>
      </c>
      <c r="C6131" s="850">
        <f>RWS!C46</f>
        <v>0</v>
      </c>
      <c r="D6131" s="851" t="s">
        <v>627</v>
      </c>
      <c r="E6131" s="854"/>
      <c r="F6131" s="853"/>
    </row>
    <row r="6132" spans="1:8" ht="15.75" x14ac:dyDescent="0.25">
      <c r="E6132" s="855"/>
    </row>
    <row r="6133" spans="1:8" ht="15.75" x14ac:dyDescent="0.25">
      <c r="E6133" s="855"/>
    </row>
    <row r="6134" spans="1:8" ht="30" x14ac:dyDescent="0.25">
      <c r="A6134" s="848">
        <v>1744</v>
      </c>
      <c r="B6134" s="856" t="s">
        <v>2702</v>
      </c>
      <c r="C6134" s="850">
        <f>RWS!K42</f>
        <v>0</v>
      </c>
      <c r="D6134" s="851" t="s">
        <v>627</v>
      </c>
      <c r="E6134" s="852" t="s">
        <v>10197</v>
      </c>
      <c r="F6134" s="856" t="s">
        <v>2651</v>
      </c>
      <c r="G6134" s="800">
        <f>RWS!K37</f>
        <v>0</v>
      </c>
    </row>
    <row r="6135" spans="1:8" x14ac:dyDescent="0.25">
      <c r="A6135" s="853"/>
      <c r="B6135" s="856" t="s">
        <v>2703</v>
      </c>
      <c r="C6135" s="850">
        <f>RWS!K46</f>
        <v>0</v>
      </c>
      <c r="D6135" s="851" t="s">
        <v>627</v>
      </c>
      <c r="E6135" s="853"/>
      <c r="F6135" s="853"/>
    </row>
    <row r="6136" spans="1:8" x14ac:dyDescent="0.25"/>
    <row r="6137" spans="1:8" x14ac:dyDescent="0.25">
      <c r="A6137" s="786">
        <v>1745</v>
      </c>
      <c r="B6137" s="779" t="s">
        <v>949</v>
      </c>
      <c r="C6137" s="860">
        <f>IES!S13</f>
        <v>0</v>
      </c>
      <c r="D6137" s="859"/>
      <c r="E6137" s="790" t="s">
        <v>625</v>
      </c>
      <c r="F6137" s="779" t="s">
        <v>1214</v>
      </c>
      <c r="G6137" s="800">
        <f>IES!S75</f>
        <v>0</v>
      </c>
      <c r="H6137" s="789" t="s">
        <v>627</v>
      </c>
    </row>
    <row r="6138" spans="1:8" x14ac:dyDescent="0.25">
      <c r="B6138" s="779"/>
      <c r="C6138" s="850"/>
      <c r="D6138" s="859"/>
      <c r="E6138" s="790"/>
      <c r="F6138" s="779" t="s">
        <v>1215</v>
      </c>
      <c r="G6138" s="800">
        <f>IES!S76</f>
        <v>0</v>
      </c>
      <c r="H6138" s="789" t="s">
        <v>627</v>
      </c>
    </row>
    <row r="6139" spans="1:8" x14ac:dyDescent="0.25">
      <c r="B6139" s="779"/>
      <c r="C6139" s="850"/>
      <c r="D6139" s="859"/>
      <c r="E6139" s="790"/>
      <c r="F6139" s="779"/>
      <c r="H6139" s="789"/>
    </row>
    <row r="6140" spans="1:8" x14ac:dyDescent="0.25">
      <c r="A6140" s="786">
        <v>1746</v>
      </c>
      <c r="B6140" s="779" t="s">
        <v>950</v>
      </c>
      <c r="C6140" s="860">
        <f>IES!U13</f>
        <v>0</v>
      </c>
      <c r="D6140" s="859"/>
      <c r="E6140" s="790" t="s">
        <v>625</v>
      </c>
      <c r="F6140" s="779" t="s">
        <v>1183</v>
      </c>
      <c r="G6140" s="800">
        <f>IES!U75</f>
        <v>0</v>
      </c>
      <c r="H6140" s="789" t="s">
        <v>627</v>
      </c>
    </row>
    <row r="6141" spans="1:8" x14ac:dyDescent="0.25">
      <c r="B6141" s="779"/>
      <c r="C6141" s="850"/>
      <c r="D6141" s="859"/>
      <c r="E6141" s="790"/>
      <c r="F6141" s="779" t="s">
        <v>1187</v>
      </c>
      <c r="G6141" s="800">
        <f>IES!U76</f>
        <v>0</v>
      </c>
      <c r="H6141" s="789" t="s">
        <v>627</v>
      </c>
    </row>
    <row r="6142" spans="1:8" x14ac:dyDescent="0.25">
      <c r="B6142" s="779"/>
      <c r="C6142" s="850"/>
      <c r="D6142" s="859"/>
      <c r="E6142" s="790"/>
      <c r="F6142" s="779"/>
      <c r="H6142" s="789"/>
    </row>
    <row r="6143" spans="1:8" ht="30" x14ac:dyDescent="0.25">
      <c r="A6143" s="786">
        <v>1747</v>
      </c>
      <c r="B6143" s="779" t="s">
        <v>994</v>
      </c>
      <c r="C6143" s="860">
        <f>IES!V13</f>
        <v>0</v>
      </c>
      <c r="D6143" s="859"/>
      <c r="E6143" s="790" t="s">
        <v>625</v>
      </c>
      <c r="F6143" s="779" t="s">
        <v>1184</v>
      </c>
      <c r="G6143" s="800">
        <f>IES!V75</f>
        <v>0</v>
      </c>
      <c r="H6143" s="789" t="s">
        <v>627</v>
      </c>
    </row>
    <row r="6144" spans="1:8" x14ac:dyDescent="0.25">
      <c r="B6144" s="779"/>
      <c r="C6144" s="850"/>
      <c r="D6144" s="859"/>
      <c r="E6144" s="790"/>
      <c r="F6144" s="779" t="s">
        <v>1188</v>
      </c>
      <c r="G6144" s="800">
        <f>IES!V76</f>
        <v>0</v>
      </c>
      <c r="H6144" s="789" t="s">
        <v>627</v>
      </c>
    </row>
    <row r="6145" spans="1:8" x14ac:dyDescent="0.25">
      <c r="B6145" s="779"/>
      <c r="C6145" s="850"/>
      <c r="D6145" s="859"/>
      <c r="E6145" s="790"/>
      <c r="F6145" s="779"/>
      <c r="H6145" s="789"/>
    </row>
    <row r="6146" spans="1:8" x14ac:dyDescent="0.25">
      <c r="A6146" s="786">
        <v>1748</v>
      </c>
      <c r="B6146" s="779" t="s">
        <v>995</v>
      </c>
      <c r="C6146" s="860">
        <f>IES!X13</f>
        <v>0</v>
      </c>
      <c r="D6146" s="859"/>
      <c r="E6146" s="790" t="s">
        <v>625</v>
      </c>
      <c r="F6146" s="779" t="s">
        <v>1185</v>
      </c>
      <c r="G6146" s="800">
        <f>IES!X75</f>
        <v>0</v>
      </c>
      <c r="H6146" s="789" t="s">
        <v>627</v>
      </c>
    </row>
    <row r="6147" spans="1:8" x14ac:dyDescent="0.25">
      <c r="B6147" s="779"/>
      <c r="C6147" s="850"/>
      <c r="D6147" s="859"/>
      <c r="E6147" s="790"/>
      <c r="F6147" s="779" t="s">
        <v>1189</v>
      </c>
      <c r="G6147" s="800">
        <f>IES!X76</f>
        <v>0</v>
      </c>
      <c r="H6147" s="789" t="s">
        <v>627</v>
      </c>
    </row>
    <row r="6148" spans="1:8" x14ac:dyDescent="0.25">
      <c r="B6148" s="779"/>
      <c r="C6148" s="850"/>
      <c r="D6148" s="859"/>
      <c r="E6148" s="790"/>
      <c r="F6148" s="779"/>
      <c r="H6148" s="789"/>
    </row>
    <row r="6149" spans="1:8" x14ac:dyDescent="0.25">
      <c r="A6149" s="786">
        <v>1749</v>
      </c>
      <c r="B6149" s="779" t="s">
        <v>996</v>
      </c>
      <c r="C6149" s="860">
        <f>IES!Z13</f>
        <v>0</v>
      </c>
      <c r="D6149" s="859"/>
      <c r="E6149" s="790" t="s">
        <v>625</v>
      </c>
      <c r="F6149" s="779" t="s">
        <v>1186</v>
      </c>
      <c r="G6149" s="800">
        <f>IES!Z75</f>
        <v>0</v>
      </c>
      <c r="H6149" s="789" t="s">
        <v>627</v>
      </c>
    </row>
    <row r="6150" spans="1:8" x14ac:dyDescent="0.25">
      <c r="B6150" s="779"/>
      <c r="C6150" s="850"/>
      <c r="D6150" s="859"/>
      <c r="E6150" s="790"/>
      <c r="F6150" s="779" t="s">
        <v>1190</v>
      </c>
      <c r="G6150" s="800">
        <f>IES!Z76</f>
        <v>0</v>
      </c>
      <c r="H6150" s="789" t="s">
        <v>627</v>
      </c>
    </row>
    <row r="6151" spans="1:8" x14ac:dyDescent="0.25">
      <c r="C6151" s="850"/>
    </row>
    <row r="6152" spans="1:8" x14ac:dyDescent="0.25">
      <c r="A6152" s="786">
        <v>1750</v>
      </c>
      <c r="B6152" s="779" t="s">
        <v>1341</v>
      </c>
      <c r="C6152" s="860">
        <f>INS!S13</f>
        <v>0</v>
      </c>
      <c r="D6152" s="859"/>
      <c r="E6152" s="790" t="s">
        <v>625</v>
      </c>
      <c r="F6152" s="779" t="s">
        <v>1606</v>
      </c>
      <c r="G6152" s="800">
        <f>INS!S75</f>
        <v>0</v>
      </c>
      <c r="H6152" s="789" t="s">
        <v>627</v>
      </c>
    </row>
    <row r="6153" spans="1:8" x14ac:dyDescent="0.25">
      <c r="B6153" s="779"/>
      <c r="C6153" s="850"/>
      <c r="D6153" s="859"/>
      <c r="E6153" s="790"/>
      <c r="F6153" s="779" t="s">
        <v>1607</v>
      </c>
      <c r="G6153" s="800">
        <f>INS!S76</f>
        <v>0</v>
      </c>
      <c r="H6153" s="789" t="s">
        <v>627</v>
      </c>
    </row>
    <row r="6154" spans="1:8" x14ac:dyDescent="0.25">
      <c r="B6154" s="779"/>
      <c r="C6154" s="850"/>
      <c r="D6154" s="859"/>
      <c r="E6154" s="790"/>
      <c r="F6154" s="779"/>
      <c r="H6154" s="789"/>
    </row>
    <row r="6155" spans="1:8" x14ac:dyDescent="0.25">
      <c r="A6155" s="786">
        <v>1751</v>
      </c>
      <c r="B6155" s="779" t="s">
        <v>1342</v>
      </c>
      <c r="C6155" s="860">
        <f>INS!U13</f>
        <v>0</v>
      </c>
      <c r="D6155" s="859"/>
      <c r="E6155" s="790" t="s">
        <v>625</v>
      </c>
      <c r="F6155" s="779" t="s">
        <v>1575</v>
      </c>
      <c r="G6155" s="800">
        <f>INS!U75</f>
        <v>0</v>
      </c>
      <c r="H6155" s="789" t="s">
        <v>627</v>
      </c>
    </row>
    <row r="6156" spans="1:8" x14ac:dyDescent="0.25">
      <c r="B6156" s="779"/>
      <c r="C6156" s="850"/>
      <c r="D6156" s="859"/>
      <c r="E6156" s="790"/>
      <c r="F6156" s="779" t="s">
        <v>1579</v>
      </c>
      <c r="G6156" s="800">
        <f>INS!U76</f>
        <v>0</v>
      </c>
      <c r="H6156" s="789" t="s">
        <v>627</v>
      </c>
    </row>
    <row r="6157" spans="1:8" x14ac:dyDescent="0.25">
      <c r="B6157" s="779"/>
      <c r="C6157" s="850"/>
      <c r="D6157" s="859"/>
      <c r="E6157" s="790"/>
      <c r="F6157" s="779"/>
      <c r="H6157" s="789"/>
    </row>
    <row r="6158" spans="1:8" ht="30" x14ac:dyDescent="0.25">
      <c r="A6158" s="786">
        <v>1752</v>
      </c>
      <c r="B6158" s="779" t="s">
        <v>1386</v>
      </c>
      <c r="C6158" s="860">
        <f>INS!V13</f>
        <v>0</v>
      </c>
      <c r="D6158" s="859"/>
      <c r="E6158" s="790" t="s">
        <v>625</v>
      </c>
      <c r="F6158" s="779" t="s">
        <v>1576</v>
      </c>
      <c r="G6158" s="800">
        <f>INS!V75</f>
        <v>0</v>
      </c>
      <c r="H6158" s="789" t="s">
        <v>627</v>
      </c>
    </row>
    <row r="6159" spans="1:8" x14ac:dyDescent="0.25">
      <c r="B6159" s="779"/>
      <c r="C6159" s="850"/>
      <c r="D6159" s="859"/>
      <c r="E6159" s="790"/>
      <c r="F6159" s="779" t="s">
        <v>1580</v>
      </c>
      <c r="G6159" s="800">
        <f>INS!V76</f>
        <v>0</v>
      </c>
      <c r="H6159" s="789" t="s">
        <v>627</v>
      </c>
    </row>
    <row r="6160" spans="1:8" x14ac:dyDescent="0.25">
      <c r="B6160" s="779"/>
      <c r="C6160" s="850"/>
      <c r="D6160" s="859"/>
      <c r="E6160" s="790"/>
      <c r="F6160" s="779"/>
      <c r="H6160" s="789"/>
    </row>
    <row r="6161" spans="1:8" ht="30" x14ac:dyDescent="0.25">
      <c r="A6161" s="786">
        <v>1753</v>
      </c>
      <c r="B6161" s="779" t="s">
        <v>1387</v>
      </c>
      <c r="C6161" s="860">
        <f>INS!X13</f>
        <v>0</v>
      </c>
      <c r="D6161" s="859"/>
      <c r="E6161" s="790" t="s">
        <v>625</v>
      </c>
      <c r="F6161" s="779" t="s">
        <v>1577</v>
      </c>
      <c r="G6161" s="800">
        <f>INS!X75</f>
        <v>0</v>
      </c>
      <c r="H6161" s="789" t="s">
        <v>627</v>
      </c>
    </row>
    <row r="6162" spans="1:8" x14ac:dyDescent="0.25">
      <c r="B6162" s="779"/>
      <c r="C6162" s="850"/>
      <c r="D6162" s="859"/>
      <c r="E6162" s="790"/>
      <c r="F6162" s="779" t="s">
        <v>1581</v>
      </c>
      <c r="G6162" s="800">
        <f>INS!X76</f>
        <v>0</v>
      </c>
      <c r="H6162" s="789" t="s">
        <v>627</v>
      </c>
    </row>
    <row r="6163" spans="1:8" x14ac:dyDescent="0.25">
      <c r="B6163" s="779"/>
      <c r="C6163" s="850"/>
      <c r="D6163" s="859"/>
      <c r="E6163" s="790"/>
      <c r="F6163" s="779"/>
      <c r="H6163" s="789"/>
    </row>
    <row r="6164" spans="1:8" x14ac:dyDescent="0.25">
      <c r="A6164" s="786">
        <v>1754</v>
      </c>
      <c r="B6164" s="779" t="s">
        <v>1388</v>
      </c>
      <c r="C6164" s="860">
        <f>INS!Z13</f>
        <v>0</v>
      </c>
      <c r="D6164" s="859"/>
      <c r="E6164" s="790" t="s">
        <v>625</v>
      </c>
      <c r="F6164" s="779" t="s">
        <v>1578</v>
      </c>
      <c r="G6164" s="800">
        <f>INS!Z75</f>
        <v>0</v>
      </c>
      <c r="H6164" s="789" t="s">
        <v>627</v>
      </c>
    </row>
    <row r="6165" spans="1:8" x14ac:dyDescent="0.25">
      <c r="B6165" s="779"/>
      <c r="C6165" s="850"/>
      <c r="D6165" s="859"/>
      <c r="E6165" s="790"/>
      <c r="F6165" s="779" t="s">
        <v>1582</v>
      </c>
      <c r="G6165" s="800">
        <f>INS!Z76</f>
        <v>0</v>
      </c>
      <c r="H6165" s="789" t="s">
        <v>627</v>
      </c>
    </row>
    <row r="6166" spans="1:8" x14ac:dyDescent="0.25">
      <c r="C6166" s="850"/>
    </row>
    <row r="6167" spans="1:8" x14ac:dyDescent="0.25">
      <c r="A6167" s="786">
        <v>1755</v>
      </c>
      <c r="B6167" s="779" t="s">
        <v>1733</v>
      </c>
      <c r="C6167" s="860">
        <f>OES!S13</f>
        <v>0</v>
      </c>
      <c r="D6167" s="859"/>
      <c r="E6167" s="790" t="s">
        <v>625</v>
      </c>
      <c r="F6167" s="779" t="s">
        <v>1997</v>
      </c>
      <c r="G6167" s="800">
        <f>OES!S75</f>
        <v>0</v>
      </c>
      <c r="H6167" s="789" t="s">
        <v>627</v>
      </c>
    </row>
    <row r="6168" spans="1:8" x14ac:dyDescent="0.25">
      <c r="B6168" s="779"/>
      <c r="C6168" s="850"/>
      <c r="D6168" s="859"/>
      <c r="E6168" s="790"/>
      <c r="F6168" s="779" t="s">
        <v>1998</v>
      </c>
      <c r="G6168" s="800">
        <f>OES!S76</f>
        <v>0</v>
      </c>
      <c r="H6168" s="789" t="s">
        <v>627</v>
      </c>
    </row>
    <row r="6169" spans="1:8" x14ac:dyDescent="0.25">
      <c r="B6169" s="779"/>
      <c r="C6169" s="850"/>
      <c r="D6169" s="859"/>
      <c r="E6169" s="790"/>
      <c r="F6169" s="779"/>
      <c r="H6169" s="789"/>
    </row>
    <row r="6170" spans="1:8" x14ac:dyDescent="0.25">
      <c r="A6170" s="786">
        <v>1756</v>
      </c>
      <c r="B6170" s="779" t="s">
        <v>1734</v>
      </c>
      <c r="C6170" s="860">
        <f>OES!U13</f>
        <v>0</v>
      </c>
      <c r="D6170" s="859"/>
      <c r="E6170" s="790" t="s">
        <v>625</v>
      </c>
      <c r="F6170" s="779" t="s">
        <v>1968</v>
      </c>
      <c r="G6170" s="800">
        <f>OES!U75</f>
        <v>0</v>
      </c>
      <c r="H6170" s="789" t="s">
        <v>627</v>
      </c>
    </row>
    <row r="6171" spans="1:8" x14ac:dyDescent="0.25">
      <c r="B6171" s="779"/>
      <c r="C6171" s="850"/>
      <c r="D6171" s="859"/>
      <c r="E6171" s="790"/>
      <c r="F6171" s="779" t="s">
        <v>1972</v>
      </c>
      <c r="G6171" s="800">
        <f>OES!U76</f>
        <v>0</v>
      </c>
      <c r="H6171" s="789" t="s">
        <v>627</v>
      </c>
    </row>
    <row r="6172" spans="1:8" x14ac:dyDescent="0.25">
      <c r="B6172" s="779"/>
      <c r="C6172" s="850"/>
      <c r="D6172" s="859"/>
      <c r="E6172" s="790"/>
      <c r="F6172" s="779"/>
      <c r="H6172" s="789"/>
    </row>
    <row r="6173" spans="1:8" ht="30" x14ac:dyDescent="0.25">
      <c r="A6173" s="786">
        <v>1757</v>
      </c>
      <c r="B6173" s="779" t="s">
        <v>1778</v>
      </c>
      <c r="C6173" s="860">
        <f>OES!V13</f>
        <v>0</v>
      </c>
      <c r="D6173" s="859"/>
      <c r="E6173" s="790" t="s">
        <v>625</v>
      </c>
      <c r="F6173" s="779" t="s">
        <v>1969</v>
      </c>
      <c r="G6173" s="800">
        <f>OES!V75</f>
        <v>0</v>
      </c>
      <c r="H6173" s="789" t="s">
        <v>627</v>
      </c>
    </row>
    <row r="6174" spans="1:8" x14ac:dyDescent="0.25">
      <c r="B6174" s="779"/>
      <c r="C6174" s="850"/>
      <c r="D6174" s="859"/>
      <c r="E6174" s="790"/>
      <c r="F6174" s="779" t="s">
        <v>1973</v>
      </c>
      <c r="G6174" s="800">
        <f>OES!V76</f>
        <v>0</v>
      </c>
      <c r="H6174" s="789" t="s">
        <v>627</v>
      </c>
    </row>
    <row r="6175" spans="1:8" x14ac:dyDescent="0.25">
      <c r="B6175" s="779"/>
      <c r="C6175" s="850"/>
      <c r="D6175" s="859"/>
      <c r="E6175" s="790"/>
      <c r="F6175" s="779"/>
      <c r="H6175" s="789"/>
    </row>
    <row r="6176" spans="1:8" ht="30" x14ac:dyDescent="0.25">
      <c r="A6176" s="786">
        <v>1758</v>
      </c>
      <c r="B6176" s="779" t="s">
        <v>1779</v>
      </c>
      <c r="C6176" s="860">
        <f>OES!X13</f>
        <v>0</v>
      </c>
      <c r="D6176" s="859"/>
      <c r="E6176" s="790" t="s">
        <v>625</v>
      </c>
      <c r="F6176" s="779" t="s">
        <v>1970</v>
      </c>
      <c r="G6176" s="800">
        <f>OES!X75</f>
        <v>0</v>
      </c>
      <c r="H6176" s="789" t="s">
        <v>627</v>
      </c>
    </row>
    <row r="6177" spans="1:8" x14ac:dyDescent="0.25">
      <c r="B6177" s="779"/>
      <c r="C6177" s="850"/>
      <c r="D6177" s="859"/>
      <c r="E6177" s="790"/>
      <c r="F6177" s="779" t="s">
        <v>1974</v>
      </c>
      <c r="G6177" s="800">
        <f>OES!X76</f>
        <v>0</v>
      </c>
      <c r="H6177" s="789" t="s">
        <v>627</v>
      </c>
    </row>
    <row r="6178" spans="1:8" x14ac:dyDescent="0.25">
      <c r="B6178" s="779"/>
      <c r="C6178" s="850"/>
      <c r="D6178" s="859"/>
      <c r="E6178" s="790"/>
      <c r="F6178" s="779"/>
      <c r="H6178" s="789"/>
    </row>
    <row r="6179" spans="1:8" x14ac:dyDescent="0.25">
      <c r="A6179" s="786">
        <v>1759</v>
      </c>
      <c r="B6179" s="779" t="s">
        <v>1780</v>
      </c>
      <c r="C6179" s="860">
        <f>OES!Z13</f>
        <v>0</v>
      </c>
      <c r="D6179" s="859"/>
      <c r="E6179" s="790" t="s">
        <v>625</v>
      </c>
      <c r="F6179" s="779" t="s">
        <v>1971</v>
      </c>
      <c r="G6179" s="800">
        <f>OES!Z75</f>
        <v>0</v>
      </c>
      <c r="H6179" s="789" t="s">
        <v>627</v>
      </c>
    </row>
    <row r="6180" spans="1:8" x14ac:dyDescent="0.25">
      <c r="B6180" s="779"/>
      <c r="C6180" s="850"/>
      <c r="D6180" s="859"/>
      <c r="E6180" s="790"/>
      <c r="F6180" s="779" t="s">
        <v>1975</v>
      </c>
      <c r="G6180" s="800">
        <f>OES!Z76</f>
        <v>0</v>
      </c>
      <c r="H6180" s="789" t="s">
        <v>627</v>
      </c>
    </row>
    <row r="6181" spans="1:8" x14ac:dyDescent="0.25">
      <c r="C6181" s="850"/>
    </row>
    <row r="6182" spans="1:8" x14ac:dyDescent="0.25">
      <c r="A6182" s="786">
        <v>1760</v>
      </c>
      <c r="B6182" s="791" t="s">
        <v>2124</v>
      </c>
      <c r="C6182" s="860">
        <f>ONS!S13</f>
        <v>0</v>
      </c>
      <c r="D6182" s="859"/>
      <c r="E6182" s="790" t="s">
        <v>625</v>
      </c>
      <c r="F6182" s="791" t="s">
        <v>2388</v>
      </c>
      <c r="G6182" s="800">
        <f>ONS!S75</f>
        <v>0</v>
      </c>
      <c r="H6182" s="789" t="s">
        <v>627</v>
      </c>
    </row>
    <row r="6183" spans="1:8" x14ac:dyDescent="0.25">
      <c r="B6183" s="791"/>
      <c r="C6183" s="850"/>
      <c r="D6183" s="859"/>
      <c r="E6183" s="790"/>
      <c r="F6183" s="791" t="s">
        <v>2389</v>
      </c>
      <c r="G6183" s="800">
        <f>ONS!S76</f>
        <v>0</v>
      </c>
      <c r="H6183" s="789" t="s">
        <v>627</v>
      </c>
    </row>
    <row r="6184" spans="1:8" x14ac:dyDescent="0.25">
      <c r="B6184" s="791"/>
      <c r="C6184" s="850"/>
      <c r="D6184" s="859"/>
      <c r="E6184" s="790"/>
      <c r="F6184" s="791"/>
      <c r="H6184" s="789"/>
    </row>
    <row r="6185" spans="1:8" x14ac:dyDescent="0.25">
      <c r="A6185" s="786">
        <v>1761</v>
      </c>
      <c r="B6185" s="791" t="s">
        <v>2125</v>
      </c>
      <c r="C6185" s="860">
        <f>ONS!U13</f>
        <v>0</v>
      </c>
      <c r="D6185" s="859"/>
      <c r="E6185" s="790" t="s">
        <v>625</v>
      </c>
      <c r="F6185" s="791" t="s">
        <v>2359</v>
      </c>
      <c r="G6185" s="800">
        <f>ONS!U75</f>
        <v>0</v>
      </c>
      <c r="H6185" s="789" t="s">
        <v>627</v>
      </c>
    </row>
    <row r="6186" spans="1:8" x14ac:dyDescent="0.25">
      <c r="B6186" s="791"/>
      <c r="C6186" s="850"/>
      <c r="D6186" s="859"/>
      <c r="E6186" s="790"/>
      <c r="F6186" s="791" t="s">
        <v>2363</v>
      </c>
      <c r="G6186" s="800">
        <f>ONS!U76</f>
        <v>0</v>
      </c>
      <c r="H6186" s="789" t="s">
        <v>627</v>
      </c>
    </row>
    <row r="6187" spans="1:8" x14ac:dyDescent="0.25">
      <c r="B6187" s="791"/>
      <c r="C6187" s="850"/>
      <c r="D6187" s="859"/>
      <c r="E6187" s="790"/>
      <c r="F6187" s="791"/>
      <c r="H6187" s="789"/>
    </row>
    <row r="6188" spans="1:8" ht="30" x14ac:dyDescent="0.25">
      <c r="A6188" s="786">
        <v>1762</v>
      </c>
      <c r="B6188" s="791" t="s">
        <v>2169</v>
      </c>
      <c r="C6188" s="860">
        <f>ONS!V13</f>
        <v>0</v>
      </c>
      <c r="D6188" s="859"/>
      <c r="E6188" s="790" t="s">
        <v>625</v>
      </c>
      <c r="F6188" s="791" t="s">
        <v>2360</v>
      </c>
      <c r="G6188" s="800">
        <f>ONS!V75</f>
        <v>0</v>
      </c>
      <c r="H6188" s="789" t="s">
        <v>627</v>
      </c>
    </row>
    <row r="6189" spans="1:8" x14ac:dyDescent="0.25">
      <c r="B6189" s="791"/>
      <c r="C6189" s="850"/>
      <c r="D6189" s="859"/>
      <c r="E6189" s="790"/>
      <c r="F6189" s="791" t="s">
        <v>2364</v>
      </c>
      <c r="G6189" s="800">
        <f>ONS!V76</f>
        <v>0</v>
      </c>
      <c r="H6189" s="789" t="s">
        <v>627</v>
      </c>
    </row>
    <row r="6190" spans="1:8" x14ac:dyDescent="0.25">
      <c r="B6190" s="791"/>
      <c r="C6190" s="850"/>
      <c r="D6190" s="859"/>
      <c r="E6190" s="790"/>
      <c r="F6190" s="791"/>
      <c r="H6190" s="789"/>
    </row>
    <row r="6191" spans="1:8" ht="30" x14ac:dyDescent="0.25">
      <c r="A6191" s="786">
        <v>1763</v>
      </c>
      <c r="B6191" s="791" t="s">
        <v>2170</v>
      </c>
      <c r="C6191" s="860">
        <f>ONS!X13</f>
        <v>0</v>
      </c>
      <c r="D6191" s="859"/>
      <c r="E6191" s="790" t="s">
        <v>625</v>
      </c>
      <c r="F6191" s="791" t="s">
        <v>2361</v>
      </c>
      <c r="G6191" s="800">
        <f>ONS!X75</f>
        <v>0</v>
      </c>
      <c r="H6191" s="789" t="s">
        <v>627</v>
      </c>
    </row>
    <row r="6192" spans="1:8" x14ac:dyDescent="0.25">
      <c r="B6192" s="791"/>
      <c r="C6192" s="850"/>
      <c r="D6192" s="859"/>
      <c r="E6192" s="790"/>
      <c r="F6192" s="791" t="s">
        <v>2365</v>
      </c>
      <c r="G6192" s="800">
        <f>ONS!X76</f>
        <v>0</v>
      </c>
      <c r="H6192" s="789" t="s">
        <v>627</v>
      </c>
    </row>
    <row r="6193" spans="1:8" x14ac:dyDescent="0.25">
      <c r="B6193" s="791"/>
      <c r="C6193" s="850"/>
      <c r="D6193" s="859"/>
      <c r="E6193" s="790"/>
      <c r="F6193" s="791"/>
      <c r="H6193" s="789"/>
    </row>
    <row r="6194" spans="1:8" x14ac:dyDescent="0.25">
      <c r="A6194" s="786">
        <v>1764</v>
      </c>
      <c r="B6194" s="791" t="s">
        <v>2171</v>
      </c>
      <c r="C6194" s="860">
        <f>ONS!Z13</f>
        <v>0</v>
      </c>
      <c r="D6194" s="859"/>
      <c r="E6194" s="790" t="s">
        <v>625</v>
      </c>
      <c r="F6194" s="791" t="s">
        <v>2362</v>
      </c>
      <c r="G6194" s="800">
        <f>ONS!Z75</f>
        <v>0</v>
      </c>
      <c r="H6194" s="789" t="s">
        <v>627</v>
      </c>
    </row>
    <row r="6195" spans="1:8" x14ac:dyDescent="0.25">
      <c r="B6195" s="791"/>
      <c r="C6195" s="859"/>
      <c r="D6195" s="859"/>
      <c r="E6195" s="790"/>
      <c r="F6195" s="791" t="s">
        <v>2366</v>
      </c>
      <c r="G6195" s="800">
        <f>ONS!Z76</f>
        <v>0</v>
      </c>
      <c r="H6195" s="789" t="s">
        <v>627</v>
      </c>
    </row>
    <row r="6196" spans="1:8" x14ac:dyDescent="0.25"/>
    <row r="6197" spans="1:8" hidden="1" x14ac:dyDescent="0.25"/>
    <row r="6198" spans="1:8" hidden="1" x14ac:dyDescent="0.25"/>
    <row r="6199" spans="1:8" hidden="1" x14ac:dyDescent="0.25"/>
    <row r="6200" spans="1:8" hidden="1" x14ac:dyDescent="0.25"/>
    <row r="6201" spans="1:8" hidden="1" x14ac:dyDescent="0.25"/>
    <row r="6202" spans="1:8" hidden="1" x14ac:dyDescent="0.25"/>
    <row r="6203" spans="1:8" hidden="1" x14ac:dyDescent="0.25"/>
    <row r="6204" spans="1:8" hidden="1" x14ac:dyDescent="0.25"/>
    <row r="6205" spans="1:8" hidden="1" x14ac:dyDescent="0.25"/>
    <row r="6206" spans="1:8" hidden="1" x14ac:dyDescent="0.25"/>
    <row r="6207" spans="1:8" hidden="1" x14ac:dyDescent="0.25"/>
    <row r="6208" spans="1:8" hidden="1" x14ac:dyDescent="0.25"/>
    <row r="6209" hidden="1" x14ac:dyDescent="0.25"/>
    <row r="6210" hidden="1" x14ac:dyDescent="0.25"/>
    <row r="6211" hidden="1" x14ac:dyDescent="0.25"/>
    <row r="6212" hidden="1" x14ac:dyDescent="0.25"/>
    <row r="6213" hidden="1" x14ac:dyDescent="0.25"/>
    <row r="6214" hidden="1" x14ac:dyDescent="0.25"/>
    <row r="6215" hidden="1" x14ac:dyDescent="0.25"/>
    <row r="6216" hidden="1" x14ac:dyDescent="0.25"/>
    <row r="6217" hidden="1" x14ac:dyDescent="0.25"/>
    <row r="6218" hidden="1" x14ac:dyDescent="0.25"/>
    <row r="6219" hidden="1" x14ac:dyDescent="0.25"/>
    <row r="6220" hidden="1" x14ac:dyDescent="0.25"/>
    <row r="6221" hidden="1" x14ac:dyDescent="0.25"/>
    <row r="6222" hidden="1" x14ac:dyDescent="0.25"/>
    <row r="6223" hidden="1" x14ac:dyDescent="0.25"/>
    <row r="6224" hidden="1" x14ac:dyDescent="0.25"/>
    <row r="6225" hidden="1" x14ac:dyDescent="0.25"/>
    <row r="6226" hidden="1" x14ac:dyDescent="0.25"/>
    <row r="6227" hidden="1" x14ac:dyDescent="0.25"/>
    <row r="6228" hidden="1" x14ac:dyDescent="0.25"/>
    <row r="6229" hidden="1" x14ac:dyDescent="0.25"/>
    <row r="6230" hidden="1" x14ac:dyDescent="0.25"/>
    <row r="6231" hidden="1" x14ac:dyDescent="0.25"/>
    <row r="6232" hidden="1" x14ac:dyDescent="0.25"/>
    <row r="6233" hidden="1" x14ac:dyDescent="0.25"/>
    <row r="6234" hidden="1" x14ac:dyDescent="0.25"/>
    <row r="6235" hidden="1" x14ac:dyDescent="0.25"/>
    <row r="6236" hidden="1" x14ac:dyDescent="0.25"/>
    <row r="6237" hidden="1" x14ac:dyDescent="0.25"/>
    <row r="6238" hidden="1" x14ac:dyDescent="0.25"/>
    <row r="6239" hidden="1" x14ac:dyDescent="0.25"/>
    <row r="6240" hidden="1" x14ac:dyDescent="0.25"/>
    <row r="6241" hidden="1" x14ac:dyDescent="0.25"/>
    <row r="6242" hidden="1" x14ac:dyDescent="0.25"/>
    <row r="6243" hidden="1" x14ac:dyDescent="0.25"/>
    <row r="6244" hidden="1" x14ac:dyDescent="0.25"/>
    <row r="6245" hidden="1" x14ac:dyDescent="0.25"/>
    <row r="6246" hidden="1" x14ac:dyDescent="0.25"/>
    <row r="6247" hidden="1" x14ac:dyDescent="0.25"/>
    <row r="6248" hidden="1" x14ac:dyDescent="0.25"/>
    <row r="6249" hidden="1" x14ac:dyDescent="0.25"/>
    <row r="6250" hidden="1" x14ac:dyDescent="0.25"/>
    <row r="6251" hidden="1" x14ac:dyDescent="0.25"/>
    <row r="6252" hidden="1" x14ac:dyDescent="0.25"/>
    <row r="6253" hidden="1" x14ac:dyDescent="0.25"/>
    <row r="6254" hidden="1" x14ac:dyDescent="0.25"/>
    <row r="6255" hidden="1" x14ac:dyDescent="0.25"/>
    <row r="6256" hidden="1" x14ac:dyDescent="0.25"/>
    <row r="6257" hidden="1" x14ac:dyDescent="0.25"/>
    <row r="6258" hidden="1" x14ac:dyDescent="0.25"/>
    <row r="6259" hidden="1" x14ac:dyDescent="0.25"/>
    <row r="6260" hidden="1" x14ac:dyDescent="0.25"/>
    <row r="6261" hidden="1" x14ac:dyDescent="0.25"/>
    <row r="6262" hidden="1" x14ac:dyDescent="0.25"/>
    <row r="6263" hidden="1" x14ac:dyDescent="0.25"/>
    <row r="6264" hidden="1" x14ac:dyDescent="0.25"/>
    <row r="6265" hidden="1" x14ac:dyDescent="0.25"/>
    <row r="6266" hidden="1" x14ac:dyDescent="0.25"/>
    <row r="6267" hidden="1" x14ac:dyDescent="0.25"/>
    <row r="6268" hidden="1" x14ac:dyDescent="0.25"/>
    <row r="6269" hidden="1" x14ac:dyDescent="0.25"/>
    <row r="6270" hidden="1" x14ac:dyDescent="0.25"/>
    <row r="6271" hidden="1" x14ac:dyDescent="0.25"/>
    <row r="6272" hidden="1" x14ac:dyDescent="0.25"/>
    <row r="6273" hidden="1" x14ac:dyDescent="0.25"/>
    <row r="6274" hidden="1" x14ac:dyDescent="0.25"/>
    <row r="6275" hidden="1" x14ac:dyDescent="0.25"/>
    <row r="6276" hidden="1" x14ac:dyDescent="0.25"/>
    <row r="6277" hidden="1" x14ac:dyDescent="0.25"/>
    <row r="6278" hidden="1" x14ac:dyDescent="0.25"/>
    <row r="6279" hidden="1" x14ac:dyDescent="0.25"/>
    <row r="6280" hidden="1" x14ac:dyDescent="0.25"/>
    <row r="6281" hidden="1" x14ac:dyDescent="0.25"/>
    <row r="6282" hidden="1" x14ac:dyDescent="0.25"/>
    <row r="6283" hidden="1" x14ac:dyDescent="0.25"/>
    <row r="6284" hidden="1" x14ac:dyDescent="0.25"/>
    <row r="6285" hidden="1" x14ac:dyDescent="0.25"/>
    <row r="6286" hidden="1" x14ac:dyDescent="0.25"/>
    <row r="6287" hidden="1" x14ac:dyDescent="0.25"/>
    <row r="6288" hidden="1" x14ac:dyDescent="0.25"/>
    <row r="6289" hidden="1" x14ac:dyDescent="0.25"/>
    <row r="6290" hidden="1" x14ac:dyDescent="0.25"/>
    <row r="6291" hidden="1" x14ac:dyDescent="0.25"/>
    <row r="6292" hidden="1" x14ac:dyDescent="0.25"/>
    <row r="6293" hidden="1" x14ac:dyDescent="0.25"/>
    <row r="6294" hidden="1" x14ac:dyDescent="0.25"/>
    <row r="6295" hidden="1" x14ac:dyDescent="0.25"/>
    <row r="6296" hidden="1" x14ac:dyDescent="0.25"/>
    <row r="6297" hidden="1" x14ac:dyDescent="0.25"/>
    <row r="6298" hidden="1" x14ac:dyDescent="0.25"/>
    <row r="6299" hidden="1" x14ac:dyDescent="0.25"/>
    <row r="6300" hidden="1" x14ac:dyDescent="0.25"/>
    <row r="6301" hidden="1" x14ac:dyDescent="0.25"/>
    <row r="6302" hidden="1" x14ac:dyDescent="0.25"/>
    <row r="6303" hidden="1" x14ac:dyDescent="0.25"/>
    <row r="6304" hidden="1" x14ac:dyDescent="0.25"/>
    <row r="6305" hidden="1" x14ac:dyDescent="0.25"/>
    <row r="6306" hidden="1" x14ac:dyDescent="0.25"/>
    <row r="6307" hidden="1" x14ac:dyDescent="0.25"/>
    <row r="6308" hidden="1" x14ac:dyDescent="0.25"/>
    <row r="6309" hidden="1" x14ac:dyDescent="0.25"/>
    <row r="6310" hidden="1" x14ac:dyDescent="0.25"/>
    <row r="6311" hidden="1" x14ac:dyDescent="0.25"/>
    <row r="6312" hidden="1" x14ac:dyDescent="0.25"/>
    <row r="6313" hidden="1" x14ac:dyDescent="0.25"/>
    <row r="6314" hidden="1" x14ac:dyDescent="0.25"/>
    <row r="6315" hidden="1" x14ac:dyDescent="0.25"/>
    <row r="6316" hidden="1" x14ac:dyDescent="0.25"/>
    <row r="6317" hidden="1" x14ac:dyDescent="0.25"/>
    <row r="6318" hidden="1" x14ac:dyDescent="0.25"/>
    <row r="6319" hidden="1" x14ac:dyDescent="0.25"/>
    <row r="6320" hidden="1" x14ac:dyDescent="0.25"/>
    <row r="6321" hidden="1" x14ac:dyDescent="0.25"/>
    <row r="6322" hidden="1" x14ac:dyDescent="0.25"/>
    <row r="6323" hidden="1" x14ac:dyDescent="0.25"/>
    <row r="6324" hidden="1" x14ac:dyDescent="0.25"/>
    <row r="6325" hidden="1" x14ac:dyDescent="0.25"/>
    <row r="6326" hidden="1" x14ac:dyDescent="0.25"/>
    <row r="6327" hidden="1" x14ac:dyDescent="0.25"/>
  </sheetData>
  <sheetProtection password="CA2C" sheet="1" objects="1" scenarios="1"/>
  <conditionalFormatting sqref="A6137:A6150">
    <cfRule type="duplicateValues" dxfId="3" priority="6"/>
  </conditionalFormatting>
  <conditionalFormatting sqref="A6152:A6165">
    <cfRule type="duplicateValues" dxfId="2" priority="5"/>
  </conditionalFormatting>
  <conditionalFormatting sqref="A6167:A6180">
    <cfRule type="duplicateValues" dxfId="1" priority="4"/>
  </conditionalFormatting>
  <conditionalFormatting sqref="A6182:A6195">
    <cfRule type="duplicateValues" dxfId="0" priority="3"/>
  </conditionalFormatting>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A1:I620"/>
  <sheetViews>
    <sheetView zoomScale="115" zoomScaleNormal="115" workbookViewId="0">
      <pane ySplit="1" topLeftCell="A2" activePane="bottomLeft" state="frozen"/>
      <selection activeCell="A3884" sqref="A3884"/>
      <selection pane="bottomLeft" activeCell="A3884" sqref="A3884"/>
    </sheetView>
  </sheetViews>
  <sheetFormatPr defaultColWidth="0" defaultRowHeight="15" zeroHeight="1" x14ac:dyDescent="0.25"/>
  <cols>
    <col min="1" max="1" width="13" style="729" bestFit="1" customWidth="1"/>
    <col min="2" max="2" width="12" style="729" bestFit="1" customWidth="1"/>
    <col min="3" max="3" width="7.28515625" style="731" bestFit="1" customWidth="1"/>
    <col min="4" max="4" width="25.42578125" style="710" customWidth="1"/>
    <col min="5" max="5" width="24.5703125" style="710" customWidth="1"/>
    <col min="6" max="6" width="12.42578125" style="710" bestFit="1" customWidth="1"/>
    <col min="7" max="7" width="15.85546875" style="712" bestFit="1" customWidth="1"/>
    <col min="8" max="9" width="0" style="414" hidden="1" customWidth="1"/>
    <col min="10" max="16384" width="9.140625" style="414" hidden="1"/>
  </cols>
  <sheetData>
    <row r="1" spans="1:7" x14ac:dyDescent="0.25">
      <c r="A1" s="725" t="s">
        <v>605</v>
      </c>
      <c r="B1" s="725" t="s">
        <v>604</v>
      </c>
      <c r="C1" s="726" t="s">
        <v>5323</v>
      </c>
      <c r="D1" s="727" t="s">
        <v>620</v>
      </c>
      <c r="E1" s="727" t="s">
        <v>623</v>
      </c>
      <c r="F1" s="727" t="s">
        <v>606</v>
      </c>
      <c r="G1" s="728" t="s">
        <v>607</v>
      </c>
    </row>
    <row r="2" spans="1:7" x14ac:dyDescent="0.25">
      <c r="A2" s="713" t="s">
        <v>337</v>
      </c>
      <c r="B2" s="729" t="s">
        <v>618</v>
      </c>
      <c r="C2" s="713">
        <v>1</v>
      </c>
      <c r="D2" s="710">
        <f>'Quarterly Rules'!C2</f>
        <v>0</v>
      </c>
      <c r="E2" s="710">
        <f>'Quarterly Rules'!G2+'Quarterly Rules'!G3+'Quarterly Rules'!G4+'Quarterly Rules'!G5</f>
        <v>0</v>
      </c>
      <c r="F2" s="710">
        <f>G2</f>
        <v>1</v>
      </c>
      <c r="G2" s="712">
        <f t="shared" ref="G2:G33" si="0">IF(ISERROR(D2),0,IF(ISERROR(E2),0,IF(D2=E2,1,0)))</f>
        <v>1</v>
      </c>
    </row>
    <row r="3" spans="1:7" x14ac:dyDescent="0.25">
      <c r="A3" s="713" t="s">
        <v>337</v>
      </c>
      <c r="B3" s="729" t="s">
        <v>618</v>
      </c>
      <c r="C3" s="713">
        <v>2</v>
      </c>
      <c r="D3" s="710">
        <f>'Quarterly Rules'!C7</f>
        <v>0</v>
      </c>
      <c r="E3" s="710">
        <f>'Quarterly Rules'!G7+'Quarterly Rules'!G8+'Quarterly Rules'!G9+'Quarterly Rules'!G10</f>
        <v>0</v>
      </c>
      <c r="F3" s="710">
        <f t="shared" ref="F3:F66" si="1">G3</f>
        <v>1</v>
      </c>
      <c r="G3" s="712">
        <f t="shared" si="0"/>
        <v>1</v>
      </c>
    </row>
    <row r="4" spans="1:7" x14ac:dyDescent="0.25">
      <c r="A4" s="713" t="s">
        <v>337</v>
      </c>
      <c r="B4" s="729" t="s">
        <v>618</v>
      </c>
      <c r="C4" s="713">
        <v>3</v>
      </c>
      <c r="D4" s="710">
        <f>'Quarterly Rules'!C12</f>
        <v>0</v>
      </c>
      <c r="E4" s="710">
        <f>'Quarterly Rules'!G12+'Quarterly Rules'!G13</f>
        <v>0</v>
      </c>
      <c r="F4" s="710">
        <f t="shared" si="1"/>
        <v>1</v>
      </c>
      <c r="G4" s="712">
        <f t="shared" si="0"/>
        <v>1</v>
      </c>
    </row>
    <row r="5" spans="1:7" x14ac:dyDescent="0.25">
      <c r="A5" s="713" t="s">
        <v>337</v>
      </c>
      <c r="B5" s="729" t="s">
        <v>618</v>
      </c>
      <c r="C5" s="713">
        <v>4</v>
      </c>
      <c r="D5" s="710">
        <f>'Quarterly Rules'!C15</f>
        <v>0</v>
      </c>
      <c r="E5" s="710">
        <f>'Quarterly Rules'!G15+'Quarterly Rules'!G16</f>
        <v>0</v>
      </c>
      <c r="F5" s="710">
        <f t="shared" si="1"/>
        <v>1</v>
      </c>
      <c r="G5" s="712">
        <f t="shared" si="0"/>
        <v>1</v>
      </c>
    </row>
    <row r="6" spans="1:7" x14ac:dyDescent="0.25">
      <c r="A6" s="713" t="s">
        <v>337</v>
      </c>
      <c r="B6" s="729" t="s">
        <v>618</v>
      </c>
      <c r="C6" s="713">
        <v>5</v>
      </c>
      <c r="D6" s="710">
        <f>'Quarterly Rules'!C18</f>
        <v>0</v>
      </c>
      <c r="E6" s="710">
        <f>'Quarterly Rules'!G18+'Quarterly Rules'!G19</f>
        <v>0</v>
      </c>
      <c r="F6" s="710">
        <f t="shared" si="1"/>
        <v>1</v>
      </c>
      <c r="G6" s="712">
        <f t="shared" si="0"/>
        <v>1</v>
      </c>
    </row>
    <row r="7" spans="1:7" x14ac:dyDescent="0.25">
      <c r="A7" s="713" t="s">
        <v>337</v>
      </c>
      <c r="B7" s="729" t="s">
        <v>618</v>
      </c>
      <c r="C7" s="713">
        <v>6</v>
      </c>
      <c r="D7" s="710">
        <f>'Quarterly Rules'!C21</f>
        <v>0</v>
      </c>
      <c r="E7" s="710">
        <f>'Quarterly Rules'!G21+'Quarterly Rules'!G22</f>
        <v>0</v>
      </c>
      <c r="F7" s="710">
        <f t="shared" si="1"/>
        <v>1</v>
      </c>
      <c r="G7" s="712">
        <f t="shared" si="0"/>
        <v>1</v>
      </c>
    </row>
    <row r="8" spans="1:7" x14ac:dyDescent="0.25">
      <c r="A8" s="713" t="s">
        <v>337</v>
      </c>
      <c r="B8" s="729" t="s">
        <v>618</v>
      </c>
      <c r="C8" s="713">
        <v>7</v>
      </c>
      <c r="D8" s="710">
        <f>'Quarterly Rules'!C24</f>
        <v>0</v>
      </c>
      <c r="E8" s="710">
        <f>'Quarterly Rules'!G24+'Quarterly Rules'!G25</f>
        <v>0</v>
      </c>
      <c r="F8" s="710">
        <f t="shared" si="1"/>
        <v>1</v>
      </c>
      <c r="G8" s="712">
        <f t="shared" si="0"/>
        <v>1</v>
      </c>
    </row>
    <row r="9" spans="1:7" x14ac:dyDescent="0.25">
      <c r="A9" s="713" t="s">
        <v>337</v>
      </c>
      <c r="B9" s="729" t="s">
        <v>618</v>
      </c>
      <c r="C9" s="713">
        <v>8</v>
      </c>
      <c r="D9" s="710">
        <f>'Quarterly Rules'!C27</f>
        <v>0</v>
      </c>
      <c r="E9" s="710">
        <f>'Quarterly Rules'!G27+'Quarterly Rules'!G28</f>
        <v>0</v>
      </c>
      <c r="F9" s="710">
        <f t="shared" si="1"/>
        <v>1</v>
      </c>
      <c r="G9" s="712">
        <f t="shared" si="0"/>
        <v>1</v>
      </c>
    </row>
    <row r="10" spans="1:7" x14ac:dyDescent="0.25">
      <c r="A10" s="713" t="s">
        <v>337</v>
      </c>
      <c r="B10" s="729" t="s">
        <v>618</v>
      </c>
      <c r="C10" s="713">
        <v>9</v>
      </c>
      <c r="D10" s="710">
        <f>'Quarterly Rules'!C30</f>
        <v>0</v>
      </c>
      <c r="E10" s="710">
        <f>'Quarterly Rules'!G30+'Quarterly Rules'!G31</f>
        <v>0</v>
      </c>
      <c r="F10" s="710">
        <f t="shared" si="1"/>
        <v>1</v>
      </c>
      <c r="G10" s="712">
        <f t="shared" si="0"/>
        <v>1</v>
      </c>
    </row>
    <row r="11" spans="1:7" x14ac:dyDescent="0.25">
      <c r="A11" s="713" t="s">
        <v>337</v>
      </c>
      <c r="B11" s="729" t="s">
        <v>618</v>
      </c>
      <c r="C11" s="713">
        <v>10</v>
      </c>
      <c r="D11" s="710">
        <f>'Quarterly Rules'!C33</f>
        <v>0</v>
      </c>
      <c r="E11" s="710">
        <f>'Quarterly Rules'!G33+'Quarterly Rules'!G34+'Quarterly Rules'!G35+'Quarterly Rules'!G36</f>
        <v>0</v>
      </c>
      <c r="F11" s="710">
        <f t="shared" si="1"/>
        <v>1</v>
      </c>
      <c r="G11" s="712">
        <f t="shared" si="0"/>
        <v>1</v>
      </c>
    </row>
    <row r="12" spans="1:7" x14ac:dyDescent="0.25">
      <c r="A12" s="713" t="s">
        <v>337</v>
      </c>
      <c r="B12" s="729" t="s">
        <v>618</v>
      </c>
      <c r="C12" s="713">
        <v>11</v>
      </c>
      <c r="D12" s="710">
        <f>'Quarterly Rules'!C38</f>
        <v>0</v>
      </c>
      <c r="E12" s="710">
        <f>'Quarterly Rules'!G38+'Quarterly Rules'!G39+'Quarterly Rules'!G40+'Quarterly Rules'!G41</f>
        <v>0</v>
      </c>
      <c r="F12" s="710">
        <f t="shared" si="1"/>
        <v>1</v>
      </c>
      <c r="G12" s="712">
        <f t="shared" si="0"/>
        <v>1</v>
      </c>
    </row>
    <row r="13" spans="1:7" x14ac:dyDescent="0.25">
      <c r="A13" s="713" t="s">
        <v>337</v>
      </c>
      <c r="B13" s="729" t="s">
        <v>618</v>
      </c>
      <c r="C13" s="713">
        <v>12</v>
      </c>
      <c r="D13" s="710">
        <f>'Quarterly Rules'!C43</f>
        <v>0</v>
      </c>
      <c r="E13" s="710">
        <f>'Quarterly Rules'!G43+'Quarterly Rules'!G44</f>
        <v>0</v>
      </c>
      <c r="F13" s="710">
        <f t="shared" si="1"/>
        <v>1</v>
      </c>
      <c r="G13" s="712">
        <f t="shared" si="0"/>
        <v>1</v>
      </c>
    </row>
    <row r="14" spans="1:7" x14ac:dyDescent="0.25">
      <c r="A14" s="713" t="s">
        <v>337</v>
      </c>
      <c r="B14" s="729" t="s">
        <v>618</v>
      </c>
      <c r="C14" s="713">
        <v>13</v>
      </c>
      <c r="D14" s="710">
        <f>'Quarterly Rules'!C46</f>
        <v>0</v>
      </c>
      <c r="E14" s="710">
        <f>'Quarterly Rules'!G46+'Quarterly Rules'!G47</f>
        <v>0</v>
      </c>
      <c r="F14" s="710">
        <f t="shared" si="1"/>
        <v>1</v>
      </c>
      <c r="G14" s="712">
        <f t="shared" si="0"/>
        <v>1</v>
      </c>
    </row>
    <row r="15" spans="1:7" x14ac:dyDescent="0.25">
      <c r="A15" s="713" t="s">
        <v>337</v>
      </c>
      <c r="B15" s="729" t="s">
        <v>618</v>
      </c>
      <c r="C15" s="713">
        <v>14</v>
      </c>
      <c r="D15" s="710">
        <f>'Quarterly Rules'!C49</f>
        <v>0</v>
      </c>
      <c r="E15" s="710">
        <f>'Quarterly Rules'!G49+'Quarterly Rules'!G50</f>
        <v>0</v>
      </c>
      <c r="F15" s="710">
        <f t="shared" si="1"/>
        <v>1</v>
      </c>
      <c r="G15" s="712">
        <f t="shared" si="0"/>
        <v>1</v>
      </c>
    </row>
    <row r="16" spans="1:7" x14ac:dyDescent="0.25">
      <c r="A16" s="713" t="s">
        <v>337</v>
      </c>
      <c r="B16" s="729" t="s">
        <v>618</v>
      </c>
      <c r="C16" s="713">
        <v>15</v>
      </c>
      <c r="D16" s="710">
        <f>'Quarterly Rules'!C52</f>
        <v>0</v>
      </c>
      <c r="E16" s="710">
        <f>'Quarterly Rules'!G52+'Quarterly Rules'!G53</f>
        <v>0</v>
      </c>
      <c r="F16" s="710">
        <f t="shared" si="1"/>
        <v>1</v>
      </c>
      <c r="G16" s="712">
        <f t="shared" si="0"/>
        <v>1</v>
      </c>
    </row>
    <row r="17" spans="1:7" x14ac:dyDescent="0.25">
      <c r="A17" s="713" t="s">
        <v>337</v>
      </c>
      <c r="B17" s="729" t="s">
        <v>618</v>
      </c>
      <c r="C17" s="713">
        <v>16</v>
      </c>
      <c r="D17" s="710">
        <f>'Quarterly Rules'!C55</f>
        <v>0</v>
      </c>
      <c r="E17" s="710">
        <f>'Quarterly Rules'!G55+'Quarterly Rules'!G56</f>
        <v>0</v>
      </c>
      <c r="F17" s="710">
        <f t="shared" si="1"/>
        <v>1</v>
      </c>
      <c r="G17" s="712">
        <f t="shared" si="0"/>
        <v>1</v>
      </c>
    </row>
    <row r="18" spans="1:7" x14ac:dyDescent="0.25">
      <c r="A18" s="713" t="s">
        <v>337</v>
      </c>
      <c r="B18" s="729" t="s">
        <v>618</v>
      </c>
      <c r="C18" s="713">
        <v>17</v>
      </c>
      <c r="D18" s="710">
        <f>'Quarterly Rules'!C58</f>
        <v>0</v>
      </c>
      <c r="E18" s="710">
        <f>'Quarterly Rules'!G58+'Quarterly Rules'!G59</f>
        <v>0</v>
      </c>
      <c r="F18" s="710">
        <f t="shared" si="1"/>
        <v>1</v>
      </c>
      <c r="G18" s="712">
        <f t="shared" si="0"/>
        <v>1</v>
      </c>
    </row>
    <row r="19" spans="1:7" x14ac:dyDescent="0.25">
      <c r="A19" s="713" t="s">
        <v>337</v>
      </c>
      <c r="B19" s="729" t="s">
        <v>618</v>
      </c>
      <c r="C19" s="713">
        <v>18</v>
      </c>
      <c r="D19" s="710">
        <f>'Quarterly Rules'!C61</f>
        <v>0</v>
      </c>
      <c r="E19" s="710">
        <f>'Quarterly Rules'!G61+'Quarterly Rules'!G62</f>
        <v>0</v>
      </c>
      <c r="F19" s="710">
        <f t="shared" si="1"/>
        <v>1</v>
      </c>
      <c r="G19" s="712">
        <f t="shared" si="0"/>
        <v>1</v>
      </c>
    </row>
    <row r="20" spans="1:7" x14ac:dyDescent="0.25">
      <c r="A20" s="713" t="s">
        <v>337</v>
      </c>
      <c r="B20" s="729" t="s">
        <v>618</v>
      </c>
      <c r="C20" s="713">
        <v>19</v>
      </c>
      <c r="D20" s="710">
        <f>'Quarterly Rules'!C64</f>
        <v>0</v>
      </c>
      <c r="E20" s="710">
        <f>'Quarterly Rules'!G64+'Quarterly Rules'!G65</f>
        <v>0</v>
      </c>
      <c r="F20" s="710">
        <f t="shared" si="1"/>
        <v>1</v>
      </c>
      <c r="G20" s="712">
        <f t="shared" si="0"/>
        <v>1</v>
      </c>
    </row>
    <row r="21" spans="1:7" x14ac:dyDescent="0.25">
      <c r="A21" s="713" t="s">
        <v>337</v>
      </c>
      <c r="B21" s="729" t="s">
        <v>618</v>
      </c>
      <c r="C21" s="713">
        <v>20</v>
      </c>
      <c r="D21" s="710">
        <f>'Quarterly Rules'!C67</f>
        <v>0</v>
      </c>
      <c r="E21" s="710">
        <f>'Quarterly Rules'!G67+'Quarterly Rules'!G68</f>
        <v>0</v>
      </c>
      <c r="F21" s="710">
        <f t="shared" si="1"/>
        <v>1</v>
      </c>
      <c r="G21" s="712">
        <f t="shared" si="0"/>
        <v>1</v>
      </c>
    </row>
    <row r="22" spans="1:7" x14ac:dyDescent="0.25">
      <c r="A22" s="713" t="s">
        <v>337</v>
      </c>
      <c r="B22" s="729" t="s">
        <v>618</v>
      </c>
      <c r="C22" s="713">
        <v>21</v>
      </c>
      <c r="D22" s="710">
        <f>'Quarterly Rules'!C70</f>
        <v>0</v>
      </c>
      <c r="E22" s="710">
        <f>'Quarterly Rules'!G70+'Quarterly Rules'!G71</f>
        <v>0</v>
      </c>
      <c r="F22" s="710">
        <f t="shared" si="1"/>
        <v>1</v>
      </c>
      <c r="G22" s="712">
        <f t="shared" si="0"/>
        <v>1</v>
      </c>
    </row>
    <row r="23" spans="1:7" x14ac:dyDescent="0.25">
      <c r="A23" s="713" t="s">
        <v>337</v>
      </c>
      <c r="B23" s="729" t="s">
        <v>618</v>
      </c>
      <c r="C23" s="713">
        <v>22</v>
      </c>
      <c r="D23" s="710">
        <f>'Quarterly Rules'!C73</f>
        <v>0</v>
      </c>
      <c r="E23" s="710">
        <f>'Quarterly Rules'!G73+'Quarterly Rules'!G74</f>
        <v>0</v>
      </c>
      <c r="F23" s="710">
        <f t="shared" si="1"/>
        <v>1</v>
      </c>
      <c r="G23" s="712">
        <f t="shared" si="0"/>
        <v>1</v>
      </c>
    </row>
    <row r="24" spans="1:7" x14ac:dyDescent="0.25">
      <c r="A24" s="713" t="s">
        <v>337</v>
      </c>
      <c r="B24" s="729" t="s">
        <v>618</v>
      </c>
      <c r="C24" s="713">
        <v>23</v>
      </c>
      <c r="D24" s="710">
        <f>'Quarterly Rules'!C76</f>
        <v>0</v>
      </c>
      <c r="E24" s="710">
        <f>'Quarterly Rules'!G76+'Quarterly Rules'!G77+'Quarterly Rules'!G78+'Quarterly Rules'!G79</f>
        <v>0</v>
      </c>
      <c r="F24" s="710">
        <f t="shared" si="1"/>
        <v>1</v>
      </c>
      <c r="G24" s="712">
        <f t="shared" si="0"/>
        <v>1</v>
      </c>
    </row>
    <row r="25" spans="1:7" x14ac:dyDescent="0.25">
      <c r="A25" s="713" t="s">
        <v>337</v>
      </c>
      <c r="B25" s="729" t="s">
        <v>618</v>
      </c>
      <c r="C25" s="713">
        <v>24</v>
      </c>
      <c r="D25" s="710">
        <f>'Quarterly Rules'!C81</f>
        <v>0</v>
      </c>
      <c r="E25" s="710">
        <f>'Quarterly Rules'!G81+'Quarterly Rules'!G82</f>
        <v>0</v>
      </c>
      <c r="F25" s="710">
        <f t="shared" si="1"/>
        <v>1</v>
      </c>
      <c r="G25" s="712">
        <f t="shared" si="0"/>
        <v>1</v>
      </c>
    </row>
    <row r="26" spans="1:7" x14ac:dyDescent="0.25">
      <c r="A26" s="713" t="s">
        <v>337</v>
      </c>
      <c r="B26" s="729" t="s">
        <v>618</v>
      </c>
      <c r="C26" s="713">
        <v>25</v>
      </c>
      <c r="D26" s="710">
        <f>'Quarterly Rules'!C84</f>
        <v>0</v>
      </c>
      <c r="E26" s="710">
        <f>'Quarterly Rules'!G84+'Quarterly Rules'!G85</f>
        <v>0</v>
      </c>
      <c r="F26" s="710">
        <f t="shared" si="1"/>
        <v>1</v>
      </c>
      <c r="G26" s="712">
        <f t="shared" si="0"/>
        <v>1</v>
      </c>
    </row>
    <row r="27" spans="1:7" x14ac:dyDescent="0.25">
      <c r="A27" s="713" t="s">
        <v>337</v>
      </c>
      <c r="B27" s="729" t="s">
        <v>618</v>
      </c>
      <c r="C27" s="713">
        <v>26</v>
      </c>
      <c r="D27" s="710">
        <f>'Quarterly Rules'!C87</f>
        <v>0</v>
      </c>
      <c r="E27" s="710">
        <f>'Quarterly Rules'!G87+'Quarterly Rules'!G88</f>
        <v>0</v>
      </c>
      <c r="F27" s="710">
        <f t="shared" si="1"/>
        <v>1</v>
      </c>
      <c r="G27" s="712">
        <f t="shared" si="0"/>
        <v>1</v>
      </c>
    </row>
    <row r="28" spans="1:7" x14ac:dyDescent="0.25">
      <c r="A28" s="713" t="s">
        <v>337</v>
      </c>
      <c r="B28" s="729" t="s">
        <v>618</v>
      </c>
      <c r="C28" s="713">
        <v>27</v>
      </c>
      <c r="D28" s="710">
        <f>'Quarterly Rules'!C90</f>
        <v>0</v>
      </c>
      <c r="E28" s="710">
        <f>'Quarterly Rules'!G90+'Quarterly Rules'!G91</f>
        <v>0</v>
      </c>
      <c r="F28" s="710">
        <f t="shared" si="1"/>
        <v>1</v>
      </c>
      <c r="G28" s="712">
        <f t="shared" si="0"/>
        <v>1</v>
      </c>
    </row>
    <row r="29" spans="1:7" x14ac:dyDescent="0.25">
      <c r="A29" s="713" t="s">
        <v>337</v>
      </c>
      <c r="B29" s="729" t="s">
        <v>618</v>
      </c>
      <c r="C29" s="713">
        <v>28</v>
      </c>
      <c r="D29" s="710">
        <f>'Quarterly Rules'!C93+'Quarterly Rules'!C94-'Quarterly Rules'!C95</f>
        <v>0</v>
      </c>
      <c r="E29" s="710">
        <f>'Quarterly Rules'!G93+'Quarterly Rules'!G94+'Quarterly Rules'!G95+'Quarterly Rules'!G96</f>
        <v>0</v>
      </c>
      <c r="F29" s="710">
        <f t="shared" si="1"/>
        <v>1</v>
      </c>
      <c r="G29" s="712">
        <f t="shared" si="0"/>
        <v>1</v>
      </c>
    </row>
    <row r="30" spans="1:7" x14ac:dyDescent="0.25">
      <c r="A30" s="713" t="s">
        <v>337</v>
      </c>
      <c r="B30" s="729" t="s">
        <v>618</v>
      </c>
      <c r="C30" s="713">
        <v>29</v>
      </c>
      <c r="D30" s="710">
        <f>'Quarterly Rules'!C98+'Quarterly Rules'!C99-'Quarterly Rules'!C100</f>
        <v>0</v>
      </c>
      <c r="E30" s="710">
        <f>'Quarterly Rules'!G98+'Quarterly Rules'!G99+'Quarterly Rules'!G100+'Quarterly Rules'!G101</f>
        <v>0</v>
      </c>
      <c r="F30" s="710">
        <f t="shared" si="1"/>
        <v>1</v>
      </c>
      <c r="G30" s="712">
        <f t="shared" si="0"/>
        <v>1</v>
      </c>
    </row>
    <row r="31" spans="1:7" x14ac:dyDescent="0.25">
      <c r="A31" s="713" t="s">
        <v>337</v>
      </c>
      <c r="B31" s="729" t="s">
        <v>618</v>
      </c>
      <c r="C31" s="713">
        <v>30</v>
      </c>
      <c r="D31" s="710">
        <f>'Quarterly Rules'!C103+'Quarterly Rules'!C104-'Quarterly Rules'!C105</f>
        <v>0</v>
      </c>
      <c r="E31" s="710">
        <f>'Quarterly Rules'!G103+'Quarterly Rules'!G104</f>
        <v>0</v>
      </c>
      <c r="F31" s="710">
        <f t="shared" si="1"/>
        <v>1</v>
      </c>
      <c r="G31" s="712">
        <f t="shared" si="0"/>
        <v>1</v>
      </c>
    </row>
    <row r="32" spans="1:7" x14ac:dyDescent="0.25">
      <c r="A32" s="713" t="s">
        <v>337</v>
      </c>
      <c r="B32" s="729" t="s">
        <v>618</v>
      </c>
      <c r="C32" s="713">
        <v>31</v>
      </c>
      <c r="D32" s="710">
        <f>'Quarterly Rules'!C107+'Quarterly Rules'!C108-'Quarterly Rules'!C109+'Quarterly Rules'!C110+'Quarterly Rules'!C111-'Quarterly Rules'!C112+'Quarterly Rules'!C113+'Quarterly Rules'!C114-'Quarterly Rules'!C115+'Quarterly Rules'!C116+'Quarterly Rules'!C117-'Quarterly Rules'!C118+'Quarterly Rules'!C119+'Quarterly Rules'!C120-'Quarterly Rules'!C121+'Quarterly Rules'!C122+'Quarterly Rules'!C123-'Quarterly Rules'!C124</f>
        <v>0</v>
      </c>
      <c r="E32" s="710">
        <f>'Quarterly Rules'!G107+'Quarterly Rules'!G108</f>
        <v>0</v>
      </c>
      <c r="F32" s="710">
        <f t="shared" si="1"/>
        <v>1</v>
      </c>
      <c r="G32" s="712">
        <f t="shared" si="0"/>
        <v>1</v>
      </c>
    </row>
    <row r="33" spans="1:7" x14ac:dyDescent="0.25">
      <c r="A33" s="713" t="s">
        <v>337</v>
      </c>
      <c r="B33" s="729" t="s">
        <v>618</v>
      </c>
      <c r="C33" s="713">
        <v>32</v>
      </c>
      <c r="D33" s="710">
        <f>'Quarterly Rules'!C126+'Quarterly Rules'!C127-'Quarterly Rules'!C128</f>
        <v>0</v>
      </c>
      <c r="E33" s="710">
        <f>'Quarterly Rules'!G126+'Quarterly Rules'!G127+'Quarterly Rules'!G128+'Quarterly Rules'!G129</f>
        <v>0</v>
      </c>
      <c r="F33" s="710">
        <f t="shared" si="1"/>
        <v>1</v>
      </c>
      <c r="G33" s="712">
        <f t="shared" si="0"/>
        <v>1</v>
      </c>
    </row>
    <row r="34" spans="1:7" x14ac:dyDescent="0.25">
      <c r="A34" s="713" t="s">
        <v>337</v>
      </c>
      <c r="B34" s="729" t="s">
        <v>618</v>
      </c>
      <c r="C34" s="713">
        <v>33</v>
      </c>
      <c r="D34" s="710">
        <f>'Quarterly Rules'!C131+'Quarterly Rules'!C132-'Quarterly Rules'!C133</f>
        <v>0</v>
      </c>
      <c r="E34" s="710">
        <f>'Quarterly Rules'!G131+'Quarterly Rules'!G132+'Quarterly Rules'!G133+'Quarterly Rules'!G134</f>
        <v>0</v>
      </c>
      <c r="F34" s="710">
        <f t="shared" si="1"/>
        <v>1</v>
      </c>
      <c r="G34" s="712">
        <f t="shared" ref="G34:G65" si="2">IF(ISERROR(D34),0,IF(ISERROR(E34),0,IF(D34=E34,1,0)))</f>
        <v>1</v>
      </c>
    </row>
    <row r="35" spans="1:7" x14ac:dyDescent="0.25">
      <c r="A35" s="713" t="s">
        <v>337</v>
      </c>
      <c r="B35" s="729" t="s">
        <v>618</v>
      </c>
      <c r="C35" s="713">
        <v>34</v>
      </c>
      <c r="D35" s="710">
        <f>'Quarterly Rules'!C136+'Quarterly Rules'!C137-'Quarterly Rules'!C138</f>
        <v>0</v>
      </c>
      <c r="E35" s="710">
        <f>'Quarterly Rules'!G136+'Quarterly Rules'!G137</f>
        <v>0</v>
      </c>
      <c r="F35" s="710">
        <f t="shared" si="1"/>
        <v>1</v>
      </c>
      <c r="G35" s="712">
        <f t="shared" si="2"/>
        <v>1</v>
      </c>
    </row>
    <row r="36" spans="1:7" x14ac:dyDescent="0.25">
      <c r="A36" s="713" t="s">
        <v>337</v>
      </c>
      <c r="B36" s="729" t="s">
        <v>618</v>
      </c>
      <c r="C36" s="713">
        <v>35</v>
      </c>
      <c r="D36" s="710">
        <f>'Quarterly Rules'!C140+'Quarterly Rules'!C141-'Quarterly Rules'!C142+'Quarterly Rules'!C143+'Quarterly Rules'!C144-'Quarterly Rules'!C145+'Quarterly Rules'!C146+'Quarterly Rules'!C147-'Quarterly Rules'!C148+'Quarterly Rules'!C149+'Quarterly Rules'!C150-'Quarterly Rules'!C151+'Quarterly Rules'!C152+'Quarterly Rules'!C153-'Quarterly Rules'!C154+'Quarterly Rules'!C155+'Quarterly Rules'!C156-'Quarterly Rules'!C157</f>
        <v>0</v>
      </c>
      <c r="E36" s="710">
        <f>'Quarterly Rules'!G140+'Quarterly Rules'!G141</f>
        <v>0</v>
      </c>
      <c r="F36" s="710">
        <f t="shared" si="1"/>
        <v>1</v>
      </c>
      <c r="G36" s="712">
        <f t="shared" si="2"/>
        <v>1</v>
      </c>
    </row>
    <row r="37" spans="1:7" x14ac:dyDescent="0.25">
      <c r="A37" s="713" t="s">
        <v>337</v>
      </c>
      <c r="B37" s="729" t="s">
        <v>618</v>
      </c>
      <c r="C37" s="713">
        <v>36</v>
      </c>
      <c r="D37" s="710">
        <f>'Quarterly Rules'!C159+'Quarterly Rules'!C160-'Quarterly Rules'!C161</f>
        <v>0</v>
      </c>
      <c r="E37" s="710">
        <f>'Quarterly Rules'!G159+'Quarterly Rules'!G160</f>
        <v>0</v>
      </c>
      <c r="F37" s="710">
        <f t="shared" si="1"/>
        <v>1</v>
      </c>
      <c r="G37" s="712">
        <f t="shared" si="2"/>
        <v>1</v>
      </c>
    </row>
    <row r="38" spans="1:7" x14ac:dyDescent="0.25">
      <c r="A38" s="713" t="s">
        <v>337</v>
      </c>
      <c r="B38" s="729" t="s">
        <v>618</v>
      </c>
      <c r="C38" s="713">
        <v>37</v>
      </c>
      <c r="D38" s="710">
        <f>'Quarterly Rules'!C163+'Quarterly Rules'!C164-'Quarterly Rules'!C165</f>
        <v>0</v>
      </c>
      <c r="E38" s="710">
        <f>'Quarterly Rules'!G163+'Quarterly Rules'!G164</f>
        <v>0</v>
      </c>
      <c r="F38" s="710">
        <f t="shared" si="1"/>
        <v>1</v>
      </c>
      <c r="G38" s="712">
        <f t="shared" si="2"/>
        <v>1</v>
      </c>
    </row>
    <row r="39" spans="1:7" x14ac:dyDescent="0.25">
      <c r="A39" s="713" t="s">
        <v>337</v>
      </c>
      <c r="B39" s="729" t="s">
        <v>618</v>
      </c>
      <c r="C39" s="713">
        <v>38</v>
      </c>
      <c r="D39" s="710">
        <f>'Quarterly Rules'!C167+'Quarterly Rules'!C168-'Quarterly Rules'!C169</f>
        <v>0</v>
      </c>
      <c r="E39" s="710">
        <f>'Quarterly Rules'!G167+'Quarterly Rules'!G168</f>
        <v>0</v>
      </c>
      <c r="F39" s="710">
        <f t="shared" si="1"/>
        <v>1</v>
      </c>
      <c r="G39" s="712">
        <f t="shared" si="2"/>
        <v>1</v>
      </c>
    </row>
    <row r="40" spans="1:7" x14ac:dyDescent="0.25">
      <c r="A40" s="713" t="s">
        <v>337</v>
      </c>
      <c r="B40" s="729" t="s">
        <v>618</v>
      </c>
      <c r="C40" s="713">
        <v>39</v>
      </c>
      <c r="D40" s="710">
        <f>'Quarterly Rules'!C171+'Quarterly Rules'!C172-'Quarterly Rules'!C173</f>
        <v>0</v>
      </c>
      <c r="E40" s="710">
        <f>'Quarterly Rules'!G171+'Quarterly Rules'!G172</f>
        <v>0</v>
      </c>
      <c r="F40" s="710">
        <f t="shared" si="1"/>
        <v>1</v>
      </c>
      <c r="G40" s="712">
        <f t="shared" si="2"/>
        <v>1</v>
      </c>
    </row>
    <row r="41" spans="1:7" x14ac:dyDescent="0.25">
      <c r="A41" s="713" t="s">
        <v>337</v>
      </c>
      <c r="B41" s="729" t="s">
        <v>618</v>
      </c>
      <c r="C41" s="713">
        <v>40</v>
      </c>
      <c r="D41" s="710">
        <f>'Quarterly Rules'!C175+'Quarterly Rules'!C176-'Quarterly Rules'!C177</f>
        <v>0</v>
      </c>
      <c r="E41" s="710">
        <f>'Quarterly Rules'!G175+'Quarterly Rules'!G176+'Quarterly Rules'!G177+'Quarterly Rules'!G178</f>
        <v>0</v>
      </c>
      <c r="F41" s="710">
        <f t="shared" si="1"/>
        <v>1</v>
      </c>
      <c r="G41" s="712">
        <f t="shared" si="2"/>
        <v>1</v>
      </c>
    </row>
    <row r="42" spans="1:7" x14ac:dyDescent="0.25">
      <c r="A42" s="713" t="s">
        <v>337</v>
      </c>
      <c r="B42" s="729" t="s">
        <v>618</v>
      </c>
      <c r="C42" s="713">
        <v>41</v>
      </c>
      <c r="D42" s="710">
        <f>'Quarterly Rules'!C180+'Quarterly Rules'!C181-'Quarterly Rules'!C182</f>
        <v>0</v>
      </c>
      <c r="E42" s="710">
        <f>'Quarterly Rules'!G180+'Quarterly Rules'!G181</f>
        <v>0</v>
      </c>
      <c r="F42" s="710">
        <f t="shared" si="1"/>
        <v>1</v>
      </c>
      <c r="G42" s="712">
        <f t="shared" si="2"/>
        <v>1</v>
      </c>
    </row>
    <row r="43" spans="1:7" x14ac:dyDescent="0.25">
      <c r="A43" s="713" t="s">
        <v>337</v>
      </c>
      <c r="B43" s="729" t="s">
        <v>618</v>
      </c>
      <c r="C43" s="713">
        <v>42</v>
      </c>
      <c r="D43" s="710">
        <f>'Quarterly Rules'!C184+'Quarterly Rules'!C185-'Quarterly Rules'!C186</f>
        <v>0</v>
      </c>
      <c r="E43" s="710">
        <f>'Quarterly Rules'!G184+'Quarterly Rules'!G185</f>
        <v>0</v>
      </c>
      <c r="F43" s="710">
        <f t="shared" si="1"/>
        <v>1</v>
      </c>
      <c r="G43" s="712">
        <f t="shared" si="2"/>
        <v>1</v>
      </c>
    </row>
    <row r="44" spans="1:7" x14ac:dyDescent="0.25">
      <c r="A44" s="713" t="s">
        <v>337</v>
      </c>
      <c r="B44" s="729" t="s">
        <v>618</v>
      </c>
      <c r="C44" s="713">
        <v>43</v>
      </c>
      <c r="D44" s="710">
        <f>'Quarterly Rules'!C188+'Quarterly Rules'!C189-'Quarterly Rules'!C190</f>
        <v>0</v>
      </c>
      <c r="E44" s="710">
        <f>'Quarterly Rules'!G188+'Quarterly Rules'!G189</f>
        <v>0</v>
      </c>
      <c r="F44" s="710">
        <f t="shared" si="1"/>
        <v>1</v>
      </c>
      <c r="G44" s="712">
        <f t="shared" si="2"/>
        <v>1</v>
      </c>
    </row>
    <row r="45" spans="1:7" x14ac:dyDescent="0.25">
      <c r="A45" s="713" t="s">
        <v>337</v>
      </c>
      <c r="B45" s="729" t="s">
        <v>618</v>
      </c>
      <c r="C45" s="713">
        <v>44</v>
      </c>
      <c r="D45" s="710">
        <f>'Quarterly Rules'!C192+'Quarterly Rules'!C193-'Quarterly Rules'!C194</f>
        <v>0</v>
      </c>
      <c r="E45" s="710">
        <f>'Quarterly Rules'!G192+'Quarterly Rules'!G193</f>
        <v>0</v>
      </c>
      <c r="F45" s="710">
        <f t="shared" si="1"/>
        <v>1</v>
      </c>
      <c r="G45" s="712">
        <f t="shared" si="2"/>
        <v>1</v>
      </c>
    </row>
    <row r="46" spans="1:7" x14ac:dyDescent="0.25">
      <c r="A46" s="713" t="s">
        <v>338</v>
      </c>
      <c r="B46" s="729" t="s">
        <v>618</v>
      </c>
      <c r="C46" s="713">
        <v>45</v>
      </c>
      <c r="D46" s="710">
        <f>'Quarterly Rules'!C196</f>
        <v>0</v>
      </c>
      <c r="E46" s="710">
        <f>'Quarterly Rules'!G196+'Quarterly Rules'!G197</f>
        <v>0</v>
      </c>
      <c r="F46" s="710">
        <f t="shared" si="1"/>
        <v>1</v>
      </c>
      <c r="G46" s="712">
        <f t="shared" si="2"/>
        <v>1</v>
      </c>
    </row>
    <row r="47" spans="1:7" x14ac:dyDescent="0.25">
      <c r="A47" s="713" t="s">
        <v>338</v>
      </c>
      <c r="B47" s="729" t="s">
        <v>618</v>
      </c>
      <c r="C47" s="713">
        <v>46</v>
      </c>
      <c r="D47" s="710">
        <f>'Quarterly Rules'!C199</f>
        <v>0</v>
      </c>
      <c r="E47" s="710">
        <f>'Quarterly Rules'!G199</f>
        <v>0</v>
      </c>
      <c r="F47" s="710">
        <f t="shared" si="1"/>
        <v>1</v>
      </c>
      <c r="G47" s="712">
        <f t="shared" si="2"/>
        <v>1</v>
      </c>
    </row>
    <row r="48" spans="1:7" x14ac:dyDescent="0.25">
      <c r="A48" s="713" t="s">
        <v>338</v>
      </c>
      <c r="B48" s="729" t="s">
        <v>618</v>
      </c>
      <c r="C48" s="713">
        <v>47</v>
      </c>
      <c r="D48" s="710">
        <f>'Quarterly Rules'!C201</f>
        <v>0</v>
      </c>
      <c r="E48" s="710">
        <f>'Quarterly Rules'!G201</f>
        <v>0</v>
      </c>
      <c r="F48" s="710">
        <f t="shared" si="1"/>
        <v>1</v>
      </c>
      <c r="G48" s="712">
        <f t="shared" si="2"/>
        <v>1</v>
      </c>
    </row>
    <row r="49" spans="1:7" x14ac:dyDescent="0.25">
      <c r="A49" s="713" t="s">
        <v>338</v>
      </c>
      <c r="B49" s="729" t="s">
        <v>618</v>
      </c>
      <c r="C49" s="713">
        <v>48</v>
      </c>
      <c r="D49" s="710">
        <f>'Quarterly Rules'!C203</f>
        <v>0</v>
      </c>
      <c r="E49" s="710">
        <f>'Quarterly Rules'!G203+'Quarterly Rules'!G204</f>
        <v>0</v>
      </c>
      <c r="F49" s="710">
        <f t="shared" si="1"/>
        <v>1</v>
      </c>
      <c r="G49" s="712">
        <f t="shared" si="2"/>
        <v>1</v>
      </c>
    </row>
    <row r="50" spans="1:7" x14ac:dyDescent="0.25">
      <c r="A50" s="713" t="s">
        <v>338</v>
      </c>
      <c r="B50" s="729" t="s">
        <v>618</v>
      </c>
      <c r="C50" s="713">
        <v>49</v>
      </c>
      <c r="D50" s="710">
        <f>'Quarterly Rules'!C206</f>
        <v>0</v>
      </c>
      <c r="E50" s="710">
        <f>'Quarterly Rules'!G206</f>
        <v>0</v>
      </c>
      <c r="F50" s="710">
        <f t="shared" si="1"/>
        <v>1</v>
      </c>
      <c r="G50" s="712">
        <f t="shared" si="2"/>
        <v>1</v>
      </c>
    </row>
    <row r="51" spans="1:7" x14ac:dyDescent="0.25">
      <c r="A51" s="713" t="s">
        <v>338</v>
      </c>
      <c r="B51" s="729" t="s">
        <v>618</v>
      </c>
      <c r="C51" s="713">
        <v>50</v>
      </c>
      <c r="D51" s="710">
        <f>'Quarterly Rules'!C208</f>
        <v>0</v>
      </c>
      <c r="E51" s="710">
        <f>'Quarterly Rules'!G208</f>
        <v>0</v>
      </c>
      <c r="F51" s="710">
        <f t="shared" si="1"/>
        <v>1</v>
      </c>
      <c r="G51" s="712">
        <f t="shared" si="2"/>
        <v>1</v>
      </c>
    </row>
    <row r="52" spans="1:7" x14ac:dyDescent="0.25">
      <c r="A52" s="713" t="s">
        <v>338</v>
      </c>
      <c r="B52" s="729" t="s">
        <v>618</v>
      </c>
      <c r="C52" s="713">
        <v>51</v>
      </c>
      <c r="D52" s="710">
        <f>'Quarterly Rules'!C210</f>
        <v>0</v>
      </c>
      <c r="E52" s="710">
        <f>'Quarterly Rules'!G210+'Quarterly Rules'!G211</f>
        <v>0</v>
      </c>
      <c r="F52" s="710">
        <f t="shared" si="1"/>
        <v>1</v>
      </c>
      <c r="G52" s="712">
        <f t="shared" si="2"/>
        <v>1</v>
      </c>
    </row>
    <row r="53" spans="1:7" x14ac:dyDescent="0.25">
      <c r="A53" s="713" t="s">
        <v>338</v>
      </c>
      <c r="B53" s="729" t="s">
        <v>618</v>
      </c>
      <c r="C53" s="713">
        <v>52</v>
      </c>
      <c r="D53" s="710">
        <f>'Quarterly Rules'!C213</f>
        <v>0</v>
      </c>
      <c r="E53" s="710">
        <f>'Quarterly Rules'!G213+'Quarterly Rules'!G214</f>
        <v>0</v>
      </c>
      <c r="F53" s="710">
        <f t="shared" si="1"/>
        <v>1</v>
      </c>
      <c r="G53" s="712">
        <f t="shared" si="2"/>
        <v>1</v>
      </c>
    </row>
    <row r="54" spans="1:7" x14ac:dyDescent="0.25">
      <c r="A54" s="713" t="s">
        <v>338</v>
      </c>
      <c r="B54" s="729" t="s">
        <v>618</v>
      </c>
      <c r="C54" s="713">
        <v>53</v>
      </c>
      <c r="D54" s="710">
        <f>'Quarterly Rules'!C216</f>
        <v>0</v>
      </c>
      <c r="E54" s="710">
        <f>'Quarterly Rules'!G216+'Quarterly Rules'!G217+'Quarterly Rules'!G218</f>
        <v>0</v>
      </c>
      <c r="F54" s="710">
        <f t="shared" si="1"/>
        <v>1</v>
      </c>
      <c r="G54" s="712">
        <f t="shared" si="2"/>
        <v>1</v>
      </c>
    </row>
    <row r="55" spans="1:7" x14ac:dyDescent="0.25">
      <c r="A55" s="713" t="s">
        <v>338</v>
      </c>
      <c r="B55" s="729" t="s">
        <v>618</v>
      </c>
      <c r="C55" s="713">
        <v>54</v>
      </c>
      <c r="D55" s="710">
        <f>'Quarterly Rules'!C220+'Quarterly Rules'!C221</f>
        <v>0</v>
      </c>
      <c r="E55" s="710">
        <f>'Quarterly Rules'!G220+'Quarterly Rules'!G221</f>
        <v>0</v>
      </c>
      <c r="F55" s="710">
        <f t="shared" si="1"/>
        <v>1</v>
      </c>
      <c r="G55" s="712">
        <f t="shared" si="2"/>
        <v>1</v>
      </c>
    </row>
    <row r="56" spans="1:7" x14ac:dyDescent="0.25">
      <c r="A56" s="713" t="s">
        <v>338</v>
      </c>
      <c r="B56" s="729" t="s">
        <v>618</v>
      </c>
      <c r="C56" s="713">
        <v>55</v>
      </c>
      <c r="D56" s="710">
        <f>'Quarterly Rules'!C223+'Quarterly Rules'!C224</f>
        <v>0</v>
      </c>
      <c r="E56" s="710">
        <f>'Quarterly Rules'!G223</f>
        <v>0</v>
      </c>
      <c r="F56" s="710">
        <f t="shared" si="1"/>
        <v>1</v>
      </c>
      <c r="G56" s="712">
        <f t="shared" si="2"/>
        <v>1</v>
      </c>
    </row>
    <row r="57" spans="1:7" x14ac:dyDescent="0.25">
      <c r="A57" s="713" t="s">
        <v>338</v>
      </c>
      <c r="B57" s="729" t="s">
        <v>618</v>
      </c>
      <c r="C57" s="713">
        <v>56</v>
      </c>
      <c r="D57" s="710">
        <f>'Quarterly Rules'!C226+'Quarterly Rules'!C227</f>
        <v>0</v>
      </c>
      <c r="E57" s="710">
        <f>'Quarterly Rules'!G226</f>
        <v>0</v>
      </c>
      <c r="F57" s="710">
        <f t="shared" si="1"/>
        <v>1</v>
      </c>
      <c r="G57" s="712">
        <f t="shared" si="2"/>
        <v>1</v>
      </c>
    </row>
    <row r="58" spans="1:7" x14ac:dyDescent="0.25">
      <c r="A58" s="713" t="s">
        <v>338</v>
      </c>
      <c r="B58" s="729" t="s">
        <v>618</v>
      </c>
      <c r="C58" s="713">
        <v>57</v>
      </c>
      <c r="D58" s="710">
        <f>'Quarterly Rules'!C229+'Quarterly Rules'!C230</f>
        <v>0</v>
      </c>
      <c r="E58" s="710">
        <f>'Quarterly Rules'!G229+'Quarterly Rules'!G230</f>
        <v>0</v>
      </c>
      <c r="F58" s="710">
        <f t="shared" si="1"/>
        <v>1</v>
      </c>
      <c r="G58" s="712">
        <f t="shared" si="2"/>
        <v>1</v>
      </c>
    </row>
    <row r="59" spans="1:7" x14ac:dyDescent="0.25">
      <c r="A59" s="713" t="s">
        <v>338</v>
      </c>
      <c r="B59" s="729" t="s">
        <v>618</v>
      </c>
      <c r="C59" s="713">
        <v>58</v>
      </c>
      <c r="D59" s="710">
        <f>'Quarterly Rules'!C232+'Quarterly Rules'!C233</f>
        <v>0</v>
      </c>
      <c r="E59" s="710">
        <f>'Quarterly Rules'!G232</f>
        <v>0</v>
      </c>
      <c r="F59" s="710">
        <f t="shared" si="1"/>
        <v>1</v>
      </c>
      <c r="G59" s="712">
        <f t="shared" si="2"/>
        <v>1</v>
      </c>
    </row>
    <row r="60" spans="1:7" x14ac:dyDescent="0.25">
      <c r="A60" s="713" t="s">
        <v>338</v>
      </c>
      <c r="B60" s="729" t="s">
        <v>618</v>
      </c>
      <c r="C60" s="713">
        <v>59</v>
      </c>
      <c r="D60" s="710">
        <f>'Quarterly Rules'!C235+'Quarterly Rules'!C236</f>
        <v>0</v>
      </c>
      <c r="E60" s="710">
        <f>'Quarterly Rules'!G235</f>
        <v>0</v>
      </c>
      <c r="F60" s="710">
        <f t="shared" si="1"/>
        <v>1</v>
      </c>
      <c r="G60" s="712">
        <f t="shared" si="2"/>
        <v>1</v>
      </c>
    </row>
    <row r="61" spans="1:7" x14ac:dyDescent="0.25">
      <c r="A61" s="713" t="s">
        <v>338</v>
      </c>
      <c r="B61" s="729" t="s">
        <v>618</v>
      </c>
      <c r="C61" s="713">
        <v>60</v>
      </c>
      <c r="D61" s="710">
        <f>'Quarterly Rules'!C238+'Quarterly Rules'!C239</f>
        <v>0</v>
      </c>
      <c r="E61" s="710">
        <f>'Quarterly Rules'!G238+'Quarterly Rules'!G239</f>
        <v>0</v>
      </c>
      <c r="F61" s="710">
        <f t="shared" si="1"/>
        <v>1</v>
      </c>
      <c r="G61" s="712">
        <f t="shared" si="2"/>
        <v>1</v>
      </c>
    </row>
    <row r="62" spans="1:7" x14ac:dyDescent="0.25">
      <c r="A62" s="713" t="s">
        <v>338</v>
      </c>
      <c r="B62" s="729" t="s">
        <v>618</v>
      </c>
      <c r="C62" s="713">
        <v>61</v>
      </c>
      <c r="D62" s="710">
        <f>'Quarterly Rules'!C241+'Quarterly Rules'!C242</f>
        <v>0</v>
      </c>
      <c r="E62" s="710">
        <f>'Quarterly Rules'!G241+'Quarterly Rules'!G242</f>
        <v>0</v>
      </c>
      <c r="F62" s="710">
        <f t="shared" si="1"/>
        <v>1</v>
      </c>
      <c r="G62" s="712">
        <f t="shared" si="2"/>
        <v>1</v>
      </c>
    </row>
    <row r="63" spans="1:7" x14ac:dyDescent="0.25">
      <c r="A63" s="713" t="s">
        <v>338</v>
      </c>
      <c r="B63" s="729" t="s">
        <v>618</v>
      </c>
      <c r="C63" s="713">
        <v>62</v>
      </c>
      <c r="D63" s="710">
        <f>'Quarterly Rules'!C244+'Quarterly Rules'!C245</f>
        <v>0</v>
      </c>
      <c r="E63" s="710">
        <f>'Quarterly Rules'!G244+'Quarterly Rules'!G245+'Quarterly Rules'!G246</f>
        <v>0</v>
      </c>
      <c r="F63" s="710">
        <f t="shared" si="1"/>
        <v>1</v>
      </c>
      <c r="G63" s="712">
        <f t="shared" si="2"/>
        <v>1</v>
      </c>
    </row>
    <row r="64" spans="1:7" x14ac:dyDescent="0.25">
      <c r="A64" s="713" t="s">
        <v>338</v>
      </c>
      <c r="B64" s="729" t="s">
        <v>618</v>
      </c>
      <c r="C64" s="713">
        <v>63</v>
      </c>
      <c r="D64" s="710">
        <f>'Quarterly Rules'!C248</f>
        <v>0</v>
      </c>
      <c r="E64" s="710">
        <f>'Quarterly Rules'!G248+'Quarterly Rules'!G249</f>
        <v>0</v>
      </c>
      <c r="F64" s="710">
        <f t="shared" si="1"/>
        <v>1</v>
      </c>
      <c r="G64" s="712">
        <f t="shared" si="2"/>
        <v>1</v>
      </c>
    </row>
    <row r="65" spans="1:7" x14ac:dyDescent="0.25">
      <c r="A65" s="713" t="s">
        <v>338</v>
      </c>
      <c r="B65" s="729" t="s">
        <v>618</v>
      </c>
      <c r="C65" s="713">
        <v>64</v>
      </c>
      <c r="D65" s="710">
        <f>'Quarterly Rules'!C251</f>
        <v>0</v>
      </c>
      <c r="E65" s="710">
        <f>'Quarterly Rules'!G251</f>
        <v>0</v>
      </c>
      <c r="F65" s="710">
        <f t="shared" si="1"/>
        <v>1</v>
      </c>
      <c r="G65" s="712">
        <f t="shared" si="2"/>
        <v>1</v>
      </c>
    </row>
    <row r="66" spans="1:7" x14ac:dyDescent="0.25">
      <c r="A66" s="713" t="s">
        <v>338</v>
      </c>
      <c r="B66" s="729" t="s">
        <v>618</v>
      </c>
      <c r="C66" s="713">
        <v>65</v>
      </c>
      <c r="D66" s="710">
        <f>'Quarterly Rules'!C253</f>
        <v>0</v>
      </c>
      <c r="E66" s="710">
        <f>'Quarterly Rules'!G253</f>
        <v>0</v>
      </c>
      <c r="F66" s="710">
        <f t="shared" si="1"/>
        <v>1</v>
      </c>
      <c r="G66" s="712">
        <f t="shared" ref="G66:G93" si="3">IF(ISERROR(D66),0,IF(ISERROR(E66),0,IF(D66=E66,1,0)))</f>
        <v>1</v>
      </c>
    </row>
    <row r="67" spans="1:7" x14ac:dyDescent="0.25">
      <c r="A67" s="713" t="s">
        <v>338</v>
      </c>
      <c r="B67" s="729" t="s">
        <v>618</v>
      </c>
      <c r="C67" s="713">
        <v>66</v>
      </c>
      <c r="D67" s="710">
        <f>'Quarterly Rules'!C255</f>
        <v>0</v>
      </c>
      <c r="E67" s="710">
        <f>'Quarterly Rules'!G255+'Quarterly Rules'!G256</f>
        <v>0</v>
      </c>
      <c r="F67" s="710">
        <f t="shared" ref="F67:F126" si="4">G67</f>
        <v>1</v>
      </c>
      <c r="G67" s="712">
        <f t="shared" si="3"/>
        <v>1</v>
      </c>
    </row>
    <row r="68" spans="1:7" x14ac:dyDescent="0.25">
      <c r="A68" s="713" t="s">
        <v>338</v>
      </c>
      <c r="B68" s="729" t="s">
        <v>618</v>
      </c>
      <c r="C68" s="713">
        <v>67</v>
      </c>
      <c r="D68" s="710">
        <f>'Quarterly Rules'!C258</f>
        <v>0</v>
      </c>
      <c r="E68" s="710">
        <f>'Quarterly Rules'!G258</f>
        <v>0</v>
      </c>
      <c r="F68" s="710">
        <f t="shared" si="4"/>
        <v>1</v>
      </c>
      <c r="G68" s="712">
        <f t="shared" si="3"/>
        <v>1</v>
      </c>
    </row>
    <row r="69" spans="1:7" x14ac:dyDescent="0.25">
      <c r="A69" s="713" t="s">
        <v>338</v>
      </c>
      <c r="B69" s="729" t="s">
        <v>618</v>
      </c>
      <c r="C69" s="713">
        <v>68</v>
      </c>
      <c r="D69" s="710">
        <f>'Quarterly Rules'!C260</f>
        <v>0</v>
      </c>
      <c r="E69" s="710">
        <f>'Quarterly Rules'!G260</f>
        <v>0</v>
      </c>
      <c r="F69" s="710">
        <f t="shared" si="4"/>
        <v>1</v>
      </c>
      <c r="G69" s="712">
        <f t="shared" si="3"/>
        <v>1</v>
      </c>
    </row>
    <row r="70" spans="1:7" x14ac:dyDescent="0.25">
      <c r="A70" s="713" t="s">
        <v>338</v>
      </c>
      <c r="B70" s="729" t="s">
        <v>618</v>
      </c>
      <c r="C70" s="713">
        <v>69</v>
      </c>
      <c r="D70" s="710">
        <f>'Quarterly Rules'!C262</f>
        <v>0</v>
      </c>
      <c r="E70" s="710">
        <f>'Quarterly Rules'!G262+'Quarterly Rules'!G263</f>
        <v>0</v>
      </c>
      <c r="F70" s="710">
        <f t="shared" si="4"/>
        <v>1</v>
      </c>
      <c r="G70" s="712">
        <f t="shared" si="3"/>
        <v>1</v>
      </c>
    </row>
    <row r="71" spans="1:7" x14ac:dyDescent="0.25">
      <c r="A71" s="713" t="s">
        <v>338</v>
      </c>
      <c r="B71" s="729" t="s">
        <v>618</v>
      </c>
      <c r="C71" s="713">
        <v>72</v>
      </c>
      <c r="D71" s="710">
        <f>'Quarterly Rules'!C276</f>
        <v>0</v>
      </c>
      <c r="E71" s="710">
        <f>'Quarterly Rules'!G276+'Quarterly Rules'!G277</f>
        <v>0</v>
      </c>
      <c r="F71" s="710">
        <f t="shared" si="4"/>
        <v>1</v>
      </c>
      <c r="G71" s="712">
        <f t="shared" si="3"/>
        <v>1</v>
      </c>
    </row>
    <row r="72" spans="1:7" x14ac:dyDescent="0.25">
      <c r="A72" s="713" t="s">
        <v>338</v>
      </c>
      <c r="B72" s="729" t="s">
        <v>618</v>
      </c>
      <c r="C72" s="713">
        <v>73</v>
      </c>
      <c r="D72" s="710">
        <f>'Quarterly Rules'!C279</f>
        <v>0</v>
      </c>
      <c r="E72" s="710">
        <f>'Quarterly Rules'!G279+'Quarterly Rules'!G280</f>
        <v>0</v>
      </c>
      <c r="F72" s="710">
        <f t="shared" si="4"/>
        <v>1</v>
      </c>
      <c r="G72" s="712">
        <f t="shared" si="3"/>
        <v>1</v>
      </c>
    </row>
    <row r="73" spans="1:7" x14ac:dyDescent="0.25">
      <c r="A73" s="713" t="s">
        <v>338</v>
      </c>
      <c r="B73" s="729" t="s">
        <v>618</v>
      </c>
      <c r="C73" s="713">
        <v>74</v>
      </c>
      <c r="D73" s="710">
        <f>'Quarterly Rules'!C282</f>
        <v>0</v>
      </c>
      <c r="E73" s="710">
        <f>'Quarterly Rules'!G282+'Quarterly Rules'!G283+'Quarterly Rules'!G284+'Quarterly Rules'!G285</f>
        <v>0</v>
      </c>
      <c r="F73" s="710">
        <f t="shared" si="4"/>
        <v>1</v>
      </c>
      <c r="G73" s="712">
        <f t="shared" si="3"/>
        <v>1</v>
      </c>
    </row>
    <row r="74" spans="1:7" x14ac:dyDescent="0.25">
      <c r="A74" s="713" t="s">
        <v>338</v>
      </c>
      <c r="B74" s="729" t="s">
        <v>618</v>
      </c>
      <c r="C74" s="713">
        <v>75</v>
      </c>
      <c r="D74" s="710">
        <f>'Quarterly Rules'!C287+'Quarterly Rules'!C288</f>
        <v>0</v>
      </c>
      <c r="E74" s="710">
        <f>'Quarterly Rules'!G287+'Quarterly Rules'!G288</f>
        <v>0</v>
      </c>
      <c r="F74" s="710">
        <f t="shared" si="4"/>
        <v>1</v>
      </c>
      <c r="G74" s="712">
        <f t="shared" si="3"/>
        <v>1</v>
      </c>
    </row>
    <row r="75" spans="1:7" x14ac:dyDescent="0.25">
      <c r="A75" s="713" t="s">
        <v>338</v>
      </c>
      <c r="B75" s="729" t="s">
        <v>618</v>
      </c>
      <c r="C75" s="713">
        <v>76</v>
      </c>
      <c r="D75" s="710">
        <f>'Quarterly Rules'!C290+'Quarterly Rules'!C291</f>
        <v>0</v>
      </c>
      <c r="E75" s="710">
        <f>'Quarterly Rules'!G290</f>
        <v>0</v>
      </c>
      <c r="F75" s="710">
        <f t="shared" si="4"/>
        <v>1</v>
      </c>
      <c r="G75" s="712">
        <f t="shared" si="3"/>
        <v>1</v>
      </c>
    </row>
    <row r="76" spans="1:7" x14ac:dyDescent="0.25">
      <c r="A76" s="713" t="s">
        <v>338</v>
      </c>
      <c r="B76" s="729" t="s">
        <v>618</v>
      </c>
      <c r="C76" s="713">
        <v>77</v>
      </c>
      <c r="D76" s="710">
        <f>'Quarterly Rules'!C293+'Quarterly Rules'!C294</f>
        <v>0</v>
      </c>
      <c r="E76" s="710">
        <f>'Quarterly Rules'!G293</f>
        <v>0</v>
      </c>
      <c r="F76" s="710">
        <f t="shared" si="4"/>
        <v>1</v>
      </c>
      <c r="G76" s="712">
        <f t="shared" si="3"/>
        <v>1</v>
      </c>
    </row>
    <row r="77" spans="1:7" x14ac:dyDescent="0.25">
      <c r="A77" s="713" t="s">
        <v>338</v>
      </c>
      <c r="B77" s="729" t="s">
        <v>618</v>
      </c>
      <c r="C77" s="713">
        <v>78</v>
      </c>
      <c r="D77" s="710">
        <f>'Quarterly Rules'!C296+'Quarterly Rules'!C297</f>
        <v>0</v>
      </c>
      <c r="E77" s="710">
        <f>'Quarterly Rules'!G296+'Quarterly Rules'!G297</f>
        <v>0</v>
      </c>
      <c r="F77" s="710">
        <f t="shared" si="4"/>
        <v>1</v>
      </c>
      <c r="G77" s="712">
        <f t="shared" si="3"/>
        <v>1</v>
      </c>
    </row>
    <row r="78" spans="1:7" x14ac:dyDescent="0.25">
      <c r="A78" s="713" t="s">
        <v>338</v>
      </c>
      <c r="B78" s="729" t="s">
        <v>618</v>
      </c>
      <c r="C78" s="713">
        <v>79</v>
      </c>
      <c r="D78" s="710">
        <f>'Quarterly Rules'!C299+'Quarterly Rules'!C300</f>
        <v>0</v>
      </c>
      <c r="E78" s="710">
        <f>'Quarterly Rules'!G299</f>
        <v>0</v>
      </c>
      <c r="F78" s="710">
        <f t="shared" si="4"/>
        <v>1</v>
      </c>
      <c r="G78" s="712">
        <f t="shared" si="3"/>
        <v>1</v>
      </c>
    </row>
    <row r="79" spans="1:7" x14ac:dyDescent="0.25">
      <c r="A79" s="713" t="s">
        <v>338</v>
      </c>
      <c r="B79" s="729" t="s">
        <v>618</v>
      </c>
      <c r="C79" s="713">
        <v>80</v>
      </c>
      <c r="D79" s="710">
        <f>'Quarterly Rules'!C302+'Quarterly Rules'!C303</f>
        <v>0</v>
      </c>
      <c r="E79" s="710">
        <f>'Quarterly Rules'!G302</f>
        <v>0</v>
      </c>
      <c r="F79" s="710">
        <f t="shared" si="4"/>
        <v>1</v>
      </c>
      <c r="G79" s="712">
        <f t="shared" si="3"/>
        <v>1</v>
      </c>
    </row>
    <row r="80" spans="1:7" x14ac:dyDescent="0.25">
      <c r="A80" s="713" t="s">
        <v>338</v>
      </c>
      <c r="B80" s="729" t="s">
        <v>618</v>
      </c>
      <c r="C80" s="713">
        <v>81</v>
      </c>
      <c r="D80" s="710">
        <f>'Quarterly Rules'!C305+'Quarterly Rules'!C306</f>
        <v>0</v>
      </c>
      <c r="E80" s="710">
        <f>'Quarterly Rules'!G305+'Quarterly Rules'!G306</f>
        <v>0</v>
      </c>
      <c r="F80" s="710">
        <f t="shared" si="4"/>
        <v>1</v>
      </c>
      <c r="G80" s="712">
        <f t="shared" si="3"/>
        <v>1</v>
      </c>
    </row>
    <row r="81" spans="1:7" x14ac:dyDescent="0.25">
      <c r="A81" s="713" t="s">
        <v>338</v>
      </c>
      <c r="B81" s="729" t="s">
        <v>618</v>
      </c>
      <c r="C81" s="713">
        <v>84</v>
      </c>
      <c r="D81" s="710">
        <f>'Quarterly Rules'!C319+'Quarterly Rules'!C320</f>
        <v>0</v>
      </c>
      <c r="E81" s="710">
        <f>'Quarterly Rules'!G319+'Quarterly Rules'!G320</f>
        <v>0</v>
      </c>
      <c r="F81" s="710">
        <f t="shared" si="4"/>
        <v>1</v>
      </c>
      <c r="G81" s="712">
        <f t="shared" si="3"/>
        <v>1</v>
      </c>
    </row>
    <row r="82" spans="1:7" x14ac:dyDescent="0.25">
      <c r="A82" s="713" t="s">
        <v>338</v>
      </c>
      <c r="B82" s="729" t="s">
        <v>618</v>
      </c>
      <c r="C82" s="713">
        <v>85</v>
      </c>
      <c r="D82" s="710">
        <f>'Quarterly Rules'!C322+'Quarterly Rules'!C323</f>
        <v>0</v>
      </c>
      <c r="E82" s="710">
        <f>'Quarterly Rules'!G322+'Quarterly Rules'!G323</f>
        <v>0</v>
      </c>
      <c r="F82" s="710">
        <f t="shared" si="4"/>
        <v>1</v>
      </c>
      <c r="G82" s="712">
        <f t="shared" si="3"/>
        <v>1</v>
      </c>
    </row>
    <row r="83" spans="1:7" x14ac:dyDescent="0.25">
      <c r="A83" s="713" t="s">
        <v>338</v>
      </c>
      <c r="B83" s="729" t="s">
        <v>618</v>
      </c>
      <c r="C83" s="713">
        <v>86</v>
      </c>
      <c r="D83" s="710">
        <f>'Quarterly Rules'!C325+'Quarterly Rules'!C326</f>
        <v>0</v>
      </c>
      <c r="E83" s="710">
        <f>'Quarterly Rules'!G325+'Quarterly Rules'!G326+'Quarterly Rules'!G327+'Quarterly Rules'!G328</f>
        <v>0</v>
      </c>
      <c r="F83" s="710">
        <f t="shared" si="4"/>
        <v>1</v>
      </c>
      <c r="G83" s="712">
        <f t="shared" si="3"/>
        <v>1</v>
      </c>
    </row>
    <row r="84" spans="1:7" x14ac:dyDescent="0.25">
      <c r="A84" s="713" t="s">
        <v>338</v>
      </c>
      <c r="B84" s="729" t="s">
        <v>618</v>
      </c>
      <c r="C84" s="713">
        <v>87</v>
      </c>
      <c r="D84" s="710">
        <f>'Quarterly Rules'!C330</f>
        <v>0</v>
      </c>
      <c r="E84" s="710">
        <f>'Quarterly Rules'!G330</f>
        <v>0</v>
      </c>
      <c r="F84" s="710">
        <f t="shared" si="4"/>
        <v>1</v>
      </c>
      <c r="G84" s="712">
        <f t="shared" si="3"/>
        <v>1</v>
      </c>
    </row>
    <row r="85" spans="1:7" x14ac:dyDescent="0.25">
      <c r="A85" s="713" t="s">
        <v>338</v>
      </c>
      <c r="B85" s="729" t="s">
        <v>618</v>
      </c>
      <c r="C85" s="713">
        <v>88</v>
      </c>
      <c r="D85" s="710">
        <f>'Quarterly Rules'!C332</f>
        <v>0</v>
      </c>
      <c r="E85" s="710">
        <f>'Quarterly Rules'!G332</f>
        <v>0</v>
      </c>
      <c r="F85" s="710">
        <f t="shared" si="4"/>
        <v>1</v>
      </c>
      <c r="G85" s="712">
        <f t="shared" si="3"/>
        <v>1</v>
      </c>
    </row>
    <row r="86" spans="1:7" x14ac:dyDescent="0.25">
      <c r="A86" s="713" t="s">
        <v>338</v>
      </c>
      <c r="B86" s="729" t="s">
        <v>618</v>
      </c>
      <c r="C86" s="713">
        <v>89</v>
      </c>
      <c r="D86" s="710">
        <f>'Quarterly Rules'!C334</f>
        <v>0</v>
      </c>
      <c r="E86" s="710">
        <f>'Quarterly Rules'!G334</f>
        <v>0</v>
      </c>
      <c r="F86" s="710">
        <f t="shared" si="4"/>
        <v>1</v>
      </c>
      <c r="G86" s="712">
        <f t="shared" si="3"/>
        <v>1</v>
      </c>
    </row>
    <row r="87" spans="1:7" x14ac:dyDescent="0.25">
      <c r="A87" s="713" t="s">
        <v>338</v>
      </c>
      <c r="B87" s="729" t="s">
        <v>618</v>
      </c>
      <c r="C87" s="713">
        <v>90</v>
      </c>
      <c r="D87" s="710">
        <f>'Quarterly Rules'!C336</f>
        <v>0</v>
      </c>
      <c r="E87" s="710">
        <f>'Quarterly Rules'!G336</f>
        <v>0</v>
      </c>
      <c r="F87" s="710">
        <f t="shared" si="4"/>
        <v>1</v>
      </c>
      <c r="G87" s="712">
        <f t="shared" si="3"/>
        <v>1</v>
      </c>
    </row>
    <row r="88" spans="1:7" x14ac:dyDescent="0.25">
      <c r="A88" s="713" t="s">
        <v>338</v>
      </c>
      <c r="B88" s="729" t="s">
        <v>618</v>
      </c>
      <c r="C88" s="713">
        <v>91</v>
      </c>
      <c r="D88" s="710">
        <f>'Quarterly Rules'!C338</f>
        <v>0</v>
      </c>
      <c r="E88" s="710">
        <f>'Quarterly Rules'!G338</f>
        <v>0</v>
      </c>
      <c r="F88" s="710">
        <f t="shared" si="4"/>
        <v>1</v>
      </c>
      <c r="G88" s="712">
        <f t="shared" si="3"/>
        <v>1</v>
      </c>
    </row>
    <row r="89" spans="1:7" x14ac:dyDescent="0.25">
      <c r="A89" s="713" t="s">
        <v>338</v>
      </c>
      <c r="B89" s="729" t="s">
        <v>618</v>
      </c>
      <c r="C89" s="713">
        <v>92</v>
      </c>
      <c r="D89" s="710">
        <f>'Quarterly Rules'!C340</f>
        <v>0</v>
      </c>
      <c r="E89" s="710">
        <f>'Quarterly Rules'!G340</f>
        <v>0</v>
      </c>
      <c r="F89" s="710">
        <f t="shared" si="4"/>
        <v>1</v>
      </c>
      <c r="G89" s="712">
        <f t="shared" si="3"/>
        <v>1</v>
      </c>
    </row>
    <row r="90" spans="1:7" x14ac:dyDescent="0.25">
      <c r="A90" s="713" t="s">
        <v>338</v>
      </c>
      <c r="B90" s="729" t="s">
        <v>618</v>
      </c>
      <c r="C90" s="713">
        <v>93</v>
      </c>
      <c r="D90" s="710">
        <f>'Quarterly Rules'!C344</f>
        <v>0</v>
      </c>
      <c r="E90" s="710">
        <f>'Quarterly Rules'!G344+'Quarterly Rules'!G345</f>
        <v>0</v>
      </c>
      <c r="F90" s="710">
        <f t="shared" si="4"/>
        <v>1</v>
      </c>
      <c r="G90" s="712">
        <f t="shared" si="3"/>
        <v>1</v>
      </c>
    </row>
    <row r="91" spans="1:7" x14ac:dyDescent="0.25">
      <c r="A91" s="713" t="s">
        <v>338</v>
      </c>
      <c r="B91" s="729" t="s">
        <v>618</v>
      </c>
      <c r="C91" s="713">
        <v>94</v>
      </c>
      <c r="D91" s="710">
        <f>'Quarterly Rules'!C347+'Quarterly Rules'!C348</f>
        <v>0</v>
      </c>
      <c r="E91" s="710">
        <f>'Quarterly Rules'!G347</f>
        <v>0</v>
      </c>
      <c r="F91" s="710">
        <f t="shared" si="4"/>
        <v>1</v>
      </c>
      <c r="G91" s="712">
        <f t="shared" si="3"/>
        <v>1</v>
      </c>
    </row>
    <row r="92" spans="1:7" x14ac:dyDescent="0.25">
      <c r="A92" s="713" t="s">
        <v>338</v>
      </c>
      <c r="B92" s="729" t="s">
        <v>618</v>
      </c>
      <c r="C92" s="713">
        <v>95</v>
      </c>
      <c r="D92" s="710">
        <f>'Quarterly Rules'!C350+'Quarterly Rules'!C351</f>
        <v>0</v>
      </c>
      <c r="E92" s="710">
        <f>'Quarterly Rules'!G350</f>
        <v>0</v>
      </c>
      <c r="F92" s="710">
        <f t="shared" si="4"/>
        <v>1</v>
      </c>
      <c r="G92" s="712">
        <f t="shared" si="3"/>
        <v>1</v>
      </c>
    </row>
    <row r="93" spans="1:7" x14ac:dyDescent="0.25">
      <c r="A93" s="713" t="s">
        <v>338</v>
      </c>
      <c r="B93" s="729" t="s">
        <v>618</v>
      </c>
      <c r="C93" s="713">
        <v>96</v>
      </c>
      <c r="D93" s="710">
        <f>'Quarterly Rules'!C353+'Quarterly Rules'!C354</f>
        <v>0</v>
      </c>
      <c r="E93" s="710">
        <f>'Quarterly Rules'!G353</f>
        <v>0</v>
      </c>
      <c r="F93" s="710">
        <f t="shared" si="4"/>
        <v>1</v>
      </c>
      <c r="G93" s="712">
        <f t="shared" si="3"/>
        <v>1</v>
      </c>
    </row>
    <row r="94" spans="1:7" x14ac:dyDescent="0.25">
      <c r="A94" s="713" t="s">
        <v>338</v>
      </c>
      <c r="B94" s="729" t="s">
        <v>618</v>
      </c>
      <c r="C94" s="713">
        <v>97</v>
      </c>
      <c r="D94" s="710">
        <f>'Quarterly Rules'!C356+'Quarterly Rules'!C357</f>
        <v>0</v>
      </c>
      <c r="E94" s="710">
        <f>'Quarterly Rules'!G356</f>
        <v>0</v>
      </c>
      <c r="F94" s="710">
        <f t="shared" si="4"/>
        <v>1</v>
      </c>
      <c r="G94" s="712">
        <f t="shared" ref="G94:G125" si="5">IF(ISERROR(D94),0,IF(ISERROR(E94),0,IF(D94=E94,1,0)))</f>
        <v>1</v>
      </c>
    </row>
    <row r="95" spans="1:7" x14ac:dyDescent="0.25">
      <c r="A95" s="713" t="s">
        <v>338</v>
      </c>
      <c r="B95" s="729" t="s">
        <v>618</v>
      </c>
      <c r="C95" s="713">
        <v>98</v>
      </c>
      <c r="D95" s="710">
        <f>'Quarterly Rules'!C359+'Quarterly Rules'!C360</f>
        <v>0</v>
      </c>
      <c r="E95" s="710">
        <f>'Quarterly Rules'!G359</f>
        <v>0</v>
      </c>
      <c r="F95" s="710">
        <f t="shared" si="4"/>
        <v>1</v>
      </c>
      <c r="G95" s="712">
        <f t="shared" si="5"/>
        <v>1</v>
      </c>
    </row>
    <row r="96" spans="1:7" x14ac:dyDescent="0.25">
      <c r="A96" s="713" t="s">
        <v>338</v>
      </c>
      <c r="B96" s="729" t="s">
        <v>618</v>
      </c>
      <c r="C96" s="713">
        <v>99</v>
      </c>
      <c r="D96" s="710">
        <f>'Quarterly Rules'!C362+'Quarterly Rules'!C363</f>
        <v>0</v>
      </c>
      <c r="E96" s="710">
        <f>'Quarterly Rules'!G362</f>
        <v>0</v>
      </c>
      <c r="F96" s="710">
        <f t="shared" si="4"/>
        <v>1</v>
      </c>
      <c r="G96" s="712">
        <f t="shared" si="5"/>
        <v>1</v>
      </c>
    </row>
    <row r="97" spans="1:7" x14ac:dyDescent="0.25">
      <c r="A97" s="713" t="s">
        <v>338</v>
      </c>
      <c r="B97" s="729" t="s">
        <v>618</v>
      </c>
      <c r="C97" s="713">
        <v>100</v>
      </c>
      <c r="D97" s="710">
        <f>'Quarterly Rules'!C365+'Quarterly Rules'!C366</f>
        <v>0</v>
      </c>
      <c r="E97" s="710">
        <f>'Quarterly Rules'!G365</f>
        <v>0</v>
      </c>
      <c r="F97" s="710">
        <f t="shared" si="4"/>
        <v>1</v>
      </c>
      <c r="G97" s="712">
        <f t="shared" si="5"/>
        <v>1</v>
      </c>
    </row>
    <row r="98" spans="1:7" x14ac:dyDescent="0.25">
      <c r="A98" s="713" t="s">
        <v>338</v>
      </c>
      <c r="B98" s="729" t="s">
        <v>618</v>
      </c>
      <c r="C98" s="713">
        <v>101</v>
      </c>
      <c r="D98" s="710">
        <f>'Quarterly Rules'!C368+'Quarterly Rules'!C369</f>
        <v>0</v>
      </c>
      <c r="E98" s="710">
        <f>'Quarterly Rules'!G368+'Quarterly Rules'!G369</f>
        <v>0</v>
      </c>
      <c r="F98" s="710">
        <f t="shared" si="4"/>
        <v>1</v>
      </c>
      <c r="G98" s="712">
        <f t="shared" si="5"/>
        <v>1</v>
      </c>
    </row>
    <row r="99" spans="1:7" x14ac:dyDescent="0.25">
      <c r="A99" s="713" t="s">
        <v>303</v>
      </c>
      <c r="B99" s="729" t="s">
        <v>618</v>
      </c>
      <c r="C99" s="713">
        <v>102</v>
      </c>
      <c r="D99" s="710">
        <f>'Quarterly Rules'!C371+'Quarterly Rules'!C372+'Quarterly Rules'!C373+'Quarterly Rules'!C374+'Quarterly Rules'!C375+'Quarterly Rules'!C376+'Quarterly Rules'!C377+'Quarterly Rules'!C378+'Quarterly Rules'!C379+'Quarterly Rules'!C380+'Quarterly Rules'!C381+'Quarterly Rules'!C382+'Quarterly Rules'!C383+'Quarterly Rules'!C384+'Quarterly Rules'!C385+'Quarterly Rules'!C386+'Quarterly Rules'!C387+'Quarterly Rules'!C388+'Quarterly Rules'!C389</f>
        <v>0</v>
      </c>
      <c r="E99" s="710">
        <f>'Quarterly Rules'!G371</f>
        <v>0</v>
      </c>
      <c r="F99" s="710">
        <f t="shared" si="4"/>
        <v>1</v>
      </c>
      <c r="G99" s="712">
        <f t="shared" si="5"/>
        <v>1</v>
      </c>
    </row>
    <row r="100" spans="1:7" x14ac:dyDescent="0.25">
      <c r="A100" s="713" t="s">
        <v>303</v>
      </c>
      <c r="B100" s="729" t="s">
        <v>618</v>
      </c>
      <c r="C100" s="713">
        <v>103</v>
      </c>
      <c r="D100" s="710">
        <f>'Quarterly Rules'!C391+'Quarterly Rules'!C392+'Quarterly Rules'!C393+'Quarterly Rules'!C394+'Quarterly Rules'!C395+'Quarterly Rules'!C396+'Quarterly Rules'!C397+'Quarterly Rules'!C398+'Quarterly Rules'!C399+'Quarterly Rules'!C400+'Quarterly Rules'!C401+'Quarterly Rules'!C402+'Quarterly Rules'!C403+'Quarterly Rules'!C404+'Quarterly Rules'!C405+'Quarterly Rules'!C406+'Quarterly Rules'!C407+'Quarterly Rules'!C408+'Quarterly Rules'!C409</f>
        <v>0</v>
      </c>
      <c r="E100" s="710">
        <f>'Quarterly Rules'!G391</f>
        <v>0</v>
      </c>
      <c r="F100" s="710">
        <f t="shared" si="4"/>
        <v>1</v>
      </c>
      <c r="G100" s="712">
        <f t="shared" si="5"/>
        <v>1</v>
      </c>
    </row>
    <row r="101" spans="1:7" x14ac:dyDescent="0.25">
      <c r="A101" s="713" t="s">
        <v>303</v>
      </c>
      <c r="B101" s="729" t="s">
        <v>618</v>
      </c>
      <c r="C101" s="713">
        <v>104</v>
      </c>
      <c r="D101" s="710">
        <f>'Quarterly Rules'!C411+'Quarterly Rules'!C412+'Quarterly Rules'!C413+'Quarterly Rules'!C414+'Quarterly Rules'!C415+'Quarterly Rules'!C416+'Quarterly Rules'!C417+'Quarterly Rules'!C418+'Quarterly Rules'!C419+'Quarterly Rules'!C420+'Quarterly Rules'!C421+'Quarterly Rules'!C422+'Quarterly Rules'!C423+'Quarterly Rules'!C424+'Quarterly Rules'!C425+'Quarterly Rules'!C426+'Quarterly Rules'!C427+'Quarterly Rules'!C428+'Quarterly Rules'!C429</f>
        <v>0</v>
      </c>
      <c r="E101" s="710">
        <f>'Quarterly Rules'!G411</f>
        <v>0</v>
      </c>
      <c r="F101" s="710">
        <f t="shared" si="4"/>
        <v>1</v>
      </c>
      <c r="G101" s="712">
        <f t="shared" si="5"/>
        <v>1</v>
      </c>
    </row>
    <row r="102" spans="1:7" x14ac:dyDescent="0.25">
      <c r="A102" s="713" t="s">
        <v>303</v>
      </c>
      <c r="B102" s="729" t="s">
        <v>618</v>
      </c>
      <c r="C102" s="713">
        <v>105</v>
      </c>
      <c r="D102" s="710">
        <f>'Quarterly Rules'!C431+'Quarterly Rules'!C432+'Quarterly Rules'!C433+'Quarterly Rules'!C434+'Quarterly Rules'!C435+'Quarterly Rules'!C436+'Quarterly Rules'!C437+'Quarterly Rules'!C438+'Quarterly Rules'!C439+'Quarterly Rules'!C440+'Quarterly Rules'!C441+'Quarterly Rules'!C442+'Quarterly Rules'!C443+'Quarterly Rules'!C444+'Quarterly Rules'!C445+'Quarterly Rules'!C446+'Quarterly Rules'!C447+'Quarterly Rules'!C448+'Quarterly Rules'!C449</f>
        <v>0</v>
      </c>
      <c r="E102" s="710">
        <f>'Quarterly Rules'!G431</f>
        <v>0</v>
      </c>
      <c r="F102" s="710">
        <f t="shared" si="4"/>
        <v>1</v>
      </c>
      <c r="G102" s="712">
        <f t="shared" si="5"/>
        <v>1</v>
      </c>
    </row>
    <row r="103" spans="1:7" x14ac:dyDescent="0.25">
      <c r="A103" s="713" t="s">
        <v>303</v>
      </c>
      <c r="B103" s="729" t="s">
        <v>618</v>
      </c>
      <c r="C103" s="713">
        <v>106</v>
      </c>
      <c r="D103" s="710">
        <f>'Quarterly Rules'!C451+'Quarterly Rules'!C452+'Quarterly Rules'!C453+'Quarterly Rules'!C454+'Quarterly Rules'!C455+'Quarterly Rules'!C456+'Quarterly Rules'!C457+'Quarterly Rules'!C458+'Quarterly Rules'!C459+'Quarterly Rules'!C460+'Quarterly Rules'!C461+'Quarterly Rules'!C462+'Quarterly Rules'!C463+'Quarterly Rules'!C464+'Quarterly Rules'!C465+'Quarterly Rules'!C466+'Quarterly Rules'!C467+'Quarterly Rules'!C468+'Quarterly Rules'!C469</f>
        <v>0</v>
      </c>
      <c r="E103" s="710">
        <f>'Quarterly Rules'!G451</f>
        <v>0</v>
      </c>
      <c r="F103" s="710">
        <f t="shared" si="4"/>
        <v>1</v>
      </c>
      <c r="G103" s="712">
        <f t="shared" si="5"/>
        <v>1</v>
      </c>
    </row>
    <row r="104" spans="1:7" x14ac:dyDescent="0.25">
      <c r="A104" s="713" t="s">
        <v>303</v>
      </c>
      <c r="B104" s="729" t="s">
        <v>618</v>
      </c>
      <c r="C104" s="713">
        <v>107</v>
      </c>
      <c r="D104" s="710">
        <f>'Quarterly Rules'!C471+'Quarterly Rules'!C472+'Quarterly Rules'!C473+'Quarterly Rules'!C474+'Quarterly Rules'!C475+'Quarterly Rules'!C476+'Quarterly Rules'!C477+'Quarterly Rules'!C478+'Quarterly Rules'!C479+'Quarterly Rules'!C480+'Quarterly Rules'!C481+'Quarterly Rules'!C482+'Quarterly Rules'!C483+'Quarterly Rules'!C484+'Quarterly Rules'!C485+'Quarterly Rules'!C486+'Quarterly Rules'!C487+'Quarterly Rules'!C488+'Quarterly Rules'!C489</f>
        <v>0</v>
      </c>
      <c r="E104" s="710">
        <f>'Quarterly Rules'!G471</f>
        <v>0</v>
      </c>
      <c r="F104" s="710">
        <f t="shared" si="4"/>
        <v>1</v>
      </c>
      <c r="G104" s="712">
        <f t="shared" si="5"/>
        <v>1</v>
      </c>
    </row>
    <row r="105" spans="1:7" x14ac:dyDescent="0.25">
      <c r="A105" s="713" t="s">
        <v>303</v>
      </c>
      <c r="B105" s="729" t="s">
        <v>618</v>
      </c>
      <c r="C105" s="713">
        <v>108</v>
      </c>
      <c r="D105" s="710">
        <f>'Quarterly Rules'!C491+'Quarterly Rules'!C492+'Quarterly Rules'!C493+'Quarterly Rules'!C494+'Quarterly Rules'!C495+'Quarterly Rules'!C496+'Quarterly Rules'!C497+'Quarterly Rules'!C498+'Quarterly Rules'!C499+'Quarterly Rules'!C500+'Quarterly Rules'!C501+'Quarterly Rules'!C502+'Quarterly Rules'!C503+'Quarterly Rules'!C504+'Quarterly Rules'!C505+'Quarterly Rules'!C506+'Quarterly Rules'!C507+'Quarterly Rules'!C508+'Quarterly Rules'!C509</f>
        <v>0</v>
      </c>
      <c r="E105" s="710">
        <f>'Quarterly Rules'!G491</f>
        <v>0</v>
      </c>
      <c r="F105" s="710">
        <f t="shared" si="4"/>
        <v>1</v>
      </c>
      <c r="G105" s="712">
        <f t="shared" si="5"/>
        <v>1</v>
      </c>
    </row>
    <row r="106" spans="1:7" x14ac:dyDescent="0.25">
      <c r="A106" s="713" t="s">
        <v>303</v>
      </c>
      <c r="B106" s="729" t="s">
        <v>618</v>
      </c>
      <c r="C106" s="713">
        <v>109</v>
      </c>
      <c r="D106" s="710">
        <f>'Quarterly Rules'!C511+'Quarterly Rules'!C512+'Quarterly Rules'!C513+'Quarterly Rules'!C514+'Quarterly Rules'!C515+'Quarterly Rules'!C516+'Quarterly Rules'!C517+'Quarterly Rules'!C518+'Quarterly Rules'!C519+'Quarterly Rules'!C520+'Quarterly Rules'!C521+'Quarterly Rules'!C522+'Quarterly Rules'!C523+'Quarterly Rules'!C524+'Quarterly Rules'!C525+'Quarterly Rules'!C526+'Quarterly Rules'!C527+'Quarterly Rules'!C528+'Quarterly Rules'!C529</f>
        <v>0</v>
      </c>
      <c r="E106" s="710">
        <f>'Quarterly Rules'!G511</f>
        <v>0</v>
      </c>
      <c r="F106" s="710">
        <f t="shared" si="4"/>
        <v>1</v>
      </c>
      <c r="G106" s="712">
        <f t="shared" si="5"/>
        <v>1</v>
      </c>
    </row>
    <row r="107" spans="1:7" x14ac:dyDescent="0.25">
      <c r="A107" s="713" t="s">
        <v>303</v>
      </c>
      <c r="B107" s="729" t="s">
        <v>618</v>
      </c>
      <c r="C107" s="713">
        <v>110</v>
      </c>
      <c r="D107" s="710">
        <f>'Quarterly Rules'!C531+'Quarterly Rules'!C532+'Quarterly Rules'!C533+'Quarterly Rules'!C534+'Quarterly Rules'!C535+'Quarterly Rules'!C536+'Quarterly Rules'!C537+'Quarterly Rules'!C538+'Quarterly Rules'!C539+'Quarterly Rules'!C540+'Quarterly Rules'!C541+'Quarterly Rules'!C542+'Quarterly Rules'!C543+'Quarterly Rules'!C544+'Quarterly Rules'!C545+'Quarterly Rules'!C546+'Quarterly Rules'!C547+'Quarterly Rules'!C548+'Quarterly Rules'!C549</f>
        <v>0</v>
      </c>
      <c r="E107" s="710">
        <f>'Quarterly Rules'!G531</f>
        <v>0</v>
      </c>
      <c r="F107" s="710">
        <f t="shared" si="4"/>
        <v>1</v>
      </c>
      <c r="G107" s="712">
        <f t="shared" si="5"/>
        <v>1</v>
      </c>
    </row>
    <row r="108" spans="1:7" x14ac:dyDescent="0.25">
      <c r="A108" s="713" t="s">
        <v>303</v>
      </c>
      <c r="B108" s="729" t="s">
        <v>618</v>
      </c>
      <c r="C108" s="713">
        <v>111</v>
      </c>
      <c r="D108" s="710">
        <f>SUM('Quarterly Rules'!C551:C569)</f>
        <v>0</v>
      </c>
      <c r="E108" s="710">
        <f>'Quarterly Rules'!G551</f>
        <v>0</v>
      </c>
      <c r="F108" s="710">
        <f t="shared" si="4"/>
        <v>1</v>
      </c>
      <c r="G108" s="712">
        <f t="shared" si="5"/>
        <v>1</v>
      </c>
    </row>
    <row r="109" spans="1:7" x14ac:dyDescent="0.25">
      <c r="A109" s="713" t="s">
        <v>303</v>
      </c>
      <c r="B109" s="729" t="s">
        <v>618</v>
      </c>
      <c r="C109" s="713">
        <v>112</v>
      </c>
      <c r="D109" s="710">
        <f>SUM('Quarterly Rules'!C571:C589)</f>
        <v>0</v>
      </c>
      <c r="E109" s="710">
        <f>'Quarterly Rules'!G571</f>
        <v>0</v>
      </c>
      <c r="F109" s="710">
        <f t="shared" si="4"/>
        <v>1</v>
      </c>
      <c r="G109" s="712">
        <f t="shared" si="5"/>
        <v>1</v>
      </c>
    </row>
    <row r="110" spans="1:7" x14ac:dyDescent="0.25">
      <c r="A110" s="713" t="s">
        <v>303</v>
      </c>
      <c r="B110" s="729" t="s">
        <v>618</v>
      </c>
      <c r="C110" s="713">
        <v>113</v>
      </c>
      <c r="D110" s="710">
        <f>SUM('Quarterly Rules'!C591:C609)</f>
        <v>0</v>
      </c>
      <c r="E110" s="710">
        <f>'Quarterly Rules'!G591</f>
        <v>0</v>
      </c>
      <c r="F110" s="710">
        <f t="shared" si="4"/>
        <v>1</v>
      </c>
      <c r="G110" s="712">
        <f t="shared" si="5"/>
        <v>1</v>
      </c>
    </row>
    <row r="111" spans="1:7" x14ac:dyDescent="0.25">
      <c r="A111" s="713" t="s">
        <v>303</v>
      </c>
      <c r="B111" s="729" t="s">
        <v>618</v>
      </c>
      <c r="C111" s="713">
        <v>114</v>
      </c>
      <c r="D111" s="710">
        <f>SUM('Quarterly Rules'!C611:C629)</f>
        <v>0</v>
      </c>
      <c r="E111" s="710">
        <f>'Quarterly Rules'!G611</f>
        <v>0</v>
      </c>
      <c r="F111" s="710">
        <f t="shared" si="4"/>
        <v>1</v>
      </c>
      <c r="G111" s="712">
        <f t="shared" si="5"/>
        <v>1</v>
      </c>
    </row>
    <row r="112" spans="1:7" x14ac:dyDescent="0.25">
      <c r="A112" s="713" t="s">
        <v>303</v>
      </c>
      <c r="B112" s="729" t="s">
        <v>618</v>
      </c>
      <c r="C112" s="713">
        <v>115</v>
      </c>
      <c r="D112" s="710">
        <f>SUM('Quarterly Rules'!C631:C649)</f>
        <v>0</v>
      </c>
      <c r="E112" s="710">
        <f>'Quarterly Rules'!G631</f>
        <v>0</v>
      </c>
      <c r="F112" s="710">
        <f t="shared" si="4"/>
        <v>1</v>
      </c>
      <c r="G112" s="712">
        <f t="shared" si="5"/>
        <v>1</v>
      </c>
    </row>
    <row r="113" spans="1:7" x14ac:dyDescent="0.25">
      <c r="A113" s="713" t="s">
        <v>303</v>
      </c>
      <c r="B113" s="729" t="s">
        <v>618</v>
      </c>
      <c r="C113" s="713">
        <v>116</v>
      </c>
      <c r="D113" s="710">
        <f>SUM('Quarterly Rules'!C651:C669)</f>
        <v>0</v>
      </c>
      <c r="E113" s="710">
        <f>'Quarterly Rules'!G651</f>
        <v>0</v>
      </c>
      <c r="F113" s="710">
        <f t="shared" si="4"/>
        <v>1</v>
      </c>
      <c r="G113" s="712">
        <f t="shared" si="5"/>
        <v>1</v>
      </c>
    </row>
    <row r="114" spans="1:7" x14ac:dyDescent="0.25">
      <c r="A114" s="713" t="s">
        <v>303</v>
      </c>
      <c r="B114" s="729" t="s">
        <v>618</v>
      </c>
      <c r="C114" s="713">
        <v>117</v>
      </c>
      <c r="D114" s="710">
        <f>SUM('Quarterly Rules'!C671:C689)</f>
        <v>0</v>
      </c>
      <c r="E114" s="710">
        <f>'Quarterly Rules'!G671</f>
        <v>0</v>
      </c>
      <c r="F114" s="710">
        <f t="shared" si="4"/>
        <v>1</v>
      </c>
      <c r="G114" s="712">
        <f t="shared" si="5"/>
        <v>1</v>
      </c>
    </row>
    <row r="115" spans="1:7" x14ac:dyDescent="0.25">
      <c r="A115" s="713" t="s">
        <v>303</v>
      </c>
      <c r="B115" s="729" t="s">
        <v>618</v>
      </c>
      <c r="C115" s="713">
        <v>118</v>
      </c>
      <c r="D115" s="710">
        <f>SUM('Quarterly Rules'!C691:C709)</f>
        <v>0</v>
      </c>
      <c r="E115" s="710">
        <f>'Quarterly Rules'!G691</f>
        <v>0</v>
      </c>
      <c r="F115" s="710">
        <f t="shared" si="4"/>
        <v>1</v>
      </c>
      <c r="G115" s="712">
        <f t="shared" si="5"/>
        <v>1</v>
      </c>
    </row>
    <row r="116" spans="1:7" x14ac:dyDescent="0.25">
      <c r="A116" s="713" t="s">
        <v>303</v>
      </c>
      <c r="B116" s="729" t="s">
        <v>618</v>
      </c>
      <c r="C116" s="713">
        <v>119</v>
      </c>
      <c r="D116" s="710">
        <f>SUM('Quarterly Rules'!C711:C729)</f>
        <v>0</v>
      </c>
      <c r="E116" s="710">
        <f>'Quarterly Rules'!G711</f>
        <v>0</v>
      </c>
      <c r="F116" s="710">
        <f t="shared" si="4"/>
        <v>1</v>
      </c>
      <c r="G116" s="712">
        <f t="shared" si="5"/>
        <v>1</v>
      </c>
    </row>
    <row r="117" spans="1:7" x14ac:dyDescent="0.25">
      <c r="A117" s="713" t="s">
        <v>303</v>
      </c>
      <c r="B117" s="729" t="s">
        <v>618</v>
      </c>
      <c r="C117" s="713">
        <v>120</v>
      </c>
      <c r="D117" s="710">
        <f>SUM('Quarterly Rules'!C731:C749)</f>
        <v>0</v>
      </c>
      <c r="E117" s="710">
        <f>'Quarterly Rules'!G731</f>
        <v>0</v>
      </c>
      <c r="F117" s="710">
        <f t="shared" si="4"/>
        <v>1</v>
      </c>
      <c r="G117" s="712">
        <f t="shared" si="5"/>
        <v>1</v>
      </c>
    </row>
    <row r="118" spans="1:7" x14ac:dyDescent="0.25">
      <c r="A118" s="713" t="s">
        <v>303</v>
      </c>
      <c r="B118" s="729" t="s">
        <v>618</v>
      </c>
      <c r="C118" s="713">
        <v>121</v>
      </c>
      <c r="D118" s="710">
        <f>SUM('Quarterly Rules'!C751:C769)</f>
        <v>0</v>
      </c>
      <c r="E118" s="710">
        <f>'Quarterly Rules'!G751</f>
        <v>0</v>
      </c>
      <c r="F118" s="710">
        <f t="shared" si="4"/>
        <v>1</v>
      </c>
      <c r="G118" s="712">
        <f t="shared" si="5"/>
        <v>1</v>
      </c>
    </row>
    <row r="119" spans="1:7" x14ac:dyDescent="0.25">
      <c r="A119" s="713" t="s">
        <v>303</v>
      </c>
      <c r="B119" s="729" t="s">
        <v>618</v>
      </c>
      <c r="C119" s="713">
        <v>122</v>
      </c>
      <c r="D119" s="710">
        <f>SUM('Quarterly Rules'!C771:C789)</f>
        <v>0</v>
      </c>
      <c r="E119" s="710">
        <f>'Quarterly Rules'!G771</f>
        <v>0</v>
      </c>
      <c r="F119" s="710">
        <f t="shared" si="4"/>
        <v>1</v>
      </c>
      <c r="G119" s="712">
        <f t="shared" si="5"/>
        <v>1</v>
      </c>
    </row>
    <row r="120" spans="1:7" x14ac:dyDescent="0.25">
      <c r="A120" s="713" t="s">
        <v>303</v>
      </c>
      <c r="B120" s="729" t="s">
        <v>618</v>
      </c>
      <c r="C120" s="713">
        <v>123</v>
      </c>
      <c r="D120" s="710">
        <f>SUM('Quarterly Rules'!C791:C809)</f>
        <v>0</v>
      </c>
      <c r="E120" s="710">
        <f>'Quarterly Rules'!G791</f>
        <v>0</v>
      </c>
      <c r="F120" s="710">
        <f t="shared" si="4"/>
        <v>1</v>
      </c>
      <c r="G120" s="712">
        <f t="shared" si="5"/>
        <v>1</v>
      </c>
    </row>
    <row r="121" spans="1:7" x14ac:dyDescent="0.25">
      <c r="A121" s="713" t="s">
        <v>303</v>
      </c>
      <c r="B121" s="729" t="s">
        <v>618</v>
      </c>
      <c r="C121" s="713">
        <v>124</v>
      </c>
      <c r="D121" s="710">
        <f>SUM('Quarterly Rules'!C811:C829)</f>
        <v>0</v>
      </c>
      <c r="E121" s="710">
        <f>'Quarterly Rules'!G811</f>
        <v>0</v>
      </c>
      <c r="F121" s="710">
        <f t="shared" si="4"/>
        <v>1</v>
      </c>
      <c r="G121" s="712">
        <f t="shared" si="5"/>
        <v>1</v>
      </c>
    </row>
    <row r="122" spans="1:7" x14ac:dyDescent="0.25">
      <c r="A122" s="713" t="s">
        <v>336</v>
      </c>
      <c r="B122" s="729" t="s">
        <v>618</v>
      </c>
      <c r="C122" s="713">
        <v>125</v>
      </c>
      <c r="D122" s="710">
        <f>'Quarterly Rules'!C831</f>
        <v>0</v>
      </c>
      <c r="E122" s="710">
        <f>'Quarterly Rules'!G831+'Quarterly Rules'!G832</f>
        <v>0</v>
      </c>
      <c r="F122" s="710">
        <f t="shared" si="4"/>
        <v>1</v>
      </c>
      <c r="G122" s="712">
        <f t="shared" si="5"/>
        <v>1</v>
      </c>
    </row>
    <row r="123" spans="1:7" x14ac:dyDescent="0.25">
      <c r="A123" s="713" t="s">
        <v>336</v>
      </c>
      <c r="B123" s="729" t="s">
        <v>618</v>
      </c>
      <c r="C123" s="713">
        <v>126</v>
      </c>
      <c r="D123" s="710">
        <f>'Quarterly Rules'!C834</f>
        <v>0</v>
      </c>
      <c r="E123" s="710">
        <f>'Quarterly Rules'!G834+'Quarterly Rules'!G835</f>
        <v>0</v>
      </c>
      <c r="F123" s="710">
        <f t="shared" si="4"/>
        <v>1</v>
      </c>
      <c r="G123" s="712">
        <f t="shared" si="5"/>
        <v>1</v>
      </c>
    </row>
    <row r="124" spans="1:7" x14ac:dyDescent="0.25">
      <c r="A124" s="713" t="s">
        <v>336</v>
      </c>
      <c r="B124" s="729" t="s">
        <v>618</v>
      </c>
      <c r="C124" s="713">
        <v>127</v>
      </c>
      <c r="D124" s="710">
        <f>'Quarterly Rules'!C837</f>
        <v>0</v>
      </c>
      <c r="E124" s="710">
        <f>'Quarterly Rules'!G837+'Quarterly Rules'!G838+'Quarterly Rules'!G839+'Quarterly Rules'!G840+'Quarterly Rules'!G841+'Quarterly Rules'!G842</f>
        <v>0</v>
      </c>
      <c r="F124" s="710">
        <f t="shared" si="4"/>
        <v>1</v>
      </c>
      <c r="G124" s="712">
        <f t="shared" si="5"/>
        <v>1</v>
      </c>
    </row>
    <row r="125" spans="1:7" x14ac:dyDescent="0.25">
      <c r="A125" s="713" t="s">
        <v>336</v>
      </c>
      <c r="B125" s="729" t="s">
        <v>618</v>
      </c>
      <c r="C125" s="713">
        <v>128</v>
      </c>
      <c r="D125" s="710">
        <f>'Quarterly Rules'!C844</f>
        <v>0</v>
      </c>
      <c r="E125" s="710">
        <f>'Quarterly Rules'!G844+'Quarterly Rules'!G845+'Quarterly Rules'!G846+'Quarterly Rules'!G847</f>
        <v>0</v>
      </c>
      <c r="F125" s="710">
        <f t="shared" si="4"/>
        <v>1</v>
      </c>
      <c r="G125" s="712">
        <f t="shared" si="5"/>
        <v>1</v>
      </c>
    </row>
    <row r="126" spans="1:7" x14ac:dyDescent="0.25">
      <c r="A126" s="713" t="s">
        <v>336</v>
      </c>
      <c r="B126" s="729" t="s">
        <v>618</v>
      </c>
      <c r="C126" s="713">
        <v>129</v>
      </c>
      <c r="D126" s="710">
        <f>'Quarterly Rules'!C849</f>
        <v>0</v>
      </c>
      <c r="E126" s="710">
        <f>'Quarterly Rules'!G849+'Quarterly Rules'!G850</f>
        <v>0</v>
      </c>
      <c r="F126" s="710">
        <f t="shared" si="4"/>
        <v>1</v>
      </c>
      <c r="G126" s="712">
        <f t="shared" ref="G126:G149" si="6">IF(ISERROR(D126),0,IF(ISERROR(E126),0,IF(D126=E126,1,0)))</f>
        <v>1</v>
      </c>
    </row>
    <row r="127" spans="1:7" x14ac:dyDescent="0.25">
      <c r="A127" s="713" t="s">
        <v>336</v>
      </c>
      <c r="B127" s="729" t="s">
        <v>618</v>
      </c>
      <c r="C127" s="713">
        <v>130</v>
      </c>
      <c r="D127" s="710">
        <f>'Quarterly Rules'!C852</f>
        <v>0</v>
      </c>
      <c r="E127" s="710">
        <f>'Quarterly Rules'!G852+'Quarterly Rules'!G853</f>
        <v>0</v>
      </c>
      <c r="F127" s="710">
        <f t="shared" ref="F127:F175" si="7">G127</f>
        <v>1</v>
      </c>
      <c r="G127" s="712">
        <f t="shared" si="6"/>
        <v>1</v>
      </c>
    </row>
    <row r="128" spans="1:7" x14ac:dyDescent="0.25">
      <c r="A128" s="713" t="s">
        <v>336</v>
      </c>
      <c r="B128" s="729" t="s">
        <v>618</v>
      </c>
      <c r="C128" s="713">
        <v>131</v>
      </c>
      <c r="D128" s="710">
        <f>'Quarterly Rules'!C855</f>
        <v>0</v>
      </c>
      <c r="E128" s="710">
        <f>'Quarterly Rules'!G855+'Quarterly Rules'!G856</f>
        <v>0</v>
      </c>
      <c r="F128" s="710">
        <f t="shared" si="7"/>
        <v>1</v>
      </c>
      <c r="G128" s="712">
        <f t="shared" si="6"/>
        <v>1</v>
      </c>
    </row>
    <row r="129" spans="1:7" x14ac:dyDescent="0.25">
      <c r="A129" s="713" t="s">
        <v>336</v>
      </c>
      <c r="B129" s="729" t="s">
        <v>618</v>
      </c>
      <c r="C129" s="713">
        <v>132</v>
      </c>
      <c r="D129" s="710">
        <f>'Quarterly Rules'!C858</f>
        <v>0</v>
      </c>
      <c r="E129" s="710">
        <f>'Quarterly Rules'!G858+'Quarterly Rules'!G859+'Quarterly Rules'!G860+'Quarterly Rules'!G861+'Quarterly Rules'!G862+'Quarterly Rules'!G863</f>
        <v>0</v>
      </c>
      <c r="F129" s="710">
        <f t="shared" si="7"/>
        <v>1</v>
      </c>
      <c r="G129" s="712">
        <f t="shared" si="6"/>
        <v>1</v>
      </c>
    </row>
    <row r="130" spans="1:7" x14ac:dyDescent="0.25">
      <c r="A130" s="713" t="s">
        <v>336</v>
      </c>
      <c r="B130" s="729" t="s">
        <v>618</v>
      </c>
      <c r="C130" s="713">
        <v>133</v>
      </c>
      <c r="D130" s="710">
        <f>'Quarterly Rules'!C865</f>
        <v>0</v>
      </c>
      <c r="E130" s="710">
        <f>'Quarterly Rules'!G865+'Quarterly Rules'!G866+'Quarterly Rules'!G867+'Quarterly Rules'!G868</f>
        <v>0</v>
      </c>
      <c r="F130" s="710">
        <f t="shared" si="7"/>
        <v>1</v>
      </c>
      <c r="G130" s="712">
        <f t="shared" si="6"/>
        <v>1</v>
      </c>
    </row>
    <row r="131" spans="1:7" x14ac:dyDescent="0.25">
      <c r="A131" s="713" t="s">
        <v>336</v>
      </c>
      <c r="B131" s="729" t="s">
        <v>618</v>
      </c>
      <c r="C131" s="713">
        <v>134</v>
      </c>
      <c r="D131" s="710">
        <f>'Quarterly Rules'!C870</f>
        <v>0</v>
      </c>
      <c r="E131" s="710">
        <f>'Quarterly Rules'!G870+'Quarterly Rules'!G871</f>
        <v>0</v>
      </c>
      <c r="F131" s="710">
        <f t="shared" si="7"/>
        <v>1</v>
      </c>
      <c r="G131" s="712">
        <f t="shared" si="6"/>
        <v>1</v>
      </c>
    </row>
    <row r="132" spans="1:7" x14ac:dyDescent="0.25">
      <c r="A132" s="713" t="s">
        <v>336</v>
      </c>
      <c r="B132" s="729" t="s">
        <v>618</v>
      </c>
      <c r="C132" s="713">
        <v>135</v>
      </c>
      <c r="D132" s="710">
        <f>'Quarterly Rules'!C873</f>
        <v>0</v>
      </c>
      <c r="E132" s="710">
        <f>'Quarterly Rules'!G873+'Quarterly Rules'!G874</f>
        <v>0</v>
      </c>
      <c r="F132" s="710">
        <f t="shared" si="7"/>
        <v>1</v>
      </c>
      <c r="G132" s="712">
        <f t="shared" si="6"/>
        <v>1</v>
      </c>
    </row>
    <row r="133" spans="1:7" x14ac:dyDescent="0.25">
      <c r="A133" s="713" t="s">
        <v>336</v>
      </c>
      <c r="B133" s="729" t="s">
        <v>618</v>
      </c>
      <c r="C133" s="713">
        <v>136</v>
      </c>
      <c r="D133" s="710">
        <f>'Quarterly Rules'!C876</f>
        <v>0</v>
      </c>
      <c r="E133" s="710">
        <f>'Quarterly Rules'!G876+'Quarterly Rules'!G877</f>
        <v>0</v>
      </c>
      <c r="F133" s="710">
        <f t="shared" si="7"/>
        <v>1</v>
      </c>
      <c r="G133" s="712">
        <f t="shared" si="6"/>
        <v>1</v>
      </c>
    </row>
    <row r="134" spans="1:7" x14ac:dyDescent="0.25">
      <c r="A134" s="713" t="s">
        <v>336</v>
      </c>
      <c r="B134" s="729" t="s">
        <v>618</v>
      </c>
      <c r="C134" s="713">
        <v>137</v>
      </c>
      <c r="D134" s="710">
        <f>'Quarterly Rules'!C879+'Quarterly Rules'!C880</f>
        <v>0</v>
      </c>
      <c r="E134" s="710">
        <f>'Quarterly Rules'!G879+'Quarterly Rules'!G880</f>
        <v>0</v>
      </c>
      <c r="F134" s="710">
        <f t="shared" si="7"/>
        <v>1</v>
      </c>
      <c r="G134" s="712">
        <f t="shared" si="6"/>
        <v>1</v>
      </c>
    </row>
    <row r="135" spans="1:7" x14ac:dyDescent="0.25">
      <c r="A135" s="713" t="s">
        <v>336</v>
      </c>
      <c r="B135" s="729" t="s">
        <v>618</v>
      </c>
      <c r="C135" s="713">
        <v>138</v>
      </c>
      <c r="D135" s="710">
        <f>'Quarterly Rules'!C882+'Quarterly Rules'!C883</f>
        <v>0</v>
      </c>
      <c r="E135" s="710">
        <f>'Quarterly Rules'!G882+'Quarterly Rules'!G883+'Quarterly Rules'!G884+'Quarterly Rules'!G885</f>
        <v>0</v>
      </c>
      <c r="F135" s="710">
        <f t="shared" si="7"/>
        <v>1</v>
      </c>
      <c r="G135" s="712">
        <f t="shared" si="6"/>
        <v>1</v>
      </c>
    </row>
    <row r="136" spans="1:7" x14ac:dyDescent="0.25">
      <c r="A136" s="713" t="s">
        <v>336</v>
      </c>
      <c r="B136" s="729" t="s">
        <v>618</v>
      </c>
      <c r="C136" s="713">
        <v>139</v>
      </c>
      <c r="D136" s="710">
        <f>'Quarterly Rules'!C887</f>
        <v>0</v>
      </c>
      <c r="E136" s="710">
        <f>'Quarterly Rules'!G887+'Quarterly Rules'!G888</f>
        <v>0</v>
      </c>
      <c r="F136" s="710">
        <f t="shared" si="7"/>
        <v>1</v>
      </c>
      <c r="G136" s="712">
        <f t="shared" si="6"/>
        <v>1</v>
      </c>
    </row>
    <row r="137" spans="1:7" x14ac:dyDescent="0.25">
      <c r="A137" s="713" t="s">
        <v>336</v>
      </c>
      <c r="B137" s="729" t="s">
        <v>618</v>
      </c>
      <c r="C137" s="713">
        <v>140</v>
      </c>
      <c r="D137" s="710">
        <f>'Quarterly Rules'!C890</f>
        <v>0</v>
      </c>
      <c r="E137" s="710">
        <f>'Quarterly Rules'!G890+'Quarterly Rules'!G891</f>
        <v>0</v>
      </c>
      <c r="F137" s="710">
        <f t="shared" si="7"/>
        <v>1</v>
      </c>
      <c r="G137" s="712">
        <f t="shared" si="6"/>
        <v>1</v>
      </c>
    </row>
    <row r="138" spans="1:7" x14ac:dyDescent="0.25">
      <c r="A138" s="713" t="s">
        <v>336</v>
      </c>
      <c r="B138" s="729" t="s">
        <v>618</v>
      </c>
      <c r="C138" s="713">
        <v>141</v>
      </c>
      <c r="D138" s="710">
        <f>'Quarterly Rules'!C893</f>
        <v>0</v>
      </c>
      <c r="E138" s="710">
        <f>'Quarterly Rules'!G893+'Quarterly Rules'!G894</f>
        <v>0</v>
      </c>
      <c r="F138" s="710">
        <f t="shared" si="7"/>
        <v>1</v>
      </c>
      <c r="G138" s="712">
        <f t="shared" si="6"/>
        <v>1</v>
      </c>
    </row>
    <row r="139" spans="1:7" x14ac:dyDescent="0.25">
      <c r="A139" s="713" t="s">
        <v>336</v>
      </c>
      <c r="B139" s="729" t="s">
        <v>618</v>
      </c>
      <c r="C139" s="713">
        <v>142</v>
      </c>
      <c r="D139" s="710">
        <f>'Quarterly Rules'!C896</f>
        <v>0</v>
      </c>
      <c r="E139" s="710">
        <f>'Quarterly Rules'!G896+'Quarterly Rules'!G897</f>
        <v>0</v>
      </c>
      <c r="F139" s="710">
        <f t="shared" si="7"/>
        <v>1</v>
      </c>
      <c r="G139" s="712">
        <f t="shared" si="6"/>
        <v>1</v>
      </c>
    </row>
    <row r="140" spans="1:7" x14ac:dyDescent="0.25">
      <c r="A140" s="713" t="s">
        <v>336</v>
      </c>
      <c r="B140" s="729" t="s">
        <v>618</v>
      </c>
      <c r="C140" s="713">
        <v>143</v>
      </c>
      <c r="D140" s="710">
        <f>'Quarterly Rules'!C899+'Quarterly Rules'!C900</f>
        <v>0</v>
      </c>
      <c r="E140" s="710">
        <f>'Quarterly Rules'!G899+'Quarterly Rules'!G900</f>
        <v>0</v>
      </c>
      <c r="F140" s="710">
        <f t="shared" si="7"/>
        <v>1</v>
      </c>
      <c r="G140" s="712">
        <f t="shared" si="6"/>
        <v>1</v>
      </c>
    </row>
    <row r="141" spans="1:7" x14ac:dyDescent="0.25">
      <c r="A141" s="713" t="s">
        <v>336</v>
      </c>
      <c r="B141" s="729" t="s">
        <v>618</v>
      </c>
      <c r="C141" s="713">
        <v>144</v>
      </c>
      <c r="D141" s="710">
        <f>'Quarterly Rules'!C902+'Quarterly Rules'!C903</f>
        <v>0</v>
      </c>
      <c r="E141" s="710">
        <f>'Quarterly Rules'!G902+'Quarterly Rules'!G903+'Quarterly Rules'!G904+'Quarterly Rules'!G905</f>
        <v>0</v>
      </c>
      <c r="F141" s="710">
        <f t="shared" si="7"/>
        <v>1</v>
      </c>
      <c r="G141" s="712">
        <f t="shared" si="6"/>
        <v>1</v>
      </c>
    </row>
    <row r="142" spans="1:7" x14ac:dyDescent="0.25">
      <c r="A142" s="713" t="s">
        <v>336</v>
      </c>
      <c r="B142" s="729" t="s">
        <v>618</v>
      </c>
      <c r="C142" s="713">
        <v>145</v>
      </c>
      <c r="D142" s="710">
        <f>'Quarterly Rules'!C907</f>
        <v>0</v>
      </c>
      <c r="E142" s="710">
        <f>'Quarterly Rules'!G907+'Quarterly Rules'!G908</f>
        <v>0</v>
      </c>
      <c r="F142" s="710">
        <f t="shared" si="7"/>
        <v>1</v>
      </c>
      <c r="G142" s="712">
        <f t="shared" si="6"/>
        <v>1</v>
      </c>
    </row>
    <row r="143" spans="1:7" x14ac:dyDescent="0.25">
      <c r="A143" s="713" t="s">
        <v>336</v>
      </c>
      <c r="B143" s="729" t="s">
        <v>618</v>
      </c>
      <c r="C143" s="713">
        <v>146</v>
      </c>
      <c r="D143" s="710">
        <f>'Quarterly Rules'!C910</f>
        <v>0</v>
      </c>
      <c r="E143" s="710">
        <f>'Quarterly Rules'!G910+'Quarterly Rules'!G911</f>
        <v>0</v>
      </c>
      <c r="F143" s="710">
        <f t="shared" si="7"/>
        <v>1</v>
      </c>
      <c r="G143" s="712">
        <f t="shared" si="6"/>
        <v>1</v>
      </c>
    </row>
    <row r="144" spans="1:7" x14ac:dyDescent="0.25">
      <c r="A144" s="713" t="s">
        <v>336</v>
      </c>
      <c r="B144" s="729" t="s">
        <v>618</v>
      </c>
      <c r="C144" s="713">
        <v>147</v>
      </c>
      <c r="D144" s="710">
        <f>'Quarterly Rules'!C913</f>
        <v>0</v>
      </c>
      <c r="E144" s="710">
        <f>'Quarterly Rules'!G913+'Quarterly Rules'!G914</f>
        <v>0</v>
      </c>
      <c r="F144" s="710">
        <f t="shared" si="7"/>
        <v>1</v>
      </c>
      <c r="G144" s="712">
        <f t="shared" si="6"/>
        <v>1</v>
      </c>
    </row>
    <row r="145" spans="1:7" x14ac:dyDescent="0.25">
      <c r="A145" s="713" t="s">
        <v>336</v>
      </c>
      <c r="B145" s="729" t="s">
        <v>618</v>
      </c>
      <c r="C145" s="713">
        <v>148</v>
      </c>
      <c r="D145" s="710">
        <f>'Quarterly Rules'!C916</f>
        <v>0</v>
      </c>
      <c r="E145" s="710">
        <f>'Quarterly Rules'!G916+'Quarterly Rules'!G917</f>
        <v>0</v>
      </c>
      <c r="F145" s="710">
        <f t="shared" si="7"/>
        <v>1</v>
      </c>
      <c r="G145" s="712">
        <f t="shared" si="6"/>
        <v>1</v>
      </c>
    </row>
    <row r="146" spans="1:7" x14ac:dyDescent="0.25">
      <c r="A146" s="713" t="s">
        <v>336</v>
      </c>
      <c r="B146" s="729" t="s">
        <v>618</v>
      </c>
      <c r="C146" s="713">
        <v>149</v>
      </c>
      <c r="D146" s="710">
        <f>'Quarterly Rules'!C919</f>
        <v>0</v>
      </c>
      <c r="E146" s="710">
        <f>'Quarterly Rules'!G919</f>
        <v>0</v>
      </c>
      <c r="F146" s="710">
        <f t="shared" si="7"/>
        <v>1</v>
      </c>
      <c r="G146" s="712">
        <f t="shared" si="6"/>
        <v>1</v>
      </c>
    </row>
    <row r="147" spans="1:7" x14ac:dyDescent="0.25">
      <c r="A147" s="713" t="s">
        <v>336</v>
      </c>
      <c r="B147" s="729" t="s">
        <v>618</v>
      </c>
      <c r="C147" s="713">
        <v>150</v>
      </c>
      <c r="D147" s="710">
        <f>'Quarterly Rules'!C921</f>
        <v>0</v>
      </c>
      <c r="E147" s="710">
        <f>'Quarterly Rules'!G921+'Quarterly Rules'!G922+'Quarterly Rules'!G923+'Quarterly Rules'!G924</f>
        <v>0</v>
      </c>
      <c r="F147" s="710">
        <f t="shared" si="7"/>
        <v>1</v>
      </c>
      <c r="G147" s="712">
        <f t="shared" si="6"/>
        <v>1</v>
      </c>
    </row>
    <row r="148" spans="1:7" x14ac:dyDescent="0.25">
      <c r="A148" s="713" t="s">
        <v>336</v>
      </c>
      <c r="B148" s="729" t="s">
        <v>618</v>
      </c>
      <c r="C148" s="713">
        <v>151</v>
      </c>
      <c r="D148" s="710">
        <f>'Quarterly Rules'!C926</f>
        <v>0</v>
      </c>
      <c r="E148" s="710">
        <f>'Quarterly Rules'!G926+'Quarterly Rules'!G927</f>
        <v>0</v>
      </c>
      <c r="F148" s="710">
        <f t="shared" si="7"/>
        <v>1</v>
      </c>
      <c r="G148" s="712">
        <f t="shared" si="6"/>
        <v>1</v>
      </c>
    </row>
    <row r="149" spans="1:7" x14ac:dyDescent="0.25">
      <c r="A149" s="713" t="s">
        <v>336</v>
      </c>
      <c r="B149" s="729" t="s">
        <v>618</v>
      </c>
      <c r="C149" s="713">
        <v>152</v>
      </c>
      <c r="D149" s="710">
        <f>'Quarterly Rules'!C929</f>
        <v>0</v>
      </c>
      <c r="E149" s="710">
        <f>'Quarterly Rules'!G929+'Quarterly Rules'!G930</f>
        <v>0</v>
      </c>
      <c r="F149" s="710">
        <f t="shared" si="7"/>
        <v>1</v>
      </c>
      <c r="G149" s="712">
        <f t="shared" si="6"/>
        <v>1</v>
      </c>
    </row>
    <row r="150" spans="1:7" x14ac:dyDescent="0.25">
      <c r="A150" s="713" t="s">
        <v>336</v>
      </c>
      <c r="B150" s="729" t="s">
        <v>618</v>
      </c>
      <c r="C150" s="713">
        <v>165</v>
      </c>
      <c r="D150" s="710">
        <f>'Quarterly Rules'!C956</f>
        <v>0</v>
      </c>
      <c r="E150" s="710">
        <f>'Quarterly Rules'!G956+'Quarterly Rules'!G957</f>
        <v>0</v>
      </c>
      <c r="F150" s="710">
        <f t="shared" si="7"/>
        <v>1</v>
      </c>
      <c r="G150" s="712">
        <f t="shared" ref="G150:G159" si="8">IF(ISERROR(D150),0,IF(ISERROR(E150),0,IF(D150=E150,1,0)))</f>
        <v>1</v>
      </c>
    </row>
    <row r="151" spans="1:7" x14ac:dyDescent="0.25">
      <c r="A151" s="713" t="s">
        <v>336</v>
      </c>
      <c r="B151" s="729" t="s">
        <v>618</v>
      </c>
      <c r="C151" s="713">
        <v>166</v>
      </c>
      <c r="D151" s="710">
        <f>'Quarterly Rules'!C959</f>
        <v>0</v>
      </c>
      <c r="E151" s="710">
        <f>'Quarterly Rules'!G959+'Quarterly Rules'!G960</f>
        <v>0</v>
      </c>
      <c r="F151" s="710">
        <f t="shared" si="7"/>
        <v>1</v>
      </c>
      <c r="G151" s="712">
        <f t="shared" si="8"/>
        <v>1</v>
      </c>
    </row>
    <row r="152" spans="1:7" x14ac:dyDescent="0.25">
      <c r="A152" s="713" t="s">
        <v>336</v>
      </c>
      <c r="B152" s="729" t="s">
        <v>618</v>
      </c>
      <c r="C152" s="713">
        <v>167</v>
      </c>
      <c r="D152" s="710">
        <f>'Quarterly Rules'!C962</f>
        <v>0</v>
      </c>
      <c r="E152" s="710">
        <f>'Quarterly Rules'!G962+'Quarterly Rules'!G963</f>
        <v>0</v>
      </c>
      <c r="F152" s="710">
        <f t="shared" si="7"/>
        <v>1</v>
      </c>
      <c r="G152" s="712">
        <f t="shared" si="8"/>
        <v>1</v>
      </c>
    </row>
    <row r="153" spans="1:7" x14ac:dyDescent="0.25">
      <c r="A153" s="713" t="s">
        <v>336</v>
      </c>
      <c r="B153" s="729" t="s">
        <v>618</v>
      </c>
      <c r="C153" s="713">
        <v>168</v>
      </c>
      <c r="D153" s="710">
        <f>'Quarterly Rules'!C965</f>
        <v>0</v>
      </c>
      <c r="E153" s="710">
        <f>'Quarterly Rules'!G965+'Quarterly Rules'!G966</f>
        <v>0</v>
      </c>
      <c r="F153" s="710">
        <f t="shared" si="7"/>
        <v>1</v>
      </c>
      <c r="G153" s="712">
        <f t="shared" si="8"/>
        <v>1</v>
      </c>
    </row>
    <row r="154" spans="1:7" x14ac:dyDescent="0.25">
      <c r="A154" s="713" t="s">
        <v>336</v>
      </c>
      <c r="B154" s="729" t="s">
        <v>618</v>
      </c>
      <c r="C154" s="713">
        <v>169</v>
      </c>
      <c r="D154" s="710">
        <f>'Quarterly Rules'!C968</f>
        <v>0</v>
      </c>
      <c r="E154" s="710">
        <f>'Quarterly Rules'!G968+'Quarterly Rules'!G969</f>
        <v>0</v>
      </c>
      <c r="F154" s="710">
        <f t="shared" si="7"/>
        <v>1</v>
      </c>
      <c r="G154" s="712">
        <f t="shared" si="8"/>
        <v>1</v>
      </c>
    </row>
    <row r="155" spans="1:7" x14ac:dyDescent="0.25">
      <c r="A155" s="713" t="s">
        <v>336</v>
      </c>
      <c r="B155" s="729" t="s">
        <v>618</v>
      </c>
      <c r="C155" s="713">
        <v>170</v>
      </c>
      <c r="D155" s="710">
        <f>'Quarterly Rules'!C971</f>
        <v>0</v>
      </c>
      <c r="E155" s="710">
        <f>'Quarterly Rules'!G971+'Quarterly Rules'!G972</f>
        <v>0</v>
      </c>
      <c r="F155" s="710">
        <f t="shared" si="7"/>
        <v>1</v>
      </c>
      <c r="G155" s="712">
        <f t="shared" si="8"/>
        <v>1</v>
      </c>
    </row>
    <row r="156" spans="1:7" x14ac:dyDescent="0.25">
      <c r="A156" s="713" t="s">
        <v>336</v>
      </c>
      <c r="B156" s="729" t="s">
        <v>618</v>
      </c>
      <c r="C156" s="713">
        <v>171</v>
      </c>
      <c r="D156" s="710">
        <f>'Quarterly Rules'!C974</f>
        <v>0</v>
      </c>
      <c r="E156" s="710">
        <f>'Quarterly Rules'!G974+'Quarterly Rules'!G975</f>
        <v>0</v>
      </c>
      <c r="F156" s="710">
        <f t="shared" si="7"/>
        <v>1</v>
      </c>
      <c r="G156" s="712">
        <f t="shared" si="8"/>
        <v>1</v>
      </c>
    </row>
    <row r="157" spans="1:7" x14ac:dyDescent="0.25">
      <c r="A157" s="713" t="s">
        <v>336</v>
      </c>
      <c r="B157" s="729" t="s">
        <v>618</v>
      </c>
      <c r="C157" s="713">
        <v>172</v>
      </c>
      <c r="D157" s="710">
        <f>'Quarterly Rules'!C977</f>
        <v>0</v>
      </c>
      <c r="E157" s="710">
        <f>'Quarterly Rules'!G977+'Quarterly Rules'!G978</f>
        <v>0</v>
      </c>
      <c r="F157" s="710">
        <f t="shared" si="7"/>
        <v>1</v>
      </c>
      <c r="G157" s="712">
        <f t="shared" si="8"/>
        <v>1</v>
      </c>
    </row>
    <row r="158" spans="1:7" x14ac:dyDescent="0.25">
      <c r="A158" s="713" t="s">
        <v>336</v>
      </c>
      <c r="B158" s="729" t="s">
        <v>617</v>
      </c>
      <c r="C158" s="713">
        <v>173</v>
      </c>
      <c r="D158" s="710">
        <f>'Quarterly Rules'!C980</f>
        <v>0</v>
      </c>
      <c r="E158" s="710">
        <f>'Quarterly Rules'!G980+'Quarterly Rules'!G981+'Quarterly Rules'!G982+'Quarterly Rules'!G983</f>
        <v>0</v>
      </c>
      <c r="F158" s="710">
        <f t="shared" si="7"/>
        <v>1</v>
      </c>
      <c r="G158" s="712">
        <f t="shared" si="8"/>
        <v>1</v>
      </c>
    </row>
    <row r="159" spans="1:7" x14ac:dyDescent="0.25">
      <c r="A159" s="713" t="s">
        <v>336</v>
      </c>
      <c r="B159" s="729" t="s">
        <v>617</v>
      </c>
      <c r="C159" s="713">
        <v>174</v>
      </c>
      <c r="D159" s="710">
        <f>'Quarterly Rules'!C985</f>
        <v>0</v>
      </c>
      <c r="E159" s="710">
        <f>'Quarterly Rules'!G985+'Quarterly Rules'!G986+'Quarterly Rules'!G987+'Quarterly Rules'!G988</f>
        <v>0</v>
      </c>
      <c r="F159" s="710">
        <f t="shared" si="7"/>
        <v>1</v>
      </c>
      <c r="G159" s="712">
        <f t="shared" si="8"/>
        <v>1</v>
      </c>
    </row>
    <row r="160" spans="1:7" x14ac:dyDescent="0.25">
      <c r="A160" s="713" t="s">
        <v>336</v>
      </c>
      <c r="B160" s="729" t="s">
        <v>617</v>
      </c>
      <c r="C160" s="713">
        <v>175</v>
      </c>
      <c r="D160" s="710">
        <f>'Quarterly Rules'!C990</f>
        <v>0</v>
      </c>
      <c r="E160" s="710">
        <f>'Quarterly Rules'!G990</f>
        <v>0</v>
      </c>
      <c r="F160" s="710">
        <f t="shared" si="7"/>
        <v>1</v>
      </c>
      <c r="G160" s="712">
        <f>IF(ISERROR(D160),0,IF(ISERROR(E160),0,IF(D160&lt;=E160,1,0)))</f>
        <v>1</v>
      </c>
    </row>
    <row r="161" spans="1:7" x14ac:dyDescent="0.25">
      <c r="A161" s="713" t="s">
        <v>336</v>
      </c>
      <c r="B161" s="729" t="s">
        <v>617</v>
      </c>
      <c r="C161" s="713">
        <v>176</v>
      </c>
      <c r="D161" s="710">
        <f>'Quarterly Rules'!C992</f>
        <v>0</v>
      </c>
      <c r="E161" s="710">
        <f>'Quarterly Rules'!G992</f>
        <v>0</v>
      </c>
      <c r="F161" s="710">
        <f t="shared" si="7"/>
        <v>1</v>
      </c>
      <c r="G161" s="712">
        <f>IF(ISERROR(D161),0,IF(ISERROR(E161),0,IF(D161&lt;=E161,1,0)))</f>
        <v>1</v>
      </c>
    </row>
    <row r="162" spans="1:7" x14ac:dyDescent="0.25">
      <c r="A162" s="713" t="s">
        <v>336</v>
      </c>
      <c r="B162" s="729" t="s">
        <v>617</v>
      </c>
      <c r="C162" s="713">
        <v>177</v>
      </c>
      <c r="D162" s="710">
        <f>'Quarterly Rules'!C994</f>
        <v>0</v>
      </c>
      <c r="E162" s="710">
        <f>'Quarterly Rules'!G994</f>
        <v>0</v>
      </c>
      <c r="F162" s="710">
        <f t="shared" si="7"/>
        <v>1</v>
      </c>
      <c r="G162" s="712">
        <f>IF(ISERROR(D162),0,IF(ISERROR(E162),0,IF(D162&lt;=E162,1,0)))</f>
        <v>1</v>
      </c>
    </row>
    <row r="163" spans="1:7" x14ac:dyDescent="0.25">
      <c r="A163" s="713" t="s">
        <v>336</v>
      </c>
      <c r="B163" s="729" t="s">
        <v>617</v>
      </c>
      <c r="C163" s="713">
        <v>178</v>
      </c>
      <c r="D163" s="710">
        <f>'Quarterly Rules'!C996</f>
        <v>0</v>
      </c>
      <c r="E163" s="710">
        <f>'Quarterly Rules'!G996</f>
        <v>0</v>
      </c>
      <c r="F163" s="710">
        <f t="shared" si="7"/>
        <v>1</v>
      </c>
      <c r="G163" s="712">
        <f>IF(ISERROR(D163),0,IF(ISERROR(E163),0,IF(D163&lt;=E163,1,0)))</f>
        <v>1</v>
      </c>
    </row>
    <row r="164" spans="1:7" x14ac:dyDescent="0.25">
      <c r="A164" s="713" t="s">
        <v>336</v>
      </c>
      <c r="B164" s="729" t="s">
        <v>617</v>
      </c>
      <c r="C164" s="713">
        <v>179</v>
      </c>
      <c r="D164" s="710">
        <f>'Quarterly Rules'!C998</f>
        <v>0</v>
      </c>
      <c r="E164" s="710">
        <f>'Quarterly Rules'!G998</f>
        <v>0</v>
      </c>
      <c r="F164" s="710">
        <f t="shared" si="7"/>
        <v>1</v>
      </c>
      <c r="G164" s="712">
        <f>IF(ISERROR(D164),0,IF(ISERROR(E164),0,IF(D164&lt;=E164,1,0)))</f>
        <v>1</v>
      </c>
    </row>
    <row r="165" spans="1:7" x14ac:dyDescent="0.25">
      <c r="A165" s="713" t="s">
        <v>336</v>
      </c>
      <c r="B165" s="729" t="s">
        <v>617</v>
      </c>
      <c r="C165" s="713">
        <v>180</v>
      </c>
      <c r="D165" s="710">
        <f>'Quarterly Rules'!C1000</f>
        <v>0</v>
      </c>
      <c r="E165" s="710">
        <f>'Quarterly Rules'!G1000+'Quarterly Rules'!G1001+'Quarterly Rules'!G1002</f>
        <v>0</v>
      </c>
      <c r="F165" s="710">
        <f t="shared" si="7"/>
        <v>1</v>
      </c>
      <c r="G165" s="712">
        <f>IF(ISERROR(D165),0,IF(ISERROR(E165),0,IF(D165=E165,1,0)))</f>
        <v>1</v>
      </c>
    </row>
    <row r="166" spans="1:7" x14ac:dyDescent="0.25">
      <c r="A166" s="713" t="s">
        <v>336</v>
      </c>
      <c r="B166" s="729" t="s">
        <v>617</v>
      </c>
      <c r="C166" s="713">
        <v>181</v>
      </c>
      <c r="D166" s="710">
        <f>'Quarterly Rules'!C1004</f>
        <v>0</v>
      </c>
      <c r="E166" s="710">
        <f>'Quarterly Rules'!G1004+'Quarterly Rules'!G1005+'Quarterly Rules'!G1006</f>
        <v>0</v>
      </c>
      <c r="F166" s="710">
        <f t="shared" si="7"/>
        <v>1</v>
      </c>
      <c r="G166" s="712">
        <f>IF(ISERROR(D166),0,IF(ISERROR(E166),0,IF(D166=E166,1,0)))</f>
        <v>1</v>
      </c>
    </row>
    <row r="167" spans="1:7" x14ac:dyDescent="0.25">
      <c r="A167" s="713" t="s">
        <v>336</v>
      </c>
      <c r="B167" s="729" t="s">
        <v>617</v>
      </c>
      <c r="C167" s="713">
        <v>182</v>
      </c>
      <c r="D167" s="710">
        <f>'Quarterly Rules'!C1008</f>
        <v>0</v>
      </c>
      <c r="E167" s="710">
        <f>'Quarterly Rules'!G1008</f>
        <v>0</v>
      </c>
      <c r="F167" s="710">
        <f t="shared" si="7"/>
        <v>1</v>
      </c>
      <c r="G167" s="712">
        <f>IF(ISERROR(D167),0,IF(ISERROR(E167),0,IF(D167&lt;=E167,1,0)))</f>
        <v>1</v>
      </c>
    </row>
    <row r="168" spans="1:7" x14ac:dyDescent="0.25">
      <c r="A168" s="713" t="s">
        <v>336</v>
      </c>
      <c r="B168" s="729" t="s">
        <v>617</v>
      </c>
      <c r="C168" s="713">
        <v>183</v>
      </c>
      <c r="D168" s="710">
        <f>'Quarterly Rules'!C1010</f>
        <v>0</v>
      </c>
      <c r="E168" s="710">
        <f>'Quarterly Rules'!G1010</f>
        <v>0</v>
      </c>
      <c r="F168" s="710">
        <f t="shared" si="7"/>
        <v>1</v>
      </c>
      <c r="G168" s="712">
        <f>IF(ISERROR(D168),0,IF(ISERROR(E168),0,IF(D168&lt;=E168,1,0)))</f>
        <v>1</v>
      </c>
    </row>
    <row r="169" spans="1:7" x14ac:dyDescent="0.25">
      <c r="A169" s="713" t="s">
        <v>336</v>
      </c>
      <c r="B169" s="729" t="s">
        <v>617</v>
      </c>
      <c r="C169" s="713">
        <v>184</v>
      </c>
      <c r="D169" s="710">
        <f>'Quarterly Rules'!C1012</f>
        <v>0</v>
      </c>
      <c r="E169" s="710">
        <f>'Quarterly Rules'!G1012</f>
        <v>0</v>
      </c>
      <c r="F169" s="710">
        <f t="shared" si="7"/>
        <v>1</v>
      </c>
      <c r="G169" s="712">
        <f>IF(ISERROR(D169),0,IF(ISERROR(E169),0,IF(D169&lt;=E169,1,0)))</f>
        <v>1</v>
      </c>
    </row>
    <row r="170" spans="1:7" x14ac:dyDescent="0.25">
      <c r="A170" s="713" t="s">
        <v>336</v>
      </c>
      <c r="B170" s="729" t="s">
        <v>617</v>
      </c>
      <c r="C170" s="713">
        <v>185</v>
      </c>
      <c r="D170" s="710">
        <f>'Quarterly Rules'!C1014</f>
        <v>0</v>
      </c>
      <c r="E170" s="710">
        <f>'Quarterly Rules'!G1014</f>
        <v>0</v>
      </c>
      <c r="F170" s="710">
        <f t="shared" si="7"/>
        <v>1</v>
      </c>
      <c r="G170" s="712">
        <f>IF(ISERROR(D170),0,IF(ISERROR(E170),0,IF(D170&lt;=E170,1,0)))</f>
        <v>1</v>
      </c>
    </row>
    <row r="171" spans="1:7" x14ac:dyDescent="0.25">
      <c r="A171" s="713" t="s">
        <v>336</v>
      </c>
      <c r="B171" s="729" t="s">
        <v>617</v>
      </c>
      <c r="C171" s="713">
        <v>186</v>
      </c>
      <c r="D171" s="710">
        <f>'Quarterly Rules'!C1016</f>
        <v>0</v>
      </c>
      <c r="E171" s="710">
        <f>'Quarterly Rules'!G1016+'Quarterly Rules'!G1017</f>
        <v>0</v>
      </c>
      <c r="F171" s="710">
        <f t="shared" si="7"/>
        <v>1</v>
      </c>
      <c r="G171" s="712">
        <f>IF(ISERROR(D171),0,IF(ISERROR(E171),0,IF(D171=E171,1,0)))</f>
        <v>1</v>
      </c>
    </row>
    <row r="172" spans="1:7" x14ac:dyDescent="0.25">
      <c r="A172" s="713" t="s">
        <v>336</v>
      </c>
      <c r="B172" s="729" t="s">
        <v>617</v>
      </c>
      <c r="C172" s="713">
        <v>187</v>
      </c>
      <c r="D172" s="710">
        <f>'Quarterly Rules'!C1019</f>
        <v>0</v>
      </c>
      <c r="E172" s="710">
        <f>'Quarterly Rules'!G1019+'Quarterly Rules'!G1020</f>
        <v>0</v>
      </c>
      <c r="F172" s="710">
        <f t="shared" si="7"/>
        <v>1</v>
      </c>
      <c r="G172" s="712">
        <f>IF(ISERROR(D172),0,IF(ISERROR(E172),0,IF(D172=E172,1,0)))</f>
        <v>1</v>
      </c>
    </row>
    <row r="173" spans="1:7" x14ac:dyDescent="0.25">
      <c r="A173" s="713" t="s">
        <v>336</v>
      </c>
      <c r="B173" s="729" t="s">
        <v>617</v>
      </c>
      <c r="C173" s="713">
        <v>188</v>
      </c>
      <c r="D173" s="710">
        <f>'Quarterly Rules'!C1022</f>
        <v>0</v>
      </c>
      <c r="E173" s="710">
        <f>'Quarterly Rules'!G1022+'Quarterly Rules'!G1023</f>
        <v>0</v>
      </c>
      <c r="F173" s="710">
        <f t="shared" si="7"/>
        <v>1</v>
      </c>
      <c r="G173" s="712">
        <f>IF(ISERROR(D173),0,IF(ISERROR(E173),0,IF(D173=E173,1,0)))</f>
        <v>1</v>
      </c>
    </row>
    <row r="174" spans="1:7" x14ac:dyDescent="0.25">
      <c r="A174" s="713" t="s">
        <v>336</v>
      </c>
      <c r="B174" s="729" t="s">
        <v>617</v>
      </c>
      <c r="C174" s="713">
        <v>192</v>
      </c>
      <c r="D174" s="710">
        <f>'Quarterly Rules'!C1031</f>
        <v>0</v>
      </c>
      <c r="E174" s="710">
        <f>'Quarterly Rules'!G1031+'Quarterly Rules'!G1032+'Quarterly Rules'!G1033</f>
        <v>0</v>
      </c>
      <c r="F174" s="710">
        <f t="shared" si="7"/>
        <v>1</v>
      </c>
      <c r="G174" s="712">
        <f t="shared" ref="G174:G200" si="9">IF(ISERROR(D174),0,IF(ISERROR(E174),0,IF(D174=E174,1,0)))</f>
        <v>1</v>
      </c>
    </row>
    <row r="175" spans="1:7" x14ac:dyDescent="0.25">
      <c r="A175" s="713" t="s">
        <v>336</v>
      </c>
      <c r="B175" s="729" t="s">
        <v>617</v>
      </c>
      <c r="C175" s="713">
        <v>193</v>
      </c>
      <c r="D175" s="710">
        <f>'Quarterly Rules'!C1035</f>
        <v>0</v>
      </c>
      <c r="E175" s="710">
        <f>'Quarterly Rules'!G1035+'Quarterly Rules'!G1036+'Quarterly Rules'!G1037+'Quarterly Rules'!G1038</f>
        <v>0</v>
      </c>
      <c r="F175" s="710">
        <f t="shared" si="7"/>
        <v>1</v>
      </c>
      <c r="G175" s="712">
        <f t="shared" si="9"/>
        <v>1</v>
      </c>
    </row>
    <row r="176" spans="1:7" x14ac:dyDescent="0.25">
      <c r="A176" s="713" t="s">
        <v>336</v>
      </c>
      <c r="B176" s="729" t="s">
        <v>617</v>
      </c>
      <c r="C176" s="713">
        <v>194</v>
      </c>
      <c r="D176" s="710">
        <f>'Quarterly Rules'!C1040</f>
        <v>0</v>
      </c>
      <c r="E176" s="710">
        <f>'Quarterly Rules'!G1040+'Quarterly Rules'!G1041+'Quarterly Rules'!G1042+'Quarterly Rules'!G1043</f>
        <v>0</v>
      </c>
      <c r="F176" s="710">
        <f t="shared" ref="F176:F233" si="10">G176</f>
        <v>1</v>
      </c>
      <c r="G176" s="712">
        <f t="shared" si="9"/>
        <v>1</v>
      </c>
    </row>
    <row r="177" spans="1:7" x14ac:dyDescent="0.25">
      <c r="A177" s="713" t="s">
        <v>336</v>
      </c>
      <c r="B177" s="729" t="s">
        <v>617</v>
      </c>
      <c r="C177" s="713">
        <v>195</v>
      </c>
      <c r="D177" s="710">
        <f>'Quarterly Rules'!C1045</f>
        <v>0</v>
      </c>
      <c r="E177" s="710">
        <f>'Quarterly Rules'!G1045+'Quarterly Rules'!G1046+'Quarterly Rules'!G1047+'Quarterly Rules'!G1048</f>
        <v>0</v>
      </c>
      <c r="F177" s="710">
        <f t="shared" si="10"/>
        <v>1</v>
      </c>
      <c r="G177" s="712">
        <f t="shared" si="9"/>
        <v>1</v>
      </c>
    </row>
    <row r="178" spans="1:7" x14ac:dyDescent="0.25">
      <c r="A178" s="713" t="s">
        <v>336</v>
      </c>
      <c r="B178" s="729" t="s">
        <v>617</v>
      </c>
      <c r="C178" s="713">
        <v>196</v>
      </c>
      <c r="D178" s="710">
        <f>'Quarterly Rules'!C1050</f>
        <v>0</v>
      </c>
      <c r="E178" s="710">
        <f>'Quarterly Rules'!G1050+'Quarterly Rules'!G1051+'Quarterly Rules'!G1052+'Quarterly Rules'!G1053</f>
        <v>0</v>
      </c>
      <c r="F178" s="710">
        <f t="shared" si="10"/>
        <v>1</v>
      </c>
      <c r="G178" s="712">
        <f t="shared" si="9"/>
        <v>1</v>
      </c>
    </row>
    <row r="179" spans="1:7" x14ac:dyDescent="0.25">
      <c r="A179" s="713" t="s">
        <v>336</v>
      </c>
      <c r="B179" s="729" t="s">
        <v>617</v>
      </c>
      <c r="C179" s="713">
        <v>197</v>
      </c>
      <c r="D179" s="710">
        <f>'Quarterly Rules'!C1055</f>
        <v>0</v>
      </c>
      <c r="E179" s="710">
        <f>'Quarterly Rules'!G1055+'Quarterly Rules'!G1056+'Quarterly Rules'!G1057</f>
        <v>0</v>
      </c>
      <c r="F179" s="710">
        <f t="shared" si="10"/>
        <v>1</v>
      </c>
      <c r="G179" s="712">
        <f t="shared" si="9"/>
        <v>1</v>
      </c>
    </row>
    <row r="180" spans="1:7" x14ac:dyDescent="0.25">
      <c r="A180" s="713" t="s">
        <v>336</v>
      </c>
      <c r="B180" s="729" t="s">
        <v>617</v>
      </c>
      <c r="C180" s="713">
        <v>198</v>
      </c>
      <c r="D180" s="710">
        <f>'Quarterly Rules'!C1059</f>
        <v>0</v>
      </c>
      <c r="E180" s="710">
        <f>'Quarterly Rules'!G1059+'Quarterly Rules'!G1060+'Quarterly Rules'!G1061</f>
        <v>0</v>
      </c>
      <c r="F180" s="710">
        <f t="shared" si="10"/>
        <v>1</v>
      </c>
      <c r="G180" s="712">
        <f t="shared" si="9"/>
        <v>1</v>
      </c>
    </row>
    <row r="181" spans="1:7" x14ac:dyDescent="0.25">
      <c r="A181" s="713" t="s">
        <v>336</v>
      </c>
      <c r="B181" s="729" t="s">
        <v>617</v>
      </c>
      <c r="C181" s="713">
        <v>199</v>
      </c>
      <c r="D181" s="710">
        <f>'Quarterly Rules'!C1063</f>
        <v>0</v>
      </c>
      <c r="E181" s="710">
        <f>'Quarterly Rules'!G1063+'Quarterly Rules'!G1064+'Quarterly Rules'!G1065</f>
        <v>0</v>
      </c>
      <c r="F181" s="710">
        <f t="shared" si="10"/>
        <v>1</v>
      </c>
      <c r="G181" s="712">
        <f t="shared" si="9"/>
        <v>1</v>
      </c>
    </row>
    <row r="182" spans="1:7" x14ac:dyDescent="0.25">
      <c r="A182" s="713" t="s">
        <v>336</v>
      </c>
      <c r="B182" s="729" t="s">
        <v>617</v>
      </c>
      <c r="C182" s="713">
        <v>200</v>
      </c>
      <c r="D182" s="710">
        <f>'Quarterly Rules'!C1067</f>
        <v>0</v>
      </c>
      <c r="E182" s="710">
        <f>'Quarterly Rules'!G1067+'Quarterly Rules'!G1068+'Quarterly Rules'!G1069</f>
        <v>0</v>
      </c>
      <c r="F182" s="710">
        <f t="shared" si="10"/>
        <v>1</v>
      </c>
      <c r="G182" s="712">
        <f t="shared" si="9"/>
        <v>1</v>
      </c>
    </row>
    <row r="183" spans="1:7" x14ac:dyDescent="0.25">
      <c r="A183" s="713" t="s">
        <v>336</v>
      </c>
      <c r="B183" s="729" t="s">
        <v>617</v>
      </c>
      <c r="C183" s="713">
        <v>201</v>
      </c>
      <c r="D183" s="710">
        <f>'Quarterly Rules'!C1071</f>
        <v>0</v>
      </c>
      <c r="E183" s="710">
        <f>'Quarterly Rules'!G1071+'Quarterly Rules'!G1072+'Quarterly Rules'!G1073</f>
        <v>0</v>
      </c>
      <c r="F183" s="710">
        <f t="shared" si="10"/>
        <v>1</v>
      </c>
      <c r="G183" s="712">
        <f t="shared" si="9"/>
        <v>1</v>
      </c>
    </row>
    <row r="184" spans="1:7" x14ac:dyDescent="0.25">
      <c r="A184" s="713" t="s">
        <v>336</v>
      </c>
      <c r="B184" s="729" t="s">
        <v>617</v>
      </c>
      <c r="C184" s="713">
        <v>202</v>
      </c>
      <c r="D184" s="710">
        <f>'Quarterly Rules'!C1075</f>
        <v>0</v>
      </c>
      <c r="E184" s="710">
        <f>'Quarterly Rules'!G1075+'Quarterly Rules'!G1076+'Quarterly Rules'!G1077</f>
        <v>0</v>
      </c>
      <c r="F184" s="710">
        <f t="shared" si="10"/>
        <v>1</v>
      </c>
      <c r="G184" s="712">
        <f t="shared" si="9"/>
        <v>1</v>
      </c>
    </row>
    <row r="185" spans="1:7" x14ac:dyDescent="0.25">
      <c r="A185" s="713" t="s">
        <v>336</v>
      </c>
      <c r="B185" s="729" t="s">
        <v>617</v>
      </c>
      <c r="C185" s="713">
        <v>203</v>
      </c>
      <c r="D185" s="710">
        <f>'Quarterly Rules'!C1079</f>
        <v>0</v>
      </c>
      <c r="E185" s="710">
        <f>'Quarterly Rules'!G1079+'Quarterly Rules'!G1080+'Quarterly Rules'!G1081</f>
        <v>0</v>
      </c>
      <c r="F185" s="710">
        <f t="shared" si="10"/>
        <v>1</v>
      </c>
      <c r="G185" s="712">
        <f t="shared" si="9"/>
        <v>1</v>
      </c>
    </row>
    <row r="186" spans="1:7" x14ac:dyDescent="0.25">
      <c r="A186" s="713" t="s">
        <v>336</v>
      </c>
      <c r="B186" s="729" t="s">
        <v>617</v>
      </c>
      <c r="C186" s="713">
        <v>204</v>
      </c>
      <c r="D186" s="710">
        <f>'Quarterly Rules'!C1083</f>
        <v>0</v>
      </c>
      <c r="E186" s="710">
        <f>'Quarterly Rules'!G1083+'Quarterly Rules'!G1084+'Quarterly Rules'!G1085</f>
        <v>0</v>
      </c>
      <c r="F186" s="710">
        <f t="shared" si="10"/>
        <v>1</v>
      </c>
      <c r="G186" s="712">
        <f t="shared" si="9"/>
        <v>1</v>
      </c>
    </row>
    <row r="187" spans="1:7" x14ac:dyDescent="0.25">
      <c r="A187" s="713" t="s">
        <v>336</v>
      </c>
      <c r="B187" s="729" t="s">
        <v>617</v>
      </c>
      <c r="C187" s="713">
        <v>205</v>
      </c>
      <c r="D187" s="710">
        <f>'Quarterly Rules'!C1087</f>
        <v>0</v>
      </c>
      <c r="E187" s="710">
        <f>'Quarterly Rules'!G1087+'Quarterly Rules'!G1088+'Quarterly Rules'!G1089</f>
        <v>0</v>
      </c>
      <c r="F187" s="710">
        <f t="shared" si="10"/>
        <v>1</v>
      </c>
      <c r="G187" s="712">
        <f t="shared" si="9"/>
        <v>1</v>
      </c>
    </row>
    <row r="188" spans="1:7" x14ac:dyDescent="0.25">
      <c r="A188" s="713" t="s">
        <v>336</v>
      </c>
      <c r="B188" s="729" t="s">
        <v>617</v>
      </c>
      <c r="C188" s="713">
        <v>206</v>
      </c>
      <c r="D188" s="710">
        <f>'Quarterly Rules'!C1091</f>
        <v>0</v>
      </c>
      <c r="E188" s="710">
        <f>'Quarterly Rules'!G1091+'Quarterly Rules'!G1092+'Quarterly Rules'!G1093</f>
        <v>0</v>
      </c>
      <c r="F188" s="710">
        <f t="shared" si="10"/>
        <v>1</v>
      </c>
      <c r="G188" s="712">
        <f t="shared" si="9"/>
        <v>1</v>
      </c>
    </row>
    <row r="189" spans="1:7" x14ac:dyDescent="0.25">
      <c r="A189" s="713" t="s">
        <v>336</v>
      </c>
      <c r="B189" s="729" t="s">
        <v>617</v>
      </c>
      <c r="C189" s="713">
        <v>207</v>
      </c>
      <c r="D189" s="710">
        <f>'Quarterly Rules'!C1095</f>
        <v>0</v>
      </c>
      <c r="E189" s="710">
        <f>'Quarterly Rules'!G1095+'Quarterly Rules'!G1096+'Quarterly Rules'!G1097</f>
        <v>0</v>
      </c>
      <c r="F189" s="710">
        <f t="shared" si="10"/>
        <v>1</v>
      </c>
      <c r="G189" s="712">
        <f t="shared" si="9"/>
        <v>1</v>
      </c>
    </row>
    <row r="190" spans="1:7" x14ac:dyDescent="0.25">
      <c r="A190" s="713" t="s">
        <v>336</v>
      </c>
      <c r="B190" s="729" t="s">
        <v>617</v>
      </c>
      <c r="C190" s="713">
        <v>208</v>
      </c>
      <c r="D190" s="710">
        <f>'Quarterly Rules'!C1099</f>
        <v>0</v>
      </c>
      <c r="E190" s="710">
        <f>'Quarterly Rules'!G1099+'Quarterly Rules'!G1100+'Quarterly Rules'!G1101</f>
        <v>0</v>
      </c>
      <c r="F190" s="710">
        <f t="shared" si="10"/>
        <v>1</v>
      </c>
      <c r="G190" s="712">
        <f t="shared" si="9"/>
        <v>1</v>
      </c>
    </row>
    <row r="191" spans="1:7" x14ac:dyDescent="0.25">
      <c r="A191" s="713" t="s">
        <v>336</v>
      </c>
      <c r="B191" s="729" t="s">
        <v>617</v>
      </c>
      <c r="C191" s="713">
        <v>209</v>
      </c>
      <c r="D191" s="710">
        <f>'Quarterly Rules'!C1103</f>
        <v>0</v>
      </c>
      <c r="E191" s="710">
        <f>'Quarterly Rules'!G1103+'Quarterly Rules'!G1104+'Quarterly Rules'!G1105</f>
        <v>0</v>
      </c>
      <c r="F191" s="710">
        <f t="shared" si="10"/>
        <v>1</v>
      </c>
      <c r="G191" s="712">
        <f t="shared" si="9"/>
        <v>1</v>
      </c>
    </row>
    <row r="192" spans="1:7" x14ac:dyDescent="0.25">
      <c r="A192" s="713" t="s">
        <v>336</v>
      </c>
      <c r="B192" s="729" t="s">
        <v>617</v>
      </c>
      <c r="C192" s="713">
        <v>210</v>
      </c>
      <c r="D192" s="710">
        <f>'Quarterly Rules'!C1107</f>
        <v>0</v>
      </c>
      <c r="E192" s="710">
        <f>'Quarterly Rules'!G1107+'Quarterly Rules'!G1108</f>
        <v>0</v>
      </c>
      <c r="F192" s="710">
        <f t="shared" si="10"/>
        <v>1</v>
      </c>
      <c r="G192" s="712">
        <f t="shared" si="9"/>
        <v>1</v>
      </c>
    </row>
    <row r="193" spans="1:7" x14ac:dyDescent="0.25">
      <c r="A193" s="713" t="s">
        <v>336</v>
      </c>
      <c r="B193" s="729" t="s">
        <v>617</v>
      </c>
      <c r="C193" s="713">
        <v>211</v>
      </c>
      <c r="D193" s="710">
        <f>'Quarterly Rules'!C1110</f>
        <v>0</v>
      </c>
      <c r="E193" s="710">
        <f>'Quarterly Rules'!G1110+'Quarterly Rules'!G1111</f>
        <v>0</v>
      </c>
      <c r="F193" s="710">
        <f t="shared" si="10"/>
        <v>1</v>
      </c>
      <c r="G193" s="712">
        <f t="shared" si="9"/>
        <v>1</v>
      </c>
    </row>
    <row r="194" spans="1:7" x14ac:dyDescent="0.25">
      <c r="A194" s="713" t="s">
        <v>336</v>
      </c>
      <c r="B194" s="729" t="s">
        <v>617</v>
      </c>
      <c r="C194" s="713">
        <v>212</v>
      </c>
      <c r="D194" s="710">
        <f>'Quarterly Rules'!C1113</f>
        <v>0</v>
      </c>
      <c r="E194" s="710">
        <f>'Quarterly Rules'!G1113+'Quarterly Rules'!G1114</f>
        <v>0</v>
      </c>
      <c r="F194" s="710">
        <f t="shared" si="10"/>
        <v>1</v>
      </c>
      <c r="G194" s="712">
        <f t="shared" si="9"/>
        <v>1</v>
      </c>
    </row>
    <row r="195" spans="1:7" x14ac:dyDescent="0.25">
      <c r="A195" s="713" t="s">
        <v>336</v>
      </c>
      <c r="B195" s="729" t="s">
        <v>617</v>
      </c>
      <c r="C195" s="713">
        <v>213</v>
      </c>
      <c r="D195" s="710">
        <f>'Quarterly Rules'!C1116</f>
        <v>0</v>
      </c>
      <c r="E195" s="710">
        <f>'Quarterly Rules'!G1116+'Quarterly Rules'!G1117</f>
        <v>0</v>
      </c>
      <c r="F195" s="710">
        <f t="shared" si="10"/>
        <v>1</v>
      </c>
      <c r="G195" s="712">
        <f t="shared" si="9"/>
        <v>1</v>
      </c>
    </row>
    <row r="196" spans="1:7" x14ac:dyDescent="0.25">
      <c r="A196" s="713" t="s">
        <v>336</v>
      </c>
      <c r="B196" s="729" t="s">
        <v>617</v>
      </c>
      <c r="C196" s="713">
        <v>214</v>
      </c>
      <c r="D196" s="710">
        <f>'Quarterly Rules'!C1119</f>
        <v>0</v>
      </c>
      <c r="E196" s="710">
        <f>'Quarterly Rules'!G1119+'Quarterly Rules'!G1120</f>
        <v>0</v>
      </c>
      <c r="F196" s="710">
        <f t="shared" si="10"/>
        <v>1</v>
      </c>
      <c r="G196" s="712">
        <f t="shared" si="9"/>
        <v>1</v>
      </c>
    </row>
    <row r="197" spans="1:7" x14ac:dyDescent="0.25">
      <c r="A197" s="713" t="s">
        <v>336</v>
      </c>
      <c r="B197" s="729" t="s">
        <v>617</v>
      </c>
      <c r="C197" s="713">
        <v>215</v>
      </c>
      <c r="D197" s="710">
        <f>'Quarterly Rules'!C1122</f>
        <v>0</v>
      </c>
      <c r="E197" s="710">
        <f>'Quarterly Rules'!G1122+'Quarterly Rules'!G1123+'Quarterly Rules'!G1124</f>
        <v>0</v>
      </c>
      <c r="F197" s="710">
        <f t="shared" si="10"/>
        <v>1</v>
      </c>
      <c r="G197" s="712">
        <f t="shared" si="9"/>
        <v>1</v>
      </c>
    </row>
    <row r="198" spans="1:7" x14ac:dyDescent="0.25">
      <c r="A198" s="713" t="s">
        <v>336</v>
      </c>
      <c r="B198" s="729" t="s">
        <v>617</v>
      </c>
      <c r="C198" s="713">
        <v>216</v>
      </c>
      <c r="D198" s="710">
        <f>'Quarterly Rules'!C1126</f>
        <v>0</v>
      </c>
      <c r="E198" s="710">
        <f>'Quarterly Rules'!G1126+'Quarterly Rules'!G1127+'Quarterly Rules'!G1128</f>
        <v>0</v>
      </c>
      <c r="F198" s="710">
        <f t="shared" si="10"/>
        <v>1</v>
      </c>
      <c r="G198" s="712">
        <f t="shared" si="9"/>
        <v>1</v>
      </c>
    </row>
    <row r="199" spans="1:7" x14ac:dyDescent="0.25">
      <c r="A199" s="713" t="s">
        <v>336</v>
      </c>
      <c r="B199" s="729" t="s">
        <v>617</v>
      </c>
      <c r="C199" s="713">
        <v>217</v>
      </c>
      <c r="D199" s="710">
        <f>'Quarterly Rules'!C1130</f>
        <v>0</v>
      </c>
      <c r="E199" s="710">
        <f>'Quarterly Rules'!G1130+'Quarterly Rules'!G1131+'Quarterly Rules'!G1132</f>
        <v>0</v>
      </c>
      <c r="F199" s="710">
        <f t="shared" si="10"/>
        <v>1</v>
      </c>
      <c r="G199" s="712">
        <f t="shared" si="9"/>
        <v>1</v>
      </c>
    </row>
    <row r="200" spans="1:7" x14ac:dyDescent="0.25">
      <c r="A200" s="713" t="s">
        <v>336</v>
      </c>
      <c r="B200" s="729" t="s">
        <v>617</v>
      </c>
      <c r="C200" s="713">
        <v>218</v>
      </c>
      <c r="D200" s="710">
        <f>'Quarterly Rules'!C1134</f>
        <v>0</v>
      </c>
      <c r="E200" s="710">
        <f>'Quarterly Rules'!G1134+'Quarterly Rules'!G1135+'Quarterly Rules'!G1136</f>
        <v>0</v>
      </c>
      <c r="F200" s="710">
        <f t="shared" si="10"/>
        <v>1</v>
      </c>
      <c r="G200" s="712">
        <f t="shared" si="9"/>
        <v>1</v>
      </c>
    </row>
    <row r="201" spans="1:7" x14ac:dyDescent="0.25">
      <c r="A201" s="713" t="s">
        <v>336</v>
      </c>
      <c r="B201" s="729" t="s">
        <v>617</v>
      </c>
      <c r="C201" s="713">
        <v>223</v>
      </c>
      <c r="D201" s="710">
        <f>'Quarterly Rules'!C1146</f>
        <v>0</v>
      </c>
      <c r="E201" s="710">
        <f>'Quarterly Rules'!G1146+'Quarterly Rules'!G1147</f>
        <v>0</v>
      </c>
      <c r="F201" s="710">
        <f t="shared" si="10"/>
        <v>1</v>
      </c>
      <c r="G201" s="712">
        <f>IF(ISERROR(D201),0,IF(ISERROR(E201),0,IF(D201=E201,1,0)))</f>
        <v>1</v>
      </c>
    </row>
    <row r="202" spans="1:7" x14ac:dyDescent="0.25">
      <c r="A202" s="713" t="s">
        <v>336</v>
      </c>
      <c r="B202" s="729" t="s">
        <v>617</v>
      </c>
      <c r="C202" s="713">
        <v>224</v>
      </c>
      <c r="D202" s="710">
        <f>'Quarterly Rules'!C1149</f>
        <v>0</v>
      </c>
      <c r="E202" s="710">
        <f>'Quarterly Rules'!G1149+'Quarterly Rules'!G1150+'Quarterly Rules'!G1151</f>
        <v>0</v>
      </c>
      <c r="F202" s="710">
        <f t="shared" si="10"/>
        <v>1</v>
      </c>
      <c r="G202" s="712">
        <f>IF(ISERROR(D202),0,IF(ISERROR(E202),0,IF(D202=E202,1,0)))</f>
        <v>1</v>
      </c>
    </row>
    <row r="203" spans="1:7" x14ac:dyDescent="0.25">
      <c r="A203" s="713" t="s">
        <v>336</v>
      </c>
      <c r="B203" s="729" t="s">
        <v>617</v>
      </c>
      <c r="C203" s="713">
        <v>227</v>
      </c>
      <c r="D203" s="710">
        <f>'Quarterly Rules'!C1157</f>
        <v>0</v>
      </c>
      <c r="E203" s="710">
        <f>'Quarterly Rules'!G1157+'Quarterly Rules'!G1158+'Quarterly Rules'!G1159</f>
        <v>0</v>
      </c>
      <c r="F203" s="710">
        <f t="shared" si="10"/>
        <v>1</v>
      </c>
      <c r="G203" s="712">
        <f t="shared" ref="G203:G266" si="11">IF(ISERROR(D203),0,IF(ISERROR(E203),0,IF(D203=E203,1,0)))</f>
        <v>1</v>
      </c>
    </row>
    <row r="204" spans="1:7" x14ac:dyDescent="0.25">
      <c r="A204" s="713" t="s">
        <v>336</v>
      </c>
      <c r="B204" s="729" t="s">
        <v>617</v>
      </c>
      <c r="C204" s="713">
        <v>228</v>
      </c>
      <c r="D204" s="710">
        <f>'Quarterly Rules'!C1161</f>
        <v>0</v>
      </c>
      <c r="E204" s="710">
        <f>'Quarterly Rules'!G1161+'Quarterly Rules'!G1162+'Quarterly Rules'!G1163</f>
        <v>0</v>
      </c>
      <c r="F204" s="710">
        <f t="shared" si="10"/>
        <v>1</v>
      </c>
      <c r="G204" s="712">
        <f t="shared" si="11"/>
        <v>1</v>
      </c>
    </row>
    <row r="205" spans="1:7" x14ac:dyDescent="0.25">
      <c r="A205" s="713" t="s">
        <v>336</v>
      </c>
      <c r="B205" s="729" t="s">
        <v>617</v>
      </c>
      <c r="C205" s="713">
        <v>229</v>
      </c>
      <c r="D205" s="710">
        <f>'Quarterly Rules'!C1165</f>
        <v>0</v>
      </c>
      <c r="E205" s="710">
        <f>'Quarterly Rules'!G1165+'Quarterly Rules'!G1166+'Quarterly Rules'!G1167</f>
        <v>0</v>
      </c>
      <c r="F205" s="710">
        <f t="shared" si="10"/>
        <v>1</v>
      </c>
      <c r="G205" s="712">
        <f t="shared" si="11"/>
        <v>1</v>
      </c>
    </row>
    <row r="206" spans="1:7" x14ac:dyDescent="0.25">
      <c r="A206" s="713" t="s">
        <v>336</v>
      </c>
      <c r="B206" s="729" t="s">
        <v>617</v>
      </c>
      <c r="C206" s="713">
        <v>230</v>
      </c>
      <c r="D206" s="710">
        <f>'Quarterly Rules'!C1169</f>
        <v>0</v>
      </c>
      <c r="E206" s="710">
        <f>'Quarterly Rules'!G1169+'Quarterly Rules'!G1170+'Quarterly Rules'!G1171</f>
        <v>0</v>
      </c>
      <c r="F206" s="710">
        <f t="shared" si="10"/>
        <v>1</v>
      </c>
      <c r="G206" s="712">
        <f t="shared" si="11"/>
        <v>1</v>
      </c>
    </row>
    <row r="207" spans="1:7" x14ac:dyDescent="0.25">
      <c r="A207" s="713" t="s">
        <v>336</v>
      </c>
      <c r="B207" s="729" t="s">
        <v>617</v>
      </c>
      <c r="C207" s="713">
        <v>231</v>
      </c>
      <c r="D207" s="710">
        <f>'Quarterly Rules'!C1173</f>
        <v>0</v>
      </c>
      <c r="E207" s="710">
        <f>'Quarterly Rules'!G1173+'Quarterly Rules'!G1174+'Quarterly Rules'!G1175</f>
        <v>0</v>
      </c>
      <c r="F207" s="710">
        <f t="shared" si="10"/>
        <v>1</v>
      </c>
      <c r="G207" s="712">
        <f t="shared" si="11"/>
        <v>1</v>
      </c>
    </row>
    <row r="208" spans="1:7" x14ac:dyDescent="0.25">
      <c r="A208" s="713" t="s">
        <v>336</v>
      </c>
      <c r="B208" s="729" t="s">
        <v>617</v>
      </c>
      <c r="C208" s="713">
        <v>232</v>
      </c>
      <c r="D208" s="710">
        <f>'Quarterly Rules'!C1177</f>
        <v>0</v>
      </c>
      <c r="E208" s="710">
        <f>'Quarterly Rules'!G1177+'Quarterly Rules'!G1178+'Quarterly Rules'!G1179</f>
        <v>0</v>
      </c>
      <c r="F208" s="710">
        <f t="shared" si="10"/>
        <v>1</v>
      </c>
      <c r="G208" s="712">
        <f t="shared" si="11"/>
        <v>1</v>
      </c>
    </row>
    <row r="209" spans="1:7" x14ac:dyDescent="0.25">
      <c r="A209" s="713" t="s">
        <v>336</v>
      </c>
      <c r="B209" s="729" t="s">
        <v>617</v>
      </c>
      <c r="C209" s="713">
        <v>233</v>
      </c>
      <c r="D209" s="710">
        <f>'Quarterly Rules'!C1181</f>
        <v>0</v>
      </c>
      <c r="E209" s="710">
        <f>'Quarterly Rules'!G1181+'Quarterly Rules'!G1182+'Quarterly Rules'!G1183</f>
        <v>0</v>
      </c>
      <c r="F209" s="710">
        <f t="shared" si="10"/>
        <v>1</v>
      </c>
      <c r="G209" s="712">
        <f t="shared" si="11"/>
        <v>1</v>
      </c>
    </row>
    <row r="210" spans="1:7" x14ac:dyDescent="0.25">
      <c r="A210" s="713" t="s">
        <v>336</v>
      </c>
      <c r="B210" s="729" t="s">
        <v>617</v>
      </c>
      <c r="C210" s="713">
        <v>234</v>
      </c>
      <c r="D210" s="710">
        <f>'Quarterly Rules'!C1185</f>
        <v>0</v>
      </c>
      <c r="E210" s="710">
        <f>'Quarterly Rules'!G1185+'Quarterly Rules'!G1186+'Quarterly Rules'!G1187</f>
        <v>0</v>
      </c>
      <c r="F210" s="710">
        <f t="shared" si="10"/>
        <v>1</v>
      </c>
      <c r="G210" s="712">
        <f t="shared" si="11"/>
        <v>1</v>
      </c>
    </row>
    <row r="211" spans="1:7" x14ac:dyDescent="0.25">
      <c r="A211" s="713" t="s">
        <v>303</v>
      </c>
      <c r="B211" s="729" t="s">
        <v>617</v>
      </c>
      <c r="C211" s="713">
        <v>235</v>
      </c>
      <c r="D211" s="710">
        <f>'Quarterly Rules'!C1189</f>
        <v>0</v>
      </c>
      <c r="E211" s="710">
        <f>'Quarterly Rules'!G1189+'Quarterly Rules'!G1190+'Quarterly Rules'!G1191+'Quarterly Rules'!G1192+'Quarterly Rules'!G1193+'Quarterly Rules'!G1194+'Quarterly Rules'!G1195</f>
        <v>0</v>
      </c>
      <c r="F211" s="710">
        <f t="shared" si="10"/>
        <v>1</v>
      </c>
      <c r="G211" s="712">
        <f t="shared" si="11"/>
        <v>1</v>
      </c>
    </row>
    <row r="212" spans="1:7" x14ac:dyDescent="0.25">
      <c r="A212" s="713" t="s">
        <v>303</v>
      </c>
      <c r="B212" s="729" t="s">
        <v>617</v>
      </c>
      <c r="C212" s="713">
        <v>236</v>
      </c>
      <c r="D212" s="710">
        <f>'Quarterly Rules'!C1197</f>
        <v>0</v>
      </c>
      <c r="E212" s="710">
        <f>'Quarterly Rules'!G1197+'Quarterly Rules'!G1198+'Quarterly Rules'!G1199+'Quarterly Rules'!G1200+'Quarterly Rules'!G1201+'Quarterly Rules'!G1202+'Quarterly Rules'!G1203</f>
        <v>0</v>
      </c>
      <c r="F212" s="710">
        <f t="shared" si="10"/>
        <v>1</v>
      </c>
      <c r="G212" s="712">
        <f t="shared" si="11"/>
        <v>1</v>
      </c>
    </row>
    <row r="213" spans="1:7" x14ac:dyDescent="0.25">
      <c r="A213" s="713" t="s">
        <v>303</v>
      </c>
      <c r="B213" s="729" t="s">
        <v>617</v>
      </c>
      <c r="C213" s="713">
        <v>237</v>
      </c>
      <c r="D213" s="710">
        <f>'Quarterly Rules'!C1205</f>
        <v>0</v>
      </c>
      <c r="E213" s="710">
        <f>'Quarterly Rules'!G1205+'Quarterly Rules'!G1206+'Quarterly Rules'!G1207+'Quarterly Rules'!G1208+'Quarterly Rules'!G1209+'Quarterly Rules'!G1210+'Quarterly Rules'!G1211</f>
        <v>0</v>
      </c>
      <c r="F213" s="710">
        <f t="shared" si="10"/>
        <v>1</v>
      </c>
      <c r="G213" s="712">
        <f t="shared" si="11"/>
        <v>1</v>
      </c>
    </row>
    <row r="214" spans="1:7" x14ac:dyDescent="0.25">
      <c r="A214" s="713" t="s">
        <v>303</v>
      </c>
      <c r="B214" s="729" t="s">
        <v>617</v>
      </c>
      <c r="C214" s="713">
        <v>238</v>
      </c>
      <c r="D214" s="710">
        <f>'Quarterly Rules'!C1213</f>
        <v>0</v>
      </c>
      <c r="E214" s="710">
        <f>'Quarterly Rules'!G1213+'Quarterly Rules'!G1214+'Quarterly Rules'!G1215+'Quarterly Rules'!G1216+'Quarterly Rules'!G1217+'Quarterly Rules'!G1218+'Quarterly Rules'!G1219</f>
        <v>0</v>
      </c>
      <c r="F214" s="710">
        <f t="shared" si="10"/>
        <v>1</v>
      </c>
      <c r="G214" s="712">
        <f t="shared" si="11"/>
        <v>1</v>
      </c>
    </row>
    <row r="215" spans="1:7" x14ac:dyDescent="0.25">
      <c r="A215" s="713" t="s">
        <v>303</v>
      </c>
      <c r="B215" s="729" t="s">
        <v>617</v>
      </c>
      <c r="C215" s="713">
        <v>239</v>
      </c>
      <c r="D215" s="710">
        <f>'Quarterly Rules'!C1221</f>
        <v>0</v>
      </c>
      <c r="E215" s="710">
        <f>'Quarterly Rules'!G1221+'Quarterly Rules'!G1222+'Quarterly Rules'!G1223+'Quarterly Rules'!G1224+'Quarterly Rules'!G1225+'Quarterly Rules'!G1226+'Quarterly Rules'!G1227</f>
        <v>0</v>
      </c>
      <c r="F215" s="710">
        <f t="shared" si="10"/>
        <v>1</v>
      </c>
      <c r="G215" s="712">
        <f t="shared" si="11"/>
        <v>1</v>
      </c>
    </row>
    <row r="216" spans="1:7" x14ac:dyDescent="0.25">
      <c r="A216" s="713" t="s">
        <v>303</v>
      </c>
      <c r="B216" s="729" t="s">
        <v>617</v>
      </c>
      <c r="C216" s="713">
        <v>240</v>
      </c>
      <c r="D216" s="710">
        <f>'Quarterly Rules'!C1229</f>
        <v>0</v>
      </c>
      <c r="E216" s="710">
        <f>'Quarterly Rules'!G1229+'Quarterly Rules'!G1230+'Quarterly Rules'!G1231+'Quarterly Rules'!G1232+'Quarterly Rules'!G1233+'Quarterly Rules'!G1234+'Quarterly Rules'!G1235</f>
        <v>0</v>
      </c>
      <c r="F216" s="710">
        <f t="shared" si="10"/>
        <v>1</v>
      </c>
      <c r="G216" s="712">
        <f t="shared" si="11"/>
        <v>1</v>
      </c>
    </row>
    <row r="217" spans="1:7" x14ac:dyDescent="0.25">
      <c r="A217" s="713" t="s">
        <v>303</v>
      </c>
      <c r="B217" s="729" t="s">
        <v>617</v>
      </c>
      <c r="C217" s="713">
        <v>241</v>
      </c>
      <c r="D217" s="710">
        <f>'Quarterly Rules'!C1237</f>
        <v>0</v>
      </c>
      <c r="E217" s="710">
        <f>'Quarterly Rules'!G1237+'Quarterly Rules'!G1238+'Quarterly Rules'!G1239+'Quarterly Rules'!G1240+'Quarterly Rules'!G1241+'Quarterly Rules'!G1242+'Quarterly Rules'!G1243</f>
        <v>0</v>
      </c>
      <c r="F217" s="710">
        <f t="shared" si="10"/>
        <v>1</v>
      </c>
      <c r="G217" s="712">
        <f t="shared" si="11"/>
        <v>1</v>
      </c>
    </row>
    <row r="218" spans="1:7" x14ac:dyDescent="0.25">
      <c r="A218" s="713" t="s">
        <v>303</v>
      </c>
      <c r="B218" s="729" t="s">
        <v>617</v>
      </c>
      <c r="C218" s="713">
        <v>242</v>
      </c>
      <c r="D218" s="710">
        <f>'Quarterly Rules'!C1245</f>
        <v>0</v>
      </c>
      <c r="E218" s="710">
        <f>'Quarterly Rules'!G1245+'Quarterly Rules'!G1246+'Quarterly Rules'!G1247+'Quarterly Rules'!G1248+'Quarterly Rules'!G1249+'Quarterly Rules'!G1250+'Quarterly Rules'!G1251</f>
        <v>0</v>
      </c>
      <c r="F218" s="710">
        <f t="shared" si="10"/>
        <v>1</v>
      </c>
      <c r="G218" s="712">
        <f t="shared" si="11"/>
        <v>1</v>
      </c>
    </row>
    <row r="219" spans="1:7" x14ac:dyDescent="0.25">
      <c r="A219" s="713" t="s">
        <v>303</v>
      </c>
      <c r="B219" s="729" t="s">
        <v>617</v>
      </c>
      <c r="C219" s="713">
        <v>243</v>
      </c>
      <c r="D219" s="710">
        <f>'Quarterly Rules'!C1253</f>
        <v>0</v>
      </c>
      <c r="E219" s="710">
        <f>'Quarterly Rules'!G1253+'Quarterly Rules'!G1254+'Quarterly Rules'!G1255+'Quarterly Rules'!G1256+'Quarterly Rules'!G1257+'Quarterly Rules'!G1258+'Quarterly Rules'!G1259</f>
        <v>0</v>
      </c>
      <c r="F219" s="710">
        <f t="shared" si="10"/>
        <v>1</v>
      </c>
      <c r="G219" s="712">
        <f t="shared" si="11"/>
        <v>1</v>
      </c>
    </row>
    <row r="220" spans="1:7" x14ac:dyDescent="0.25">
      <c r="A220" s="713" t="s">
        <v>303</v>
      </c>
      <c r="B220" s="729" t="s">
        <v>617</v>
      </c>
      <c r="C220" s="713">
        <v>244</v>
      </c>
      <c r="D220" s="710">
        <f>'Quarterly Rules'!C1261</f>
        <v>0</v>
      </c>
      <c r="E220" s="710">
        <f>'Quarterly Rules'!G1261+'Quarterly Rules'!G1262+'Quarterly Rules'!G1263+'Quarterly Rules'!G1264+'Quarterly Rules'!G1265+'Quarterly Rules'!G1266+'Quarterly Rules'!G1267</f>
        <v>0</v>
      </c>
      <c r="F220" s="710">
        <f t="shared" si="10"/>
        <v>1</v>
      </c>
      <c r="G220" s="712">
        <f t="shared" si="11"/>
        <v>1</v>
      </c>
    </row>
    <row r="221" spans="1:7" x14ac:dyDescent="0.25">
      <c r="A221" s="713" t="s">
        <v>303</v>
      </c>
      <c r="B221" s="729" t="s">
        <v>617</v>
      </c>
      <c r="C221" s="713">
        <v>245</v>
      </c>
      <c r="D221" s="710">
        <f>'Quarterly Rules'!C1269</f>
        <v>0</v>
      </c>
      <c r="E221" s="710">
        <f>'Quarterly Rules'!G1269+'Quarterly Rules'!G1270+'Quarterly Rules'!G1271+'Quarterly Rules'!G1272+'Quarterly Rules'!G1273+'Quarterly Rules'!G1274+'Quarterly Rules'!G1275</f>
        <v>0</v>
      </c>
      <c r="F221" s="710">
        <f t="shared" si="10"/>
        <v>1</v>
      </c>
      <c r="G221" s="712">
        <f t="shared" si="11"/>
        <v>1</v>
      </c>
    </row>
    <row r="222" spans="1:7" x14ac:dyDescent="0.25">
      <c r="A222" s="713" t="s">
        <v>303</v>
      </c>
      <c r="B222" s="729" t="s">
        <v>617</v>
      </c>
      <c r="C222" s="713">
        <v>246</v>
      </c>
      <c r="D222" s="710">
        <f>'Quarterly Rules'!C1277</f>
        <v>0</v>
      </c>
      <c r="E222" s="710">
        <f>'Quarterly Rules'!G1277+'Quarterly Rules'!G1278+'Quarterly Rules'!G1279+'Quarterly Rules'!G1280+'Quarterly Rules'!G1281+'Quarterly Rules'!G1282+'Quarterly Rules'!G1283</f>
        <v>0</v>
      </c>
      <c r="F222" s="710">
        <f t="shared" si="10"/>
        <v>1</v>
      </c>
      <c r="G222" s="712">
        <f t="shared" si="11"/>
        <v>1</v>
      </c>
    </row>
    <row r="223" spans="1:7" x14ac:dyDescent="0.25">
      <c r="A223" s="713" t="s">
        <v>303</v>
      </c>
      <c r="B223" s="729" t="s">
        <v>617</v>
      </c>
      <c r="C223" s="713">
        <v>247</v>
      </c>
      <c r="D223" s="710">
        <f>'Quarterly Rules'!C1285</f>
        <v>0</v>
      </c>
      <c r="E223" s="710">
        <f>'Quarterly Rules'!G1285+'Quarterly Rules'!G1286+'Quarterly Rules'!G1287+'Quarterly Rules'!G1288+'Quarterly Rules'!G1289+'Quarterly Rules'!G1290+'Quarterly Rules'!G1291</f>
        <v>0</v>
      </c>
      <c r="F223" s="710">
        <f t="shared" si="10"/>
        <v>1</v>
      </c>
      <c r="G223" s="712">
        <f t="shared" si="11"/>
        <v>1</v>
      </c>
    </row>
    <row r="224" spans="1:7" x14ac:dyDescent="0.25">
      <c r="A224" s="713" t="s">
        <v>303</v>
      </c>
      <c r="B224" s="729" t="s">
        <v>617</v>
      </c>
      <c r="C224" s="713">
        <v>248</v>
      </c>
      <c r="D224" s="710">
        <f>'Quarterly Rules'!C1293</f>
        <v>0</v>
      </c>
      <c r="E224" s="710">
        <f>'Quarterly Rules'!G1293+'Quarterly Rules'!G1294+'Quarterly Rules'!G1295+'Quarterly Rules'!G1296+'Quarterly Rules'!G1297+'Quarterly Rules'!G1298+'Quarterly Rules'!G1299</f>
        <v>0</v>
      </c>
      <c r="F224" s="710">
        <f t="shared" si="10"/>
        <v>1</v>
      </c>
      <c r="G224" s="712">
        <f t="shared" si="11"/>
        <v>1</v>
      </c>
    </row>
    <row r="225" spans="1:7" x14ac:dyDescent="0.25">
      <c r="A225" s="713" t="s">
        <v>303</v>
      </c>
      <c r="B225" s="729" t="s">
        <v>617</v>
      </c>
      <c r="C225" s="713">
        <v>249</v>
      </c>
      <c r="D225" s="710">
        <f>'Quarterly Rules'!C1301</f>
        <v>0</v>
      </c>
      <c r="E225" s="710">
        <f>'Quarterly Rules'!G1301+'Quarterly Rules'!G1302+'Quarterly Rules'!G1303+'Quarterly Rules'!G1304+'Quarterly Rules'!G1305+'Quarterly Rules'!G1306+'Quarterly Rules'!G1307</f>
        <v>0</v>
      </c>
      <c r="F225" s="710">
        <f t="shared" si="10"/>
        <v>1</v>
      </c>
      <c r="G225" s="712">
        <f t="shared" si="11"/>
        <v>1</v>
      </c>
    </row>
    <row r="226" spans="1:7" x14ac:dyDescent="0.25">
      <c r="A226" s="713" t="s">
        <v>303</v>
      </c>
      <c r="B226" s="729" t="s">
        <v>617</v>
      </c>
      <c r="C226" s="713">
        <v>250</v>
      </c>
      <c r="D226" s="710">
        <f>'Quarterly Rules'!C1309</f>
        <v>0</v>
      </c>
      <c r="E226" s="710">
        <f>'Quarterly Rules'!G1309+'Quarterly Rules'!G1310+'Quarterly Rules'!G1311+'Quarterly Rules'!G1312+'Quarterly Rules'!G1313+'Quarterly Rules'!G1314+'Quarterly Rules'!G1315</f>
        <v>0</v>
      </c>
      <c r="F226" s="710">
        <f t="shared" si="10"/>
        <v>1</v>
      </c>
      <c r="G226" s="712">
        <f t="shared" si="11"/>
        <v>1</v>
      </c>
    </row>
    <row r="227" spans="1:7" x14ac:dyDescent="0.25">
      <c r="A227" s="713" t="s">
        <v>303</v>
      </c>
      <c r="B227" s="729" t="s">
        <v>617</v>
      </c>
      <c r="C227" s="713">
        <v>251</v>
      </c>
      <c r="D227" s="710">
        <f>'Quarterly Rules'!C1317</f>
        <v>0</v>
      </c>
      <c r="E227" s="710">
        <f>'Quarterly Rules'!G1317+'Quarterly Rules'!G1318+'Quarterly Rules'!G1319+'Quarterly Rules'!G1320+'Quarterly Rules'!G1321+'Quarterly Rules'!G1322+'Quarterly Rules'!G1323</f>
        <v>0</v>
      </c>
      <c r="F227" s="710">
        <f t="shared" si="10"/>
        <v>1</v>
      </c>
      <c r="G227" s="712">
        <f t="shared" si="11"/>
        <v>1</v>
      </c>
    </row>
    <row r="228" spans="1:7" x14ac:dyDescent="0.25">
      <c r="A228" s="713" t="s">
        <v>303</v>
      </c>
      <c r="B228" s="729" t="s">
        <v>617</v>
      </c>
      <c r="C228" s="713">
        <v>252</v>
      </c>
      <c r="D228" s="710">
        <f>'Quarterly Rules'!C1325</f>
        <v>0</v>
      </c>
      <c r="E228" s="710">
        <f>'Quarterly Rules'!G1325+'Quarterly Rules'!G1326+'Quarterly Rules'!G1327+'Quarterly Rules'!G1328+'Quarterly Rules'!G1329+'Quarterly Rules'!G1330+'Quarterly Rules'!G1331</f>
        <v>0</v>
      </c>
      <c r="F228" s="710">
        <f t="shared" si="10"/>
        <v>1</v>
      </c>
      <c r="G228" s="712">
        <f t="shared" si="11"/>
        <v>1</v>
      </c>
    </row>
    <row r="229" spans="1:7" x14ac:dyDescent="0.25">
      <c r="A229" s="713" t="s">
        <v>303</v>
      </c>
      <c r="B229" s="729" t="s">
        <v>617</v>
      </c>
      <c r="C229" s="713">
        <v>253</v>
      </c>
      <c r="D229" s="710">
        <f>'Quarterly Rules'!C1333</f>
        <v>0</v>
      </c>
      <c r="E229" s="710">
        <f>'Quarterly Rules'!G1333+'Quarterly Rules'!G1334+'Quarterly Rules'!G1335+'Quarterly Rules'!G1336+'Quarterly Rules'!G1337+'Quarterly Rules'!G1338+'Quarterly Rules'!G1339</f>
        <v>0</v>
      </c>
      <c r="F229" s="710">
        <f t="shared" si="10"/>
        <v>1</v>
      </c>
      <c r="G229" s="712">
        <f t="shared" si="11"/>
        <v>1</v>
      </c>
    </row>
    <row r="230" spans="1:7" x14ac:dyDescent="0.25">
      <c r="A230" s="713" t="s">
        <v>303</v>
      </c>
      <c r="B230" s="729" t="s">
        <v>617</v>
      </c>
      <c r="C230" s="713">
        <v>254</v>
      </c>
      <c r="D230" s="710">
        <f>'Quarterly Rules'!C1341</f>
        <v>0</v>
      </c>
      <c r="E230" s="710">
        <f>'Quarterly Rules'!G1341+'Quarterly Rules'!G1342+'Quarterly Rules'!G1343+'Quarterly Rules'!G1344+'Quarterly Rules'!G1345+'Quarterly Rules'!G1346</f>
        <v>0</v>
      </c>
      <c r="F230" s="710">
        <f t="shared" si="10"/>
        <v>1</v>
      </c>
      <c r="G230" s="712">
        <f t="shared" si="11"/>
        <v>1</v>
      </c>
    </row>
    <row r="231" spans="1:7" x14ac:dyDescent="0.25">
      <c r="A231" s="713" t="s">
        <v>303</v>
      </c>
      <c r="B231" s="729" t="s">
        <v>617</v>
      </c>
      <c r="C231" s="713">
        <v>255</v>
      </c>
      <c r="D231" s="710">
        <f>'Quarterly Rules'!C1348</f>
        <v>0</v>
      </c>
      <c r="E231" s="710">
        <f>'Quarterly Rules'!G1348+'Quarterly Rules'!G1349+'Quarterly Rules'!G1350+'Quarterly Rules'!G1351+'Quarterly Rules'!G1352+'Quarterly Rules'!G1353</f>
        <v>0</v>
      </c>
      <c r="F231" s="710">
        <f t="shared" si="10"/>
        <v>1</v>
      </c>
      <c r="G231" s="712">
        <f t="shared" si="11"/>
        <v>1</v>
      </c>
    </row>
    <row r="232" spans="1:7" x14ac:dyDescent="0.25">
      <c r="A232" s="713" t="s">
        <v>303</v>
      </c>
      <c r="B232" s="729" t="s">
        <v>617</v>
      </c>
      <c r="C232" s="713">
        <v>256</v>
      </c>
      <c r="D232" s="710">
        <f>'Quarterly Rules'!C1355</f>
        <v>0</v>
      </c>
      <c r="E232" s="710">
        <f>'Quarterly Rules'!G1355+'Quarterly Rules'!G1356+'Quarterly Rules'!G1357+'Quarterly Rules'!G1358+'Quarterly Rules'!G1359+'Quarterly Rules'!G1360</f>
        <v>0</v>
      </c>
      <c r="F232" s="710">
        <f t="shared" si="10"/>
        <v>1</v>
      </c>
      <c r="G232" s="712">
        <f t="shared" si="11"/>
        <v>1</v>
      </c>
    </row>
    <row r="233" spans="1:7" x14ac:dyDescent="0.25">
      <c r="A233" s="713" t="s">
        <v>303</v>
      </c>
      <c r="B233" s="729" t="s">
        <v>617</v>
      </c>
      <c r="C233" s="713">
        <v>257</v>
      </c>
      <c r="D233" s="710">
        <f>'Quarterly Rules'!C1362</f>
        <v>0</v>
      </c>
      <c r="E233" s="710">
        <f>'Quarterly Rules'!G1362+'Quarterly Rules'!G1363+'Quarterly Rules'!G1364+'Quarterly Rules'!G1365+'Quarterly Rules'!G1366+'Quarterly Rules'!G1367</f>
        <v>0</v>
      </c>
      <c r="F233" s="710">
        <f t="shared" si="10"/>
        <v>1</v>
      </c>
      <c r="G233" s="712">
        <f t="shared" si="11"/>
        <v>1</v>
      </c>
    </row>
    <row r="234" spans="1:7" x14ac:dyDescent="0.25">
      <c r="A234" s="713" t="s">
        <v>303</v>
      </c>
      <c r="B234" s="729" t="s">
        <v>617</v>
      </c>
      <c r="C234" s="713">
        <v>258</v>
      </c>
      <c r="D234" s="710">
        <f>'Quarterly Rules'!C1369</f>
        <v>0</v>
      </c>
      <c r="E234" s="710">
        <f>'Quarterly Rules'!G1369+'Quarterly Rules'!G1370+'Quarterly Rules'!G1371+'Quarterly Rules'!G1372+'Quarterly Rules'!G1373+'Quarterly Rules'!G1374</f>
        <v>0</v>
      </c>
      <c r="F234" s="710">
        <f t="shared" ref="F234:F297" si="12">G234</f>
        <v>1</v>
      </c>
      <c r="G234" s="712">
        <f t="shared" si="11"/>
        <v>1</v>
      </c>
    </row>
    <row r="235" spans="1:7" x14ac:dyDescent="0.25">
      <c r="A235" s="713" t="s">
        <v>303</v>
      </c>
      <c r="B235" s="729" t="s">
        <v>617</v>
      </c>
      <c r="C235" s="713">
        <v>259</v>
      </c>
      <c r="D235" s="710">
        <f>'Quarterly Rules'!C1376</f>
        <v>0</v>
      </c>
      <c r="E235" s="710">
        <f>'Quarterly Rules'!G1376+'Quarterly Rules'!G1377+'Quarterly Rules'!G1378+'Quarterly Rules'!G1379+'Quarterly Rules'!G1380+'Quarterly Rules'!G1381</f>
        <v>0</v>
      </c>
      <c r="F235" s="710">
        <f t="shared" si="12"/>
        <v>1</v>
      </c>
      <c r="G235" s="712">
        <f t="shared" si="11"/>
        <v>1</v>
      </c>
    </row>
    <row r="236" spans="1:7" x14ac:dyDescent="0.25">
      <c r="A236" s="713" t="s">
        <v>303</v>
      </c>
      <c r="B236" s="729" t="s">
        <v>617</v>
      </c>
      <c r="C236" s="713">
        <v>260</v>
      </c>
      <c r="D236" s="710">
        <f>'Quarterly Rules'!C1383</f>
        <v>0</v>
      </c>
      <c r="E236" s="710">
        <f>'Quarterly Rules'!G1383+'Quarterly Rules'!G1384+'Quarterly Rules'!G1385+'Quarterly Rules'!G1386+'Quarterly Rules'!G1387+'Quarterly Rules'!G1388</f>
        <v>0</v>
      </c>
      <c r="F236" s="710">
        <f t="shared" si="12"/>
        <v>1</v>
      </c>
      <c r="G236" s="712">
        <f t="shared" si="11"/>
        <v>1</v>
      </c>
    </row>
    <row r="237" spans="1:7" x14ac:dyDescent="0.25">
      <c r="A237" s="713" t="s">
        <v>303</v>
      </c>
      <c r="B237" s="729" t="s">
        <v>617</v>
      </c>
      <c r="C237" s="713">
        <v>261</v>
      </c>
      <c r="D237" s="710">
        <f>'Quarterly Rules'!C1390</f>
        <v>0</v>
      </c>
      <c r="E237" s="710">
        <f>'Quarterly Rules'!G1390+'Quarterly Rules'!G1391+'Quarterly Rules'!G1392+'Quarterly Rules'!G1393+'Quarterly Rules'!G1394+'Quarterly Rules'!G1395</f>
        <v>0</v>
      </c>
      <c r="F237" s="710">
        <f t="shared" si="12"/>
        <v>1</v>
      </c>
      <c r="G237" s="712">
        <f t="shared" si="11"/>
        <v>1</v>
      </c>
    </row>
    <row r="238" spans="1:7" x14ac:dyDescent="0.25">
      <c r="A238" s="713" t="s">
        <v>303</v>
      </c>
      <c r="B238" s="729" t="s">
        <v>617</v>
      </c>
      <c r="C238" s="713">
        <v>262</v>
      </c>
      <c r="D238" s="710">
        <f>'Quarterly Rules'!C1397</f>
        <v>0</v>
      </c>
      <c r="E238" s="710">
        <f>'Quarterly Rules'!G1397+'Quarterly Rules'!G1398+'Quarterly Rules'!G1399+'Quarterly Rules'!G1400+'Quarterly Rules'!G1401+'Quarterly Rules'!G1402</f>
        <v>0</v>
      </c>
      <c r="F238" s="710">
        <f t="shared" si="12"/>
        <v>1</v>
      </c>
      <c r="G238" s="712">
        <f t="shared" si="11"/>
        <v>1</v>
      </c>
    </row>
    <row r="239" spans="1:7" x14ac:dyDescent="0.25">
      <c r="A239" s="713" t="s">
        <v>303</v>
      </c>
      <c r="B239" s="729" t="s">
        <v>617</v>
      </c>
      <c r="C239" s="713">
        <v>263</v>
      </c>
      <c r="D239" s="710">
        <f>'Quarterly Rules'!C1404</f>
        <v>0</v>
      </c>
      <c r="E239" s="710">
        <f>'Quarterly Rules'!G1404+'Quarterly Rules'!G1405+'Quarterly Rules'!G1406+'Quarterly Rules'!G1407+'Quarterly Rules'!G1408+'Quarterly Rules'!G1409</f>
        <v>0</v>
      </c>
      <c r="F239" s="710">
        <f t="shared" si="12"/>
        <v>1</v>
      </c>
      <c r="G239" s="712">
        <f t="shared" si="11"/>
        <v>1</v>
      </c>
    </row>
    <row r="240" spans="1:7" x14ac:dyDescent="0.25">
      <c r="A240" s="713" t="s">
        <v>303</v>
      </c>
      <c r="B240" s="729" t="s">
        <v>617</v>
      </c>
      <c r="C240" s="713">
        <v>264</v>
      </c>
      <c r="D240" s="710">
        <f>'Quarterly Rules'!C1411</f>
        <v>0</v>
      </c>
      <c r="E240" s="710">
        <f>'Quarterly Rules'!G1411+'Quarterly Rules'!G1412+'Quarterly Rules'!G1413+'Quarterly Rules'!G1414+'Quarterly Rules'!G1415+'Quarterly Rules'!G1416</f>
        <v>0</v>
      </c>
      <c r="F240" s="710">
        <f t="shared" si="12"/>
        <v>1</v>
      </c>
      <c r="G240" s="712">
        <f t="shared" si="11"/>
        <v>1</v>
      </c>
    </row>
    <row r="241" spans="1:7" x14ac:dyDescent="0.25">
      <c r="A241" s="713" t="s">
        <v>303</v>
      </c>
      <c r="B241" s="729" t="s">
        <v>617</v>
      </c>
      <c r="C241" s="713">
        <v>265</v>
      </c>
      <c r="D241" s="710">
        <f>'Quarterly Rules'!C1418</f>
        <v>0</v>
      </c>
      <c r="E241" s="710">
        <f>'Quarterly Rules'!G1418+'Quarterly Rules'!G1419+'Quarterly Rules'!G1420+'Quarterly Rules'!G1421+'Quarterly Rules'!G1422+'Quarterly Rules'!G1423</f>
        <v>0</v>
      </c>
      <c r="F241" s="710">
        <f t="shared" si="12"/>
        <v>1</v>
      </c>
      <c r="G241" s="712">
        <f t="shared" si="11"/>
        <v>1</v>
      </c>
    </row>
    <row r="242" spans="1:7" x14ac:dyDescent="0.25">
      <c r="A242" s="713" t="s">
        <v>303</v>
      </c>
      <c r="B242" s="729" t="s">
        <v>617</v>
      </c>
      <c r="C242" s="713">
        <v>266</v>
      </c>
      <c r="D242" s="710">
        <f>'Quarterly Rules'!C1425</f>
        <v>0</v>
      </c>
      <c r="E242" s="710">
        <f>'Quarterly Rules'!G1425+'Quarterly Rules'!G1426+'Quarterly Rules'!G1427+'Quarterly Rules'!G1428+'Quarterly Rules'!G1429+'Quarterly Rules'!G1430</f>
        <v>0</v>
      </c>
      <c r="F242" s="710">
        <f t="shared" si="12"/>
        <v>1</v>
      </c>
      <c r="G242" s="712">
        <f t="shared" si="11"/>
        <v>1</v>
      </c>
    </row>
    <row r="243" spans="1:7" x14ac:dyDescent="0.25">
      <c r="A243" s="713" t="s">
        <v>303</v>
      </c>
      <c r="B243" s="729" t="s">
        <v>617</v>
      </c>
      <c r="C243" s="713">
        <v>267</v>
      </c>
      <c r="D243" s="710">
        <f>'Quarterly Rules'!C1432</f>
        <v>0</v>
      </c>
      <c r="E243" s="710">
        <f>'Quarterly Rules'!G1432+'Quarterly Rules'!G1433+'Quarterly Rules'!G1434+'Quarterly Rules'!G1435+'Quarterly Rules'!G1436+'Quarterly Rules'!G1437</f>
        <v>0</v>
      </c>
      <c r="F243" s="710">
        <f t="shared" si="12"/>
        <v>1</v>
      </c>
      <c r="G243" s="712">
        <f t="shared" si="11"/>
        <v>1</v>
      </c>
    </row>
    <row r="244" spans="1:7" x14ac:dyDescent="0.25">
      <c r="A244" s="713" t="s">
        <v>303</v>
      </c>
      <c r="B244" s="729" t="s">
        <v>617</v>
      </c>
      <c r="C244" s="713">
        <v>268</v>
      </c>
      <c r="D244" s="710">
        <f>'Quarterly Rules'!C1439</f>
        <v>0</v>
      </c>
      <c r="E244" s="710">
        <f>'Quarterly Rules'!G1439+'Quarterly Rules'!G1440+'Quarterly Rules'!G1441+'Quarterly Rules'!G1442+'Quarterly Rules'!G1443+'Quarterly Rules'!G1444</f>
        <v>0</v>
      </c>
      <c r="F244" s="710">
        <f t="shared" si="12"/>
        <v>1</v>
      </c>
      <c r="G244" s="712">
        <f t="shared" si="11"/>
        <v>1</v>
      </c>
    </row>
    <row r="245" spans="1:7" x14ac:dyDescent="0.25">
      <c r="A245" s="713" t="s">
        <v>303</v>
      </c>
      <c r="B245" s="729" t="s">
        <v>617</v>
      </c>
      <c r="C245" s="713">
        <v>269</v>
      </c>
      <c r="D245" s="710">
        <f>'Quarterly Rules'!C1446</f>
        <v>0</v>
      </c>
      <c r="E245" s="710">
        <f>'Quarterly Rules'!G1446+'Quarterly Rules'!G1447+'Quarterly Rules'!G1448+'Quarterly Rules'!G1449+'Quarterly Rules'!G1450+'Quarterly Rules'!G1451</f>
        <v>0</v>
      </c>
      <c r="F245" s="710">
        <f t="shared" si="12"/>
        <v>1</v>
      </c>
      <c r="G245" s="712">
        <f t="shared" si="11"/>
        <v>1</v>
      </c>
    </row>
    <row r="246" spans="1:7" x14ac:dyDescent="0.25">
      <c r="A246" s="713" t="s">
        <v>303</v>
      </c>
      <c r="B246" s="729" t="s">
        <v>617</v>
      </c>
      <c r="C246" s="713">
        <v>270</v>
      </c>
      <c r="D246" s="710">
        <f>'Quarterly Rules'!C1453</f>
        <v>0</v>
      </c>
      <c r="E246" s="710">
        <f>'Quarterly Rules'!G1453+'Quarterly Rules'!G1454+'Quarterly Rules'!G1455+'Quarterly Rules'!G1456+'Quarterly Rules'!G1457+'Quarterly Rules'!G1458</f>
        <v>0</v>
      </c>
      <c r="F246" s="710">
        <f t="shared" si="12"/>
        <v>1</v>
      </c>
      <c r="G246" s="712">
        <f t="shared" si="11"/>
        <v>1</v>
      </c>
    </row>
    <row r="247" spans="1:7" x14ac:dyDescent="0.25">
      <c r="A247" s="713" t="s">
        <v>303</v>
      </c>
      <c r="B247" s="729" t="s">
        <v>617</v>
      </c>
      <c r="C247" s="713">
        <v>271</v>
      </c>
      <c r="D247" s="710">
        <f>'Quarterly Rules'!C1460</f>
        <v>0</v>
      </c>
      <c r="E247" s="710">
        <f>'Quarterly Rules'!G1460+'Quarterly Rules'!G1461+'Quarterly Rules'!G1462+'Quarterly Rules'!G1463+'Quarterly Rules'!G1464+'Quarterly Rules'!G1465</f>
        <v>0</v>
      </c>
      <c r="F247" s="710">
        <f t="shared" si="12"/>
        <v>1</v>
      </c>
      <c r="G247" s="712">
        <f t="shared" si="11"/>
        <v>1</v>
      </c>
    </row>
    <row r="248" spans="1:7" x14ac:dyDescent="0.25">
      <c r="A248" s="713" t="s">
        <v>303</v>
      </c>
      <c r="B248" s="729" t="s">
        <v>617</v>
      </c>
      <c r="C248" s="713">
        <v>272</v>
      </c>
      <c r="D248" s="710">
        <f>'Quarterly Rules'!C1467</f>
        <v>0</v>
      </c>
      <c r="E248" s="710">
        <f>'Quarterly Rules'!G1467+'Quarterly Rules'!G1468+'Quarterly Rules'!G1469+'Quarterly Rules'!G1470+'Quarterly Rules'!G1471+'Quarterly Rules'!G1472</f>
        <v>0</v>
      </c>
      <c r="F248" s="710">
        <f t="shared" si="12"/>
        <v>1</v>
      </c>
      <c r="G248" s="712">
        <f t="shared" si="11"/>
        <v>1</v>
      </c>
    </row>
    <row r="249" spans="1:7" x14ac:dyDescent="0.25">
      <c r="A249" s="713" t="s">
        <v>303</v>
      </c>
      <c r="B249" s="729" t="s">
        <v>617</v>
      </c>
      <c r="C249" s="713">
        <v>273</v>
      </c>
      <c r="D249" s="710">
        <f>'Quarterly Rules'!C1474</f>
        <v>0</v>
      </c>
      <c r="E249" s="710">
        <f>'Quarterly Rules'!G1474+'Quarterly Rules'!G1475+'Quarterly Rules'!G1476</f>
        <v>0</v>
      </c>
      <c r="F249" s="710">
        <f t="shared" si="12"/>
        <v>1</v>
      </c>
      <c r="G249" s="712">
        <f t="shared" si="11"/>
        <v>1</v>
      </c>
    </row>
    <row r="250" spans="1:7" x14ac:dyDescent="0.25">
      <c r="A250" s="713" t="s">
        <v>303</v>
      </c>
      <c r="B250" s="729" t="s">
        <v>617</v>
      </c>
      <c r="C250" s="713">
        <v>274</v>
      </c>
      <c r="D250" s="710">
        <f>'Quarterly Rules'!C1478</f>
        <v>0</v>
      </c>
      <c r="E250" s="710">
        <f>'Quarterly Rules'!G1478+'Quarterly Rules'!G1479+'Quarterly Rules'!G1480</f>
        <v>0</v>
      </c>
      <c r="F250" s="710">
        <f t="shared" si="12"/>
        <v>1</v>
      </c>
      <c r="G250" s="712">
        <f t="shared" si="11"/>
        <v>1</v>
      </c>
    </row>
    <row r="251" spans="1:7" x14ac:dyDescent="0.25">
      <c r="A251" s="713" t="s">
        <v>303</v>
      </c>
      <c r="B251" s="729" t="s">
        <v>617</v>
      </c>
      <c r="C251" s="713">
        <v>275</v>
      </c>
      <c r="D251" s="710">
        <f>'Quarterly Rules'!C1482</f>
        <v>0</v>
      </c>
      <c r="E251" s="710">
        <f>'Quarterly Rules'!G1482+'Quarterly Rules'!G1483+'Quarterly Rules'!G1484</f>
        <v>0</v>
      </c>
      <c r="F251" s="710">
        <f t="shared" si="12"/>
        <v>1</v>
      </c>
      <c r="G251" s="712">
        <f t="shared" si="11"/>
        <v>1</v>
      </c>
    </row>
    <row r="252" spans="1:7" x14ac:dyDescent="0.25">
      <c r="A252" s="713" t="s">
        <v>303</v>
      </c>
      <c r="B252" s="729" t="s">
        <v>617</v>
      </c>
      <c r="C252" s="713">
        <v>276</v>
      </c>
      <c r="D252" s="710">
        <f>'Quarterly Rules'!C1486</f>
        <v>0</v>
      </c>
      <c r="E252" s="710">
        <f>'Quarterly Rules'!G1486+'Quarterly Rules'!G1487+'Quarterly Rules'!G1488</f>
        <v>0</v>
      </c>
      <c r="F252" s="710">
        <f t="shared" si="12"/>
        <v>1</v>
      </c>
      <c r="G252" s="712">
        <f t="shared" si="11"/>
        <v>1</v>
      </c>
    </row>
    <row r="253" spans="1:7" x14ac:dyDescent="0.25">
      <c r="A253" s="713" t="s">
        <v>303</v>
      </c>
      <c r="B253" s="729" t="s">
        <v>617</v>
      </c>
      <c r="C253" s="713">
        <v>277</v>
      </c>
      <c r="D253" s="710">
        <f>'Quarterly Rules'!C1490</f>
        <v>0</v>
      </c>
      <c r="E253" s="710">
        <f>'Quarterly Rules'!G1490+'Quarterly Rules'!G1491+'Quarterly Rules'!G1492</f>
        <v>0</v>
      </c>
      <c r="F253" s="710">
        <f t="shared" si="12"/>
        <v>1</v>
      </c>
      <c r="G253" s="712">
        <f t="shared" si="11"/>
        <v>1</v>
      </c>
    </row>
    <row r="254" spans="1:7" x14ac:dyDescent="0.25">
      <c r="A254" s="713" t="s">
        <v>303</v>
      </c>
      <c r="B254" s="729" t="s">
        <v>617</v>
      </c>
      <c r="C254" s="713">
        <v>278</v>
      </c>
      <c r="D254" s="710">
        <f>'Quarterly Rules'!C1494</f>
        <v>0</v>
      </c>
      <c r="E254" s="710">
        <f>'Quarterly Rules'!G1494+'Quarterly Rules'!G1495+'Quarterly Rules'!G1496</f>
        <v>0</v>
      </c>
      <c r="F254" s="710">
        <f t="shared" si="12"/>
        <v>1</v>
      </c>
      <c r="G254" s="712">
        <f t="shared" si="11"/>
        <v>1</v>
      </c>
    </row>
    <row r="255" spans="1:7" x14ac:dyDescent="0.25">
      <c r="A255" s="713" t="s">
        <v>303</v>
      </c>
      <c r="B255" s="729" t="s">
        <v>617</v>
      </c>
      <c r="C255" s="713">
        <v>279</v>
      </c>
      <c r="D255" s="710">
        <f>'Quarterly Rules'!C1498</f>
        <v>0</v>
      </c>
      <c r="E255" s="710">
        <f>'Quarterly Rules'!G1498+'Quarterly Rules'!G1499+'Quarterly Rules'!G1500</f>
        <v>0</v>
      </c>
      <c r="F255" s="710">
        <f t="shared" si="12"/>
        <v>1</v>
      </c>
      <c r="G255" s="712">
        <f t="shared" si="11"/>
        <v>1</v>
      </c>
    </row>
    <row r="256" spans="1:7" x14ac:dyDescent="0.25">
      <c r="A256" s="713" t="s">
        <v>303</v>
      </c>
      <c r="B256" s="729" t="s">
        <v>617</v>
      </c>
      <c r="C256" s="713">
        <v>280</v>
      </c>
      <c r="D256" s="710">
        <f>'Quarterly Rules'!C1502</f>
        <v>0</v>
      </c>
      <c r="E256" s="710">
        <f>'Quarterly Rules'!G1502+'Quarterly Rules'!G1503+'Quarterly Rules'!G1504</f>
        <v>0</v>
      </c>
      <c r="F256" s="710">
        <f t="shared" si="12"/>
        <v>1</v>
      </c>
      <c r="G256" s="712">
        <f t="shared" si="11"/>
        <v>1</v>
      </c>
    </row>
    <row r="257" spans="1:7" x14ac:dyDescent="0.25">
      <c r="A257" s="713" t="s">
        <v>303</v>
      </c>
      <c r="B257" s="729" t="s">
        <v>617</v>
      </c>
      <c r="C257" s="713">
        <v>281</v>
      </c>
      <c r="D257" s="710">
        <f>'Quarterly Rules'!C1506</f>
        <v>0</v>
      </c>
      <c r="E257" s="710">
        <f>'Quarterly Rules'!G1506+'Quarterly Rules'!G1507+'Quarterly Rules'!G1508</f>
        <v>0</v>
      </c>
      <c r="F257" s="710">
        <f t="shared" si="12"/>
        <v>1</v>
      </c>
      <c r="G257" s="712">
        <f t="shared" si="11"/>
        <v>1</v>
      </c>
    </row>
    <row r="258" spans="1:7" x14ac:dyDescent="0.25">
      <c r="A258" s="713" t="s">
        <v>303</v>
      </c>
      <c r="B258" s="729" t="s">
        <v>617</v>
      </c>
      <c r="C258" s="713">
        <v>282</v>
      </c>
      <c r="D258" s="710">
        <f>'Quarterly Rules'!C1510</f>
        <v>0</v>
      </c>
      <c r="E258" s="710">
        <f>'Quarterly Rules'!G1510+'Quarterly Rules'!G1511+'Quarterly Rules'!G1512</f>
        <v>0</v>
      </c>
      <c r="F258" s="710">
        <f t="shared" si="12"/>
        <v>1</v>
      </c>
      <c r="G258" s="712">
        <f t="shared" si="11"/>
        <v>1</v>
      </c>
    </row>
    <row r="259" spans="1:7" x14ac:dyDescent="0.25">
      <c r="A259" s="713" t="s">
        <v>303</v>
      </c>
      <c r="B259" s="729" t="s">
        <v>617</v>
      </c>
      <c r="C259" s="713">
        <v>283</v>
      </c>
      <c r="D259" s="710">
        <f>'Quarterly Rules'!C1514</f>
        <v>0</v>
      </c>
      <c r="E259" s="710">
        <f>'Quarterly Rules'!G1514+'Quarterly Rules'!G1515+'Quarterly Rules'!G1516</f>
        <v>0</v>
      </c>
      <c r="F259" s="710">
        <f t="shared" si="12"/>
        <v>1</v>
      </c>
      <c r="G259" s="712">
        <f t="shared" si="11"/>
        <v>1</v>
      </c>
    </row>
    <row r="260" spans="1:7" x14ac:dyDescent="0.25">
      <c r="A260" s="713" t="s">
        <v>303</v>
      </c>
      <c r="B260" s="729" t="s">
        <v>617</v>
      </c>
      <c r="C260" s="713">
        <v>284</v>
      </c>
      <c r="D260" s="710">
        <f>'Quarterly Rules'!C1518</f>
        <v>0</v>
      </c>
      <c r="E260" s="710">
        <f>'Quarterly Rules'!G1518+'Quarterly Rules'!G1519+'Quarterly Rules'!G1520</f>
        <v>0</v>
      </c>
      <c r="F260" s="710">
        <f t="shared" si="12"/>
        <v>1</v>
      </c>
      <c r="G260" s="712">
        <f t="shared" si="11"/>
        <v>1</v>
      </c>
    </row>
    <row r="261" spans="1:7" x14ac:dyDescent="0.25">
      <c r="A261" s="713" t="s">
        <v>303</v>
      </c>
      <c r="B261" s="729" t="s">
        <v>617</v>
      </c>
      <c r="C261" s="713">
        <v>285</v>
      </c>
      <c r="D261" s="710">
        <f>'Quarterly Rules'!C1522</f>
        <v>0</v>
      </c>
      <c r="E261" s="710">
        <f>'Quarterly Rules'!G1522+'Quarterly Rules'!G1523+'Quarterly Rules'!G1524</f>
        <v>0</v>
      </c>
      <c r="F261" s="710">
        <f t="shared" si="12"/>
        <v>1</v>
      </c>
      <c r="G261" s="712">
        <f t="shared" si="11"/>
        <v>1</v>
      </c>
    </row>
    <row r="262" spans="1:7" x14ac:dyDescent="0.25">
      <c r="A262" s="713" t="s">
        <v>303</v>
      </c>
      <c r="B262" s="729" t="s">
        <v>617</v>
      </c>
      <c r="C262" s="713">
        <v>286</v>
      </c>
      <c r="D262" s="710">
        <f>'Quarterly Rules'!C1526</f>
        <v>0</v>
      </c>
      <c r="E262" s="710">
        <f>'Quarterly Rules'!G1526+'Quarterly Rules'!G1527+'Quarterly Rules'!G1528</f>
        <v>0</v>
      </c>
      <c r="F262" s="710">
        <f t="shared" si="12"/>
        <v>1</v>
      </c>
      <c r="G262" s="712">
        <f t="shared" si="11"/>
        <v>1</v>
      </c>
    </row>
    <row r="263" spans="1:7" x14ac:dyDescent="0.25">
      <c r="A263" s="713" t="s">
        <v>303</v>
      </c>
      <c r="B263" s="729" t="s">
        <v>617</v>
      </c>
      <c r="C263" s="713">
        <v>287</v>
      </c>
      <c r="D263" s="710">
        <f>'Quarterly Rules'!C1530</f>
        <v>0</v>
      </c>
      <c r="E263" s="710">
        <f>'Quarterly Rules'!G1530+'Quarterly Rules'!G1531+'Quarterly Rules'!G1532</f>
        <v>0</v>
      </c>
      <c r="F263" s="710">
        <f t="shared" si="12"/>
        <v>1</v>
      </c>
      <c r="G263" s="712">
        <f t="shared" si="11"/>
        <v>1</v>
      </c>
    </row>
    <row r="264" spans="1:7" x14ac:dyDescent="0.25">
      <c r="A264" s="713" t="s">
        <v>303</v>
      </c>
      <c r="B264" s="729" t="s">
        <v>617</v>
      </c>
      <c r="C264" s="713">
        <v>288</v>
      </c>
      <c r="D264" s="710">
        <f>'Quarterly Rules'!C1534</f>
        <v>0</v>
      </c>
      <c r="E264" s="710">
        <f>'Quarterly Rules'!G1534+'Quarterly Rules'!G1535+'Quarterly Rules'!G1536</f>
        <v>0</v>
      </c>
      <c r="F264" s="710">
        <f t="shared" si="12"/>
        <v>1</v>
      </c>
      <c r="G264" s="712">
        <f t="shared" si="11"/>
        <v>1</v>
      </c>
    </row>
    <row r="265" spans="1:7" x14ac:dyDescent="0.25">
      <c r="A265" s="713" t="s">
        <v>303</v>
      </c>
      <c r="B265" s="729" t="s">
        <v>617</v>
      </c>
      <c r="C265" s="713">
        <v>289</v>
      </c>
      <c r="D265" s="710">
        <f>'Quarterly Rules'!C1538</f>
        <v>0</v>
      </c>
      <c r="E265" s="710">
        <f>'Quarterly Rules'!G1538+'Quarterly Rules'!G1539+'Quarterly Rules'!G1540</f>
        <v>0</v>
      </c>
      <c r="F265" s="710">
        <f t="shared" si="12"/>
        <v>1</v>
      </c>
      <c r="G265" s="712">
        <f t="shared" si="11"/>
        <v>1</v>
      </c>
    </row>
    <row r="266" spans="1:7" x14ac:dyDescent="0.25">
      <c r="A266" s="713" t="s">
        <v>303</v>
      </c>
      <c r="B266" s="729" t="s">
        <v>617</v>
      </c>
      <c r="C266" s="713">
        <v>290</v>
      </c>
      <c r="D266" s="710">
        <f>'Quarterly Rules'!C1542</f>
        <v>0</v>
      </c>
      <c r="E266" s="710">
        <f>'Quarterly Rules'!G1542+'Quarterly Rules'!G1543+'Quarterly Rules'!G1544</f>
        <v>0</v>
      </c>
      <c r="F266" s="710">
        <f t="shared" si="12"/>
        <v>1</v>
      </c>
      <c r="G266" s="712">
        <f t="shared" si="11"/>
        <v>1</v>
      </c>
    </row>
    <row r="267" spans="1:7" x14ac:dyDescent="0.25">
      <c r="A267" s="713" t="s">
        <v>303</v>
      </c>
      <c r="B267" s="729" t="s">
        <v>617</v>
      </c>
      <c r="C267" s="713">
        <v>291</v>
      </c>
      <c r="D267" s="710">
        <f>'Quarterly Rules'!C1546</f>
        <v>0</v>
      </c>
      <c r="E267" s="710">
        <f>'Quarterly Rules'!G1546+'Quarterly Rules'!G1547+'Quarterly Rules'!G1548</f>
        <v>0</v>
      </c>
      <c r="F267" s="710">
        <f t="shared" si="12"/>
        <v>1</v>
      </c>
      <c r="G267" s="712">
        <f t="shared" ref="G267:G330" si="13">IF(ISERROR(D267),0,IF(ISERROR(E267),0,IF(D267=E267,1,0)))</f>
        <v>1</v>
      </c>
    </row>
    <row r="268" spans="1:7" x14ac:dyDescent="0.25">
      <c r="A268" s="713" t="s">
        <v>303</v>
      </c>
      <c r="B268" s="729" t="s">
        <v>617</v>
      </c>
      <c r="C268" s="713">
        <v>292</v>
      </c>
      <c r="D268" s="710">
        <f>'Quarterly Rules'!C1550</f>
        <v>0</v>
      </c>
      <c r="E268" s="710">
        <f>'Quarterly Rules'!G1550+'Quarterly Rules'!G1551+'Quarterly Rules'!G1552+'Quarterly Rules'!G1553+'Quarterly Rules'!G1554+'Quarterly Rules'!G1555</f>
        <v>0</v>
      </c>
      <c r="F268" s="710">
        <f t="shared" si="12"/>
        <v>1</v>
      </c>
      <c r="G268" s="712">
        <f t="shared" si="13"/>
        <v>1</v>
      </c>
    </row>
    <row r="269" spans="1:7" x14ac:dyDescent="0.25">
      <c r="A269" s="713" t="s">
        <v>303</v>
      </c>
      <c r="B269" s="729" t="s">
        <v>617</v>
      </c>
      <c r="C269" s="713">
        <v>293</v>
      </c>
      <c r="D269" s="710">
        <f>'Quarterly Rules'!C1557</f>
        <v>0</v>
      </c>
      <c r="E269" s="710">
        <f>'Quarterly Rules'!G1557+'Quarterly Rules'!G1558+'Quarterly Rules'!G1559+'Quarterly Rules'!G1560+'Quarterly Rules'!G1561+'Quarterly Rules'!G1562</f>
        <v>0</v>
      </c>
      <c r="F269" s="710">
        <f t="shared" si="12"/>
        <v>1</v>
      </c>
      <c r="G269" s="712">
        <f t="shared" si="13"/>
        <v>1</v>
      </c>
    </row>
    <row r="270" spans="1:7" x14ac:dyDescent="0.25">
      <c r="A270" s="713" t="s">
        <v>303</v>
      </c>
      <c r="B270" s="729" t="s">
        <v>617</v>
      </c>
      <c r="C270" s="713">
        <v>294</v>
      </c>
      <c r="D270" s="710">
        <f>'Quarterly Rules'!C1564</f>
        <v>0</v>
      </c>
      <c r="E270" s="710">
        <f>'Quarterly Rules'!G1564+'Quarterly Rules'!G1565+'Quarterly Rules'!G1566+'Quarterly Rules'!G1567+'Quarterly Rules'!G1568+'Quarterly Rules'!G1569</f>
        <v>0</v>
      </c>
      <c r="F270" s="710">
        <f t="shared" si="12"/>
        <v>1</v>
      </c>
      <c r="G270" s="712">
        <f t="shared" si="13"/>
        <v>1</v>
      </c>
    </row>
    <row r="271" spans="1:7" x14ac:dyDescent="0.25">
      <c r="A271" s="713" t="s">
        <v>303</v>
      </c>
      <c r="B271" s="729" t="s">
        <v>617</v>
      </c>
      <c r="C271" s="713">
        <v>295</v>
      </c>
      <c r="D271" s="710">
        <f>'Quarterly Rules'!C1571</f>
        <v>0</v>
      </c>
      <c r="E271" s="710">
        <f>'Quarterly Rules'!G1571+'Quarterly Rules'!G1572+'Quarterly Rules'!G1573+'Quarterly Rules'!G1574+'Quarterly Rules'!G1575+'Quarterly Rules'!G1576</f>
        <v>0</v>
      </c>
      <c r="F271" s="710">
        <f t="shared" si="12"/>
        <v>1</v>
      </c>
      <c r="G271" s="712">
        <f t="shared" si="13"/>
        <v>1</v>
      </c>
    </row>
    <row r="272" spans="1:7" x14ac:dyDescent="0.25">
      <c r="A272" s="713" t="s">
        <v>303</v>
      </c>
      <c r="B272" s="729" t="s">
        <v>617</v>
      </c>
      <c r="C272" s="713">
        <v>296</v>
      </c>
      <c r="D272" s="710">
        <f>'Quarterly Rules'!C1578</f>
        <v>0</v>
      </c>
      <c r="E272" s="710">
        <f>'Quarterly Rules'!G1578+'Quarterly Rules'!G1579+'Quarterly Rules'!G1580+'Quarterly Rules'!G1581+'Quarterly Rules'!G1582+'Quarterly Rules'!G1583</f>
        <v>0</v>
      </c>
      <c r="F272" s="710">
        <f t="shared" si="12"/>
        <v>1</v>
      </c>
      <c r="G272" s="712">
        <f t="shared" si="13"/>
        <v>1</v>
      </c>
    </row>
    <row r="273" spans="1:7" x14ac:dyDescent="0.25">
      <c r="A273" s="713" t="s">
        <v>303</v>
      </c>
      <c r="B273" s="729" t="s">
        <v>617</v>
      </c>
      <c r="C273" s="713">
        <v>297</v>
      </c>
      <c r="D273" s="710">
        <f>'Quarterly Rules'!C1585</f>
        <v>0</v>
      </c>
      <c r="E273" s="710">
        <f>'Quarterly Rules'!G1585+'Quarterly Rules'!G1586+'Quarterly Rules'!G1587+'Quarterly Rules'!G1588+'Quarterly Rules'!G1589+'Quarterly Rules'!G1590</f>
        <v>0</v>
      </c>
      <c r="F273" s="710">
        <f t="shared" si="12"/>
        <v>1</v>
      </c>
      <c r="G273" s="712">
        <f t="shared" si="13"/>
        <v>1</v>
      </c>
    </row>
    <row r="274" spans="1:7" x14ac:dyDescent="0.25">
      <c r="A274" s="713" t="s">
        <v>303</v>
      </c>
      <c r="B274" s="729" t="s">
        <v>617</v>
      </c>
      <c r="C274" s="713">
        <v>298</v>
      </c>
      <c r="D274" s="710">
        <f>'Quarterly Rules'!C1592</f>
        <v>0</v>
      </c>
      <c r="E274" s="710">
        <f>'Quarterly Rules'!G1592+'Quarterly Rules'!G1593+'Quarterly Rules'!G1594+'Quarterly Rules'!G1595+'Quarterly Rules'!G1596+'Quarterly Rules'!G1597</f>
        <v>0</v>
      </c>
      <c r="F274" s="710">
        <f t="shared" si="12"/>
        <v>1</v>
      </c>
      <c r="G274" s="712">
        <f t="shared" si="13"/>
        <v>1</v>
      </c>
    </row>
    <row r="275" spans="1:7" x14ac:dyDescent="0.25">
      <c r="A275" s="713" t="s">
        <v>303</v>
      </c>
      <c r="B275" s="729" t="s">
        <v>617</v>
      </c>
      <c r="C275" s="713">
        <v>299</v>
      </c>
      <c r="D275" s="710">
        <f>'Quarterly Rules'!C1599</f>
        <v>0</v>
      </c>
      <c r="E275" s="710">
        <f>'Quarterly Rules'!G1599+'Quarterly Rules'!G1600+'Quarterly Rules'!G1601+'Quarterly Rules'!G1602+'Quarterly Rules'!G1603+'Quarterly Rules'!G1604</f>
        <v>0</v>
      </c>
      <c r="F275" s="710">
        <f t="shared" si="12"/>
        <v>1</v>
      </c>
      <c r="G275" s="712">
        <f t="shared" si="13"/>
        <v>1</v>
      </c>
    </row>
    <row r="276" spans="1:7" x14ac:dyDescent="0.25">
      <c r="A276" s="713" t="s">
        <v>303</v>
      </c>
      <c r="B276" s="729" t="s">
        <v>617</v>
      </c>
      <c r="C276" s="713">
        <v>300</v>
      </c>
      <c r="D276" s="710">
        <f>'Quarterly Rules'!C1606</f>
        <v>0</v>
      </c>
      <c r="E276" s="710">
        <f>'Quarterly Rules'!G1606+'Quarterly Rules'!G1607+'Quarterly Rules'!G1608+'Quarterly Rules'!G1609+'Quarterly Rules'!G1610+'Quarterly Rules'!G1611</f>
        <v>0</v>
      </c>
      <c r="F276" s="710">
        <f t="shared" si="12"/>
        <v>1</v>
      </c>
      <c r="G276" s="712">
        <f t="shared" si="13"/>
        <v>1</v>
      </c>
    </row>
    <row r="277" spans="1:7" x14ac:dyDescent="0.25">
      <c r="A277" s="713" t="s">
        <v>303</v>
      </c>
      <c r="B277" s="729" t="s">
        <v>617</v>
      </c>
      <c r="C277" s="713">
        <v>301</v>
      </c>
      <c r="D277" s="710">
        <f>'Quarterly Rules'!C1613</f>
        <v>0</v>
      </c>
      <c r="E277" s="710">
        <f>'Quarterly Rules'!G1613+'Quarterly Rules'!G1614+'Quarterly Rules'!G1615+'Quarterly Rules'!G1616+'Quarterly Rules'!G1617+'Quarterly Rules'!G1618</f>
        <v>0</v>
      </c>
      <c r="F277" s="710">
        <f t="shared" si="12"/>
        <v>1</v>
      </c>
      <c r="G277" s="712">
        <f t="shared" si="13"/>
        <v>1</v>
      </c>
    </row>
    <row r="278" spans="1:7" x14ac:dyDescent="0.25">
      <c r="A278" s="713" t="s">
        <v>303</v>
      </c>
      <c r="B278" s="729" t="s">
        <v>617</v>
      </c>
      <c r="C278" s="713">
        <v>302</v>
      </c>
      <c r="D278" s="710">
        <f>'Quarterly Rules'!C1620</f>
        <v>0</v>
      </c>
      <c r="E278" s="710">
        <f>'Quarterly Rules'!G1620+'Quarterly Rules'!G1621+'Quarterly Rules'!G1622+'Quarterly Rules'!G1623+'Quarterly Rules'!G1624+'Quarterly Rules'!G1625</f>
        <v>0</v>
      </c>
      <c r="F278" s="710">
        <f t="shared" si="12"/>
        <v>1</v>
      </c>
      <c r="G278" s="712">
        <f t="shared" si="13"/>
        <v>1</v>
      </c>
    </row>
    <row r="279" spans="1:7" x14ac:dyDescent="0.25">
      <c r="A279" s="713" t="s">
        <v>303</v>
      </c>
      <c r="B279" s="729" t="s">
        <v>617</v>
      </c>
      <c r="C279" s="713">
        <v>303</v>
      </c>
      <c r="D279" s="710">
        <f>'Quarterly Rules'!C1627</f>
        <v>0</v>
      </c>
      <c r="E279" s="710">
        <f>'Quarterly Rules'!G1627+'Quarterly Rules'!G1628+'Quarterly Rules'!G1629+'Quarterly Rules'!G1630+'Quarterly Rules'!G1631+'Quarterly Rules'!G1632</f>
        <v>0</v>
      </c>
      <c r="F279" s="710">
        <f t="shared" si="12"/>
        <v>1</v>
      </c>
      <c r="G279" s="712">
        <f t="shared" si="13"/>
        <v>1</v>
      </c>
    </row>
    <row r="280" spans="1:7" x14ac:dyDescent="0.25">
      <c r="A280" s="713" t="s">
        <v>303</v>
      </c>
      <c r="B280" s="729" t="s">
        <v>617</v>
      </c>
      <c r="C280" s="713">
        <v>304</v>
      </c>
      <c r="D280" s="710">
        <f>'Quarterly Rules'!C1634</f>
        <v>0</v>
      </c>
      <c r="E280" s="710">
        <f>'Quarterly Rules'!G1634+'Quarterly Rules'!G1635+'Quarterly Rules'!G1636+'Quarterly Rules'!G1637+'Quarterly Rules'!G1638+'Quarterly Rules'!G1639</f>
        <v>0</v>
      </c>
      <c r="F280" s="710">
        <f t="shared" si="12"/>
        <v>1</v>
      </c>
      <c r="G280" s="712">
        <f t="shared" si="13"/>
        <v>1</v>
      </c>
    </row>
    <row r="281" spans="1:7" x14ac:dyDescent="0.25">
      <c r="A281" s="713" t="s">
        <v>303</v>
      </c>
      <c r="B281" s="729" t="s">
        <v>617</v>
      </c>
      <c r="C281" s="713">
        <v>305</v>
      </c>
      <c r="D281" s="710">
        <f>'Quarterly Rules'!C1641</f>
        <v>0</v>
      </c>
      <c r="E281" s="710">
        <f>'Quarterly Rules'!G1641+'Quarterly Rules'!G1642+'Quarterly Rules'!G1643+'Quarterly Rules'!G1644+'Quarterly Rules'!G1645+'Quarterly Rules'!G1646</f>
        <v>0</v>
      </c>
      <c r="F281" s="710">
        <f t="shared" si="12"/>
        <v>1</v>
      </c>
      <c r="G281" s="712">
        <f t="shared" si="13"/>
        <v>1</v>
      </c>
    </row>
    <row r="282" spans="1:7" x14ac:dyDescent="0.25">
      <c r="A282" s="713" t="s">
        <v>303</v>
      </c>
      <c r="B282" s="729" t="s">
        <v>617</v>
      </c>
      <c r="C282" s="713">
        <v>306</v>
      </c>
      <c r="D282" s="710">
        <f>'Quarterly Rules'!C1648</f>
        <v>0</v>
      </c>
      <c r="E282" s="710">
        <f>'Quarterly Rules'!G1648+'Quarterly Rules'!G1649+'Quarterly Rules'!G1650+'Quarterly Rules'!G1651+'Quarterly Rules'!G1652+'Quarterly Rules'!G1653</f>
        <v>0</v>
      </c>
      <c r="F282" s="710">
        <f t="shared" si="12"/>
        <v>1</v>
      </c>
      <c r="G282" s="712">
        <f t="shared" si="13"/>
        <v>1</v>
      </c>
    </row>
    <row r="283" spans="1:7" x14ac:dyDescent="0.25">
      <c r="A283" s="713" t="s">
        <v>303</v>
      </c>
      <c r="B283" s="729" t="s">
        <v>617</v>
      </c>
      <c r="C283" s="713">
        <v>307</v>
      </c>
      <c r="D283" s="710">
        <f>'Quarterly Rules'!C1655</f>
        <v>0</v>
      </c>
      <c r="E283" s="710">
        <f>'Quarterly Rules'!G1655+'Quarterly Rules'!G1656+'Quarterly Rules'!G1657+'Quarterly Rules'!G1658+'Quarterly Rules'!G1659+'Quarterly Rules'!G1660</f>
        <v>0</v>
      </c>
      <c r="F283" s="710">
        <f t="shared" si="12"/>
        <v>1</v>
      </c>
      <c r="G283" s="712">
        <f t="shared" si="13"/>
        <v>1</v>
      </c>
    </row>
    <row r="284" spans="1:7" x14ac:dyDescent="0.25">
      <c r="A284" s="713" t="s">
        <v>303</v>
      </c>
      <c r="B284" s="729" t="s">
        <v>617</v>
      </c>
      <c r="C284" s="713">
        <v>308</v>
      </c>
      <c r="D284" s="710">
        <f>'Quarterly Rules'!C1662</f>
        <v>0</v>
      </c>
      <c r="E284" s="710">
        <f>'Quarterly Rules'!G1662+'Quarterly Rules'!G1663+'Quarterly Rules'!G1664+'Quarterly Rules'!G1665+'Quarterly Rules'!G1666+'Quarterly Rules'!G1667</f>
        <v>0</v>
      </c>
      <c r="F284" s="710">
        <f t="shared" si="12"/>
        <v>1</v>
      </c>
      <c r="G284" s="712">
        <f t="shared" si="13"/>
        <v>1</v>
      </c>
    </row>
    <row r="285" spans="1:7" x14ac:dyDescent="0.25">
      <c r="A285" s="713" t="s">
        <v>303</v>
      </c>
      <c r="B285" s="729" t="s">
        <v>617</v>
      </c>
      <c r="C285" s="713">
        <v>309</v>
      </c>
      <c r="D285" s="710">
        <f>'Quarterly Rules'!C1669</f>
        <v>0</v>
      </c>
      <c r="E285" s="710">
        <f>'Quarterly Rules'!G1669+'Quarterly Rules'!G1670+'Quarterly Rules'!G1671+'Quarterly Rules'!G1672+'Quarterly Rules'!G1673+'Quarterly Rules'!G1674</f>
        <v>0</v>
      </c>
      <c r="F285" s="710">
        <f t="shared" si="12"/>
        <v>1</v>
      </c>
      <c r="G285" s="712">
        <f t="shared" si="13"/>
        <v>1</v>
      </c>
    </row>
    <row r="286" spans="1:7" x14ac:dyDescent="0.25">
      <c r="A286" s="713" t="s">
        <v>303</v>
      </c>
      <c r="B286" s="729" t="s">
        <v>617</v>
      </c>
      <c r="C286" s="713">
        <v>310</v>
      </c>
      <c r="D286" s="710">
        <f>'Quarterly Rules'!C1676</f>
        <v>0</v>
      </c>
      <c r="E286" s="710">
        <f>'Quarterly Rules'!G1676+'Quarterly Rules'!G1677+'Quarterly Rules'!G1678+'Quarterly Rules'!G1679+'Quarterly Rules'!G1680+'Quarterly Rules'!G1681</f>
        <v>0</v>
      </c>
      <c r="F286" s="710">
        <f t="shared" si="12"/>
        <v>1</v>
      </c>
      <c r="G286" s="712">
        <f t="shared" si="13"/>
        <v>1</v>
      </c>
    </row>
    <row r="287" spans="1:7" x14ac:dyDescent="0.25">
      <c r="A287" s="713" t="s">
        <v>303</v>
      </c>
      <c r="B287" s="729" t="s">
        <v>617</v>
      </c>
      <c r="C287" s="713">
        <v>311</v>
      </c>
      <c r="D287" s="710">
        <f>'Quarterly Rules'!C1683</f>
        <v>0</v>
      </c>
      <c r="E287" s="710">
        <f>'Quarterly Rules'!G1683+'Quarterly Rules'!G1684+'Quarterly Rules'!G1685</f>
        <v>0</v>
      </c>
      <c r="F287" s="710">
        <f t="shared" si="12"/>
        <v>1</v>
      </c>
      <c r="G287" s="712">
        <f t="shared" si="13"/>
        <v>1</v>
      </c>
    </row>
    <row r="288" spans="1:7" x14ac:dyDescent="0.25">
      <c r="A288" s="713" t="s">
        <v>303</v>
      </c>
      <c r="B288" s="729" t="s">
        <v>617</v>
      </c>
      <c r="C288" s="713">
        <v>312</v>
      </c>
      <c r="D288" s="710">
        <f>'Quarterly Rules'!C1687</f>
        <v>0</v>
      </c>
      <c r="E288" s="710">
        <f>'Quarterly Rules'!G1687+'Quarterly Rules'!G1688+'Quarterly Rules'!G1689</f>
        <v>0</v>
      </c>
      <c r="F288" s="710">
        <f t="shared" si="12"/>
        <v>1</v>
      </c>
      <c r="G288" s="712">
        <f t="shared" si="13"/>
        <v>1</v>
      </c>
    </row>
    <row r="289" spans="1:7" x14ac:dyDescent="0.25">
      <c r="A289" s="713" t="s">
        <v>303</v>
      </c>
      <c r="B289" s="729" t="s">
        <v>617</v>
      </c>
      <c r="C289" s="713">
        <v>313</v>
      </c>
      <c r="D289" s="710">
        <f>'Quarterly Rules'!C1691</f>
        <v>0</v>
      </c>
      <c r="E289" s="710">
        <f>'Quarterly Rules'!G1691+'Quarterly Rules'!G1692+'Quarterly Rules'!G1693</f>
        <v>0</v>
      </c>
      <c r="F289" s="710">
        <f t="shared" si="12"/>
        <v>1</v>
      </c>
      <c r="G289" s="712">
        <f t="shared" si="13"/>
        <v>1</v>
      </c>
    </row>
    <row r="290" spans="1:7" x14ac:dyDescent="0.25">
      <c r="A290" s="713" t="s">
        <v>303</v>
      </c>
      <c r="B290" s="729" t="s">
        <v>617</v>
      </c>
      <c r="C290" s="713">
        <v>314</v>
      </c>
      <c r="D290" s="710">
        <f>'Quarterly Rules'!C1695</f>
        <v>0</v>
      </c>
      <c r="E290" s="710">
        <f>'Quarterly Rules'!G1695+'Quarterly Rules'!G1696+'Quarterly Rules'!G1697</f>
        <v>0</v>
      </c>
      <c r="F290" s="710">
        <f t="shared" si="12"/>
        <v>1</v>
      </c>
      <c r="G290" s="712">
        <f t="shared" si="13"/>
        <v>1</v>
      </c>
    </row>
    <row r="291" spans="1:7" x14ac:dyDescent="0.25">
      <c r="A291" s="713" t="s">
        <v>303</v>
      </c>
      <c r="B291" s="729" t="s">
        <v>617</v>
      </c>
      <c r="C291" s="713">
        <v>315</v>
      </c>
      <c r="D291" s="710">
        <f>'Quarterly Rules'!C1699</f>
        <v>0</v>
      </c>
      <c r="E291" s="710">
        <f>'Quarterly Rules'!G1699+'Quarterly Rules'!G1700+'Quarterly Rules'!G1701</f>
        <v>0</v>
      </c>
      <c r="F291" s="710">
        <f t="shared" si="12"/>
        <v>1</v>
      </c>
      <c r="G291" s="712">
        <f t="shared" si="13"/>
        <v>1</v>
      </c>
    </row>
    <row r="292" spans="1:7" x14ac:dyDescent="0.25">
      <c r="A292" s="713" t="s">
        <v>303</v>
      </c>
      <c r="B292" s="729" t="s">
        <v>617</v>
      </c>
      <c r="C292" s="713">
        <v>316</v>
      </c>
      <c r="D292" s="710">
        <f>'Quarterly Rules'!C1703</f>
        <v>0</v>
      </c>
      <c r="E292" s="710">
        <f>'Quarterly Rules'!G1703+'Quarterly Rules'!G1704+'Quarterly Rules'!G1705</f>
        <v>0</v>
      </c>
      <c r="F292" s="710">
        <f t="shared" si="12"/>
        <v>1</v>
      </c>
      <c r="G292" s="712">
        <f t="shared" si="13"/>
        <v>1</v>
      </c>
    </row>
    <row r="293" spans="1:7" x14ac:dyDescent="0.25">
      <c r="A293" s="713" t="s">
        <v>303</v>
      </c>
      <c r="B293" s="729" t="s">
        <v>617</v>
      </c>
      <c r="C293" s="713">
        <v>317</v>
      </c>
      <c r="D293" s="710">
        <f>'Quarterly Rules'!C1707</f>
        <v>0</v>
      </c>
      <c r="E293" s="710">
        <f>'Quarterly Rules'!G1707+'Quarterly Rules'!G1708+'Quarterly Rules'!G1709</f>
        <v>0</v>
      </c>
      <c r="F293" s="710">
        <f t="shared" si="12"/>
        <v>1</v>
      </c>
      <c r="G293" s="712">
        <f t="shared" si="13"/>
        <v>1</v>
      </c>
    </row>
    <row r="294" spans="1:7" x14ac:dyDescent="0.25">
      <c r="A294" s="713" t="s">
        <v>303</v>
      </c>
      <c r="B294" s="729" t="s">
        <v>617</v>
      </c>
      <c r="C294" s="713">
        <v>318</v>
      </c>
      <c r="D294" s="710">
        <f>'Quarterly Rules'!C1711</f>
        <v>0</v>
      </c>
      <c r="E294" s="710">
        <f>'Quarterly Rules'!G1711+'Quarterly Rules'!G1712+'Quarterly Rules'!G1713</f>
        <v>0</v>
      </c>
      <c r="F294" s="710">
        <f t="shared" si="12"/>
        <v>1</v>
      </c>
      <c r="G294" s="712">
        <f t="shared" si="13"/>
        <v>1</v>
      </c>
    </row>
    <row r="295" spans="1:7" x14ac:dyDescent="0.25">
      <c r="A295" s="713" t="s">
        <v>303</v>
      </c>
      <c r="B295" s="729" t="s">
        <v>617</v>
      </c>
      <c r="C295" s="713">
        <v>319</v>
      </c>
      <c r="D295" s="710">
        <f>'Quarterly Rules'!C1715</f>
        <v>0</v>
      </c>
      <c r="E295" s="710">
        <f>'Quarterly Rules'!G1715+'Quarterly Rules'!G1716+'Quarterly Rules'!G1717</f>
        <v>0</v>
      </c>
      <c r="F295" s="710">
        <f t="shared" si="12"/>
        <v>1</v>
      </c>
      <c r="G295" s="712">
        <f t="shared" si="13"/>
        <v>1</v>
      </c>
    </row>
    <row r="296" spans="1:7" x14ac:dyDescent="0.25">
      <c r="A296" s="713" t="s">
        <v>303</v>
      </c>
      <c r="B296" s="729" t="s">
        <v>617</v>
      </c>
      <c r="C296" s="713">
        <v>320</v>
      </c>
      <c r="D296" s="710">
        <f>'Quarterly Rules'!C1719</f>
        <v>0</v>
      </c>
      <c r="E296" s="710">
        <f>'Quarterly Rules'!G1719+'Quarterly Rules'!G1720+'Quarterly Rules'!G1721</f>
        <v>0</v>
      </c>
      <c r="F296" s="710">
        <f t="shared" si="12"/>
        <v>1</v>
      </c>
      <c r="G296" s="712">
        <f t="shared" si="13"/>
        <v>1</v>
      </c>
    </row>
    <row r="297" spans="1:7" x14ac:dyDescent="0.25">
      <c r="A297" s="713" t="s">
        <v>303</v>
      </c>
      <c r="B297" s="729" t="s">
        <v>617</v>
      </c>
      <c r="C297" s="713">
        <v>321</v>
      </c>
      <c r="D297" s="710">
        <f>'Quarterly Rules'!C1723</f>
        <v>0</v>
      </c>
      <c r="E297" s="710">
        <f>'Quarterly Rules'!G1723+'Quarterly Rules'!G1724+'Quarterly Rules'!G1725</f>
        <v>0</v>
      </c>
      <c r="F297" s="710">
        <f t="shared" si="12"/>
        <v>1</v>
      </c>
      <c r="G297" s="712">
        <f t="shared" si="13"/>
        <v>1</v>
      </c>
    </row>
    <row r="298" spans="1:7" x14ac:dyDescent="0.25">
      <c r="A298" s="713" t="s">
        <v>303</v>
      </c>
      <c r="B298" s="729" t="s">
        <v>617</v>
      </c>
      <c r="C298" s="713">
        <v>322</v>
      </c>
      <c r="D298" s="710">
        <f>'Quarterly Rules'!C1727</f>
        <v>0</v>
      </c>
      <c r="E298" s="710">
        <f>'Quarterly Rules'!G1727+'Quarterly Rules'!G1728+'Quarterly Rules'!G1729</f>
        <v>0</v>
      </c>
      <c r="F298" s="710">
        <f t="shared" ref="F298:F361" si="14">G298</f>
        <v>1</v>
      </c>
      <c r="G298" s="712">
        <f t="shared" si="13"/>
        <v>1</v>
      </c>
    </row>
    <row r="299" spans="1:7" x14ac:dyDescent="0.25">
      <c r="A299" s="713" t="s">
        <v>303</v>
      </c>
      <c r="B299" s="729" t="s">
        <v>617</v>
      </c>
      <c r="C299" s="713">
        <v>323</v>
      </c>
      <c r="D299" s="710">
        <f>'Quarterly Rules'!C1732</f>
        <v>0</v>
      </c>
      <c r="E299" s="710">
        <f>'Quarterly Rules'!G1732+'Quarterly Rules'!G1733+'Quarterly Rules'!G1734</f>
        <v>0</v>
      </c>
      <c r="F299" s="710">
        <f t="shared" si="14"/>
        <v>1</v>
      </c>
      <c r="G299" s="712">
        <f t="shared" si="13"/>
        <v>1</v>
      </c>
    </row>
    <row r="300" spans="1:7" x14ac:dyDescent="0.25">
      <c r="A300" s="713" t="s">
        <v>303</v>
      </c>
      <c r="B300" s="729" t="s">
        <v>617</v>
      </c>
      <c r="C300" s="713">
        <v>324</v>
      </c>
      <c r="D300" s="710">
        <f>'Quarterly Rules'!C1736</f>
        <v>0</v>
      </c>
      <c r="E300" s="710">
        <f>'Quarterly Rules'!G1736+'Quarterly Rules'!G1737+'Quarterly Rules'!G1738</f>
        <v>0</v>
      </c>
      <c r="F300" s="710">
        <f t="shared" si="14"/>
        <v>1</v>
      </c>
      <c r="G300" s="712">
        <f t="shared" si="13"/>
        <v>1</v>
      </c>
    </row>
    <row r="301" spans="1:7" x14ac:dyDescent="0.25">
      <c r="A301" s="713" t="s">
        <v>303</v>
      </c>
      <c r="B301" s="730" t="s">
        <v>617</v>
      </c>
      <c r="C301" s="713">
        <v>325</v>
      </c>
      <c r="D301" s="710">
        <f>'Quarterly Rules'!C1740</f>
        <v>0</v>
      </c>
      <c r="E301" s="710">
        <f>'Quarterly Rules'!G1740+'Quarterly Rules'!G1741+'Quarterly Rules'!G1742</f>
        <v>0</v>
      </c>
      <c r="F301" s="710">
        <f t="shared" si="14"/>
        <v>1</v>
      </c>
      <c r="G301" s="712">
        <f t="shared" si="13"/>
        <v>1</v>
      </c>
    </row>
    <row r="302" spans="1:7" x14ac:dyDescent="0.25">
      <c r="A302" s="713" t="s">
        <v>303</v>
      </c>
      <c r="B302" s="730" t="s">
        <v>617</v>
      </c>
      <c r="C302" s="713">
        <v>326</v>
      </c>
      <c r="D302" s="710">
        <f>'Quarterly Rules'!C1744</f>
        <v>0</v>
      </c>
      <c r="E302" s="710">
        <f>'Quarterly Rules'!G1744+'Quarterly Rules'!G1745+'Quarterly Rules'!G1746</f>
        <v>0</v>
      </c>
      <c r="F302" s="710">
        <f t="shared" si="14"/>
        <v>1</v>
      </c>
      <c r="G302" s="712">
        <f t="shared" si="13"/>
        <v>1</v>
      </c>
    </row>
    <row r="303" spans="1:7" x14ac:dyDescent="0.25">
      <c r="A303" s="713" t="s">
        <v>303</v>
      </c>
      <c r="B303" s="730" t="s">
        <v>617</v>
      </c>
      <c r="C303" s="713">
        <v>327</v>
      </c>
      <c r="D303" s="710">
        <f>'Quarterly Rules'!C1748</f>
        <v>0</v>
      </c>
      <c r="E303" s="710">
        <f>'Quarterly Rules'!G1748+'Quarterly Rules'!G1749+'Quarterly Rules'!G1750</f>
        <v>0</v>
      </c>
      <c r="F303" s="710">
        <f t="shared" si="14"/>
        <v>1</v>
      </c>
      <c r="G303" s="712">
        <f t="shared" si="13"/>
        <v>1</v>
      </c>
    </row>
    <row r="304" spans="1:7" x14ac:dyDescent="0.25">
      <c r="A304" s="713" t="s">
        <v>303</v>
      </c>
      <c r="B304" s="730" t="s">
        <v>617</v>
      </c>
      <c r="C304" s="713">
        <v>328</v>
      </c>
      <c r="D304" s="710">
        <f>'Quarterly Rules'!C1752</f>
        <v>0</v>
      </c>
      <c r="E304" s="710">
        <f>'Quarterly Rules'!G1752+'Quarterly Rules'!G1753+'Quarterly Rules'!G1754</f>
        <v>0</v>
      </c>
      <c r="F304" s="710">
        <f t="shared" si="14"/>
        <v>1</v>
      </c>
      <c r="G304" s="712">
        <f t="shared" si="13"/>
        <v>1</v>
      </c>
    </row>
    <row r="305" spans="1:7" x14ac:dyDescent="0.25">
      <c r="A305" s="713" t="s">
        <v>303</v>
      </c>
      <c r="B305" s="730" t="s">
        <v>617</v>
      </c>
      <c r="C305" s="713">
        <v>329</v>
      </c>
      <c r="D305" s="710">
        <f>'Quarterly Rules'!C1756</f>
        <v>0</v>
      </c>
      <c r="E305" s="710">
        <f>'Quarterly Rules'!G1756+'Quarterly Rules'!G1757+'Quarterly Rules'!G1758</f>
        <v>0</v>
      </c>
      <c r="F305" s="710">
        <f t="shared" si="14"/>
        <v>1</v>
      </c>
      <c r="G305" s="712">
        <f t="shared" si="13"/>
        <v>1</v>
      </c>
    </row>
    <row r="306" spans="1:7" x14ac:dyDescent="0.25">
      <c r="A306" s="713" t="s">
        <v>337</v>
      </c>
      <c r="B306" s="729" t="s">
        <v>617</v>
      </c>
      <c r="C306" s="713">
        <v>330</v>
      </c>
      <c r="D306" s="710">
        <f>'Quarterly Rules'!C1760</f>
        <v>0</v>
      </c>
      <c r="E306" s="710">
        <f>'Quarterly Rules'!G1760+'Quarterly Rules'!G1761+'Quarterly Rules'!G1762+'Quarterly Rules'!G1763+'Quarterly Rules'!G1764+'Quarterly Rules'!G1765+'Quarterly Rules'!G1766</f>
        <v>0</v>
      </c>
      <c r="F306" s="710">
        <f t="shared" si="14"/>
        <v>1</v>
      </c>
      <c r="G306" s="712">
        <f t="shared" si="13"/>
        <v>1</v>
      </c>
    </row>
    <row r="307" spans="1:7" x14ac:dyDescent="0.25">
      <c r="A307" s="713" t="s">
        <v>337</v>
      </c>
      <c r="B307" s="729" t="s">
        <v>617</v>
      </c>
      <c r="C307" s="713">
        <v>331</v>
      </c>
      <c r="D307" s="710">
        <f>'Quarterly Rules'!C1768</f>
        <v>0</v>
      </c>
      <c r="E307" s="710">
        <f>'Quarterly Rules'!G1768+'Quarterly Rules'!G1769+'Quarterly Rules'!G1770+'Quarterly Rules'!G1771+'Quarterly Rules'!G1772+'Quarterly Rules'!G1773+'Quarterly Rules'!G1774</f>
        <v>0</v>
      </c>
      <c r="F307" s="710">
        <f t="shared" si="14"/>
        <v>1</v>
      </c>
      <c r="G307" s="712">
        <f t="shared" si="13"/>
        <v>1</v>
      </c>
    </row>
    <row r="308" spans="1:7" x14ac:dyDescent="0.25">
      <c r="A308" s="713" t="s">
        <v>337</v>
      </c>
      <c r="B308" s="729" t="s">
        <v>617</v>
      </c>
      <c r="C308" s="713">
        <v>332</v>
      </c>
      <c r="D308" s="710">
        <f>'Quarterly Rules'!C1776</f>
        <v>0</v>
      </c>
      <c r="E308" s="710">
        <f>'Quarterly Rules'!G1776+'Quarterly Rules'!G1777+'Quarterly Rules'!G1778+'Quarterly Rules'!G1779+'Quarterly Rules'!G1780+'Quarterly Rules'!G1781+'Quarterly Rules'!G1782</f>
        <v>0</v>
      </c>
      <c r="F308" s="710">
        <f t="shared" si="14"/>
        <v>1</v>
      </c>
      <c r="G308" s="712">
        <f t="shared" si="13"/>
        <v>1</v>
      </c>
    </row>
    <row r="309" spans="1:7" x14ac:dyDescent="0.25">
      <c r="A309" s="713" t="s">
        <v>337</v>
      </c>
      <c r="B309" s="729" t="s">
        <v>617</v>
      </c>
      <c r="C309" s="713">
        <v>333</v>
      </c>
      <c r="D309" s="710">
        <f>'Quarterly Rules'!C1784</f>
        <v>0</v>
      </c>
      <c r="E309" s="710">
        <f>'Quarterly Rules'!G1784+'Quarterly Rules'!G1785+'Quarterly Rules'!G1786+'Quarterly Rules'!G1787+'Quarterly Rules'!G1788+'Quarterly Rules'!G1789+'Quarterly Rules'!G1790</f>
        <v>0</v>
      </c>
      <c r="F309" s="710">
        <f t="shared" si="14"/>
        <v>1</v>
      </c>
      <c r="G309" s="712">
        <f t="shared" si="13"/>
        <v>1</v>
      </c>
    </row>
    <row r="310" spans="1:7" x14ac:dyDescent="0.25">
      <c r="A310" s="713" t="s">
        <v>337</v>
      </c>
      <c r="B310" s="729" t="s">
        <v>617</v>
      </c>
      <c r="C310" s="713">
        <v>334</v>
      </c>
      <c r="D310" s="710">
        <f>'Quarterly Rules'!C1792</f>
        <v>0</v>
      </c>
      <c r="E310" s="710">
        <f>'Quarterly Rules'!G1792+'Quarterly Rules'!G1793+'Quarterly Rules'!G1794+'Quarterly Rules'!G1795+'Quarterly Rules'!G1796+'Quarterly Rules'!G1797+'Quarterly Rules'!G1798</f>
        <v>0</v>
      </c>
      <c r="F310" s="710">
        <f t="shared" si="14"/>
        <v>1</v>
      </c>
      <c r="G310" s="712">
        <f t="shared" si="13"/>
        <v>1</v>
      </c>
    </row>
    <row r="311" spans="1:7" x14ac:dyDescent="0.25">
      <c r="A311" s="713" t="s">
        <v>337</v>
      </c>
      <c r="B311" s="729" t="s">
        <v>617</v>
      </c>
      <c r="C311" s="713">
        <v>335</v>
      </c>
      <c r="D311" s="710">
        <f>'Quarterly Rules'!C1800</f>
        <v>0</v>
      </c>
      <c r="E311" s="710">
        <f>'Quarterly Rules'!G1800+'Quarterly Rules'!G1801+'Quarterly Rules'!G1802+'Quarterly Rules'!G1803+'Quarterly Rules'!G1804+'Quarterly Rules'!G1805+'Quarterly Rules'!G1806</f>
        <v>0</v>
      </c>
      <c r="F311" s="710">
        <f t="shared" si="14"/>
        <v>1</v>
      </c>
      <c r="G311" s="712">
        <f t="shared" si="13"/>
        <v>1</v>
      </c>
    </row>
    <row r="312" spans="1:7" x14ac:dyDescent="0.25">
      <c r="A312" s="713" t="s">
        <v>337</v>
      </c>
      <c r="B312" s="729" t="s">
        <v>617</v>
      </c>
      <c r="C312" s="713">
        <v>336</v>
      </c>
      <c r="D312" s="710">
        <f>'Quarterly Rules'!C1808</f>
        <v>0</v>
      </c>
      <c r="E312" s="710">
        <f>'Quarterly Rules'!G1808+'Quarterly Rules'!G1809+'Quarterly Rules'!G1810+'Quarterly Rules'!G1811+'Quarterly Rules'!G1812+'Quarterly Rules'!G1813+'Quarterly Rules'!G1814</f>
        <v>0</v>
      </c>
      <c r="F312" s="710">
        <f t="shared" si="14"/>
        <v>1</v>
      </c>
      <c r="G312" s="712">
        <f t="shared" si="13"/>
        <v>1</v>
      </c>
    </row>
    <row r="313" spans="1:7" x14ac:dyDescent="0.25">
      <c r="A313" s="713" t="s">
        <v>337</v>
      </c>
      <c r="B313" s="729" t="s">
        <v>617</v>
      </c>
      <c r="C313" s="713">
        <v>337</v>
      </c>
      <c r="D313" s="710">
        <f>'Quarterly Rules'!C1816</f>
        <v>0</v>
      </c>
      <c r="E313" s="710">
        <f>'Quarterly Rules'!G1816+'Quarterly Rules'!G1817+'Quarterly Rules'!G1818+'Quarterly Rules'!G1819+'Quarterly Rules'!G1820+'Quarterly Rules'!G1821+'Quarterly Rules'!G1822</f>
        <v>0</v>
      </c>
      <c r="F313" s="710">
        <f t="shared" si="14"/>
        <v>1</v>
      </c>
      <c r="G313" s="712">
        <f t="shared" si="13"/>
        <v>1</v>
      </c>
    </row>
    <row r="314" spans="1:7" x14ac:dyDescent="0.25">
      <c r="A314" s="713" t="s">
        <v>337</v>
      </c>
      <c r="B314" s="729" t="s">
        <v>617</v>
      </c>
      <c r="C314" s="713">
        <v>338</v>
      </c>
      <c r="D314" s="710">
        <f>'Quarterly Rules'!C1824</f>
        <v>0</v>
      </c>
      <c r="E314" s="710">
        <f>'Quarterly Rules'!G1824+'Quarterly Rules'!G1825+'Quarterly Rules'!G1826+'Quarterly Rules'!G1827+'Quarterly Rules'!G1828+'Quarterly Rules'!G1829+'Quarterly Rules'!G1830</f>
        <v>0</v>
      </c>
      <c r="F314" s="710">
        <f t="shared" si="14"/>
        <v>1</v>
      </c>
      <c r="G314" s="712">
        <f t="shared" si="13"/>
        <v>1</v>
      </c>
    </row>
    <row r="315" spans="1:7" x14ac:dyDescent="0.25">
      <c r="A315" s="713" t="s">
        <v>337</v>
      </c>
      <c r="B315" s="729" t="s">
        <v>617</v>
      </c>
      <c r="C315" s="713">
        <v>339</v>
      </c>
      <c r="D315" s="710">
        <f>'Quarterly Rules'!C1832</f>
        <v>0</v>
      </c>
      <c r="E315" s="710">
        <f>'Quarterly Rules'!G1832+'Quarterly Rules'!G1833+'Quarterly Rules'!G1834+'Quarterly Rules'!G1835+'Quarterly Rules'!G1836+'Quarterly Rules'!G1837+'Quarterly Rules'!G1838</f>
        <v>0</v>
      </c>
      <c r="F315" s="710">
        <f t="shared" si="14"/>
        <v>1</v>
      </c>
      <c r="G315" s="712">
        <f t="shared" si="13"/>
        <v>1</v>
      </c>
    </row>
    <row r="316" spans="1:7" x14ac:dyDescent="0.25">
      <c r="A316" s="713" t="s">
        <v>337</v>
      </c>
      <c r="B316" s="729" t="s">
        <v>617</v>
      </c>
      <c r="C316" s="713">
        <v>340</v>
      </c>
      <c r="D316" s="710">
        <f>'Quarterly Rules'!C1840</f>
        <v>0</v>
      </c>
      <c r="E316" s="710">
        <f>'Quarterly Rules'!G1840+'Quarterly Rules'!G1841+'Quarterly Rules'!G1842+'Quarterly Rules'!G1843+'Quarterly Rules'!G1844+'Quarterly Rules'!G1845+'Quarterly Rules'!G1846</f>
        <v>0</v>
      </c>
      <c r="F316" s="710">
        <f t="shared" si="14"/>
        <v>1</v>
      </c>
      <c r="G316" s="712">
        <f t="shared" si="13"/>
        <v>1</v>
      </c>
    </row>
    <row r="317" spans="1:7" x14ac:dyDescent="0.25">
      <c r="A317" s="713" t="s">
        <v>337</v>
      </c>
      <c r="B317" s="729" t="s">
        <v>617</v>
      </c>
      <c r="C317" s="713">
        <v>341</v>
      </c>
      <c r="D317" s="710">
        <f>'Quarterly Rules'!C1848</f>
        <v>0</v>
      </c>
      <c r="E317" s="710">
        <f>'Quarterly Rules'!G1848+'Quarterly Rules'!G1849+'Quarterly Rules'!G1850+'Quarterly Rules'!G1851+'Quarterly Rules'!G1852+'Quarterly Rules'!G1853+'Quarterly Rules'!G1854</f>
        <v>0</v>
      </c>
      <c r="F317" s="710">
        <f t="shared" si="14"/>
        <v>1</v>
      </c>
      <c r="G317" s="712">
        <f t="shared" si="13"/>
        <v>1</v>
      </c>
    </row>
    <row r="318" spans="1:7" x14ac:dyDescent="0.25">
      <c r="A318" s="713" t="s">
        <v>337</v>
      </c>
      <c r="B318" s="729" t="s">
        <v>617</v>
      </c>
      <c r="C318" s="713">
        <v>342</v>
      </c>
      <c r="D318" s="710">
        <f>'Quarterly Rules'!C1856</f>
        <v>0</v>
      </c>
      <c r="E318" s="710">
        <f>'Quarterly Rules'!G1856+'Quarterly Rules'!G1857+'Quarterly Rules'!G1858+'Quarterly Rules'!G1859+'Quarterly Rules'!G1860+'Quarterly Rules'!G1861+'Quarterly Rules'!G1862</f>
        <v>0</v>
      </c>
      <c r="F318" s="710">
        <f t="shared" si="14"/>
        <v>1</v>
      </c>
      <c r="G318" s="712">
        <f t="shared" si="13"/>
        <v>1</v>
      </c>
    </row>
    <row r="319" spans="1:7" x14ac:dyDescent="0.25">
      <c r="A319" s="713" t="s">
        <v>337</v>
      </c>
      <c r="B319" s="729" t="s">
        <v>617</v>
      </c>
      <c r="C319" s="713">
        <v>343</v>
      </c>
      <c r="D319" s="710">
        <f>'Quarterly Rules'!C1864</f>
        <v>0</v>
      </c>
      <c r="E319" s="710">
        <f>'Quarterly Rules'!G1864+'Quarterly Rules'!G1865+'Quarterly Rules'!G1866+'Quarterly Rules'!G1867+'Quarterly Rules'!G1868+'Quarterly Rules'!G1869+'Quarterly Rules'!G1870</f>
        <v>0</v>
      </c>
      <c r="F319" s="710">
        <f t="shared" si="14"/>
        <v>1</v>
      </c>
      <c r="G319" s="712">
        <f t="shared" si="13"/>
        <v>1</v>
      </c>
    </row>
    <row r="320" spans="1:7" x14ac:dyDescent="0.25">
      <c r="A320" s="713" t="s">
        <v>337</v>
      </c>
      <c r="B320" s="729" t="s">
        <v>617</v>
      </c>
      <c r="C320" s="713">
        <v>344</v>
      </c>
      <c r="D320" s="710">
        <f>'Quarterly Rules'!C1872</f>
        <v>0</v>
      </c>
      <c r="E320" s="710">
        <f>'Quarterly Rules'!G1872+'Quarterly Rules'!G1873+'Quarterly Rules'!G1874+'Quarterly Rules'!G1875+'Quarterly Rules'!G1876+'Quarterly Rules'!G1877+'Quarterly Rules'!G1878</f>
        <v>0</v>
      </c>
      <c r="F320" s="710">
        <f t="shared" si="14"/>
        <v>1</v>
      </c>
      <c r="G320" s="712">
        <f t="shared" si="13"/>
        <v>1</v>
      </c>
    </row>
    <row r="321" spans="1:7" x14ac:dyDescent="0.25">
      <c r="A321" s="713" t="s">
        <v>337</v>
      </c>
      <c r="B321" s="729" t="s">
        <v>617</v>
      </c>
      <c r="C321" s="713">
        <v>345</v>
      </c>
      <c r="D321" s="710">
        <f>'Quarterly Rules'!C1880</f>
        <v>0</v>
      </c>
      <c r="E321" s="710">
        <f>'Quarterly Rules'!G1880+'Quarterly Rules'!G1881+'Quarterly Rules'!G1882+'Quarterly Rules'!G1883+'Quarterly Rules'!G1884+'Quarterly Rules'!G1885+'Quarterly Rules'!G1886</f>
        <v>0</v>
      </c>
      <c r="F321" s="710">
        <f t="shared" si="14"/>
        <v>1</v>
      </c>
      <c r="G321" s="712">
        <f t="shared" si="13"/>
        <v>1</v>
      </c>
    </row>
    <row r="322" spans="1:7" x14ac:dyDescent="0.25">
      <c r="A322" s="713" t="s">
        <v>337</v>
      </c>
      <c r="B322" s="729" t="s">
        <v>617</v>
      </c>
      <c r="C322" s="713">
        <v>346</v>
      </c>
      <c r="D322" s="710">
        <f>'Quarterly Rules'!C1888</f>
        <v>0</v>
      </c>
      <c r="E322" s="710">
        <f>'Quarterly Rules'!G1888+'Quarterly Rules'!G1889+'Quarterly Rules'!G1890+'Quarterly Rules'!G1891+'Quarterly Rules'!G1892+'Quarterly Rules'!G1893+'Quarterly Rules'!G1894</f>
        <v>0</v>
      </c>
      <c r="F322" s="710">
        <f t="shared" si="14"/>
        <v>1</v>
      </c>
      <c r="G322" s="712">
        <f t="shared" si="13"/>
        <v>1</v>
      </c>
    </row>
    <row r="323" spans="1:7" x14ac:dyDescent="0.25">
      <c r="A323" s="713" t="s">
        <v>337</v>
      </c>
      <c r="B323" s="729" t="s">
        <v>617</v>
      </c>
      <c r="C323" s="713">
        <v>347</v>
      </c>
      <c r="D323" s="710">
        <f>'Quarterly Rules'!C1896</f>
        <v>0</v>
      </c>
      <c r="E323" s="710">
        <f>'Quarterly Rules'!G1896+'Quarterly Rules'!G1897+'Quarterly Rules'!G1898+'Quarterly Rules'!G1899+'Quarterly Rules'!G1900+'Quarterly Rules'!G1901+'Quarterly Rules'!G1902</f>
        <v>0</v>
      </c>
      <c r="F323" s="710">
        <f t="shared" si="14"/>
        <v>1</v>
      </c>
      <c r="G323" s="712">
        <f t="shared" si="13"/>
        <v>1</v>
      </c>
    </row>
    <row r="324" spans="1:7" x14ac:dyDescent="0.25">
      <c r="A324" s="713" t="s">
        <v>337</v>
      </c>
      <c r="B324" s="729" t="s">
        <v>617</v>
      </c>
      <c r="C324" s="713">
        <v>348</v>
      </c>
      <c r="D324" s="710">
        <f>'Quarterly Rules'!C1904</f>
        <v>0</v>
      </c>
      <c r="E324" s="710">
        <f>'Quarterly Rules'!G1904+'Quarterly Rules'!G1905+'Quarterly Rules'!G1906+'Quarterly Rules'!G1907+'Quarterly Rules'!G1908+'Quarterly Rules'!G1909+'Quarterly Rules'!G1910</f>
        <v>0</v>
      </c>
      <c r="F324" s="710">
        <f t="shared" si="14"/>
        <v>1</v>
      </c>
      <c r="G324" s="712">
        <f t="shared" si="13"/>
        <v>1</v>
      </c>
    </row>
    <row r="325" spans="1:7" x14ac:dyDescent="0.25">
      <c r="A325" s="713" t="s">
        <v>337</v>
      </c>
      <c r="B325" s="729" t="s">
        <v>617</v>
      </c>
      <c r="C325" s="713">
        <v>349</v>
      </c>
      <c r="D325" s="710">
        <f>'Quarterly Rules'!C1912</f>
        <v>0</v>
      </c>
      <c r="E325" s="710">
        <f>'Quarterly Rules'!G1912+'Quarterly Rules'!G1913+'Quarterly Rules'!G1914+'Quarterly Rules'!G1915+'Quarterly Rules'!G1916+'Quarterly Rules'!G1917+'Quarterly Rules'!G1918</f>
        <v>0</v>
      </c>
      <c r="F325" s="710">
        <f t="shared" si="14"/>
        <v>1</v>
      </c>
      <c r="G325" s="712">
        <f t="shared" si="13"/>
        <v>1</v>
      </c>
    </row>
    <row r="326" spans="1:7" x14ac:dyDescent="0.25">
      <c r="A326" s="713" t="s">
        <v>337</v>
      </c>
      <c r="B326" s="729" t="s">
        <v>617</v>
      </c>
      <c r="C326" s="713">
        <v>350</v>
      </c>
      <c r="D326" s="710">
        <f>'Quarterly Rules'!C1920</f>
        <v>0</v>
      </c>
      <c r="E326" s="710">
        <f>'Quarterly Rules'!G1920+'Quarterly Rules'!G1921+'Quarterly Rules'!G1922+'Quarterly Rules'!G1923+'Quarterly Rules'!G1924+'Quarterly Rules'!G1925+'Quarterly Rules'!G1926</f>
        <v>0</v>
      </c>
      <c r="F326" s="710">
        <f t="shared" si="14"/>
        <v>1</v>
      </c>
      <c r="G326" s="712">
        <f t="shared" si="13"/>
        <v>1</v>
      </c>
    </row>
    <row r="327" spans="1:7" x14ac:dyDescent="0.25">
      <c r="A327" s="713" t="s">
        <v>337</v>
      </c>
      <c r="B327" s="729" t="s">
        <v>617</v>
      </c>
      <c r="C327" s="713">
        <v>351</v>
      </c>
      <c r="D327" s="710">
        <f>'Quarterly Rules'!C1928</f>
        <v>0</v>
      </c>
      <c r="E327" s="710">
        <f>'Quarterly Rules'!G1928+'Quarterly Rules'!G1929+'Quarterly Rules'!G1930+'Quarterly Rules'!G1931+'Quarterly Rules'!G1932+'Quarterly Rules'!G1933+'Quarterly Rules'!G1934</f>
        <v>0</v>
      </c>
      <c r="F327" s="710">
        <f t="shared" si="14"/>
        <v>1</v>
      </c>
      <c r="G327" s="712">
        <f t="shared" si="13"/>
        <v>1</v>
      </c>
    </row>
    <row r="328" spans="1:7" x14ac:dyDescent="0.25">
      <c r="A328" s="713" t="s">
        <v>337</v>
      </c>
      <c r="B328" s="729" t="s">
        <v>617</v>
      </c>
      <c r="C328" s="713">
        <v>352</v>
      </c>
      <c r="D328" s="710">
        <f>'Quarterly Rules'!C1936</f>
        <v>0</v>
      </c>
      <c r="E328" s="710">
        <f>'Quarterly Rules'!G1936+'Quarterly Rules'!G1937+'Quarterly Rules'!G1938+'Quarterly Rules'!G1939+'Quarterly Rules'!G1940+'Quarterly Rules'!G1941+'Quarterly Rules'!G1942</f>
        <v>0</v>
      </c>
      <c r="F328" s="710">
        <f t="shared" si="14"/>
        <v>1</v>
      </c>
      <c r="G328" s="712">
        <f t="shared" si="13"/>
        <v>1</v>
      </c>
    </row>
    <row r="329" spans="1:7" x14ac:dyDescent="0.25">
      <c r="A329" s="713" t="s">
        <v>337</v>
      </c>
      <c r="B329" s="729" t="s">
        <v>617</v>
      </c>
      <c r="C329" s="713">
        <v>353</v>
      </c>
      <c r="D329" s="710">
        <f>'Quarterly Rules'!C1944</f>
        <v>0</v>
      </c>
      <c r="E329" s="710">
        <f>'Quarterly Rules'!G1944+'Quarterly Rules'!G1945+'Quarterly Rules'!G1946+'Quarterly Rules'!G1947+'Quarterly Rules'!G1948+'Quarterly Rules'!G1949+'Quarterly Rules'!G1950</f>
        <v>0</v>
      </c>
      <c r="F329" s="710">
        <f t="shared" si="14"/>
        <v>1</v>
      </c>
      <c r="G329" s="712">
        <f t="shared" si="13"/>
        <v>1</v>
      </c>
    </row>
    <row r="330" spans="1:7" x14ac:dyDescent="0.25">
      <c r="A330" s="713" t="s">
        <v>337</v>
      </c>
      <c r="B330" s="729" t="s">
        <v>617</v>
      </c>
      <c r="C330" s="713">
        <v>354</v>
      </c>
      <c r="D330" s="710">
        <f>'Quarterly Rules'!C1952</f>
        <v>0</v>
      </c>
      <c r="E330" s="710">
        <f>'Quarterly Rules'!G1952+'Quarterly Rules'!G1953+'Quarterly Rules'!G1954+'Quarterly Rules'!G1955+'Quarterly Rules'!G1956+'Quarterly Rules'!G1957+'Quarterly Rules'!G1958</f>
        <v>0</v>
      </c>
      <c r="F330" s="710">
        <f t="shared" si="14"/>
        <v>1</v>
      </c>
      <c r="G330" s="712">
        <f t="shared" si="13"/>
        <v>1</v>
      </c>
    </row>
    <row r="331" spans="1:7" x14ac:dyDescent="0.25">
      <c r="A331" s="713" t="s">
        <v>337</v>
      </c>
      <c r="B331" s="729" t="s">
        <v>617</v>
      </c>
      <c r="C331" s="713">
        <v>355</v>
      </c>
      <c r="D331" s="710">
        <f>'Quarterly Rules'!C1960</f>
        <v>0</v>
      </c>
      <c r="E331" s="710">
        <f>'Quarterly Rules'!G1960+'Quarterly Rules'!G1961+'Quarterly Rules'!G1962+'Quarterly Rules'!G1963+'Quarterly Rules'!G1964+'Quarterly Rules'!G1965+'Quarterly Rules'!G1966</f>
        <v>0</v>
      </c>
      <c r="F331" s="710">
        <f t="shared" si="14"/>
        <v>1</v>
      </c>
      <c r="G331" s="712">
        <f t="shared" ref="G331:G394" si="15">IF(ISERROR(D331),0,IF(ISERROR(E331),0,IF(D331=E331,1,0)))</f>
        <v>1</v>
      </c>
    </row>
    <row r="332" spans="1:7" x14ac:dyDescent="0.25">
      <c r="A332" s="713" t="s">
        <v>337</v>
      </c>
      <c r="B332" s="729" t="s">
        <v>617</v>
      </c>
      <c r="C332" s="713">
        <v>356</v>
      </c>
      <c r="D332" s="710">
        <f>'Quarterly Rules'!C1968</f>
        <v>0</v>
      </c>
      <c r="E332" s="710">
        <f>'Quarterly Rules'!G1968+'Quarterly Rules'!G1969+'Quarterly Rules'!G1970+'Quarterly Rules'!G1971+'Quarterly Rules'!G1972+'Quarterly Rules'!G1973+'Quarterly Rules'!G1974</f>
        <v>0</v>
      </c>
      <c r="F332" s="710">
        <f t="shared" si="14"/>
        <v>1</v>
      </c>
      <c r="G332" s="712">
        <f t="shared" si="15"/>
        <v>1</v>
      </c>
    </row>
    <row r="333" spans="1:7" x14ac:dyDescent="0.25">
      <c r="A333" s="713" t="s">
        <v>337</v>
      </c>
      <c r="B333" s="729" t="s">
        <v>617</v>
      </c>
      <c r="C333" s="713">
        <v>357</v>
      </c>
      <c r="D333" s="710">
        <f>'Quarterly Rules'!C1976</f>
        <v>0</v>
      </c>
      <c r="E333" s="710">
        <f>'Quarterly Rules'!G1976+'Quarterly Rules'!G1977+'Quarterly Rules'!G1978+'Quarterly Rules'!G1979+'Quarterly Rules'!G1980+'Quarterly Rules'!G1981+'Quarterly Rules'!G1982</f>
        <v>0</v>
      </c>
      <c r="F333" s="710">
        <f t="shared" si="14"/>
        <v>1</v>
      </c>
      <c r="G333" s="712">
        <f t="shared" si="15"/>
        <v>1</v>
      </c>
    </row>
    <row r="334" spans="1:7" x14ac:dyDescent="0.25">
      <c r="A334" s="713" t="s">
        <v>337</v>
      </c>
      <c r="B334" s="729" t="s">
        <v>617</v>
      </c>
      <c r="C334" s="713">
        <v>358</v>
      </c>
      <c r="D334" s="710">
        <f>'Quarterly Rules'!C1984</f>
        <v>0</v>
      </c>
      <c r="E334" s="710">
        <f>'Quarterly Rules'!G1984+'Quarterly Rules'!G1985+'Quarterly Rules'!G1986+'Quarterly Rules'!G1987+'Quarterly Rules'!G1988+'Quarterly Rules'!G1989+'Quarterly Rules'!G1990</f>
        <v>0</v>
      </c>
      <c r="F334" s="710">
        <f t="shared" si="14"/>
        <v>1</v>
      </c>
      <c r="G334" s="712">
        <f t="shared" si="15"/>
        <v>1</v>
      </c>
    </row>
    <row r="335" spans="1:7" x14ac:dyDescent="0.25">
      <c r="A335" s="713" t="s">
        <v>337</v>
      </c>
      <c r="B335" s="729" t="s">
        <v>617</v>
      </c>
      <c r="C335" s="713">
        <v>359</v>
      </c>
      <c r="D335" s="710">
        <f>'Quarterly Rules'!C1992</f>
        <v>0</v>
      </c>
      <c r="E335" s="710">
        <f>'Quarterly Rules'!G1992+'Quarterly Rules'!G1993+'Quarterly Rules'!G1994+'Quarterly Rules'!G1995+'Quarterly Rules'!G1996+'Quarterly Rules'!G1997+'Quarterly Rules'!G1998</f>
        <v>0</v>
      </c>
      <c r="F335" s="710">
        <f t="shared" si="14"/>
        <v>1</v>
      </c>
      <c r="G335" s="712">
        <f t="shared" si="15"/>
        <v>1</v>
      </c>
    </row>
    <row r="336" spans="1:7" x14ac:dyDescent="0.25">
      <c r="A336" s="713" t="s">
        <v>337</v>
      </c>
      <c r="B336" s="729" t="s">
        <v>617</v>
      </c>
      <c r="C336" s="713">
        <v>360</v>
      </c>
      <c r="D336" s="710">
        <f>'Quarterly Rules'!C2000</f>
        <v>0</v>
      </c>
      <c r="E336" s="710">
        <f>'Quarterly Rules'!G2000+'Quarterly Rules'!G2001+'Quarterly Rules'!G2002+'Quarterly Rules'!G2003+'Quarterly Rules'!G2004+'Quarterly Rules'!G2005+'Quarterly Rules'!G2006</f>
        <v>0</v>
      </c>
      <c r="F336" s="710">
        <f t="shared" si="14"/>
        <v>1</v>
      </c>
      <c r="G336" s="712">
        <f t="shared" si="15"/>
        <v>1</v>
      </c>
    </row>
    <row r="337" spans="1:7" x14ac:dyDescent="0.25">
      <c r="A337" s="713" t="s">
        <v>337</v>
      </c>
      <c r="B337" s="729" t="s">
        <v>617</v>
      </c>
      <c r="C337" s="713">
        <v>361</v>
      </c>
      <c r="D337" s="710">
        <f>'Quarterly Rules'!C2008</f>
        <v>0</v>
      </c>
      <c r="E337" s="710">
        <f>'Quarterly Rules'!G2008+'Quarterly Rules'!G2009+'Quarterly Rules'!G2010+'Quarterly Rules'!G2011+'Quarterly Rules'!G2012+'Quarterly Rules'!G2013+'Quarterly Rules'!G2014</f>
        <v>0</v>
      </c>
      <c r="F337" s="710">
        <f t="shared" si="14"/>
        <v>1</v>
      </c>
      <c r="G337" s="712">
        <f t="shared" si="15"/>
        <v>1</v>
      </c>
    </row>
    <row r="338" spans="1:7" x14ac:dyDescent="0.25">
      <c r="A338" s="713" t="s">
        <v>337</v>
      </c>
      <c r="B338" s="729" t="s">
        <v>617</v>
      </c>
      <c r="C338" s="713">
        <v>362</v>
      </c>
      <c r="D338" s="710">
        <f>'Quarterly Rules'!C2016</f>
        <v>0</v>
      </c>
      <c r="E338" s="710">
        <f>'Quarterly Rules'!G2016+'Quarterly Rules'!G2017+'Quarterly Rules'!G2018+'Quarterly Rules'!G2019+'Quarterly Rules'!G2020+'Quarterly Rules'!G2021+'Quarterly Rules'!G2022</f>
        <v>0</v>
      </c>
      <c r="F338" s="710">
        <f t="shared" si="14"/>
        <v>1</v>
      </c>
      <c r="G338" s="712">
        <f t="shared" si="15"/>
        <v>1</v>
      </c>
    </row>
    <row r="339" spans="1:7" x14ac:dyDescent="0.25">
      <c r="A339" s="713" t="s">
        <v>337</v>
      </c>
      <c r="B339" s="729" t="s">
        <v>617</v>
      </c>
      <c r="C339" s="713">
        <v>363</v>
      </c>
      <c r="D339" s="710">
        <f>'Quarterly Rules'!C2024</f>
        <v>0</v>
      </c>
      <c r="E339" s="710">
        <f>'Quarterly Rules'!G2024+'Quarterly Rules'!G2025+'Quarterly Rules'!G2026+'Quarterly Rules'!G2027+'Quarterly Rules'!G2028+'Quarterly Rules'!G2029+'Quarterly Rules'!G2030</f>
        <v>0</v>
      </c>
      <c r="F339" s="710">
        <f t="shared" si="14"/>
        <v>1</v>
      </c>
      <c r="G339" s="712">
        <f t="shared" si="15"/>
        <v>1</v>
      </c>
    </row>
    <row r="340" spans="1:7" x14ac:dyDescent="0.25">
      <c r="A340" s="713" t="s">
        <v>337</v>
      </c>
      <c r="B340" s="729" t="s">
        <v>617</v>
      </c>
      <c r="C340" s="713">
        <v>364</v>
      </c>
      <c r="D340" s="710">
        <f>'Quarterly Rules'!C2032</f>
        <v>0</v>
      </c>
      <c r="E340" s="710">
        <f>'Quarterly Rules'!G2032+'Quarterly Rules'!G2033+'Quarterly Rules'!G2034+'Quarterly Rules'!G2035+'Quarterly Rules'!G2036+'Quarterly Rules'!G2037+'Quarterly Rules'!G2038</f>
        <v>0</v>
      </c>
      <c r="F340" s="710">
        <f t="shared" si="14"/>
        <v>1</v>
      </c>
      <c r="G340" s="712">
        <f t="shared" si="15"/>
        <v>1</v>
      </c>
    </row>
    <row r="341" spans="1:7" x14ac:dyDescent="0.25">
      <c r="A341" s="713" t="s">
        <v>337</v>
      </c>
      <c r="B341" s="729" t="s">
        <v>617</v>
      </c>
      <c r="C341" s="713">
        <v>365</v>
      </c>
      <c r="D341" s="710">
        <f>'Quarterly Rules'!C2040</f>
        <v>0</v>
      </c>
      <c r="E341" s="710">
        <f>'Quarterly Rules'!G2040+'Quarterly Rules'!G2041+'Quarterly Rules'!G2042+'Quarterly Rules'!G2043+'Quarterly Rules'!G2044+'Quarterly Rules'!G2045+'Quarterly Rules'!G2046</f>
        <v>0</v>
      </c>
      <c r="F341" s="710">
        <f t="shared" si="14"/>
        <v>1</v>
      </c>
      <c r="G341" s="712">
        <f t="shared" si="15"/>
        <v>1</v>
      </c>
    </row>
    <row r="342" spans="1:7" x14ac:dyDescent="0.25">
      <c r="A342" s="713" t="s">
        <v>337</v>
      </c>
      <c r="B342" s="729" t="s">
        <v>617</v>
      </c>
      <c r="C342" s="713">
        <v>366</v>
      </c>
      <c r="D342" s="710">
        <f>'Quarterly Rules'!C2048</f>
        <v>0</v>
      </c>
      <c r="E342" s="710">
        <f>'Quarterly Rules'!G2048+'Quarterly Rules'!G2049+'Quarterly Rules'!G2050+'Quarterly Rules'!G2051+'Quarterly Rules'!G2052+'Quarterly Rules'!G2053+'Quarterly Rules'!G2054</f>
        <v>0</v>
      </c>
      <c r="F342" s="710">
        <f t="shared" si="14"/>
        <v>1</v>
      </c>
      <c r="G342" s="712">
        <f t="shared" si="15"/>
        <v>1</v>
      </c>
    </row>
    <row r="343" spans="1:7" x14ac:dyDescent="0.25">
      <c r="A343" s="713" t="s">
        <v>337</v>
      </c>
      <c r="B343" s="729" t="s">
        <v>617</v>
      </c>
      <c r="C343" s="713">
        <v>367</v>
      </c>
      <c r="D343" s="710">
        <f>'Quarterly Rules'!C2056</f>
        <v>0</v>
      </c>
      <c r="E343" s="710">
        <f>'Quarterly Rules'!G2056+'Quarterly Rules'!G2057+'Quarterly Rules'!G2058+'Quarterly Rules'!G2059+'Quarterly Rules'!G2060+'Quarterly Rules'!G2061+'Quarterly Rules'!G2062</f>
        <v>0</v>
      </c>
      <c r="F343" s="710">
        <f t="shared" si="14"/>
        <v>1</v>
      </c>
      <c r="G343" s="712">
        <f t="shared" si="15"/>
        <v>1</v>
      </c>
    </row>
    <row r="344" spans="1:7" x14ac:dyDescent="0.25">
      <c r="A344" s="713" t="s">
        <v>337</v>
      </c>
      <c r="B344" s="729" t="s">
        <v>617</v>
      </c>
      <c r="C344" s="713">
        <v>368</v>
      </c>
      <c r="D344" s="710">
        <f>'Quarterly Rules'!C2064</f>
        <v>0</v>
      </c>
      <c r="E344" s="710">
        <f>'Quarterly Rules'!G2064+'Quarterly Rules'!G2065+'Quarterly Rules'!G2066+'Quarterly Rules'!G2067+'Quarterly Rules'!G2068+'Quarterly Rules'!G2069+'Quarterly Rules'!G2070</f>
        <v>0</v>
      </c>
      <c r="F344" s="710">
        <f t="shared" si="14"/>
        <v>1</v>
      </c>
      <c r="G344" s="712">
        <f t="shared" si="15"/>
        <v>1</v>
      </c>
    </row>
    <row r="345" spans="1:7" x14ac:dyDescent="0.25">
      <c r="A345" s="713" t="s">
        <v>337</v>
      </c>
      <c r="B345" s="729" t="s">
        <v>617</v>
      </c>
      <c r="C345" s="713">
        <v>369</v>
      </c>
      <c r="D345" s="710">
        <f>'Quarterly Rules'!C2072</f>
        <v>0</v>
      </c>
      <c r="E345" s="710">
        <f>'Quarterly Rules'!G2072+'Quarterly Rules'!G2073+'Quarterly Rules'!G2074+'Quarterly Rules'!G2075+'Quarterly Rules'!G2076+'Quarterly Rules'!G2077+'Quarterly Rules'!G2078</f>
        <v>0</v>
      </c>
      <c r="F345" s="710">
        <f t="shared" si="14"/>
        <v>1</v>
      </c>
      <c r="G345" s="712">
        <f t="shared" si="15"/>
        <v>1</v>
      </c>
    </row>
    <row r="346" spans="1:7" x14ac:dyDescent="0.25">
      <c r="A346" s="713" t="s">
        <v>337</v>
      </c>
      <c r="B346" s="729" t="s">
        <v>617</v>
      </c>
      <c r="C346" s="713">
        <v>370</v>
      </c>
      <c r="D346" s="710">
        <f>'Quarterly Rules'!C2080</f>
        <v>0</v>
      </c>
      <c r="E346" s="710">
        <f>'Quarterly Rules'!G2080+'Quarterly Rules'!G2081+'Quarterly Rules'!G2082+'Quarterly Rules'!G2083+'Quarterly Rules'!G2084+'Quarterly Rules'!G2085+'Quarterly Rules'!G2086</f>
        <v>0</v>
      </c>
      <c r="F346" s="710">
        <f t="shared" si="14"/>
        <v>1</v>
      </c>
      <c r="G346" s="712">
        <f t="shared" si="15"/>
        <v>1</v>
      </c>
    </row>
    <row r="347" spans="1:7" x14ac:dyDescent="0.25">
      <c r="A347" s="713" t="s">
        <v>337</v>
      </c>
      <c r="B347" s="729" t="s">
        <v>617</v>
      </c>
      <c r="C347" s="713">
        <v>371</v>
      </c>
      <c r="D347" s="710">
        <f>'Quarterly Rules'!C2088</f>
        <v>0</v>
      </c>
      <c r="E347" s="710">
        <f>'Quarterly Rules'!G2088+'Quarterly Rules'!G2089+'Quarterly Rules'!G2090+'Quarterly Rules'!G2091+'Quarterly Rules'!G2092+'Quarterly Rules'!G2093+'Quarterly Rules'!G2094</f>
        <v>0</v>
      </c>
      <c r="F347" s="710">
        <f t="shared" si="14"/>
        <v>1</v>
      </c>
      <c r="G347" s="712">
        <f t="shared" si="15"/>
        <v>1</v>
      </c>
    </row>
    <row r="348" spans="1:7" x14ac:dyDescent="0.25">
      <c r="A348" s="713" t="s">
        <v>337</v>
      </c>
      <c r="B348" s="729" t="s">
        <v>617</v>
      </c>
      <c r="C348" s="713">
        <v>372</v>
      </c>
      <c r="D348" s="710">
        <f>'Quarterly Rules'!C2096</f>
        <v>0</v>
      </c>
      <c r="E348" s="710">
        <f>'Quarterly Rules'!G2096+'Quarterly Rules'!G2097+'Quarterly Rules'!G2098+'Quarterly Rules'!G2099+'Quarterly Rules'!G2100+'Quarterly Rules'!G2101+'Quarterly Rules'!G2102</f>
        <v>0</v>
      </c>
      <c r="F348" s="710">
        <f t="shared" si="14"/>
        <v>1</v>
      </c>
      <c r="G348" s="712">
        <f t="shared" si="15"/>
        <v>1</v>
      </c>
    </row>
    <row r="349" spans="1:7" x14ac:dyDescent="0.25">
      <c r="A349" s="713" t="s">
        <v>337</v>
      </c>
      <c r="B349" s="729" t="s">
        <v>617</v>
      </c>
      <c r="C349" s="713">
        <v>373</v>
      </c>
      <c r="D349" s="710">
        <f>'Quarterly Rules'!C2104</f>
        <v>0</v>
      </c>
      <c r="E349" s="710">
        <f>'Quarterly Rules'!G2104+'Quarterly Rules'!G2105+'Quarterly Rules'!G2106+'Quarterly Rules'!G2107+'Quarterly Rules'!G2108+'Quarterly Rules'!G2109+'Quarterly Rules'!G2110</f>
        <v>0</v>
      </c>
      <c r="F349" s="710">
        <f t="shared" si="14"/>
        <v>1</v>
      </c>
      <c r="G349" s="712">
        <f t="shared" si="15"/>
        <v>1</v>
      </c>
    </row>
    <row r="350" spans="1:7" x14ac:dyDescent="0.25">
      <c r="A350" s="713" t="s">
        <v>337</v>
      </c>
      <c r="B350" s="729" t="s">
        <v>617</v>
      </c>
      <c r="C350" s="713">
        <v>374</v>
      </c>
      <c r="D350" s="710">
        <f>'Quarterly Rules'!C2112</f>
        <v>0</v>
      </c>
      <c r="E350" s="710">
        <f>'Quarterly Rules'!G2112+'Quarterly Rules'!G2113+'Quarterly Rules'!G2114+'Quarterly Rules'!G2115+'Quarterly Rules'!G2116+'Quarterly Rules'!G2117+'Quarterly Rules'!G2118</f>
        <v>0</v>
      </c>
      <c r="F350" s="710">
        <f t="shared" si="14"/>
        <v>1</v>
      </c>
      <c r="G350" s="712">
        <f t="shared" si="15"/>
        <v>1</v>
      </c>
    </row>
    <row r="351" spans="1:7" x14ac:dyDescent="0.25">
      <c r="A351" s="713" t="s">
        <v>337</v>
      </c>
      <c r="B351" s="729" t="s">
        <v>617</v>
      </c>
      <c r="C351" s="713">
        <v>375</v>
      </c>
      <c r="D351" s="710">
        <f>'Quarterly Rules'!C2120</f>
        <v>0</v>
      </c>
      <c r="E351" s="710">
        <f>'Quarterly Rules'!G2120+'Quarterly Rules'!G2121+'Quarterly Rules'!G2122+'Quarterly Rules'!G2123+'Quarterly Rules'!G2124+'Quarterly Rules'!G2125+'Quarterly Rules'!G2126</f>
        <v>0</v>
      </c>
      <c r="F351" s="710">
        <f t="shared" si="14"/>
        <v>1</v>
      </c>
      <c r="G351" s="712">
        <f t="shared" si="15"/>
        <v>1</v>
      </c>
    </row>
    <row r="352" spans="1:7" x14ac:dyDescent="0.25">
      <c r="A352" s="713" t="s">
        <v>337</v>
      </c>
      <c r="B352" s="729" t="s">
        <v>617</v>
      </c>
      <c r="C352" s="713">
        <v>376</v>
      </c>
      <c r="D352" s="710">
        <f>'Quarterly Rules'!C2128</f>
        <v>0</v>
      </c>
      <c r="E352" s="710">
        <f>'Quarterly Rules'!G2128+'Quarterly Rules'!G2129+'Quarterly Rules'!G2130+'Quarterly Rules'!G2131+'Quarterly Rules'!G2132+'Quarterly Rules'!G2133+'Quarterly Rules'!G2134</f>
        <v>0</v>
      </c>
      <c r="F352" s="710">
        <f t="shared" si="14"/>
        <v>1</v>
      </c>
      <c r="G352" s="712">
        <f t="shared" si="15"/>
        <v>1</v>
      </c>
    </row>
    <row r="353" spans="1:7" x14ac:dyDescent="0.25">
      <c r="A353" s="713" t="s">
        <v>337</v>
      </c>
      <c r="B353" s="729" t="s">
        <v>617</v>
      </c>
      <c r="C353" s="713">
        <v>377</v>
      </c>
      <c r="D353" s="710">
        <f>'Quarterly Rules'!C2136</f>
        <v>0</v>
      </c>
      <c r="E353" s="710">
        <f>'Quarterly Rules'!G2136+'Quarterly Rules'!G2137+'Quarterly Rules'!G2138+'Quarterly Rules'!G2139+'Quarterly Rules'!G2140+'Quarterly Rules'!G2141+'Quarterly Rules'!G2142</f>
        <v>0</v>
      </c>
      <c r="F353" s="710">
        <f t="shared" si="14"/>
        <v>1</v>
      </c>
      <c r="G353" s="712">
        <f t="shared" si="15"/>
        <v>1</v>
      </c>
    </row>
    <row r="354" spans="1:7" x14ac:dyDescent="0.25">
      <c r="A354" s="713" t="s">
        <v>337</v>
      </c>
      <c r="B354" s="729" t="s">
        <v>617</v>
      </c>
      <c r="C354" s="713">
        <v>378</v>
      </c>
      <c r="D354" s="710">
        <f>'Quarterly Rules'!C2144</f>
        <v>0</v>
      </c>
      <c r="E354" s="710">
        <f>'Quarterly Rules'!G2144+'Quarterly Rules'!G2145+'Quarterly Rules'!G2146+'Quarterly Rules'!G2147+'Quarterly Rules'!G2148+'Quarterly Rules'!G2149+'Quarterly Rules'!G2150</f>
        <v>0</v>
      </c>
      <c r="F354" s="710">
        <f t="shared" si="14"/>
        <v>1</v>
      </c>
      <c r="G354" s="712">
        <f t="shared" si="15"/>
        <v>1</v>
      </c>
    </row>
    <row r="355" spans="1:7" x14ac:dyDescent="0.25">
      <c r="A355" s="713" t="s">
        <v>337</v>
      </c>
      <c r="B355" s="729" t="s">
        <v>617</v>
      </c>
      <c r="C355" s="713">
        <v>379</v>
      </c>
      <c r="D355" s="710">
        <f>'Quarterly Rules'!C2152</f>
        <v>0</v>
      </c>
      <c r="E355" s="710">
        <f>'Quarterly Rules'!G2152+'Quarterly Rules'!G2153+'Quarterly Rules'!G2154+'Quarterly Rules'!G2155+'Quarterly Rules'!G2156+'Quarterly Rules'!G2157+'Quarterly Rules'!G2158</f>
        <v>0</v>
      </c>
      <c r="F355" s="710">
        <f t="shared" si="14"/>
        <v>1</v>
      </c>
      <c r="G355" s="712">
        <f t="shared" si="15"/>
        <v>1</v>
      </c>
    </row>
    <row r="356" spans="1:7" x14ac:dyDescent="0.25">
      <c r="A356" s="713" t="s">
        <v>337</v>
      </c>
      <c r="B356" s="729" t="s">
        <v>617</v>
      </c>
      <c r="C356" s="713">
        <v>380</v>
      </c>
      <c r="D356" s="710">
        <f>'Quarterly Rules'!C2160</f>
        <v>0</v>
      </c>
      <c r="E356" s="710">
        <f>'Quarterly Rules'!G2160+'Quarterly Rules'!G2161+'Quarterly Rules'!G2162+'Quarterly Rules'!G2163+'Quarterly Rules'!G2164+'Quarterly Rules'!G2165+'Quarterly Rules'!G2166</f>
        <v>0</v>
      </c>
      <c r="F356" s="710">
        <f t="shared" si="14"/>
        <v>1</v>
      </c>
      <c r="G356" s="712">
        <f t="shared" si="15"/>
        <v>1</v>
      </c>
    </row>
    <row r="357" spans="1:7" x14ac:dyDescent="0.25">
      <c r="A357" s="713" t="s">
        <v>337</v>
      </c>
      <c r="B357" s="729" t="s">
        <v>617</v>
      </c>
      <c r="C357" s="713">
        <v>381</v>
      </c>
      <c r="D357" s="710">
        <f>'Quarterly Rules'!C2168</f>
        <v>0</v>
      </c>
      <c r="E357" s="710">
        <f>'Quarterly Rules'!G2168+'Quarterly Rules'!G2169+'Quarterly Rules'!G2170+'Quarterly Rules'!G2171+'Quarterly Rules'!G2172+'Quarterly Rules'!G2173+'Quarterly Rules'!G2174</f>
        <v>0</v>
      </c>
      <c r="F357" s="710">
        <f t="shared" si="14"/>
        <v>1</v>
      </c>
      <c r="G357" s="712">
        <f t="shared" si="15"/>
        <v>1</v>
      </c>
    </row>
    <row r="358" spans="1:7" x14ac:dyDescent="0.25">
      <c r="A358" s="713" t="s">
        <v>337</v>
      </c>
      <c r="B358" s="729" t="s">
        <v>617</v>
      </c>
      <c r="C358" s="713">
        <v>382</v>
      </c>
      <c r="D358" s="710">
        <f>'Quarterly Rules'!C2176</f>
        <v>0</v>
      </c>
      <c r="E358" s="710">
        <f>'Quarterly Rules'!G2176+'Quarterly Rules'!G2177+'Quarterly Rules'!G2178+'Quarterly Rules'!G2179+'Quarterly Rules'!G2180+'Quarterly Rules'!G2181+'Quarterly Rules'!G2182</f>
        <v>0</v>
      </c>
      <c r="F358" s="710">
        <f t="shared" si="14"/>
        <v>1</v>
      </c>
      <c r="G358" s="712">
        <f t="shared" si="15"/>
        <v>1</v>
      </c>
    </row>
    <row r="359" spans="1:7" x14ac:dyDescent="0.25">
      <c r="A359" s="713" t="s">
        <v>337</v>
      </c>
      <c r="B359" s="729" t="s">
        <v>617</v>
      </c>
      <c r="C359" s="713">
        <v>383</v>
      </c>
      <c r="D359" s="710">
        <f>'Quarterly Rules'!C2184</f>
        <v>0</v>
      </c>
      <c r="E359" s="710">
        <f>'Quarterly Rules'!G2184+'Quarterly Rules'!G2185+'Quarterly Rules'!G2186+'Quarterly Rules'!G2187+'Quarterly Rules'!G2188+'Quarterly Rules'!G2189+'Quarterly Rules'!G2190</f>
        <v>0</v>
      </c>
      <c r="F359" s="710">
        <f t="shared" si="14"/>
        <v>1</v>
      </c>
      <c r="G359" s="712">
        <f t="shared" si="15"/>
        <v>1</v>
      </c>
    </row>
    <row r="360" spans="1:7" x14ac:dyDescent="0.25">
      <c r="A360" s="713" t="s">
        <v>337</v>
      </c>
      <c r="B360" s="729" t="s">
        <v>617</v>
      </c>
      <c r="C360" s="713">
        <v>384</v>
      </c>
      <c r="D360" s="710">
        <f>'Quarterly Rules'!C2192</f>
        <v>0</v>
      </c>
      <c r="E360" s="710">
        <f>'Quarterly Rules'!G2192+'Quarterly Rules'!G2193+'Quarterly Rules'!G2194</f>
        <v>0</v>
      </c>
      <c r="F360" s="710">
        <f t="shared" si="14"/>
        <v>1</v>
      </c>
      <c r="G360" s="712">
        <f t="shared" si="15"/>
        <v>1</v>
      </c>
    </row>
    <row r="361" spans="1:7" x14ac:dyDescent="0.25">
      <c r="A361" s="713" t="s">
        <v>337</v>
      </c>
      <c r="B361" s="729" t="s">
        <v>617</v>
      </c>
      <c r="C361" s="713">
        <v>385</v>
      </c>
      <c r="D361" s="710">
        <f>'Quarterly Rules'!C2196</f>
        <v>0</v>
      </c>
      <c r="E361" s="710">
        <f>'Quarterly Rules'!G2196+'Quarterly Rules'!G2197+'Quarterly Rules'!G2198</f>
        <v>0</v>
      </c>
      <c r="F361" s="710">
        <f t="shared" si="14"/>
        <v>1</v>
      </c>
      <c r="G361" s="712">
        <f t="shared" si="15"/>
        <v>1</v>
      </c>
    </row>
    <row r="362" spans="1:7" x14ac:dyDescent="0.25">
      <c r="A362" s="713" t="s">
        <v>337</v>
      </c>
      <c r="B362" s="729" t="s">
        <v>617</v>
      </c>
      <c r="C362" s="713">
        <v>386</v>
      </c>
      <c r="D362" s="710">
        <f>'Quarterly Rules'!C2200</f>
        <v>0</v>
      </c>
      <c r="E362" s="710">
        <f>'Quarterly Rules'!G2200+'Quarterly Rules'!G2201+'Quarterly Rules'!G2202</f>
        <v>0</v>
      </c>
      <c r="F362" s="710">
        <f t="shared" ref="F362:F425" si="16">G362</f>
        <v>1</v>
      </c>
      <c r="G362" s="712">
        <f t="shared" si="15"/>
        <v>1</v>
      </c>
    </row>
    <row r="363" spans="1:7" x14ac:dyDescent="0.25">
      <c r="A363" s="713" t="s">
        <v>337</v>
      </c>
      <c r="B363" s="729" t="s">
        <v>617</v>
      </c>
      <c r="C363" s="713">
        <v>387</v>
      </c>
      <c r="D363" s="710">
        <f>'Quarterly Rules'!C2204</f>
        <v>0</v>
      </c>
      <c r="E363" s="710">
        <f>'Quarterly Rules'!G2204+'Quarterly Rules'!G2205+'Quarterly Rules'!G2206</f>
        <v>0</v>
      </c>
      <c r="F363" s="710">
        <f t="shared" si="16"/>
        <v>1</v>
      </c>
      <c r="G363" s="712">
        <f t="shared" si="15"/>
        <v>1</v>
      </c>
    </row>
    <row r="364" spans="1:7" x14ac:dyDescent="0.25">
      <c r="A364" s="713" t="s">
        <v>337</v>
      </c>
      <c r="B364" s="729" t="s">
        <v>617</v>
      </c>
      <c r="C364" s="713">
        <v>388</v>
      </c>
      <c r="D364" s="710">
        <f>'Quarterly Rules'!C2208</f>
        <v>0</v>
      </c>
      <c r="E364" s="710">
        <f>'Quarterly Rules'!G2208+'Quarterly Rules'!G2209+'Quarterly Rules'!G2210</f>
        <v>0</v>
      </c>
      <c r="F364" s="710">
        <f t="shared" si="16"/>
        <v>1</v>
      </c>
      <c r="G364" s="712">
        <f t="shared" si="15"/>
        <v>1</v>
      </c>
    </row>
    <row r="365" spans="1:7" x14ac:dyDescent="0.25">
      <c r="A365" s="713" t="s">
        <v>337</v>
      </c>
      <c r="B365" s="729" t="s">
        <v>617</v>
      </c>
      <c r="C365" s="713">
        <v>389</v>
      </c>
      <c r="D365" s="710">
        <f>'Quarterly Rules'!C2212</f>
        <v>0</v>
      </c>
      <c r="E365" s="710">
        <f>'Quarterly Rules'!G2212+'Quarterly Rules'!G2213+'Quarterly Rules'!G2214</f>
        <v>0</v>
      </c>
      <c r="F365" s="710">
        <f t="shared" si="16"/>
        <v>1</v>
      </c>
      <c r="G365" s="712">
        <f t="shared" si="15"/>
        <v>1</v>
      </c>
    </row>
    <row r="366" spans="1:7" x14ac:dyDescent="0.25">
      <c r="A366" s="713" t="s">
        <v>337</v>
      </c>
      <c r="B366" s="729" t="s">
        <v>617</v>
      </c>
      <c r="C366" s="713">
        <v>390</v>
      </c>
      <c r="D366" s="710">
        <f>'Quarterly Rules'!C2216</f>
        <v>0</v>
      </c>
      <c r="E366" s="710">
        <f>'Quarterly Rules'!G2216+'Quarterly Rules'!G2217+'Quarterly Rules'!G2218</f>
        <v>0</v>
      </c>
      <c r="F366" s="710">
        <f t="shared" si="16"/>
        <v>1</v>
      </c>
      <c r="G366" s="712">
        <f t="shared" si="15"/>
        <v>1</v>
      </c>
    </row>
    <row r="367" spans="1:7" x14ac:dyDescent="0.25">
      <c r="A367" s="713" t="s">
        <v>337</v>
      </c>
      <c r="B367" s="729" t="s">
        <v>617</v>
      </c>
      <c r="C367" s="713">
        <v>391</v>
      </c>
      <c r="D367" s="710">
        <f>'Quarterly Rules'!C2220</f>
        <v>0</v>
      </c>
      <c r="E367" s="710">
        <f>'Quarterly Rules'!G2220+'Quarterly Rules'!G2221+'Quarterly Rules'!G2222</f>
        <v>0</v>
      </c>
      <c r="F367" s="710">
        <f t="shared" si="16"/>
        <v>1</v>
      </c>
      <c r="G367" s="712">
        <f t="shared" si="15"/>
        <v>1</v>
      </c>
    </row>
    <row r="368" spans="1:7" x14ac:dyDescent="0.25">
      <c r="A368" s="713" t="s">
        <v>337</v>
      </c>
      <c r="B368" s="729" t="s">
        <v>617</v>
      </c>
      <c r="C368" s="713">
        <v>392</v>
      </c>
      <c r="D368" s="710">
        <f>'Quarterly Rules'!C2224</f>
        <v>0</v>
      </c>
      <c r="E368" s="710">
        <f>'Quarterly Rules'!G2224+'Quarterly Rules'!G2225+'Quarterly Rules'!G2226</f>
        <v>0</v>
      </c>
      <c r="F368" s="710">
        <f t="shared" si="16"/>
        <v>1</v>
      </c>
      <c r="G368" s="712">
        <f t="shared" si="15"/>
        <v>1</v>
      </c>
    </row>
    <row r="369" spans="1:7" x14ac:dyDescent="0.25">
      <c r="A369" s="713" t="s">
        <v>337</v>
      </c>
      <c r="B369" s="729" t="s">
        <v>617</v>
      </c>
      <c r="C369" s="713">
        <v>393</v>
      </c>
      <c r="D369" s="710">
        <f>'Quarterly Rules'!C2228</f>
        <v>0</v>
      </c>
      <c r="E369" s="710">
        <f>'Quarterly Rules'!G2228+'Quarterly Rules'!G2229+'Quarterly Rules'!G2230</f>
        <v>0</v>
      </c>
      <c r="F369" s="710">
        <f t="shared" si="16"/>
        <v>1</v>
      </c>
      <c r="G369" s="712">
        <f t="shared" si="15"/>
        <v>1</v>
      </c>
    </row>
    <row r="370" spans="1:7" x14ac:dyDescent="0.25">
      <c r="A370" s="713" t="s">
        <v>337</v>
      </c>
      <c r="B370" s="729" t="s">
        <v>617</v>
      </c>
      <c r="C370" s="713">
        <v>394</v>
      </c>
      <c r="D370" s="710">
        <f>'Quarterly Rules'!C2232</f>
        <v>0</v>
      </c>
      <c r="E370" s="710">
        <f>'Quarterly Rules'!G2232+'Quarterly Rules'!G2233+'Quarterly Rules'!G2234</f>
        <v>0</v>
      </c>
      <c r="F370" s="710">
        <f t="shared" si="16"/>
        <v>1</v>
      </c>
      <c r="G370" s="712">
        <f t="shared" si="15"/>
        <v>1</v>
      </c>
    </row>
    <row r="371" spans="1:7" x14ac:dyDescent="0.25">
      <c r="A371" s="713" t="s">
        <v>337</v>
      </c>
      <c r="B371" s="729" t="s">
        <v>617</v>
      </c>
      <c r="C371" s="713">
        <v>395</v>
      </c>
      <c r="D371" s="710">
        <f>'Quarterly Rules'!C2236</f>
        <v>0</v>
      </c>
      <c r="E371" s="710">
        <f>'Quarterly Rules'!G2236+'Quarterly Rules'!G2237+'Quarterly Rules'!G2238</f>
        <v>0</v>
      </c>
      <c r="F371" s="710">
        <f t="shared" si="16"/>
        <v>1</v>
      </c>
      <c r="G371" s="712">
        <f t="shared" si="15"/>
        <v>1</v>
      </c>
    </row>
    <row r="372" spans="1:7" x14ac:dyDescent="0.25">
      <c r="A372" s="713" t="s">
        <v>337</v>
      </c>
      <c r="B372" s="729" t="s">
        <v>617</v>
      </c>
      <c r="C372" s="713">
        <v>396</v>
      </c>
      <c r="D372" s="710">
        <f>'Quarterly Rules'!C2240</f>
        <v>0</v>
      </c>
      <c r="E372" s="710">
        <f>'Quarterly Rules'!G2240+'Quarterly Rules'!G2241+'Quarterly Rules'!G2242</f>
        <v>0</v>
      </c>
      <c r="F372" s="710">
        <f t="shared" si="16"/>
        <v>1</v>
      </c>
      <c r="G372" s="712">
        <f t="shared" si="15"/>
        <v>1</v>
      </c>
    </row>
    <row r="373" spans="1:7" x14ac:dyDescent="0.25">
      <c r="A373" s="713" t="s">
        <v>337</v>
      </c>
      <c r="B373" s="729" t="s">
        <v>617</v>
      </c>
      <c r="C373" s="713">
        <v>397</v>
      </c>
      <c r="D373" s="710">
        <f>'Quarterly Rules'!C2244</f>
        <v>0</v>
      </c>
      <c r="E373" s="710">
        <f>'Quarterly Rules'!G2244+'Quarterly Rules'!G2245+'Quarterly Rules'!G2246</f>
        <v>0</v>
      </c>
      <c r="F373" s="710">
        <f t="shared" si="16"/>
        <v>1</v>
      </c>
      <c r="G373" s="712">
        <f t="shared" si="15"/>
        <v>1</v>
      </c>
    </row>
    <row r="374" spans="1:7" x14ac:dyDescent="0.25">
      <c r="A374" s="713" t="s">
        <v>337</v>
      </c>
      <c r="B374" s="729" t="s">
        <v>617</v>
      </c>
      <c r="C374" s="713">
        <v>398</v>
      </c>
      <c r="D374" s="710">
        <f>'Quarterly Rules'!C2248</f>
        <v>0</v>
      </c>
      <c r="E374" s="710">
        <f>'Quarterly Rules'!G2248+'Quarterly Rules'!G2249+'Quarterly Rules'!G2250</f>
        <v>0</v>
      </c>
      <c r="F374" s="710">
        <f t="shared" si="16"/>
        <v>1</v>
      </c>
      <c r="G374" s="712">
        <f t="shared" si="15"/>
        <v>1</v>
      </c>
    </row>
    <row r="375" spans="1:7" x14ac:dyDescent="0.25">
      <c r="A375" s="713" t="s">
        <v>337</v>
      </c>
      <c r="B375" s="729" t="s">
        <v>617</v>
      </c>
      <c r="C375" s="713">
        <v>399</v>
      </c>
      <c r="D375" s="710">
        <f>'Quarterly Rules'!C2252</f>
        <v>0</v>
      </c>
      <c r="E375" s="710">
        <f>'Quarterly Rules'!G2252+'Quarterly Rules'!G2253+'Quarterly Rules'!G2254</f>
        <v>0</v>
      </c>
      <c r="F375" s="710">
        <f t="shared" si="16"/>
        <v>1</v>
      </c>
      <c r="G375" s="712">
        <f t="shared" si="15"/>
        <v>1</v>
      </c>
    </row>
    <row r="376" spans="1:7" x14ac:dyDescent="0.25">
      <c r="A376" s="713" t="s">
        <v>337</v>
      </c>
      <c r="B376" s="729" t="s">
        <v>617</v>
      </c>
      <c r="C376" s="713">
        <v>400</v>
      </c>
      <c r="D376" s="710">
        <f>'Quarterly Rules'!C2256</f>
        <v>0</v>
      </c>
      <c r="E376" s="710">
        <f>'Quarterly Rules'!G2256+'Quarterly Rules'!G2257+'Quarterly Rules'!G2258</f>
        <v>0</v>
      </c>
      <c r="F376" s="710">
        <f t="shared" si="16"/>
        <v>1</v>
      </c>
      <c r="G376" s="712">
        <f t="shared" si="15"/>
        <v>1</v>
      </c>
    </row>
    <row r="377" spans="1:7" x14ac:dyDescent="0.25">
      <c r="A377" s="713" t="s">
        <v>337</v>
      </c>
      <c r="B377" s="729" t="s">
        <v>617</v>
      </c>
      <c r="C377" s="713">
        <v>401</v>
      </c>
      <c r="D377" s="710">
        <f>'Quarterly Rules'!C2260</f>
        <v>0</v>
      </c>
      <c r="E377" s="710">
        <f>'Quarterly Rules'!G2260+'Quarterly Rules'!G2261+'Quarterly Rules'!G2262</f>
        <v>0</v>
      </c>
      <c r="F377" s="710">
        <f t="shared" si="16"/>
        <v>1</v>
      </c>
      <c r="G377" s="712">
        <f t="shared" si="15"/>
        <v>1</v>
      </c>
    </row>
    <row r="378" spans="1:7" x14ac:dyDescent="0.25">
      <c r="A378" s="713" t="s">
        <v>337</v>
      </c>
      <c r="B378" s="729" t="s">
        <v>617</v>
      </c>
      <c r="C378" s="713">
        <v>402</v>
      </c>
      <c r="D378" s="710">
        <f>'Quarterly Rules'!C2264</f>
        <v>0</v>
      </c>
      <c r="E378" s="710">
        <f>'Quarterly Rules'!G2264+'Quarterly Rules'!G2265+'Quarterly Rules'!G2266</f>
        <v>0</v>
      </c>
      <c r="F378" s="710">
        <f t="shared" si="16"/>
        <v>1</v>
      </c>
      <c r="G378" s="712">
        <f t="shared" si="15"/>
        <v>1</v>
      </c>
    </row>
    <row r="379" spans="1:7" x14ac:dyDescent="0.25">
      <c r="A379" s="713" t="s">
        <v>337</v>
      </c>
      <c r="B379" s="729" t="s">
        <v>617</v>
      </c>
      <c r="C379" s="713">
        <v>403</v>
      </c>
      <c r="D379" s="710">
        <f>'Quarterly Rules'!C2268</f>
        <v>0</v>
      </c>
      <c r="E379" s="710">
        <f>'Quarterly Rules'!G2268+'Quarterly Rules'!G2269+'Quarterly Rules'!G2270</f>
        <v>0</v>
      </c>
      <c r="F379" s="710">
        <f t="shared" si="16"/>
        <v>1</v>
      </c>
      <c r="G379" s="712">
        <f t="shared" si="15"/>
        <v>1</v>
      </c>
    </row>
    <row r="380" spans="1:7" x14ac:dyDescent="0.25">
      <c r="A380" s="713" t="s">
        <v>337</v>
      </c>
      <c r="B380" s="729" t="s">
        <v>617</v>
      </c>
      <c r="C380" s="713">
        <v>404</v>
      </c>
      <c r="D380" s="710">
        <f>'Quarterly Rules'!C2272</f>
        <v>0</v>
      </c>
      <c r="E380" s="710">
        <f>'Quarterly Rules'!G2272+'Quarterly Rules'!G2273+'Quarterly Rules'!G2274</f>
        <v>0</v>
      </c>
      <c r="F380" s="710">
        <f t="shared" si="16"/>
        <v>1</v>
      </c>
      <c r="G380" s="712">
        <f t="shared" si="15"/>
        <v>1</v>
      </c>
    </row>
    <row r="381" spans="1:7" x14ac:dyDescent="0.25">
      <c r="A381" s="713" t="s">
        <v>337</v>
      </c>
      <c r="B381" s="729" t="s">
        <v>617</v>
      </c>
      <c r="C381" s="713">
        <v>405</v>
      </c>
      <c r="D381" s="710">
        <f>'Quarterly Rules'!C2276</f>
        <v>0</v>
      </c>
      <c r="E381" s="710">
        <f>'Quarterly Rules'!G2276+'Quarterly Rules'!G2277+'Quarterly Rules'!G2278</f>
        <v>0</v>
      </c>
      <c r="F381" s="710">
        <f t="shared" si="16"/>
        <v>1</v>
      </c>
      <c r="G381" s="712">
        <f t="shared" si="15"/>
        <v>1</v>
      </c>
    </row>
    <row r="382" spans="1:7" x14ac:dyDescent="0.25">
      <c r="A382" s="713" t="s">
        <v>337</v>
      </c>
      <c r="B382" s="729" t="s">
        <v>617</v>
      </c>
      <c r="C382" s="713">
        <v>406</v>
      </c>
      <c r="D382" s="710">
        <f>'Quarterly Rules'!C2280</f>
        <v>0</v>
      </c>
      <c r="E382" s="710">
        <f>'Quarterly Rules'!G2280+'Quarterly Rules'!G2281+'Quarterly Rules'!G2282</f>
        <v>0</v>
      </c>
      <c r="F382" s="710">
        <f t="shared" si="16"/>
        <v>1</v>
      </c>
      <c r="G382" s="712">
        <f t="shared" si="15"/>
        <v>1</v>
      </c>
    </row>
    <row r="383" spans="1:7" x14ac:dyDescent="0.25">
      <c r="A383" s="713" t="s">
        <v>337</v>
      </c>
      <c r="B383" s="729" t="s">
        <v>617</v>
      </c>
      <c r="C383" s="713">
        <v>407</v>
      </c>
      <c r="D383" s="710">
        <f>'Quarterly Rules'!C2284</f>
        <v>0</v>
      </c>
      <c r="E383" s="710">
        <f>'Quarterly Rules'!G2284+'Quarterly Rules'!G2285+'Quarterly Rules'!G2286</f>
        <v>0</v>
      </c>
      <c r="F383" s="710">
        <f t="shared" si="16"/>
        <v>1</v>
      </c>
      <c r="G383" s="712">
        <f t="shared" si="15"/>
        <v>1</v>
      </c>
    </row>
    <row r="384" spans="1:7" x14ac:dyDescent="0.25">
      <c r="A384" s="713" t="s">
        <v>337</v>
      </c>
      <c r="B384" s="729" t="s">
        <v>617</v>
      </c>
      <c r="C384" s="713">
        <v>408</v>
      </c>
      <c r="D384" s="710">
        <f>'Quarterly Rules'!C2288</f>
        <v>0</v>
      </c>
      <c r="E384" s="710">
        <f>'Quarterly Rules'!G2288+'Quarterly Rules'!G2289+'Quarterly Rules'!G2290</f>
        <v>0</v>
      </c>
      <c r="F384" s="710">
        <f t="shared" si="16"/>
        <v>1</v>
      </c>
      <c r="G384" s="712">
        <f t="shared" si="15"/>
        <v>1</v>
      </c>
    </row>
    <row r="385" spans="1:7" x14ac:dyDescent="0.25">
      <c r="A385" s="713" t="s">
        <v>337</v>
      </c>
      <c r="B385" s="729" t="s">
        <v>617</v>
      </c>
      <c r="C385" s="713">
        <v>409</v>
      </c>
      <c r="D385" s="710">
        <f>'Quarterly Rules'!C2292</f>
        <v>0</v>
      </c>
      <c r="E385" s="710">
        <f>'Quarterly Rules'!G2292+'Quarterly Rules'!G2293+'Quarterly Rules'!G2294</f>
        <v>0</v>
      </c>
      <c r="F385" s="710">
        <f t="shared" si="16"/>
        <v>1</v>
      </c>
      <c r="G385" s="712">
        <f t="shared" si="15"/>
        <v>1</v>
      </c>
    </row>
    <row r="386" spans="1:7" x14ac:dyDescent="0.25">
      <c r="A386" s="713" t="s">
        <v>337</v>
      </c>
      <c r="B386" s="729" t="s">
        <v>617</v>
      </c>
      <c r="C386" s="713">
        <v>410</v>
      </c>
      <c r="D386" s="710">
        <f>'Quarterly Rules'!C2296</f>
        <v>0</v>
      </c>
      <c r="E386" s="710">
        <f>'Quarterly Rules'!G2296+'Quarterly Rules'!G2297+'Quarterly Rules'!G2298</f>
        <v>0</v>
      </c>
      <c r="F386" s="710">
        <f t="shared" si="16"/>
        <v>1</v>
      </c>
      <c r="G386" s="712">
        <f t="shared" si="15"/>
        <v>1</v>
      </c>
    </row>
    <row r="387" spans="1:7" x14ac:dyDescent="0.25">
      <c r="A387" s="713" t="s">
        <v>337</v>
      </c>
      <c r="B387" s="729" t="s">
        <v>617</v>
      </c>
      <c r="C387" s="713">
        <v>411</v>
      </c>
      <c r="D387" s="710">
        <f>'Quarterly Rules'!C2300</f>
        <v>0</v>
      </c>
      <c r="E387" s="710">
        <f>'Quarterly Rules'!G2300+'Quarterly Rules'!G2301+'Quarterly Rules'!G2302</f>
        <v>0</v>
      </c>
      <c r="F387" s="710">
        <f t="shared" si="16"/>
        <v>1</v>
      </c>
      <c r="G387" s="712">
        <f t="shared" si="15"/>
        <v>1</v>
      </c>
    </row>
    <row r="388" spans="1:7" x14ac:dyDescent="0.25">
      <c r="A388" s="713" t="s">
        <v>337</v>
      </c>
      <c r="B388" s="729" t="s">
        <v>617</v>
      </c>
      <c r="C388" s="713">
        <v>412</v>
      </c>
      <c r="D388" s="710">
        <f>'Quarterly Rules'!C2304</f>
        <v>0</v>
      </c>
      <c r="E388" s="710">
        <f>'Quarterly Rules'!G2304+'Quarterly Rules'!G2305</f>
        <v>0</v>
      </c>
      <c r="F388" s="710">
        <f t="shared" si="16"/>
        <v>1</v>
      </c>
      <c r="G388" s="712">
        <f t="shared" si="15"/>
        <v>1</v>
      </c>
    </row>
    <row r="389" spans="1:7" x14ac:dyDescent="0.25">
      <c r="A389" s="713" t="s">
        <v>337</v>
      </c>
      <c r="B389" s="729" t="s">
        <v>617</v>
      </c>
      <c r="C389" s="713">
        <v>413</v>
      </c>
      <c r="D389" s="710">
        <f>'Quarterly Rules'!C2307</f>
        <v>0</v>
      </c>
      <c r="E389" s="710">
        <f>'Quarterly Rules'!G2307+'Quarterly Rules'!G2308</f>
        <v>0</v>
      </c>
      <c r="F389" s="710">
        <f t="shared" si="16"/>
        <v>1</v>
      </c>
      <c r="G389" s="712">
        <f t="shared" si="15"/>
        <v>1</v>
      </c>
    </row>
    <row r="390" spans="1:7" x14ac:dyDescent="0.25">
      <c r="A390" s="713" t="s">
        <v>337</v>
      </c>
      <c r="B390" s="729" t="s">
        <v>617</v>
      </c>
      <c r="C390" s="713">
        <v>414</v>
      </c>
      <c r="D390" s="710">
        <f>'Quarterly Rules'!C2310</f>
        <v>0</v>
      </c>
      <c r="E390" s="710">
        <f>'Quarterly Rules'!G2310+'Quarterly Rules'!G2311</f>
        <v>0</v>
      </c>
      <c r="F390" s="710">
        <f t="shared" si="16"/>
        <v>1</v>
      </c>
      <c r="G390" s="712">
        <f t="shared" si="15"/>
        <v>1</v>
      </c>
    </row>
    <row r="391" spans="1:7" x14ac:dyDescent="0.25">
      <c r="A391" s="713" t="s">
        <v>337</v>
      </c>
      <c r="B391" s="729" t="s">
        <v>617</v>
      </c>
      <c r="C391" s="713">
        <v>415</v>
      </c>
      <c r="D391" s="710">
        <f>'Quarterly Rules'!C2313</f>
        <v>0</v>
      </c>
      <c r="E391" s="710">
        <f>'Quarterly Rules'!G2313+'Quarterly Rules'!G2314</f>
        <v>0</v>
      </c>
      <c r="F391" s="710">
        <f t="shared" si="16"/>
        <v>1</v>
      </c>
      <c r="G391" s="712">
        <f t="shared" si="15"/>
        <v>1</v>
      </c>
    </row>
    <row r="392" spans="1:7" x14ac:dyDescent="0.25">
      <c r="A392" s="713" t="s">
        <v>337</v>
      </c>
      <c r="B392" s="729" t="s">
        <v>617</v>
      </c>
      <c r="C392" s="713">
        <v>416</v>
      </c>
      <c r="D392" s="710">
        <f>'Quarterly Rules'!C2316</f>
        <v>0</v>
      </c>
      <c r="E392" s="710">
        <f>'Quarterly Rules'!G2316+'Quarterly Rules'!G2317</f>
        <v>0</v>
      </c>
      <c r="F392" s="710">
        <f t="shared" si="16"/>
        <v>1</v>
      </c>
      <c r="G392" s="712">
        <f t="shared" si="15"/>
        <v>1</v>
      </c>
    </row>
    <row r="393" spans="1:7" x14ac:dyDescent="0.25">
      <c r="A393" s="713" t="s">
        <v>337</v>
      </c>
      <c r="B393" s="729" t="s">
        <v>617</v>
      </c>
      <c r="C393" s="713">
        <v>417</v>
      </c>
      <c r="D393" s="710">
        <f>'Quarterly Rules'!C2319</f>
        <v>0</v>
      </c>
      <c r="E393" s="710">
        <f>'Quarterly Rules'!G2319+'Quarterly Rules'!G2320</f>
        <v>0</v>
      </c>
      <c r="F393" s="710">
        <f t="shared" si="16"/>
        <v>1</v>
      </c>
      <c r="G393" s="712">
        <f t="shared" si="15"/>
        <v>1</v>
      </c>
    </row>
    <row r="394" spans="1:7" x14ac:dyDescent="0.25">
      <c r="A394" s="713" t="s">
        <v>337</v>
      </c>
      <c r="B394" s="729" t="s">
        <v>617</v>
      </c>
      <c r="C394" s="713">
        <v>418</v>
      </c>
      <c r="D394" s="710">
        <f>'Quarterly Rules'!C2322</f>
        <v>0</v>
      </c>
      <c r="E394" s="710">
        <f>'Quarterly Rules'!G2322+'Quarterly Rules'!G2323</f>
        <v>0</v>
      </c>
      <c r="F394" s="710">
        <f t="shared" si="16"/>
        <v>1</v>
      </c>
      <c r="G394" s="712">
        <f t="shared" si="15"/>
        <v>1</v>
      </c>
    </row>
    <row r="395" spans="1:7" x14ac:dyDescent="0.25">
      <c r="A395" s="713" t="s">
        <v>337</v>
      </c>
      <c r="B395" s="729" t="s">
        <v>617</v>
      </c>
      <c r="C395" s="713">
        <v>419</v>
      </c>
      <c r="D395" s="710">
        <f>'Quarterly Rules'!C2325</f>
        <v>0</v>
      </c>
      <c r="E395" s="710">
        <f>'Quarterly Rules'!G2325+'Quarterly Rules'!G2326</f>
        <v>0</v>
      </c>
      <c r="F395" s="710">
        <f t="shared" si="16"/>
        <v>1</v>
      </c>
      <c r="G395" s="712">
        <f t="shared" ref="G395:G458" si="17">IF(ISERROR(D395),0,IF(ISERROR(E395),0,IF(D395=E395,1,0)))</f>
        <v>1</v>
      </c>
    </row>
    <row r="396" spans="1:7" x14ac:dyDescent="0.25">
      <c r="A396" s="713" t="s">
        <v>337</v>
      </c>
      <c r="B396" s="729" t="s">
        <v>617</v>
      </c>
      <c r="C396" s="713">
        <v>420</v>
      </c>
      <c r="D396" s="710">
        <f>'Quarterly Rules'!C2328</f>
        <v>0</v>
      </c>
      <c r="E396" s="710">
        <f>'Quarterly Rules'!G2328+'Quarterly Rules'!G2329</f>
        <v>0</v>
      </c>
      <c r="F396" s="710">
        <f t="shared" si="16"/>
        <v>1</v>
      </c>
      <c r="G396" s="712">
        <f t="shared" si="17"/>
        <v>1</v>
      </c>
    </row>
    <row r="397" spans="1:7" x14ac:dyDescent="0.25">
      <c r="A397" s="713" t="s">
        <v>337</v>
      </c>
      <c r="B397" s="729" t="s">
        <v>617</v>
      </c>
      <c r="C397" s="713">
        <v>421</v>
      </c>
      <c r="D397" s="710">
        <f>'Quarterly Rules'!C2331</f>
        <v>0</v>
      </c>
      <c r="E397" s="710">
        <f>'Quarterly Rules'!G2331+'Quarterly Rules'!G2332</f>
        <v>0</v>
      </c>
      <c r="F397" s="710">
        <f t="shared" si="16"/>
        <v>1</v>
      </c>
      <c r="G397" s="712">
        <f t="shared" si="17"/>
        <v>1</v>
      </c>
    </row>
    <row r="398" spans="1:7" x14ac:dyDescent="0.25">
      <c r="A398" s="713" t="s">
        <v>337</v>
      </c>
      <c r="B398" s="729" t="s">
        <v>617</v>
      </c>
      <c r="C398" s="713">
        <v>422</v>
      </c>
      <c r="D398" s="710">
        <f>'Quarterly Rules'!C2334</f>
        <v>0</v>
      </c>
      <c r="E398" s="710">
        <f>'Quarterly Rules'!G2334+'Quarterly Rules'!G2335</f>
        <v>0</v>
      </c>
      <c r="F398" s="710">
        <f t="shared" si="16"/>
        <v>1</v>
      </c>
      <c r="G398" s="712">
        <f t="shared" si="17"/>
        <v>1</v>
      </c>
    </row>
    <row r="399" spans="1:7" x14ac:dyDescent="0.25">
      <c r="A399" s="713" t="s">
        <v>337</v>
      </c>
      <c r="B399" s="729" t="s">
        <v>617</v>
      </c>
      <c r="C399" s="713">
        <v>423</v>
      </c>
      <c r="D399" s="710">
        <f>'Quarterly Rules'!C2337</f>
        <v>0</v>
      </c>
      <c r="E399" s="710">
        <f>'Quarterly Rules'!G2337+'Quarterly Rules'!G2338</f>
        <v>0</v>
      </c>
      <c r="F399" s="710">
        <f t="shared" si="16"/>
        <v>1</v>
      </c>
      <c r="G399" s="712">
        <f t="shared" si="17"/>
        <v>1</v>
      </c>
    </row>
    <row r="400" spans="1:7" x14ac:dyDescent="0.25">
      <c r="A400" s="713" t="s">
        <v>337</v>
      </c>
      <c r="B400" s="729" t="s">
        <v>617</v>
      </c>
      <c r="C400" s="713">
        <v>424</v>
      </c>
      <c r="D400" s="710">
        <f>'Quarterly Rules'!C2340</f>
        <v>0</v>
      </c>
      <c r="E400" s="710">
        <f>'Quarterly Rules'!G2340+'Quarterly Rules'!G2341</f>
        <v>0</v>
      </c>
      <c r="F400" s="710">
        <f t="shared" si="16"/>
        <v>1</v>
      </c>
      <c r="G400" s="712">
        <f t="shared" si="17"/>
        <v>1</v>
      </c>
    </row>
    <row r="401" spans="1:7" x14ac:dyDescent="0.25">
      <c r="A401" s="713" t="s">
        <v>337</v>
      </c>
      <c r="B401" s="729" t="s">
        <v>617</v>
      </c>
      <c r="C401" s="713">
        <v>425</v>
      </c>
      <c r="D401" s="710">
        <f>'Quarterly Rules'!C2343</f>
        <v>0</v>
      </c>
      <c r="E401" s="710">
        <f>'Quarterly Rules'!G2343+'Quarterly Rules'!G2344</f>
        <v>0</v>
      </c>
      <c r="F401" s="710">
        <f t="shared" si="16"/>
        <v>1</v>
      </c>
      <c r="G401" s="712">
        <f t="shared" si="17"/>
        <v>1</v>
      </c>
    </row>
    <row r="402" spans="1:7" x14ac:dyDescent="0.25">
      <c r="A402" s="713" t="s">
        <v>337</v>
      </c>
      <c r="B402" s="729" t="s">
        <v>617</v>
      </c>
      <c r="C402" s="713">
        <v>426</v>
      </c>
      <c r="D402" s="710">
        <f>'Quarterly Rules'!C2346</f>
        <v>0</v>
      </c>
      <c r="E402" s="710">
        <f>'Quarterly Rules'!G2346+'Quarterly Rules'!G2347</f>
        <v>0</v>
      </c>
      <c r="F402" s="710">
        <f t="shared" si="16"/>
        <v>1</v>
      </c>
      <c r="G402" s="712">
        <f t="shared" si="17"/>
        <v>1</v>
      </c>
    </row>
    <row r="403" spans="1:7" x14ac:dyDescent="0.25">
      <c r="A403" s="713" t="s">
        <v>337</v>
      </c>
      <c r="B403" s="729" t="s">
        <v>617</v>
      </c>
      <c r="C403" s="713">
        <v>427</v>
      </c>
      <c r="D403" s="710">
        <f>'Quarterly Rules'!C2349</f>
        <v>0</v>
      </c>
      <c r="E403" s="710">
        <f>'Quarterly Rules'!G2349+'Quarterly Rules'!G2350</f>
        <v>0</v>
      </c>
      <c r="F403" s="710">
        <f t="shared" si="16"/>
        <v>1</v>
      </c>
      <c r="G403" s="712">
        <f t="shared" si="17"/>
        <v>1</v>
      </c>
    </row>
    <row r="404" spans="1:7" x14ac:dyDescent="0.25">
      <c r="A404" s="713" t="s">
        <v>337</v>
      </c>
      <c r="B404" s="729" t="s">
        <v>617</v>
      </c>
      <c r="C404" s="713">
        <v>428</v>
      </c>
      <c r="D404" s="710">
        <f>'Quarterly Rules'!C2352</f>
        <v>0</v>
      </c>
      <c r="E404" s="710">
        <f>'Quarterly Rules'!G2352+'Quarterly Rules'!G2353</f>
        <v>0</v>
      </c>
      <c r="F404" s="710">
        <f t="shared" si="16"/>
        <v>1</v>
      </c>
      <c r="G404" s="712">
        <f t="shared" si="17"/>
        <v>1</v>
      </c>
    </row>
    <row r="405" spans="1:7" x14ac:dyDescent="0.25">
      <c r="A405" s="713" t="s">
        <v>337</v>
      </c>
      <c r="B405" s="729" t="s">
        <v>617</v>
      </c>
      <c r="C405" s="713">
        <v>429</v>
      </c>
      <c r="D405" s="710">
        <f>'Quarterly Rules'!C2355</f>
        <v>0</v>
      </c>
      <c r="E405" s="710">
        <f>'Quarterly Rules'!G2355+'Quarterly Rules'!G2356</f>
        <v>0</v>
      </c>
      <c r="F405" s="710">
        <f t="shared" si="16"/>
        <v>1</v>
      </c>
      <c r="G405" s="712">
        <f t="shared" si="17"/>
        <v>1</v>
      </c>
    </row>
    <row r="406" spans="1:7" x14ac:dyDescent="0.25">
      <c r="A406" s="713" t="s">
        <v>337</v>
      </c>
      <c r="B406" s="729" t="s">
        <v>617</v>
      </c>
      <c r="C406" s="713">
        <v>430</v>
      </c>
      <c r="D406" s="710">
        <f>'Quarterly Rules'!C2358</f>
        <v>0</v>
      </c>
      <c r="E406" s="710">
        <f>'Quarterly Rules'!G2358+'Quarterly Rules'!G2359</f>
        <v>0</v>
      </c>
      <c r="F406" s="710">
        <f t="shared" si="16"/>
        <v>1</v>
      </c>
      <c r="G406" s="712">
        <f t="shared" si="17"/>
        <v>1</v>
      </c>
    </row>
    <row r="407" spans="1:7" x14ac:dyDescent="0.25">
      <c r="A407" s="713" t="s">
        <v>337</v>
      </c>
      <c r="B407" s="729" t="s">
        <v>617</v>
      </c>
      <c r="C407" s="713">
        <v>431</v>
      </c>
      <c r="D407" s="710">
        <f>'Quarterly Rules'!C2361</f>
        <v>0</v>
      </c>
      <c r="E407" s="710">
        <f>'Quarterly Rules'!G2361+'Quarterly Rules'!G2362</f>
        <v>0</v>
      </c>
      <c r="F407" s="710">
        <f t="shared" si="16"/>
        <v>1</v>
      </c>
      <c r="G407" s="712">
        <f t="shared" si="17"/>
        <v>1</v>
      </c>
    </row>
    <row r="408" spans="1:7" x14ac:dyDescent="0.25">
      <c r="A408" s="713" t="s">
        <v>337</v>
      </c>
      <c r="B408" s="729" t="s">
        <v>617</v>
      </c>
      <c r="C408" s="713">
        <v>432</v>
      </c>
      <c r="D408" s="710">
        <f>'Quarterly Rules'!C2364</f>
        <v>0</v>
      </c>
      <c r="E408" s="710">
        <f>'Quarterly Rules'!G2364+'Quarterly Rules'!G2365</f>
        <v>0</v>
      </c>
      <c r="F408" s="710">
        <f t="shared" si="16"/>
        <v>1</v>
      </c>
      <c r="G408" s="712">
        <f t="shared" si="17"/>
        <v>1</v>
      </c>
    </row>
    <row r="409" spans="1:7" x14ac:dyDescent="0.25">
      <c r="A409" s="713" t="s">
        <v>337</v>
      </c>
      <c r="B409" s="729" t="s">
        <v>617</v>
      </c>
      <c r="C409" s="713">
        <v>433</v>
      </c>
      <c r="D409" s="710">
        <f>'Quarterly Rules'!C2367</f>
        <v>0</v>
      </c>
      <c r="E409" s="710">
        <f>'Quarterly Rules'!G2367+'Quarterly Rules'!G2368</f>
        <v>0</v>
      </c>
      <c r="F409" s="710">
        <f t="shared" si="16"/>
        <v>1</v>
      </c>
      <c r="G409" s="712">
        <f t="shared" si="17"/>
        <v>1</v>
      </c>
    </row>
    <row r="410" spans="1:7" x14ac:dyDescent="0.25">
      <c r="A410" s="713" t="s">
        <v>337</v>
      </c>
      <c r="B410" s="729" t="s">
        <v>617</v>
      </c>
      <c r="C410" s="713">
        <v>434</v>
      </c>
      <c r="D410" s="710">
        <f>'Quarterly Rules'!C2370</f>
        <v>0</v>
      </c>
      <c r="E410" s="710">
        <f>'Quarterly Rules'!G2370+'Quarterly Rules'!G2371</f>
        <v>0</v>
      </c>
      <c r="F410" s="710">
        <f t="shared" si="16"/>
        <v>1</v>
      </c>
      <c r="G410" s="712">
        <f t="shared" si="17"/>
        <v>1</v>
      </c>
    </row>
    <row r="411" spans="1:7" x14ac:dyDescent="0.25">
      <c r="A411" s="713" t="s">
        <v>337</v>
      </c>
      <c r="B411" s="729" t="s">
        <v>617</v>
      </c>
      <c r="C411" s="713">
        <v>435</v>
      </c>
      <c r="D411" s="710">
        <f>'Quarterly Rules'!C2373</f>
        <v>0</v>
      </c>
      <c r="E411" s="710">
        <f>'Quarterly Rules'!G2373+'Quarterly Rules'!G2374</f>
        <v>0</v>
      </c>
      <c r="F411" s="710">
        <f t="shared" si="16"/>
        <v>1</v>
      </c>
      <c r="G411" s="712">
        <f t="shared" si="17"/>
        <v>1</v>
      </c>
    </row>
    <row r="412" spans="1:7" x14ac:dyDescent="0.25">
      <c r="A412" s="713" t="s">
        <v>337</v>
      </c>
      <c r="B412" s="729" t="s">
        <v>617</v>
      </c>
      <c r="C412" s="713">
        <v>436</v>
      </c>
      <c r="D412" s="710">
        <f>'Quarterly Rules'!C2376</f>
        <v>0</v>
      </c>
      <c r="E412" s="710">
        <f>'Quarterly Rules'!G2376+'Quarterly Rules'!G2377</f>
        <v>0</v>
      </c>
      <c r="F412" s="710">
        <f t="shared" si="16"/>
        <v>1</v>
      </c>
      <c r="G412" s="712">
        <f t="shared" si="17"/>
        <v>1</v>
      </c>
    </row>
    <row r="413" spans="1:7" x14ac:dyDescent="0.25">
      <c r="A413" s="713" t="s">
        <v>337</v>
      </c>
      <c r="B413" s="729" t="s">
        <v>617</v>
      </c>
      <c r="C413" s="713">
        <v>437</v>
      </c>
      <c r="D413" s="710">
        <f>'Quarterly Rules'!C2379</f>
        <v>0</v>
      </c>
      <c r="E413" s="710">
        <f>'Quarterly Rules'!G2379+'Quarterly Rules'!G2380</f>
        <v>0</v>
      </c>
      <c r="F413" s="710">
        <f t="shared" si="16"/>
        <v>1</v>
      </c>
      <c r="G413" s="712">
        <f t="shared" si="17"/>
        <v>1</v>
      </c>
    </row>
    <row r="414" spans="1:7" x14ac:dyDescent="0.25">
      <c r="A414" s="713" t="s">
        <v>337</v>
      </c>
      <c r="B414" s="729" t="s">
        <v>617</v>
      </c>
      <c r="C414" s="713">
        <v>438</v>
      </c>
      <c r="D414" s="710">
        <f>'Quarterly Rules'!C2382</f>
        <v>0</v>
      </c>
      <c r="E414" s="710">
        <f>'Quarterly Rules'!G2382+'Quarterly Rules'!G2383</f>
        <v>0</v>
      </c>
      <c r="F414" s="710">
        <f t="shared" si="16"/>
        <v>1</v>
      </c>
      <c r="G414" s="712">
        <f t="shared" si="17"/>
        <v>1</v>
      </c>
    </row>
    <row r="415" spans="1:7" x14ac:dyDescent="0.25">
      <c r="A415" s="713" t="s">
        <v>337</v>
      </c>
      <c r="B415" s="729" t="s">
        <v>617</v>
      </c>
      <c r="C415" s="713">
        <v>439</v>
      </c>
      <c r="D415" s="710">
        <f>'Quarterly Rules'!C2385</f>
        <v>0</v>
      </c>
      <c r="E415" s="710">
        <f>'Quarterly Rules'!G2385+'Quarterly Rules'!G2386+'Quarterly Rules'!G2387+'Quarterly Rules'!G2388+'Quarterly Rules'!G2389+'Quarterly Rules'!G2390+'Quarterly Rules'!G2391+'Quarterly Rules'!G2392+'Quarterly Rules'!G2393+'Quarterly Rules'!G2394+'Quarterly Rules'!G2395+'Quarterly Rules'!G2396+'Quarterly Rules'!G2397+'Quarterly Rules'!G2398+'Quarterly Rules'!G2399+'Quarterly Rules'!G2400+'Quarterly Rules'!G2401+'Quarterly Rules'!G2402+'Quarterly Rules'!G2403</f>
        <v>0</v>
      </c>
      <c r="F415" s="710">
        <f t="shared" si="16"/>
        <v>1</v>
      </c>
      <c r="G415" s="712">
        <f t="shared" si="17"/>
        <v>1</v>
      </c>
    </row>
    <row r="416" spans="1:7" x14ac:dyDescent="0.25">
      <c r="A416" s="713" t="s">
        <v>337</v>
      </c>
      <c r="B416" s="729" t="s">
        <v>617</v>
      </c>
      <c r="C416" s="713">
        <v>440</v>
      </c>
      <c r="D416" s="710">
        <f>'Quarterly Rules'!C2405</f>
        <v>0</v>
      </c>
      <c r="E416" s="710">
        <f>'Quarterly Rules'!G2405+'Quarterly Rules'!G2406+'Quarterly Rules'!G2407+'Quarterly Rules'!G2408+'Quarterly Rules'!G2409+'Quarterly Rules'!G2410+'Quarterly Rules'!G2411+'Quarterly Rules'!G2412+'Quarterly Rules'!G2413+'Quarterly Rules'!G2414+'Quarterly Rules'!G2415+'Quarterly Rules'!G2416+'Quarterly Rules'!G2417+'Quarterly Rules'!G2418+'Quarterly Rules'!G2419+'Quarterly Rules'!G2420+'Quarterly Rules'!G2421+'Quarterly Rules'!G2422+'Quarterly Rules'!G2423+'Quarterly Rules'!G2424+'Quarterly Rules'!G2425+'Quarterly Rules'!G2426+'Quarterly Rules'!G2427+'Quarterly Rules'!G2428+'Quarterly Rules'!G2429+'Quarterly Rules'!G2430+'Quarterly Rules'!G2431+'Quarterly Rules'!G2432</f>
        <v>0</v>
      </c>
      <c r="F416" s="710">
        <f t="shared" si="16"/>
        <v>1</v>
      </c>
      <c r="G416" s="712">
        <f t="shared" si="17"/>
        <v>1</v>
      </c>
    </row>
    <row r="417" spans="1:7" x14ac:dyDescent="0.25">
      <c r="A417" s="713" t="s">
        <v>337</v>
      </c>
      <c r="B417" s="729" t="s">
        <v>617</v>
      </c>
      <c r="C417" s="713">
        <v>441</v>
      </c>
      <c r="D417" s="710">
        <f>'Quarterly Rules'!C2434</f>
        <v>0</v>
      </c>
      <c r="E417" s="710">
        <f>'Quarterly Rules'!G2434+'Quarterly Rules'!G2435+'Quarterly Rules'!G2436+'Quarterly Rules'!G2437+'Quarterly Rules'!G2438+'Quarterly Rules'!G2439+'Quarterly Rules'!G2440+'Quarterly Rules'!G2441+'Quarterly Rules'!G2442+'Quarterly Rules'!G2443+'Quarterly Rules'!G2444+'Quarterly Rules'!G2445+'Quarterly Rules'!G2446+'Quarterly Rules'!G2447+'Quarterly Rules'!G2448+'Quarterly Rules'!G2449+'Quarterly Rules'!G2450+'Quarterly Rules'!G2451+'Quarterly Rules'!G2452</f>
        <v>0</v>
      </c>
      <c r="F417" s="710">
        <f t="shared" si="16"/>
        <v>1</v>
      </c>
      <c r="G417" s="712">
        <f t="shared" si="17"/>
        <v>1</v>
      </c>
    </row>
    <row r="418" spans="1:7" x14ac:dyDescent="0.25">
      <c r="A418" s="713" t="s">
        <v>337</v>
      </c>
      <c r="B418" s="729" t="s">
        <v>617</v>
      </c>
      <c r="C418" s="713">
        <v>442</v>
      </c>
      <c r="D418" s="710">
        <f>'Quarterly Rules'!C2454</f>
        <v>0</v>
      </c>
      <c r="E418" s="710">
        <f>'Quarterly Rules'!G2454+'Quarterly Rules'!G2455+'Quarterly Rules'!G2456+'Quarterly Rules'!G2457+'Quarterly Rules'!G2458+'Quarterly Rules'!G2459+'Quarterly Rules'!G2460+'Quarterly Rules'!G2461+'Quarterly Rules'!G2462+'Quarterly Rules'!G2463+'Quarterly Rules'!G2464+'Quarterly Rules'!G2465+'Quarterly Rules'!G2466+'Quarterly Rules'!G2467+'Quarterly Rules'!G2468+'Quarterly Rules'!G2469+'Quarterly Rules'!G2470+'Quarterly Rules'!G2471+'Quarterly Rules'!G2472+'Quarterly Rules'!G2473+'Quarterly Rules'!G2474+'Quarterly Rules'!G2475+'Quarterly Rules'!G2476+'Quarterly Rules'!G2477+'Quarterly Rules'!G2478+'Quarterly Rules'!G2479+'Quarterly Rules'!G2480+'Quarterly Rules'!G2481</f>
        <v>0</v>
      </c>
      <c r="F418" s="710">
        <f t="shared" si="16"/>
        <v>1</v>
      </c>
      <c r="G418" s="712">
        <f t="shared" si="17"/>
        <v>1</v>
      </c>
    </row>
    <row r="419" spans="1:7" x14ac:dyDescent="0.25">
      <c r="A419" s="713" t="s">
        <v>337</v>
      </c>
      <c r="B419" s="729" t="s">
        <v>617</v>
      </c>
      <c r="C419" s="713">
        <v>443</v>
      </c>
      <c r="D419" s="710">
        <f>'Quarterly Rules'!C2483</f>
        <v>0</v>
      </c>
      <c r="E419" s="710">
        <f>'Quarterly Rules'!G2483+'Quarterly Rules'!G2484+'Quarterly Rules'!G2485+'Quarterly Rules'!G2486+'Quarterly Rules'!G2487+'Quarterly Rules'!G2488+'Quarterly Rules'!G2489+'Quarterly Rules'!G2490+'Quarterly Rules'!G2491+'Quarterly Rules'!G2492+'Quarterly Rules'!G2493+'Quarterly Rules'!G2494+'Quarterly Rules'!G2495+'Quarterly Rules'!G2496+'Quarterly Rules'!G2497+'Quarterly Rules'!G2498+'Quarterly Rules'!G2499+'Quarterly Rules'!G2500+'Quarterly Rules'!G2501</f>
        <v>0</v>
      </c>
      <c r="F419" s="710">
        <f t="shared" si="16"/>
        <v>1</v>
      </c>
      <c r="G419" s="712">
        <f t="shared" si="17"/>
        <v>1</v>
      </c>
    </row>
    <row r="420" spans="1:7" x14ac:dyDescent="0.25">
      <c r="A420" s="713" t="s">
        <v>337</v>
      </c>
      <c r="B420" s="729" t="s">
        <v>617</v>
      </c>
      <c r="C420" s="713">
        <v>444</v>
      </c>
      <c r="D420" s="710">
        <f>'Quarterly Rules'!C2503</f>
        <v>0</v>
      </c>
      <c r="E420" s="710">
        <f>'Quarterly Rules'!G2503+'Quarterly Rules'!G2504+'Quarterly Rules'!G2505+'Quarterly Rules'!G2506+'Quarterly Rules'!G2507+'Quarterly Rules'!G2508+'Quarterly Rules'!G2509+'Quarterly Rules'!G2510+'Quarterly Rules'!G2511+'Quarterly Rules'!G2512+'Quarterly Rules'!G2513+'Quarterly Rules'!G2514+'Quarterly Rules'!G2515+'Quarterly Rules'!G2516+'Quarterly Rules'!G2517+'Quarterly Rules'!G2518+'Quarterly Rules'!G2519+'Quarterly Rules'!G2520+'Quarterly Rules'!G2521+'Quarterly Rules'!G2522+'Quarterly Rules'!G2523+'Quarterly Rules'!G2524+'Quarterly Rules'!G2525+'Quarterly Rules'!G2526+'Quarterly Rules'!G2527+'Quarterly Rules'!G2528+'Quarterly Rules'!G2529+'Quarterly Rules'!G2530</f>
        <v>0</v>
      </c>
      <c r="F420" s="710">
        <f t="shared" si="16"/>
        <v>1</v>
      </c>
      <c r="G420" s="712">
        <f t="shared" si="17"/>
        <v>1</v>
      </c>
    </row>
    <row r="421" spans="1:7" x14ac:dyDescent="0.25">
      <c r="A421" s="713" t="s">
        <v>337</v>
      </c>
      <c r="B421" s="729" t="s">
        <v>617</v>
      </c>
      <c r="C421" s="713">
        <v>445</v>
      </c>
      <c r="D421" s="710">
        <f>'Quarterly Rules'!C2532</f>
        <v>0</v>
      </c>
      <c r="E421" s="710">
        <f>'Quarterly Rules'!G2532+'Quarterly Rules'!G2533+'Quarterly Rules'!G2534+'Quarterly Rules'!G2535+'Quarterly Rules'!G2536+'Quarterly Rules'!G2537+'Quarterly Rules'!G2538+'Quarterly Rules'!G2539+'Quarterly Rules'!G2540+'Quarterly Rules'!G2541+'Quarterly Rules'!G2542+'Quarterly Rules'!G2543+'Quarterly Rules'!G2544+'Quarterly Rules'!G2545+'Quarterly Rules'!G2546+'Quarterly Rules'!G2547+'Quarterly Rules'!G2548+'Quarterly Rules'!G2549+'Quarterly Rules'!G2550</f>
        <v>0</v>
      </c>
      <c r="F421" s="710">
        <f t="shared" si="16"/>
        <v>1</v>
      </c>
      <c r="G421" s="712">
        <f t="shared" si="17"/>
        <v>1</v>
      </c>
    </row>
    <row r="422" spans="1:7" x14ac:dyDescent="0.25">
      <c r="A422" s="713" t="s">
        <v>337</v>
      </c>
      <c r="B422" s="729" t="s">
        <v>617</v>
      </c>
      <c r="C422" s="713">
        <v>446</v>
      </c>
      <c r="D422" s="710">
        <f>'Quarterly Rules'!C2552</f>
        <v>0</v>
      </c>
      <c r="E422" s="710">
        <f>'Quarterly Rules'!G2552+'Quarterly Rules'!G2553+'Quarterly Rules'!G2554+'Quarterly Rules'!G2555+'Quarterly Rules'!G2556+'Quarterly Rules'!G2557+'Quarterly Rules'!G2558+'Quarterly Rules'!G2559+'Quarterly Rules'!G2560+'Quarterly Rules'!G2561+'Quarterly Rules'!G2562+'Quarterly Rules'!G2563+'Quarterly Rules'!G2564+'Quarterly Rules'!G2565+'Quarterly Rules'!G2566+'Quarterly Rules'!G2567+'Quarterly Rules'!G2568+'Quarterly Rules'!G2569+'Quarterly Rules'!G2570+'Quarterly Rules'!G2571+'Quarterly Rules'!G2572+'Quarterly Rules'!G2573+'Quarterly Rules'!G2574+'Quarterly Rules'!G2575+'Quarterly Rules'!G2576+'Quarterly Rules'!G2577+'Quarterly Rules'!G2578+'Quarterly Rules'!G2579</f>
        <v>0</v>
      </c>
      <c r="F422" s="710">
        <f t="shared" si="16"/>
        <v>1</v>
      </c>
      <c r="G422" s="712">
        <f t="shared" si="17"/>
        <v>1</v>
      </c>
    </row>
    <row r="423" spans="1:7" x14ac:dyDescent="0.25">
      <c r="A423" s="713" t="s">
        <v>337</v>
      </c>
      <c r="B423" s="729" t="s">
        <v>617</v>
      </c>
      <c r="C423" s="713">
        <v>447</v>
      </c>
      <c r="D423" s="710">
        <f>'Quarterly Rules'!C2581</f>
        <v>0</v>
      </c>
      <c r="E423" s="710">
        <f>'Quarterly Rules'!G2581+'Quarterly Rules'!G2582+'Quarterly Rules'!G2583+'Quarterly Rules'!G2584+'Quarterly Rules'!G2585+'Quarterly Rules'!G2586+'Quarterly Rules'!G2587+'Quarterly Rules'!G2588+'Quarterly Rules'!G2589+'Quarterly Rules'!G2590+'Quarterly Rules'!G2591+'Quarterly Rules'!G2592+'Quarterly Rules'!G2593+'Quarterly Rules'!G2594+'Quarterly Rules'!G2595+'Quarterly Rules'!G2596+'Quarterly Rules'!G2597+'Quarterly Rules'!G2598+'Quarterly Rules'!G2599</f>
        <v>0</v>
      </c>
      <c r="F423" s="710">
        <f t="shared" si="16"/>
        <v>1</v>
      </c>
      <c r="G423" s="712">
        <f t="shared" si="17"/>
        <v>1</v>
      </c>
    </row>
    <row r="424" spans="1:7" x14ac:dyDescent="0.25">
      <c r="A424" s="713" t="s">
        <v>337</v>
      </c>
      <c r="B424" s="729" t="s">
        <v>617</v>
      </c>
      <c r="C424" s="713">
        <v>448</v>
      </c>
      <c r="D424" s="710">
        <f>'Quarterly Rules'!C2601</f>
        <v>0</v>
      </c>
      <c r="E424" s="710">
        <f>'Quarterly Rules'!G2601+'Quarterly Rules'!G2602+'Quarterly Rules'!G2603+'Quarterly Rules'!G2604+'Quarterly Rules'!G2605+'Quarterly Rules'!G2606+'Quarterly Rules'!G2607+'Quarterly Rules'!G2608+'Quarterly Rules'!G2609+'Quarterly Rules'!G2610+'Quarterly Rules'!G2611+'Quarterly Rules'!G2612+'Quarterly Rules'!G2613+'Quarterly Rules'!G2614+'Quarterly Rules'!G2615+'Quarterly Rules'!G2616+'Quarterly Rules'!G2617+'Quarterly Rules'!G2618+'Quarterly Rules'!G2619+'Quarterly Rules'!G2620+'Quarterly Rules'!G2621+'Quarterly Rules'!G2622+'Quarterly Rules'!G2623+'Quarterly Rules'!G2624+'Quarterly Rules'!G2625+'Quarterly Rules'!G2626+'Quarterly Rules'!G2627+'Quarterly Rules'!G2628</f>
        <v>0</v>
      </c>
      <c r="F424" s="710">
        <f t="shared" si="16"/>
        <v>1</v>
      </c>
      <c r="G424" s="712">
        <f t="shared" si="17"/>
        <v>1</v>
      </c>
    </row>
    <row r="425" spans="1:7" x14ac:dyDescent="0.25">
      <c r="A425" s="713" t="s">
        <v>337</v>
      </c>
      <c r="B425" s="729" t="s">
        <v>617</v>
      </c>
      <c r="C425" s="713">
        <v>449</v>
      </c>
      <c r="D425" s="710">
        <f>'Quarterly Rules'!C2630</f>
        <v>0</v>
      </c>
      <c r="E425" s="710">
        <f>'Quarterly Rules'!G2630+'Quarterly Rules'!G2631+'Quarterly Rules'!G2632+'Quarterly Rules'!G2633+'Quarterly Rules'!G2634+'Quarterly Rules'!G2635+'Quarterly Rules'!G2636+'Quarterly Rules'!G2637+'Quarterly Rules'!G2638+'Quarterly Rules'!G2639+'Quarterly Rules'!G2640+'Quarterly Rules'!G2641+'Quarterly Rules'!G2642+'Quarterly Rules'!G2643+'Quarterly Rules'!G2644+'Quarterly Rules'!G2645+'Quarterly Rules'!G2646+'Quarterly Rules'!G2647+'Quarterly Rules'!G2648</f>
        <v>0</v>
      </c>
      <c r="F425" s="710">
        <f t="shared" si="16"/>
        <v>1</v>
      </c>
      <c r="G425" s="712">
        <f t="shared" si="17"/>
        <v>1</v>
      </c>
    </row>
    <row r="426" spans="1:7" x14ac:dyDescent="0.25">
      <c r="A426" s="713" t="s">
        <v>337</v>
      </c>
      <c r="B426" s="729" t="s">
        <v>617</v>
      </c>
      <c r="C426" s="713">
        <v>450</v>
      </c>
      <c r="D426" s="710">
        <f>'Quarterly Rules'!C2650</f>
        <v>0</v>
      </c>
      <c r="E426" s="710">
        <f>'Quarterly Rules'!G2650+'Quarterly Rules'!G2651+'Quarterly Rules'!G2652+'Quarterly Rules'!G2653+'Quarterly Rules'!G2654+'Quarterly Rules'!G2655+'Quarterly Rules'!G2656+'Quarterly Rules'!G2657+'Quarterly Rules'!G2658+'Quarterly Rules'!G2659+'Quarterly Rules'!G2660+'Quarterly Rules'!G2661+'Quarterly Rules'!G2662+'Quarterly Rules'!G2663+'Quarterly Rules'!G2664+'Quarterly Rules'!G2665+'Quarterly Rules'!G2666+'Quarterly Rules'!G2667+'Quarterly Rules'!G2668+'Quarterly Rules'!G2669+'Quarterly Rules'!G2670+'Quarterly Rules'!G2671+'Quarterly Rules'!G2672+'Quarterly Rules'!G2673+'Quarterly Rules'!G2674+'Quarterly Rules'!G2675+'Quarterly Rules'!G2676+'Quarterly Rules'!G2677</f>
        <v>0</v>
      </c>
      <c r="F426" s="710">
        <f t="shared" ref="F426:F489" si="18">G426</f>
        <v>1</v>
      </c>
      <c r="G426" s="712">
        <f t="shared" si="17"/>
        <v>1</v>
      </c>
    </row>
    <row r="427" spans="1:7" x14ac:dyDescent="0.25">
      <c r="A427" s="713" t="s">
        <v>337</v>
      </c>
      <c r="B427" s="729" t="s">
        <v>617</v>
      </c>
      <c r="C427" s="713">
        <v>451</v>
      </c>
      <c r="D427" s="710">
        <f>'Quarterly Rules'!C2679</f>
        <v>0</v>
      </c>
      <c r="E427" s="710">
        <f>'Quarterly Rules'!G2679+'Quarterly Rules'!G2680+'Quarterly Rules'!G2681+'Quarterly Rules'!G2682+'Quarterly Rules'!G2683+'Quarterly Rules'!G2684+'Quarterly Rules'!G2685+'Quarterly Rules'!G2686+'Quarterly Rules'!G2687+'Quarterly Rules'!G2688+'Quarterly Rules'!G2689+'Quarterly Rules'!G2690+'Quarterly Rules'!G2691+'Quarterly Rules'!G2692+'Quarterly Rules'!G2693+'Quarterly Rules'!G2694+'Quarterly Rules'!G2695+'Quarterly Rules'!G2696+'Quarterly Rules'!G2697</f>
        <v>0</v>
      </c>
      <c r="F427" s="710">
        <f t="shared" si="18"/>
        <v>1</v>
      </c>
      <c r="G427" s="712">
        <f t="shared" si="17"/>
        <v>1</v>
      </c>
    </row>
    <row r="428" spans="1:7" x14ac:dyDescent="0.25">
      <c r="A428" s="713" t="s">
        <v>337</v>
      </c>
      <c r="B428" s="729" t="s">
        <v>617</v>
      </c>
      <c r="C428" s="713">
        <v>452</v>
      </c>
      <c r="D428" s="710">
        <f>'Quarterly Rules'!C2699</f>
        <v>0</v>
      </c>
      <c r="E428" s="710">
        <f>'Quarterly Rules'!G2699+'Quarterly Rules'!G2700+'Quarterly Rules'!G2701+'Quarterly Rules'!G2702+'Quarterly Rules'!G2703+'Quarterly Rules'!G2704+'Quarterly Rules'!G2705+'Quarterly Rules'!G2706+'Quarterly Rules'!G2707+'Quarterly Rules'!G2708+'Quarterly Rules'!G2709+'Quarterly Rules'!G2710+'Quarterly Rules'!G2711+'Quarterly Rules'!G2712+'Quarterly Rules'!G2713+'Quarterly Rules'!G2714+'Quarterly Rules'!G2715+'Quarterly Rules'!G2716+'Quarterly Rules'!G2717+'Quarterly Rules'!G2718+'Quarterly Rules'!G2719+'Quarterly Rules'!G2720+'Quarterly Rules'!G2721+'Quarterly Rules'!G2722+'Quarterly Rules'!G2723+'Quarterly Rules'!G2724+'Quarterly Rules'!G2725+'Quarterly Rules'!G2726</f>
        <v>0</v>
      </c>
      <c r="F428" s="710">
        <f t="shared" si="18"/>
        <v>1</v>
      </c>
      <c r="G428" s="712">
        <f t="shared" si="17"/>
        <v>1</v>
      </c>
    </row>
    <row r="429" spans="1:7" x14ac:dyDescent="0.25">
      <c r="A429" s="713" t="s">
        <v>337</v>
      </c>
      <c r="B429" s="729" t="s">
        <v>617</v>
      </c>
      <c r="C429" s="713">
        <v>453</v>
      </c>
      <c r="D429" s="710">
        <f>'Quarterly Rules'!C2728</f>
        <v>0</v>
      </c>
      <c r="E429" s="710">
        <f>'Quarterly Rules'!G2728+'Quarterly Rules'!G2729+'Quarterly Rules'!G2730+'Quarterly Rules'!G2731+'Quarterly Rules'!G2732+'Quarterly Rules'!G2733+'Quarterly Rules'!G2734+'Quarterly Rules'!G2735+'Quarterly Rules'!G2736+'Quarterly Rules'!G2737+'Quarterly Rules'!G2738+'Quarterly Rules'!G2739+'Quarterly Rules'!G2740+'Quarterly Rules'!G2741+'Quarterly Rules'!G2742+'Quarterly Rules'!G2743+'Quarterly Rules'!G2744+'Quarterly Rules'!G2745+'Quarterly Rules'!G2746</f>
        <v>0</v>
      </c>
      <c r="F429" s="710">
        <f t="shared" si="18"/>
        <v>1</v>
      </c>
      <c r="G429" s="712">
        <f t="shared" si="17"/>
        <v>1</v>
      </c>
    </row>
    <row r="430" spans="1:7" x14ac:dyDescent="0.25">
      <c r="A430" s="713" t="s">
        <v>337</v>
      </c>
      <c r="B430" s="729" t="s">
        <v>617</v>
      </c>
      <c r="C430" s="713">
        <v>454</v>
      </c>
      <c r="D430" s="710">
        <f>'Quarterly Rules'!C2748</f>
        <v>0</v>
      </c>
      <c r="E430" s="710">
        <f>'Quarterly Rules'!G2748+'Quarterly Rules'!G2749+'Quarterly Rules'!G2750+'Quarterly Rules'!G2751+'Quarterly Rules'!G2752+'Quarterly Rules'!G2753+'Quarterly Rules'!G2754+'Quarterly Rules'!G2755+'Quarterly Rules'!G2756+'Quarterly Rules'!G2757+'Quarterly Rules'!G2758+'Quarterly Rules'!G2759+'Quarterly Rules'!G2760+'Quarterly Rules'!G2761+'Quarterly Rules'!G2762+'Quarterly Rules'!G2763+'Quarterly Rules'!G2764+'Quarterly Rules'!G2765+'Quarterly Rules'!G2766+'Quarterly Rules'!G2767+'Quarterly Rules'!G2768+'Quarterly Rules'!G2769+'Quarterly Rules'!G2770+'Quarterly Rules'!G2771+'Quarterly Rules'!G2772+'Quarterly Rules'!G2773+'Quarterly Rules'!G2774+'Quarterly Rules'!G2775</f>
        <v>0</v>
      </c>
      <c r="F430" s="710">
        <f t="shared" si="18"/>
        <v>1</v>
      </c>
      <c r="G430" s="712">
        <f t="shared" si="17"/>
        <v>1</v>
      </c>
    </row>
    <row r="431" spans="1:7" x14ac:dyDescent="0.25">
      <c r="A431" s="713" t="s">
        <v>337</v>
      </c>
      <c r="B431" s="729" t="s">
        <v>617</v>
      </c>
      <c r="C431" s="713">
        <v>455</v>
      </c>
      <c r="D431" s="710">
        <f>'Quarterly Rules'!C2777</f>
        <v>0</v>
      </c>
      <c r="E431" s="710">
        <f>'Quarterly Rules'!G2777+'Quarterly Rules'!G2778+'Quarterly Rules'!G2779+'Quarterly Rules'!G2780+'Quarterly Rules'!G2781+'Quarterly Rules'!G2782+'Quarterly Rules'!G2783+'Quarterly Rules'!G2784+'Quarterly Rules'!G2785+'Quarterly Rules'!G2786+'Quarterly Rules'!G2787+'Quarterly Rules'!G2788+'Quarterly Rules'!G2789+'Quarterly Rules'!G2790+'Quarterly Rules'!G2791+'Quarterly Rules'!G2792+'Quarterly Rules'!G2793+'Quarterly Rules'!G2794+'Quarterly Rules'!G2795</f>
        <v>0</v>
      </c>
      <c r="F431" s="710">
        <f t="shared" si="18"/>
        <v>1</v>
      </c>
      <c r="G431" s="712">
        <f t="shared" si="17"/>
        <v>1</v>
      </c>
    </row>
    <row r="432" spans="1:7" x14ac:dyDescent="0.25">
      <c r="A432" s="713" t="s">
        <v>337</v>
      </c>
      <c r="B432" s="729" t="s">
        <v>617</v>
      </c>
      <c r="C432" s="713">
        <v>456</v>
      </c>
      <c r="D432" s="710">
        <f>'Quarterly Rules'!C2797</f>
        <v>0</v>
      </c>
      <c r="E432" s="710">
        <f>'Quarterly Rules'!G2797+'Quarterly Rules'!G2798+'Quarterly Rules'!G2799+'Quarterly Rules'!G2800+'Quarterly Rules'!G2801+'Quarterly Rules'!G2802+'Quarterly Rules'!G2803+'Quarterly Rules'!G2804+'Quarterly Rules'!G2805+'Quarterly Rules'!G2806+'Quarterly Rules'!G2807+'Quarterly Rules'!G2808+'Quarterly Rules'!G2809+'Quarterly Rules'!G2810+'Quarterly Rules'!G2811+'Quarterly Rules'!G2812+'Quarterly Rules'!G2813+'Quarterly Rules'!G2814+'Quarterly Rules'!G2815+'Quarterly Rules'!G2816+'Quarterly Rules'!G2817+'Quarterly Rules'!G2818+'Quarterly Rules'!G2819+'Quarterly Rules'!G2820+'Quarterly Rules'!G2821+'Quarterly Rules'!G2822+'Quarterly Rules'!G2823+'Quarterly Rules'!G2824</f>
        <v>0</v>
      </c>
      <c r="F432" s="710">
        <f t="shared" si="18"/>
        <v>1</v>
      </c>
      <c r="G432" s="712">
        <f t="shared" si="17"/>
        <v>1</v>
      </c>
    </row>
    <row r="433" spans="1:7" x14ac:dyDescent="0.25">
      <c r="A433" s="713" t="s">
        <v>337</v>
      </c>
      <c r="B433" s="729" t="s">
        <v>617</v>
      </c>
      <c r="C433" s="713">
        <v>457</v>
      </c>
      <c r="D433" s="710">
        <f>'Quarterly Rules'!C2826</f>
        <v>0</v>
      </c>
      <c r="E433" s="710">
        <f>'Quarterly Rules'!G2826+'Quarterly Rules'!G2827+'Quarterly Rules'!G2828+'Quarterly Rules'!G2829+'Quarterly Rules'!G2830+'Quarterly Rules'!G2831+'Quarterly Rules'!G2832+'Quarterly Rules'!G2833+'Quarterly Rules'!G2834+'Quarterly Rules'!G2835+'Quarterly Rules'!G2836+'Quarterly Rules'!G2837+'Quarterly Rules'!G2838+'Quarterly Rules'!G2839+'Quarterly Rules'!G2840+'Quarterly Rules'!G2841+'Quarterly Rules'!G2842+'Quarterly Rules'!G2843+'Quarterly Rules'!G2844</f>
        <v>0</v>
      </c>
      <c r="F433" s="710">
        <f t="shared" si="18"/>
        <v>1</v>
      </c>
      <c r="G433" s="712">
        <f t="shared" si="17"/>
        <v>1</v>
      </c>
    </row>
    <row r="434" spans="1:7" x14ac:dyDescent="0.25">
      <c r="A434" s="713" t="s">
        <v>337</v>
      </c>
      <c r="B434" s="729" t="s">
        <v>617</v>
      </c>
      <c r="C434" s="713">
        <v>458</v>
      </c>
      <c r="D434" s="710">
        <f>'Quarterly Rules'!C2846</f>
        <v>0</v>
      </c>
      <c r="E434" s="710">
        <f>'Quarterly Rules'!G2846+'Quarterly Rules'!G2847+'Quarterly Rules'!G2848+'Quarterly Rules'!G2849+'Quarterly Rules'!G2850+'Quarterly Rules'!G2851+'Quarterly Rules'!G2852+'Quarterly Rules'!G2853+'Quarterly Rules'!G2854+'Quarterly Rules'!G2855+'Quarterly Rules'!G2856+'Quarterly Rules'!G2857+'Quarterly Rules'!G2858+'Quarterly Rules'!G2859+'Quarterly Rules'!G2860+'Quarterly Rules'!G2861+'Quarterly Rules'!G2862+'Quarterly Rules'!G2863+'Quarterly Rules'!G2864+'Quarterly Rules'!G2865+'Quarterly Rules'!G2866+'Quarterly Rules'!G2867+'Quarterly Rules'!G2868+'Quarterly Rules'!G2869+'Quarterly Rules'!G2870+'Quarterly Rules'!G2871+'Quarterly Rules'!G2872+'Quarterly Rules'!G2873</f>
        <v>0</v>
      </c>
      <c r="F434" s="710">
        <f t="shared" si="18"/>
        <v>1</v>
      </c>
      <c r="G434" s="712">
        <f t="shared" si="17"/>
        <v>1</v>
      </c>
    </row>
    <row r="435" spans="1:7" x14ac:dyDescent="0.25">
      <c r="A435" s="713" t="s">
        <v>337</v>
      </c>
      <c r="B435" s="729" t="s">
        <v>617</v>
      </c>
      <c r="C435" s="713">
        <v>459</v>
      </c>
      <c r="D435" s="710">
        <f>'Quarterly Rules'!C2875</f>
        <v>0</v>
      </c>
      <c r="E435" s="710">
        <f>'Quarterly Rules'!G2875+'Quarterly Rules'!G2876+'Quarterly Rules'!G2877+'Quarterly Rules'!G2878+'Quarterly Rules'!G2879+'Quarterly Rules'!G2880+'Quarterly Rules'!G2881+'Quarterly Rules'!G2882+'Quarterly Rules'!G2883+'Quarterly Rules'!G2884+'Quarterly Rules'!G2885+'Quarterly Rules'!G2886+'Quarterly Rules'!G2887+'Quarterly Rules'!G2888+'Quarterly Rules'!G2889+'Quarterly Rules'!G2890+'Quarterly Rules'!G2891+'Quarterly Rules'!G2892+'Quarterly Rules'!G2893</f>
        <v>0</v>
      </c>
      <c r="F435" s="710">
        <f t="shared" si="18"/>
        <v>1</v>
      </c>
      <c r="G435" s="712">
        <f t="shared" si="17"/>
        <v>1</v>
      </c>
    </row>
    <row r="436" spans="1:7" x14ac:dyDescent="0.25">
      <c r="A436" s="713" t="s">
        <v>337</v>
      </c>
      <c r="B436" s="729" t="s">
        <v>617</v>
      </c>
      <c r="C436" s="713">
        <v>460</v>
      </c>
      <c r="D436" s="710">
        <f>'Quarterly Rules'!C2895</f>
        <v>0</v>
      </c>
      <c r="E436" s="710">
        <f>'Quarterly Rules'!G2895+'Quarterly Rules'!G2896+'Quarterly Rules'!G2897+'Quarterly Rules'!G2898+'Quarterly Rules'!G2899+'Quarterly Rules'!G2900+'Quarterly Rules'!G2901+'Quarterly Rules'!G2902+'Quarterly Rules'!G2903+'Quarterly Rules'!G2904+'Quarterly Rules'!G2905+'Quarterly Rules'!G2906+'Quarterly Rules'!G2907+'Quarterly Rules'!G2908+'Quarterly Rules'!G2909+'Quarterly Rules'!G2910+'Quarterly Rules'!G2911+'Quarterly Rules'!G2912+'Quarterly Rules'!G2913+'Quarterly Rules'!G2914+'Quarterly Rules'!G2915+'Quarterly Rules'!G2916+'Quarterly Rules'!G2917+'Quarterly Rules'!G2918+'Quarterly Rules'!G2919+'Quarterly Rules'!G2920+'Quarterly Rules'!G2921+'Quarterly Rules'!G2922</f>
        <v>0</v>
      </c>
      <c r="F436" s="710">
        <f t="shared" si="18"/>
        <v>1</v>
      </c>
      <c r="G436" s="712">
        <f t="shared" si="17"/>
        <v>1</v>
      </c>
    </row>
    <row r="437" spans="1:7" x14ac:dyDescent="0.25">
      <c r="A437" s="713" t="s">
        <v>337</v>
      </c>
      <c r="B437" s="729" t="s">
        <v>617</v>
      </c>
      <c r="C437" s="713">
        <v>461</v>
      </c>
      <c r="D437" s="710">
        <f>'Quarterly Rules'!C2924</f>
        <v>0</v>
      </c>
      <c r="E437" s="710">
        <f>'Quarterly Rules'!G2924+'Quarterly Rules'!G2925+'Quarterly Rules'!G2926+'Quarterly Rules'!G2927+'Quarterly Rules'!G2928+'Quarterly Rules'!G2929+'Quarterly Rules'!G2930+'Quarterly Rules'!G2931+'Quarterly Rules'!G2932+'Quarterly Rules'!G2933+'Quarterly Rules'!G2934+'Quarterly Rules'!G2935+'Quarterly Rules'!G2936+'Quarterly Rules'!G2937+'Quarterly Rules'!G2938+'Quarterly Rules'!G2939+'Quarterly Rules'!G2940+'Quarterly Rules'!G2941+'Quarterly Rules'!G2942</f>
        <v>0</v>
      </c>
      <c r="F437" s="710">
        <f t="shared" si="18"/>
        <v>1</v>
      </c>
      <c r="G437" s="712">
        <f t="shared" si="17"/>
        <v>1</v>
      </c>
    </row>
    <row r="438" spans="1:7" x14ac:dyDescent="0.25">
      <c r="A438" s="713" t="s">
        <v>337</v>
      </c>
      <c r="B438" s="729" t="s">
        <v>617</v>
      </c>
      <c r="C438" s="713">
        <v>462</v>
      </c>
      <c r="D438" s="710">
        <f>'Quarterly Rules'!C2944</f>
        <v>0</v>
      </c>
      <c r="E438" s="710">
        <f>'Quarterly Rules'!G2944+'Quarterly Rules'!G2945+'Quarterly Rules'!G2946+'Quarterly Rules'!G2947+'Quarterly Rules'!G2948+'Quarterly Rules'!G2949+'Quarterly Rules'!G2950+'Quarterly Rules'!G2951+'Quarterly Rules'!G2952+'Quarterly Rules'!G2953+'Quarterly Rules'!G2954+'Quarterly Rules'!G2955+'Quarterly Rules'!G2956+'Quarterly Rules'!G2957+'Quarterly Rules'!G2958+'Quarterly Rules'!G2959+'Quarterly Rules'!G2960+'Quarterly Rules'!G2961+'Quarterly Rules'!G2962+'Quarterly Rules'!G2963+'Quarterly Rules'!G2964+'Quarterly Rules'!G2965+'Quarterly Rules'!G2966+'Quarterly Rules'!G2967+'Quarterly Rules'!G2968+'Quarterly Rules'!G2969+'Quarterly Rules'!G2970+'Quarterly Rules'!G2971</f>
        <v>0</v>
      </c>
      <c r="F438" s="710">
        <f t="shared" si="18"/>
        <v>1</v>
      </c>
      <c r="G438" s="712">
        <f t="shared" si="17"/>
        <v>1</v>
      </c>
    </row>
    <row r="439" spans="1:7" x14ac:dyDescent="0.25">
      <c r="A439" s="713" t="s">
        <v>337</v>
      </c>
      <c r="B439" s="729" t="s">
        <v>617</v>
      </c>
      <c r="C439" s="713">
        <v>463</v>
      </c>
      <c r="D439" s="710">
        <f>'Quarterly Rules'!C2973</f>
        <v>0</v>
      </c>
      <c r="E439" s="710">
        <f>'Quarterly Rules'!G2973+'Quarterly Rules'!G2974+'Quarterly Rules'!G2975+'Quarterly Rules'!G2976+'Quarterly Rules'!G2977+'Quarterly Rules'!G2978+'Quarterly Rules'!G2979+'Quarterly Rules'!G2980+'Quarterly Rules'!G2981+'Quarterly Rules'!G2982+'Quarterly Rules'!G2983+'Quarterly Rules'!G2984+'Quarterly Rules'!G2985+'Quarterly Rules'!G2986+'Quarterly Rules'!G2987+'Quarterly Rules'!G2988+'Quarterly Rules'!G2989+'Quarterly Rules'!G2990+'Quarterly Rules'!G2991</f>
        <v>0</v>
      </c>
      <c r="F439" s="710">
        <f t="shared" si="18"/>
        <v>1</v>
      </c>
      <c r="G439" s="712">
        <f t="shared" si="17"/>
        <v>1</v>
      </c>
    </row>
    <row r="440" spans="1:7" x14ac:dyDescent="0.25">
      <c r="A440" s="713" t="s">
        <v>337</v>
      </c>
      <c r="B440" s="729" t="s">
        <v>617</v>
      </c>
      <c r="C440" s="713">
        <v>464</v>
      </c>
      <c r="D440" s="710">
        <f>'Quarterly Rules'!C2993</f>
        <v>0</v>
      </c>
      <c r="E440" s="710">
        <f>'Quarterly Rules'!G2993+'Quarterly Rules'!G2994+'Quarterly Rules'!G2995+'Quarterly Rules'!G2996+'Quarterly Rules'!G2997+'Quarterly Rules'!G2998+'Quarterly Rules'!G2999+'Quarterly Rules'!G3000+'Quarterly Rules'!G3001+'Quarterly Rules'!G3002+'Quarterly Rules'!G3003+'Quarterly Rules'!G3004+'Quarterly Rules'!G3005+'Quarterly Rules'!G3006+'Quarterly Rules'!G3007+'Quarterly Rules'!G3008+'Quarterly Rules'!G3009+'Quarterly Rules'!G3010+'Quarterly Rules'!G3011+'Quarterly Rules'!G3012+'Quarterly Rules'!G3013+'Quarterly Rules'!G3014+'Quarterly Rules'!G3015+'Quarterly Rules'!G3016+'Quarterly Rules'!G3017+'Quarterly Rules'!G3018+'Quarterly Rules'!G3019+'Quarterly Rules'!G3020</f>
        <v>0</v>
      </c>
      <c r="F440" s="710">
        <f t="shared" si="18"/>
        <v>1</v>
      </c>
      <c r="G440" s="712">
        <f t="shared" si="17"/>
        <v>1</v>
      </c>
    </row>
    <row r="441" spans="1:7" x14ac:dyDescent="0.25">
      <c r="A441" s="713" t="s">
        <v>337</v>
      </c>
      <c r="B441" s="729" t="s">
        <v>617</v>
      </c>
      <c r="C441" s="713">
        <v>465</v>
      </c>
      <c r="D441" s="710">
        <f>'Quarterly Rules'!C3022</f>
        <v>0</v>
      </c>
      <c r="E441" s="710">
        <f>'Quarterly Rules'!G3022+'Quarterly Rules'!G3023+'Quarterly Rules'!G3024+'Quarterly Rules'!G3025+'Quarterly Rules'!G3026+'Quarterly Rules'!G3027+'Quarterly Rules'!G3028+'Quarterly Rules'!G3029+'Quarterly Rules'!G3030+'Quarterly Rules'!G3031+'Quarterly Rules'!G3032+'Quarterly Rules'!G3033+'Quarterly Rules'!G3034+'Quarterly Rules'!G3035+'Quarterly Rules'!G3036+'Quarterly Rules'!G3037+'Quarterly Rules'!G3038+'Quarterly Rules'!G3039+'Quarterly Rules'!G3040</f>
        <v>0</v>
      </c>
      <c r="F441" s="710">
        <f t="shared" si="18"/>
        <v>1</v>
      </c>
      <c r="G441" s="712">
        <f t="shared" si="17"/>
        <v>1</v>
      </c>
    </row>
    <row r="442" spans="1:7" x14ac:dyDescent="0.25">
      <c r="A442" s="713" t="s">
        <v>337</v>
      </c>
      <c r="B442" s="729" t="s">
        <v>617</v>
      </c>
      <c r="C442" s="713">
        <v>466</v>
      </c>
      <c r="D442" s="710">
        <f>'Quarterly Rules'!C3042</f>
        <v>0</v>
      </c>
      <c r="E442" s="710">
        <f>'Quarterly Rules'!G3042+'Quarterly Rules'!G3043+'Quarterly Rules'!G3044+'Quarterly Rules'!G3045+'Quarterly Rules'!G3046+'Quarterly Rules'!G3047+'Quarterly Rules'!G3048+'Quarterly Rules'!G3049+'Quarterly Rules'!G3050+'Quarterly Rules'!G3051+'Quarterly Rules'!G3052+'Quarterly Rules'!G3053+'Quarterly Rules'!G3054+'Quarterly Rules'!G3055+'Quarterly Rules'!G3056+'Quarterly Rules'!G3057+'Quarterly Rules'!G3058+'Quarterly Rules'!G3059+'Quarterly Rules'!G3060+'Quarterly Rules'!G3061+'Quarterly Rules'!G3062+'Quarterly Rules'!G3063+'Quarterly Rules'!G3064+'Quarterly Rules'!G3065+'Quarterly Rules'!G3066+'Quarterly Rules'!G3067+'Quarterly Rules'!G3068+'Quarterly Rules'!G3069</f>
        <v>0</v>
      </c>
      <c r="F442" s="710">
        <f t="shared" si="18"/>
        <v>1</v>
      </c>
      <c r="G442" s="712">
        <f t="shared" si="17"/>
        <v>1</v>
      </c>
    </row>
    <row r="443" spans="1:7" x14ac:dyDescent="0.25">
      <c r="A443" s="713" t="s">
        <v>337</v>
      </c>
      <c r="B443" s="729" t="s">
        <v>617</v>
      </c>
      <c r="C443" s="713">
        <v>467</v>
      </c>
      <c r="D443" s="710">
        <f>'Quarterly Rules'!C3071</f>
        <v>0</v>
      </c>
      <c r="E443" s="710">
        <f>'Quarterly Rules'!G3071+'Quarterly Rules'!G3072+'Quarterly Rules'!G3073+'Quarterly Rules'!G3074+'Quarterly Rules'!G3075+'Quarterly Rules'!G3076+'Quarterly Rules'!G3077+'Quarterly Rules'!G3078+'Quarterly Rules'!G3079+'Quarterly Rules'!G3080+'Quarterly Rules'!G3081+'Quarterly Rules'!G3082+'Quarterly Rules'!G3083+'Quarterly Rules'!G3084+'Quarterly Rules'!G3085+'Quarterly Rules'!G3086+'Quarterly Rules'!G3087+'Quarterly Rules'!G3088+'Quarterly Rules'!G3089</f>
        <v>0</v>
      </c>
      <c r="F443" s="710">
        <f t="shared" si="18"/>
        <v>1</v>
      </c>
      <c r="G443" s="712">
        <f t="shared" si="17"/>
        <v>1</v>
      </c>
    </row>
    <row r="444" spans="1:7" x14ac:dyDescent="0.25">
      <c r="A444" s="713" t="s">
        <v>337</v>
      </c>
      <c r="B444" s="729" t="s">
        <v>617</v>
      </c>
      <c r="C444" s="713">
        <v>468</v>
      </c>
      <c r="D444" s="710">
        <f>'Quarterly Rules'!C3091</f>
        <v>0</v>
      </c>
      <c r="E444" s="710">
        <f>'Quarterly Rules'!G3091+'Quarterly Rules'!G3092+'Quarterly Rules'!G3093+'Quarterly Rules'!G3094+'Quarterly Rules'!G3095+'Quarterly Rules'!G3096+'Quarterly Rules'!G3097+'Quarterly Rules'!G3098+'Quarterly Rules'!G3099+'Quarterly Rules'!G3100+'Quarterly Rules'!G3101+'Quarterly Rules'!G3102+'Quarterly Rules'!G3103+'Quarterly Rules'!G3104+'Quarterly Rules'!G3105+'Quarterly Rules'!G3106+'Quarterly Rules'!G3107+'Quarterly Rules'!G3108+'Quarterly Rules'!G3109+'Quarterly Rules'!G3110+'Quarterly Rules'!G3111+'Quarterly Rules'!G3112+'Quarterly Rules'!G3113+'Quarterly Rules'!G3114+'Quarterly Rules'!G3115+'Quarterly Rules'!G3116+'Quarterly Rules'!G3117+'Quarterly Rules'!G3118</f>
        <v>0</v>
      </c>
      <c r="F444" s="710">
        <f t="shared" si="18"/>
        <v>1</v>
      </c>
      <c r="G444" s="712">
        <f t="shared" si="17"/>
        <v>1</v>
      </c>
    </row>
    <row r="445" spans="1:7" x14ac:dyDescent="0.25">
      <c r="A445" s="713" t="s">
        <v>337</v>
      </c>
      <c r="B445" s="729" t="s">
        <v>617</v>
      </c>
      <c r="C445" s="713">
        <v>469</v>
      </c>
      <c r="D445" s="710">
        <f>'Quarterly Rules'!C3120</f>
        <v>0</v>
      </c>
      <c r="E445" s="710">
        <f>'Quarterly Rules'!G3120+'Quarterly Rules'!G3121+'Quarterly Rules'!G3122+'Quarterly Rules'!G3123+'Quarterly Rules'!G3124+'Quarterly Rules'!G3125+'Quarterly Rules'!G3126+'Quarterly Rules'!G3127+'Quarterly Rules'!G3128+'Quarterly Rules'!G3129+'Quarterly Rules'!G3130+'Quarterly Rules'!G3131+'Quarterly Rules'!G3132+'Quarterly Rules'!G3133+'Quarterly Rules'!G3134+'Quarterly Rules'!G3135+'Quarterly Rules'!G3136+'Quarterly Rules'!G3137+'Quarterly Rules'!G3138</f>
        <v>0</v>
      </c>
      <c r="F445" s="710">
        <f t="shared" si="18"/>
        <v>1</v>
      </c>
      <c r="G445" s="712">
        <f t="shared" si="17"/>
        <v>1</v>
      </c>
    </row>
    <row r="446" spans="1:7" x14ac:dyDescent="0.25">
      <c r="A446" s="713" t="s">
        <v>337</v>
      </c>
      <c r="B446" s="729" t="s">
        <v>617</v>
      </c>
      <c r="C446" s="713">
        <v>470</v>
      </c>
      <c r="D446" s="710">
        <f>'Quarterly Rules'!C3140</f>
        <v>0</v>
      </c>
      <c r="E446" s="710">
        <f>'Quarterly Rules'!G3140+'Quarterly Rules'!G3141+'Quarterly Rules'!G3142+'Quarterly Rules'!G3143+'Quarterly Rules'!G3144+'Quarterly Rules'!G3145+'Quarterly Rules'!G3146+'Quarterly Rules'!G3147+'Quarterly Rules'!G3148+'Quarterly Rules'!G3149+'Quarterly Rules'!G3150+'Quarterly Rules'!G3151+'Quarterly Rules'!G3152+'Quarterly Rules'!G3153+'Quarterly Rules'!G3154+'Quarterly Rules'!G3155+'Quarterly Rules'!G3156+'Quarterly Rules'!G3157+'Quarterly Rules'!G3158+'Quarterly Rules'!G3159+'Quarterly Rules'!G3160+'Quarterly Rules'!G3161+'Quarterly Rules'!G3162+'Quarterly Rules'!G3163+'Quarterly Rules'!G3164+'Quarterly Rules'!G3165+'Quarterly Rules'!G3166+'Quarterly Rules'!G3167</f>
        <v>0</v>
      </c>
      <c r="F446" s="710">
        <f t="shared" si="18"/>
        <v>1</v>
      </c>
      <c r="G446" s="712">
        <f t="shared" si="17"/>
        <v>1</v>
      </c>
    </row>
    <row r="447" spans="1:7" x14ac:dyDescent="0.25">
      <c r="A447" s="713" t="s">
        <v>337</v>
      </c>
      <c r="B447" s="729" t="s">
        <v>617</v>
      </c>
      <c r="C447" s="713">
        <v>471</v>
      </c>
      <c r="D447" s="710">
        <f>'Quarterly Rules'!C3169</f>
        <v>0</v>
      </c>
      <c r="E447" s="710">
        <f>'Quarterly Rules'!G3169+'Quarterly Rules'!G3170+'Quarterly Rules'!G3171+'Quarterly Rules'!G3172+'Quarterly Rules'!G3173+'Quarterly Rules'!G3174+'Quarterly Rules'!G3175+'Quarterly Rules'!G3176+'Quarterly Rules'!G3177+'Quarterly Rules'!G3178+'Quarterly Rules'!G3179+'Quarterly Rules'!G3180+'Quarterly Rules'!G3181+'Quarterly Rules'!G3182+'Quarterly Rules'!G3183+'Quarterly Rules'!G3184+'Quarterly Rules'!G3185+'Quarterly Rules'!G3186+'Quarterly Rules'!G3187</f>
        <v>0</v>
      </c>
      <c r="F447" s="710">
        <f t="shared" si="18"/>
        <v>1</v>
      </c>
      <c r="G447" s="712">
        <f t="shared" si="17"/>
        <v>1</v>
      </c>
    </row>
    <row r="448" spans="1:7" x14ac:dyDescent="0.25">
      <c r="A448" s="713" t="s">
        <v>337</v>
      </c>
      <c r="B448" s="729" t="s">
        <v>617</v>
      </c>
      <c r="C448" s="713">
        <v>472</v>
      </c>
      <c r="D448" s="710">
        <f>'Quarterly Rules'!C3189</f>
        <v>0</v>
      </c>
      <c r="E448" s="710">
        <f>'Quarterly Rules'!G3189+'Quarterly Rules'!G3190+'Quarterly Rules'!G3191+'Quarterly Rules'!G3192+'Quarterly Rules'!G3193+'Quarterly Rules'!G3194+'Quarterly Rules'!G3195+'Quarterly Rules'!G3196+'Quarterly Rules'!G3197+'Quarterly Rules'!G3198+'Quarterly Rules'!G3199+'Quarterly Rules'!G3200+'Quarterly Rules'!G3201+'Quarterly Rules'!G3202+'Quarterly Rules'!G3203+'Quarterly Rules'!G3204+'Quarterly Rules'!G3205+'Quarterly Rules'!G3206+'Quarterly Rules'!G3207+'Quarterly Rules'!G3208+'Quarterly Rules'!G3209+'Quarterly Rules'!G3210+'Quarterly Rules'!G3211+'Quarterly Rules'!G3212+'Quarterly Rules'!G3213+'Quarterly Rules'!G3214+'Quarterly Rules'!G3215+'Quarterly Rules'!G3216</f>
        <v>0</v>
      </c>
      <c r="F448" s="710">
        <f t="shared" si="18"/>
        <v>1</v>
      </c>
      <c r="G448" s="712">
        <f t="shared" si="17"/>
        <v>1</v>
      </c>
    </row>
    <row r="449" spans="1:7" x14ac:dyDescent="0.25">
      <c r="A449" s="713" t="s">
        <v>337</v>
      </c>
      <c r="B449" s="729" t="s">
        <v>617</v>
      </c>
      <c r="C449" s="713">
        <v>473</v>
      </c>
      <c r="D449" s="710">
        <f>'Quarterly Rules'!C3218</f>
        <v>0</v>
      </c>
      <c r="E449" s="710">
        <f>'Quarterly Rules'!G3218+'Quarterly Rules'!G3219+'Quarterly Rules'!G3220+'Quarterly Rules'!G3221+'Quarterly Rules'!G3222+'Quarterly Rules'!G3223+'Quarterly Rules'!G3224+'Quarterly Rules'!G3225+'Quarterly Rules'!G3226+'Quarterly Rules'!G3227+'Quarterly Rules'!G3228+'Quarterly Rules'!G3229+'Quarterly Rules'!G3230+'Quarterly Rules'!G3231+'Quarterly Rules'!G3232+'Quarterly Rules'!G3233+'Quarterly Rules'!G3234+'Quarterly Rules'!G3235+'Quarterly Rules'!G3236</f>
        <v>0</v>
      </c>
      <c r="F449" s="710">
        <f t="shared" si="18"/>
        <v>1</v>
      </c>
      <c r="G449" s="712">
        <f t="shared" si="17"/>
        <v>1</v>
      </c>
    </row>
    <row r="450" spans="1:7" x14ac:dyDescent="0.25">
      <c r="A450" s="713" t="s">
        <v>337</v>
      </c>
      <c r="B450" s="729" t="s">
        <v>617</v>
      </c>
      <c r="C450" s="713">
        <v>474</v>
      </c>
      <c r="D450" s="710">
        <f>'Quarterly Rules'!C3238</f>
        <v>0</v>
      </c>
      <c r="E450" s="710">
        <f>'Quarterly Rules'!G3238+'Quarterly Rules'!G3239+'Quarterly Rules'!G3240+'Quarterly Rules'!G3241+'Quarterly Rules'!G3242+'Quarterly Rules'!G3243+'Quarterly Rules'!G3244+'Quarterly Rules'!G3245+'Quarterly Rules'!G3246+'Quarterly Rules'!G3247+'Quarterly Rules'!G3248+'Quarterly Rules'!G3249+'Quarterly Rules'!G3250+'Quarterly Rules'!G3251+'Quarterly Rules'!G3252+'Quarterly Rules'!G3253+'Quarterly Rules'!G3254+'Quarterly Rules'!G3255+'Quarterly Rules'!G3256+'Quarterly Rules'!G3257+'Quarterly Rules'!G3258+'Quarterly Rules'!G3259+'Quarterly Rules'!G3260+'Quarterly Rules'!G3261+'Quarterly Rules'!G3262+'Quarterly Rules'!G3263+'Quarterly Rules'!G3264+'Quarterly Rules'!G3265</f>
        <v>0</v>
      </c>
      <c r="F450" s="710">
        <f t="shared" si="18"/>
        <v>1</v>
      </c>
      <c r="G450" s="712">
        <f t="shared" si="17"/>
        <v>1</v>
      </c>
    </row>
    <row r="451" spans="1:7" x14ac:dyDescent="0.25">
      <c r="A451" s="713" t="s">
        <v>337</v>
      </c>
      <c r="B451" s="729" t="s">
        <v>617</v>
      </c>
      <c r="C451" s="713">
        <v>475</v>
      </c>
      <c r="D451" s="710">
        <f>'Quarterly Rules'!C3267</f>
        <v>0</v>
      </c>
      <c r="E451" s="710">
        <f>'Quarterly Rules'!G3267+'Quarterly Rules'!G3268+'Quarterly Rules'!G3269+'Quarterly Rules'!G3270+'Quarterly Rules'!G3271+'Quarterly Rules'!G3272+'Quarterly Rules'!G3273+'Quarterly Rules'!G3274+'Quarterly Rules'!G3275+'Quarterly Rules'!G3276+'Quarterly Rules'!G3277+'Quarterly Rules'!G3278+'Quarterly Rules'!G3279+'Quarterly Rules'!G3280+'Quarterly Rules'!G3281+'Quarterly Rules'!G3282+'Quarterly Rules'!G3283+'Quarterly Rules'!G3284+'Quarterly Rules'!G3285</f>
        <v>0</v>
      </c>
      <c r="F451" s="710">
        <f t="shared" si="18"/>
        <v>1</v>
      </c>
      <c r="G451" s="712">
        <f t="shared" si="17"/>
        <v>1</v>
      </c>
    </row>
    <row r="452" spans="1:7" x14ac:dyDescent="0.25">
      <c r="A452" s="713" t="s">
        <v>337</v>
      </c>
      <c r="B452" s="729" t="s">
        <v>617</v>
      </c>
      <c r="C452" s="713">
        <v>476</v>
      </c>
      <c r="D452" s="710">
        <f>'Quarterly Rules'!C3287</f>
        <v>0</v>
      </c>
      <c r="E452" s="710">
        <f>'Quarterly Rules'!G3287+'Quarterly Rules'!G3288+'Quarterly Rules'!G3289+'Quarterly Rules'!G3290+'Quarterly Rules'!G3291+'Quarterly Rules'!G3292+'Quarterly Rules'!G3293+'Quarterly Rules'!G3294+'Quarterly Rules'!G3295+'Quarterly Rules'!G3296+'Quarterly Rules'!G3297+'Quarterly Rules'!G3298+'Quarterly Rules'!G3299+'Quarterly Rules'!G3300+'Quarterly Rules'!G3301+'Quarterly Rules'!G3302+'Quarterly Rules'!G3303+'Quarterly Rules'!G3304+'Quarterly Rules'!G3305+'Quarterly Rules'!G3306+'Quarterly Rules'!G3307+'Quarterly Rules'!G3308+'Quarterly Rules'!G3309+'Quarterly Rules'!G3310+'Quarterly Rules'!G3311+'Quarterly Rules'!G3312+'Quarterly Rules'!G3313+'Quarterly Rules'!G3314</f>
        <v>0</v>
      </c>
      <c r="F452" s="710">
        <f t="shared" si="18"/>
        <v>1</v>
      </c>
      <c r="G452" s="712">
        <f t="shared" si="17"/>
        <v>1</v>
      </c>
    </row>
    <row r="453" spans="1:7" x14ac:dyDescent="0.25">
      <c r="A453" s="713" t="s">
        <v>337</v>
      </c>
      <c r="B453" s="729" t="s">
        <v>617</v>
      </c>
      <c r="C453" s="713">
        <v>477</v>
      </c>
      <c r="D453" s="710">
        <f>'Quarterly Rules'!C3316</f>
        <v>0</v>
      </c>
      <c r="E453" s="710">
        <f>'Quarterly Rules'!G3316+'Quarterly Rules'!G3317+'Quarterly Rules'!G3318+'Quarterly Rules'!G3319+'Quarterly Rules'!G3320+'Quarterly Rules'!G3321+'Quarterly Rules'!G3322+'Quarterly Rules'!G3323+'Quarterly Rules'!G3324+'Quarterly Rules'!G3325+'Quarterly Rules'!G3326+'Quarterly Rules'!G3327+'Quarterly Rules'!G3328+'Quarterly Rules'!G3329+'Quarterly Rules'!G3330+'Quarterly Rules'!G3331+'Quarterly Rules'!G3332+'Quarterly Rules'!G3333+'Quarterly Rules'!G3334</f>
        <v>0</v>
      </c>
      <c r="F453" s="710">
        <f t="shared" si="18"/>
        <v>1</v>
      </c>
      <c r="G453" s="712">
        <f t="shared" si="17"/>
        <v>1</v>
      </c>
    </row>
    <row r="454" spans="1:7" x14ac:dyDescent="0.25">
      <c r="A454" s="713" t="s">
        <v>337</v>
      </c>
      <c r="B454" s="729" t="s">
        <v>617</v>
      </c>
      <c r="C454" s="713">
        <v>478</v>
      </c>
      <c r="D454" s="710">
        <f>'Quarterly Rules'!C3336</f>
        <v>0</v>
      </c>
      <c r="E454" s="710">
        <f>'Quarterly Rules'!G3336+'Quarterly Rules'!G3337+'Quarterly Rules'!G3338+'Quarterly Rules'!G3339+'Quarterly Rules'!G3340+'Quarterly Rules'!G3341+'Quarterly Rules'!G3342+'Quarterly Rules'!G3343+'Quarterly Rules'!G3344+'Quarterly Rules'!G3345+'Quarterly Rules'!G3346+'Quarterly Rules'!G3347+'Quarterly Rules'!G3348+'Quarterly Rules'!G3349+'Quarterly Rules'!G3350+'Quarterly Rules'!G3351+'Quarterly Rules'!G3352+'Quarterly Rules'!G3353+'Quarterly Rules'!G3354+'Quarterly Rules'!G3355+'Quarterly Rules'!G3356+'Quarterly Rules'!G3357+'Quarterly Rules'!G3358+'Quarterly Rules'!G3359+'Quarterly Rules'!G3360+'Quarterly Rules'!G3361+'Quarterly Rules'!G3362+'Quarterly Rules'!G3363</f>
        <v>0</v>
      </c>
      <c r="F454" s="710">
        <f t="shared" si="18"/>
        <v>1</v>
      </c>
      <c r="G454" s="712">
        <f t="shared" si="17"/>
        <v>1</v>
      </c>
    </row>
    <row r="455" spans="1:7" x14ac:dyDescent="0.25">
      <c r="A455" s="713" t="s">
        <v>337</v>
      </c>
      <c r="B455" s="729" t="s">
        <v>617</v>
      </c>
      <c r="C455" s="713">
        <v>479</v>
      </c>
      <c r="D455" s="710">
        <f>'Quarterly Rules'!C3365</f>
        <v>0</v>
      </c>
      <c r="E455" s="710">
        <f>'Quarterly Rules'!G3365+'Quarterly Rules'!G3366+'Quarterly Rules'!G3367+'Quarterly Rules'!G3368+'Quarterly Rules'!G3369+'Quarterly Rules'!G3370+'Quarterly Rules'!G3371+'Quarterly Rules'!G3372+'Quarterly Rules'!G3373+'Quarterly Rules'!G3374+'Quarterly Rules'!G3375+'Quarterly Rules'!G3376+'Quarterly Rules'!G3377+'Quarterly Rules'!G3378+'Quarterly Rules'!G3379+'Quarterly Rules'!G3380+'Quarterly Rules'!G3381+'Quarterly Rules'!G3382+'Quarterly Rules'!G3383</f>
        <v>0</v>
      </c>
      <c r="F455" s="710">
        <f t="shared" si="18"/>
        <v>1</v>
      </c>
      <c r="G455" s="712">
        <f t="shared" si="17"/>
        <v>1</v>
      </c>
    </row>
    <row r="456" spans="1:7" x14ac:dyDescent="0.25">
      <c r="A456" s="713" t="s">
        <v>337</v>
      </c>
      <c r="B456" s="729" t="s">
        <v>617</v>
      </c>
      <c r="C456" s="713">
        <v>480</v>
      </c>
      <c r="D456" s="710">
        <f>'Quarterly Rules'!C3385</f>
        <v>0</v>
      </c>
      <c r="E456" s="710">
        <f>'Quarterly Rules'!G3385+'Quarterly Rules'!G3386+'Quarterly Rules'!G3387+'Quarterly Rules'!G3388+'Quarterly Rules'!G3389+'Quarterly Rules'!G3390+'Quarterly Rules'!G3391+'Quarterly Rules'!G3392+'Quarterly Rules'!G3393+'Quarterly Rules'!G3394+'Quarterly Rules'!G3395+'Quarterly Rules'!G3396+'Quarterly Rules'!G3397+'Quarterly Rules'!G3398+'Quarterly Rules'!G3399+'Quarterly Rules'!G3400+'Quarterly Rules'!G3401+'Quarterly Rules'!G3402+'Quarterly Rules'!G3403+'Quarterly Rules'!G3404+'Quarterly Rules'!G3405+'Quarterly Rules'!G3406+'Quarterly Rules'!G3407+'Quarterly Rules'!G3408+'Quarterly Rules'!G3409+'Quarterly Rules'!G3410+'Quarterly Rules'!G3411+'Quarterly Rules'!G3412</f>
        <v>0</v>
      </c>
      <c r="F456" s="710">
        <f t="shared" si="18"/>
        <v>1</v>
      </c>
      <c r="G456" s="712">
        <f t="shared" si="17"/>
        <v>1</v>
      </c>
    </row>
    <row r="457" spans="1:7" x14ac:dyDescent="0.25">
      <c r="A457" s="713" t="s">
        <v>337</v>
      </c>
      <c r="B457" s="729" t="s">
        <v>617</v>
      </c>
      <c r="C457" s="713">
        <v>481</v>
      </c>
      <c r="D457" s="710">
        <f>'Quarterly Rules'!C3414</f>
        <v>0</v>
      </c>
      <c r="E457" s="710">
        <f>'Quarterly Rules'!G3414+'Quarterly Rules'!G3415+'Quarterly Rules'!G3416+'Quarterly Rules'!G3417+'Quarterly Rules'!G3418+'Quarterly Rules'!G3419+'Quarterly Rules'!G3420+'Quarterly Rules'!G3421+'Quarterly Rules'!G3422+'Quarterly Rules'!G3423+'Quarterly Rules'!G3424+'Quarterly Rules'!G3425+'Quarterly Rules'!G3426+'Quarterly Rules'!G3427+'Quarterly Rules'!G3428+'Quarterly Rules'!G3429+'Quarterly Rules'!G3430+'Quarterly Rules'!G3431+'Quarterly Rules'!G3432</f>
        <v>0</v>
      </c>
      <c r="F457" s="710">
        <f t="shared" si="18"/>
        <v>1</v>
      </c>
      <c r="G457" s="712">
        <f t="shared" si="17"/>
        <v>1</v>
      </c>
    </row>
    <row r="458" spans="1:7" x14ac:dyDescent="0.25">
      <c r="A458" s="713" t="s">
        <v>337</v>
      </c>
      <c r="B458" s="729" t="s">
        <v>617</v>
      </c>
      <c r="C458" s="713">
        <v>482</v>
      </c>
      <c r="D458" s="710">
        <f>'Quarterly Rules'!C3434</f>
        <v>0</v>
      </c>
      <c r="E458" s="710">
        <f>'Quarterly Rules'!G3434+'Quarterly Rules'!G3435+'Quarterly Rules'!G3436+'Quarterly Rules'!G3437+'Quarterly Rules'!G3438+'Quarterly Rules'!G3439+'Quarterly Rules'!G3440+'Quarterly Rules'!G3441+'Quarterly Rules'!G3442+'Quarterly Rules'!G3443+'Quarterly Rules'!G3444+'Quarterly Rules'!G3445+'Quarterly Rules'!G3446+'Quarterly Rules'!G3447+'Quarterly Rules'!G3448+'Quarterly Rules'!G3449+'Quarterly Rules'!G3450+'Quarterly Rules'!G3451+'Quarterly Rules'!G3452+'Quarterly Rules'!G3453+'Quarterly Rules'!G3454+'Quarterly Rules'!G3455+'Quarterly Rules'!G3456+'Quarterly Rules'!G3457+'Quarterly Rules'!G3458+'Quarterly Rules'!G3459+'Quarterly Rules'!G3460+'Quarterly Rules'!G3461</f>
        <v>0</v>
      </c>
      <c r="F458" s="710">
        <f t="shared" si="18"/>
        <v>1</v>
      </c>
      <c r="G458" s="712">
        <f t="shared" si="17"/>
        <v>1</v>
      </c>
    </row>
    <row r="459" spans="1:7" x14ac:dyDescent="0.25">
      <c r="A459" s="713" t="s">
        <v>337</v>
      </c>
      <c r="B459" s="729" t="s">
        <v>617</v>
      </c>
      <c r="C459" s="713">
        <v>483</v>
      </c>
      <c r="D459" s="710">
        <f>'Quarterly Rules'!C3463</f>
        <v>0</v>
      </c>
      <c r="E459" s="710">
        <f>'Quarterly Rules'!G3463+'Quarterly Rules'!G3464+'Quarterly Rules'!G3465+'Quarterly Rules'!G3466+'Quarterly Rules'!G3467+'Quarterly Rules'!G3468+'Quarterly Rules'!G3469+'Quarterly Rules'!G3470+'Quarterly Rules'!G3471+'Quarterly Rules'!G3472+'Quarterly Rules'!G3473+'Quarterly Rules'!G3474+'Quarterly Rules'!G3475+'Quarterly Rules'!G3476+'Quarterly Rules'!G3477+'Quarterly Rules'!G3478+'Quarterly Rules'!G3479+'Quarterly Rules'!G3480+'Quarterly Rules'!G3481</f>
        <v>0</v>
      </c>
      <c r="F459" s="710">
        <f t="shared" si="18"/>
        <v>1</v>
      </c>
      <c r="G459" s="712">
        <f t="shared" ref="G459:G482" si="19">IF(ISERROR(D459),0,IF(ISERROR(E459),0,IF(D459=E459,1,0)))</f>
        <v>1</v>
      </c>
    </row>
    <row r="460" spans="1:7" x14ac:dyDescent="0.25">
      <c r="A460" s="713" t="s">
        <v>337</v>
      </c>
      <c r="B460" s="729" t="s">
        <v>617</v>
      </c>
      <c r="C460" s="713">
        <v>484</v>
      </c>
      <c r="D460" s="710">
        <f>'Quarterly Rules'!C3483</f>
        <v>0</v>
      </c>
      <c r="E460" s="710">
        <f>'Quarterly Rules'!G3483+'Quarterly Rules'!G3484+'Quarterly Rules'!G3485+'Quarterly Rules'!G3486+'Quarterly Rules'!G3487+'Quarterly Rules'!G3488+'Quarterly Rules'!G3489+'Quarterly Rules'!G3490+'Quarterly Rules'!G3491+'Quarterly Rules'!G3492+'Quarterly Rules'!G3493+'Quarterly Rules'!G3494+'Quarterly Rules'!G3495+'Quarterly Rules'!G3496+'Quarterly Rules'!G3497+'Quarterly Rules'!G3498+'Quarterly Rules'!G3499+'Quarterly Rules'!G3500+'Quarterly Rules'!G3501+'Quarterly Rules'!G3502+'Quarterly Rules'!G3503+'Quarterly Rules'!G3504+'Quarterly Rules'!G3505+'Quarterly Rules'!G3506+'Quarterly Rules'!G3507+'Quarterly Rules'!G3508+'Quarterly Rules'!G3509+'Quarterly Rules'!G3510</f>
        <v>0</v>
      </c>
      <c r="F460" s="710">
        <f t="shared" si="18"/>
        <v>1</v>
      </c>
      <c r="G460" s="712">
        <f t="shared" si="19"/>
        <v>1</v>
      </c>
    </row>
    <row r="461" spans="1:7" x14ac:dyDescent="0.25">
      <c r="A461" s="713" t="s">
        <v>337</v>
      </c>
      <c r="B461" s="729" t="s">
        <v>617</v>
      </c>
      <c r="C461" s="713">
        <v>485</v>
      </c>
      <c r="D461" s="710">
        <f>'Quarterly Rules'!C3512</f>
        <v>0</v>
      </c>
      <c r="E461" s="710">
        <f>'Quarterly Rules'!G3512+'Quarterly Rules'!G3513+'Quarterly Rules'!G3514+'Quarterly Rules'!G3515+'Quarterly Rules'!G3516+'Quarterly Rules'!G3517+'Quarterly Rules'!G3518+'Quarterly Rules'!G3519+'Quarterly Rules'!G3520+'Quarterly Rules'!G3521+'Quarterly Rules'!G3522+'Quarterly Rules'!G3523+'Quarterly Rules'!G3524+'Quarterly Rules'!G3525+'Quarterly Rules'!G3526+'Quarterly Rules'!G3527+'Quarterly Rules'!G3528+'Quarterly Rules'!G3529</f>
        <v>0</v>
      </c>
      <c r="F461" s="710">
        <f t="shared" si="18"/>
        <v>1</v>
      </c>
      <c r="G461" s="712">
        <f t="shared" si="19"/>
        <v>1</v>
      </c>
    </row>
    <row r="462" spans="1:7" x14ac:dyDescent="0.25">
      <c r="A462" s="713" t="s">
        <v>337</v>
      </c>
      <c r="B462" s="729" t="s">
        <v>617</v>
      </c>
      <c r="C462" s="713">
        <v>486</v>
      </c>
      <c r="D462" s="710">
        <f>'Quarterly Rules'!C3531</f>
        <v>0</v>
      </c>
      <c r="E462" s="710">
        <f>'Quarterly Rules'!G3531+'Quarterly Rules'!G3532+'Quarterly Rules'!G3533+'Quarterly Rules'!G3534+'Quarterly Rules'!G3535+'Quarterly Rules'!G3536+'Quarterly Rules'!G3537+'Quarterly Rules'!G3538+'Quarterly Rules'!G3539+'Quarterly Rules'!G3540+'Quarterly Rules'!G3541+'Quarterly Rules'!G3542+'Quarterly Rules'!G3543+'Quarterly Rules'!G3544+'Quarterly Rules'!G3545+'Quarterly Rules'!G3546+'Quarterly Rules'!G3547+'Quarterly Rules'!G3548+'Quarterly Rules'!G3549+'Quarterly Rules'!G3550+'Quarterly Rules'!G3551+'Quarterly Rules'!G3552+'Quarterly Rules'!G3553+'Quarterly Rules'!G3554+'Quarterly Rules'!G3555+'Quarterly Rules'!G3556+'Quarterly Rules'!G3557</f>
        <v>0</v>
      </c>
      <c r="F462" s="710">
        <f t="shared" si="18"/>
        <v>1</v>
      </c>
      <c r="G462" s="712">
        <f t="shared" si="19"/>
        <v>1</v>
      </c>
    </row>
    <row r="463" spans="1:7" x14ac:dyDescent="0.25">
      <c r="A463" s="713" t="s">
        <v>337</v>
      </c>
      <c r="B463" s="729" t="s">
        <v>617</v>
      </c>
      <c r="C463" s="713">
        <v>487</v>
      </c>
      <c r="D463" s="710">
        <f>'Quarterly Rules'!C3559</f>
        <v>0</v>
      </c>
      <c r="E463" s="710">
        <f>'Quarterly Rules'!G3559+'Quarterly Rules'!G3560+'Quarterly Rules'!G3561+'Quarterly Rules'!G3562+'Quarterly Rules'!G3563+'Quarterly Rules'!G3564+'Quarterly Rules'!G3565+'Quarterly Rules'!G3566+'Quarterly Rules'!G3567+'Quarterly Rules'!G3568+'Quarterly Rules'!G3569+'Quarterly Rules'!G3570+'Quarterly Rules'!G3571+'Quarterly Rules'!G3572+'Quarterly Rules'!G3573+'Quarterly Rules'!G3574+'Quarterly Rules'!G3575+'Quarterly Rules'!G3576</f>
        <v>0</v>
      </c>
      <c r="F463" s="710">
        <f t="shared" si="18"/>
        <v>1</v>
      </c>
      <c r="G463" s="712">
        <f t="shared" si="19"/>
        <v>1</v>
      </c>
    </row>
    <row r="464" spans="1:7" x14ac:dyDescent="0.25">
      <c r="A464" s="713" t="s">
        <v>337</v>
      </c>
      <c r="B464" s="729" t="s">
        <v>617</v>
      </c>
      <c r="C464" s="713">
        <v>488</v>
      </c>
      <c r="D464" s="710">
        <f>'Quarterly Rules'!C3578</f>
        <v>0</v>
      </c>
      <c r="E464" s="710">
        <f>'Quarterly Rules'!G3578+'Quarterly Rules'!G3579+'Quarterly Rules'!G3580+'Quarterly Rules'!G3581+'Quarterly Rules'!G3582+'Quarterly Rules'!G3583+'Quarterly Rules'!G3584+'Quarterly Rules'!G3585+'Quarterly Rules'!G3586+'Quarterly Rules'!G3587+'Quarterly Rules'!G3588+'Quarterly Rules'!G3589+'Quarterly Rules'!G3590+'Quarterly Rules'!G3591+'Quarterly Rules'!G3592+'Quarterly Rules'!G3593+'Quarterly Rules'!G3594+'Quarterly Rules'!G3595+'Quarterly Rules'!G3596+'Quarterly Rules'!G3597+'Quarterly Rules'!G3598+'Quarterly Rules'!G3599+'Quarterly Rules'!G3600+'Quarterly Rules'!G3601+'Quarterly Rules'!G3602+'Quarterly Rules'!G3603+'Quarterly Rules'!G3604</f>
        <v>0</v>
      </c>
      <c r="F464" s="710">
        <f t="shared" si="18"/>
        <v>1</v>
      </c>
      <c r="G464" s="712">
        <f t="shared" si="19"/>
        <v>1</v>
      </c>
    </row>
    <row r="465" spans="1:7" x14ac:dyDescent="0.25">
      <c r="A465" s="713" t="s">
        <v>337</v>
      </c>
      <c r="B465" s="729" t="s">
        <v>617</v>
      </c>
      <c r="C465" s="713">
        <v>489</v>
      </c>
      <c r="D465" s="710">
        <f>'Quarterly Rules'!C3606</f>
        <v>0</v>
      </c>
      <c r="E465" s="710">
        <f>'Quarterly Rules'!G3606+'Quarterly Rules'!G3607+'Quarterly Rules'!G3608+'Quarterly Rules'!G3609+'Quarterly Rules'!G3610+'Quarterly Rules'!G3611+'Quarterly Rules'!G3612+'Quarterly Rules'!G3613+'Quarterly Rules'!G3614+'Quarterly Rules'!G3615+'Quarterly Rules'!G3616+'Quarterly Rules'!G3617+'Quarterly Rules'!G3618+'Quarterly Rules'!G3619+'Quarterly Rules'!G3620+'Quarterly Rules'!G3621+'Quarterly Rules'!G3622+'Quarterly Rules'!G3623</f>
        <v>0</v>
      </c>
      <c r="F465" s="710">
        <f t="shared" si="18"/>
        <v>1</v>
      </c>
      <c r="G465" s="712">
        <f t="shared" si="19"/>
        <v>1</v>
      </c>
    </row>
    <row r="466" spans="1:7" x14ac:dyDescent="0.25">
      <c r="A466" s="713" t="s">
        <v>337</v>
      </c>
      <c r="B466" s="729" t="s">
        <v>617</v>
      </c>
      <c r="C466" s="713">
        <v>490</v>
      </c>
      <c r="D466" s="710">
        <f>'Quarterly Rules'!C3625</f>
        <v>0</v>
      </c>
      <c r="E466" s="710">
        <f>'Quarterly Rules'!G3625+'Quarterly Rules'!G3626+'Quarterly Rules'!G3627+'Quarterly Rules'!G3628+'Quarterly Rules'!G3629+'Quarterly Rules'!G3630+'Quarterly Rules'!G3631+'Quarterly Rules'!G3632+'Quarterly Rules'!G3633+'Quarterly Rules'!G3634+'Quarterly Rules'!G3635+'Quarterly Rules'!G3636+'Quarterly Rules'!G3637+'Quarterly Rules'!G3638+'Quarterly Rules'!G3639+'Quarterly Rules'!G3640+'Quarterly Rules'!G3641+'Quarterly Rules'!G3642+'Quarterly Rules'!G3643+'Quarterly Rules'!G3644+'Quarterly Rules'!G3645+'Quarterly Rules'!G3646+'Quarterly Rules'!G3647+'Quarterly Rules'!G3648+'Quarterly Rules'!G3649+'Quarterly Rules'!G3650+'Quarterly Rules'!G3651</f>
        <v>0</v>
      </c>
      <c r="F466" s="710">
        <f t="shared" si="18"/>
        <v>1</v>
      </c>
      <c r="G466" s="712">
        <f t="shared" si="19"/>
        <v>1</v>
      </c>
    </row>
    <row r="467" spans="1:7" x14ac:dyDescent="0.25">
      <c r="A467" s="713" t="s">
        <v>337</v>
      </c>
      <c r="B467" s="729" t="s">
        <v>617</v>
      </c>
      <c r="C467" s="713">
        <v>491</v>
      </c>
      <c r="D467" s="710">
        <f>'Quarterly Rules'!C3653</f>
        <v>0</v>
      </c>
      <c r="E467" s="710">
        <f>'Quarterly Rules'!G3653+'Quarterly Rules'!G3654+'Quarterly Rules'!G3655+'Quarterly Rules'!G3656+'Quarterly Rules'!G3657+'Quarterly Rules'!G3658+'Quarterly Rules'!G3659+'Quarterly Rules'!G3660+'Quarterly Rules'!G3661+'Quarterly Rules'!G3662+'Quarterly Rules'!G3663+'Quarterly Rules'!G3664+'Quarterly Rules'!G3665+'Quarterly Rules'!G3666+'Quarterly Rules'!G3667+'Quarterly Rules'!G3668+'Quarterly Rules'!G3669+'Quarterly Rules'!G3670+'Quarterly Rules'!G3671+'Quarterly Rules'!G3672</f>
        <v>0</v>
      </c>
      <c r="F467" s="710">
        <f t="shared" si="18"/>
        <v>1</v>
      </c>
      <c r="G467" s="712">
        <f t="shared" si="19"/>
        <v>1</v>
      </c>
    </row>
    <row r="468" spans="1:7" x14ac:dyDescent="0.25">
      <c r="A468" s="713" t="s">
        <v>337</v>
      </c>
      <c r="B468" s="729" t="s">
        <v>617</v>
      </c>
      <c r="C468" s="713">
        <v>492</v>
      </c>
      <c r="D468" s="710">
        <f>'Quarterly Rules'!C3674</f>
        <v>0</v>
      </c>
      <c r="E468" s="710">
        <f>'Quarterly Rules'!G3674+'Quarterly Rules'!G3675+'Quarterly Rules'!G3676+'Quarterly Rules'!G3677+'Quarterly Rules'!G3678+'Quarterly Rules'!G3679+'Quarterly Rules'!G3680+'Quarterly Rules'!G3681+'Quarterly Rules'!G3682+'Quarterly Rules'!G3683+'Quarterly Rules'!G3684+'Quarterly Rules'!G3685+'Quarterly Rules'!G3686+'Quarterly Rules'!G3687+'Quarterly Rules'!G3688+'Quarterly Rules'!G3689+'Quarterly Rules'!G3690+'Quarterly Rules'!G3691+'Quarterly Rules'!G3692+'Quarterly Rules'!G3693+'Quarterly Rules'!G3694+'Quarterly Rules'!G3695+'Quarterly Rules'!G3696+'Quarterly Rules'!G3697+'Quarterly Rules'!G3698+'Quarterly Rules'!G3699+'Quarterly Rules'!G3700+'Quarterly Rules'!G3701+'Quarterly Rules'!G3702</f>
        <v>0</v>
      </c>
      <c r="F468" s="710">
        <f t="shared" si="18"/>
        <v>1</v>
      </c>
      <c r="G468" s="712">
        <f t="shared" si="19"/>
        <v>1</v>
      </c>
    </row>
    <row r="469" spans="1:7" x14ac:dyDescent="0.25">
      <c r="A469" s="713" t="s">
        <v>337</v>
      </c>
      <c r="B469" s="729" t="s">
        <v>617</v>
      </c>
      <c r="C469" s="713">
        <v>493</v>
      </c>
      <c r="D469" s="710">
        <f>'Quarterly Rules'!C3705</f>
        <v>0</v>
      </c>
      <c r="E469" s="710">
        <f>'Quarterly Rules'!G3705+'Quarterly Rules'!G3706+'Quarterly Rules'!G3707+'Quarterly Rules'!G3708+'Quarterly Rules'!G3709+'Quarterly Rules'!G3710+'Quarterly Rules'!G3711</f>
        <v>0</v>
      </c>
      <c r="F469" s="710">
        <f t="shared" si="18"/>
        <v>1</v>
      </c>
      <c r="G469" s="712">
        <f t="shared" si="19"/>
        <v>1</v>
      </c>
    </row>
    <row r="470" spans="1:7" x14ac:dyDescent="0.25">
      <c r="A470" s="713" t="s">
        <v>337</v>
      </c>
      <c r="B470" s="729" t="s">
        <v>617</v>
      </c>
      <c r="C470" s="713">
        <v>494</v>
      </c>
      <c r="D470" s="710">
        <f>'Quarterly Rules'!C3713</f>
        <v>0</v>
      </c>
      <c r="E470" s="710">
        <f>'Quarterly Rules'!G3713+'Quarterly Rules'!G3714+'Quarterly Rules'!G3715+'Quarterly Rules'!G3716+'Quarterly Rules'!G3717+'Quarterly Rules'!G3718+'Quarterly Rules'!G3719</f>
        <v>0</v>
      </c>
      <c r="F470" s="710">
        <f t="shared" si="18"/>
        <v>1</v>
      </c>
      <c r="G470" s="712">
        <f t="shared" si="19"/>
        <v>1</v>
      </c>
    </row>
    <row r="471" spans="1:7" x14ac:dyDescent="0.25">
      <c r="A471" s="713" t="s">
        <v>337</v>
      </c>
      <c r="B471" s="729" t="s">
        <v>617</v>
      </c>
      <c r="C471" s="713">
        <v>495</v>
      </c>
      <c r="D471" s="710">
        <f>'Quarterly Rules'!C3721</f>
        <v>0</v>
      </c>
      <c r="E471" s="710">
        <f>'Quarterly Rules'!G3721+'Quarterly Rules'!G3722+'Quarterly Rules'!G3723</f>
        <v>0</v>
      </c>
      <c r="F471" s="710">
        <f t="shared" si="18"/>
        <v>1</v>
      </c>
      <c r="G471" s="712">
        <f t="shared" si="19"/>
        <v>1</v>
      </c>
    </row>
    <row r="472" spans="1:7" x14ac:dyDescent="0.25">
      <c r="A472" s="713" t="s">
        <v>337</v>
      </c>
      <c r="B472" s="729" t="s">
        <v>617</v>
      </c>
      <c r="C472" s="713">
        <v>496</v>
      </c>
      <c r="D472" s="710">
        <f>'Quarterly Rules'!C3725</f>
        <v>0</v>
      </c>
      <c r="E472" s="710">
        <f>'Quarterly Rules'!G3725+'Quarterly Rules'!G3726</f>
        <v>0</v>
      </c>
      <c r="F472" s="710">
        <f t="shared" si="18"/>
        <v>1</v>
      </c>
      <c r="G472" s="712">
        <f t="shared" si="19"/>
        <v>1</v>
      </c>
    </row>
    <row r="473" spans="1:7" x14ac:dyDescent="0.25">
      <c r="A473" s="713" t="s">
        <v>337</v>
      </c>
      <c r="B473" s="729" t="s">
        <v>617</v>
      </c>
      <c r="C473" s="713">
        <v>497</v>
      </c>
      <c r="D473" s="710">
        <f>'Quarterly Rules'!C3728</f>
        <v>0</v>
      </c>
      <c r="E473" s="710">
        <f>'Quarterly Rules'!G3728+'Quarterly Rules'!G3729+'Quarterly Rules'!G3730+'Quarterly Rules'!G3731+'Quarterly Rules'!G3732+'Quarterly Rules'!G3733+'Quarterly Rules'!G3734</f>
        <v>0</v>
      </c>
      <c r="F473" s="710">
        <f t="shared" si="18"/>
        <v>1</v>
      </c>
      <c r="G473" s="712">
        <f t="shared" si="19"/>
        <v>1</v>
      </c>
    </row>
    <row r="474" spans="1:7" x14ac:dyDescent="0.25">
      <c r="A474" s="713" t="s">
        <v>337</v>
      </c>
      <c r="B474" s="729" t="s">
        <v>617</v>
      </c>
      <c r="C474" s="713">
        <v>498</v>
      </c>
      <c r="D474" s="710">
        <f>'Quarterly Rules'!C3736</f>
        <v>0</v>
      </c>
      <c r="E474" s="710">
        <f>'Quarterly Rules'!G3736+'Quarterly Rules'!G3737+'Quarterly Rules'!G3738+'Quarterly Rules'!G3739+'Quarterly Rules'!G3740+'Quarterly Rules'!G3741+'Quarterly Rules'!G3742</f>
        <v>0</v>
      </c>
      <c r="F474" s="710">
        <f t="shared" si="18"/>
        <v>1</v>
      </c>
      <c r="G474" s="712">
        <f t="shared" si="19"/>
        <v>1</v>
      </c>
    </row>
    <row r="475" spans="1:7" x14ac:dyDescent="0.25">
      <c r="A475" s="713" t="s">
        <v>337</v>
      </c>
      <c r="B475" s="729" t="s">
        <v>617</v>
      </c>
      <c r="C475" s="713">
        <v>499</v>
      </c>
      <c r="D475" s="710">
        <f>'Quarterly Rules'!C3744</f>
        <v>0</v>
      </c>
      <c r="E475" s="710">
        <f>'Quarterly Rules'!G3744+'Quarterly Rules'!G3745+'Quarterly Rules'!G3746</f>
        <v>0</v>
      </c>
      <c r="F475" s="710">
        <f t="shared" si="18"/>
        <v>1</v>
      </c>
      <c r="G475" s="712">
        <f t="shared" si="19"/>
        <v>1</v>
      </c>
    </row>
    <row r="476" spans="1:7" x14ac:dyDescent="0.25">
      <c r="A476" s="713" t="s">
        <v>337</v>
      </c>
      <c r="B476" s="729" t="s">
        <v>617</v>
      </c>
      <c r="C476" s="713">
        <v>500</v>
      </c>
      <c r="D476" s="710">
        <f>'Quarterly Rules'!C3748</f>
        <v>0</v>
      </c>
      <c r="E476" s="710">
        <f>'Quarterly Rules'!G3748+'Quarterly Rules'!G3749</f>
        <v>0</v>
      </c>
      <c r="F476" s="710">
        <f t="shared" si="18"/>
        <v>1</v>
      </c>
      <c r="G476" s="712">
        <f t="shared" si="19"/>
        <v>1</v>
      </c>
    </row>
    <row r="477" spans="1:7" x14ac:dyDescent="0.25">
      <c r="A477" s="713" t="s">
        <v>337</v>
      </c>
      <c r="B477" s="729" t="s">
        <v>617</v>
      </c>
      <c r="C477" s="713">
        <v>501</v>
      </c>
      <c r="D477" s="710">
        <f>'Quarterly Rules'!C3751</f>
        <v>0</v>
      </c>
      <c r="E477" s="710">
        <f>'Quarterly Rules'!G3751+'Quarterly Rules'!G3752+'Quarterly Rules'!G3753+'Quarterly Rules'!G3754+'Quarterly Rules'!G3755+'Quarterly Rules'!G3756+'Quarterly Rules'!G3757</f>
        <v>0</v>
      </c>
      <c r="F477" s="710">
        <f t="shared" si="18"/>
        <v>1</v>
      </c>
      <c r="G477" s="712">
        <f t="shared" si="19"/>
        <v>1</v>
      </c>
    </row>
    <row r="478" spans="1:7" x14ac:dyDescent="0.25">
      <c r="A478" s="713" t="s">
        <v>337</v>
      </c>
      <c r="B478" s="729" t="s">
        <v>617</v>
      </c>
      <c r="C478" s="713">
        <v>502</v>
      </c>
      <c r="D478" s="710">
        <f>'Quarterly Rules'!C3759</f>
        <v>0</v>
      </c>
      <c r="E478" s="710">
        <f>'Quarterly Rules'!G3759+'Quarterly Rules'!G3760+'Quarterly Rules'!G3761+'Quarterly Rules'!G3762+'Quarterly Rules'!G3763+'Quarterly Rules'!G3764+'Quarterly Rules'!G3765</f>
        <v>0</v>
      </c>
      <c r="F478" s="710">
        <f t="shared" si="18"/>
        <v>1</v>
      </c>
      <c r="G478" s="712">
        <f t="shared" si="19"/>
        <v>1</v>
      </c>
    </row>
    <row r="479" spans="1:7" x14ac:dyDescent="0.25">
      <c r="A479" s="713" t="s">
        <v>337</v>
      </c>
      <c r="B479" s="729" t="s">
        <v>617</v>
      </c>
      <c r="C479" s="713">
        <v>503</v>
      </c>
      <c r="D479" s="710">
        <f>'Quarterly Rules'!C3767</f>
        <v>0</v>
      </c>
      <c r="E479" s="710">
        <f>'Quarterly Rules'!G3767+'Quarterly Rules'!G3768+'Quarterly Rules'!G3769</f>
        <v>0</v>
      </c>
      <c r="F479" s="710">
        <f t="shared" si="18"/>
        <v>1</v>
      </c>
      <c r="G479" s="712">
        <f t="shared" si="19"/>
        <v>1</v>
      </c>
    </row>
    <row r="480" spans="1:7" x14ac:dyDescent="0.25">
      <c r="A480" s="713" t="s">
        <v>337</v>
      </c>
      <c r="B480" s="729" t="s">
        <v>617</v>
      </c>
      <c r="C480" s="713">
        <v>504</v>
      </c>
      <c r="D480" s="710">
        <f>'Quarterly Rules'!C3771</f>
        <v>0</v>
      </c>
      <c r="E480" s="710">
        <f>'Quarterly Rules'!G3771+'Quarterly Rules'!G3772</f>
        <v>0</v>
      </c>
      <c r="F480" s="710">
        <f t="shared" si="18"/>
        <v>1</v>
      </c>
      <c r="G480" s="712">
        <f t="shared" si="19"/>
        <v>1</v>
      </c>
    </row>
    <row r="481" spans="1:7" x14ac:dyDescent="0.25">
      <c r="A481" s="713" t="s">
        <v>337</v>
      </c>
      <c r="B481" s="729" t="s">
        <v>617</v>
      </c>
      <c r="C481" s="713">
        <v>505</v>
      </c>
      <c r="D481" s="710">
        <f>'Quarterly Rules'!C3774</f>
        <v>0</v>
      </c>
      <c r="E481" s="710">
        <f>'Quarterly Rules'!G3774+'Quarterly Rules'!G3775+'Quarterly Rules'!G3776+'Quarterly Rules'!G3777+'Quarterly Rules'!G3778+'Quarterly Rules'!G3779+'Quarterly Rules'!G3780</f>
        <v>0</v>
      </c>
      <c r="F481" s="710">
        <f t="shared" si="18"/>
        <v>1</v>
      </c>
      <c r="G481" s="712">
        <f t="shared" si="19"/>
        <v>1</v>
      </c>
    </row>
    <row r="482" spans="1:7" x14ac:dyDescent="0.25">
      <c r="A482" s="713" t="s">
        <v>337</v>
      </c>
      <c r="B482" s="730" t="s">
        <v>617</v>
      </c>
      <c r="C482" s="713">
        <v>506</v>
      </c>
      <c r="D482" s="710">
        <f>'Quarterly Rules'!C3782</f>
        <v>0</v>
      </c>
      <c r="E482" s="710">
        <f>'Quarterly Rules'!G3782+'Quarterly Rules'!G3783+'Quarterly Rules'!G3784+'Quarterly Rules'!G3785+'Quarterly Rules'!G3786+'Quarterly Rules'!G3787+'Quarterly Rules'!G3788</f>
        <v>0</v>
      </c>
      <c r="F482" s="710">
        <f t="shared" si="18"/>
        <v>1</v>
      </c>
      <c r="G482" s="712">
        <f t="shared" si="19"/>
        <v>1</v>
      </c>
    </row>
    <row r="483" spans="1:7" x14ac:dyDescent="0.25">
      <c r="A483" s="713" t="s">
        <v>338</v>
      </c>
      <c r="B483" s="729" t="s">
        <v>617</v>
      </c>
      <c r="C483" s="713">
        <v>507</v>
      </c>
      <c r="D483" s="710">
        <f>'Quarterly Rules'!C3790</f>
        <v>0</v>
      </c>
      <c r="E483" s="710">
        <f>'Quarterly Rules'!G3790</f>
        <v>0</v>
      </c>
      <c r="F483" s="710">
        <f t="shared" si="18"/>
        <v>1</v>
      </c>
      <c r="G483" s="712">
        <f t="shared" ref="G483:G494" si="20">IF(ISERROR(D483),0,IF(ISERROR(E483),0,IF(D483&lt;=E483,1,0)))</f>
        <v>1</v>
      </c>
    </row>
    <row r="484" spans="1:7" x14ac:dyDescent="0.25">
      <c r="A484" s="713" t="s">
        <v>338</v>
      </c>
      <c r="B484" s="729" t="s">
        <v>617</v>
      </c>
      <c r="C484" s="713">
        <v>508</v>
      </c>
      <c r="D484" s="710">
        <f>'Quarterly Rules'!C3792</f>
        <v>0</v>
      </c>
      <c r="E484" s="710">
        <f>'Quarterly Rules'!G3792</f>
        <v>0</v>
      </c>
      <c r="F484" s="710">
        <f t="shared" si="18"/>
        <v>1</v>
      </c>
      <c r="G484" s="712">
        <f t="shared" si="20"/>
        <v>1</v>
      </c>
    </row>
    <row r="485" spans="1:7" x14ac:dyDescent="0.25">
      <c r="A485" s="713" t="s">
        <v>338</v>
      </c>
      <c r="B485" s="729" t="s">
        <v>617</v>
      </c>
      <c r="C485" s="713">
        <v>509</v>
      </c>
      <c r="D485" s="710">
        <f>'Quarterly Rules'!C3794</f>
        <v>0</v>
      </c>
      <c r="E485" s="710">
        <f>'Quarterly Rules'!G3794</f>
        <v>0</v>
      </c>
      <c r="F485" s="710">
        <f t="shared" si="18"/>
        <v>1</v>
      </c>
      <c r="G485" s="712">
        <f t="shared" si="20"/>
        <v>1</v>
      </c>
    </row>
    <row r="486" spans="1:7" x14ac:dyDescent="0.25">
      <c r="A486" s="713" t="s">
        <v>338</v>
      </c>
      <c r="B486" s="729" t="s">
        <v>617</v>
      </c>
      <c r="C486" s="713">
        <v>510</v>
      </c>
      <c r="D486" s="710">
        <f>'Quarterly Rules'!C3796</f>
        <v>0</v>
      </c>
      <c r="E486" s="710">
        <f>'Quarterly Rules'!G3796</f>
        <v>0</v>
      </c>
      <c r="F486" s="710">
        <f t="shared" si="18"/>
        <v>1</v>
      </c>
      <c r="G486" s="712">
        <f t="shared" si="20"/>
        <v>1</v>
      </c>
    </row>
    <row r="487" spans="1:7" x14ac:dyDescent="0.25">
      <c r="A487" s="713" t="s">
        <v>338</v>
      </c>
      <c r="B487" s="729" t="s">
        <v>617</v>
      </c>
      <c r="C487" s="713">
        <v>511</v>
      </c>
      <c r="D487" s="710">
        <f>'Quarterly Rules'!C3798</f>
        <v>0</v>
      </c>
      <c r="E487" s="710">
        <f>'Quarterly Rules'!G3798</f>
        <v>0</v>
      </c>
      <c r="F487" s="710">
        <f t="shared" si="18"/>
        <v>1</v>
      </c>
      <c r="G487" s="712">
        <f t="shared" si="20"/>
        <v>1</v>
      </c>
    </row>
    <row r="488" spans="1:7" x14ac:dyDescent="0.25">
      <c r="A488" s="713" t="s">
        <v>338</v>
      </c>
      <c r="B488" s="729" t="s">
        <v>617</v>
      </c>
      <c r="C488" s="713">
        <v>512</v>
      </c>
      <c r="D488" s="710">
        <f>'Quarterly Rules'!C3800</f>
        <v>0</v>
      </c>
      <c r="E488" s="710">
        <f>'Quarterly Rules'!G3800</f>
        <v>0</v>
      </c>
      <c r="F488" s="710">
        <f t="shared" si="18"/>
        <v>1</v>
      </c>
      <c r="G488" s="712">
        <f t="shared" si="20"/>
        <v>1</v>
      </c>
    </row>
    <row r="489" spans="1:7" x14ac:dyDescent="0.25">
      <c r="A489" s="713" t="s">
        <v>338</v>
      </c>
      <c r="B489" s="729" t="s">
        <v>617</v>
      </c>
      <c r="C489" s="713">
        <v>513</v>
      </c>
      <c r="D489" s="710">
        <f>'Quarterly Rules'!C3802</f>
        <v>0</v>
      </c>
      <c r="E489" s="710">
        <f>'Quarterly Rules'!G3802</f>
        <v>0</v>
      </c>
      <c r="F489" s="710">
        <f t="shared" si="18"/>
        <v>1</v>
      </c>
      <c r="G489" s="712">
        <f t="shared" si="20"/>
        <v>1</v>
      </c>
    </row>
    <row r="490" spans="1:7" x14ac:dyDescent="0.25">
      <c r="A490" s="713" t="s">
        <v>338</v>
      </c>
      <c r="B490" s="729" t="s">
        <v>617</v>
      </c>
      <c r="C490" s="713">
        <v>514</v>
      </c>
      <c r="D490" s="710">
        <f>'Quarterly Rules'!C3804</f>
        <v>0</v>
      </c>
      <c r="E490" s="710">
        <f>'Quarterly Rules'!G3804</f>
        <v>0</v>
      </c>
      <c r="F490" s="710">
        <f t="shared" ref="F490:F544" si="21">G490</f>
        <v>1</v>
      </c>
      <c r="G490" s="712">
        <f t="shared" si="20"/>
        <v>1</v>
      </c>
    </row>
    <row r="491" spans="1:7" x14ac:dyDescent="0.25">
      <c r="A491" s="713" t="s">
        <v>338</v>
      </c>
      <c r="B491" s="729" t="s">
        <v>617</v>
      </c>
      <c r="C491" s="713">
        <v>515</v>
      </c>
      <c r="D491" s="710">
        <f>'Quarterly Rules'!C3806</f>
        <v>0</v>
      </c>
      <c r="E491" s="710">
        <f>'Quarterly Rules'!G3806</f>
        <v>0</v>
      </c>
      <c r="F491" s="710">
        <f t="shared" si="21"/>
        <v>1</v>
      </c>
      <c r="G491" s="712">
        <f t="shared" si="20"/>
        <v>1</v>
      </c>
    </row>
    <row r="492" spans="1:7" x14ac:dyDescent="0.25">
      <c r="A492" s="713" t="s">
        <v>338</v>
      </c>
      <c r="B492" s="729" t="s">
        <v>617</v>
      </c>
      <c r="C492" s="713">
        <v>516</v>
      </c>
      <c r="D492" s="710">
        <f>'Quarterly Rules'!C3808</f>
        <v>0</v>
      </c>
      <c r="E492" s="710">
        <f>'Quarterly Rules'!G3808</f>
        <v>0</v>
      </c>
      <c r="F492" s="710">
        <f t="shared" si="21"/>
        <v>1</v>
      </c>
      <c r="G492" s="712">
        <f t="shared" si="20"/>
        <v>1</v>
      </c>
    </row>
    <row r="493" spans="1:7" x14ac:dyDescent="0.25">
      <c r="A493" s="713" t="s">
        <v>338</v>
      </c>
      <c r="B493" s="729" t="s">
        <v>617</v>
      </c>
      <c r="C493" s="713">
        <v>517</v>
      </c>
      <c r="D493" s="710">
        <f>'Quarterly Rules'!C3810</f>
        <v>0</v>
      </c>
      <c r="E493" s="710">
        <f>'Quarterly Rules'!G3810</f>
        <v>0</v>
      </c>
      <c r="F493" s="710">
        <f t="shared" si="21"/>
        <v>1</v>
      </c>
      <c r="G493" s="712">
        <f t="shared" si="20"/>
        <v>1</v>
      </c>
    </row>
    <row r="494" spans="1:7" x14ac:dyDescent="0.25">
      <c r="A494" s="713" t="s">
        <v>338</v>
      </c>
      <c r="B494" s="729" t="s">
        <v>617</v>
      </c>
      <c r="C494" s="713">
        <v>518</v>
      </c>
      <c r="D494" s="710">
        <f>'Quarterly Rules'!C3812</f>
        <v>0</v>
      </c>
      <c r="E494" s="710">
        <f>'Quarterly Rules'!G3812</f>
        <v>0</v>
      </c>
      <c r="F494" s="710">
        <f t="shared" si="21"/>
        <v>1</v>
      </c>
      <c r="G494" s="712">
        <f t="shared" si="20"/>
        <v>1</v>
      </c>
    </row>
    <row r="495" spans="1:7" x14ac:dyDescent="0.25">
      <c r="A495" s="713" t="s">
        <v>338</v>
      </c>
      <c r="B495" s="729" t="s">
        <v>617</v>
      </c>
      <c r="C495" s="713">
        <v>520</v>
      </c>
      <c r="D495" s="710">
        <f>'Quarterly Rules'!C3816</f>
        <v>0</v>
      </c>
      <c r="E495" s="710">
        <f>'Quarterly Rules'!G3816+'Quarterly Rules'!G3817+'Quarterly Rules'!G3818+'Quarterly Rules'!G3819+'Quarterly Rules'!G3820+'Quarterly Rules'!G3821+'Quarterly Rules'!G3822+'Quarterly Rules'!G3823+'Quarterly Rules'!G3824</f>
        <v>0</v>
      </c>
      <c r="F495" s="710">
        <f t="shared" si="21"/>
        <v>1</v>
      </c>
      <c r="G495" s="712">
        <f t="shared" ref="G495:G528" si="22">IF(ISERROR(D495),0,IF(ISERROR(E495),0,IF(D495=E495,1,0)))</f>
        <v>1</v>
      </c>
    </row>
    <row r="496" spans="1:7" x14ac:dyDescent="0.25">
      <c r="A496" s="713" t="s">
        <v>338</v>
      </c>
      <c r="B496" s="729" t="s">
        <v>617</v>
      </c>
      <c r="C496" s="713">
        <v>521</v>
      </c>
      <c r="D496" s="710">
        <f>'Quarterly Rules'!C3826</f>
        <v>0</v>
      </c>
      <c r="E496" s="710">
        <f>'Quarterly Rules'!G3826+'Quarterly Rules'!G3827+'Quarterly Rules'!G3828+'Quarterly Rules'!G3829+'Quarterly Rules'!G3830+'Quarterly Rules'!G3831+'Quarterly Rules'!G3832+'Quarterly Rules'!G3833+'Quarterly Rules'!G3834</f>
        <v>0</v>
      </c>
      <c r="F496" s="710">
        <f t="shared" si="21"/>
        <v>1</v>
      </c>
      <c r="G496" s="712">
        <f t="shared" si="22"/>
        <v>1</v>
      </c>
    </row>
    <row r="497" spans="1:7" x14ac:dyDescent="0.25">
      <c r="A497" s="713" t="s">
        <v>338</v>
      </c>
      <c r="B497" s="729" t="s">
        <v>617</v>
      </c>
      <c r="C497" s="713">
        <v>522</v>
      </c>
      <c r="D497" s="710">
        <f>'Quarterly Rules'!C3836</f>
        <v>0</v>
      </c>
      <c r="E497" s="710">
        <f>'Quarterly Rules'!G3836+'Quarterly Rules'!G3837+'Quarterly Rules'!G3838+'Quarterly Rules'!G3839+'Quarterly Rules'!G3840+'Quarterly Rules'!G3841+'Quarterly Rules'!G3842+'Quarterly Rules'!G3843+'Quarterly Rules'!G3844</f>
        <v>0</v>
      </c>
      <c r="F497" s="710">
        <f t="shared" si="21"/>
        <v>1</v>
      </c>
      <c r="G497" s="712">
        <f t="shared" si="22"/>
        <v>1</v>
      </c>
    </row>
    <row r="498" spans="1:7" x14ac:dyDescent="0.25">
      <c r="A498" s="713" t="s">
        <v>338</v>
      </c>
      <c r="B498" s="729" t="s">
        <v>617</v>
      </c>
      <c r="C498" s="713">
        <v>523</v>
      </c>
      <c r="D498" s="710">
        <f>'Quarterly Rules'!C3846</f>
        <v>0</v>
      </c>
      <c r="E498" s="710">
        <f>'Quarterly Rules'!G3846+'Quarterly Rules'!G3847+'Quarterly Rules'!G3848+'Quarterly Rules'!G3849+'Quarterly Rules'!G3850+'Quarterly Rules'!G3851+'Quarterly Rules'!G3852+'Quarterly Rules'!G3853+'Quarterly Rules'!G3854</f>
        <v>0</v>
      </c>
      <c r="F498" s="710">
        <f t="shared" si="21"/>
        <v>1</v>
      </c>
      <c r="G498" s="712">
        <f t="shared" si="22"/>
        <v>1</v>
      </c>
    </row>
    <row r="499" spans="1:7" x14ac:dyDescent="0.25">
      <c r="A499" s="713" t="s">
        <v>338</v>
      </c>
      <c r="B499" s="729" t="s">
        <v>617</v>
      </c>
      <c r="C499" s="713">
        <v>524</v>
      </c>
      <c r="D499" s="710">
        <f>'Quarterly Rules'!C3856</f>
        <v>0</v>
      </c>
      <c r="E499" s="710">
        <f>'Quarterly Rules'!G3856+'Quarterly Rules'!G3857+'Quarterly Rules'!G3858+'Quarterly Rules'!G3859+'Quarterly Rules'!G3860+'Quarterly Rules'!G3861+'Quarterly Rules'!G3862+'Quarterly Rules'!G3863+'Quarterly Rules'!G3864</f>
        <v>0</v>
      </c>
      <c r="F499" s="710">
        <f t="shared" si="21"/>
        <v>1</v>
      </c>
      <c r="G499" s="712">
        <f t="shared" si="22"/>
        <v>1</v>
      </c>
    </row>
    <row r="500" spans="1:7" x14ac:dyDescent="0.25">
      <c r="A500" s="713" t="s">
        <v>338</v>
      </c>
      <c r="B500" s="729" t="s">
        <v>617</v>
      </c>
      <c r="C500" s="713">
        <v>525</v>
      </c>
      <c r="D500" s="710">
        <f>'Quarterly Rules'!C3866</f>
        <v>0</v>
      </c>
      <c r="E500" s="710">
        <f>'Quarterly Rules'!G3866+'Quarterly Rules'!G3867+'Quarterly Rules'!G3868+'Quarterly Rules'!G3869+'Quarterly Rules'!G3870+'Quarterly Rules'!G3871+'Quarterly Rules'!G3872+'Quarterly Rules'!G3873+'Quarterly Rules'!G3874</f>
        <v>0</v>
      </c>
      <c r="F500" s="710">
        <f t="shared" si="21"/>
        <v>1</v>
      </c>
      <c r="G500" s="712">
        <f t="shared" si="22"/>
        <v>1</v>
      </c>
    </row>
    <row r="501" spans="1:7" x14ac:dyDescent="0.25">
      <c r="A501" s="713" t="s">
        <v>338</v>
      </c>
      <c r="B501" s="729" t="s">
        <v>617</v>
      </c>
      <c r="C501" s="713">
        <v>526</v>
      </c>
      <c r="D501" s="710">
        <f>'Quarterly Rules'!C3876</f>
        <v>0</v>
      </c>
      <c r="E501" s="710">
        <f>'Quarterly Rules'!G3876+'Quarterly Rules'!G3877+'Quarterly Rules'!G3878+'Quarterly Rules'!G3879+'Quarterly Rules'!G3880+'Quarterly Rules'!G3881+'Quarterly Rules'!G3882+'Quarterly Rules'!G3883+'Quarterly Rules'!G3884</f>
        <v>0</v>
      </c>
      <c r="F501" s="710">
        <f t="shared" si="21"/>
        <v>1</v>
      </c>
      <c r="G501" s="712">
        <f t="shared" si="22"/>
        <v>1</v>
      </c>
    </row>
    <row r="502" spans="1:7" x14ac:dyDescent="0.25">
      <c r="A502" s="713" t="s">
        <v>338</v>
      </c>
      <c r="B502" s="729" t="s">
        <v>617</v>
      </c>
      <c r="C502" s="713">
        <v>527</v>
      </c>
      <c r="D502" s="710">
        <f>'Quarterly Rules'!C3886</f>
        <v>0</v>
      </c>
      <c r="E502" s="710">
        <f>'Quarterly Rules'!G3886+'Quarterly Rules'!G3887+'Quarterly Rules'!G3888+'Quarterly Rules'!G3889+'Quarterly Rules'!G3890+'Quarterly Rules'!G3891+'Quarterly Rules'!G3892+'Quarterly Rules'!G3893+'Quarterly Rules'!G3894</f>
        <v>0</v>
      </c>
      <c r="F502" s="710">
        <f t="shared" si="21"/>
        <v>1</v>
      </c>
      <c r="G502" s="712">
        <f t="shared" si="22"/>
        <v>1</v>
      </c>
    </row>
    <row r="503" spans="1:7" x14ac:dyDescent="0.25">
      <c r="A503" s="713" t="s">
        <v>338</v>
      </c>
      <c r="B503" s="729" t="s">
        <v>617</v>
      </c>
      <c r="C503" s="713">
        <v>528</v>
      </c>
      <c r="D503" s="710">
        <f>'Quarterly Rules'!C3896</f>
        <v>0</v>
      </c>
      <c r="E503" s="710">
        <f>'Quarterly Rules'!G3896+'Quarterly Rules'!G3897+'Quarterly Rules'!G3898+'Quarterly Rules'!G3899+'Quarterly Rules'!G3900+'Quarterly Rules'!G3901+'Quarterly Rules'!G3902+'Quarterly Rules'!G3903+'Quarterly Rules'!G3904</f>
        <v>0</v>
      </c>
      <c r="F503" s="710">
        <f t="shared" si="21"/>
        <v>1</v>
      </c>
      <c r="G503" s="712">
        <f t="shared" si="22"/>
        <v>1</v>
      </c>
    </row>
    <row r="504" spans="1:7" x14ac:dyDescent="0.25">
      <c r="A504" s="713" t="s">
        <v>338</v>
      </c>
      <c r="B504" s="729" t="s">
        <v>617</v>
      </c>
      <c r="C504" s="713">
        <v>529</v>
      </c>
      <c r="D504" s="710">
        <f>'Quarterly Rules'!C3906</f>
        <v>0</v>
      </c>
      <c r="E504" s="710">
        <f>'Quarterly Rules'!G3906+'Quarterly Rules'!G3907+'Quarterly Rules'!G3908+'Quarterly Rules'!G3909+'Quarterly Rules'!G3910+'Quarterly Rules'!G3911+'Quarterly Rules'!G3912+'Quarterly Rules'!G3913+'Quarterly Rules'!G3914</f>
        <v>0</v>
      </c>
      <c r="F504" s="710">
        <f t="shared" si="21"/>
        <v>1</v>
      </c>
      <c r="G504" s="712">
        <f t="shared" si="22"/>
        <v>1</v>
      </c>
    </row>
    <row r="505" spans="1:7" x14ac:dyDescent="0.25">
      <c r="A505" s="713" t="s">
        <v>338</v>
      </c>
      <c r="B505" s="729" t="s">
        <v>617</v>
      </c>
      <c r="C505" s="713">
        <v>530</v>
      </c>
      <c r="D505" s="710">
        <f>'Quarterly Rules'!C3916</f>
        <v>0</v>
      </c>
      <c r="E505" s="710">
        <f>'Quarterly Rules'!G3916+'Quarterly Rules'!G3917+'Quarterly Rules'!G3918+'Quarterly Rules'!G3919+'Quarterly Rules'!G3920+'Quarterly Rules'!G3921+'Quarterly Rules'!G3922+'Quarterly Rules'!G3923+'Quarterly Rules'!G3924</f>
        <v>0</v>
      </c>
      <c r="F505" s="710">
        <f t="shared" si="21"/>
        <v>1</v>
      </c>
      <c r="G505" s="712">
        <f t="shared" si="22"/>
        <v>1</v>
      </c>
    </row>
    <row r="506" spans="1:7" x14ac:dyDescent="0.25">
      <c r="A506" s="713" t="s">
        <v>338</v>
      </c>
      <c r="B506" s="729" t="s">
        <v>617</v>
      </c>
      <c r="C506" s="713">
        <v>531</v>
      </c>
      <c r="D506" s="710">
        <f>'Quarterly Rules'!C3926</f>
        <v>0</v>
      </c>
      <c r="E506" s="710">
        <f>'Quarterly Rules'!G3926+'Quarterly Rules'!G3927+'Quarterly Rules'!G3928+'Quarterly Rules'!G3929+'Quarterly Rules'!G3930+'Quarterly Rules'!G3931+'Quarterly Rules'!G3932+'Quarterly Rules'!G3933+'Quarterly Rules'!G3934</f>
        <v>0</v>
      </c>
      <c r="F506" s="710">
        <f t="shared" si="21"/>
        <v>1</v>
      </c>
      <c r="G506" s="712">
        <f t="shared" si="22"/>
        <v>1</v>
      </c>
    </row>
    <row r="507" spans="1:7" x14ac:dyDescent="0.25">
      <c r="A507" s="713" t="s">
        <v>338</v>
      </c>
      <c r="B507" s="729" t="s">
        <v>617</v>
      </c>
      <c r="C507" s="713">
        <v>532</v>
      </c>
      <c r="D507" s="710">
        <f>'Quarterly Rules'!C3936</f>
        <v>0</v>
      </c>
      <c r="E507" s="710">
        <f>'Quarterly Rules'!G3936+'Quarterly Rules'!G3937</f>
        <v>0</v>
      </c>
      <c r="F507" s="710">
        <f t="shared" si="21"/>
        <v>1</v>
      </c>
      <c r="G507" s="712">
        <f t="shared" si="22"/>
        <v>1</v>
      </c>
    </row>
    <row r="508" spans="1:7" x14ac:dyDescent="0.25">
      <c r="A508" s="713" t="s">
        <v>338</v>
      </c>
      <c r="B508" s="729" t="s">
        <v>617</v>
      </c>
      <c r="C508" s="713">
        <v>533</v>
      </c>
      <c r="D508" s="710">
        <f>'Quarterly Rules'!C3939</f>
        <v>0</v>
      </c>
      <c r="E508" s="710">
        <f>'Quarterly Rules'!G3939+'Quarterly Rules'!G3940</f>
        <v>0</v>
      </c>
      <c r="F508" s="710">
        <f t="shared" si="21"/>
        <v>1</v>
      </c>
      <c r="G508" s="712">
        <f t="shared" si="22"/>
        <v>1</v>
      </c>
    </row>
    <row r="509" spans="1:7" x14ac:dyDescent="0.25">
      <c r="A509" s="713" t="s">
        <v>338</v>
      </c>
      <c r="B509" s="729" t="s">
        <v>617</v>
      </c>
      <c r="C509" s="713">
        <v>534</v>
      </c>
      <c r="D509" s="710">
        <f>'Quarterly Rules'!C3942</f>
        <v>0</v>
      </c>
      <c r="E509" s="710">
        <f>'Quarterly Rules'!G3942+'Quarterly Rules'!G3943</f>
        <v>0</v>
      </c>
      <c r="F509" s="710">
        <f t="shared" si="21"/>
        <v>1</v>
      </c>
      <c r="G509" s="712">
        <f t="shared" si="22"/>
        <v>1</v>
      </c>
    </row>
    <row r="510" spans="1:7" x14ac:dyDescent="0.25">
      <c r="A510" s="713" t="s">
        <v>338</v>
      </c>
      <c r="B510" s="729" t="s">
        <v>617</v>
      </c>
      <c r="C510" s="713">
        <v>535</v>
      </c>
      <c r="D510" s="710">
        <f>'Quarterly Rules'!C3945</f>
        <v>0</v>
      </c>
      <c r="E510" s="710">
        <f>'Quarterly Rules'!G3945+'Quarterly Rules'!G3946</f>
        <v>0</v>
      </c>
      <c r="F510" s="710">
        <f t="shared" si="21"/>
        <v>1</v>
      </c>
      <c r="G510" s="712">
        <f t="shared" si="22"/>
        <v>1</v>
      </c>
    </row>
    <row r="511" spans="1:7" x14ac:dyDescent="0.25">
      <c r="A511" s="713" t="s">
        <v>338</v>
      </c>
      <c r="B511" s="729" t="s">
        <v>617</v>
      </c>
      <c r="C511" s="713">
        <v>536</v>
      </c>
      <c r="D511" s="710">
        <f>'Quarterly Rules'!C3948</f>
        <v>0</v>
      </c>
      <c r="E511" s="710">
        <f>'Quarterly Rules'!G3948+'Quarterly Rules'!G3949</f>
        <v>0</v>
      </c>
      <c r="F511" s="710">
        <f t="shared" si="21"/>
        <v>1</v>
      </c>
      <c r="G511" s="712">
        <f t="shared" si="22"/>
        <v>1</v>
      </c>
    </row>
    <row r="512" spans="1:7" x14ac:dyDescent="0.25">
      <c r="A512" s="713" t="s">
        <v>338</v>
      </c>
      <c r="B512" s="729" t="s">
        <v>617</v>
      </c>
      <c r="C512" s="713">
        <v>537</v>
      </c>
      <c r="D512" s="710">
        <f>'Quarterly Rules'!C3951</f>
        <v>0</v>
      </c>
      <c r="E512" s="710">
        <f>'Quarterly Rules'!G3951+'Quarterly Rules'!G3952</f>
        <v>0</v>
      </c>
      <c r="F512" s="710">
        <f t="shared" si="21"/>
        <v>1</v>
      </c>
      <c r="G512" s="712">
        <f t="shared" si="22"/>
        <v>1</v>
      </c>
    </row>
    <row r="513" spans="1:7" x14ac:dyDescent="0.25">
      <c r="A513" s="713" t="s">
        <v>338</v>
      </c>
      <c r="B513" s="729" t="s">
        <v>617</v>
      </c>
      <c r="C513" s="713">
        <v>538</v>
      </c>
      <c r="D513" s="710">
        <f>'Quarterly Rules'!C3954</f>
        <v>0</v>
      </c>
      <c r="E513" s="710">
        <f>'Quarterly Rules'!G3954+'Quarterly Rules'!G3955</f>
        <v>0</v>
      </c>
      <c r="F513" s="710">
        <f t="shared" si="21"/>
        <v>1</v>
      </c>
      <c r="G513" s="712">
        <f t="shared" si="22"/>
        <v>1</v>
      </c>
    </row>
    <row r="514" spans="1:7" x14ac:dyDescent="0.25">
      <c r="A514" s="713" t="s">
        <v>338</v>
      </c>
      <c r="B514" s="729" t="s">
        <v>617</v>
      </c>
      <c r="C514" s="713">
        <v>539</v>
      </c>
      <c r="D514" s="710">
        <f>'Quarterly Rules'!C3957</f>
        <v>0</v>
      </c>
      <c r="E514" s="710">
        <f>'Quarterly Rules'!G3957+'Quarterly Rules'!G3958</f>
        <v>0</v>
      </c>
      <c r="F514" s="710">
        <f t="shared" si="21"/>
        <v>1</v>
      </c>
      <c r="G514" s="712">
        <f t="shared" si="22"/>
        <v>1</v>
      </c>
    </row>
    <row r="515" spans="1:7" x14ac:dyDescent="0.25">
      <c r="A515" s="713" t="s">
        <v>338</v>
      </c>
      <c r="B515" s="729" t="s">
        <v>617</v>
      </c>
      <c r="C515" s="713">
        <v>540</v>
      </c>
      <c r="D515" s="710">
        <f>'Quarterly Rules'!C3960</f>
        <v>0</v>
      </c>
      <c r="E515" s="710">
        <f>'Quarterly Rules'!G3960+'Quarterly Rules'!G3961</f>
        <v>0</v>
      </c>
      <c r="F515" s="710">
        <f t="shared" si="21"/>
        <v>1</v>
      </c>
      <c r="G515" s="712">
        <f t="shared" si="22"/>
        <v>1</v>
      </c>
    </row>
    <row r="516" spans="1:7" x14ac:dyDescent="0.25">
      <c r="A516" s="713" t="s">
        <v>338</v>
      </c>
      <c r="B516" s="729" t="s">
        <v>617</v>
      </c>
      <c r="C516" s="713">
        <v>541</v>
      </c>
      <c r="D516" s="710">
        <f>'Quarterly Rules'!C3963</f>
        <v>0</v>
      </c>
      <c r="E516" s="710">
        <f>'Quarterly Rules'!G3963+'Quarterly Rules'!G3964</f>
        <v>0</v>
      </c>
      <c r="F516" s="710">
        <f t="shared" si="21"/>
        <v>1</v>
      </c>
      <c r="G516" s="712">
        <f t="shared" si="22"/>
        <v>1</v>
      </c>
    </row>
    <row r="517" spans="1:7" x14ac:dyDescent="0.25">
      <c r="A517" s="713" t="s">
        <v>338</v>
      </c>
      <c r="B517" s="729" t="s">
        <v>617</v>
      </c>
      <c r="C517" s="713">
        <v>542</v>
      </c>
      <c r="D517" s="710">
        <f>'Quarterly Rules'!C3966</f>
        <v>0</v>
      </c>
      <c r="E517" s="710">
        <f>'Quarterly Rules'!G3966+'Quarterly Rules'!G3967</f>
        <v>0</v>
      </c>
      <c r="F517" s="710">
        <f t="shared" si="21"/>
        <v>1</v>
      </c>
      <c r="G517" s="712">
        <f t="shared" si="22"/>
        <v>1</v>
      </c>
    </row>
    <row r="518" spans="1:7" x14ac:dyDescent="0.25">
      <c r="A518" s="713" t="s">
        <v>338</v>
      </c>
      <c r="B518" s="729" t="s">
        <v>617</v>
      </c>
      <c r="C518" s="713">
        <v>543</v>
      </c>
      <c r="D518" s="710">
        <f>'Quarterly Rules'!C3969</f>
        <v>0</v>
      </c>
      <c r="E518" s="710">
        <f>'Quarterly Rules'!G3969+'Quarterly Rules'!G3970</f>
        <v>0</v>
      </c>
      <c r="F518" s="710">
        <f t="shared" si="21"/>
        <v>1</v>
      </c>
      <c r="G518" s="712">
        <f t="shared" si="22"/>
        <v>1</v>
      </c>
    </row>
    <row r="519" spans="1:7" x14ac:dyDescent="0.25">
      <c r="A519" s="713" t="s">
        <v>338</v>
      </c>
      <c r="B519" s="729" t="s">
        <v>617</v>
      </c>
      <c r="C519" s="713">
        <v>544</v>
      </c>
      <c r="D519" s="710">
        <f>'Quarterly Rules'!C3972</f>
        <v>0</v>
      </c>
      <c r="E519" s="710">
        <f>'Quarterly Rules'!G3972+'Quarterly Rules'!G3973</f>
        <v>0</v>
      </c>
      <c r="F519" s="710">
        <f t="shared" si="21"/>
        <v>1</v>
      </c>
      <c r="G519" s="712">
        <f t="shared" si="22"/>
        <v>1</v>
      </c>
    </row>
    <row r="520" spans="1:7" x14ac:dyDescent="0.25">
      <c r="A520" s="713" t="s">
        <v>338</v>
      </c>
      <c r="B520" s="729" t="s">
        <v>617</v>
      </c>
      <c r="C520" s="713">
        <v>545</v>
      </c>
      <c r="D520" s="710">
        <f>'Quarterly Rules'!C3975</f>
        <v>0</v>
      </c>
      <c r="E520" s="710">
        <f>'Quarterly Rules'!G3975+'Quarterly Rules'!G3976</f>
        <v>0</v>
      </c>
      <c r="F520" s="710">
        <f t="shared" si="21"/>
        <v>1</v>
      </c>
      <c r="G520" s="712">
        <f t="shared" si="22"/>
        <v>1</v>
      </c>
    </row>
    <row r="521" spans="1:7" x14ac:dyDescent="0.25">
      <c r="A521" s="713" t="s">
        <v>338</v>
      </c>
      <c r="B521" s="729" t="s">
        <v>617</v>
      </c>
      <c r="C521" s="713">
        <v>546</v>
      </c>
      <c r="D521" s="710">
        <f>'Quarterly Rules'!C3978</f>
        <v>0</v>
      </c>
      <c r="E521" s="710">
        <f>'Quarterly Rules'!G3978+'Quarterly Rules'!G3979</f>
        <v>0</v>
      </c>
      <c r="F521" s="710">
        <f t="shared" si="21"/>
        <v>1</v>
      </c>
      <c r="G521" s="712">
        <f t="shared" si="22"/>
        <v>1</v>
      </c>
    </row>
    <row r="522" spans="1:7" x14ac:dyDescent="0.25">
      <c r="A522" s="713" t="s">
        <v>338</v>
      </c>
      <c r="B522" s="729" t="s">
        <v>617</v>
      </c>
      <c r="C522" s="713">
        <v>547</v>
      </c>
      <c r="D522" s="710">
        <f>'Quarterly Rules'!C3981</f>
        <v>0</v>
      </c>
      <c r="E522" s="710">
        <f>'Quarterly Rules'!G3981+'Quarterly Rules'!G3982</f>
        <v>0</v>
      </c>
      <c r="F522" s="710">
        <f t="shared" si="21"/>
        <v>1</v>
      </c>
      <c r="G522" s="712">
        <f t="shared" si="22"/>
        <v>1</v>
      </c>
    </row>
    <row r="523" spans="1:7" x14ac:dyDescent="0.25">
      <c r="A523" s="713" t="s">
        <v>338</v>
      </c>
      <c r="B523" s="729" t="s">
        <v>617</v>
      </c>
      <c r="C523" s="713">
        <v>548</v>
      </c>
      <c r="D523" s="710">
        <f>'Quarterly Rules'!C3984</f>
        <v>0</v>
      </c>
      <c r="E523" s="710">
        <f>'Quarterly Rules'!G3984+'Quarterly Rules'!G3985</f>
        <v>0</v>
      </c>
      <c r="F523" s="710">
        <f t="shared" si="21"/>
        <v>1</v>
      </c>
      <c r="G523" s="712">
        <f t="shared" si="22"/>
        <v>1</v>
      </c>
    </row>
    <row r="524" spans="1:7" x14ac:dyDescent="0.25">
      <c r="A524" s="713" t="s">
        <v>338</v>
      </c>
      <c r="B524" s="729" t="s">
        <v>617</v>
      </c>
      <c r="C524" s="713">
        <v>549</v>
      </c>
      <c r="D524" s="710">
        <f>'Quarterly Rules'!C3987</f>
        <v>0</v>
      </c>
      <c r="E524" s="710">
        <f>'Quarterly Rules'!G3987+'Quarterly Rules'!G3988</f>
        <v>0</v>
      </c>
      <c r="F524" s="710">
        <f t="shared" si="21"/>
        <v>1</v>
      </c>
      <c r="G524" s="712">
        <f t="shared" si="22"/>
        <v>1</v>
      </c>
    </row>
    <row r="525" spans="1:7" x14ac:dyDescent="0.25">
      <c r="A525" s="713" t="s">
        <v>338</v>
      </c>
      <c r="B525" s="729" t="s">
        <v>617</v>
      </c>
      <c r="C525" s="713">
        <v>550</v>
      </c>
      <c r="D525" s="710">
        <f>'Quarterly Rules'!C3990</f>
        <v>0</v>
      </c>
      <c r="E525" s="710">
        <f>'Quarterly Rules'!G3990+'Quarterly Rules'!G3991</f>
        <v>0</v>
      </c>
      <c r="F525" s="710">
        <f t="shared" si="21"/>
        <v>1</v>
      </c>
      <c r="G525" s="712">
        <f t="shared" si="22"/>
        <v>1</v>
      </c>
    </row>
    <row r="526" spans="1:7" x14ac:dyDescent="0.25">
      <c r="A526" s="713" t="s">
        <v>338</v>
      </c>
      <c r="B526" s="729" t="s">
        <v>617</v>
      </c>
      <c r="C526" s="713">
        <v>551</v>
      </c>
      <c r="D526" s="710">
        <f>'Quarterly Rules'!C3993</f>
        <v>0</v>
      </c>
      <c r="E526" s="710">
        <f>'Quarterly Rules'!G3993+'Quarterly Rules'!G3994</f>
        <v>0</v>
      </c>
      <c r="F526" s="710">
        <f t="shared" si="21"/>
        <v>1</v>
      </c>
      <c r="G526" s="712">
        <f t="shared" si="22"/>
        <v>1</v>
      </c>
    </row>
    <row r="527" spans="1:7" x14ac:dyDescent="0.25">
      <c r="A527" s="713" t="s">
        <v>338</v>
      </c>
      <c r="B527" s="729" t="s">
        <v>617</v>
      </c>
      <c r="C527" s="713">
        <v>552</v>
      </c>
      <c r="D527" s="710">
        <f>'Quarterly Rules'!C3996</f>
        <v>0</v>
      </c>
      <c r="E527" s="710">
        <f>'Quarterly Rules'!G3996+'Quarterly Rules'!G3997</f>
        <v>0</v>
      </c>
      <c r="F527" s="710">
        <f t="shared" si="21"/>
        <v>1</v>
      </c>
      <c r="G527" s="712">
        <f t="shared" si="22"/>
        <v>1</v>
      </c>
    </row>
    <row r="528" spans="1:7" x14ac:dyDescent="0.25">
      <c r="A528" s="713" t="s">
        <v>338</v>
      </c>
      <c r="B528" s="729" t="s">
        <v>617</v>
      </c>
      <c r="C528" s="713">
        <v>553</v>
      </c>
      <c r="D528" s="710">
        <f>'Quarterly Rules'!C3999</f>
        <v>0</v>
      </c>
      <c r="E528" s="710">
        <f>'Quarterly Rules'!G3999+'Quarterly Rules'!G4000</f>
        <v>0</v>
      </c>
      <c r="F528" s="710">
        <f t="shared" si="21"/>
        <v>1</v>
      </c>
      <c r="G528" s="712">
        <f t="shared" si="22"/>
        <v>1</v>
      </c>
    </row>
    <row r="529" spans="1:7" x14ac:dyDescent="0.25">
      <c r="A529" s="713" t="s">
        <v>338</v>
      </c>
      <c r="B529" s="729" t="s">
        <v>617</v>
      </c>
      <c r="C529" s="713">
        <v>562</v>
      </c>
      <c r="D529" s="710">
        <f>'Quarterly Rules'!C4018</f>
        <v>0</v>
      </c>
      <c r="E529" s="710">
        <f>'Quarterly Rules'!G4018+'Quarterly Rules'!G4019+'Quarterly Rules'!G4020+'Quarterly Rules'!G4021</f>
        <v>0</v>
      </c>
      <c r="F529" s="710">
        <f t="shared" si="21"/>
        <v>1</v>
      </c>
      <c r="G529" s="712">
        <f t="shared" ref="G529:G560" si="23">IF(ISERROR(D529),0,IF(ISERROR(E529),0,IF(D529=E529,1,0)))</f>
        <v>1</v>
      </c>
    </row>
    <row r="530" spans="1:7" x14ac:dyDescent="0.25">
      <c r="A530" s="713" t="s">
        <v>338</v>
      </c>
      <c r="B530" s="729" t="s">
        <v>617</v>
      </c>
      <c r="C530" s="713">
        <v>563</v>
      </c>
      <c r="D530" s="710">
        <f>'Quarterly Rules'!C4023</f>
        <v>0</v>
      </c>
      <c r="E530" s="710">
        <f>'Quarterly Rules'!G4023+'Quarterly Rules'!G4024+'Quarterly Rules'!G4025+'Quarterly Rules'!G4026</f>
        <v>0</v>
      </c>
      <c r="F530" s="710">
        <f t="shared" si="21"/>
        <v>1</v>
      </c>
      <c r="G530" s="712">
        <f t="shared" si="23"/>
        <v>1</v>
      </c>
    </row>
    <row r="531" spans="1:7" x14ac:dyDescent="0.25">
      <c r="A531" s="713" t="s">
        <v>338</v>
      </c>
      <c r="B531" s="729" t="s">
        <v>617</v>
      </c>
      <c r="C531" s="713">
        <v>564</v>
      </c>
      <c r="D531" s="710">
        <f>'Quarterly Rules'!C4028</f>
        <v>0</v>
      </c>
      <c r="E531" s="710">
        <f>'Quarterly Rules'!G4028+'Quarterly Rules'!G4029+'Quarterly Rules'!G4030+'Quarterly Rules'!G4031</f>
        <v>0</v>
      </c>
      <c r="F531" s="710">
        <f t="shared" si="21"/>
        <v>1</v>
      </c>
      <c r="G531" s="712">
        <f t="shared" si="23"/>
        <v>1</v>
      </c>
    </row>
    <row r="532" spans="1:7" x14ac:dyDescent="0.25">
      <c r="A532" s="713" t="s">
        <v>338</v>
      </c>
      <c r="B532" s="729" t="s">
        <v>617</v>
      </c>
      <c r="C532" s="713">
        <v>565</v>
      </c>
      <c r="D532" s="710">
        <f>'Quarterly Rules'!C4033</f>
        <v>0</v>
      </c>
      <c r="E532" s="710">
        <f>'Quarterly Rules'!G4033+'Quarterly Rules'!G4034+'Quarterly Rules'!G4035+'Quarterly Rules'!G4036</f>
        <v>0</v>
      </c>
      <c r="F532" s="710">
        <f t="shared" si="21"/>
        <v>1</v>
      </c>
      <c r="G532" s="712">
        <f t="shared" si="23"/>
        <v>1</v>
      </c>
    </row>
    <row r="533" spans="1:7" x14ac:dyDescent="0.25">
      <c r="A533" s="713" t="s">
        <v>338</v>
      </c>
      <c r="B533" s="729" t="s">
        <v>617</v>
      </c>
      <c r="C533" s="713">
        <v>566</v>
      </c>
      <c r="D533" s="710">
        <f>'Quarterly Rules'!C4038</f>
        <v>0</v>
      </c>
      <c r="E533" s="710">
        <f>'Quarterly Rules'!G4038+'Quarterly Rules'!G4039+'Quarterly Rules'!G4040+'Quarterly Rules'!G4041</f>
        <v>0</v>
      </c>
      <c r="F533" s="710">
        <f t="shared" si="21"/>
        <v>1</v>
      </c>
      <c r="G533" s="712">
        <f t="shared" si="23"/>
        <v>1</v>
      </c>
    </row>
    <row r="534" spans="1:7" x14ac:dyDescent="0.25">
      <c r="A534" s="713" t="s">
        <v>338</v>
      </c>
      <c r="B534" s="729" t="s">
        <v>617</v>
      </c>
      <c r="C534" s="713">
        <v>567</v>
      </c>
      <c r="D534" s="710">
        <f>'Quarterly Rules'!C4043</f>
        <v>0</v>
      </c>
      <c r="E534" s="710">
        <f>'Quarterly Rules'!G4043+'Quarterly Rules'!G4044+'Quarterly Rules'!G4045+'Quarterly Rules'!G4046</f>
        <v>0</v>
      </c>
      <c r="F534" s="710">
        <f t="shared" si="21"/>
        <v>1</v>
      </c>
      <c r="G534" s="712">
        <f t="shared" si="23"/>
        <v>1</v>
      </c>
    </row>
    <row r="535" spans="1:7" x14ac:dyDescent="0.25">
      <c r="A535" s="713" t="s">
        <v>338</v>
      </c>
      <c r="B535" s="729" t="s">
        <v>617</v>
      </c>
      <c r="C535" s="713">
        <v>568</v>
      </c>
      <c r="D535" s="710">
        <f>'Quarterly Rules'!C4048</f>
        <v>0</v>
      </c>
      <c r="E535" s="710">
        <f>'Quarterly Rules'!G4048+'Quarterly Rules'!G4049+'Quarterly Rules'!G4050+'Quarterly Rules'!G4051</f>
        <v>0</v>
      </c>
      <c r="F535" s="710">
        <f t="shared" si="21"/>
        <v>1</v>
      </c>
      <c r="G535" s="712">
        <f t="shared" si="23"/>
        <v>1</v>
      </c>
    </row>
    <row r="536" spans="1:7" x14ac:dyDescent="0.25">
      <c r="A536" s="713" t="s">
        <v>338</v>
      </c>
      <c r="B536" s="729" t="s">
        <v>617</v>
      </c>
      <c r="C536" s="713">
        <v>569</v>
      </c>
      <c r="D536" s="710">
        <f>'Quarterly Rules'!C4053</f>
        <v>0</v>
      </c>
      <c r="E536" s="710">
        <f>'Quarterly Rules'!G4053+'Quarterly Rules'!G4054+'Quarterly Rules'!G4055+'Quarterly Rules'!G4056</f>
        <v>0</v>
      </c>
      <c r="F536" s="710">
        <f t="shared" si="21"/>
        <v>1</v>
      </c>
      <c r="G536" s="712">
        <f t="shared" si="23"/>
        <v>1</v>
      </c>
    </row>
    <row r="537" spans="1:7" x14ac:dyDescent="0.25">
      <c r="A537" s="713" t="s">
        <v>338</v>
      </c>
      <c r="B537" s="729" t="s">
        <v>617</v>
      </c>
      <c r="C537" s="713">
        <v>570</v>
      </c>
      <c r="D537" s="710">
        <f>'Quarterly Rules'!C4058</f>
        <v>0</v>
      </c>
      <c r="E537" s="710">
        <f>'Quarterly Rules'!G4058+'Quarterly Rules'!G4059+'Quarterly Rules'!G4060+'Quarterly Rules'!G4061</f>
        <v>0</v>
      </c>
      <c r="F537" s="710">
        <f t="shared" si="21"/>
        <v>1</v>
      </c>
      <c r="G537" s="712">
        <f t="shared" si="23"/>
        <v>1</v>
      </c>
    </row>
    <row r="538" spans="1:7" x14ac:dyDescent="0.25">
      <c r="A538" s="713" t="s">
        <v>338</v>
      </c>
      <c r="B538" s="729" t="s">
        <v>617</v>
      </c>
      <c r="C538" s="713">
        <v>571</v>
      </c>
      <c r="D538" s="710">
        <f>'Quarterly Rules'!C4063</f>
        <v>0</v>
      </c>
      <c r="E538" s="710">
        <f>'Quarterly Rules'!G4063+'Quarterly Rules'!G4064+'Quarterly Rules'!G4065+'Quarterly Rules'!G4066</f>
        <v>0</v>
      </c>
      <c r="F538" s="710">
        <f t="shared" si="21"/>
        <v>1</v>
      </c>
      <c r="G538" s="712">
        <f t="shared" si="23"/>
        <v>1</v>
      </c>
    </row>
    <row r="539" spans="1:7" x14ac:dyDescent="0.25">
      <c r="A539" s="713" t="s">
        <v>338</v>
      </c>
      <c r="B539" s="729" t="s">
        <v>617</v>
      </c>
      <c r="C539" s="713">
        <v>572</v>
      </c>
      <c r="D539" s="710">
        <f>'Quarterly Rules'!C4068</f>
        <v>0</v>
      </c>
      <c r="E539" s="710">
        <f>'Quarterly Rules'!G4068+'Quarterly Rules'!G4069+'Quarterly Rules'!G4070+'Quarterly Rules'!G4071</f>
        <v>0</v>
      </c>
      <c r="F539" s="710">
        <f t="shared" si="21"/>
        <v>1</v>
      </c>
      <c r="G539" s="712">
        <f t="shared" si="23"/>
        <v>1</v>
      </c>
    </row>
    <row r="540" spans="1:7" x14ac:dyDescent="0.25">
      <c r="A540" s="713" t="s">
        <v>338</v>
      </c>
      <c r="B540" s="729" t="s">
        <v>617</v>
      </c>
      <c r="C540" s="713">
        <v>573</v>
      </c>
      <c r="D540" s="710">
        <f>'Quarterly Rules'!C4073</f>
        <v>0</v>
      </c>
      <c r="E540" s="710">
        <f>'Quarterly Rules'!G4073+'Quarterly Rules'!G4074+'Quarterly Rules'!G4075+'Quarterly Rules'!G4076</f>
        <v>0</v>
      </c>
      <c r="F540" s="710">
        <f t="shared" si="21"/>
        <v>1</v>
      </c>
      <c r="G540" s="712">
        <f t="shared" si="23"/>
        <v>1</v>
      </c>
    </row>
    <row r="541" spans="1:7" x14ac:dyDescent="0.25">
      <c r="A541" s="713" t="s">
        <v>338</v>
      </c>
      <c r="B541" s="729" t="s">
        <v>617</v>
      </c>
      <c r="C541" s="713">
        <v>574</v>
      </c>
      <c r="D541" s="710">
        <f>'Quarterly Rules'!C4078</f>
        <v>0</v>
      </c>
      <c r="E541" s="710">
        <f>'Quarterly Rules'!G4078+'Quarterly Rules'!G4079+'Quarterly Rules'!G4080+'Quarterly Rules'!G4081</f>
        <v>0</v>
      </c>
      <c r="F541" s="710">
        <f t="shared" si="21"/>
        <v>1</v>
      </c>
      <c r="G541" s="712">
        <f t="shared" si="23"/>
        <v>1</v>
      </c>
    </row>
    <row r="542" spans="1:7" x14ac:dyDescent="0.25">
      <c r="A542" s="713" t="s">
        <v>338</v>
      </c>
      <c r="B542" s="729" t="s">
        <v>617</v>
      </c>
      <c r="C542" s="713">
        <v>575</v>
      </c>
      <c r="D542" s="710">
        <f>'Quarterly Rules'!C4083</f>
        <v>0</v>
      </c>
      <c r="E542" s="710">
        <f>'Quarterly Rules'!G4083+'Quarterly Rules'!G4084+'Quarterly Rules'!G4085+'Quarterly Rules'!G4086</f>
        <v>0</v>
      </c>
      <c r="F542" s="710">
        <f t="shared" si="21"/>
        <v>1</v>
      </c>
      <c r="G542" s="712">
        <f t="shared" si="23"/>
        <v>1</v>
      </c>
    </row>
    <row r="543" spans="1:7" x14ac:dyDescent="0.25">
      <c r="A543" s="713" t="s">
        <v>338</v>
      </c>
      <c r="B543" s="729" t="s">
        <v>617</v>
      </c>
      <c r="C543" s="713">
        <v>576</v>
      </c>
      <c r="D543" s="710">
        <f>'Quarterly Rules'!C4088</f>
        <v>0</v>
      </c>
      <c r="E543" s="710">
        <f>'Quarterly Rules'!G4088+'Quarterly Rules'!G4089+'Quarterly Rules'!G4090+'Quarterly Rules'!G4091</f>
        <v>0</v>
      </c>
      <c r="F543" s="710">
        <f t="shared" si="21"/>
        <v>1</v>
      </c>
      <c r="G543" s="712">
        <f t="shared" si="23"/>
        <v>1</v>
      </c>
    </row>
    <row r="544" spans="1:7" x14ac:dyDescent="0.25">
      <c r="A544" s="713" t="s">
        <v>338</v>
      </c>
      <c r="B544" s="729" t="s">
        <v>617</v>
      </c>
      <c r="C544" s="713">
        <v>577</v>
      </c>
      <c r="D544" s="710">
        <f>'Quarterly Rules'!C4093</f>
        <v>0</v>
      </c>
      <c r="E544" s="710">
        <f>'Quarterly Rules'!G4093+'Quarterly Rules'!G4094+'Quarterly Rules'!G4095+'Quarterly Rules'!G4096</f>
        <v>0</v>
      </c>
      <c r="F544" s="710">
        <f t="shared" si="21"/>
        <v>1</v>
      </c>
      <c r="G544" s="712">
        <f t="shared" si="23"/>
        <v>1</v>
      </c>
    </row>
    <row r="545" spans="1:7" x14ac:dyDescent="0.25">
      <c r="A545" s="713" t="s">
        <v>338</v>
      </c>
      <c r="B545" s="729" t="s">
        <v>617</v>
      </c>
      <c r="C545" s="713">
        <v>578</v>
      </c>
      <c r="D545" s="710">
        <f>'Quarterly Rules'!C4098</f>
        <v>0</v>
      </c>
      <c r="E545" s="710">
        <f>'Quarterly Rules'!G4098+'Quarterly Rules'!G4099+'Quarterly Rules'!G4100+'Quarterly Rules'!G4101</f>
        <v>0</v>
      </c>
      <c r="F545" s="710">
        <f t="shared" ref="F545:F607" si="24">G545</f>
        <v>1</v>
      </c>
      <c r="G545" s="712">
        <f t="shared" si="23"/>
        <v>1</v>
      </c>
    </row>
    <row r="546" spans="1:7" x14ac:dyDescent="0.25">
      <c r="A546" s="713" t="s">
        <v>338</v>
      </c>
      <c r="B546" s="729" t="s">
        <v>617</v>
      </c>
      <c r="C546" s="713">
        <v>579</v>
      </c>
      <c r="D546" s="710">
        <f>'Quarterly Rules'!C4103</f>
        <v>0</v>
      </c>
      <c r="E546" s="710">
        <f>'Quarterly Rules'!G4103+'Quarterly Rules'!G4104+'Quarterly Rules'!G4105+'Quarterly Rules'!G4106</f>
        <v>0</v>
      </c>
      <c r="F546" s="710">
        <f t="shared" si="24"/>
        <v>1</v>
      </c>
      <c r="G546" s="712">
        <f t="shared" si="23"/>
        <v>1</v>
      </c>
    </row>
    <row r="547" spans="1:7" x14ac:dyDescent="0.25">
      <c r="A547" s="713" t="s">
        <v>338</v>
      </c>
      <c r="B547" s="729" t="s">
        <v>617</v>
      </c>
      <c r="C547" s="713">
        <v>580</v>
      </c>
      <c r="D547" s="710">
        <f>'Quarterly Rules'!C4108</f>
        <v>0</v>
      </c>
      <c r="E547" s="710">
        <f>'Quarterly Rules'!G4108+'Quarterly Rules'!G4109+'Quarterly Rules'!G4110+'Quarterly Rules'!G4111</f>
        <v>0</v>
      </c>
      <c r="F547" s="710">
        <f t="shared" si="24"/>
        <v>1</v>
      </c>
      <c r="G547" s="712">
        <f t="shared" si="23"/>
        <v>1</v>
      </c>
    </row>
    <row r="548" spans="1:7" x14ac:dyDescent="0.25">
      <c r="A548" s="713" t="s">
        <v>338</v>
      </c>
      <c r="B548" s="729" t="s">
        <v>617</v>
      </c>
      <c r="C548" s="713">
        <v>581</v>
      </c>
      <c r="D548" s="710">
        <f>'Quarterly Rules'!C4113</f>
        <v>0</v>
      </c>
      <c r="E548" s="710">
        <f>'Quarterly Rules'!G4113+'Quarterly Rules'!G4114+'Quarterly Rules'!G4115+'Quarterly Rules'!G4116</f>
        <v>0</v>
      </c>
      <c r="F548" s="710">
        <f t="shared" si="24"/>
        <v>1</v>
      </c>
      <c r="G548" s="712">
        <f t="shared" si="23"/>
        <v>1</v>
      </c>
    </row>
    <row r="549" spans="1:7" x14ac:dyDescent="0.25">
      <c r="A549" s="713" t="s">
        <v>338</v>
      </c>
      <c r="B549" s="729" t="s">
        <v>617</v>
      </c>
      <c r="C549" s="713">
        <v>582</v>
      </c>
      <c r="D549" s="710">
        <f>'Quarterly Rules'!C4118</f>
        <v>0</v>
      </c>
      <c r="E549" s="710">
        <f>'Quarterly Rules'!G4118+'Quarterly Rules'!G4119+'Quarterly Rules'!G4120+'Quarterly Rules'!G4121</f>
        <v>0</v>
      </c>
      <c r="F549" s="710">
        <f t="shared" si="24"/>
        <v>1</v>
      </c>
      <c r="G549" s="712">
        <f t="shared" si="23"/>
        <v>1</v>
      </c>
    </row>
    <row r="550" spans="1:7" x14ac:dyDescent="0.25">
      <c r="A550" s="713" t="s">
        <v>338</v>
      </c>
      <c r="B550" s="729" t="s">
        <v>617</v>
      </c>
      <c r="C550" s="713">
        <v>583</v>
      </c>
      <c r="D550" s="710">
        <f>'Quarterly Rules'!C4123</f>
        <v>0</v>
      </c>
      <c r="E550" s="710">
        <f>'Quarterly Rules'!G4123+'Quarterly Rules'!G4124+'Quarterly Rules'!G4125+'Quarterly Rules'!G4126</f>
        <v>0</v>
      </c>
      <c r="F550" s="710">
        <f t="shared" si="24"/>
        <v>1</v>
      </c>
      <c r="G550" s="712">
        <f t="shared" si="23"/>
        <v>1</v>
      </c>
    </row>
    <row r="551" spans="1:7" x14ac:dyDescent="0.25">
      <c r="A551" s="713" t="s">
        <v>338</v>
      </c>
      <c r="B551" s="729" t="s">
        <v>617</v>
      </c>
      <c r="C551" s="713">
        <v>584</v>
      </c>
      <c r="D551" s="710">
        <f>'Quarterly Rules'!C4128</f>
        <v>0</v>
      </c>
      <c r="E551" s="710">
        <f>'Quarterly Rules'!G4128+'Quarterly Rules'!G4129+'Quarterly Rules'!G4130+'Quarterly Rules'!G4131</f>
        <v>0</v>
      </c>
      <c r="F551" s="710">
        <f t="shared" si="24"/>
        <v>1</v>
      </c>
      <c r="G551" s="712">
        <f t="shared" si="23"/>
        <v>1</v>
      </c>
    </row>
    <row r="552" spans="1:7" x14ac:dyDescent="0.25">
      <c r="A552" s="713" t="s">
        <v>338</v>
      </c>
      <c r="B552" s="729" t="s">
        <v>617</v>
      </c>
      <c r="C552" s="713">
        <v>585</v>
      </c>
      <c r="D552" s="710">
        <f>'Quarterly Rules'!C4133</f>
        <v>0</v>
      </c>
      <c r="E552" s="710">
        <f>'Quarterly Rules'!G4133+'Quarterly Rules'!G4134+'Quarterly Rules'!G4135+'Quarterly Rules'!G4136</f>
        <v>0</v>
      </c>
      <c r="F552" s="710">
        <f t="shared" si="24"/>
        <v>1</v>
      </c>
      <c r="G552" s="712">
        <f t="shared" si="23"/>
        <v>1</v>
      </c>
    </row>
    <row r="553" spans="1:7" x14ac:dyDescent="0.25">
      <c r="A553" s="713" t="s">
        <v>338</v>
      </c>
      <c r="B553" s="729" t="s">
        <v>617</v>
      </c>
      <c r="C553" s="713">
        <v>586</v>
      </c>
      <c r="D553" s="710">
        <f>'Quarterly Rules'!C4138</f>
        <v>0</v>
      </c>
      <c r="E553" s="710">
        <f>'Quarterly Rules'!G4138+'Quarterly Rules'!G4139+'Quarterly Rules'!G4140+'Quarterly Rules'!G4141</f>
        <v>0</v>
      </c>
      <c r="F553" s="710">
        <f t="shared" si="24"/>
        <v>1</v>
      </c>
      <c r="G553" s="712">
        <f t="shared" si="23"/>
        <v>1</v>
      </c>
    </row>
    <row r="554" spans="1:7" x14ac:dyDescent="0.25">
      <c r="A554" s="713" t="s">
        <v>338</v>
      </c>
      <c r="B554" s="729" t="s">
        <v>617</v>
      </c>
      <c r="C554" s="713">
        <v>587</v>
      </c>
      <c r="D554" s="710">
        <f>'Quarterly Rules'!C4143</f>
        <v>0</v>
      </c>
      <c r="E554" s="710">
        <f>'Quarterly Rules'!G4143+'Quarterly Rules'!G4144+'Quarterly Rules'!G4145+'Quarterly Rules'!G4146</f>
        <v>0</v>
      </c>
      <c r="F554" s="710">
        <f t="shared" si="24"/>
        <v>1</v>
      </c>
      <c r="G554" s="712">
        <f t="shared" si="23"/>
        <v>1</v>
      </c>
    </row>
    <row r="555" spans="1:7" x14ac:dyDescent="0.25">
      <c r="A555" s="713" t="s">
        <v>338</v>
      </c>
      <c r="B555" s="729" t="s">
        <v>617</v>
      </c>
      <c r="C555" s="713">
        <v>588</v>
      </c>
      <c r="D555" s="710">
        <f>'Quarterly Rules'!C4148</f>
        <v>0</v>
      </c>
      <c r="E555" s="710">
        <f>'Quarterly Rules'!G4148+'Quarterly Rules'!G4149+'Quarterly Rules'!G4150+'Quarterly Rules'!G4151</f>
        <v>0</v>
      </c>
      <c r="F555" s="710">
        <f t="shared" si="24"/>
        <v>1</v>
      </c>
      <c r="G555" s="712">
        <f t="shared" si="23"/>
        <v>1</v>
      </c>
    </row>
    <row r="556" spans="1:7" x14ac:dyDescent="0.25">
      <c r="A556" s="713" t="s">
        <v>338</v>
      </c>
      <c r="B556" s="729" t="s">
        <v>617</v>
      </c>
      <c r="C556" s="713">
        <v>589</v>
      </c>
      <c r="D556" s="710">
        <f>'Quarterly Rules'!C4153</f>
        <v>0</v>
      </c>
      <c r="E556" s="710">
        <f>'Quarterly Rules'!G4153+'Quarterly Rules'!G4154+'Quarterly Rules'!G4155+'Quarterly Rules'!G4156</f>
        <v>0</v>
      </c>
      <c r="F556" s="710">
        <f t="shared" si="24"/>
        <v>1</v>
      </c>
      <c r="G556" s="712">
        <f t="shared" si="23"/>
        <v>1</v>
      </c>
    </row>
    <row r="557" spans="1:7" x14ac:dyDescent="0.25">
      <c r="A557" s="713" t="s">
        <v>338</v>
      </c>
      <c r="B557" s="729" t="s">
        <v>617</v>
      </c>
      <c r="C557" s="713">
        <v>590</v>
      </c>
      <c r="D557" s="710">
        <f>'Quarterly Rules'!C4158</f>
        <v>0</v>
      </c>
      <c r="E557" s="710">
        <f>'Quarterly Rules'!G4158+'Quarterly Rules'!G4159+'Quarterly Rules'!G4160+'Quarterly Rules'!G4161</f>
        <v>0</v>
      </c>
      <c r="F557" s="710">
        <f t="shared" si="24"/>
        <v>1</v>
      </c>
      <c r="G557" s="712">
        <f t="shared" si="23"/>
        <v>1</v>
      </c>
    </row>
    <row r="558" spans="1:7" x14ac:dyDescent="0.25">
      <c r="A558" s="713" t="s">
        <v>338</v>
      </c>
      <c r="B558" s="729" t="s">
        <v>617</v>
      </c>
      <c r="C558" s="713">
        <v>591</v>
      </c>
      <c r="D558" s="710">
        <f>'Quarterly Rules'!C4163</f>
        <v>0</v>
      </c>
      <c r="E558" s="710">
        <f>'Quarterly Rules'!G4163+'Quarterly Rules'!G4164+'Quarterly Rules'!G4165+'Quarterly Rules'!G4166</f>
        <v>0</v>
      </c>
      <c r="F558" s="710">
        <f t="shared" si="24"/>
        <v>1</v>
      </c>
      <c r="G558" s="712">
        <f t="shared" si="23"/>
        <v>1</v>
      </c>
    </row>
    <row r="559" spans="1:7" x14ac:dyDescent="0.25">
      <c r="A559" s="713" t="s">
        <v>338</v>
      </c>
      <c r="B559" s="729" t="s">
        <v>617</v>
      </c>
      <c r="C559" s="713">
        <v>592</v>
      </c>
      <c r="D559" s="710">
        <f>'Quarterly Rules'!C4168</f>
        <v>0</v>
      </c>
      <c r="E559" s="710">
        <f>'Quarterly Rules'!G4168+'Quarterly Rules'!G4169+'Quarterly Rules'!G4170+'Quarterly Rules'!G4171</f>
        <v>0</v>
      </c>
      <c r="F559" s="710">
        <f t="shared" si="24"/>
        <v>1</v>
      </c>
      <c r="G559" s="712">
        <f t="shared" si="23"/>
        <v>1</v>
      </c>
    </row>
    <row r="560" spans="1:7" x14ac:dyDescent="0.25">
      <c r="A560" s="713" t="s">
        <v>338</v>
      </c>
      <c r="B560" s="729" t="s">
        <v>617</v>
      </c>
      <c r="C560" s="713">
        <v>593</v>
      </c>
      <c r="D560" s="710">
        <f>'Quarterly Rules'!C4173</f>
        <v>0</v>
      </c>
      <c r="E560" s="710">
        <f>'Quarterly Rules'!G4173+'Quarterly Rules'!G4174+'Quarterly Rules'!G4175+'Quarterly Rules'!G4176</f>
        <v>0</v>
      </c>
      <c r="F560" s="710">
        <f t="shared" si="24"/>
        <v>1</v>
      </c>
      <c r="G560" s="712">
        <f t="shared" si="23"/>
        <v>1</v>
      </c>
    </row>
    <row r="561" spans="1:7" x14ac:dyDescent="0.25">
      <c r="A561" s="713" t="s">
        <v>338</v>
      </c>
      <c r="B561" s="729" t="s">
        <v>617</v>
      </c>
      <c r="C561" s="713">
        <v>594</v>
      </c>
      <c r="D561" s="710">
        <f>'Quarterly Rules'!C4178</f>
        <v>0</v>
      </c>
      <c r="E561" s="710">
        <f>'Quarterly Rules'!G4178+'Quarterly Rules'!G4179+'Quarterly Rules'!G4180+'Quarterly Rules'!G4181</f>
        <v>0</v>
      </c>
      <c r="F561" s="710">
        <f t="shared" si="24"/>
        <v>1</v>
      </c>
      <c r="G561" s="712">
        <f t="shared" ref="G561:G595" si="25">IF(ISERROR(D561),0,IF(ISERROR(E561),0,IF(D561=E561,1,0)))</f>
        <v>1</v>
      </c>
    </row>
    <row r="562" spans="1:7" x14ac:dyDescent="0.25">
      <c r="A562" s="713" t="s">
        <v>338</v>
      </c>
      <c r="B562" s="729" t="s">
        <v>617</v>
      </c>
      <c r="C562" s="713">
        <v>595</v>
      </c>
      <c r="D562" s="710">
        <f>'Quarterly Rules'!C4186</f>
        <v>0</v>
      </c>
      <c r="E562" s="710">
        <f>'Quarterly Rules'!G4186+'Quarterly Rules'!G4187</f>
        <v>0</v>
      </c>
      <c r="F562" s="710">
        <f t="shared" si="24"/>
        <v>1</v>
      </c>
      <c r="G562" s="712">
        <f t="shared" si="25"/>
        <v>1</v>
      </c>
    </row>
    <row r="563" spans="1:7" x14ac:dyDescent="0.25">
      <c r="A563" s="713" t="s">
        <v>338</v>
      </c>
      <c r="B563" s="729" t="s">
        <v>617</v>
      </c>
      <c r="C563" s="713">
        <v>596</v>
      </c>
      <c r="D563" s="710">
        <f>'Quarterly Rules'!C4189</f>
        <v>0</v>
      </c>
      <c r="E563" s="710">
        <f>'Quarterly Rules'!G4189+'Quarterly Rules'!G4190</f>
        <v>0</v>
      </c>
      <c r="F563" s="710">
        <f t="shared" si="24"/>
        <v>1</v>
      </c>
      <c r="G563" s="712">
        <f t="shared" si="25"/>
        <v>1</v>
      </c>
    </row>
    <row r="564" spans="1:7" x14ac:dyDescent="0.25">
      <c r="A564" s="713" t="s">
        <v>338</v>
      </c>
      <c r="B564" s="729" t="s">
        <v>617</v>
      </c>
      <c r="C564" s="713">
        <v>597</v>
      </c>
      <c r="D564" s="710">
        <f>'Quarterly Rules'!C4192</f>
        <v>0</v>
      </c>
      <c r="E564" s="710">
        <f>'Quarterly Rules'!G4192+'Quarterly Rules'!G4193</f>
        <v>0</v>
      </c>
      <c r="F564" s="710">
        <f t="shared" si="24"/>
        <v>1</v>
      </c>
      <c r="G564" s="712">
        <f t="shared" si="25"/>
        <v>1</v>
      </c>
    </row>
    <row r="565" spans="1:7" x14ac:dyDescent="0.25">
      <c r="A565" s="713" t="s">
        <v>338</v>
      </c>
      <c r="B565" s="729" t="s">
        <v>617</v>
      </c>
      <c r="C565" s="713">
        <v>598</v>
      </c>
      <c r="D565" s="710">
        <f>'Quarterly Rules'!C4195</f>
        <v>0</v>
      </c>
      <c r="E565" s="710">
        <f>'Quarterly Rules'!G4195+'Quarterly Rules'!G4196</f>
        <v>0</v>
      </c>
      <c r="F565" s="710">
        <f t="shared" si="24"/>
        <v>1</v>
      </c>
      <c r="G565" s="712">
        <f t="shared" si="25"/>
        <v>1</v>
      </c>
    </row>
    <row r="566" spans="1:7" x14ac:dyDescent="0.25">
      <c r="A566" s="713" t="s">
        <v>338</v>
      </c>
      <c r="B566" s="729" t="s">
        <v>617</v>
      </c>
      <c r="C566" s="713">
        <v>599</v>
      </c>
      <c r="D566" s="710">
        <f>'Quarterly Rules'!C4198</f>
        <v>0</v>
      </c>
      <c r="E566" s="710">
        <f>'Quarterly Rules'!G4198+'Quarterly Rules'!G4199</f>
        <v>0</v>
      </c>
      <c r="F566" s="710">
        <f t="shared" si="24"/>
        <v>1</v>
      </c>
      <c r="G566" s="712">
        <f t="shared" si="25"/>
        <v>1</v>
      </c>
    </row>
    <row r="567" spans="1:7" x14ac:dyDescent="0.25">
      <c r="A567" s="713" t="s">
        <v>338</v>
      </c>
      <c r="B567" s="729" t="s">
        <v>617</v>
      </c>
      <c r="C567" s="713">
        <v>600</v>
      </c>
      <c r="D567" s="710">
        <f>'Quarterly Rules'!C4201</f>
        <v>0</v>
      </c>
      <c r="E567" s="710">
        <f>'Quarterly Rules'!G4201+'Quarterly Rules'!G4202</f>
        <v>0</v>
      </c>
      <c r="F567" s="710">
        <f t="shared" si="24"/>
        <v>1</v>
      </c>
      <c r="G567" s="712">
        <f t="shared" si="25"/>
        <v>1</v>
      </c>
    </row>
    <row r="568" spans="1:7" x14ac:dyDescent="0.25">
      <c r="A568" s="713" t="s">
        <v>338</v>
      </c>
      <c r="B568" s="729" t="s">
        <v>617</v>
      </c>
      <c r="C568" s="713">
        <v>601</v>
      </c>
      <c r="D568" s="710">
        <f>'Quarterly Rules'!C4204</f>
        <v>0</v>
      </c>
      <c r="E568" s="710">
        <f>'Quarterly Rules'!G4204+'Quarterly Rules'!G4205</f>
        <v>0</v>
      </c>
      <c r="F568" s="710">
        <f t="shared" si="24"/>
        <v>1</v>
      </c>
      <c r="G568" s="712">
        <f t="shared" si="25"/>
        <v>1</v>
      </c>
    </row>
    <row r="569" spans="1:7" x14ac:dyDescent="0.25">
      <c r="A569" s="713" t="s">
        <v>338</v>
      </c>
      <c r="B569" s="729" t="s">
        <v>617</v>
      </c>
      <c r="C569" s="713">
        <v>602</v>
      </c>
      <c r="D569" s="710">
        <f>'Quarterly Rules'!C4207</f>
        <v>0</v>
      </c>
      <c r="E569" s="710">
        <f>'Quarterly Rules'!G4207+'Quarterly Rules'!G4208</f>
        <v>0</v>
      </c>
      <c r="F569" s="710">
        <f t="shared" si="24"/>
        <v>1</v>
      </c>
      <c r="G569" s="712">
        <f t="shared" si="25"/>
        <v>1</v>
      </c>
    </row>
    <row r="570" spans="1:7" x14ac:dyDescent="0.25">
      <c r="A570" s="713" t="s">
        <v>338</v>
      </c>
      <c r="B570" s="729" t="s">
        <v>617</v>
      </c>
      <c r="C570" s="713">
        <v>603</v>
      </c>
      <c r="D570" s="710">
        <f>'Quarterly Rules'!C4210</f>
        <v>0</v>
      </c>
      <c r="E570" s="710">
        <f>'Quarterly Rules'!G4210+'Quarterly Rules'!G4211</f>
        <v>0</v>
      </c>
      <c r="F570" s="710">
        <f t="shared" si="24"/>
        <v>1</v>
      </c>
      <c r="G570" s="712">
        <f t="shared" si="25"/>
        <v>1</v>
      </c>
    </row>
    <row r="571" spans="1:7" x14ac:dyDescent="0.25">
      <c r="A571" s="713" t="s">
        <v>338</v>
      </c>
      <c r="B571" s="729" t="s">
        <v>617</v>
      </c>
      <c r="C571" s="713">
        <v>604</v>
      </c>
      <c r="D571" s="710">
        <f>'Quarterly Rules'!C4213</f>
        <v>0</v>
      </c>
      <c r="E571" s="710">
        <f>'Quarterly Rules'!G4213+'Quarterly Rules'!G4214</f>
        <v>0</v>
      </c>
      <c r="F571" s="710">
        <f t="shared" si="24"/>
        <v>1</v>
      </c>
      <c r="G571" s="712">
        <f t="shared" si="25"/>
        <v>1</v>
      </c>
    </row>
    <row r="572" spans="1:7" x14ac:dyDescent="0.25">
      <c r="A572" s="713" t="s">
        <v>338</v>
      </c>
      <c r="B572" s="729" t="s">
        <v>617</v>
      </c>
      <c r="C572" s="713">
        <v>605</v>
      </c>
      <c r="D572" s="710">
        <f>'Quarterly Rules'!C4216</f>
        <v>0</v>
      </c>
      <c r="E572" s="710">
        <f>'Quarterly Rules'!G4216+'Quarterly Rules'!G4217</f>
        <v>0</v>
      </c>
      <c r="F572" s="710">
        <f t="shared" si="24"/>
        <v>1</v>
      </c>
      <c r="G572" s="712">
        <f t="shared" si="25"/>
        <v>1</v>
      </c>
    </row>
    <row r="573" spans="1:7" x14ac:dyDescent="0.25">
      <c r="A573" s="713" t="s">
        <v>338</v>
      </c>
      <c r="B573" s="729" t="s">
        <v>617</v>
      </c>
      <c r="C573" s="713">
        <v>606</v>
      </c>
      <c r="D573" s="710">
        <f>'Quarterly Rules'!C4219</f>
        <v>0</v>
      </c>
      <c r="E573" s="710">
        <f>'Quarterly Rules'!G4219+'Quarterly Rules'!G4220</f>
        <v>0</v>
      </c>
      <c r="F573" s="710">
        <f t="shared" si="24"/>
        <v>1</v>
      </c>
      <c r="G573" s="712">
        <f t="shared" si="25"/>
        <v>1</v>
      </c>
    </row>
    <row r="574" spans="1:7" x14ac:dyDescent="0.25">
      <c r="A574" s="713" t="s">
        <v>338</v>
      </c>
      <c r="B574" s="729" t="s">
        <v>617</v>
      </c>
      <c r="C574" s="713">
        <v>607</v>
      </c>
      <c r="D574" s="710">
        <f>'Quarterly Rules'!C4222</f>
        <v>0</v>
      </c>
      <c r="E574" s="710">
        <f>'Quarterly Rules'!G4222+'Quarterly Rules'!G4223</f>
        <v>0</v>
      </c>
      <c r="F574" s="710">
        <f t="shared" si="24"/>
        <v>1</v>
      </c>
      <c r="G574" s="712">
        <f t="shared" si="25"/>
        <v>1</v>
      </c>
    </row>
    <row r="575" spans="1:7" x14ac:dyDescent="0.25">
      <c r="A575" s="713" t="s">
        <v>338</v>
      </c>
      <c r="B575" s="729" t="s">
        <v>617</v>
      </c>
      <c r="C575" s="713">
        <v>608</v>
      </c>
      <c r="D575" s="710">
        <f>'Quarterly Rules'!C4225</f>
        <v>0</v>
      </c>
      <c r="E575" s="710">
        <f>'Quarterly Rules'!G4225+'Quarterly Rules'!G4226</f>
        <v>0</v>
      </c>
      <c r="F575" s="710">
        <f t="shared" si="24"/>
        <v>1</v>
      </c>
      <c r="G575" s="712">
        <f t="shared" si="25"/>
        <v>1</v>
      </c>
    </row>
    <row r="576" spans="1:7" x14ac:dyDescent="0.25">
      <c r="A576" s="713" t="s">
        <v>338</v>
      </c>
      <c r="B576" s="729" t="s">
        <v>617</v>
      </c>
      <c r="C576" s="713">
        <v>609</v>
      </c>
      <c r="D576" s="710">
        <f>'Quarterly Rules'!C4228</f>
        <v>0</v>
      </c>
      <c r="E576" s="710">
        <f>'Quarterly Rules'!G4228+'Quarterly Rules'!G4229</f>
        <v>0</v>
      </c>
      <c r="F576" s="710">
        <f t="shared" si="24"/>
        <v>1</v>
      </c>
      <c r="G576" s="712">
        <f t="shared" si="25"/>
        <v>1</v>
      </c>
    </row>
    <row r="577" spans="1:7" x14ac:dyDescent="0.25">
      <c r="A577" s="713" t="s">
        <v>338</v>
      </c>
      <c r="B577" s="729" t="s">
        <v>617</v>
      </c>
      <c r="C577" s="713">
        <v>610</v>
      </c>
      <c r="D577" s="710">
        <f>'Quarterly Rules'!C4231</f>
        <v>0</v>
      </c>
      <c r="E577" s="710">
        <f>'Quarterly Rules'!G4231+'Quarterly Rules'!G4232</f>
        <v>0</v>
      </c>
      <c r="F577" s="710">
        <f t="shared" si="24"/>
        <v>1</v>
      </c>
      <c r="G577" s="712">
        <f t="shared" si="25"/>
        <v>1</v>
      </c>
    </row>
    <row r="578" spans="1:7" x14ac:dyDescent="0.25">
      <c r="A578" s="713" t="s">
        <v>338</v>
      </c>
      <c r="B578" s="729" t="s">
        <v>617</v>
      </c>
      <c r="C578" s="713">
        <v>611</v>
      </c>
      <c r="D578" s="710">
        <f>'Quarterly Rules'!C4234</f>
        <v>0</v>
      </c>
      <c r="E578" s="710">
        <f>'Quarterly Rules'!G4234+'Quarterly Rules'!G4235</f>
        <v>0</v>
      </c>
      <c r="F578" s="710">
        <f t="shared" si="24"/>
        <v>1</v>
      </c>
      <c r="G578" s="712">
        <f t="shared" si="25"/>
        <v>1</v>
      </c>
    </row>
    <row r="579" spans="1:7" x14ac:dyDescent="0.25">
      <c r="A579" s="713" t="s">
        <v>338</v>
      </c>
      <c r="B579" s="729" t="s">
        <v>617</v>
      </c>
      <c r="C579" s="713">
        <v>612</v>
      </c>
      <c r="D579" s="710">
        <f>'Quarterly Rules'!C4237</f>
        <v>0</v>
      </c>
      <c r="E579" s="710">
        <f>'Quarterly Rules'!G4237+'Quarterly Rules'!G4238</f>
        <v>0</v>
      </c>
      <c r="F579" s="710">
        <f t="shared" si="24"/>
        <v>1</v>
      </c>
      <c r="G579" s="712">
        <f t="shared" si="25"/>
        <v>1</v>
      </c>
    </row>
    <row r="580" spans="1:7" x14ac:dyDescent="0.25">
      <c r="A580" s="713" t="s">
        <v>338</v>
      </c>
      <c r="B580" s="729" t="s">
        <v>617</v>
      </c>
      <c r="C580" s="713">
        <v>613</v>
      </c>
      <c r="D580" s="710">
        <f>'Quarterly Rules'!C4240</f>
        <v>0</v>
      </c>
      <c r="E580" s="710">
        <f>'Quarterly Rules'!G4240+'Quarterly Rules'!G4241</f>
        <v>0</v>
      </c>
      <c r="F580" s="710">
        <f t="shared" si="24"/>
        <v>1</v>
      </c>
      <c r="G580" s="712">
        <f t="shared" si="25"/>
        <v>1</v>
      </c>
    </row>
    <row r="581" spans="1:7" x14ac:dyDescent="0.25">
      <c r="A581" s="713" t="s">
        <v>338</v>
      </c>
      <c r="B581" s="729" t="s">
        <v>617</v>
      </c>
      <c r="C581" s="713">
        <v>614</v>
      </c>
      <c r="D581" s="710">
        <f>'Quarterly Rules'!C4243</f>
        <v>0</v>
      </c>
      <c r="E581" s="710">
        <f>'Quarterly Rules'!G4243+'Quarterly Rules'!G4244</f>
        <v>0</v>
      </c>
      <c r="F581" s="710">
        <f t="shared" si="24"/>
        <v>1</v>
      </c>
      <c r="G581" s="712">
        <f t="shared" si="25"/>
        <v>1</v>
      </c>
    </row>
    <row r="582" spans="1:7" x14ac:dyDescent="0.25">
      <c r="A582" s="713" t="s">
        <v>338</v>
      </c>
      <c r="B582" s="729" t="s">
        <v>617</v>
      </c>
      <c r="C582" s="713">
        <v>615</v>
      </c>
      <c r="D582" s="710">
        <f>'Quarterly Rules'!C4246</f>
        <v>0</v>
      </c>
      <c r="E582" s="710">
        <f>'Quarterly Rules'!G4246+'Quarterly Rules'!G4247</f>
        <v>0</v>
      </c>
      <c r="F582" s="710">
        <f t="shared" si="24"/>
        <v>1</v>
      </c>
      <c r="G582" s="712">
        <f t="shared" si="25"/>
        <v>1</v>
      </c>
    </row>
    <row r="583" spans="1:7" x14ac:dyDescent="0.25">
      <c r="A583" s="713" t="s">
        <v>338</v>
      </c>
      <c r="B583" s="729" t="s">
        <v>617</v>
      </c>
      <c r="C583" s="713">
        <v>616</v>
      </c>
      <c r="D583" s="710">
        <f>'Quarterly Rules'!C4249</f>
        <v>0</v>
      </c>
      <c r="E583" s="710">
        <f>'Quarterly Rules'!G4249+'Quarterly Rules'!G4250</f>
        <v>0</v>
      </c>
      <c r="F583" s="710">
        <f t="shared" si="24"/>
        <v>1</v>
      </c>
      <c r="G583" s="712">
        <f t="shared" si="25"/>
        <v>1</v>
      </c>
    </row>
    <row r="584" spans="1:7" x14ac:dyDescent="0.25">
      <c r="A584" s="713" t="s">
        <v>338</v>
      </c>
      <c r="B584" s="729" t="s">
        <v>617</v>
      </c>
      <c r="C584" s="713">
        <v>617</v>
      </c>
      <c r="D584" s="710">
        <f>'Quarterly Rules'!C4252</f>
        <v>0</v>
      </c>
      <c r="E584" s="710">
        <f>'Quarterly Rules'!G4252+'Quarterly Rules'!G4253</f>
        <v>0</v>
      </c>
      <c r="F584" s="710">
        <f t="shared" si="24"/>
        <v>1</v>
      </c>
      <c r="G584" s="712">
        <f t="shared" si="25"/>
        <v>1</v>
      </c>
    </row>
    <row r="585" spans="1:7" x14ac:dyDescent="0.25">
      <c r="A585" s="713" t="s">
        <v>338</v>
      </c>
      <c r="B585" s="729" t="s">
        <v>617</v>
      </c>
      <c r="C585" s="713">
        <v>618</v>
      </c>
      <c r="D585" s="710">
        <f>'Quarterly Rules'!C4255</f>
        <v>0</v>
      </c>
      <c r="E585" s="710">
        <f>'Quarterly Rules'!G4255+'Quarterly Rules'!G4256</f>
        <v>0</v>
      </c>
      <c r="F585" s="710">
        <f t="shared" si="24"/>
        <v>1</v>
      </c>
      <c r="G585" s="712">
        <f t="shared" si="25"/>
        <v>1</v>
      </c>
    </row>
    <row r="586" spans="1:7" x14ac:dyDescent="0.25">
      <c r="A586" s="713" t="s">
        <v>338</v>
      </c>
      <c r="B586" s="729" t="s">
        <v>617</v>
      </c>
      <c r="C586" s="713">
        <v>619</v>
      </c>
      <c r="D586" s="710">
        <f>'Quarterly Rules'!C4258</f>
        <v>0</v>
      </c>
      <c r="E586" s="710">
        <f>'Quarterly Rules'!G4258+'Quarterly Rules'!G4259</f>
        <v>0</v>
      </c>
      <c r="F586" s="710">
        <f t="shared" si="24"/>
        <v>1</v>
      </c>
      <c r="G586" s="712">
        <f t="shared" si="25"/>
        <v>1</v>
      </c>
    </row>
    <row r="587" spans="1:7" x14ac:dyDescent="0.25">
      <c r="A587" s="713" t="s">
        <v>338</v>
      </c>
      <c r="B587" s="729" t="s">
        <v>617</v>
      </c>
      <c r="C587" s="713">
        <v>620</v>
      </c>
      <c r="D587" s="710">
        <f>'Quarterly Rules'!C4261</f>
        <v>0</v>
      </c>
      <c r="E587" s="710">
        <f>'Quarterly Rules'!G4261+'Quarterly Rules'!G4262</f>
        <v>0</v>
      </c>
      <c r="F587" s="710">
        <f t="shared" si="24"/>
        <v>1</v>
      </c>
      <c r="G587" s="712">
        <f t="shared" si="25"/>
        <v>1</v>
      </c>
    </row>
    <row r="588" spans="1:7" x14ac:dyDescent="0.25">
      <c r="A588" s="713" t="s">
        <v>285</v>
      </c>
      <c r="B588" s="707" t="s">
        <v>618</v>
      </c>
      <c r="C588" s="713">
        <v>621</v>
      </c>
      <c r="D588" s="710">
        <f>'Quarterly Rules'!C4264</f>
        <v>0</v>
      </c>
      <c r="E588" s="710">
        <f>'Quarterly Rules'!G4264+'Quarterly Rules'!G4265</f>
        <v>0</v>
      </c>
      <c r="F588" s="710">
        <f t="shared" si="24"/>
        <v>1</v>
      </c>
      <c r="G588" s="712">
        <f t="shared" si="25"/>
        <v>1</v>
      </c>
    </row>
    <row r="589" spans="1:7" x14ac:dyDescent="0.25">
      <c r="A589" s="713" t="s">
        <v>285</v>
      </c>
      <c r="B589" s="707" t="s">
        <v>618</v>
      </c>
      <c r="C589" s="713">
        <v>622</v>
      </c>
      <c r="D589" s="710">
        <f>'Quarterly Rules'!C4267</f>
        <v>0</v>
      </c>
      <c r="E589" s="710">
        <f>'Quarterly Rules'!G4267+'Quarterly Rules'!G4268</f>
        <v>0</v>
      </c>
      <c r="F589" s="710">
        <f t="shared" si="24"/>
        <v>1</v>
      </c>
      <c r="G589" s="712">
        <f t="shared" si="25"/>
        <v>1</v>
      </c>
    </row>
    <row r="590" spans="1:7" x14ac:dyDescent="0.25">
      <c r="A590" s="713" t="s">
        <v>285</v>
      </c>
      <c r="B590" s="707" t="s">
        <v>618</v>
      </c>
      <c r="C590" s="713">
        <v>623</v>
      </c>
      <c r="D590" s="710">
        <f>'Quarterly Rules'!C4270</f>
        <v>0</v>
      </c>
      <c r="E590" s="710">
        <f>'Quarterly Rules'!G4270+'Quarterly Rules'!G4271</f>
        <v>0</v>
      </c>
      <c r="F590" s="710">
        <f t="shared" si="24"/>
        <v>1</v>
      </c>
      <c r="G590" s="712">
        <f t="shared" si="25"/>
        <v>1</v>
      </c>
    </row>
    <row r="591" spans="1:7" x14ac:dyDescent="0.25">
      <c r="A591" s="713" t="s">
        <v>285</v>
      </c>
      <c r="B591" s="707" t="s">
        <v>618</v>
      </c>
      <c r="C591" s="713">
        <v>624</v>
      </c>
      <c r="D591" s="710">
        <f>'Quarterly Rules'!C4273</f>
        <v>0</v>
      </c>
      <c r="E591" s="710">
        <f>'Quarterly Rules'!G4273+'Quarterly Rules'!G4274</f>
        <v>0</v>
      </c>
      <c r="F591" s="710">
        <f t="shared" si="24"/>
        <v>1</v>
      </c>
      <c r="G591" s="712">
        <f t="shared" si="25"/>
        <v>1</v>
      </c>
    </row>
    <row r="592" spans="1:7" x14ac:dyDescent="0.25">
      <c r="A592" s="713" t="s">
        <v>285</v>
      </c>
      <c r="B592" s="707" t="s">
        <v>618</v>
      </c>
      <c r="C592" s="713">
        <v>625</v>
      </c>
      <c r="D592" s="710">
        <f>'Quarterly Rules'!C4276</f>
        <v>0</v>
      </c>
      <c r="E592" s="710">
        <f>'Quarterly Rules'!G4276+'Quarterly Rules'!G4277</f>
        <v>0</v>
      </c>
      <c r="F592" s="710">
        <f t="shared" si="24"/>
        <v>1</v>
      </c>
      <c r="G592" s="712">
        <f t="shared" si="25"/>
        <v>1</v>
      </c>
    </row>
    <row r="593" spans="1:7" x14ac:dyDescent="0.25">
      <c r="A593" s="713" t="s">
        <v>285</v>
      </c>
      <c r="B593" s="707" t="s">
        <v>618</v>
      </c>
      <c r="C593" s="713">
        <v>626</v>
      </c>
      <c r="D593" s="710">
        <f>'Quarterly Rules'!C4279</f>
        <v>0</v>
      </c>
      <c r="E593" s="710">
        <f>'Quarterly Rules'!G4279+'Quarterly Rules'!G4280</f>
        <v>0</v>
      </c>
      <c r="F593" s="710">
        <f t="shared" si="24"/>
        <v>1</v>
      </c>
      <c r="G593" s="712">
        <f t="shared" si="25"/>
        <v>1</v>
      </c>
    </row>
    <row r="594" spans="1:7" x14ac:dyDescent="0.25">
      <c r="A594" s="713" t="s">
        <v>285</v>
      </c>
      <c r="B594" s="707" t="s">
        <v>618</v>
      </c>
      <c r="C594" s="713">
        <v>627</v>
      </c>
      <c r="D594" s="710">
        <f>'Quarterly Rules'!C4282</f>
        <v>0</v>
      </c>
      <c r="E594" s="710">
        <f>'Quarterly Rules'!G4282+'Quarterly Rules'!G4283</f>
        <v>0</v>
      </c>
      <c r="F594" s="710">
        <f t="shared" si="24"/>
        <v>1</v>
      </c>
      <c r="G594" s="712">
        <f t="shared" si="25"/>
        <v>1</v>
      </c>
    </row>
    <row r="595" spans="1:7" x14ac:dyDescent="0.25">
      <c r="A595" s="713" t="s">
        <v>285</v>
      </c>
      <c r="B595" s="707" t="s">
        <v>618</v>
      </c>
      <c r="C595" s="713">
        <v>628</v>
      </c>
      <c r="D595" s="710">
        <f>'Quarterly Rules'!C4285</f>
        <v>0</v>
      </c>
      <c r="E595" s="710">
        <f>'Quarterly Rules'!G4285+'Quarterly Rules'!G4286</f>
        <v>0</v>
      </c>
      <c r="F595" s="710">
        <f t="shared" si="24"/>
        <v>1</v>
      </c>
      <c r="G595" s="712">
        <f t="shared" si="25"/>
        <v>1</v>
      </c>
    </row>
    <row r="596" spans="1:7" x14ac:dyDescent="0.25">
      <c r="A596" s="713" t="s">
        <v>285</v>
      </c>
      <c r="B596" s="707" t="s">
        <v>617</v>
      </c>
      <c r="C596" s="713">
        <v>629</v>
      </c>
      <c r="D596" s="710">
        <f>'Quarterly Rules'!C4290</f>
        <v>0</v>
      </c>
      <c r="E596" s="710">
        <f>'Quarterly Rules'!G4290+'Quarterly Rules'!G4291</f>
        <v>0</v>
      </c>
      <c r="F596" s="710">
        <f t="shared" si="24"/>
        <v>1</v>
      </c>
      <c r="G596" s="712">
        <f t="shared" ref="G596:G607" si="26">IF(ISERROR(D596),0,IF(ISERROR(E596),0,IF(D596&gt;=E596,1,0)))</f>
        <v>1</v>
      </c>
    </row>
    <row r="597" spans="1:7" x14ac:dyDescent="0.25">
      <c r="A597" s="713" t="s">
        <v>285</v>
      </c>
      <c r="B597" s="707" t="s">
        <v>617</v>
      </c>
      <c r="C597" s="713">
        <v>630</v>
      </c>
      <c r="D597" s="710">
        <f>'Quarterly Rules'!C4293</f>
        <v>0</v>
      </c>
      <c r="E597" s="710">
        <f>'Quarterly Rules'!G4293+'Quarterly Rules'!G4294</f>
        <v>0</v>
      </c>
      <c r="F597" s="710">
        <f t="shared" si="24"/>
        <v>1</v>
      </c>
      <c r="G597" s="712">
        <f t="shared" si="26"/>
        <v>1</v>
      </c>
    </row>
    <row r="598" spans="1:7" x14ac:dyDescent="0.25">
      <c r="A598" s="713" t="s">
        <v>285</v>
      </c>
      <c r="B598" s="707" t="s">
        <v>617</v>
      </c>
      <c r="C598" s="713">
        <v>631</v>
      </c>
      <c r="D598" s="710">
        <f>'Quarterly Rules'!C4296</f>
        <v>0</v>
      </c>
      <c r="E598" s="710">
        <f>'Quarterly Rules'!G4296+'Quarterly Rules'!G4297</f>
        <v>0</v>
      </c>
      <c r="F598" s="710">
        <f t="shared" si="24"/>
        <v>1</v>
      </c>
      <c r="G598" s="712">
        <f t="shared" si="26"/>
        <v>1</v>
      </c>
    </row>
    <row r="599" spans="1:7" x14ac:dyDescent="0.25">
      <c r="A599" s="713" t="s">
        <v>285</v>
      </c>
      <c r="B599" s="707" t="s">
        <v>617</v>
      </c>
      <c r="C599" s="713">
        <v>632</v>
      </c>
      <c r="D599" s="710">
        <f>'Quarterly Rules'!C4299</f>
        <v>0</v>
      </c>
      <c r="E599" s="710">
        <f>'Quarterly Rules'!G4299+'Quarterly Rules'!G4300</f>
        <v>0</v>
      </c>
      <c r="F599" s="710">
        <f t="shared" si="24"/>
        <v>1</v>
      </c>
      <c r="G599" s="712">
        <f t="shared" si="26"/>
        <v>1</v>
      </c>
    </row>
    <row r="600" spans="1:7" x14ac:dyDescent="0.25">
      <c r="A600" s="713" t="s">
        <v>285</v>
      </c>
      <c r="B600" s="707" t="s">
        <v>617</v>
      </c>
      <c r="C600" s="713">
        <v>633</v>
      </c>
      <c r="D600" s="710">
        <f>'Quarterly Rules'!C4302</f>
        <v>0</v>
      </c>
      <c r="E600" s="710">
        <f>'Quarterly Rules'!G4302+'Quarterly Rules'!G4303</f>
        <v>0</v>
      </c>
      <c r="F600" s="710">
        <f t="shared" si="24"/>
        <v>1</v>
      </c>
      <c r="G600" s="712">
        <f t="shared" si="26"/>
        <v>1</v>
      </c>
    </row>
    <row r="601" spans="1:7" x14ac:dyDescent="0.25">
      <c r="A601" s="713" t="s">
        <v>285</v>
      </c>
      <c r="B601" s="707" t="s">
        <v>617</v>
      </c>
      <c r="C601" s="713">
        <v>634</v>
      </c>
      <c r="D601" s="710">
        <f>'Quarterly Rules'!C4305</f>
        <v>0</v>
      </c>
      <c r="E601" s="710">
        <f>'Quarterly Rules'!G4305+'Quarterly Rules'!G4306</f>
        <v>0</v>
      </c>
      <c r="F601" s="710">
        <f t="shared" si="24"/>
        <v>1</v>
      </c>
      <c r="G601" s="712">
        <f t="shared" si="26"/>
        <v>1</v>
      </c>
    </row>
    <row r="602" spans="1:7" x14ac:dyDescent="0.25">
      <c r="A602" s="713" t="s">
        <v>285</v>
      </c>
      <c r="B602" s="707" t="s">
        <v>617</v>
      </c>
      <c r="C602" s="713">
        <v>635</v>
      </c>
      <c r="D602" s="710">
        <f>'Quarterly Rules'!C4308</f>
        <v>0</v>
      </c>
      <c r="E602" s="710">
        <f>'Quarterly Rules'!G4308+'Quarterly Rules'!G4309</f>
        <v>0</v>
      </c>
      <c r="F602" s="710">
        <f t="shared" si="24"/>
        <v>1</v>
      </c>
      <c r="G602" s="712">
        <f t="shared" si="26"/>
        <v>1</v>
      </c>
    </row>
    <row r="603" spans="1:7" x14ac:dyDescent="0.25">
      <c r="A603" s="713" t="s">
        <v>285</v>
      </c>
      <c r="B603" s="707" t="s">
        <v>617</v>
      </c>
      <c r="C603" s="713">
        <v>636</v>
      </c>
      <c r="D603" s="710">
        <f>'Quarterly Rules'!C4311</f>
        <v>0</v>
      </c>
      <c r="E603" s="710">
        <f>'Quarterly Rules'!G4311+'Quarterly Rules'!G4312</f>
        <v>0</v>
      </c>
      <c r="F603" s="710">
        <f t="shared" si="24"/>
        <v>1</v>
      </c>
      <c r="G603" s="712">
        <f t="shared" si="26"/>
        <v>1</v>
      </c>
    </row>
    <row r="604" spans="1:7" x14ac:dyDescent="0.25">
      <c r="A604" s="713" t="s">
        <v>285</v>
      </c>
      <c r="B604" s="707" t="s">
        <v>617</v>
      </c>
      <c r="C604" s="713">
        <v>637</v>
      </c>
      <c r="D604" s="710">
        <f>'Quarterly Rules'!C4314</f>
        <v>0</v>
      </c>
      <c r="E604" s="710">
        <f>'Quarterly Rules'!G4314</f>
        <v>0</v>
      </c>
      <c r="F604" s="710">
        <f t="shared" si="24"/>
        <v>1</v>
      </c>
      <c r="G604" s="712">
        <f t="shared" si="26"/>
        <v>1</v>
      </c>
    </row>
    <row r="605" spans="1:7" x14ac:dyDescent="0.25">
      <c r="A605" s="713" t="s">
        <v>285</v>
      </c>
      <c r="B605" s="707" t="s">
        <v>617</v>
      </c>
      <c r="C605" s="713">
        <v>638</v>
      </c>
      <c r="D605" s="710">
        <f>'Quarterly Rules'!C4316</f>
        <v>0</v>
      </c>
      <c r="E605" s="710">
        <f>'Quarterly Rules'!G4316</f>
        <v>0</v>
      </c>
      <c r="F605" s="710">
        <f t="shared" si="24"/>
        <v>1</v>
      </c>
      <c r="G605" s="712">
        <f t="shared" si="26"/>
        <v>1</v>
      </c>
    </row>
    <row r="606" spans="1:7" x14ac:dyDescent="0.25">
      <c r="A606" s="713" t="s">
        <v>285</v>
      </c>
      <c r="B606" s="707" t="s">
        <v>617</v>
      </c>
      <c r="C606" s="713">
        <v>639</v>
      </c>
      <c r="D606" s="710">
        <f>'Quarterly Rules'!C4318</f>
        <v>0</v>
      </c>
      <c r="E606" s="710">
        <f>'Quarterly Rules'!G4318</f>
        <v>0</v>
      </c>
      <c r="F606" s="710">
        <f t="shared" si="24"/>
        <v>1</v>
      </c>
      <c r="G606" s="712">
        <f t="shared" si="26"/>
        <v>1</v>
      </c>
    </row>
    <row r="607" spans="1:7" x14ac:dyDescent="0.25">
      <c r="A607" s="713" t="s">
        <v>285</v>
      </c>
      <c r="B607" s="707" t="s">
        <v>617</v>
      </c>
      <c r="C607" s="713">
        <v>640</v>
      </c>
      <c r="D607" s="710">
        <f>'Quarterly Rules'!C4320</f>
        <v>0</v>
      </c>
      <c r="E607" s="710">
        <f>'Quarterly Rules'!G4320</f>
        <v>0</v>
      </c>
      <c r="F607" s="710">
        <f t="shared" si="24"/>
        <v>1</v>
      </c>
      <c r="G607" s="712">
        <f t="shared" si="26"/>
        <v>1</v>
      </c>
    </row>
    <row r="608" spans="1:7" x14ac:dyDescent="0.25">
      <c r="A608" s="713" t="s">
        <v>338</v>
      </c>
      <c r="B608" s="729" t="s">
        <v>618</v>
      </c>
      <c r="C608" s="713">
        <v>641</v>
      </c>
      <c r="D608" s="710">
        <f>'Quarterly Rules'!C342</f>
        <v>0</v>
      </c>
      <c r="E608" s="710">
        <f>'Quarterly Rules'!G342</f>
        <v>0</v>
      </c>
      <c r="F608" s="710">
        <f t="shared" ref="F608" si="27">G608</f>
        <v>1</v>
      </c>
      <c r="G608" s="712">
        <f t="shared" ref="G608" si="28">IF(ISERROR(D608),0,IF(ISERROR(E608),0,IF(D608=E608,1,0)))</f>
        <v>1</v>
      </c>
    </row>
    <row r="609" spans="1:7" x14ac:dyDescent="0.25">
      <c r="A609" s="713" t="s">
        <v>337</v>
      </c>
      <c r="B609" s="707" t="s">
        <v>617</v>
      </c>
      <c r="C609" s="713">
        <v>642</v>
      </c>
      <c r="D609" s="710">
        <f>'Quarterly Rules'!C4322</f>
        <v>0</v>
      </c>
      <c r="E609" s="710">
        <f>'Quarterly Rules'!G4322</f>
        <v>0</v>
      </c>
      <c r="F609" s="710">
        <f t="shared" ref="F609" si="29">G609</f>
        <v>1</v>
      </c>
      <c r="G609" s="712">
        <f t="shared" ref="G609" si="30">IF(ISERROR(D609),0,IF(ISERROR(E609),0,IF(D609=E609,1,0)))</f>
        <v>1</v>
      </c>
    </row>
    <row r="610" spans="1:7" x14ac:dyDescent="0.25">
      <c r="A610" s="713" t="s">
        <v>337</v>
      </c>
      <c r="B610" s="707" t="s">
        <v>617</v>
      </c>
      <c r="C610" s="713">
        <v>643</v>
      </c>
      <c r="D610" s="710">
        <f>'Quarterly Rules'!C4324</f>
        <v>0</v>
      </c>
      <c r="E610" s="710">
        <f>'Quarterly Rules'!G4324</f>
        <v>0</v>
      </c>
      <c r="F610" s="710">
        <f t="shared" ref="F610" si="31">G610</f>
        <v>1</v>
      </c>
      <c r="G610" s="712">
        <f t="shared" ref="G610" si="32">IF(ISERROR(D610),0,IF(ISERROR(E610),0,IF(D610=E610,1,0)))</f>
        <v>1</v>
      </c>
    </row>
    <row r="611" spans="1:7" x14ac:dyDescent="0.25">
      <c r="A611" s="713" t="s">
        <v>337</v>
      </c>
      <c r="B611" s="729" t="s">
        <v>618</v>
      </c>
      <c r="C611" s="713">
        <v>644</v>
      </c>
      <c r="D611" s="710">
        <f>'Quarterly Rules'!C4326</f>
        <v>0</v>
      </c>
      <c r="E611" s="710">
        <f>'Quarterly Rules'!G4326+'Quarterly Rules'!G4327</f>
        <v>0</v>
      </c>
      <c r="F611" s="710">
        <f t="shared" ref="F611" si="33">G611</f>
        <v>1</v>
      </c>
      <c r="G611" s="712">
        <f>IF(ISERROR(D611),0,IF(ISERROR(E611),0,IF(D611&lt;=E611,1,0)))</f>
        <v>1</v>
      </c>
    </row>
    <row r="612" spans="1:7" x14ac:dyDescent="0.25">
      <c r="A612" s="713" t="s">
        <v>337</v>
      </c>
      <c r="B612" s="729" t="s">
        <v>618</v>
      </c>
      <c r="C612" s="713">
        <v>645</v>
      </c>
      <c r="D612" s="710">
        <f>'Quarterly Rules'!C4329</f>
        <v>0</v>
      </c>
      <c r="E612" s="710">
        <f>'Quarterly Rules'!G4329+'Quarterly Rules'!G4330</f>
        <v>0</v>
      </c>
      <c r="F612" s="710">
        <f t="shared" ref="F612:F613" si="34">G612</f>
        <v>1</v>
      </c>
      <c r="G612" s="712">
        <f>IF(ISERROR(D612),0,IF(ISERROR(E612),0,IF(D612&lt;=E612,1,0)))</f>
        <v>1</v>
      </c>
    </row>
    <row r="613" spans="1:7" x14ac:dyDescent="0.25">
      <c r="A613" s="713" t="s">
        <v>337</v>
      </c>
      <c r="B613" s="707" t="s">
        <v>617</v>
      </c>
      <c r="C613" s="713">
        <v>646</v>
      </c>
      <c r="D613" s="710">
        <f>'Quarterly Rules'!C4332</f>
        <v>0</v>
      </c>
      <c r="E613" s="710">
        <f>'Quarterly Rules'!G4332+'Quarterly Rules'!G4333+'Quarterly Rules'!G4334+'Quarterly Rules'!G4335+'Quarterly Rules'!G4336+'Quarterly Rules'!G4337+'Quarterly Rules'!G4338+'Quarterly Rules'!G4339+'Quarterly Rules'!G4340+'Quarterly Rules'!G4341+'Quarterly Rules'!G4342+'Quarterly Rules'!G4343+'Quarterly Rules'!G4344+'Quarterly Rules'!G4345+'Quarterly Rules'!G4346+'Quarterly Rules'!G4347+'Quarterly Rules'!G4348+'Quarterly Rules'!G4349+'Quarterly Rules'!G4350+'Quarterly Rules'!G4351+'Quarterly Rules'!G4352+'Quarterly Rules'!G4353+'Quarterly Rules'!G4354+'Quarterly Rules'!G4355+'Quarterly Rules'!G4356+'Quarterly Rules'!G4357+'Quarterly Rules'!G4358+'Quarterly Rules'!G4359+'Quarterly Rules'!G4360</f>
        <v>0</v>
      </c>
      <c r="F613" s="710">
        <f t="shared" si="34"/>
        <v>1</v>
      </c>
      <c r="G613" s="712">
        <f t="shared" ref="G613" si="35">IF(ISERROR(D613),0,IF(ISERROR(E613),0,IF(D613=E613,1,0)))</f>
        <v>1</v>
      </c>
    </row>
    <row r="614" spans="1:7" x14ac:dyDescent="0.25">
      <c r="A614" s="713" t="s">
        <v>337</v>
      </c>
      <c r="B614" s="707" t="s">
        <v>617</v>
      </c>
      <c r="C614" s="713">
        <v>647</v>
      </c>
      <c r="D614" s="710">
        <f>'Quarterly Rules'!C4363</f>
        <v>0</v>
      </c>
      <c r="E614" s="710">
        <f>'Quarterly Rules'!G4363+'Quarterly Rules'!G4364+'Quarterly Rules'!G4365+'Quarterly Rules'!G4366+'Quarterly Rules'!G4367+'Quarterly Rules'!G4368+'Quarterly Rules'!G4369+'Quarterly Rules'!G4370+'Quarterly Rules'!G4371+'Quarterly Rules'!G4372+'Quarterly Rules'!G4373+'Quarterly Rules'!G4374+'Quarterly Rules'!G4375+'Quarterly Rules'!G4376+'Quarterly Rules'!G4377+'Quarterly Rules'!G4378+'Quarterly Rules'!G4379+'Quarterly Rules'!G4380+'Quarterly Rules'!G4381+'Quarterly Rules'!G4382+'Quarterly Rules'!G4383+'Quarterly Rules'!G4384+'Quarterly Rules'!G4385+'Quarterly Rules'!G4386+'Quarterly Rules'!G4387+'Quarterly Rules'!G4388+'Quarterly Rules'!G4389+'Quarterly Rules'!G4390+'Quarterly Rules'!G4391</f>
        <v>0</v>
      </c>
      <c r="F614" s="710">
        <f>G614</f>
        <v>1</v>
      </c>
      <c r="G614" s="712">
        <f>IF(ISERROR(D614),0,IF(ISERROR(E614),0,IF(D614=E614,1,0)))</f>
        <v>1</v>
      </c>
    </row>
    <row r="615" spans="1:7" x14ac:dyDescent="0.25">
      <c r="A615" s="713" t="s">
        <v>337</v>
      </c>
      <c r="B615" s="707" t="s">
        <v>617</v>
      </c>
      <c r="C615" s="713">
        <v>648</v>
      </c>
      <c r="D615" s="710">
        <f>'Quarterly Rules'!C4393</f>
        <v>0</v>
      </c>
      <c r="E615" s="710">
        <f>'Quarterly Rules'!G4393+'Quarterly Rules'!G4394+'Quarterly Rules'!G4395+'Quarterly Rules'!G4396+'Quarterly Rules'!G4397+'Quarterly Rules'!G4398+'Quarterly Rules'!G4399+'Quarterly Rules'!G4400+'Quarterly Rules'!G4401+'Quarterly Rules'!G4402+'Quarterly Rules'!G4403+'Quarterly Rules'!G4404+'Quarterly Rules'!G4405+'Quarterly Rules'!G4406+'Quarterly Rules'!G4407+'Quarterly Rules'!G4408+'Quarterly Rules'!G4409+'Quarterly Rules'!G4410+'Quarterly Rules'!G4411+'Quarterly Rules'!G4412+'Quarterly Rules'!G4413+'Quarterly Rules'!G4414+'Quarterly Rules'!G4415+'Quarterly Rules'!G4416+'Quarterly Rules'!G4417+'Quarterly Rules'!G4418+'Quarterly Rules'!G4419+'Quarterly Rules'!G4420+'Quarterly Rules'!G4421</f>
        <v>0</v>
      </c>
      <c r="F615" s="710">
        <f>G615</f>
        <v>1</v>
      </c>
      <c r="G615" s="712">
        <f>IF(ISERROR(D615),0,IF(ISERROR(E615),0,IF(D615=E615,1,0)))</f>
        <v>1</v>
      </c>
    </row>
    <row r="616" spans="1:7" x14ac:dyDescent="0.25">
      <c r="A616" s="713" t="s">
        <v>337</v>
      </c>
      <c r="B616" s="707" t="s">
        <v>617</v>
      </c>
      <c r="C616" s="713">
        <v>649</v>
      </c>
      <c r="D616" s="710">
        <f>'Quarterly Rules'!C4423</f>
        <v>0</v>
      </c>
      <c r="E616" s="710">
        <f>'Quarterly Rules'!G4423+'Quarterly Rules'!G4424+'Quarterly Rules'!G4425+'Quarterly Rules'!G4426+'Quarterly Rules'!G4427+'Quarterly Rules'!G4428+'Quarterly Rules'!G4429+'Quarterly Rules'!G4430+'Quarterly Rules'!G4431+'Quarterly Rules'!G4432+'Quarterly Rules'!G4433+'Quarterly Rules'!G4434+'Quarterly Rules'!G4435+'Quarterly Rules'!G4436+'Quarterly Rules'!G4437+'Quarterly Rules'!G4438+'Quarterly Rules'!G4439+'Quarterly Rules'!G4440+'Quarterly Rules'!G4441+'Quarterly Rules'!G4442+'Quarterly Rules'!G4443+'Quarterly Rules'!G4444+'Quarterly Rules'!G4445+'Quarterly Rules'!G4446+'Quarterly Rules'!G4447+'Quarterly Rules'!G4448+'Quarterly Rules'!G4449+'Quarterly Rules'!G4450+'Quarterly Rules'!G4451</f>
        <v>0</v>
      </c>
      <c r="F616" s="710">
        <f>G616</f>
        <v>1</v>
      </c>
      <c r="G616" s="712">
        <f>IF(ISERROR(D616),0,IF(ISERROR(E616),0,IF(D616=E616,1,0)))</f>
        <v>1</v>
      </c>
    </row>
    <row r="617" spans="1:7" x14ac:dyDescent="0.25">
      <c r="A617" s="713" t="s">
        <v>337</v>
      </c>
      <c r="B617" s="707" t="s">
        <v>617</v>
      </c>
      <c r="C617" s="713">
        <v>650</v>
      </c>
      <c r="D617" s="710">
        <f>'Quarterly Rules'!C4453</f>
        <v>0</v>
      </c>
      <c r="E617" s="710">
        <f>'Quarterly Rules'!G4453+'Quarterly Rules'!G4454+'Quarterly Rules'!G4455+'Quarterly Rules'!G4456+'Quarterly Rules'!G4457+'Quarterly Rules'!G4458+'Quarterly Rules'!G4459+'Quarterly Rules'!G4460+'Quarterly Rules'!G4461+'Quarterly Rules'!G4462+'Quarterly Rules'!G4463+'Quarterly Rules'!G4464+'Quarterly Rules'!G4465+'Quarterly Rules'!G4466+'Quarterly Rules'!G4467+'Quarterly Rules'!G4468+'Quarterly Rules'!G4469+'Quarterly Rules'!G4470+'Quarterly Rules'!G4471+'Quarterly Rules'!G4472+'Quarterly Rules'!G4473+'Quarterly Rules'!G4474+'Quarterly Rules'!G4475+'Quarterly Rules'!G4476+'Quarterly Rules'!G4477+'Quarterly Rules'!G4478+'Quarterly Rules'!G4479+'Quarterly Rules'!G4480+'Quarterly Rules'!G4481</f>
        <v>0</v>
      </c>
      <c r="F617" s="710">
        <f>G617</f>
        <v>1</v>
      </c>
      <c r="G617" s="712">
        <f>IF(ISERROR(D617),0,IF(ISERROR(E617),0,IF(D617=E617,1,0)))</f>
        <v>1</v>
      </c>
    </row>
    <row r="618" spans="1:7" x14ac:dyDescent="0.25">
      <c r="C618" s="713"/>
    </row>
    <row r="619" spans="1:7" hidden="1" x14ac:dyDescent="0.25">
      <c r="C619" s="713"/>
    </row>
    <row r="620" spans="1:7" hidden="1" x14ac:dyDescent="0.25">
      <c r="C620" s="713"/>
    </row>
  </sheetData>
  <sheetProtection password="CA2C" sheet="1" objects="1" scenarios="1" autoFilter="0"/>
  <autoFilter ref="A1:G617"/>
  <hyperlinks>
    <hyperlink ref="A2" location="QCO!A1" display="QCO!A1"/>
    <hyperlink ref="A3" location="QCO!A1" display="QCO!A1"/>
    <hyperlink ref="A4" location="QCO!A1" display="QCO!A1"/>
    <hyperlink ref="A5" location="QCO!A1" display="QCO!A1"/>
    <hyperlink ref="A6" location="QCO!A1" display="QCO!A1"/>
    <hyperlink ref="A7" location="QCO!A1" display="QCO!A1"/>
    <hyperlink ref="A8" location="QCO!A1" display="QCO!A1"/>
    <hyperlink ref="A9" location="QCO!A1" display="QCO!A1"/>
    <hyperlink ref="A10" location="QCO!A1" display="QCO!A1"/>
    <hyperlink ref="A11" location="QCO!A1" display="QCO!A1"/>
    <hyperlink ref="A12" location="QCO!A1" display="QCO!A1"/>
    <hyperlink ref="A13" location="QCO!A1" display="QCO!A1"/>
    <hyperlink ref="A14" location="QCO!A1" display="QCO!A1"/>
    <hyperlink ref="A15" location="QCO!A1" display="QCO!A1"/>
    <hyperlink ref="A16" location="QCO!A1" display="QCO!A1"/>
    <hyperlink ref="A17" location="QCO!A1" display="QCO!A1"/>
    <hyperlink ref="A18" location="QCO!A1" display="QCO!A1"/>
    <hyperlink ref="A19" location="QCO!A1" display="QCO!A1"/>
    <hyperlink ref="A20" location="QCO!A1" display="QCO!A1"/>
    <hyperlink ref="A21" location="QCO!A1" display="QCO!A1"/>
    <hyperlink ref="A22" location="QCO!A1" display="QCO!A1"/>
    <hyperlink ref="A23" location="QCO!A1" display="QCO!A1"/>
    <hyperlink ref="A24" location="QCO!A1" display="QCO!A1"/>
    <hyperlink ref="A25" location="QCO!A1" display="QCO!A1"/>
    <hyperlink ref="A26" location="QCO!A1" display="QCO!A1"/>
    <hyperlink ref="A27" location="QCO!A1" display="QCO!A1"/>
    <hyperlink ref="A28" location="QCO!A1" display="QCO!A1"/>
    <hyperlink ref="A29" location="QCO!A1" display="QCO!A1"/>
    <hyperlink ref="A30" location="QCO!A1" display="QCO!A1"/>
    <hyperlink ref="A31" location="QCO!A1" display="QCO!A1"/>
    <hyperlink ref="A32" location="QCO!A1" display="QCO!A1"/>
    <hyperlink ref="A33" location="QCO!A1" display="QCO!A1"/>
    <hyperlink ref="A34" location="QCO!A1" display="QCO!A1"/>
    <hyperlink ref="A35" location="QCO!A1" display="QCO!A1"/>
    <hyperlink ref="A36" location="QCO!A1" display="QCO!A1"/>
    <hyperlink ref="A37" location="QCO!A1" display="QCO!A1"/>
    <hyperlink ref="A38" location="QCO!A1" display="QCO!A1"/>
    <hyperlink ref="A39" location="QCO!A1" display="QCO!A1"/>
    <hyperlink ref="A40" location="QCO!A1" display="QCO!A1"/>
    <hyperlink ref="A41" location="QCO!A1" display="QCO!A1"/>
    <hyperlink ref="A42" location="QCO!A1" display="QCO!A1"/>
    <hyperlink ref="A43" location="QCO!A1" display="QCO!A1"/>
    <hyperlink ref="A44" location="QCO!A1" display="QCO!A1"/>
    <hyperlink ref="A45" location="QCO!A1" display="QCO!A1"/>
    <hyperlink ref="A46" location="QCU!A1" display="QCU!A1"/>
    <hyperlink ref="A47" location="QCU!A1" display="QCU!A1"/>
    <hyperlink ref="A48" location="QCU!A1" display="QCU!A1"/>
    <hyperlink ref="A49" location="QCU!A1" display="QCU!A1"/>
    <hyperlink ref="A50" location="QCU!A1" display="QCU!A1"/>
    <hyperlink ref="A51" location="QCU!A1" display="QCU!A1"/>
    <hyperlink ref="A52" location="QCU!A1" display="QCU!A1"/>
    <hyperlink ref="A53" location="QCU!A1" display="QCU!A1"/>
    <hyperlink ref="A54" location="QCU!A1" display="QCU!A1"/>
    <hyperlink ref="A55" location="QCU!A1" display="QCU!A1"/>
    <hyperlink ref="A56" location="QCU!A1" display="QCU!A1"/>
    <hyperlink ref="A57" location="QCU!A1" display="QCU!A1"/>
    <hyperlink ref="A58" location="QCU!A1" display="QCU!A1"/>
    <hyperlink ref="A59" location="QCU!A1" display="QCU!A1"/>
    <hyperlink ref="A60" location="QCU!A1" display="QCU!A1"/>
    <hyperlink ref="A61" location="QCU!A1" display="QCU!A1"/>
    <hyperlink ref="A62" location="QCU!A1" display="QCU!A1"/>
    <hyperlink ref="A63" location="QCU!A1" display="QCU!A1"/>
    <hyperlink ref="A64" location="QCU!A1" display="QCU!A1"/>
    <hyperlink ref="A65" location="QCU!A1" display="QCU!A1"/>
    <hyperlink ref="A66" location="QCU!A1" display="QCU!A1"/>
    <hyperlink ref="A67" location="QCU!A1" display="QCU!A1"/>
    <hyperlink ref="A68" location="QCU!A1" display="QCU!A1"/>
    <hyperlink ref="A69" location="QCU!A1" display="QCU!A1"/>
    <hyperlink ref="A70" location="QCU!A1" display="QCU!A1"/>
    <hyperlink ref="A71" location="QCU!A1" display="QCU!A1"/>
    <hyperlink ref="A72" location="QCU!A1" display="QCU!A1"/>
    <hyperlink ref="A73" location="QCU!A1" display="QCU!A1"/>
    <hyperlink ref="A74" location="QCU!A1" display="QCU!A1"/>
    <hyperlink ref="A75" location="QCU!A1" display="QCU!A1"/>
    <hyperlink ref="A76" location="QCU!A1" display="QCU!A1"/>
    <hyperlink ref="A77" location="QCU!A1" display="QCU!A1"/>
    <hyperlink ref="A78" location="QCU!A1" display="QCU!A1"/>
    <hyperlink ref="A79" location="QCU!A1" display="QCU!A1"/>
    <hyperlink ref="A80" location="QCU!A1" display="QCU!A1"/>
    <hyperlink ref="A81" location="QCU!A1" display="QCU!A1"/>
    <hyperlink ref="A82" location="QCU!A1" display="QCU!A1"/>
    <hyperlink ref="A83" location="QCU!A1" display="QCU!A1"/>
    <hyperlink ref="A84" location="QCU!A1" display="QCU!A1"/>
    <hyperlink ref="A85" location="QCU!A1" display="QCU!A1"/>
    <hyperlink ref="A86" location="QCU!A1" display="QCU!A1"/>
    <hyperlink ref="A87" location="QCU!A1" display="QCU!A1"/>
    <hyperlink ref="A88" location="QCU!A1" display="QCU!A1"/>
    <hyperlink ref="A89" location="QCU!A1" display="QCU!A1"/>
    <hyperlink ref="A90" location="QCU!A1" display="QCU!A1"/>
    <hyperlink ref="A91" location="QCU!A1" display="QCU!A1"/>
    <hyperlink ref="A92" location="QCU!A1" display="QCU!A1"/>
    <hyperlink ref="A93" location="QCU!A1" display="QCU!A1"/>
    <hyperlink ref="A94" location="QCU!A1" display="QCU!A1"/>
    <hyperlink ref="A95" location="QCU!A1" display="QCU!A1"/>
    <hyperlink ref="A96" location="QCU!A1" display="QCU!A1"/>
    <hyperlink ref="A97" location="QCU!A1" display="QCU!A1"/>
    <hyperlink ref="A98" location="QCU!A1" display="QCU!A1"/>
    <hyperlink ref="A99" location="QSC!A1" display="QSC!A1"/>
    <hyperlink ref="A100" location="QSC!A1" display="QSC!A1"/>
    <hyperlink ref="A101" location="QSC!A1" display="QSC!A1"/>
    <hyperlink ref="A102" location="QSC!A1" display="QSC!A1"/>
    <hyperlink ref="A103" location="QSC!A1" display="QSC!A1"/>
    <hyperlink ref="A104" location="QSC!A1" display="QSC!A1"/>
    <hyperlink ref="A105" location="QSC!A1" display="QSC!A1"/>
    <hyperlink ref="A106" location="QSC!A1" display="QSC!A1"/>
    <hyperlink ref="A107" location="QSC!A1" display="QSC!A1"/>
    <hyperlink ref="A108" location="QSC!A1" display="QSC!A1"/>
    <hyperlink ref="A109" location="QSC!A1" display="QSC!A1"/>
    <hyperlink ref="A110" location="QSC!A1" display="QSC!A1"/>
    <hyperlink ref="A111" location="QSC!A1" display="QSC!A1"/>
    <hyperlink ref="A112" location="QSC!A1" display="QSC!A1"/>
    <hyperlink ref="A113" location="QSC!A1" display="QSC!A1"/>
    <hyperlink ref="A114" location="QSC!A1" display="QSC!A1"/>
    <hyperlink ref="A115" location="QSC!A1" display="QSC!A1"/>
    <hyperlink ref="A116" location="QSC!A1" display="QSC!A1"/>
    <hyperlink ref="A117" location="QSC!A1" display="QSC!A1"/>
    <hyperlink ref="A118" location="QSC!A1" display="QSC!A1"/>
    <hyperlink ref="A119" location="QSC!A1" display="QSC!A1"/>
    <hyperlink ref="A120" location="QSC!A1" display="QSC!A1"/>
    <hyperlink ref="A121" location="QSC!A1" display="QSC!A1"/>
    <hyperlink ref="A122" location="QSA!A1" display="QSA!A1"/>
    <hyperlink ref="A123" location="QSA!A1" display="QSA!A1"/>
    <hyperlink ref="A124" location="QSA!A1" display="QSA!A1"/>
    <hyperlink ref="A125" location="QSA!A1" display="QSA!A1"/>
    <hyperlink ref="A126" location="QSA!A1" display="QSA!A1"/>
    <hyperlink ref="A127" location="QSA!A1" display="QSA!A1"/>
    <hyperlink ref="A128" location="QSA!A1" display="QSA!A1"/>
    <hyperlink ref="A129" location="QSA!A1" display="QSA!A1"/>
    <hyperlink ref="A130" location="QSA!A1" display="QSA!A1"/>
    <hyperlink ref="A131" location="QSA!A1" display="QSA!A1"/>
    <hyperlink ref="A132" location="QSA!A1" display="QSA!A1"/>
    <hyperlink ref="A133" location="QSA!A1" display="QSA!A1"/>
    <hyperlink ref="A134" location="QSA!A1" display="QSA!A1"/>
    <hyperlink ref="A135" location="QSA!A1" display="QSA!A1"/>
    <hyperlink ref="A136" location="QSA!A1" display="QSA!A1"/>
    <hyperlink ref="A137" location="QSA!A1" display="QSA!A1"/>
    <hyperlink ref="A138" location="QSA!A1" display="QSA!A1"/>
    <hyperlink ref="A139" location="QSA!A1" display="QSA!A1"/>
    <hyperlink ref="A140" location="QSA!A1" display="QSA!A1"/>
    <hyperlink ref="A141" location="QSA!A1" display="QSA!A1"/>
    <hyperlink ref="A142" location="QSA!A1" display="QSA!A1"/>
    <hyperlink ref="A143" location="QSA!A1" display="QSA!A1"/>
    <hyperlink ref="A144" location="QSA!A1" display="QSA!A1"/>
    <hyperlink ref="A145" location="QSA!A1" display="QSA!A1"/>
    <hyperlink ref="A146" location="QSA!A1" display="QSA!A1"/>
    <hyperlink ref="A147" location="QSA!A1" display="QSA!A1"/>
    <hyperlink ref="A148" location="QSA!A1" display="QSA!A1"/>
    <hyperlink ref="A149" location="QSA!A1" display="QSA!A1"/>
    <hyperlink ref="A150" location="QSA!A1" display="QSA!A1"/>
    <hyperlink ref="A151" location="QSA!A1" display="QSA!A1"/>
    <hyperlink ref="A152" location="QSA!A1" display="QSA!A1"/>
    <hyperlink ref="A153" location="QSA!A1" display="QSA!A1"/>
    <hyperlink ref="A154" location="QSA!A1" display="QSA!A1"/>
    <hyperlink ref="A155" location="QSA!A1" display="QSA!A1"/>
    <hyperlink ref="A156" location="QSA!A1" display="QSA!A1"/>
    <hyperlink ref="A157" location="QSA!A1" display="QSA!A1"/>
    <hyperlink ref="A158" location="QSA!A1" display="QSA!A1"/>
    <hyperlink ref="A159" location="QSA!A1" display="QSA!A1"/>
    <hyperlink ref="A160" location="QSA!A1" display="QSA!A1"/>
    <hyperlink ref="A161" location="QSA!A1" display="QSA!A1"/>
    <hyperlink ref="A162" location="QSA!A1" display="QSA!A1"/>
    <hyperlink ref="A163" location="QSA!A1" display="QSA!A1"/>
    <hyperlink ref="A164" location="QSA!A1" display="QSA!A1"/>
    <hyperlink ref="A165" location="QSA!A1" display="QSA!A1"/>
    <hyperlink ref="A166" location="QSA!A1" display="QSA!A1"/>
    <hyperlink ref="A167" location="QSA!A1" display="QSA!A1"/>
    <hyperlink ref="A168" location="QSA!A1" display="QSA!A1"/>
    <hyperlink ref="A169" location="QSA!A1" display="QSA!A1"/>
    <hyperlink ref="A170" location="QSA!A1" display="QSA!A1"/>
    <hyperlink ref="A171" location="QSA!A1" display="QSA!A1"/>
    <hyperlink ref="A172" location="QSA!A1" display="QSA!A1"/>
    <hyperlink ref="A173" location="QSA!A1" display="QSA!A1"/>
    <hyperlink ref="A174" location="QSA!A1" display="QSA!A1"/>
    <hyperlink ref="A175" location="QSA!A1" display="QSA!A1"/>
    <hyperlink ref="A176" location="QSA!A1" display="QSA!A1"/>
    <hyperlink ref="A177" location="QSA!A1" display="QSA!A1"/>
    <hyperlink ref="A178" location="QSA!A1" display="QSA!A1"/>
    <hyperlink ref="A179" location="QSA!A1" display="QSA!A1"/>
    <hyperlink ref="A180" location="QSA!A1" display="QSA!A1"/>
    <hyperlink ref="A181" location="QSA!A1" display="QSA!A1"/>
    <hyperlink ref="A182" location="QSA!A1" display="QSA!A1"/>
    <hyperlink ref="A183" location="QSA!A1" display="QSA!A1"/>
    <hyperlink ref="A184" location="QSA!A1" display="QSA!A1"/>
    <hyperlink ref="A185" location="QSA!A1" display="QSA!A1"/>
    <hyperlink ref="A186" location="QSA!A1" display="QSA!A1"/>
    <hyperlink ref="A187" location="QSA!A1" display="QSA!A1"/>
    <hyperlink ref="A188" location="QSA!A1" display="QSA!A1"/>
    <hyperlink ref="A189" location="QSA!A1" display="QSA!A1"/>
    <hyperlink ref="A190" location="QSA!A1" display="QSA!A1"/>
    <hyperlink ref="A191" location="QSA!A1" display="QSA!A1"/>
    <hyperlink ref="A192" location="QSA!A1" display="QSA!A1"/>
    <hyperlink ref="A193" location="QSA!A1" display="QSA!A1"/>
    <hyperlink ref="A194" location="QSA!A1" display="QSA!A1"/>
    <hyperlink ref="A195" location="QSA!A1" display="QSA!A1"/>
    <hyperlink ref="A196" location="QSA!A1" display="QSA!A1"/>
    <hyperlink ref="A197" location="QSA!A1" display="QSA!A1"/>
    <hyperlink ref="A198" location="QSA!A1" display="QSA!A1"/>
    <hyperlink ref="A199" location="QSA!A1" display="QSA!A1"/>
    <hyperlink ref="A200" location="QSA!A1" display="QSA!A1"/>
    <hyperlink ref="A201" location="QSA!A1" display="QSA!A1"/>
    <hyperlink ref="A202" location="QSA!A1" display="QSA!A1"/>
    <hyperlink ref="A203" location="QSA!A1" display="QSA!A1"/>
    <hyperlink ref="A204" location="QSA!A1" display="QSA!A1"/>
    <hyperlink ref="A205" location="QSA!A1" display="QSA!A1"/>
    <hyperlink ref="A206" location="QSA!A1" display="QSA!A1"/>
    <hyperlink ref="A207" location="QSA!A1" display="QSA!A1"/>
    <hyperlink ref="A208" location="QSA!A1" display="QSA!A1"/>
    <hyperlink ref="A209" location="QSA!A1" display="QSA!A1"/>
    <hyperlink ref="A210" location="QSA!A1" display="QSA!A1"/>
    <hyperlink ref="A211" location="QSC!A1" display="QSC!A1"/>
    <hyperlink ref="A212" location="QSC!A1" display="QSC!A1"/>
    <hyperlink ref="A213" location="QSC!A1" display="QSC!A1"/>
    <hyperlink ref="A214" location="QSC!A1" display="QSC!A1"/>
    <hyperlink ref="A215" location="QSC!A1" display="QSC!A1"/>
    <hyperlink ref="A216" location="QSC!A1" display="QSC!A1"/>
    <hyperlink ref="A217" location="QSC!A1" display="QSC!A1"/>
    <hyperlink ref="A218" location="QSC!A1" display="QSC!A1"/>
    <hyperlink ref="A219" location="QSC!A1" display="QSC!A1"/>
    <hyperlink ref="A220" location="QSC!A1" display="QSC!A1"/>
    <hyperlink ref="A221" location="QSC!A1" display="QSC!A1"/>
    <hyperlink ref="A222" location="QSC!A1" display="QSC!A1"/>
    <hyperlink ref="A223" location="QSC!A1" display="QSC!A1"/>
    <hyperlink ref="A224" location="QSC!A1" display="QSC!A1"/>
    <hyperlink ref="A225" location="QSC!A1" display="QSC!A1"/>
    <hyperlink ref="A226" location="QSC!A1" display="QSC!A1"/>
    <hyperlink ref="A227" location="QSC!A1" display="QSC!A1"/>
    <hyperlink ref="A228" location="QSC!A1" display="QSC!A1"/>
    <hyperlink ref="A229" location="QSC!A1" display="QSC!A1"/>
    <hyperlink ref="A230" location="QSC!A1" display="QSC!A1"/>
    <hyperlink ref="A231" location="QSC!A1" display="QSC!A1"/>
    <hyperlink ref="A232" location="QSC!A1" display="QSC!A1"/>
    <hyperlink ref="A233" location="QSC!A1" display="QSC!A1"/>
    <hyperlink ref="A234" location="QSC!A1" display="QSC!A1"/>
    <hyperlink ref="A235" location="QSC!A1" display="QSC!A1"/>
    <hyperlink ref="A236" location="QSC!A1" display="QSC!A1"/>
    <hyperlink ref="A237" location="QSC!A1" display="QSC!A1"/>
    <hyperlink ref="A238" location="QSC!A1" display="QSC!A1"/>
    <hyperlink ref="A239" location="QSC!A1" display="QSC!A1"/>
    <hyperlink ref="A240" location="QSC!A1" display="QSC!A1"/>
    <hyperlink ref="A241" location="QSC!A1" display="QSC!A1"/>
    <hyperlink ref="A242" location="QSC!A1" display="QSC!A1"/>
    <hyperlink ref="A243" location="QSC!A1" display="QSC!A1"/>
    <hyperlink ref="A244" location="QSC!A1" display="QSC!A1"/>
    <hyperlink ref="A245" location="QSC!A1" display="QSC!A1"/>
    <hyperlink ref="A246" location="QSC!A1" display="QSC!A1"/>
    <hyperlink ref="A247" location="QSC!A1" display="QSC!A1"/>
    <hyperlink ref="A248" location="QSC!A1" display="QSC!A1"/>
    <hyperlink ref="A249" location="QSC!A1" display="QSC!A1"/>
    <hyperlink ref="A250" location="QSC!A1" display="QSC!A1"/>
    <hyperlink ref="A251" location="QSC!A1" display="QSC!A1"/>
    <hyperlink ref="A252" location="QSC!A1" display="QSC!A1"/>
    <hyperlink ref="A253" location="QSC!A1" display="QSC!A1"/>
    <hyperlink ref="A254" location="QSC!A1" display="QSC!A1"/>
    <hyperlink ref="A255" location="QSC!A1" display="QSC!A1"/>
    <hyperlink ref="A256" location="QSC!A1" display="QSC!A1"/>
    <hyperlink ref="A257" location="QSC!A1" display="QSC!A1"/>
    <hyperlink ref="A258" location="QSC!A1" display="QSC!A1"/>
    <hyperlink ref="A259" location="QSC!A1" display="QSC!A1"/>
    <hyperlink ref="A260" location="QSC!A1" display="QSC!A1"/>
    <hyperlink ref="A261" location="QSC!A1" display="QSC!A1"/>
    <hyperlink ref="A262" location="QSC!A1" display="QSC!A1"/>
    <hyperlink ref="A263" location="QSC!A1" display="QSC!A1"/>
    <hyperlink ref="A264" location="QSC!A1" display="QSC!A1"/>
    <hyperlink ref="A265" location="QSC!A1" display="QSC!A1"/>
    <hyperlink ref="A266" location="QSC!A1" display="QSC!A1"/>
    <hyperlink ref="A267" location="QSC!A1" display="QSC!A1"/>
    <hyperlink ref="A268" location="QSC!A1" display="QSC!A1"/>
    <hyperlink ref="A269" location="QSC!A1" display="QSC!A1"/>
    <hyperlink ref="A270" location="QSC!A1" display="QSC!A1"/>
    <hyperlink ref="A271" location="QSC!A1" display="QSC!A1"/>
    <hyperlink ref="A272" location="QSC!A1" display="QSC!A1"/>
    <hyperlink ref="A273" location="QSC!A1" display="QSC!A1"/>
    <hyperlink ref="A274" location="QSC!A1" display="QSC!A1"/>
    <hyperlink ref="A275" location="QSC!A1" display="QSC!A1"/>
    <hyperlink ref="A276" location="QSC!A1" display="QSC!A1"/>
    <hyperlink ref="A277" location="QSC!A1" display="QSC!A1"/>
    <hyperlink ref="A278" location="QSC!A1" display="QSC!A1"/>
    <hyperlink ref="A279" location="QSC!A1" display="QSC!A1"/>
    <hyperlink ref="A280" location="QSC!A1" display="QSC!A1"/>
    <hyperlink ref="A281" location="QSC!A1" display="QSC!A1"/>
    <hyperlink ref="A282" location="QSC!A1" display="QSC!A1"/>
    <hyperlink ref="A283" location="QSC!A1" display="QSC!A1"/>
    <hyperlink ref="A284" location="QSC!A1" display="QSC!A1"/>
    <hyperlink ref="A285" location="QSC!A1" display="QSC!A1"/>
    <hyperlink ref="A286" location="QSC!A1" display="QSC!A1"/>
    <hyperlink ref="A287" location="QSC!A1" display="QSC!A1"/>
    <hyperlink ref="A288" location="QSC!A1" display="QSC!A1"/>
    <hyperlink ref="A289" location="QSC!A1" display="QSC!A1"/>
    <hyperlink ref="A290" location="QSC!A1" display="QSC!A1"/>
    <hyperlink ref="A291" location="QSC!A1" display="QSC!A1"/>
    <hyperlink ref="A292" location="QSC!A1" display="QSC!A1"/>
    <hyperlink ref="A293" location="QSC!A1" display="QSC!A1"/>
    <hyperlink ref="A294" location="QSC!A1" display="QSC!A1"/>
    <hyperlink ref="A295" location="QSC!A1" display="QSC!A1"/>
    <hyperlink ref="A296" location="QSC!A1" display="QSC!A1"/>
    <hyperlink ref="A297" location="QSC!A1" display="QSC!A1"/>
    <hyperlink ref="A298" location="QSC!A1" display="QSC!A1"/>
    <hyperlink ref="A299" location="QSC!A1" display="QSC!A1"/>
    <hyperlink ref="A300" location="QSC!A1" display="QSC!A1"/>
    <hyperlink ref="A301" location="QSC!A1" display="QSC!A1"/>
    <hyperlink ref="A302" location="QSC!A1" display="QSC!A1"/>
    <hyperlink ref="A303" location="QSC!A1" display="QSC!A1"/>
    <hyperlink ref="A304" location="QSC!A1" display="QSC!A1"/>
    <hyperlink ref="A305" location="QSC!A1" display="QSC!A1"/>
    <hyperlink ref="A306" location="QCO!A1" display="QCO!A1"/>
    <hyperlink ref="A307" location="QCO!A1" display="QCO!A1"/>
    <hyperlink ref="A308" location="QCO!A1" display="QCO!A1"/>
    <hyperlink ref="A309" location="QCO!A1" display="QCO!A1"/>
    <hyperlink ref="A310" location="QCO!A1" display="QCO!A1"/>
    <hyperlink ref="A311" location="QCO!A1" display="QCO!A1"/>
    <hyperlink ref="A312" location="QCO!A1" display="QCO!A1"/>
    <hyperlink ref="A313" location="QCO!A1" display="QCO!A1"/>
    <hyperlink ref="A314" location="QCO!A1" display="QCO!A1"/>
    <hyperlink ref="A315" location="QCO!A1" display="QCO!A1"/>
    <hyperlink ref="A316" location="QCO!A1" display="QCO!A1"/>
    <hyperlink ref="A317" location="QCO!A1" display="QCO!A1"/>
    <hyperlink ref="A318" location="QCO!A1" display="QCO!A1"/>
    <hyperlink ref="A319" location="QCO!A1" display="QCO!A1"/>
    <hyperlink ref="A320" location="QCO!A1" display="QCO!A1"/>
    <hyperlink ref="A321" location="QCO!A1" display="QCO!A1"/>
    <hyperlink ref="A322" location="QCO!A1" display="QCO!A1"/>
    <hyperlink ref="A323" location="QCO!A1" display="QCO!A1"/>
    <hyperlink ref="A324" location="QCO!A1" display="QCO!A1"/>
    <hyperlink ref="A325" location="QCO!A1" display="QCO!A1"/>
    <hyperlink ref="A326" location="QCO!A1" display="QCO!A1"/>
    <hyperlink ref="A327" location="QCO!A1" display="QCO!A1"/>
    <hyperlink ref="A328" location="QCO!A1" display="QCO!A1"/>
    <hyperlink ref="A329" location="QCO!A1" display="QCO!A1"/>
    <hyperlink ref="A330" location="QCO!A1" display="QCO!A1"/>
    <hyperlink ref="A331" location="QCO!A1" display="QCO!A1"/>
    <hyperlink ref="A332" location="QCO!A1" display="QCO!A1"/>
    <hyperlink ref="A333" location="QCO!A1" display="QCO!A1"/>
    <hyperlink ref="A334" location="QCO!A1" display="QCO!A1"/>
    <hyperlink ref="A335" location="QCO!A1" display="QCO!A1"/>
    <hyperlink ref="A336" location="QCO!A1" display="QCO!A1"/>
    <hyperlink ref="A337" location="QCO!A1" display="QCO!A1"/>
    <hyperlink ref="A338" location="QCO!A1" display="QCO!A1"/>
    <hyperlink ref="A339" location="QCO!A1" display="QCO!A1"/>
    <hyperlink ref="A340" location="QCO!A1" display="QCO!A1"/>
    <hyperlink ref="A341" location="QCO!A1" display="QCO!A1"/>
    <hyperlink ref="A342" location="QCO!A1" display="QCO!A1"/>
    <hyperlink ref="A343" location="QCO!A1" display="QCO!A1"/>
    <hyperlink ref="A344" location="QCO!A1" display="QCO!A1"/>
    <hyperlink ref="A345" location="QCO!A1" display="QCO!A1"/>
    <hyperlink ref="A346" location="QCO!A1" display="QCO!A1"/>
    <hyperlink ref="A347" location="QCO!A1" display="QCO!A1"/>
    <hyperlink ref="A348" location="QCO!A1" display="QCO!A1"/>
    <hyperlink ref="A349" location="QCO!A1" display="QCO!A1"/>
    <hyperlink ref="A350" location="QCO!A1" display="QCO!A1"/>
    <hyperlink ref="A351" location="QCO!A1" display="QCO!A1"/>
    <hyperlink ref="A352" location="QCO!A1" display="QCO!A1"/>
    <hyperlink ref="A353" location="QCO!A1" display="QCO!A1"/>
    <hyperlink ref="A354" location="QCO!A1" display="QCO!A1"/>
    <hyperlink ref="A355" location="QCO!A1" display="QCO!A1"/>
    <hyperlink ref="A356" location="QCO!A1" display="QCO!A1"/>
    <hyperlink ref="A357" location="QCO!A1" display="QCO!A1"/>
    <hyperlink ref="A358" location="QCO!A1" display="QCO!A1"/>
    <hyperlink ref="A359" location="QCO!A1" display="QCO!A1"/>
    <hyperlink ref="A360" location="QCO!A1" display="QCO!A1"/>
    <hyperlink ref="A361" location="QCO!A1" display="QCO!A1"/>
    <hyperlink ref="A362" location="QCO!A1" display="QCO!A1"/>
    <hyperlink ref="A363" location="QCO!A1" display="QCO!A1"/>
    <hyperlink ref="A364" location="QCO!A1" display="QCO!A1"/>
    <hyperlink ref="A365" location="QCO!A1" display="QCO!A1"/>
    <hyperlink ref="A366" location="QCO!A1" display="QCO!A1"/>
    <hyperlink ref="A367" location="QCO!A1" display="QCO!A1"/>
    <hyperlink ref="A368" location="QCO!A1" display="QCO!A1"/>
    <hyperlink ref="A369" location="QCO!A1" display="QCO!A1"/>
    <hyperlink ref="A370" location="QCO!A1" display="QCO!A1"/>
    <hyperlink ref="A371" location="QCO!A1" display="QCO!A1"/>
    <hyperlink ref="A372" location="QCO!A1" display="QCO!A1"/>
    <hyperlink ref="A373" location="QCO!A1" display="QCO!A1"/>
    <hyperlink ref="A374" location="QCO!A1" display="QCO!A1"/>
    <hyperlink ref="A375" location="QCO!A1" display="QCO!A1"/>
    <hyperlink ref="A376" location="QCO!A1" display="QCO!A1"/>
    <hyperlink ref="A377" location="QCO!A1" display="QCO!A1"/>
    <hyperlink ref="A378" location="QCO!A1" display="QCO!A1"/>
    <hyperlink ref="A379" location="QCO!A1" display="QCO!A1"/>
    <hyperlink ref="A380" location="QCO!A1" display="QCO!A1"/>
    <hyperlink ref="A381" location="QCO!A1" display="QCO!A1"/>
    <hyperlink ref="A382" location="QCO!A1" display="QCO!A1"/>
    <hyperlink ref="A383" location="QCO!A1" display="QCO!A1"/>
    <hyperlink ref="A384" location="QCO!A1" display="QCO!A1"/>
    <hyperlink ref="A385" location="QCO!A1" display="QCO!A1"/>
    <hyperlink ref="A386" location="QCO!A1" display="QCO!A1"/>
    <hyperlink ref="A387" location="QCO!A1" display="QCO!A1"/>
    <hyperlink ref="A388" location="QCO!A1" display="QCO!A1"/>
    <hyperlink ref="A389" location="QCO!A1" display="QCO!A1"/>
    <hyperlink ref="A390" location="QCO!A1" display="QCO!A1"/>
    <hyperlink ref="A391" location="QCO!A1" display="QCO!A1"/>
    <hyperlink ref="A392" location="QCO!A1" display="QCO!A1"/>
    <hyperlink ref="A393" location="QCO!A1" display="QCO!A1"/>
    <hyperlink ref="A394" location="QCO!A1" display="QCO!A1"/>
    <hyperlink ref="A395" location="QCO!A1" display="QCO!A1"/>
    <hyperlink ref="A396" location="QCO!A1" display="QCO!A1"/>
    <hyperlink ref="A397" location="QCO!A1" display="QCO!A1"/>
    <hyperlink ref="A398" location="QCO!A1" display="QCO!A1"/>
    <hyperlink ref="A399" location="QCO!A1" display="QCO!A1"/>
    <hyperlink ref="A400" location="QCO!A1" display="QCO!A1"/>
    <hyperlink ref="A401" location="QCO!A1" display="QCO!A1"/>
    <hyperlink ref="A402" location="QCO!A1" display="QCO!A1"/>
    <hyperlink ref="A403" location="QCO!A1" display="QCO!A1"/>
    <hyperlink ref="A404" location="QCO!A1" display="QCO!A1"/>
    <hyperlink ref="A405" location="QCO!A1" display="QCO!A1"/>
    <hyperlink ref="A406" location="QCO!A1" display="QCO!A1"/>
    <hyperlink ref="A407" location="QCO!A1" display="QCO!A1"/>
    <hyperlink ref="A408" location="QCO!A1" display="QCO!A1"/>
    <hyperlink ref="A409" location="QCO!A1" display="QCO!A1"/>
    <hyperlink ref="A410" location="QCO!A1" display="QCO!A1"/>
    <hyperlink ref="A411" location="QCO!A1" display="QCO!A1"/>
    <hyperlink ref="A412" location="QCO!A1" display="QCO!A1"/>
    <hyperlink ref="A413" location="QCO!A1" display="QCO!A1"/>
    <hyperlink ref="A414" location="QCO!A1" display="QCO!A1"/>
    <hyperlink ref="A415" location="QCO!A1" display="QCO!A1"/>
    <hyperlink ref="A416" location="QCO!A1" display="QCO!A1"/>
    <hyperlink ref="A417" location="QCO!A1" display="QCO!A1"/>
    <hyperlink ref="A418" location="QCO!A1" display="QCO!A1"/>
    <hyperlink ref="A419" location="QCO!A1" display="QCO!A1"/>
    <hyperlink ref="A420" location="QCO!A1" display="QCO!A1"/>
    <hyperlink ref="A421" location="QCO!A1" display="QCO!A1"/>
    <hyperlink ref="A422" location="QCO!A1" display="QCO!A1"/>
    <hyperlink ref="A423" location="QCO!A1" display="QCO!A1"/>
    <hyperlink ref="A424" location="QCO!A1" display="QCO!A1"/>
    <hyperlink ref="A425" location="QCO!A1" display="QCO!A1"/>
    <hyperlink ref="A426" location="QCO!A1" display="QCO!A1"/>
    <hyperlink ref="A427" location="QCO!A1" display="QCO!A1"/>
    <hyperlink ref="A428" location="QCO!A1" display="QCO!A1"/>
    <hyperlink ref="A429" location="QCO!A1" display="QCO!A1"/>
    <hyperlink ref="A430" location="QCO!A1" display="QCO!A1"/>
    <hyperlink ref="A431" location="QCO!A1" display="QCO!A1"/>
    <hyperlink ref="A432" location="QCO!A1" display="QCO!A1"/>
    <hyperlink ref="A433" location="QCO!A1" display="QCO!A1"/>
    <hyperlink ref="A434" location="QCO!A1" display="QCO!A1"/>
    <hyperlink ref="A435" location="QCO!A1" display="QCO!A1"/>
    <hyperlink ref="A436" location="QCO!A1" display="QCO!A1"/>
    <hyperlink ref="A437" location="QCO!A1" display="QCO!A1"/>
    <hyperlink ref="A438" location="QCO!A1" display="QCO!A1"/>
    <hyperlink ref="A439" location="QCO!A1" display="QCO!A1"/>
    <hyperlink ref="A440" location="QCO!A1" display="QCO!A1"/>
    <hyperlink ref="A441" location="QCO!A1" display="QCO!A1"/>
    <hyperlink ref="A442" location="QCO!A1" display="QCO!A1"/>
    <hyperlink ref="A443" location="QCO!A1" display="QCO!A1"/>
    <hyperlink ref="A444" location="QCO!A1" display="QCO!A1"/>
    <hyperlink ref="A445" location="QCO!A1" display="QCO!A1"/>
    <hyperlink ref="A446" location="QCO!A1" display="QCO!A1"/>
    <hyperlink ref="A447" location="QCO!A1" display="QCO!A1"/>
    <hyperlink ref="A448" location="QCO!A1" display="QCO!A1"/>
    <hyperlink ref="A449" location="QCO!A1" display="QCO!A1"/>
    <hyperlink ref="A450" location="QCO!A1" display="QCO!A1"/>
    <hyperlink ref="A451" location="QCO!A1" display="QCO!A1"/>
    <hyperlink ref="A452" location="QCO!A1" display="QCO!A1"/>
    <hyperlink ref="A453" location="QCO!A1" display="QCO!A1"/>
    <hyperlink ref="A454" location="QCO!A1" display="QCO!A1"/>
    <hyperlink ref="A455" location="QCO!A1" display="QCO!A1"/>
    <hyperlink ref="A456" location="QCO!A1" display="QCO!A1"/>
    <hyperlink ref="A457" location="QCO!A1" display="QCO!A1"/>
    <hyperlink ref="A458" location="QCO!A1" display="QCO!A1"/>
    <hyperlink ref="A459" location="QCO!A1" display="QCO!A1"/>
    <hyperlink ref="A460" location="QCO!A1" display="QCO!A1"/>
    <hyperlink ref="A461" location="QCO!A1" display="QCO!A1"/>
    <hyperlink ref="A462" location="QCO!A1" display="QCO!A1"/>
    <hyperlink ref="A463" location="QCO!A1" display="QCO!A1"/>
    <hyperlink ref="A464" location="QCO!A1" display="QCO!A1"/>
    <hyperlink ref="A465" location="QCO!A1" display="QCO!A1"/>
    <hyperlink ref="A466" location="QCO!A1" display="QCO!A1"/>
    <hyperlink ref="A467" location="QCO!A1" display="QCO!A1"/>
    <hyperlink ref="A468" location="QCO!A1" display="QCO!A1"/>
    <hyperlink ref="A469" location="QCO!A1" display="QCO!A1"/>
    <hyperlink ref="A470" location="QCO!A1" display="QCO!A1"/>
    <hyperlink ref="A471" location="QCO!A1" display="QCO!A1"/>
    <hyperlink ref="A472" location="QCO!A1" display="QCO!A1"/>
    <hyperlink ref="A473" location="QCO!A1" display="QCO!A1"/>
    <hyperlink ref="A474" location="QCO!A1" display="QCO!A1"/>
    <hyperlink ref="A475" location="QCO!A1" display="QCO!A1"/>
    <hyperlink ref="A476" location="QCO!A1" display="QCO!A1"/>
    <hyperlink ref="A477" location="QCO!A1" display="QCO!A1"/>
    <hyperlink ref="A478" location="QCO!A1" display="QCO!A1"/>
    <hyperlink ref="A479" location="QCO!A1" display="QCO!A1"/>
    <hyperlink ref="A480" location="QCO!A1" display="QCO!A1"/>
    <hyperlink ref="A481" location="QCO!A1" display="QCO!A1"/>
    <hyperlink ref="A482" location="QCO!A1" display="QCO!A1"/>
    <hyperlink ref="A483" location="QCU!A1" display="QCU!A1"/>
    <hyperlink ref="A484" location="QCU!A1" display="QCU!A1"/>
    <hyperlink ref="A485" location="QCU!A1" display="QCU!A1"/>
    <hyperlink ref="A486" location="QCU!A1" display="QCU!A1"/>
    <hyperlink ref="A487" location="QCU!A1" display="QCU!A1"/>
    <hyperlink ref="A488" location="QCU!A1" display="QCU!A1"/>
    <hyperlink ref="A489" location="QCU!A1" display="QCU!A1"/>
    <hyperlink ref="A490" location="QCU!A1" display="QCU!A1"/>
    <hyperlink ref="A491" location="QCU!A1" display="QCU!A1"/>
    <hyperlink ref="A492" location="QCU!A1" display="QCU!A1"/>
    <hyperlink ref="A493" location="QCU!A1" display="QCU!A1"/>
    <hyperlink ref="A494" location="QCU!A1" display="QCU!A1"/>
    <hyperlink ref="A495" location="QCU!A1" display="QCU!A1"/>
    <hyperlink ref="A496" location="QCU!A1" display="QCU!A1"/>
    <hyperlink ref="A497" location="QCU!A1" display="QCU!A1"/>
    <hyperlink ref="A498" location="QCU!A1" display="QCU!A1"/>
    <hyperlink ref="A499" location="QCU!A1" display="QCU!A1"/>
    <hyperlink ref="A500" location="QCU!A1" display="QCU!A1"/>
    <hyperlink ref="A501" location="QCU!A1" display="QCU!A1"/>
    <hyperlink ref="A502" location="QCU!A1" display="QCU!A1"/>
    <hyperlink ref="A503" location="QCU!A1" display="QCU!A1"/>
    <hyperlink ref="A504" location="QCU!A1" display="QCU!A1"/>
    <hyperlink ref="A505" location="QCU!A1" display="QCU!A1"/>
    <hyperlink ref="A506" location="QCU!A1" display="QCU!A1"/>
    <hyperlink ref="A507" location="QCU!A1" display="QCU!A1"/>
    <hyperlink ref="A508" location="QCU!A1" display="QCU!A1"/>
    <hyperlink ref="A509" location="QCU!A1" display="QCU!A1"/>
    <hyperlink ref="A510" location="QCU!A1" display="QCU!A1"/>
    <hyperlink ref="A511" location="QCU!A1" display="QCU!A1"/>
    <hyperlink ref="A512" location="QCU!A1" display="QCU!A1"/>
    <hyperlink ref="A513" location="QCU!A1" display="QCU!A1"/>
    <hyperlink ref="A514" location="QCU!A1" display="QCU!A1"/>
    <hyperlink ref="A515" location="QCU!A1" display="QCU!A1"/>
    <hyperlink ref="A516" location="QCU!A1" display="QCU!A1"/>
    <hyperlink ref="A517" location="QCU!A1" display="QCU!A1"/>
    <hyperlink ref="A518" location="QCU!A1" display="QCU!A1"/>
    <hyperlink ref="A519" location="QCU!A1" display="QCU!A1"/>
    <hyperlink ref="A520" location="QCU!A1" display="QCU!A1"/>
    <hyperlink ref="A521" location="QCU!A1" display="QCU!A1"/>
    <hyperlink ref="A522" location="QCU!A1" display="QCU!A1"/>
    <hyperlink ref="A523" location="QCU!A1" display="QCU!A1"/>
    <hyperlink ref="A524" location="QCU!A1" display="QCU!A1"/>
    <hyperlink ref="A525" location="QCU!A1" display="QCU!A1"/>
    <hyperlink ref="A526" location="QCU!A1" display="QCU!A1"/>
    <hyperlink ref="A527" location="QCU!A1" display="QCU!A1"/>
    <hyperlink ref="A528" location="QCU!A1" display="QCU!A1"/>
    <hyperlink ref="A529" location="QCU!A1" display="QCU!A1"/>
    <hyperlink ref="A530" location="QCU!A1" display="QCU!A1"/>
    <hyperlink ref="A531" location="QCU!A1" display="QCU!A1"/>
    <hyperlink ref="A532" location="QCU!A1" display="QCU!A1"/>
    <hyperlink ref="A533" location="QCU!A1" display="QCU!A1"/>
    <hyperlink ref="A534" location="QCU!A1" display="QCU!A1"/>
    <hyperlink ref="A535" location="QCU!A1" display="QCU!A1"/>
    <hyperlink ref="A536" location="QCU!A1" display="QCU!A1"/>
    <hyperlink ref="A537" location="QCU!A1" display="QCU!A1"/>
    <hyperlink ref="A538" location="QCU!A1" display="QCU!A1"/>
    <hyperlink ref="A539" location="QCU!A1" display="QCU!A1"/>
    <hyperlink ref="A540" location="QCU!A1" display="QCU!A1"/>
    <hyperlink ref="A541" location="QCU!A1" display="QCU!A1"/>
    <hyperlink ref="A542" location="QCU!A1" display="QCU!A1"/>
    <hyperlink ref="A543" location="QCU!A1" display="QCU!A1"/>
    <hyperlink ref="A544" location="QCU!A1" display="QCU!A1"/>
    <hyperlink ref="A545" location="QCU!A1" display="QCU!A1"/>
    <hyperlink ref="A546" location="QCU!A1" display="QCU!A1"/>
    <hyperlink ref="A547" location="QCU!A1" display="QCU!A1"/>
    <hyperlink ref="A548" location="QCU!A1" display="QCU!A1"/>
    <hyperlink ref="A549" location="QCU!A1" display="QCU!A1"/>
    <hyperlink ref="A550" location="QCU!A1" display="QCU!A1"/>
    <hyperlink ref="A551" location="QCU!A1" display="QCU!A1"/>
    <hyperlink ref="A552" location="QCU!A1" display="QCU!A1"/>
    <hyperlink ref="A553" location="QCU!A1" display="QCU!A1"/>
    <hyperlink ref="A554" location="QCU!A1" display="QCU!A1"/>
    <hyperlink ref="A555" location="QCU!A1" display="QCU!A1"/>
    <hyperlink ref="A556" location="QCU!A1" display="QCU!A1"/>
    <hyperlink ref="A557" location="QCU!A1" display="QCU!A1"/>
    <hyperlink ref="A558" location="QCU!A1" display="QCU!A1"/>
    <hyperlink ref="A559" location="QCU!A1" display="QCU!A1"/>
    <hyperlink ref="A560" location="QCU!A1" display="QCU!A1"/>
    <hyperlink ref="A561" location="QCU!A1" display="QCU!A1"/>
    <hyperlink ref="A562" location="QCU!A1" display="QCU!A1"/>
    <hyperlink ref="A563" location="QCU!A1" display="QCU!A1"/>
    <hyperlink ref="A564" location="QCU!A1" display="QCU!A1"/>
    <hyperlink ref="A565" location="QCU!A1" display="QCU!A1"/>
    <hyperlink ref="A566" location="QCU!A1" display="QCU!A1"/>
    <hyperlink ref="A567" location="QCU!A1" display="QCU!A1"/>
    <hyperlink ref="A568" location="QCU!A1" display="QCU!A1"/>
    <hyperlink ref="A569" location="QCU!A1" display="QCU!A1"/>
    <hyperlink ref="A570" location="QCU!A1" display="QCU!A1"/>
    <hyperlink ref="A571" location="QCU!A1" display="QCU!A1"/>
    <hyperlink ref="A572" location="QCU!A1" display="QCU!A1"/>
    <hyperlink ref="A573" location="QCU!A1" display="QCU!A1"/>
    <hyperlink ref="A574" location="QCU!A1" display="QCU!A1"/>
    <hyperlink ref="A575" location="QCU!A1" display="QCU!A1"/>
    <hyperlink ref="A576" location="QCU!A1" display="QCU!A1"/>
    <hyperlink ref="A577" location="QCU!A1" display="QCU!A1"/>
    <hyperlink ref="A578" location="QCU!A1" display="QCU!A1"/>
    <hyperlink ref="A579" location="QCU!A1" display="QCU!A1"/>
    <hyperlink ref="A580" location="QCU!A1" display="QCU!A1"/>
    <hyperlink ref="A581" location="QCU!A1" display="QCU!A1"/>
    <hyperlink ref="A582" location="QCU!A1" display="QCU!A1"/>
    <hyperlink ref="A583" location="QCU!A1" display="QCU!A1"/>
    <hyperlink ref="A584" location="QCU!A1" display="QCU!A1"/>
    <hyperlink ref="A585" location="QCU!A1" display="QCU!A1"/>
    <hyperlink ref="A586" location="QCU!A1" display="QCU!A1"/>
    <hyperlink ref="A587" location="QCU!A1" display="QCU!A1"/>
    <hyperlink ref="A588" location="IRR!A1" display="IRR!A1"/>
    <hyperlink ref="A589" location="IRR!A1" display="IRR!A1"/>
    <hyperlink ref="A590" location="IRR!A1" display="IRR!A1"/>
    <hyperlink ref="A591" location="IRR!A1" display="IRR!A1"/>
    <hyperlink ref="A592" location="IRR!A1" display="IRR!A1"/>
    <hyperlink ref="A593" location="IRR!A1" display="IRR!A1"/>
    <hyperlink ref="A594" location="IRR!A1" display="IRR!A1"/>
    <hyperlink ref="A595" location="IRR!A1" display="IRR!A1"/>
    <hyperlink ref="A596" location="IRR!A1" display="IRR!A1"/>
    <hyperlink ref="A597" location="IRR!A1" display="IRR!A1"/>
    <hyperlink ref="A598" location="IRR!A1" display="IRR!A1"/>
    <hyperlink ref="A599" location="IRR!A1" display="IRR!A1"/>
    <hyperlink ref="A600" location="IRR!A1" display="IRR!A1"/>
    <hyperlink ref="A601" location="IRR!A1" display="IRR!A1"/>
    <hyperlink ref="A602" location="IRR!A1" display="IRR!A1"/>
    <hyperlink ref="A603" location="IRR!A1" display="IRR!A1"/>
    <hyperlink ref="A604" location="IRR!A1" display="IRR!A1"/>
    <hyperlink ref="A605" location="IRR!A1" display="IRR!A1"/>
    <hyperlink ref="A606" location="IRR!A1" display="IRR!A1"/>
    <hyperlink ref="A607" location="IRR!A1" display="IRR!A1"/>
    <hyperlink ref="C2" location="'Quarterly Rules'!A2" display="'Quarterly Rules'!A2"/>
    <hyperlink ref="C3" location="'Quarterly Rules'!A7" display="'Quarterly Rules'!A7"/>
    <hyperlink ref="C4" location="'Quarterly Rules'!A12" display="'Quarterly Rules'!A12"/>
    <hyperlink ref="C5" location="'Quarterly Rules'!A15" display="'Quarterly Rules'!A15"/>
    <hyperlink ref="C6" location="'Quarterly Rules'!A18" display="'Quarterly Rules'!A18"/>
    <hyperlink ref="C7" location="'Quarterly Rules'!A21" display="'Quarterly Rules'!A21"/>
    <hyperlink ref="C8" location="'Quarterly Rules'!A24" display="'Quarterly Rules'!A24"/>
    <hyperlink ref="C9" location="'Quarterly Rules'!A27" display="'Quarterly Rules'!A27"/>
    <hyperlink ref="C10" location="'Quarterly Rules'!A30" display="'Quarterly Rules'!A30"/>
    <hyperlink ref="C11" location="'Quarterly Rules'!A33" display="'Quarterly Rules'!A33"/>
    <hyperlink ref="C12" location="'Quarterly Rules'!A38" display="'Quarterly Rules'!A38"/>
    <hyperlink ref="C13" location="'Quarterly Rules'!A43" display="'Quarterly Rules'!A43"/>
    <hyperlink ref="C14" location="'Quarterly Rules'!A46" display="'Quarterly Rules'!A46"/>
    <hyperlink ref="C15" location="'Quarterly Rules'!A49" display="'Quarterly Rules'!A49"/>
    <hyperlink ref="C16" location="'Quarterly Rules'!A52" display="'Quarterly Rules'!A52"/>
    <hyperlink ref="C17" location="'Quarterly Rules'!A55" display="'Quarterly Rules'!A55"/>
    <hyperlink ref="C18" location="'Quarterly Rules'!A58" display="'Quarterly Rules'!A58"/>
    <hyperlink ref="C19" location="'Quarterly Rules'!A61" display="'Quarterly Rules'!A61"/>
    <hyperlink ref="C20" location="'Quarterly Rules'!A64" display="'Quarterly Rules'!A64"/>
    <hyperlink ref="C21" location="'Quarterly Rules'!A67" display="'Quarterly Rules'!A67"/>
    <hyperlink ref="C22" location="'Quarterly Rules'!A70" display="'Quarterly Rules'!A70"/>
    <hyperlink ref="C23" location="'Quarterly Rules'!A73" display="'Quarterly Rules'!A73"/>
    <hyperlink ref="C24" location="'Quarterly Rules'!A76" display="'Quarterly Rules'!A76"/>
    <hyperlink ref="C25" location="'Quarterly Rules'!A81" display="'Quarterly Rules'!A81"/>
    <hyperlink ref="C26" location="'Quarterly Rules'!A84" display="'Quarterly Rules'!A84"/>
    <hyperlink ref="C27" location="'Quarterly Rules'!A87" display="'Quarterly Rules'!A87"/>
    <hyperlink ref="C28" location="'Quarterly Rules'!A90" display="'Quarterly Rules'!A90"/>
    <hyperlink ref="C29" location="'Quarterly Rules'!A93" display="'Quarterly Rules'!A93"/>
    <hyperlink ref="C30" location="'Quarterly Rules'!A98" display="'Quarterly Rules'!A98"/>
    <hyperlink ref="C31" location="'Quarterly Rules'!A103" display="'Quarterly Rules'!A103"/>
    <hyperlink ref="C32" location="'Quarterly Rules'!A107" display="'Quarterly Rules'!A107"/>
    <hyperlink ref="C33" location="'Quarterly Rules'!A126" display="'Quarterly Rules'!A126"/>
    <hyperlink ref="C34" location="'Quarterly Rules'!A131" display="'Quarterly Rules'!A131"/>
    <hyperlink ref="C35" location="'Quarterly Rules'!A136" display="'Quarterly Rules'!A136"/>
    <hyperlink ref="C36" location="'Quarterly Rules'!A140" display="'Quarterly Rules'!A140"/>
    <hyperlink ref="C37" location="'Quarterly Rules'!A159" display="'Quarterly Rules'!A159"/>
    <hyperlink ref="C38" location="'Quarterly Rules'!A163" display="'Quarterly Rules'!A163"/>
    <hyperlink ref="C39" location="'Quarterly Rules'!A167" display="'Quarterly Rules'!A167"/>
    <hyperlink ref="C40" location="'Quarterly Rules'!A171" display="'Quarterly Rules'!A171"/>
    <hyperlink ref="C41" location="'Quarterly Rules'!A175" display="'Quarterly Rules'!A175"/>
    <hyperlink ref="C42" location="'Quarterly Rules'!A180" display="'Quarterly Rules'!A180"/>
    <hyperlink ref="C43" location="'Quarterly Rules'!A184" display="'Quarterly Rules'!A184"/>
    <hyperlink ref="C44" location="'Quarterly Rules'!A188" display="'Quarterly Rules'!A188"/>
    <hyperlink ref="C45" location="'Quarterly Rules'!A192" display="'Quarterly Rules'!A192"/>
    <hyperlink ref="C46" location="'Quarterly Rules'!A196" display="'Quarterly Rules'!A196"/>
    <hyperlink ref="C47" location="'Quarterly Rules'!A199" display="'Quarterly Rules'!A199"/>
    <hyperlink ref="C48" location="'Quarterly Rules'!A201" display="'Quarterly Rules'!A201"/>
    <hyperlink ref="C49" location="'Quarterly Rules'!A203" display="'Quarterly Rules'!A203"/>
    <hyperlink ref="C50" location="'Quarterly Rules'!A206" display="'Quarterly Rules'!A206"/>
    <hyperlink ref="C51" location="'Quarterly Rules'!A208" display="'Quarterly Rules'!A208"/>
    <hyperlink ref="C52" location="'Quarterly Rules'!A210" display="'Quarterly Rules'!A210"/>
    <hyperlink ref="C53" location="'Quarterly Rules'!A213" display="'Quarterly Rules'!A213"/>
    <hyperlink ref="C54" location="'Quarterly Rules'!A216" display="'Quarterly Rules'!A216"/>
    <hyperlink ref="C55" location="'Quarterly Rules'!A220" display="'Quarterly Rules'!A220"/>
    <hyperlink ref="C56" location="'Quarterly Rules'!A223" display="'Quarterly Rules'!A223"/>
    <hyperlink ref="C57" location="'Quarterly Rules'!A226" display="'Quarterly Rules'!A226"/>
    <hyperlink ref="C58" location="'Quarterly Rules'!A229" display="'Quarterly Rules'!A229"/>
    <hyperlink ref="C59" location="'Quarterly Rules'!A232" display="'Quarterly Rules'!A232"/>
    <hyperlink ref="C60" location="'Quarterly Rules'!A235" display="'Quarterly Rules'!A235"/>
    <hyperlink ref="C61" location="'Quarterly Rules'!A238" display="'Quarterly Rules'!A238"/>
    <hyperlink ref="C62" location="'Quarterly Rules'!A241" display="'Quarterly Rules'!A241"/>
    <hyperlink ref="C63" location="'Quarterly Rules'!A244" display="'Quarterly Rules'!A244"/>
    <hyperlink ref="C64" location="'Quarterly Rules'!A248" display="'Quarterly Rules'!A248"/>
    <hyperlink ref="C65" location="'Quarterly Rules'!A251" display="'Quarterly Rules'!A251"/>
    <hyperlink ref="C66" location="'Quarterly Rules'!A253" display="'Quarterly Rules'!A253"/>
    <hyperlink ref="C67" location="'Quarterly Rules'!A255" display="'Quarterly Rules'!A255"/>
    <hyperlink ref="C68" location="'Quarterly Rules'!A258" display="'Quarterly Rules'!A258"/>
    <hyperlink ref="C69" location="'Quarterly Rules'!A260" display="'Quarterly Rules'!A260"/>
    <hyperlink ref="C70" location="'Quarterly Rules'!A262" display="'Quarterly Rules'!A262"/>
    <hyperlink ref="C71" location="'Quarterly Rules'!A276" display="'Quarterly Rules'!A276"/>
    <hyperlink ref="C72" location="'Quarterly Rules'!A279" display="'Quarterly Rules'!A279"/>
    <hyperlink ref="C73" location="'Quarterly Rules'!A282" display="'Quarterly Rules'!A282"/>
    <hyperlink ref="C74" location="'Quarterly Rules'!A287" display="'Quarterly Rules'!A287"/>
    <hyperlink ref="C75" location="'Quarterly Rules'!A290" display="'Quarterly Rules'!A290"/>
    <hyperlink ref="C76" location="'Quarterly Rules'!A293" display="'Quarterly Rules'!A293"/>
    <hyperlink ref="C77" location="'Quarterly Rules'!A296" display="'Quarterly Rules'!A296"/>
    <hyperlink ref="C78" location="'Quarterly Rules'!A299" display="'Quarterly Rules'!A299"/>
    <hyperlink ref="C79" location="'Quarterly Rules'!A302" display="'Quarterly Rules'!A302"/>
    <hyperlink ref="C80" location="'Quarterly Rules'!A305" display="'Quarterly Rules'!A305"/>
    <hyperlink ref="C81" location="'Quarterly Rules'!A319" display="'Quarterly Rules'!A319"/>
    <hyperlink ref="C82" location="'Quarterly Rules'!A322" display="'Quarterly Rules'!A322"/>
    <hyperlink ref="C83" location="'Quarterly Rules'!A325" display="'Quarterly Rules'!A325"/>
    <hyperlink ref="C84" location="'Quarterly Rules'!A330" display="'Quarterly Rules'!A330"/>
    <hyperlink ref="C85" location="'Quarterly Rules'!A332" display="'Quarterly Rules'!A332"/>
    <hyperlink ref="C86" location="'Quarterly Rules'!A334" display="'Quarterly Rules'!A334"/>
    <hyperlink ref="C87" location="'Quarterly Rules'!A336" display="'Quarterly Rules'!A336"/>
    <hyperlink ref="C88" location="'Quarterly Rules'!A338" display="'Quarterly Rules'!A338"/>
    <hyperlink ref="C89" location="'Quarterly Rules'!A340" display="'Quarterly Rules'!A340"/>
    <hyperlink ref="C90" location="'Quarterly Rules'!A344" display="'Quarterly Rules'!A344"/>
    <hyperlink ref="C91" location="'Quarterly Rules'!A347" display="'Quarterly Rules'!A347"/>
    <hyperlink ref="C92" location="'Quarterly Rules'!A350" display="'Quarterly Rules'!A350"/>
    <hyperlink ref="C93" location="'Quarterly Rules'!A353" display="'Quarterly Rules'!A353"/>
    <hyperlink ref="C94" location="'Quarterly Rules'!A356" display="'Quarterly Rules'!A356"/>
    <hyperlink ref="C95" location="'Quarterly Rules'!A359" display="'Quarterly Rules'!A359"/>
    <hyperlink ref="C96" location="'Quarterly Rules'!A362" display="'Quarterly Rules'!A362"/>
    <hyperlink ref="C97" location="'Quarterly Rules'!A365" display="'Quarterly Rules'!A365"/>
    <hyperlink ref="C98" location="'Quarterly Rules'!A368" display="'Quarterly Rules'!A368"/>
    <hyperlink ref="C99" location="'Quarterly Rules'!A371" display="'Quarterly Rules'!A371"/>
    <hyperlink ref="C100" location="'Quarterly Rules'!A391" display="'Quarterly Rules'!A391"/>
    <hyperlink ref="C101" location="'Quarterly Rules'!A411" display="'Quarterly Rules'!A411"/>
    <hyperlink ref="C102" location="'Quarterly Rules'!A431" display="'Quarterly Rules'!A431"/>
    <hyperlink ref="C103" location="'Quarterly Rules'!A451" display="'Quarterly Rules'!A451"/>
    <hyperlink ref="C104" location="'Quarterly Rules'!A471" display="'Quarterly Rules'!A471"/>
    <hyperlink ref="C105" location="'Quarterly Rules'!A491" display="'Quarterly Rules'!A491"/>
    <hyperlink ref="C106" location="'Quarterly Rules'!A511" display="'Quarterly Rules'!A511"/>
    <hyperlink ref="C107" location="'Quarterly Rules'!A531" display="'Quarterly Rules'!A531"/>
    <hyperlink ref="C108" location="'Quarterly Rules'!A551" display="'Quarterly Rules'!A551"/>
    <hyperlink ref="C109" location="'Quarterly Rules'!A571" display="'Quarterly Rules'!A571"/>
    <hyperlink ref="C110" location="'Quarterly Rules'!A591" display="'Quarterly Rules'!A591"/>
    <hyperlink ref="C111" location="'Quarterly Rules'!A611" display="'Quarterly Rules'!A611"/>
    <hyperlink ref="C112" location="'Quarterly Rules'!A631" display="'Quarterly Rules'!A631"/>
    <hyperlink ref="C113" location="'Quarterly Rules'!A651" display="'Quarterly Rules'!A651"/>
    <hyperlink ref="C114" location="'Quarterly Rules'!A671" display="'Quarterly Rules'!A671"/>
    <hyperlink ref="C115" location="'Quarterly Rules'!A691" display="'Quarterly Rules'!A691"/>
    <hyperlink ref="C116" location="'Quarterly Rules'!A711" display="'Quarterly Rules'!A711"/>
    <hyperlink ref="C117" location="'Quarterly Rules'!A731" display="'Quarterly Rules'!A731"/>
    <hyperlink ref="C118" location="'Quarterly Rules'!A751" display="'Quarterly Rules'!A751"/>
    <hyperlink ref="C119" location="'Quarterly Rules'!A771" display="'Quarterly Rules'!A771"/>
    <hyperlink ref="C120" location="'Quarterly Rules'!A791" display="'Quarterly Rules'!A791"/>
    <hyperlink ref="C121" location="'Quarterly Rules'!A811" display="'Quarterly Rules'!A811"/>
    <hyperlink ref="C122" location="'Quarterly Rules'!A831" display="'Quarterly Rules'!A831"/>
    <hyperlink ref="C123" location="'Quarterly Rules'!A834" display="'Quarterly Rules'!A834"/>
    <hyperlink ref="C124" location="'Quarterly Rules'!A837" display="'Quarterly Rules'!A837"/>
    <hyperlink ref="C125" location="'Quarterly Rules'!A844" display="'Quarterly Rules'!A844"/>
    <hyperlink ref="C126" location="'Quarterly Rules'!A849" display="'Quarterly Rules'!A849"/>
    <hyperlink ref="C127" location="'Quarterly Rules'!A852" display="'Quarterly Rules'!A852"/>
    <hyperlink ref="C128" location="'Quarterly Rules'!A855" display="'Quarterly Rules'!A855"/>
    <hyperlink ref="C129" location="'Quarterly Rules'!A858" display="'Quarterly Rules'!A858"/>
    <hyperlink ref="C130" location="'Quarterly Rules'!A865" display="'Quarterly Rules'!A865"/>
    <hyperlink ref="C131" location="'Quarterly Rules'!A870" display="'Quarterly Rules'!A870"/>
    <hyperlink ref="C132" location="'Quarterly Rules'!A873" display="'Quarterly Rules'!A873"/>
    <hyperlink ref="C133" location="'Quarterly Rules'!A876" display="'Quarterly Rules'!A876"/>
    <hyperlink ref="C134" location="'Quarterly Rules'!A879" display="'Quarterly Rules'!A879"/>
    <hyperlink ref="C135" location="'Quarterly Rules'!A882" display="'Quarterly Rules'!A882"/>
    <hyperlink ref="C136" location="'Quarterly Rules'!A887" display="'Quarterly Rules'!A887"/>
    <hyperlink ref="C137" location="'Quarterly Rules'!A890" display="'Quarterly Rules'!A890"/>
    <hyperlink ref="C138" location="'Quarterly Rules'!A893" display="'Quarterly Rules'!A893"/>
    <hyperlink ref="C139" location="'Quarterly Rules'!A896" display="'Quarterly Rules'!A896"/>
    <hyperlink ref="C140" location="'Quarterly Rules'!A899" display="'Quarterly Rules'!A899"/>
    <hyperlink ref="C141" location="'Quarterly Rules'!A902" display="'Quarterly Rules'!A902"/>
    <hyperlink ref="C142" location="'Quarterly Rules'!A907" display="'Quarterly Rules'!A907"/>
    <hyperlink ref="C143" location="'Quarterly Rules'!A910" display="'Quarterly Rules'!A910"/>
    <hyperlink ref="C144" location="'Quarterly Rules'!A913" display="'Quarterly Rules'!A913"/>
    <hyperlink ref="C145" location="'Quarterly Rules'!A916" display="'Quarterly Rules'!A916"/>
    <hyperlink ref="C146" location="'Quarterly Rules'!A919" display="'Quarterly Rules'!A919"/>
    <hyperlink ref="C147" location="'Quarterly Rules'!A921" display="'Quarterly Rules'!A921"/>
    <hyperlink ref="C148" location="'Quarterly Rules'!A926" display="'Quarterly Rules'!A926"/>
    <hyperlink ref="C149" location="'Quarterly Rules'!A929" display="'Quarterly Rules'!A929"/>
    <hyperlink ref="C150" location="'Quarterly Rules'!A956" display="'Quarterly Rules'!A956"/>
    <hyperlink ref="C151" location="'Quarterly Rules'!A959" display="'Quarterly Rules'!A959"/>
    <hyperlink ref="C152" location="'Quarterly Rules'!A962" display="'Quarterly Rules'!A962"/>
    <hyperlink ref="C153" location="'Quarterly Rules'!A965" display="'Quarterly Rules'!A965"/>
    <hyperlink ref="C154" location="'Quarterly Rules'!A968" display="'Quarterly Rules'!A968"/>
    <hyperlink ref="C155" location="'Quarterly Rules'!A971" display="'Quarterly Rules'!A971"/>
    <hyperlink ref="C156" location="'Quarterly Rules'!A974" display="'Quarterly Rules'!A974"/>
    <hyperlink ref="C157" location="'Quarterly Rules'!A977" display="'Quarterly Rules'!A977"/>
    <hyperlink ref="C158" location="'Quarterly Rules'!A980" display="'Quarterly Rules'!A980"/>
    <hyperlink ref="C159" location="'Quarterly Rules'!A985" display="'Quarterly Rules'!A985"/>
    <hyperlink ref="C160" location="'Quarterly Rules'!A990" display="'Quarterly Rules'!A990"/>
    <hyperlink ref="C161" location="'Quarterly Rules'!A992" display="'Quarterly Rules'!A992"/>
    <hyperlink ref="C162" location="'Quarterly Rules'!A994" display="'Quarterly Rules'!A994"/>
    <hyperlink ref="C163" location="'Quarterly Rules'!A996" display="'Quarterly Rules'!A996"/>
    <hyperlink ref="C164" location="'Quarterly Rules'!A998" display="'Quarterly Rules'!A998"/>
    <hyperlink ref="C165" location="'Quarterly Rules'!A1000" display="'Quarterly Rules'!A1000"/>
    <hyperlink ref="C166" location="'Quarterly Rules'!A1004" display="'Quarterly Rules'!A1004"/>
    <hyperlink ref="C167" location="'Quarterly Rules'!A1008" display="'Quarterly Rules'!A1008"/>
    <hyperlink ref="C168" location="'Quarterly Rules'!A1010" display="'Quarterly Rules'!A1010"/>
    <hyperlink ref="C169" location="'Quarterly Rules'!A1012" display="'Quarterly Rules'!A1012"/>
    <hyperlink ref="C170" location="'Quarterly Rules'!A1014" display="'Quarterly Rules'!A1014"/>
    <hyperlink ref="C171" location="'Quarterly Rules'!A1016" display="'Quarterly Rules'!A1016"/>
    <hyperlink ref="C172" location="'Quarterly Rules'!A1019" display="'Quarterly Rules'!A1019"/>
    <hyperlink ref="C173" location="'Quarterly Rules'!A1022" display="'Quarterly Rules'!A1022"/>
    <hyperlink ref="C174" location="'Quarterly Rules'!A1031" display="'Quarterly Rules'!A1031"/>
    <hyperlink ref="C175" location="'Quarterly Rules'!A1035" display="'Quarterly Rules'!A1035"/>
    <hyperlink ref="C176" location="'Quarterly Rules'!A1040" display="'Quarterly Rules'!A1040"/>
    <hyperlink ref="C177" location="'Quarterly Rules'!A1045" display="'Quarterly Rules'!A1045"/>
    <hyperlink ref="C178" location="'Quarterly Rules'!A1050" display="'Quarterly Rules'!A1050"/>
    <hyperlink ref="C179" location="'Quarterly Rules'!A1055" display="'Quarterly Rules'!A1055"/>
    <hyperlink ref="C180" location="'Quarterly Rules'!A1059" display="'Quarterly Rules'!A1059"/>
    <hyperlink ref="C181" location="'Quarterly Rules'!A1063" display="'Quarterly Rules'!A1063"/>
    <hyperlink ref="C182" location="'Quarterly Rules'!A1067" display="'Quarterly Rules'!A1067"/>
    <hyperlink ref="C183" location="'Quarterly Rules'!A1071" display="'Quarterly Rules'!A1071"/>
    <hyperlink ref="C184" location="'Quarterly Rules'!A1075" display="'Quarterly Rules'!A1075"/>
    <hyperlink ref="C185" location="'Quarterly Rules'!A1079" display="'Quarterly Rules'!A1079"/>
    <hyperlink ref="C186" location="'Quarterly Rules'!A1083" display="'Quarterly Rules'!A1083"/>
    <hyperlink ref="C187" location="'Quarterly Rules'!A1087" display="'Quarterly Rules'!A1087"/>
    <hyperlink ref="C188" location="'Quarterly Rules'!A1091" display="'Quarterly Rules'!A1091"/>
    <hyperlink ref="C189" location="'Quarterly Rules'!A1095" display="'Quarterly Rules'!A1095"/>
    <hyperlink ref="C190" location="'Quarterly Rules'!A1099" display="'Quarterly Rules'!A1099"/>
    <hyperlink ref="C191" location="'Quarterly Rules'!A1103" display="'Quarterly Rules'!A1103"/>
    <hyperlink ref="C192" location="'Quarterly Rules'!A1107" display="'Quarterly Rules'!A1107"/>
    <hyperlink ref="C193" location="'Quarterly Rules'!A1110" display="'Quarterly Rules'!A1110"/>
    <hyperlink ref="C194" location="'Quarterly Rules'!A1113" display="'Quarterly Rules'!A1113"/>
    <hyperlink ref="C195" location="'Quarterly Rules'!A1116" display="'Quarterly Rules'!A1116"/>
    <hyperlink ref="C196" location="'Quarterly Rules'!A1119" display="'Quarterly Rules'!A1119"/>
    <hyperlink ref="C197" location="'Quarterly Rules'!A1122" display="'Quarterly Rules'!A1122"/>
    <hyperlink ref="C198" location="'Quarterly Rules'!A1126" display="'Quarterly Rules'!A1126"/>
    <hyperlink ref="C199" location="'Quarterly Rules'!A1130" display="'Quarterly Rules'!A1130"/>
    <hyperlink ref="C200" location="'Quarterly Rules'!A1134" display="'Quarterly Rules'!A1134"/>
    <hyperlink ref="C201" location="'Quarterly Rules'!A1146" display="'Quarterly Rules'!A1146"/>
    <hyperlink ref="C202" location="'Quarterly Rules'!A1149" display="'Quarterly Rules'!A1149"/>
    <hyperlink ref="C203" location="'Quarterly Rules'!A1157" display="'Quarterly Rules'!A1157"/>
    <hyperlink ref="C204" location="'Quarterly Rules'!A1161" display="'Quarterly Rules'!A1161"/>
    <hyperlink ref="C205" location="'Quarterly Rules'!A1165" display="'Quarterly Rules'!A1165"/>
    <hyperlink ref="C206" location="'Quarterly Rules'!A1169" display="'Quarterly Rules'!A1169"/>
    <hyperlink ref="C207" location="'Quarterly Rules'!A1173" display="'Quarterly Rules'!A1173"/>
    <hyperlink ref="C208" location="'Quarterly Rules'!A1177" display="'Quarterly Rules'!A1177"/>
    <hyperlink ref="C209" location="'Quarterly Rules'!A1181" display="'Quarterly Rules'!A1181"/>
    <hyperlink ref="C210" location="'Quarterly Rules'!A1185" display="'Quarterly Rules'!A1185"/>
    <hyperlink ref="C211" location="'Quarterly Rules'!A1189" display="'Quarterly Rules'!A1189"/>
    <hyperlink ref="C212" location="'Quarterly Rules'!A1197" display="'Quarterly Rules'!A1197"/>
    <hyperlink ref="C213" location="'Quarterly Rules'!A1205" display="'Quarterly Rules'!A1205"/>
    <hyperlink ref="C214" location="'Quarterly Rules'!A1213" display="'Quarterly Rules'!A1213"/>
    <hyperlink ref="C215" location="'Quarterly Rules'!A1221" display="'Quarterly Rules'!A1221"/>
    <hyperlink ref="C216" location="'Quarterly Rules'!A1229" display="'Quarterly Rules'!A1229"/>
    <hyperlink ref="C217" location="'Quarterly Rules'!A1237" display="'Quarterly Rules'!A1237"/>
    <hyperlink ref="C218" location="'Quarterly Rules'!A1245" display="'Quarterly Rules'!A1245"/>
    <hyperlink ref="C219" location="'Quarterly Rules'!A1253" display="'Quarterly Rules'!A1253"/>
    <hyperlink ref="C220" location="'Quarterly Rules'!A1261" display="'Quarterly Rules'!A1261"/>
    <hyperlink ref="C221" location="'Quarterly Rules'!A1269" display="'Quarterly Rules'!A1269"/>
    <hyperlink ref="C222" location="'Quarterly Rules'!A1277" display="'Quarterly Rules'!A1277"/>
    <hyperlink ref="C223" location="'Quarterly Rules'!A1285" display="'Quarterly Rules'!A1285"/>
    <hyperlink ref="C224" location="'Quarterly Rules'!A1293" display="'Quarterly Rules'!A1293"/>
    <hyperlink ref="C225" location="'Quarterly Rules'!A1301" display="'Quarterly Rules'!A1301"/>
    <hyperlink ref="C226" location="'Quarterly Rules'!A1309" display="'Quarterly Rules'!A1309"/>
    <hyperlink ref="C227" location="'Quarterly Rules'!A1317" display="'Quarterly Rules'!A1317"/>
    <hyperlink ref="C228" location="'Quarterly Rules'!A1325" display="'Quarterly Rules'!A1325"/>
    <hyperlink ref="C229" location="'Quarterly Rules'!A1333" display="'Quarterly Rules'!A1333"/>
    <hyperlink ref="C230" location="'Quarterly Rules'!A1341" display="'Quarterly Rules'!A1341"/>
    <hyperlink ref="C231" location="'Quarterly Rules'!A1348" display="'Quarterly Rules'!A1348"/>
    <hyperlink ref="C232" location="'Quarterly Rules'!A1355" display="'Quarterly Rules'!A1355"/>
    <hyperlink ref="C233" location="'Quarterly Rules'!A1362" display="'Quarterly Rules'!A1362"/>
    <hyperlink ref="C234" location="'Quarterly Rules'!A1369" display="'Quarterly Rules'!A1369"/>
    <hyperlink ref="C235" location="'Quarterly Rules'!A1376" display="'Quarterly Rules'!A1376"/>
    <hyperlink ref="C236" location="'Quarterly Rules'!A1383" display="'Quarterly Rules'!A1383"/>
    <hyperlink ref="C237" location="'Quarterly Rules'!A1390" display="'Quarterly Rules'!A1390"/>
    <hyperlink ref="C238" location="'Quarterly Rules'!A1397" display="'Quarterly Rules'!A1397"/>
    <hyperlink ref="C239" location="'Quarterly Rules'!A1404" display="'Quarterly Rules'!A1404"/>
    <hyperlink ref="C240" location="'Quarterly Rules'!A1411" display="'Quarterly Rules'!A1411"/>
    <hyperlink ref="C241" location="'Quarterly Rules'!A1418" display="'Quarterly Rules'!A1418"/>
    <hyperlink ref="C242" location="'Quarterly Rules'!A1425" display="'Quarterly Rules'!A1425"/>
    <hyperlink ref="C243" location="'Quarterly Rules'!A1432" display="'Quarterly Rules'!A1432"/>
    <hyperlink ref="C244" location="'Quarterly Rules'!A1439" display="'Quarterly Rules'!A1439"/>
    <hyperlink ref="C245" location="'Quarterly Rules'!A1446" display="'Quarterly Rules'!A1446"/>
    <hyperlink ref="C246" location="'Quarterly Rules'!A1453" display="'Quarterly Rules'!A1453"/>
    <hyperlink ref="C247" location="'Quarterly Rules'!A1460" display="'Quarterly Rules'!A1460"/>
    <hyperlink ref="C248" location="'Quarterly Rules'!A1467" display="'Quarterly Rules'!A1467"/>
    <hyperlink ref="C249" location="'Quarterly Rules'!A1474" display="'Quarterly Rules'!A1474"/>
    <hyperlink ref="C250" location="'Quarterly Rules'!A1478" display="'Quarterly Rules'!A1478"/>
    <hyperlink ref="C251" location="'Quarterly Rules'!A1482" display="'Quarterly Rules'!A1482"/>
    <hyperlink ref="C252" location="'Quarterly Rules'!A1486" display="'Quarterly Rules'!A1486"/>
    <hyperlink ref="C253" location="'Quarterly Rules'!A1490" display="'Quarterly Rules'!A1490"/>
    <hyperlink ref="C254" location="'Quarterly Rules'!A1494" display="'Quarterly Rules'!A1494"/>
    <hyperlink ref="C255" location="'Quarterly Rules'!A1498" display="'Quarterly Rules'!A1498"/>
    <hyperlink ref="C256" location="'Quarterly Rules'!A1502" display="'Quarterly Rules'!A1502"/>
    <hyperlink ref="C257" location="'Quarterly Rules'!A1506" display="'Quarterly Rules'!A1506"/>
    <hyperlink ref="C258" location="'Quarterly Rules'!A1510" display="'Quarterly Rules'!A1510"/>
    <hyperlink ref="C259" location="'Quarterly Rules'!A1514" display="'Quarterly Rules'!A1514"/>
    <hyperlink ref="C260" location="'Quarterly Rules'!A1518" display="'Quarterly Rules'!A1518"/>
    <hyperlink ref="C261" location="'Quarterly Rules'!A1522" display="'Quarterly Rules'!A1522"/>
    <hyperlink ref="C262" location="'Quarterly Rules'!A1526" display="'Quarterly Rules'!A1526"/>
    <hyperlink ref="C263" location="'Quarterly Rules'!A1530" display="'Quarterly Rules'!A1530"/>
    <hyperlink ref="C264" location="'Quarterly Rules'!A1534" display="'Quarterly Rules'!A1534"/>
    <hyperlink ref="C265" location="'Quarterly Rules'!A1538" display="'Quarterly Rules'!A1538"/>
    <hyperlink ref="C266" location="'Quarterly Rules'!A1542" display="'Quarterly Rules'!A1542"/>
    <hyperlink ref="C267" location="'Quarterly Rules'!A1546" display="'Quarterly Rules'!A1546"/>
    <hyperlink ref="C268" location="'Quarterly Rules'!A1550" display="'Quarterly Rules'!A1550"/>
    <hyperlink ref="C269" location="'Quarterly Rules'!A1557" display="'Quarterly Rules'!A1557"/>
    <hyperlink ref="C270" location="'Quarterly Rules'!A1564" display="'Quarterly Rules'!A1564"/>
    <hyperlink ref="C271" location="'Quarterly Rules'!A1571" display="'Quarterly Rules'!A1571"/>
    <hyperlink ref="C272" location="'Quarterly Rules'!A1578" display="'Quarterly Rules'!A1578"/>
    <hyperlink ref="C273" location="'Quarterly Rules'!A1585" display="'Quarterly Rules'!A1585"/>
    <hyperlink ref="C274" location="'Quarterly Rules'!A1592" display="'Quarterly Rules'!A1592"/>
    <hyperlink ref="C275" location="'Quarterly Rules'!A1599" display="'Quarterly Rules'!A1599"/>
    <hyperlink ref="C276" location="'Quarterly Rules'!A1606" display="'Quarterly Rules'!A1606"/>
    <hyperlink ref="C277" location="'Quarterly Rules'!A1613" display="'Quarterly Rules'!A1613"/>
    <hyperlink ref="C278" location="'Quarterly Rules'!A1620" display="'Quarterly Rules'!A1620"/>
    <hyperlink ref="C279" location="'Quarterly Rules'!A1627" display="'Quarterly Rules'!A1627"/>
    <hyperlink ref="C280" location="'Quarterly Rules'!A1634" display="'Quarterly Rules'!A1634"/>
    <hyperlink ref="C281" location="'Quarterly Rules'!A1641" display="'Quarterly Rules'!A1641"/>
    <hyperlink ref="C282" location="'Quarterly Rules'!A1648" display="'Quarterly Rules'!A1648"/>
    <hyperlink ref="C283" location="'Quarterly Rules'!A1655" display="'Quarterly Rules'!A1655"/>
    <hyperlink ref="C284" location="'Quarterly Rules'!A1662" display="'Quarterly Rules'!A1662"/>
    <hyperlink ref="C285" location="'Quarterly Rules'!A1669" display="'Quarterly Rules'!A1669"/>
    <hyperlink ref="C286" location="'Quarterly Rules'!A1676" display="'Quarterly Rules'!A1676"/>
    <hyperlink ref="C287" location="'Quarterly Rules'!A1683" display="'Quarterly Rules'!A1683"/>
    <hyperlink ref="C288" location="'Quarterly Rules'!A1687" display="'Quarterly Rules'!A1687"/>
    <hyperlink ref="C289" location="'Quarterly Rules'!A1691" display="'Quarterly Rules'!A1691"/>
    <hyperlink ref="C290" location="'Quarterly Rules'!A1695" display="'Quarterly Rules'!A1695"/>
    <hyperlink ref="C291" location="'Quarterly Rules'!A1699" display="'Quarterly Rules'!A1699"/>
    <hyperlink ref="C292" location="'Quarterly Rules'!A1703" display="'Quarterly Rules'!A1703"/>
    <hyperlink ref="C293" location="'Quarterly Rules'!A1707" display="'Quarterly Rules'!A1707"/>
    <hyperlink ref="C294" location="'Quarterly Rules'!A1711" display="'Quarterly Rules'!A1711"/>
    <hyperlink ref="C295" location="'Quarterly Rules'!A1715" display="'Quarterly Rules'!A1715"/>
    <hyperlink ref="C296" location="'Quarterly Rules'!A1719" display="'Quarterly Rules'!A1719"/>
    <hyperlink ref="C297" location="'Quarterly Rules'!A1723" display="'Quarterly Rules'!A1723"/>
    <hyperlink ref="C298" location="'Quarterly Rules'!A1727" display="'Quarterly Rules'!A1727"/>
    <hyperlink ref="C299" location="'Quarterly Rules'!A1732" display="'Quarterly Rules'!A1732"/>
    <hyperlink ref="C300" location="'Quarterly Rules'!A1736" display="'Quarterly Rules'!A1736"/>
    <hyperlink ref="C301" location="'Quarterly Rules'!A1740" display="'Quarterly Rules'!A1740"/>
    <hyperlink ref="C302" location="'Quarterly Rules'!A1744" display="'Quarterly Rules'!A1744"/>
    <hyperlink ref="C303" location="'Quarterly Rules'!A1748" display="'Quarterly Rules'!A1748"/>
    <hyperlink ref="C304" location="'Quarterly Rules'!A1752" display="'Quarterly Rules'!A1752"/>
    <hyperlink ref="C305" location="'Quarterly Rules'!A1756" display="'Quarterly Rules'!A1756"/>
    <hyperlink ref="C306" location="'Quarterly Rules'!A1760" display="'Quarterly Rules'!A1760"/>
    <hyperlink ref="C307" location="'Quarterly Rules'!A1768" display="'Quarterly Rules'!A1768"/>
    <hyperlink ref="C308" location="'Quarterly Rules'!A1776" display="'Quarterly Rules'!A1776"/>
    <hyperlink ref="C309" location="'Quarterly Rules'!A1784" display="'Quarterly Rules'!A1784"/>
    <hyperlink ref="C310" location="'Quarterly Rules'!A1792" display="'Quarterly Rules'!A1792"/>
    <hyperlink ref="C311" location="'Quarterly Rules'!A1800" display="'Quarterly Rules'!A1800"/>
    <hyperlink ref="C312" location="'Quarterly Rules'!A1808" display="'Quarterly Rules'!A1808"/>
    <hyperlink ref="C313" location="'Quarterly Rules'!A1816" display="'Quarterly Rules'!A1816"/>
    <hyperlink ref="C314" location="'Quarterly Rules'!A1824" display="'Quarterly Rules'!A1824"/>
    <hyperlink ref="C315" location="'Quarterly Rules'!A1832" display="'Quarterly Rules'!A1832"/>
    <hyperlink ref="C316" location="'Quarterly Rules'!A1840" display="'Quarterly Rules'!A1840"/>
    <hyperlink ref="C317" location="'Quarterly Rules'!A1848" display="'Quarterly Rules'!A1848"/>
    <hyperlink ref="C318" location="'Quarterly Rules'!A1856" display="'Quarterly Rules'!A1856"/>
    <hyperlink ref="C319" location="'Quarterly Rules'!A1864" display="'Quarterly Rules'!A1864"/>
    <hyperlink ref="C320" location="'Quarterly Rules'!A1872" display="'Quarterly Rules'!A1872"/>
    <hyperlink ref="C321" location="'Quarterly Rules'!A1880" display="'Quarterly Rules'!A1880"/>
    <hyperlink ref="C322" location="'Quarterly Rules'!A1888" display="'Quarterly Rules'!A1888"/>
    <hyperlink ref="C323" location="'Quarterly Rules'!A1896" display="'Quarterly Rules'!A1896"/>
    <hyperlink ref="C324" location="'Quarterly Rules'!A1904" display="'Quarterly Rules'!A1904"/>
    <hyperlink ref="C325" location="'Quarterly Rules'!A1912" display="'Quarterly Rules'!A1912"/>
    <hyperlink ref="C326" location="'Quarterly Rules'!A1920" display="'Quarterly Rules'!A1920"/>
    <hyperlink ref="C327" location="'Quarterly Rules'!A1928" display="'Quarterly Rules'!A1928"/>
    <hyperlink ref="C328" location="'Quarterly Rules'!A1936" display="'Quarterly Rules'!A1936"/>
    <hyperlink ref="C329" location="'Quarterly Rules'!A1944" display="'Quarterly Rules'!A1944"/>
    <hyperlink ref="C330" location="'Quarterly Rules'!A1952" display="'Quarterly Rules'!A1952"/>
    <hyperlink ref="C331" location="'Quarterly Rules'!A1960" display="'Quarterly Rules'!A1960"/>
    <hyperlink ref="C332" location="'Quarterly Rules'!A1968" display="'Quarterly Rules'!A1968"/>
    <hyperlink ref="C333" location="'Quarterly Rules'!A1976" display="'Quarterly Rules'!A1976"/>
    <hyperlink ref="C334" location="'Quarterly Rules'!A1984" display="'Quarterly Rules'!A1984"/>
    <hyperlink ref="C335" location="'Quarterly Rules'!A1992" display="'Quarterly Rules'!A1992"/>
    <hyperlink ref="C336" location="'Quarterly Rules'!A2000" display="'Quarterly Rules'!A2000"/>
    <hyperlink ref="C337" location="'Quarterly Rules'!A2008" display="'Quarterly Rules'!A2008"/>
    <hyperlink ref="C338" location="'Quarterly Rules'!A2016" display="'Quarterly Rules'!A2016"/>
    <hyperlink ref="C339" location="'Quarterly Rules'!A2024" display="'Quarterly Rules'!A2024"/>
    <hyperlink ref="C340" location="'Quarterly Rules'!A2032" display="'Quarterly Rules'!A2032"/>
    <hyperlink ref="C341" location="'Quarterly Rules'!A2040" display="'Quarterly Rules'!A2040"/>
    <hyperlink ref="C342" location="'Quarterly Rules'!A2048" display="'Quarterly Rules'!A2048"/>
    <hyperlink ref="C343" location="'Quarterly Rules'!A2056" display="'Quarterly Rules'!A2056"/>
    <hyperlink ref="C344" location="'Quarterly Rules'!A2064" display="'Quarterly Rules'!A2064"/>
    <hyperlink ref="C345" location="'Quarterly Rules'!A2072" display="'Quarterly Rules'!A2072"/>
    <hyperlink ref="C346" location="'Quarterly Rules'!A2080" display="'Quarterly Rules'!A2080"/>
    <hyperlink ref="C347" location="'Quarterly Rules'!A2088" display="'Quarterly Rules'!A2088"/>
    <hyperlink ref="C348" location="'Quarterly Rules'!A2096" display="'Quarterly Rules'!A2096"/>
    <hyperlink ref="C349" location="'Quarterly Rules'!A2104" display="'Quarterly Rules'!A2104"/>
    <hyperlink ref="C350" location="'Quarterly Rules'!A2112" display="'Quarterly Rules'!A2112"/>
    <hyperlink ref="C351" location="'Quarterly Rules'!A2120" display="'Quarterly Rules'!A2120"/>
    <hyperlink ref="C352" location="'Quarterly Rules'!A2128" display="'Quarterly Rules'!A2128"/>
    <hyperlink ref="C353" location="'Quarterly Rules'!A2136" display="'Quarterly Rules'!A2136"/>
    <hyperlink ref="C354" location="'Quarterly Rules'!A2144" display="'Quarterly Rules'!A2144"/>
    <hyperlink ref="C355" location="'Quarterly Rules'!A2152" display="'Quarterly Rules'!A2152"/>
    <hyperlink ref="C356" location="'Quarterly Rules'!A2160" display="'Quarterly Rules'!A2160"/>
    <hyperlink ref="C357" location="'Quarterly Rules'!A2168" display="'Quarterly Rules'!A2168"/>
    <hyperlink ref="C358" location="'Quarterly Rules'!A2176" display="'Quarterly Rules'!A2176"/>
    <hyperlink ref="C359" location="'Quarterly Rules'!A2184" display="'Quarterly Rules'!A2184"/>
    <hyperlink ref="C360" location="'Quarterly Rules'!A2192" display="'Quarterly Rules'!A2192"/>
    <hyperlink ref="C361" location="'Quarterly Rules'!A2196" display="'Quarterly Rules'!A2196"/>
    <hyperlink ref="C362" location="'Quarterly Rules'!A2200" display="'Quarterly Rules'!A2200"/>
    <hyperlink ref="C363" location="'Quarterly Rules'!A2204" display="'Quarterly Rules'!A2204"/>
    <hyperlink ref="C364" location="'Quarterly Rules'!A2208" display="'Quarterly Rules'!A2208"/>
    <hyperlink ref="C365" location="'Quarterly Rules'!A2212" display="'Quarterly Rules'!A2212"/>
    <hyperlink ref="C366" location="'Quarterly Rules'!A2216" display="'Quarterly Rules'!A2216"/>
    <hyperlink ref="C367" location="'Quarterly Rules'!A2220" display="'Quarterly Rules'!A2220"/>
    <hyperlink ref="C368" location="'Quarterly Rules'!A2224" display="'Quarterly Rules'!A2224"/>
    <hyperlink ref="C369" location="'Quarterly Rules'!A2228" display="'Quarterly Rules'!A2228"/>
    <hyperlink ref="C370" location="'Quarterly Rules'!A2232" display="'Quarterly Rules'!A2232"/>
    <hyperlink ref="C371" location="'Quarterly Rules'!A2236" display="'Quarterly Rules'!A2236"/>
    <hyperlink ref="C372" location="'Quarterly Rules'!A2240" display="'Quarterly Rules'!A2240"/>
    <hyperlink ref="C373" location="'Quarterly Rules'!A2244" display="'Quarterly Rules'!A2244"/>
    <hyperlink ref="C374" location="'Quarterly Rules'!A2248" display="'Quarterly Rules'!A2248"/>
    <hyperlink ref="C375" location="'Quarterly Rules'!A2252" display="'Quarterly Rules'!A2252"/>
    <hyperlink ref="C376" location="'Quarterly Rules'!A2256" display="'Quarterly Rules'!A2256"/>
    <hyperlink ref="C377" location="'Quarterly Rules'!A2260" display="'Quarterly Rules'!A2260"/>
    <hyperlink ref="C378" location="'Quarterly Rules'!A2264" display="'Quarterly Rules'!A2264"/>
    <hyperlink ref="C379" location="'Quarterly Rules'!A2268" display="'Quarterly Rules'!A2268"/>
    <hyperlink ref="C380" location="'Quarterly Rules'!A2272" display="'Quarterly Rules'!A2272"/>
    <hyperlink ref="C381" location="'Quarterly Rules'!A2276" display="'Quarterly Rules'!A2276"/>
    <hyperlink ref="C382" location="'Quarterly Rules'!A2280" display="'Quarterly Rules'!A2280"/>
    <hyperlink ref="C383" location="'Quarterly Rules'!A2284" display="'Quarterly Rules'!A2284"/>
    <hyperlink ref="C384" location="'Quarterly Rules'!A2288" display="'Quarterly Rules'!A2288"/>
    <hyperlink ref="C385" location="'Quarterly Rules'!A2292" display="'Quarterly Rules'!A2292"/>
    <hyperlink ref="C386" location="'Quarterly Rules'!A2296" display="'Quarterly Rules'!A2296"/>
    <hyperlink ref="C387" location="'Quarterly Rules'!A2300" display="'Quarterly Rules'!A2300"/>
    <hyperlink ref="C388" location="'Quarterly Rules'!A2304" display="'Quarterly Rules'!A2304"/>
    <hyperlink ref="C389" location="'Quarterly Rules'!A2307" display="'Quarterly Rules'!A2307"/>
    <hyperlink ref="C390" location="'Quarterly Rules'!A2310" display="'Quarterly Rules'!A2310"/>
    <hyperlink ref="C391" location="'Quarterly Rules'!A2313" display="'Quarterly Rules'!A2313"/>
    <hyperlink ref="C392" location="'Quarterly Rules'!A2316" display="'Quarterly Rules'!A2316"/>
    <hyperlink ref="C393" location="'Quarterly Rules'!A2319" display="'Quarterly Rules'!A2319"/>
    <hyperlink ref="C394" location="'Quarterly Rules'!A2322" display="'Quarterly Rules'!A2322"/>
    <hyperlink ref="C395" location="'Quarterly Rules'!A2325" display="'Quarterly Rules'!A2325"/>
    <hyperlink ref="C396" location="'Quarterly Rules'!A2328" display="'Quarterly Rules'!A2328"/>
    <hyperlink ref="C397" location="'Quarterly Rules'!A2331" display="'Quarterly Rules'!A2331"/>
    <hyperlink ref="C398" location="'Quarterly Rules'!A2334" display="'Quarterly Rules'!A2334"/>
    <hyperlink ref="C399" location="'Quarterly Rules'!A2337" display="'Quarterly Rules'!A2337"/>
    <hyperlink ref="C400" location="'Quarterly Rules'!A2340" display="'Quarterly Rules'!A2340"/>
    <hyperlink ref="C401" location="'Quarterly Rules'!A2343" display="'Quarterly Rules'!A2343"/>
    <hyperlink ref="C402" location="'Quarterly Rules'!A2346" display="'Quarterly Rules'!A2346"/>
    <hyperlink ref="C403" location="'Quarterly Rules'!A2349" display="'Quarterly Rules'!A2349"/>
    <hyperlink ref="C404" location="'Quarterly Rules'!A2352" display="'Quarterly Rules'!A2352"/>
    <hyperlink ref="C405" location="'Quarterly Rules'!A2355" display="'Quarterly Rules'!A2355"/>
    <hyperlink ref="C406" location="'Quarterly Rules'!A2358" display="'Quarterly Rules'!A2358"/>
    <hyperlink ref="C407" location="'Quarterly Rules'!A2361" display="'Quarterly Rules'!A2361"/>
    <hyperlink ref="C408" location="'Quarterly Rules'!A2364" display="'Quarterly Rules'!A2364"/>
    <hyperlink ref="C409" location="'Quarterly Rules'!A2367" display="'Quarterly Rules'!A2367"/>
    <hyperlink ref="C410" location="'Quarterly Rules'!A2370" display="'Quarterly Rules'!A2370"/>
    <hyperlink ref="C411" location="'Quarterly Rules'!A2373" display="'Quarterly Rules'!A2373"/>
    <hyperlink ref="C412" location="'Quarterly Rules'!A2376" display="'Quarterly Rules'!A2376"/>
    <hyperlink ref="C413" location="'Quarterly Rules'!A2379" display="'Quarterly Rules'!A2379"/>
    <hyperlink ref="C414" location="'Quarterly Rules'!A2382" display="'Quarterly Rules'!A2382"/>
    <hyperlink ref="C415" location="'Quarterly Rules'!A2385" display="'Quarterly Rules'!A2385"/>
    <hyperlink ref="C416" location="'Quarterly Rules'!A2405" display="'Quarterly Rules'!A2405"/>
    <hyperlink ref="C417" location="'Quarterly Rules'!A2434" display="'Quarterly Rules'!A2434"/>
    <hyperlink ref="C418" location="'Quarterly Rules'!A2454" display="'Quarterly Rules'!A2454"/>
    <hyperlink ref="C419" location="'Quarterly Rules'!A2483" display="'Quarterly Rules'!A2483"/>
    <hyperlink ref="C420" location="'Quarterly Rules'!A2503" display="'Quarterly Rules'!A2503"/>
    <hyperlink ref="C421" location="'Quarterly Rules'!A2532" display="'Quarterly Rules'!A2532"/>
    <hyperlink ref="C422" location="'Quarterly Rules'!A2552" display="'Quarterly Rules'!A2552"/>
    <hyperlink ref="C423" location="'Quarterly Rules'!A2581" display="'Quarterly Rules'!A2581"/>
    <hyperlink ref="C424" location="'Quarterly Rules'!A2601" display="'Quarterly Rules'!A2601"/>
    <hyperlink ref="C425" location="'Quarterly Rules'!A2630" display="'Quarterly Rules'!A2630"/>
    <hyperlink ref="C426" location="'Quarterly Rules'!A2650" display="'Quarterly Rules'!A2650"/>
    <hyperlink ref="C427" location="'Quarterly Rules'!A2679" display="'Quarterly Rules'!A2679"/>
    <hyperlink ref="C428" location="'Quarterly Rules'!A2699" display="'Quarterly Rules'!A2699"/>
    <hyperlink ref="C429" location="'Quarterly Rules'!A2728" display="'Quarterly Rules'!A2728"/>
    <hyperlink ref="C430" location="'Quarterly Rules'!A2748" display="'Quarterly Rules'!A2748"/>
    <hyperlink ref="C431" location="'Quarterly Rules'!A2777" display="'Quarterly Rules'!A2777"/>
    <hyperlink ref="C432" location="'Quarterly Rules'!A2797" display="'Quarterly Rules'!A2797"/>
    <hyperlink ref="C433" location="'Quarterly Rules'!A2826" display="'Quarterly Rules'!A2826"/>
    <hyperlink ref="C434" location="'Quarterly Rules'!A2846" display="'Quarterly Rules'!A2846"/>
    <hyperlink ref="C435" location="'Quarterly Rules'!A2875" display="'Quarterly Rules'!A2875"/>
    <hyperlink ref="C436" location="'Quarterly Rules'!A2895" display="'Quarterly Rules'!A2895"/>
    <hyperlink ref="C437" location="'Quarterly Rules'!A2924" display="'Quarterly Rules'!A2924"/>
    <hyperlink ref="C438" location="'Quarterly Rules'!A2944" display="'Quarterly Rules'!A2944"/>
    <hyperlink ref="C439" location="'Quarterly Rules'!A2973" display="'Quarterly Rules'!A2973"/>
    <hyperlink ref="C440" location="'Quarterly Rules'!A2993" display="'Quarterly Rules'!A2993"/>
    <hyperlink ref="C441" location="'Quarterly Rules'!A3022" display="'Quarterly Rules'!A3022"/>
    <hyperlink ref="C442" location="'Quarterly Rules'!A3042" display="'Quarterly Rules'!A3042"/>
    <hyperlink ref="C443" location="'Quarterly Rules'!A3071" display="'Quarterly Rules'!A3071"/>
    <hyperlink ref="C444" location="'Quarterly Rules'!A3091" display="'Quarterly Rules'!A3091"/>
    <hyperlink ref="C445" location="'Quarterly Rules'!A3120" display="'Quarterly Rules'!A3120"/>
    <hyperlink ref="C446" location="'Quarterly Rules'!A3140" display="'Quarterly Rules'!A3140"/>
    <hyperlink ref="C447" location="'Quarterly Rules'!A3169" display="'Quarterly Rules'!A3169"/>
    <hyperlink ref="C448" location="'Quarterly Rules'!A3189" display="'Quarterly Rules'!A3189"/>
    <hyperlink ref="C449" location="'Quarterly Rules'!A3218" display="'Quarterly Rules'!A3218"/>
    <hyperlink ref="C450" location="'Quarterly Rules'!A3238" display="'Quarterly Rules'!A3238"/>
    <hyperlink ref="C451" location="'Quarterly Rules'!A3267" display="'Quarterly Rules'!A3267"/>
    <hyperlink ref="C452" location="'Quarterly Rules'!A3287" display="'Quarterly Rules'!A3287"/>
    <hyperlink ref="C453" location="'Quarterly Rules'!A3316" display="'Quarterly Rules'!A3316"/>
    <hyperlink ref="C454" location="'Quarterly Rules'!A3336" display="'Quarterly Rules'!A3336"/>
    <hyperlink ref="C455" location="'Quarterly Rules'!A3365" display="'Quarterly Rules'!A3365"/>
    <hyperlink ref="C456" location="'Quarterly Rules'!A3385" display="'Quarterly Rules'!A3385"/>
    <hyperlink ref="C457" location="'Quarterly Rules'!A3414" display="'Quarterly Rules'!A3414"/>
    <hyperlink ref="C458" location="'Quarterly Rules'!A3434" display="'Quarterly Rules'!A3434"/>
    <hyperlink ref="C459" location="'Quarterly Rules'!A3463" display="'Quarterly Rules'!A3463"/>
    <hyperlink ref="C460" location="'Quarterly Rules'!A3483" display="'Quarterly Rules'!A3483"/>
    <hyperlink ref="C461" location="'Quarterly Rules'!A3512" display="'Quarterly Rules'!A3512"/>
    <hyperlink ref="C462" location="'Quarterly Rules'!A3531" display="'Quarterly Rules'!A3531"/>
    <hyperlink ref="C463" location="'Quarterly Rules'!A3559" display="'Quarterly Rules'!A3559"/>
    <hyperlink ref="C464" location="'Quarterly Rules'!A3578" display="'Quarterly Rules'!A3578"/>
    <hyperlink ref="C465" location="'Quarterly Rules'!A3606" display="'Quarterly Rules'!A3606"/>
    <hyperlink ref="C466" location="'Quarterly Rules'!A3625" display="'Quarterly Rules'!A3625"/>
    <hyperlink ref="C467" location="'Quarterly Rules'!A3653" display="'Quarterly Rules'!A3653"/>
    <hyperlink ref="C468" location="'Quarterly Rules'!A3674" display="'Quarterly Rules'!A3674"/>
    <hyperlink ref="C469" location="'Quarterly Rules'!A3705" display="'Quarterly Rules'!A3705"/>
    <hyperlink ref="C470" location="'Quarterly Rules'!A3713" display="'Quarterly Rules'!A3713"/>
    <hyperlink ref="C471" location="'Quarterly Rules'!A3721" display="'Quarterly Rules'!A3721"/>
    <hyperlink ref="C472" location="'Quarterly Rules'!A3725" display="'Quarterly Rules'!A3725"/>
    <hyperlink ref="C473" location="'Quarterly Rules'!A3728" display="'Quarterly Rules'!A3728"/>
    <hyperlink ref="C474" location="'Quarterly Rules'!A3736" display="'Quarterly Rules'!A3736"/>
    <hyperlink ref="C475" location="'Quarterly Rules'!A3744" display="'Quarterly Rules'!A3744"/>
    <hyperlink ref="C476" location="'Quarterly Rules'!A3748" display="'Quarterly Rules'!A3748"/>
    <hyperlink ref="C477" location="'Quarterly Rules'!A3751" display="'Quarterly Rules'!A3751"/>
    <hyperlink ref="C478" location="'Quarterly Rules'!A3759" display="'Quarterly Rules'!A3759"/>
    <hyperlink ref="C479" location="'Quarterly Rules'!A3767" display="'Quarterly Rules'!A3767"/>
    <hyperlink ref="C480" location="'Quarterly Rules'!A3771" display="'Quarterly Rules'!A3771"/>
    <hyperlink ref="C481" location="'Quarterly Rules'!A3774" display="'Quarterly Rules'!A3774"/>
    <hyperlink ref="C482" location="'Quarterly Rules'!A3782" display="'Quarterly Rules'!A3782"/>
    <hyperlink ref="C483" location="'Quarterly Rules'!A3790" display="'Quarterly Rules'!A3790"/>
    <hyperlink ref="C484" location="'Quarterly Rules'!A3792" display="'Quarterly Rules'!A3792"/>
    <hyperlink ref="C485" location="'Quarterly Rules'!A3794" display="'Quarterly Rules'!A3794"/>
    <hyperlink ref="C486" location="'Quarterly Rules'!A3796" display="'Quarterly Rules'!A3796"/>
    <hyperlink ref="C487" location="'Quarterly Rules'!A3798" display="'Quarterly Rules'!A3798"/>
    <hyperlink ref="C488" location="'Quarterly Rules'!A3800" display="'Quarterly Rules'!A3800"/>
    <hyperlink ref="C489" location="'Quarterly Rules'!A3802" display="'Quarterly Rules'!A3802"/>
    <hyperlink ref="C490" location="'Quarterly Rules'!A3804" display="'Quarterly Rules'!A3804"/>
    <hyperlink ref="C491" location="'Quarterly Rules'!A3806" display="'Quarterly Rules'!A3806"/>
    <hyperlink ref="C492" location="'Quarterly Rules'!A3808" display="'Quarterly Rules'!A3808"/>
    <hyperlink ref="C493" location="'Quarterly Rules'!A3810" display="'Quarterly Rules'!A3810"/>
    <hyperlink ref="C494" location="'Quarterly Rules'!A3812" display="'Quarterly Rules'!A3812"/>
    <hyperlink ref="C495" location="'Quarterly Rules'!A3816" display="'Quarterly Rules'!A3816"/>
    <hyperlink ref="C496" location="'Quarterly Rules'!A3826" display="'Quarterly Rules'!A3826"/>
    <hyperlink ref="C497" location="'Quarterly Rules'!A3836" display="'Quarterly Rules'!A3836"/>
    <hyperlink ref="C498" location="'Quarterly Rules'!A3846" display="'Quarterly Rules'!A3846"/>
    <hyperlink ref="C499" location="'Quarterly Rules'!A3856" display="'Quarterly Rules'!A3856"/>
    <hyperlink ref="C500" location="'Quarterly Rules'!A3866" display="'Quarterly Rules'!A3866"/>
    <hyperlink ref="C501" location="'Quarterly Rules'!A3876" display="'Quarterly Rules'!A3876"/>
    <hyperlink ref="C502" location="'Quarterly Rules'!A3886" display="'Quarterly Rules'!A3886"/>
    <hyperlink ref="C503" location="'Quarterly Rules'!A3896" display="'Quarterly Rules'!A3896"/>
    <hyperlink ref="C504" location="'Quarterly Rules'!A3906" display="'Quarterly Rules'!A3906"/>
    <hyperlink ref="C505" location="'Quarterly Rules'!A3916" display="'Quarterly Rules'!A3916"/>
    <hyperlink ref="C506" location="'Quarterly Rules'!A3926" display="'Quarterly Rules'!A3926"/>
    <hyperlink ref="C507" location="'Quarterly Rules'!A3936" display="'Quarterly Rules'!A3936"/>
    <hyperlink ref="C508" location="'Quarterly Rules'!A3939" display="'Quarterly Rules'!A3939"/>
    <hyperlink ref="C509" location="'Quarterly Rules'!A3942" display="'Quarterly Rules'!A3942"/>
    <hyperlink ref="C510" location="'Quarterly Rules'!A3945" display="'Quarterly Rules'!A3945"/>
    <hyperlink ref="C511" location="'Quarterly Rules'!A3948" display="'Quarterly Rules'!A3948"/>
    <hyperlink ref="C512" location="'Quarterly Rules'!A3951" display="'Quarterly Rules'!A3951"/>
    <hyperlink ref="C513" location="'Quarterly Rules'!A3954" display="'Quarterly Rules'!A3954"/>
    <hyperlink ref="C514" location="'Quarterly Rules'!A3957" display="'Quarterly Rules'!A3957"/>
    <hyperlink ref="C515" location="'Quarterly Rules'!A3960" display="'Quarterly Rules'!A3960"/>
    <hyperlink ref="C516" location="'Quarterly Rules'!A3963" display="'Quarterly Rules'!A3963"/>
    <hyperlink ref="C517" location="'Quarterly Rules'!A3966" display="'Quarterly Rules'!A3966"/>
    <hyperlink ref="C518" location="'Quarterly Rules'!A3969" display="'Quarterly Rules'!A3969"/>
    <hyperlink ref="C519" location="'Quarterly Rules'!A3972" display="'Quarterly Rules'!A3972"/>
    <hyperlink ref="C520" location="'Quarterly Rules'!A3975" display="'Quarterly Rules'!A3975"/>
    <hyperlink ref="C521" location="'Quarterly Rules'!A3978" display="'Quarterly Rules'!A3978"/>
    <hyperlink ref="C522" location="'Quarterly Rules'!A3981" display="'Quarterly Rules'!A3981"/>
    <hyperlink ref="C523" location="'Quarterly Rules'!A3984" display="'Quarterly Rules'!A3984"/>
    <hyperlink ref="C524" location="'Quarterly Rules'!A3987" display="'Quarterly Rules'!A3987"/>
    <hyperlink ref="C525" location="'Quarterly Rules'!A3990" display="'Quarterly Rules'!A3990"/>
    <hyperlink ref="C526" location="'Quarterly Rules'!A3993" display="'Quarterly Rules'!A3993"/>
    <hyperlink ref="C527" location="'Quarterly Rules'!A3996" display="'Quarterly Rules'!A3996"/>
    <hyperlink ref="C528" location="'Quarterly Rules'!A3999" display="'Quarterly Rules'!A3999"/>
    <hyperlink ref="C529" location="'Quarterly Rules'!A4018" display="'Quarterly Rules'!A4018"/>
    <hyperlink ref="C530" location="'Quarterly Rules'!A4023" display="'Quarterly Rules'!A4023"/>
    <hyperlink ref="C531" location="'Quarterly Rules'!A4028" display="'Quarterly Rules'!A4028"/>
    <hyperlink ref="C532" location="'Quarterly Rules'!A4033" display="'Quarterly Rules'!A4033"/>
    <hyperlink ref="C533" location="'Quarterly Rules'!A4038" display="'Quarterly Rules'!A4038"/>
    <hyperlink ref="C534" location="'Quarterly Rules'!A4043" display="'Quarterly Rules'!A4043"/>
    <hyperlink ref="C535" location="'Quarterly Rules'!A4048" display="'Quarterly Rules'!A4048"/>
    <hyperlink ref="C536" location="'Quarterly Rules'!A4053" display="'Quarterly Rules'!A4053"/>
    <hyperlink ref="C537" location="'Quarterly Rules'!A4058" display="'Quarterly Rules'!A4058"/>
    <hyperlink ref="C538" location="'Quarterly Rules'!A4063" display="'Quarterly Rules'!A4063"/>
    <hyperlink ref="C539" location="'Quarterly Rules'!A4068" display="'Quarterly Rules'!A4068"/>
    <hyperlink ref="C540" location="'Quarterly Rules'!A4073" display="'Quarterly Rules'!A4073"/>
    <hyperlink ref="C541" location="'Quarterly Rules'!A4078" display="'Quarterly Rules'!A4078"/>
    <hyperlink ref="C542" location="'Quarterly Rules'!A4083" display="'Quarterly Rules'!A4083"/>
    <hyperlink ref="C543" location="'Quarterly Rules'!A4088" display="'Quarterly Rules'!A4088"/>
    <hyperlink ref="C544" location="'Quarterly Rules'!A4093" display="'Quarterly Rules'!A4093"/>
    <hyperlink ref="C545" location="'Quarterly Rules'!A4098" display="'Quarterly Rules'!A4098"/>
    <hyperlink ref="C546" location="'Quarterly Rules'!A4103" display="'Quarterly Rules'!A4103"/>
    <hyperlink ref="C547" location="'Quarterly Rules'!A4108" display="'Quarterly Rules'!A4108"/>
    <hyperlink ref="C548" location="'Quarterly Rules'!A4113" display="'Quarterly Rules'!A4113"/>
    <hyperlink ref="C549" location="'Quarterly Rules'!A4118" display="'Quarterly Rules'!A4118"/>
    <hyperlink ref="C550" location="'Quarterly Rules'!A4123" display="'Quarterly Rules'!A4123"/>
    <hyperlink ref="C551" location="'Quarterly Rules'!A4128" display="'Quarterly Rules'!A4128"/>
    <hyperlink ref="C552" location="'Quarterly Rules'!A4133" display="'Quarterly Rules'!A4133"/>
    <hyperlink ref="C553" location="'Quarterly Rules'!A4138" display="'Quarterly Rules'!A4138"/>
    <hyperlink ref="C554" location="'Quarterly Rules'!A4143" display="'Quarterly Rules'!A4143"/>
    <hyperlink ref="C555" location="'Quarterly Rules'!A4148" display="'Quarterly Rules'!A4148"/>
    <hyperlink ref="C556" location="'Quarterly Rules'!A4153" display="'Quarterly Rules'!A4153"/>
    <hyperlink ref="C557" location="'Quarterly Rules'!A4158" display="'Quarterly Rules'!A4158"/>
    <hyperlink ref="C558" location="'Quarterly Rules'!A4163" display="'Quarterly Rules'!A4163"/>
    <hyperlink ref="C559" location="'Quarterly Rules'!A4168" display="'Quarterly Rules'!A4168"/>
    <hyperlink ref="C560" location="'Quarterly Rules'!A4173" display="'Quarterly Rules'!A4173"/>
    <hyperlink ref="C561" location="'Quarterly Rules'!A4178" display="'Quarterly Rules'!A4178"/>
    <hyperlink ref="C562" location="'Quarterly Rules'!A4186" display="'Quarterly Rules'!A4186"/>
    <hyperlink ref="C563" location="'Quarterly Rules'!A4189" display="'Quarterly Rules'!A4189"/>
    <hyperlink ref="C564" location="'Quarterly Rules'!A4192" display="'Quarterly Rules'!A4192"/>
    <hyperlink ref="C565" location="'Quarterly Rules'!A4195" display="'Quarterly Rules'!A4195"/>
    <hyperlink ref="C566" location="'Quarterly Rules'!A4198" display="'Quarterly Rules'!A4198"/>
    <hyperlink ref="C567" location="'Quarterly Rules'!A4201" display="'Quarterly Rules'!A4201"/>
    <hyperlink ref="C568" location="'Quarterly Rules'!A4204" display="'Quarterly Rules'!A4204"/>
    <hyperlink ref="C569" location="'Quarterly Rules'!A4207" display="'Quarterly Rules'!A4207"/>
    <hyperlink ref="C570" location="'Quarterly Rules'!A4210" display="'Quarterly Rules'!A4210"/>
    <hyperlink ref="C571" location="'Quarterly Rules'!A4213" display="'Quarterly Rules'!A4213"/>
    <hyperlink ref="C572" location="'Quarterly Rules'!A4216" display="'Quarterly Rules'!A4216"/>
    <hyperlink ref="C573" location="'Quarterly Rules'!A4219" display="'Quarterly Rules'!A4219"/>
    <hyperlink ref="C574" location="'Quarterly Rules'!A4222" display="'Quarterly Rules'!A4222"/>
    <hyperlink ref="C575" location="'Quarterly Rules'!A4225" display="'Quarterly Rules'!A4225"/>
    <hyperlink ref="C576" location="'Quarterly Rules'!A4228" display="'Quarterly Rules'!A4228"/>
    <hyperlink ref="C577" location="'Quarterly Rules'!A4231" display="'Quarterly Rules'!A4231"/>
    <hyperlink ref="C578" location="'Quarterly Rules'!A4234" display="'Quarterly Rules'!A4234"/>
    <hyperlink ref="C579" location="'Quarterly Rules'!A4237" display="'Quarterly Rules'!A4237"/>
    <hyperlink ref="C580" location="'Quarterly Rules'!A4240" display="'Quarterly Rules'!A4240"/>
    <hyperlink ref="C581" location="'Quarterly Rules'!A4243" display="'Quarterly Rules'!A4243"/>
    <hyperlink ref="C582" location="'Quarterly Rules'!A4246" display="'Quarterly Rules'!A4246"/>
    <hyperlink ref="C583" location="'Quarterly Rules'!A4249" display="'Quarterly Rules'!A4249"/>
    <hyperlink ref="C584" location="'Quarterly Rules'!A4252" display="'Quarterly Rules'!A4252"/>
    <hyperlink ref="C585" location="'Quarterly Rules'!A4255" display="'Quarterly Rules'!A4255"/>
    <hyperlink ref="C586" location="'Quarterly Rules'!A4258" display="'Quarterly Rules'!A4258"/>
    <hyperlink ref="C587" location="'Quarterly Rules'!A4261" display="'Quarterly Rules'!A4261"/>
    <hyperlink ref="C588" location="'Quarterly Rules'!A4264" display="'Quarterly Rules'!A4264"/>
    <hyperlink ref="C589" location="'Quarterly Rules'!A4267" display="'Quarterly Rules'!A4267"/>
    <hyperlink ref="C590" location="'Quarterly Rules'!A4270" display="'Quarterly Rules'!A4270"/>
    <hyperlink ref="C591" location="'Quarterly Rules'!A4273" display="'Quarterly Rules'!A4273"/>
    <hyperlink ref="C592" location="'Quarterly Rules'!A4276" display="'Quarterly Rules'!A4276"/>
    <hyperlink ref="C593" location="'Quarterly Rules'!A4279" display="'Quarterly Rules'!A4279"/>
    <hyperlink ref="C594" location="'Quarterly Rules'!A4282" display="'Quarterly Rules'!A4282"/>
    <hyperlink ref="C595" location="'Quarterly Rules'!A4285" display="'Quarterly Rules'!A4285"/>
    <hyperlink ref="C596" location="'Quarterly Rules'!A4290" display="'Quarterly Rules'!A4290"/>
    <hyperlink ref="C597" location="'Quarterly Rules'!A4293" display="'Quarterly Rules'!A4293"/>
    <hyperlink ref="C598" location="'Quarterly Rules'!A4296" display="'Quarterly Rules'!A4296"/>
    <hyperlink ref="C599" location="'Quarterly Rules'!A4299" display="'Quarterly Rules'!A4299"/>
    <hyperlink ref="C600" location="'Quarterly Rules'!A4302" display="'Quarterly Rules'!A4302"/>
    <hyperlink ref="C601" location="'Quarterly Rules'!A4305" display="'Quarterly Rules'!A4305"/>
    <hyperlink ref="C602" location="'Quarterly Rules'!A4308" display="'Quarterly Rules'!A4308"/>
    <hyperlink ref="C603" location="'Quarterly Rules'!A4311" display="'Quarterly Rules'!A4311"/>
    <hyperlink ref="C604" location="'Quarterly Rules'!A4314" display="'Quarterly Rules'!A4314"/>
    <hyperlink ref="C605" location="'Quarterly Rules'!A4316" display="'Quarterly Rules'!A4316"/>
    <hyperlink ref="C606" location="'Quarterly Rules'!A4318" display="'Quarterly Rules'!A4318"/>
    <hyperlink ref="C607" location="'Quarterly Rules'!A4320" display="'Quarterly Rules'!A4320"/>
    <hyperlink ref="A608" location="QCU!A1" display="QCU!A1"/>
    <hyperlink ref="C608" location="'Quarterly Rules'!A342" display="'Quarterly Rules'!A342"/>
    <hyperlink ref="A609:A610" location="QCO!A1" display="QCO!A1"/>
    <hyperlink ref="A611:A616" location="QCO!A1" display="QCO!A1"/>
    <hyperlink ref="C609:C616" location="'Quarterly Rules'!A1" display="'Quarterly Rules'!A1"/>
    <hyperlink ref="C609" location="'Quarterly Rules'!A4322" display="'Quarterly Rules'!A4322"/>
    <hyperlink ref="C610" location="'Quarterly Rules'!A4324" display="'Quarterly Rules'!A4324"/>
    <hyperlink ref="C611" location="'Quarterly Rules'!A4326" display="'Quarterly Rules'!A4326"/>
    <hyperlink ref="C612" location="'Quarterly Rules'!A4329" display="'Quarterly Rules'!A4329"/>
    <hyperlink ref="C613" location="'Quarterly Rules'!A4332" display="'Quarterly Rules'!A4332"/>
    <hyperlink ref="C614" location="'Quarterly Rules'!A4363" display="'Quarterly Rules'!A4363"/>
    <hyperlink ref="C615" location="'Quarterly Rules'!A4393" display="'Quarterly Rules'!A4393"/>
    <hyperlink ref="C616" location="'Quarterly Rules'!A4423" display="'Quarterly Rules'!A4423"/>
    <hyperlink ref="A617" location="QCO!A1" display="QCO!A1"/>
    <hyperlink ref="C617" location="'Quarterly Rules'!A4453" display="'Quarterly Rules'!A4453"/>
  </hyperlink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extLst>
    <ext xmlns:x14="http://schemas.microsoft.com/office/spreadsheetml/2009/9/main" uri="{78C0D931-6437-407d-A8EE-F0AAD7539E65}">
      <x14:conditionalFormattings>
        <x14:conditionalFormatting xmlns:xm="http://schemas.microsoft.com/office/excel/2006/main">
          <x14:cfRule type="iconSet" priority="27" id="{37776D3C-E157-4B4C-B7B9-9DAB1A7C4F85}">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G1:G612</xm:sqref>
        </x14:conditionalFormatting>
        <x14:conditionalFormatting xmlns:xm="http://schemas.microsoft.com/office/excel/2006/main">
          <x14:cfRule type="iconSet" priority="2" id="{AD956BBC-B021-4C17-AB4C-81FADFA6536B}">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G613:G616</xm:sqref>
        </x14:conditionalFormatting>
        <x14:conditionalFormatting xmlns:xm="http://schemas.microsoft.com/office/excel/2006/main">
          <x14:cfRule type="iconSet" priority="1" id="{630562A4-C89B-4E3D-8229-376745508291}">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G617</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sheetPr>
  <dimension ref="A1:K1888"/>
  <sheetViews>
    <sheetView zoomScaleNormal="100" workbookViewId="0">
      <pane ySplit="1" topLeftCell="A2" activePane="bottomLeft" state="frozen"/>
      <selection activeCell="A3884" sqref="A3884"/>
      <selection pane="bottomLeft"/>
    </sheetView>
  </sheetViews>
  <sheetFormatPr defaultColWidth="0" defaultRowHeight="12.75" zeroHeight="1" x14ac:dyDescent="0.2"/>
  <cols>
    <col min="1" max="1" width="13" style="414" bestFit="1" customWidth="1"/>
    <col min="2" max="2" width="12.7109375" style="724" bestFit="1" customWidth="1"/>
    <col min="3" max="3" width="16.5703125" style="734" customWidth="1"/>
    <col min="4" max="4" width="13.7109375" style="724" bestFit="1" customWidth="1"/>
    <col min="5" max="5" width="46.42578125" style="414" customWidth="1"/>
    <col min="6" max="6" width="16.7109375" style="414" customWidth="1"/>
    <col min="7" max="7" width="9.140625" style="414" hidden="1" customWidth="1"/>
    <col min="8" max="8" width="10" style="414" hidden="1" customWidth="1"/>
    <col min="9" max="9" width="12" style="414" hidden="1" customWidth="1"/>
    <col min="10" max="10" width="12.5703125" style="414" hidden="1" customWidth="1"/>
    <col min="11" max="11" width="0" style="414" hidden="1" customWidth="1"/>
    <col min="12" max="16384" width="9.140625" style="414" hidden="1"/>
  </cols>
  <sheetData>
    <row r="1" spans="1:11" ht="15" x14ac:dyDescent="0.25">
      <c r="A1" s="702" t="s">
        <v>605</v>
      </c>
      <c r="B1" s="716" t="s">
        <v>610</v>
      </c>
      <c r="C1" s="732" t="s">
        <v>611</v>
      </c>
      <c r="D1" s="716" t="s">
        <v>604</v>
      </c>
      <c r="E1" s="703" t="s">
        <v>606</v>
      </c>
      <c r="F1" s="703" t="s">
        <v>607</v>
      </c>
      <c r="H1" s="722"/>
      <c r="I1" s="722"/>
      <c r="J1" s="722"/>
      <c r="K1" s="722"/>
    </row>
    <row r="2" spans="1:11" x14ac:dyDescent="0.2">
      <c r="A2" s="713" t="s">
        <v>303</v>
      </c>
      <c r="B2" s="713" t="s">
        <v>8302</v>
      </c>
      <c r="C2" s="733">
        <f>QSC!C13</f>
        <v>0</v>
      </c>
      <c r="D2" s="724" t="s">
        <v>5324</v>
      </c>
      <c r="E2" s="712" t="str">
        <f>IF(C2="","",IF(ISBLANK(C2),"",IF(ISNUMBER(C2),IF(ROUND(C2,0)=C2,IF(C2&gt;=(-9999999999999990),IF(C2&lt;=(9999999999999990),"","Value must be an integer of no more than 16 digits."),"Value must be an integer of no more than 16 digits."),"Value must be an integer of no more than 16 digits."),"Value must be an integer of no more than 16 digits.")))</f>
        <v/>
      </c>
      <c r="F2" s="712">
        <f>IF(E2="",1,0)</f>
        <v>1</v>
      </c>
      <c r="H2" s="712"/>
    </row>
    <row r="3" spans="1:11" x14ac:dyDescent="0.2">
      <c r="A3" s="713" t="s">
        <v>303</v>
      </c>
      <c r="B3" s="713" t="s">
        <v>8303</v>
      </c>
      <c r="C3" s="733">
        <f>QSC!C14</f>
        <v>0</v>
      </c>
      <c r="D3" s="724" t="s">
        <v>5324</v>
      </c>
      <c r="E3" s="712" t="str">
        <f t="shared" ref="E3:E66" si="0">IF(C3="","",IF(ISBLANK(C3),"",IF(ISNUMBER(C3),IF(ROUND(C3,0)=C3,IF(C3&gt;=(-9999999999999990),IF(C3&lt;=(9999999999999990),"","Value must be an integer of no more than 16 digits."),"Value must be an integer of no more than 16 digits."),"Value must be an integer of no more than 16 digits."),"Value must be an integer of no more than 16 digits.")))</f>
        <v/>
      </c>
      <c r="F3" s="712">
        <f t="shared" ref="F3:F66" si="1">IF(E3="",1,0)</f>
        <v>1</v>
      </c>
      <c r="H3" s="712"/>
    </row>
    <row r="4" spans="1:11" x14ac:dyDescent="0.2">
      <c r="A4" s="713" t="s">
        <v>303</v>
      </c>
      <c r="B4" s="713" t="s">
        <v>8304</v>
      </c>
      <c r="C4" s="733">
        <f>QSC!C15</f>
        <v>0</v>
      </c>
      <c r="D4" s="724" t="s">
        <v>5324</v>
      </c>
      <c r="E4" s="712" t="str">
        <f t="shared" si="0"/>
        <v/>
      </c>
      <c r="F4" s="712">
        <f t="shared" si="1"/>
        <v>1</v>
      </c>
      <c r="H4" s="712"/>
    </row>
    <row r="5" spans="1:11" x14ac:dyDescent="0.2">
      <c r="A5" s="713" t="s">
        <v>303</v>
      </c>
      <c r="B5" s="713" t="s">
        <v>8305</v>
      </c>
      <c r="C5" s="733">
        <f>QSC!C16</f>
        <v>0</v>
      </c>
      <c r="D5" s="724" t="s">
        <v>5324</v>
      </c>
      <c r="E5" s="712" t="str">
        <f t="shared" si="0"/>
        <v/>
      </c>
      <c r="F5" s="712">
        <f t="shared" si="1"/>
        <v>1</v>
      </c>
      <c r="H5" s="712"/>
    </row>
    <row r="6" spans="1:11" x14ac:dyDescent="0.2">
      <c r="A6" s="713" t="s">
        <v>303</v>
      </c>
      <c r="B6" s="713" t="s">
        <v>8306</v>
      </c>
      <c r="C6" s="733">
        <f>QSC!C17</f>
        <v>0</v>
      </c>
      <c r="D6" s="724" t="s">
        <v>5324</v>
      </c>
      <c r="E6" s="712" t="str">
        <f t="shared" si="0"/>
        <v/>
      </c>
      <c r="F6" s="712">
        <f t="shared" si="1"/>
        <v>1</v>
      </c>
      <c r="H6" s="712"/>
    </row>
    <row r="7" spans="1:11" x14ac:dyDescent="0.2">
      <c r="A7" s="713" t="s">
        <v>303</v>
      </c>
      <c r="B7" s="713" t="s">
        <v>8307</v>
      </c>
      <c r="C7" s="733">
        <f>QSC!C18</f>
        <v>0</v>
      </c>
      <c r="D7" s="724" t="s">
        <v>5324</v>
      </c>
      <c r="E7" s="712" t="str">
        <f t="shared" si="0"/>
        <v/>
      </c>
      <c r="F7" s="712">
        <f t="shared" si="1"/>
        <v>1</v>
      </c>
      <c r="H7" s="712"/>
    </row>
    <row r="8" spans="1:11" x14ac:dyDescent="0.2">
      <c r="A8" s="713" t="s">
        <v>303</v>
      </c>
      <c r="B8" s="713" t="s">
        <v>8308</v>
      </c>
      <c r="C8" s="733">
        <f>QSC!C19</f>
        <v>0</v>
      </c>
      <c r="D8" s="724" t="s">
        <v>5324</v>
      </c>
      <c r="E8" s="712" t="str">
        <f t="shared" si="0"/>
        <v/>
      </c>
      <c r="F8" s="712">
        <f t="shared" si="1"/>
        <v>1</v>
      </c>
    </row>
    <row r="9" spans="1:11" x14ac:dyDescent="0.2">
      <c r="A9" s="713" t="s">
        <v>303</v>
      </c>
      <c r="B9" s="713" t="s">
        <v>8309</v>
      </c>
      <c r="C9" s="733">
        <f>QSC!C20</f>
        <v>0</v>
      </c>
      <c r="D9" s="724" t="s">
        <v>5324</v>
      </c>
      <c r="E9" s="712" t="str">
        <f t="shared" si="0"/>
        <v/>
      </c>
      <c r="F9" s="712">
        <f t="shared" si="1"/>
        <v>1</v>
      </c>
    </row>
    <row r="10" spans="1:11" x14ac:dyDescent="0.2">
      <c r="A10" s="713" t="s">
        <v>303</v>
      </c>
      <c r="B10" s="713" t="s">
        <v>8310</v>
      </c>
      <c r="C10" s="733">
        <f>QSC!C21</f>
        <v>0</v>
      </c>
      <c r="D10" s="724" t="s">
        <v>5324</v>
      </c>
      <c r="E10" s="712" t="str">
        <f t="shared" si="0"/>
        <v/>
      </c>
      <c r="F10" s="712">
        <f t="shared" si="1"/>
        <v>1</v>
      </c>
    </row>
    <row r="11" spans="1:11" x14ac:dyDescent="0.2">
      <c r="A11" s="713" t="s">
        <v>303</v>
      </c>
      <c r="B11" s="713" t="s">
        <v>8311</v>
      </c>
      <c r="C11" s="733">
        <f>QSC!C22</f>
        <v>0</v>
      </c>
      <c r="D11" s="724" t="s">
        <v>5324</v>
      </c>
      <c r="E11" s="712" t="str">
        <f t="shared" si="0"/>
        <v/>
      </c>
      <c r="F11" s="712">
        <f t="shared" si="1"/>
        <v>1</v>
      </c>
    </row>
    <row r="12" spans="1:11" x14ac:dyDescent="0.2">
      <c r="A12" s="713" t="s">
        <v>303</v>
      </c>
      <c r="B12" s="713" t="s">
        <v>8312</v>
      </c>
      <c r="C12" s="733">
        <f>QSC!C23</f>
        <v>0</v>
      </c>
      <c r="D12" s="724" t="s">
        <v>5324</v>
      </c>
      <c r="E12" s="712" t="str">
        <f t="shared" si="0"/>
        <v/>
      </c>
      <c r="F12" s="712">
        <f t="shared" si="1"/>
        <v>1</v>
      </c>
    </row>
    <row r="13" spans="1:11" x14ac:dyDescent="0.2">
      <c r="A13" s="713" t="s">
        <v>303</v>
      </c>
      <c r="B13" s="713" t="s">
        <v>8313</v>
      </c>
      <c r="C13" s="733">
        <f>QSC!C24</f>
        <v>0</v>
      </c>
      <c r="D13" s="724" t="s">
        <v>5324</v>
      </c>
      <c r="E13" s="712" t="str">
        <f t="shared" si="0"/>
        <v/>
      </c>
      <c r="F13" s="712">
        <f t="shared" si="1"/>
        <v>1</v>
      </c>
    </row>
    <row r="14" spans="1:11" x14ac:dyDescent="0.2">
      <c r="A14" s="713" t="s">
        <v>303</v>
      </c>
      <c r="B14" s="713" t="s">
        <v>8314</v>
      </c>
      <c r="C14" s="733">
        <f>QSC!C25</f>
        <v>0</v>
      </c>
      <c r="D14" s="724" t="s">
        <v>5324</v>
      </c>
      <c r="E14" s="712" t="str">
        <f t="shared" si="0"/>
        <v/>
      </c>
      <c r="F14" s="712">
        <f t="shared" si="1"/>
        <v>1</v>
      </c>
    </row>
    <row r="15" spans="1:11" x14ac:dyDescent="0.2">
      <c r="A15" s="713" t="s">
        <v>303</v>
      </c>
      <c r="B15" s="713" t="s">
        <v>8315</v>
      </c>
      <c r="C15" s="733">
        <f>QSC!C26</f>
        <v>0</v>
      </c>
      <c r="D15" s="724" t="s">
        <v>5324</v>
      </c>
      <c r="E15" s="712" t="str">
        <f t="shared" si="0"/>
        <v/>
      </c>
      <c r="F15" s="712">
        <f t="shared" si="1"/>
        <v>1</v>
      </c>
    </row>
    <row r="16" spans="1:11" x14ac:dyDescent="0.2">
      <c r="A16" s="713" t="s">
        <v>303</v>
      </c>
      <c r="B16" s="713" t="s">
        <v>8316</v>
      </c>
      <c r="C16" s="733">
        <f>QSC!C27</f>
        <v>0</v>
      </c>
      <c r="D16" s="724" t="s">
        <v>5324</v>
      </c>
      <c r="E16" s="712" t="str">
        <f t="shared" si="0"/>
        <v/>
      </c>
      <c r="F16" s="712">
        <f t="shared" si="1"/>
        <v>1</v>
      </c>
    </row>
    <row r="17" spans="1:6" x14ac:dyDescent="0.2">
      <c r="A17" s="713" t="s">
        <v>303</v>
      </c>
      <c r="B17" s="713" t="s">
        <v>8317</v>
      </c>
      <c r="C17" s="733">
        <f>QSC!C28</f>
        <v>0</v>
      </c>
      <c r="D17" s="724" t="s">
        <v>5324</v>
      </c>
      <c r="E17" s="712" t="str">
        <f t="shared" si="0"/>
        <v/>
      </c>
      <c r="F17" s="712">
        <f t="shared" si="1"/>
        <v>1</v>
      </c>
    </row>
    <row r="18" spans="1:6" x14ac:dyDescent="0.2">
      <c r="A18" s="713" t="s">
        <v>303</v>
      </c>
      <c r="B18" s="713" t="s">
        <v>8318</v>
      </c>
      <c r="C18" s="733">
        <f>QSC!C29</f>
        <v>0</v>
      </c>
      <c r="D18" s="724" t="s">
        <v>5324</v>
      </c>
      <c r="E18" s="712" t="str">
        <f t="shared" si="0"/>
        <v/>
      </c>
      <c r="F18" s="712">
        <f t="shared" si="1"/>
        <v>1</v>
      </c>
    </row>
    <row r="19" spans="1:6" x14ac:dyDescent="0.2">
      <c r="A19" s="713" t="s">
        <v>303</v>
      </c>
      <c r="B19" s="713" t="s">
        <v>8319</v>
      </c>
      <c r="C19" s="733">
        <f>QSC!C30</f>
        <v>0</v>
      </c>
      <c r="D19" s="724" t="s">
        <v>5324</v>
      </c>
      <c r="E19" s="712" t="str">
        <f t="shared" si="0"/>
        <v/>
      </c>
      <c r="F19" s="712">
        <f t="shared" si="1"/>
        <v>1</v>
      </c>
    </row>
    <row r="20" spans="1:6" x14ac:dyDescent="0.2">
      <c r="A20" s="713" t="s">
        <v>303</v>
      </c>
      <c r="B20" s="713" t="s">
        <v>8320</v>
      </c>
      <c r="C20" s="733">
        <f>QSC!C31</f>
        <v>0</v>
      </c>
      <c r="D20" s="724" t="s">
        <v>5324</v>
      </c>
      <c r="E20" s="712" t="str">
        <f t="shared" si="0"/>
        <v/>
      </c>
      <c r="F20" s="712">
        <f t="shared" si="1"/>
        <v>1</v>
      </c>
    </row>
    <row r="21" spans="1:6" x14ac:dyDescent="0.2">
      <c r="A21" s="713" t="s">
        <v>303</v>
      </c>
      <c r="B21" s="713" t="s">
        <v>8321</v>
      </c>
      <c r="C21" s="733">
        <f>QSC!D13</f>
        <v>0</v>
      </c>
      <c r="D21" s="724" t="s">
        <v>5324</v>
      </c>
      <c r="E21" s="712" t="str">
        <f t="shared" si="0"/>
        <v/>
      </c>
      <c r="F21" s="712">
        <f t="shared" si="1"/>
        <v>1</v>
      </c>
    </row>
    <row r="22" spans="1:6" x14ac:dyDescent="0.2">
      <c r="A22" s="713" t="s">
        <v>303</v>
      </c>
      <c r="B22" s="713" t="s">
        <v>8322</v>
      </c>
      <c r="C22" s="733">
        <f>QSC!D14</f>
        <v>0</v>
      </c>
      <c r="D22" s="724" t="s">
        <v>5324</v>
      </c>
      <c r="E22" s="712" t="str">
        <f t="shared" si="0"/>
        <v/>
      </c>
      <c r="F22" s="712">
        <f t="shared" si="1"/>
        <v>1</v>
      </c>
    </row>
    <row r="23" spans="1:6" x14ac:dyDescent="0.2">
      <c r="A23" s="713" t="s">
        <v>303</v>
      </c>
      <c r="B23" s="713" t="s">
        <v>8323</v>
      </c>
      <c r="C23" s="733">
        <f>QSC!D15</f>
        <v>0</v>
      </c>
      <c r="D23" s="724" t="s">
        <v>5324</v>
      </c>
      <c r="E23" s="712" t="str">
        <f t="shared" si="0"/>
        <v/>
      </c>
      <c r="F23" s="712">
        <f t="shared" si="1"/>
        <v>1</v>
      </c>
    </row>
    <row r="24" spans="1:6" x14ac:dyDescent="0.2">
      <c r="A24" s="713" t="s">
        <v>303</v>
      </c>
      <c r="B24" s="713" t="s">
        <v>8324</v>
      </c>
      <c r="C24" s="733">
        <f>QSC!D16</f>
        <v>0</v>
      </c>
      <c r="D24" s="724" t="s">
        <v>5324</v>
      </c>
      <c r="E24" s="712" t="str">
        <f t="shared" si="0"/>
        <v/>
      </c>
      <c r="F24" s="712">
        <f t="shared" si="1"/>
        <v>1</v>
      </c>
    </row>
    <row r="25" spans="1:6" x14ac:dyDescent="0.2">
      <c r="A25" s="713" t="s">
        <v>303</v>
      </c>
      <c r="B25" s="713" t="s">
        <v>8325</v>
      </c>
      <c r="C25" s="733">
        <f>QSC!D17</f>
        <v>0</v>
      </c>
      <c r="D25" s="724" t="s">
        <v>5324</v>
      </c>
      <c r="E25" s="712" t="str">
        <f t="shared" si="0"/>
        <v/>
      </c>
      <c r="F25" s="712">
        <f t="shared" si="1"/>
        <v>1</v>
      </c>
    </row>
    <row r="26" spans="1:6" x14ac:dyDescent="0.2">
      <c r="A26" s="713" t="s">
        <v>303</v>
      </c>
      <c r="B26" s="713" t="s">
        <v>8326</v>
      </c>
      <c r="C26" s="733">
        <f>QSC!D18</f>
        <v>0</v>
      </c>
      <c r="D26" s="724" t="s">
        <v>5324</v>
      </c>
      <c r="E26" s="712" t="str">
        <f t="shared" si="0"/>
        <v/>
      </c>
      <c r="F26" s="712">
        <f t="shared" si="1"/>
        <v>1</v>
      </c>
    </row>
    <row r="27" spans="1:6" x14ac:dyDescent="0.2">
      <c r="A27" s="713" t="s">
        <v>303</v>
      </c>
      <c r="B27" s="713" t="s">
        <v>8327</v>
      </c>
      <c r="C27" s="733">
        <f>QSC!D19</f>
        <v>0</v>
      </c>
      <c r="D27" s="724" t="s">
        <v>5324</v>
      </c>
      <c r="E27" s="712" t="str">
        <f t="shared" si="0"/>
        <v/>
      </c>
      <c r="F27" s="712">
        <f t="shared" si="1"/>
        <v>1</v>
      </c>
    </row>
    <row r="28" spans="1:6" x14ac:dyDescent="0.2">
      <c r="A28" s="713" t="s">
        <v>303</v>
      </c>
      <c r="B28" s="713" t="s">
        <v>8328</v>
      </c>
      <c r="C28" s="733">
        <f>QSC!D20</f>
        <v>0</v>
      </c>
      <c r="D28" s="724" t="s">
        <v>5324</v>
      </c>
      <c r="E28" s="712" t="str">
        <f t="shared" si="0"/>
        <v/>
      </c>
      <c r="F28" s="712">
        <f t="shared" si="1"/>
        <v>1</v>
      </c>
    </row>
    <row r="29" spans="1:6" x14ac:dyDescent="0.2">
      <c r="A29" s="713" t="s">
        <v>303</v>
      </c>
      <c r="B29" s="713" t="s">
        <v>8329</v>
      </c>
      <c r="C29" s="733">
        <f>QSC!D21</f>
        <v>0</v>
      </c>
      <c r="D29" s="724" t="s">
        <v>5324</v>
      </c>
      <c r="E29" s="712" t="str">
        <f t="shared" si="0"/>
        <v/>
      </c>
      <c r="F29" s="712">
        <f t="shared" si="1"/>
        <v>1</v>
      </c>
    </row>
    <row r="30" spans="1:6" x14ac:dyDescent="0.2">
      <c r="A30" s="713" t="s">
        <v>303</v>
      </c>
      <c r="B30" s="713" t="s">
        <v>8330</v>
      </c>
      <c r="C30" s="733">
        <f>QSC!D22</f>
        <v>0</v>
      </c>
      <c r="D30" s="724" t="s">
        <v>5324</v>
      </c>
      <c r="E30" s="712" t="str">
        <f t="shared" si="0"/>
        <v/>
      </c>
      <c r="F30" s="712">
        <f t="shared" si="1"/>
        <v>1</v>
      </c>
    </row>
    <row r="31" spans="1:6" x14ac:dyDescent="0.2">
      <c r="A31" s="713" t="s">
        <v>303</v>
      </c>
      <c r="B31" s="713" t="s">
        <v>8331</v>
      </c>
      <c r="C31" s="733">
        <f>QSC!D23</f>
        <v>0</v>
      </c>
      <c r="D31" s="724" t="s">
        <v>5324</v>
      </c>
      <c r="E31" s="712" t="str">
        <f t="shared" si="0"/>
        <v/>
      </c>
      <c r="F31" s="712">
        <f t="shared" si="1"/>
        <v>1</v>
      </c>
    </row>
    <row r="32" spans="1:6" x14ac:dyDescent="0.2">
      <c r="A32" s="713" t="s">
        <v>303</v>
      </c>
      <c r="B32" s="713" t="s">
        <v>8332</v>
      </c>
      <c r="C32" s="733">
        <f>QSC!D24</f>
        <v>0</v>
      </c>
      <c r="D32" s="724" t="s">
        <v>5324</v>
      </c>
      <c r="E32" s="712" t="str">
        <f t="shared" si="0"/>
        <v/>
      </c>
      <c r="F32" s="712">
        <f t="shared" si="1"/>
        <v>1</v>
      </c>
    </row>
    <row r="33" spans="1:6" x14ac:dyDescent="0.2">
      <c r="A33" s="713" t="s">
        <v>303</v>
      </c>
      <c r="B33" s="713" t="s">
        <v>8333</v>
      </c>
      <c r="C33" s="733">
        <f>QSC!D25</f>
        <v>0</v>
      </c>
      <c r="D33" s="724" t="s">
        <v>5324</v>
      </c>
      <c r="E33" s="712" t="str">
        <f t="shared" si="0"/>
        <v/>
      </c>
      <c r="F33" s="712">
        <f t="shared" si="1"/>
        <v>1</v>
      </c>
    </row>
    <row r="34" spans="1:6" x14ac:dyDescent="0.2">
      <c r="A34" s="713" t="s">
        <v>303</v>
      </c>
      <c r="B34" s="713" t="s">
        <v>8334</v>
      </c>
      <c r="C34" s="733">
        <f>QSC!D26</f>
        <v>0</v>
      </c>
      <c r="D34" s="724" t="s">
        <v>5324</v>
      </c>
      <c r="E34" s="712" t="str">
        <f t="shared" si="0"/>
        <v/>
      </c>
      <c r="F34" s="712">
        <f t="shared" si="1"/>
        <v>1</v>
      </c>
    </row>
    <row r="35" spans="1:6" x14ac:dyDescent="0.2">
      <c r="A35" s="713" t="s">
        <v>303</v>
      </c>
      <c r="B35" s="713" t="s">
        <v>8335</v>
      </c>
      <c r="C35" s="733">
        <f>QSC!D27</f>
        <v>0</v>
      </c>
      <c r="D35" s="724" t="s">
        <v>5324</v>
      </c>
      <c r="E35" s="712" t="str">
        <f t="shared" si="0"/>
        <v/>
      </c>
      <c r="F35" s="712">
        <f t="shared" si="1"/>
        <v>1</v>
      </c>
    </row>
    <row r="36" spans="1:6" x14ac:dyDescent="0.2">
      <c r="A36" s="713" t="s">
        <v>303</v>
      </c>
      <c r="B36" s="713" t="s">
        <v>8336</v>
      </c>
      <c r="C36" s="733">
        <f>QSC!D28</f>
        <v>0</v>
      </c>
      <c r="D36" s="724" t="s">
        <v>5324</v>
      </c>
      <c r="E36" s="712" t="str">
        <f t="shared" si="0"/>
        <v/>
      </c>
      <c r="F36" s="712">
        <f t="shared" si="1"/>
        <v>1</v>
      </c>
    </row>
    <row r="37" spans="1:6" x14ac:dyDescent="0.2">
      <c r="A37" s="713" t="s">
        <v>303</v>
      </c>
      <c r="B37" s="713" t="s">
        <v>8337</v>
      </c>
      <c r="C37" s="733">
        <f>QSC!D29</f>
        <v>0</v>
      </c>
      <c r="D37" s="724" t="s">
        <v>5324</v>
      </c>
      <c r="E37" s="712" t="str">
        <f t="shared" si="0"/>
        <v/>
      </c>
      <c r="F37" s="712">
        <f t="shared" si="1"/>
        <v>1</v>
      </c>
    </row>
    <row r="38" spans="1:6" x14ac:dyDescent="0.2">
      <c r="A38" s="713" t="s">
        <v>303</v>
      </c>
      <c r="B38" s="713" t="s">
        <v>8338</v>
      </c>
      <c r="C38" s="733">
        <f>QSC!D30</f>
        <v>0</v>
      </c>
      <c r="D38" s="724" t="s">
        <v>5324</v>
      </c>
      <c r="E38" s="712" t="str">
        <f t="shared" si="0"/>
        <v/>
      </c>
      <c r="F38" s="712">
        <f t="shared" si="1"/>
        <v>1</v>
      </c>
    </row>
    <row r="39" spans="1:6" x14ac:dyDescent="0.2">
      <c r="A39" s="713" t="s">
        <v>303</v>
      </c>
      <c r="B39" s="713" t="s">
        <v>8339</v>
      </c>
      <c r="C39" s="733">
        <f>QSC!D31</f>
        <v>0</v>
      </c>
      <c r="D39" s="724" t="s">
        <v>5324</v>
      </c>
      <c r="E39" s="712" t="str">
        <f t="shared" si="0"/>
        <v/>
      </c>
      <c r="F39" s="712">
        <f t="shared" si="1"/>
        <v>1</v>
      </c>
    </row>
    <row r="40" spans="1:6" x14ac:dyDescent="0.2">
      <c r="A40" s="713" t="s">
        <v>303</v>
      </c>
      <c r="B40" s="713" t="s">
        <v>8340</v>
      </c>
      <c r="C40" s="733">
        <f>QSC!E13</f>
        <v>0</v>
      </c>
      <c r="D40" s="724" t="s">
        <v>5324</v>
      </c>
      <c r="E40" s="712" t="str">
        <f t="shared" si="0"/>
        <v/>
      </c>
      <c r="F40" s="712">
        <f t="shared" si="1"/>
        <v>1</v>
      </c>
    </row>
    <row r="41" spans="1:6" x14ac:dyDescent="0.2">
      <c r="A41" s="713" t="s">
        <v>303</v>
      </c>
      <c r="B41" s="713" t="s">
        <v>8341</v>
      </c>
      <c r="C41" s="733">
        <f>QSC!E14</f>
        <v>0</v>
      </c>
      <c r="D41" s="724" t="s">
        <v>5324</v>
      </c>
      <c r="E41" s="712" t="str">
        <f t="shared" si="0"/>
        <v/>
      </c>
      <c r="F41" s="712">
        <f t="shared" si="1"/>
        <v>1</v>
      </c>
    </row>
    <row r="42" spans="1:6" x14ac:dyDescent="0.2">
      <c r="A42" s="713" t="s">
        <v>303</v>
      </c>
      <c r="B42" s="713" t="s">
        <v>8342</v>
      </c>
      <c r="C42" s="733">
        <f>QSC!E15</f>
        <v>0</v>
      </c>
      <c r="D42" s="724" t="s">
        <v>5324</v>
      </c>
      <c r="E42" s="712" t="str">
        <f t="shared" si="0"/>
        <v/>
      </c>
      <c r="F42" s="712">
        <f t="shared" si="1"/>
        <v>1</v>
      </c>
    </row>
    <row r="43" spans="1:6" x14ac:dyDescent="0.2">
      <c r="A43" s="713" t="s">
        <v>303</v>
      </c>
      <c r="B43" s="713" t="s">
        <v>8343</v>
      </c>
      <c r="C43" s="733">
        <f>QSC!E16</f>
        <v>0</v>
      </c>
      <c r="D43" s="724" t="s">
        <v>5324</v>
      </c>
      <c r="E43" s="712" t="str">
        <f t="shared" si="0"/>
        <v/>
      </c>
      <c r="F43" s="712">
        <f t="shared" si="1"/>
        <v>1</v>
      </c>
    </row>
    <row r="44" spans="1:6" x14ac:dyDescent="0.2">
      <c r="A44" s="713" t="s">
        <v>303</v>
      </c>
      <c r="B44" s="713" t="s">
        <v>8344</v>
      </c>
      <c r="C44" s="733">
        <f>QSC!E17</f>
        <v>0</v>
      </c>
      <c r="D44" s="724" t="s">
        <v>5324</v>
      </c>
      <c r="E44" s="712" t="str">
        <f t="shared" si="0"/>
        <v/>
      </c>
      <c r="F44" s="712">
        <f t="shared" si="1"/>
        <v>1</v>
      </c>
    </row>
    <row r="45" spans="1:6" x14ac:dyDescent="0.2">
      <c r="A45" s="713" t="s">
        <v>303</v>
      </c>
      <c r="B45" s="713" t="s">
        <v>8345</v>
      </c>
      <c r="C45" s="733">
        <f>QSC!E18</f>
        <v>0</v>
      </c>
      <c r="D45" s="724" t="s">
        <v>5324</v>
      </c>
      <c r="E45" s="712" t="str">
        <f t="shared" si="0"/>
        <v/>
      </c>
      <c r="F45" s="712">
        <f t="shared" si="1"/>
        <v>1</v>
      </c>
    </row>
    <row r="46" spans="1:6" x14ac:dyDescent="0.2">
      <c r="A46" s="713" t="s">
        <v>303</v>
      </c>
      <c r="B46" s="713" t="s">
        <v>8346</v>
      </c>
      <c r="C46" s="733">
        <f>QSC!E19</f>
        <v>0</v>
      </c>
      <c r="D46" s="724" t="s">
        <v>5324</v>
      </c>
      <c r="E46" s="712" t="str">
        <f t="shared" si="0"/>
        <v/>
      </c>
      <c r="F46" s="712">
        <f t="shared" si="1"/>
        <v>1</v>
      </c>
    </row>
    <row r="47" spans="1:6" x14ac:dyDescent="0.2">
      <c r="A47" s="713" t="s">
        <v>303</v>
      </c>
      <c r="B47" s="713" t="s">
        <v>8347</v>
      </c>
      <c r="C47" s="733">
        <f>QSC!E20</f>
        <v>0</v>
      </c>
      <c r="D47" s="724" t="s">
        <v>5324</v>
      </c>
      <c r="E47" s="712" t="str">
        <f t="shared" si="0"/>
        <v/>
      </c>
      <c r="F47" s="712">
        <f t="shared" si="1"/>
        <v>1</v>
      </c>
    </row>
    <row r="48" spans="1:6" x14ac:dyDescent="0.2">
      <c r="A48" s="713" t="s">
        <v>303</v>
      </c>
      <c r="B48" s="713" t="s">
        <v>8348</v>
      </c>
      <c r="C48" s="733">
        <f>QSC!E21</f>
        <v>0</v>
      </c>
      <c r="D48" s="724" t="s">
        <v>5324</v>
      </c>
      <c r="E48" s="712" t="str">
        <f t="shared" si="0"/>
        <v/>
      </c>
      <c r="F48" s="712">
        <f t="shared" si="1"/>
        <v>1</v>
      </c>
    </row>
    <row r="49" spans="1:6" x14ac:dyDescent="0.2">
      <c r="A49" s="713" t="s">
        <v>303</v>
      </c>
      <c r="B49" s="713" t="s">
        <v>8349</v>
      </c>
      <c r="C49" s="733">
        <f>QSC!E22</f>
        <v>0</v>
      </c>
      <c r="D49" s="724" t="s">
        <v>5324</v>
      </c>
      <c r="E49" s="712" t="str">
        <f t="shared" si="0"/>
        <v/>
      </c>
      <c r="F49" s="712">
        <f t="shared" si="1"/>
        <v>1</v>
      </c>
    </row>
    <row r="50" spans="1:6" x14ac:dyDescent="0.2">
      <c r="A50" s="713" t="s">
        <v>303</v>
      </c>
      <c r="B50" s="713" t="s">
        <v>8350</v>
      </c>
      <c r="C50" s="733">
        <f>QSC!E23</f>
        <v>0</v>
      </c>
      <c r="D50" s="724" t="s">
        <v>5324</v>
      </c>
      <c r="E50" s="712" t="str">
        <f t="shared" si="0"/>
        <v/>
      </c>
      <c r="F50" s="712">
        <f t="shared" si="1"/>
        <v>1</v>
      </c>
    </row>
    <row r="51" spans="1:6" x14ac:dyDescent="0.2">
      <c r="A51" s="713" t="s">
        <v>303</v>
      </c>
      <c r="B51" s="713" t="s">
        <v>8351</v>
      </c>
      <c r="C51" s="733">
        <f>QSC!E24</f>
        <v>0</v>
      </c>
      <c r="D51" s="724" t="s">
        <v>5324</v>
      </c>
      <c r="E51" s="712" t="str">
        <f t="shared" si="0"/>
        <v/>
      </c>
      <c r="F51" s="712">
        <f t="shared" si="1"/>
        <v>1</v>
      </c>
    </row>
    <row r="52" spans="1:6" x14ac:dyDescent="0.2">
      <c r="A52" s="713" t="s">
        <v>303</v>
      </c>
      <c r="B52" s="713" t="s">
        <v>8352</v>
      </c>
      <c r="C52" s="733">
        <f>QSC!E25</f>
        <v>0</v>
      </c>
      <c r="D52" s="724" t="s">
        <v>5324</v>
      </c>
      <c r="E52" s="712" t="str">
        <f t="shared" si="0"/>
        <v/>
      </c>
      <c r="F52" s="712">
        <f t="shared" si="1"/>
        <v>1</v>
      </c>
    </row>
    <row r="53" spans="1:6" x14ac:dyDescent="0.2">
      <c r="A53" s="713" t="s">
        <v>303</v>
      </c>
      <c r="B53" s="713" t="s">
        <v>8353</v>
      </c>
      <c r="C53" s="733">
        <f>QSC!E26</f>
        <v>0</v>
      </c>
      <c r="D53" s="724" t="s">
        <v>5324</v>
      </c>
      <c r="E53" s="712" t="str">
        <f t="shared" si="0"/>
        <v/>
      </c>
      <c r="F53" s="712">
        <f t="shared" si="1"/>
        <v>1</v>
      </c>
    </row>
    <row r="54" spans="1:6" x14ac:dyDescent="0.2">
      <c r="A54" s="713" t="s">
        <v>303</v>
      </c>
      <c r="B54" s="713" t="s">
        <v>8354</v>
      </c>
      <c r="C54" s="733">
        <f>QSC!E27</f>
        <v>0</v>
      </c>
      <c r="D54" s="724" t="s">
        <v>5324</v>
      </c>
      <c r="E54" s="712" t="str">
        <f t="shared" si="0"/>
        <v/>
      </c>
      <c r="F54" s="712">
        <f t="shared" si="1"/>
        <v>1</v>
      </c>
    </row>
    <row r="55" spans="1:6" x14ac:dyDescent="0.2">
      <c r="A55" s="713" t="s">
        <v>303</v>
      </c>
      <c r="B55" s="713" t="s">
        <v>8355</v>
      </c>
      <c r="C55" s="733">
        <f>QSC!E28</f>
        <v>0</v>
      </c>
      <c r="D55" s="724" t="s">
        <v>5324</v>
      </c>
      <c r="E55" s="712" t="str">
        <f t="shared" si="0"/>
        <v/>
      </c>
      <c r="F55" s="712">
        <f t="shared" si="1"/>
        <v>1</v>
      </c>
    </row>
    <row r="56" spans="1:6" x14ac:dyDescent="0.2">
      <c r="A56" s="713" t="s">
        <v>303</v>
      </c>
      <c r="B56" s="713" t="s">
        <v>8356</v>
      </c>
      <c r="C56" s="733">
        <f>QSC!E29</f>
        <v>0</v>
      </c>
      <c r="D56" s="724" t="s">
        <v>5324</v>
      </c>
      <c r="E56" s="712" t="str">
        <f t="shared" si="0"/>
        <v/>
      </c>
      <c r="F56" s="712">
        <f t="shared" si="1"/>
        <v>1</v>
      </c>
    </row>
    <row r="57" spans="1:6" x14ac:dyDescent="0.2">
      <c r="A57" s="713" t="s">
        <v>303</v>
      </c>
      <c r="B57" s="713" t="s">
        <v>8357</v>
      </c>
      <c r="C57" s="733">
        <f>QSC!E30</f>
        <v>0</v>
      </c>
      <c r="D57" s="724" t="s">
        <v>5324</v>
      </c>
      <c r="E57" s="712" t="str">
        <f t="shared" si="0"/>
        <v/>
      </c>
      <c r="F57" s="712">
        <f t="shared" si="1"/>
        <v>1</v>
      </c>
    </row>
    <row r="58" spans="1:6" x14ac:dyDescent="0.2">
      <c r="A58" s="713" t="s">
        <v>303</v>
      </c>
      <c r="B58" s="713" t="s">
        <v>8358</v>
      </c>
      <c r="C58" s="733">
        <f>QSC!E31</f>
        <v>0</v>
      </c>
      <c r="D58" s="724" t="s">
        <v>5324</v>
      </c>
      <c r="E58" s="712" t="str">
        <f t="shared" si="0"/>
        <v/>
      </c>
      <c r="F58" s="712">
        <f t="shared" si="1"/>
        <v>1</v>
      </c>
    </row>
    <row r="59" spans="1:6" x14ac:dyDescent="0.2">
      <c r="A59" s="713" t="s">
        <v>303</v>
      </c>
      <c r="B59" s="713" t="s">
        <v>8359</v>
      </c>
      <c r="C59" s="733">
        <f>QSC!F13</f>
        <v>0</v>
      </c>
      <c r="D59" s="724" t="s">
        <v>5324</v>
      </c>
      <c r="E59" s="712" t="str">
        <f t="shared" si="0"/>
        <v/>
      </c>
      <c r="F59" s="712">
        <f t="shared" si="1"/>
        <v>1</v>
      </c>
    </row>
    <row r="60" spans="1:6" x14ac:dyDescent="0.2">
      <c r="A60" s="713" t="s">
        <v>303</v>
      </c>
      <c r="B60" s="713" t="s">
        <v>8360</v>
      </c>
      <c r="C60" s="733">
        <f>QSC!F14</f>
        <v>0</v>
      </c>
      <c r="D60" s="724" t="s">
        <v>5324</v>
      </c>
      <c r="E60" s="712" t="str">
        <f t="shared" si="0"/>
        <v/>
      </c>
      <c r="F60" s="712">
        <f t="shared" si="1"/>
        <v>1</v>
      </c>
    </row>
    <row r="61" spans="1:6" x14ac:dyDescent="0.2">
      <c r="A61" s="713" t="s">
        <v>303</v>
      </c>
      <c r="B61" s="713" t="s">
        <v>8361</v>
      </c>
      <c r="C61" s="733">
        <f>QSC!F15</f>
        <v>0</v>
      </c>
      <c r="D61" s="724" t="s">
        <v>5324</v>
      </c>
      <c r="E61" s="712" t="str">
        <f t="shared" si="0"/>
        <v/>
      </c>
      <c r="F61" s="712">
        <f t="shared" si="1"/>
        <v>1</v>
      </c>
    </row>
    <row r="62" spans="1:6" x14ac:dyDescent="0.2">
      <c r="A62" s="713" t="s">
        <v>303</v>
      </c>
      <c r="B62" s="713" t="s">
        <v>8362</v>
      </c>
      <c r="C62" s="733">
        <f>QSC!F16</f>
        <v>0</v>
      </c>
      <c r="D62" s="724" t="s">
        <v>5324</v>
      </c>
      <c r="E62" s="712" t="str">
        <f t="shared" si="0"/>
        <v/>
      </c>
      <c r="F62" s="712">
        <f t="shared" si="1"/>
        <v>1</v>
      </c>
    </row>
    <row r="63" spans="1:6" x14ac:dyDescent="0.2">
      <c r="A63" s="713" t="s">
        <v>303</v>
      </c>
      <c r="B63" s="713" t="s">
        <v>8363</v>
      </c>
      <c r="C63" s="733">
        <f>QSC!F17</f>
        <v>0</v>
      </c>
      <c r="D63" s="724" t="s">
        <v>5324</v>
      </c>
      <c r="E63" s="712" t="str">
        <f t="shared" si="0"/>
        <v/>
      </c>
      <c r="F63" s="712">
        <f t="shared" si="1"/>
        <v>1</v>
      </c>
    </row>
    <row r="64" spans="1:6" x14ac:dyDescent="0.2">
      <c r="A64" s="713" t="s">
        <v>303</v>
      </c>
      <c r="B64" s="713" t="s">
        <v>8364</v>
      </c>
      <c r="C64" s="733">
        <f>QSC!F18</f>
        <v>0</v>
      </c>
      <c r="D64" s="724" t="s">
        <v>5324</v>
      </c>
      <c r="E64" s="712" t="str">
        <f t="shared" si="0"/>
        <v/>
      </c>
      <c r="F64" s="712">
        <f t="shared" si="1"/>
        <v>1</v>
      </c>
    </row>
    <row r="65" spans="1:6" x14ac:dyDescent="0.2">
      <c r="A65" s="713" t="s">
        <v>303</v>
      </c>
      <c r="B65" s="713" t="s">
        <v>8365</v>
      </c>
      <c r="C65" s="733">
        <f>QSC!F19</f>
        <v>0</v>
      </c>
      <c r="D65" s="724" t="s">
        <v>5324</v>
      </c>
      <c r="E65" s="712" t="str">
        <f t="shared" si="0"/>
        <v/>
      </c>
      <c r="F65" s="712">
        <f t="shared" si="1"/>
        <v>1</v>
      </c>
    </row>
    <row r="66" spans="1:6" x14ac:dyDescent="0.2">
      <c r="A66" s="713" t="s">
        <v>303</v>
      </c>
      <c r="B66" s="713" t="s">
        <v>8366</v>
      </c>
      <c r="C66" s="733">
        <f>QSC!F20</f>
        <v>0</v>
      </c>
      <c r="D66" s="724" t="s">
        <v>5324</v>
      </c>
      <c r="E66" s="712" t="str">
        <f t="shared" si="0"/>
        <v/>
      </c>
      <c r="F66" s="712">
        <f t="shared" si="1"/>
        <v>1</v>
      </c>
    </row>
    <row r="67" spans="1:6" x14ac:dyDescent="0.2">
      <c r="A67" s="713" t="s">
        <v>303</v>
      </c>
      <c r="B67" s="713" t="s">
        <v>8367</v>
      </c>
      <c r="C67" s="733">
        <f>QSC!F21</f>
        <v>0</v>
      </c>
      <c r="D67" s="724" t="s">
        <v>5324</v>
      </c>
      <c r="E67" s="712" t="str">
        <f t="shared" ref="E67:E130" si="2">IF(C67="","",IF(ISBLANK(C67),"",IF(ISNUMBER(C67),IF(ROUND(C67,0)=C67,IF(C67&gt;=(-9999999999999990),IF(C67&lt;=(9999999999999990),"","Value must be an integer of no more than 16 digits."),"Value must be an integer of no more than 16 digits."),"Value must be an integer of no more than 16 digits."),"Value must be an integer of no more than 16 digits.")))</f>
        <v/>
      </c>
      <c r="F67" s="712">
        <f t="shared" ref="F67:F130" si="3">IF(E67="",1,0)</f>
        <v>1</v>
      </c>
    </row>
    <row r="68" spans="1:6" x14ac:dyDescent="0.2">
      <c r="A68" s="713" t="s">
        <v>303</v>
      </c>
      <c r="B68" s="713" t="s">
        <v>8368</v>
      </c>
      <c r="C68" s="733">
        <f>QSC!F22</f>
        <v>0</v>
      </c>
      <c r="D68" s="724" t="s">
        <v>5324</v>
      </c>
      <c r="E68" s="712" t="str">
        <f t="shared" si="2"/>
        <v/>
      </c>
      <c r="F68" s="712">
        <f t="shared" si="3"/>
        <v>1</v>
      </c>
    </row>
    <row r="69" spans="1:6" x14ac:dyDescent="0.2">
      <c r="A69" s="713" t="s">
        <v>303</v>
      </c>
      <c r="B69" s="713" t="s">
        <v>8369</v>
      </c>
      <c r="C69" s="733">
        <f>QSC!F23</f>
        <v>0</v>
      </c>
      <c r="D69" s="724" t="s">
        <v>5324</v>
      </c>
      <c r="E69" s="712" t="str">
        <f t="shared" si="2"/>
        <v/>
      </c>
      <c r="F69" s="712">
        <f t="shared" si="3"/>
        <v>1</v>
      </c>
    </row>
    <row r="70" spans="1:6" x14ac:dyDescent="0.2">
      <c r="A70" s="713" t="s">
        <v>303</v>
      </c>
      <c r="B70" s="713" t="s">
        <v>8370</v>
      </c>
      <c r="C70" s="733">
        <f>QSC!F24</f>
        <v>0</v>
      </c>
      <c r="D70" s="724" t="s">
        <v>5324</v>
      </c>
      <c r="E70" s="712" t="str">
        <f t="shared" si="2"/>
        <v/>
      </c>
      <c r="F70" s="712">
        <f t="shared" si="3"/>
        <v>1</v>
      </c>
    </row>
    <row r="71" spans="1:6" x14ac:dyDescent="0.2">
      <c r="A71" s="713" t="s">
        <v>303</v>
      </c>
      <c r="B71" s="713" t="s">
        <v>8371</v>
      </c>
      <c r="C71" s="733">
        <f>QSC!F25</f>
        <v>0</v>
      </c>
      <c r="D71" s="724" t="s">
        <v>5324</v>
      </c>
      <c r="E71" s="712" t="str">
        <f t="shared" si="2"/>
        <v/>
      </c>
      <c r="F71" s="712">
        <f t="shared" si="3"/>
        <v>1</v>
      </c>
    </row>
    <row r="72" spans="1:6" x14ac:dyDescent="0.2">
      <c r="A72" s="713" t="s">
        <v>303</v>
      </c>
      <c r="B72" s="713" t="s">
        <v>8372</v>
      </c>
      <c r="C72" s="733">
        <f>QSC!F26</f>
        <v>0</v>
      </c>
      <c r="D72" s="724" t="s">
        <v>5324</v>
      </c>
      <c r="E72" s="712" t="str">
        <f t="shared" si="2"/>
        <v/>
      </c>
      <c r="F72" s="712">
        <f t="shared" si="3"/>
        <v>1</v>
      </c>
    </row>
    <row r="73" spans="1:6" x14ac:dyDescent="0.2">
      <c r="A73" s="713" t="s">
        <v>303</v>
      </c>
      <c r="B73" s="713" t="s">
        <v>8373</v>
      </c>
      <c r="C73" s="733">
        <f>QSC!F27</f>
        <v>0</v>
      </c>
      <c r="D73" s="724" t="s">
        <v>5324</v>
      </c>
      <c r="E73" s="712" t="str">
        <f t="shared" si="2"/>
        <v/>
      </c>
      <c r="F73" s="712">
        <f t="shared" si="3"/>
        <v>1</v>
      </c>
    </row>
    <row r="74" spans="1:6" x14ac:dyDescent="0.2">
      <c r="A74" s="713" t="s">
        <v>303</v>
      </c>
      <c r="B74" s="713" t="s">
        <v>8374</v>
      </c>
      <c r="C74" s="733">
        <f>QSC!F28</f>
        <v>0</v>
      </c>
      <c r="D74" s="724" t="s">
        <v>5324</v>
      </c>
      <c r="E74" s="712" t="str">
        <f t="shared" si="2"/>
        <v/>
      </c>
      <c r="F74" s="712">
        <f t="shared" si="3"/>
        <v>1</v>
      </c>
    </row>
    <row r="75" spans="1:6" x14ac:dyDescent="0.2">
      <c r="A75" s="713" t="s">
        <v>303</v>
      </c>
      <c r="B75" s="713" t="s">
        <v>8375</v>
      </c>
      <c r="C75" s="733">
        <f>QSC!F29</f>
        <v>0</v>
      </c>
      <c r="D75" s="724" t="s">
        <v>5324</v>
      </c>
      <c r="E75" s="712" t="str">
        <f t="shared" si="2"/>
        <v/>
      </c>
      <c r="F75" s="712">
        <f t="shared" si="3"/>
        <v>1</v>
      </c>
    </row>
    <row r="76" spans="1:6" x14ac:dyDescent="0.2">
      <c r="A76" s="713" t="s">
        <v>303</v>
      </c>
      <c r="B76" s="713" t="s">
        <v>8376</v>
      </c>
      <c r="C76" s="733">
        <f>QSC!F30</f>
        <v>0</v>
      </c>
      <c r="D76" s="724" t="s">
        <v>5324</v>
      </c>
      <c r="E76" s="712" t="str">
        <f t="shared" si="2"/>
        <v/>
      </c>
      <c r="F76" s="712">
        <f t="shared" si="3"/>
        <v>1</v>
      </c>
    </row>
    <row r="77" spans="1:6" x14ac:dyDescent="0.2">
      <c r="A77" s="713" t="s">
        <v>303</v>
      </c>
      <c r="B77" s="713" t="s">
        <v>8377</v>
      </c>
      <c r="C77" s="733">
        <f>QSC!F31</f>
        <v>0</v>
      </c>
      <c r="D77" s="724" t="s">
        <v>5324</v>
      </c>
      <c r="E77" s="712" t="str">
        <f t="shared" si="2"/>
        <v/>
      </c>
      <c r="F77" s="712">
        <f t="shared" si="3"/>
        <v>1</v>
      </c>
    </row>
    <row r="78" spans="1:6" x14ac:dyDescent="0.2">
      <c r="A78" s="713" t="s">
        <v>303</v>
      </c>
      <c r="B78" s="713" t="s">
        <v>8378</v>
      </c>
      <c r="C78" s="733">
        <f>QSC!G13</f>
        <v>0</v>
      </c>
      <c r="D78" s="724" t="s">
        <v>5324</v>
      </c>
      <c r="E78" s="712" t="str">
        <f t="shared" si="2"/>
        <v/>
      </c>
      <c r="F78" s="712">
        <f t="shared" si="3"/>
        <v>1</v>
      </c>
    </row>
    <row r="79" spans="1:6" x14ac:dyDescent="0.2">
      <c r="A79" s="713" t="s">
        <v>303</v>
      </c>
      <c r="B79" s="713" t="s">
        <v>8379</v>
      </c>
      <c r="C79" s="733">
        <f>QSC!G14</f>
        <v>0</v>
      </c>
      <c r="D79" s="724" t="s">
        <v>5324</v>
      </c>
      <c r="E79" s="712" t="str">
        <f t="shared" si="2"/>
        <v/>
      </c>
      <c r="F79" s="712">
        <f t="shared" si="3"/>
        <v>1</v>
      </c>
    </row>
    <row r="80" spans="1:6" x14ac:dyDescent="0.2">
      <c r="A80" s="713" t="s">
        <v>303</v>
      </c>
      <c r="B80" s="713" t="s">
        <v>8380</v>
      </c>
      <c r="C80" s="733">
        <f>QSC!G15</f>
        <v>0</v>
      </c>
      <c r="D80" s="724" t="s">
        <v>5324</v>
      </c>
      <c r="E80" s="712" t="str">
        <f t="shared" si="2"/>
        <v/>
      </c>
      <c r="F80" s="712">
        <f t="shared" si="3"/>
        <v>1</v>
      </c>
    </row>
    <row r="81" spans="1:6" x14ac:dyDescent="0.2">
      <c r="A81" s="713" t="s">
        <v>303</v>
      </c>
      <c r="B81" s="713" t="s">
        <v>8381</v>
      </c>
      <c r="C81" s="733">
        <f>QSC!G16</f>
        <v>0</v>
      </c>
      <c r="D81" s="724" t="s">
        <v>5324</v>
      </c>
      <c r="E81" s="712" t="str">
        <f t="shared" si="2"/>
        <v/>
      </c>
      <c r="F81" s="712">
        <f t="shared" si="3"/>
        <v>1</v>
      </c>
    </row>
    <row r="82" spans="1:6" x14ac:dyDescent="0.2">
      <c r="A82" s="713" t="s">
        <v>303</v>
      </c>
      <c r="B82" s="713" t="s">
        <v>8382</v>
      </c>
      <c r="C82" s="733">
        <f>QSC!G17</f>
        <v>0</v>
      </c>
      <c r="D82" s="724" t="s">
        <v>5324</v>
      </c>
      <c r="E82" s="712" t="str">
        <f t="shared" si="2"/>
        <v/>
      </c>
      <c r="F82" s="712">
        <f t="shared" si="3"/>
        <v>1</v>
      </c>
    </row>
    <row r="83" spans="1:6" x14ac:dyDescent="0.2">
      <c r="A83" s="713" t="s">
        <v>303</v>
      </c>
      <c r="B83" s="713" t="s">
        <v>8383</v>
      </c>
      <c r="C83" s="733">
        <f>QSC!G18</f>
        <v>0</v>
      </c>
      <c r="D83" s="724" t="s">
        <v>5324</v>
      </c>
      <c r="E83" s="712" t="str">
        <f t="shared" si="2"/>
        <v/>
      </c>
      <c r="F83" s="712">
        <f t="shared" si="3"/>
        <v>1</v>
      </c>
    </row>
    <row r="84" spans="1:6" x14ac:dyDescent="0.2">
      <c r="A84" s="713" t="s">
        <v>303</v>
      </c>
      <c r="B84" s="713" t="s">
        <v>8384</v>
      </c>
      <c r="C84" s="733">
        <f>QSC!G19</f>
        <v>0</v>
      </c>
      <c r="D84" s="724" t="s">
        <v>5324</v>
      </c>
      <c r="E84" s="712" t="str">
        <f t="shared" si="2"/>
        <v/>
      </c>
      <c r="F84" s="712">
        <f t="shared" si="3"/>
        <v>1</v>
      </c>
    </row>
    <row r="85" spans="1:6" x14ac:dyDescent="0.2">
      <c r="A85" s="713" t="s">
        <v>303</v>
      </c>
      <c r="B85" s="713" t="s">
        <v>8385</v>
      </c>
      <c r="C85" s="733">
        <f>QSC!G20</f>
        <v>0</v>
      </c>
      <c r="D85" s="724" t="s">
        <v>5324</v>
      </c>
      <c r="E85" s="712" t="str">
        <f t="shared" si="2"/>
        <v/>
      </c>
      <c r="F85" s="712">
        <f t="shared" si="3"/>
        <v>1</v>
      </c>
    </row>
    <row r="86" spans="1:6" x14ac:dyDescent="0.2">
      <c r="A86" s="713" t="s">
        <v>303</v>
      </c>
      <c r="B86" s="713" t="s">
        <v>8386</v>
      </c>
      <c r="C86" s="733">
        <f>QSC!G21</f>
        <v>0</v>
      </c>
      <c r="D86" s="724" t="s">
        <v>5324</v>
      </c>
      <c r="E86" s="712" t="str">
        <f t="shared" si="2"/>
        <v/>
      </c>
      <c r="F86" s="712">
        <f t="shared" si="3"/>
        <v>1</v>
      </c>
    </row>
    <row r="87" spans="1:6" x14ac:dyDescent="0.2">
      <c r="A87" s="713" t="s">
        <v>303</v>
      </c>
      <c r="B87" s="713" t="s">
        <v>8387</v>
      </c>
      <c r="C87" s="733">
        <f>QSC!G22</f>
        <v>0</v>
      </c>
      <c r="D87" s="724" t="s">
        <v>5324</v>
      </c>
      <c r="E87" s="712" t="str">
        <f t="shared" si="2"/>
        <v/>
      </c>
      <c r="F87" s="712">
        <f t="shared" si="3"/>
        <v>1</v>
      </c>
    </row>
    <row r="88" spans="1:6" x14ac:dyDescent="0.2">
      <c r="A88" s="713" t="s">
        <v>303</v>
      </c>
      <c r="B88" s="713" t="s">
        <v>8388</v>
      </c>
      <c r="C88" s="733">
        <f>QSC!G23</f>
        <v>0</v>
      </c>
      <c r="D88" s="724" t="s">
        <v>5324</v>
      </c>
      <c r="E88" s="712" t="str">
        <f t="shared" si="2"/>
        <v/>
      </c>
      <c r="F88" s="712">
        <f t="shared" si="3"/>
        <v>1</v>
      </c>
    </row>
    <row r="89" spans="1:6" x14ac:dyDescent="0.2">
      <c r="A89" s="713" t="s">
        <v>303</v>
      </c>
      <c r="B89" s="713" t="s">
        <v>8389</v>
      </c>
      <c r="C89" s="733">
        <f>QSC!G24</f>
        <v>0</v>
      </c>
      <c r="D89" s="724" t="s">
        <v>5324</v>
      </c>
      <c r="E89" s="712" t="str">
        <f t="shared" si="2"/>
        <v/>
      </c>
      <c r="F89" s="712">
        <f t="shared" si="3"/>
        <v>1</v>
      </c>
    </row>
    <row r="90" spans="1:6" x14ac:dyDescent="0.2">
      <c r="A90" s="713" t="s">
        <v>303</v>
      </c>
      <c r="B90" s="713" t="s">
        <v>8390</v>
      </c>
      <c r="C90" s="733">
        <f>QSC!G25</f>
        <v>0</v>
      </c>
      <c r="D90" s="724" t="s">
        <v>5324</v>
      </c>
      <c r="E90" s="712" t="str">
        <f t="shared" si="2"/>
        <v/>
      </c>
      <c r="F90" s="712">
        <f t="shared" si="3"/>
        <v>1</v>
      </c>
    </row>
    <row r="91" spans="1:6" x14ac:dyDescent="0.2">
      <c r="A91" s="713" t="s">
        <v>303</v>
      </c>
      <c r="B91" s="713" t="s">
        <v>8391</v>
      </c>
      <c r="C91" s="733">
        <f>QSC!G26</f>
        <v>0</v>
      </c>
      <c r="D91" s="724" t="s">
        <v>5324</v>
      </c>
      <c r="E91" s="712" t="str">
        <f t="shared" si="2"/>
        <v/>
      </c>
      <c r="F91" s="712">
        <f t="shared" si="3"/>
        <v>1</v>
      </c>
    </row>
    <row r="92" spans="1:6" x14ac:dyDescent="0.2">
      <c r="A92" s="713" t="s">
        <v>303</v>
      </c>
      <c r="B92" s="713" t="s">
        <v>8392</v>
      </c>
      <c r="C92" s="733">
        <f>QSC!G27</f>
        <v>0</v>
      </c>
      <c r="D92" s="724" t="s">
        <v>5324</v>
      </c>
      <c r="E92" s="712" t="str">
        <f t="shared" si="2"/>
        <v/>
      </c>
      <c r="F92" s="712">
        <f t="shared" si="3"/>
        <v>1</v>
      </c>
    </row>
    <row r="93" spans="1:6" x14ac:dyDescent="0.2">
      <c r="A93" s="713" t="s">
        <v>303</v>
      </c>
      <c r="B93" s="713" t="s">
        <v>8393</v>
      </c>
      <c r="C93" s="733">
        <f>QSC!G28</f>
        <v>0</v>
      </c>
      <c r="D93" s="724" t="s">
        <v>5324</v>
      </c>
      <c r="E93" s="712" t="str">
        <f t="shared" si="2"/>
        <v/>
      </c>
      <c r="F93" s="712">
        <f t="shared" si="3"/>
        <v>1</v>
      </c>
    </row>
    <row r="94" spans="1:6" x14ac:dyDescent="0.2">
      <c r="A94" s="713" t="s">
        <v>303</v>
      </c>
      <c r="B94" s="713" t="s">
        <v>8394</v>
      </c>
      <c r="C94" s="733">
        <f>QSC!G29</f>
        <v>0</v>
      </c>
      <c r="D94" s="724" t="s">
        <v>5324</v>
      </c>
      <c r="E94" s="712" t="str">
        <f t="shared" si="2"/>
        <v/>
      </c>
      <c r="F94" s="712">
        <f t="shared" si="3"/>
        <v>1</v>
      </c>
    </row>
    <row r="95" spans="1:6" x14ac:dyDescent="0.2">
      <c r="A95" s="713" t="s">
        <v>303</v>
      </c>
      <c r="B95" s="713" t="s">
        <v>8395</v>
      </c>
      <c r="C95" s="733">
        <f>QSC!G30</f>
        <v>0</v>
      </c>
      <c r="D95" s="724" t="s">
        <v>5324</v>
      </c>
      <c r="E95" s="712" t="str">
        <f t="shared" si="2"/>
        <v/>
      </c>
      <c r="F95" s="712">
        <f t="shared" si="3"/>
        <v>1</v>
      </c>
    </row>
    <row r="96" spans="1:6" x14ac:dyDescent="0.2">
      <c r="A96" s="713" t="s">
        <v>303</v>
      </c>
      <c r="B96" s="713" t="s">
        <v>8396</v>
      </c>
      <c r="C96" s="733">
        <f>QSC!G31</f>
        <v>0</v>
      </c>
      <c r="D96" s="724" t="s">
        <v>5324</v>
      </c>
      <c r="E96" s="712" t="str">
        <f t="shared" si="2"/>
        <v/>
      </c>
      <c r="F96" s="712">
        <f t="shared" si="3"/>
        <v>1</v>
      </c>
    </row>
    <row r="97" spans="1:6" x14ac:dyDescent="0.2">
      <c r="A97" s="713" t="s">
        <v>303</v>
      </c>
      <c r="B97" s="713" t="s">
        <v>8397</v>
      </c>
      <c r="C97" s="733">
        <f>QSC!H13</f>
        <v>0</v>
      </c>
      <c r="D97" s="724" t="s">
        <v>5324</v>
      </c>
      <c r="E97" s="712" t="str">
        <f t="shared" si="2"/>
        <v/>
      </c>
      <c r="F97" s="712">
        <f t="shared" si="3"/>
        <v>1</v>
      </c>
    </row>
    <row r="98" spans="1:6" x14ac:dyDescent="0.2">
      <c r="A98" s="713" t="s">
        <v>303</v>
      </c>
      <c r="B98" s="713" t="s">
        <v>8398</v>
      </c>
      <c r="C98" s="733">
        <f>QSC!H14</f>
        <v>0</v>
      </c>
      <c r="D98" s="724" t="s">
        <v>5324</v>
      </c>
      <c r="E98" s="712" t="str">
        <f t="shared" si="2"/>
        <v/>
      </c>
      <c r="F98" s="712">
        <f t="shared" si="3"/>
        <v>1</v>
      </c>
    </row>
    <row r="99" spans="1:6" x14ac:dyDescent="0.2">
      <c r="A99" s="713" t="s">
        <v>303</v>
      </c>
      <c r="B99" s="713" t="s">
        <v>8399</v>
      </c>
      <c r="C99" s="733">
        <f>QSC!H15</f>
        <v>0</v>
      </c>
      <c r="D99" s="724" t="s">
        <v>5324</v>
      </c>
      <c r="E99" s="712" t="str">
        <f t="shared" si="2"/>
        <v/>
      </c>
      <c r="F99" s="712">
        <f t="shared" si="3"/>
        <v>1</v>
      </c>
    </row>
    <row r="100" spans="1:6" x14ac:dyDescent="0.2">
      <c r="A100" s="713" t="s">
        <v>303</v>
      </c>
      <c r="B100" s="713" t="s">
        <v>8400</v>
      </c>
      <c r="C100" s="733">
        <f>QSC!H16</f>
        <v>0</v>
      </c>
      <c r="D100" s="724" t="s">
        <v>5324</v>
      </c>
      <c r="E100" s="712" t="str">
        <f t="shared" si="2"/>
        <v/>
      </c>
      <c r="F100" s="712">
        <f t="shared" si="3"/>
        <v>1</v>
      </c>
    </row>
    <row r="101" spans="1:6" x14ac:dyDescent="0.2">
      <c r="A101" s="713" t="s">
        <v>303</v>
      </c>
      <c r="B101" s="713" t="s">
        <v>8401</v>
      </c>
      <c r="C101" s="733">
        <f>QSC!H17</f>
        <v>0</v>
      </c>
      <c r="D101" s="724" t="s">
        <v>5324</v>
      </c>
      <c r="E101" s="712" t="str">
        <f t="shared" si="2"/>
        <v/>
      </c>
      <c r="F101" s="712">
        <f t="shared" si="3"/>
        <v>1</v>
      </c>
    </row>
    <row r="102" spans="1:6" x14ac:dyDescent="0.2">
      <c r="A102" s="713" t="s">
        <v>303</v>
      </c>
      <c r="B102" s="713" t="s">
        <v>8402</v>
      </c>
      <c r="C102" s="733">
        <f>QSC!H18</f>
        <v>0</v>
      </c>
      <c r="D102" s="724" t="s">
        <v>5324</v>
      </c>
      <c r="E102" s="712" t="str">
        <f t="shared" si="2"/>
        <v/>
      </c>
      <c r="F102" s="712">
        <f t="shared" si="3"/>
        <v>1</v>
      </c>
    </row>
    <row r="103" spans="1:6" x14ac:dyDescent="0.2">
      <c r="A103" s="713" t="s">
        <v>303</v>
      </c>
      <c r="B103" s="713" t="s">
        <v>8403</v>
      </c>
      <c r="C103" s="733">
        <f>QSC!H19</f>
        <v>0</v>
      </c>
      <c r="D103" s="724" t="s">
        <v>5324</v>
      </c>
      <c r="E103" s="712" t="str">
        <f t="shared" si="2"/>
        <v/>
      </c>
      <c r="F103" s="712">
        <f t="shared" si="3"/>
        <v>1</v>
      </c>
    </row>
    <row r="104" spans="1:6" x14ac:dyDescent="0.2">
      <c r="A104" s="713" t="s">
        <v>303</v>
      </c>
      <c r="B104" s="713" t="s">
        <v>8404</v>
      </c>
      <c r="C104" s="733">
        <f>QSC!H20</f>
        <v>0</v>
      </c>
      <c r="D104" s="724" t="s">
        <v>5324</v>
      </c>
      <c r="E104" s="712" t="str">
        <f t="shared" si="2"/>
        <v/>
      </c>
      <c r="F104" s="712">
        <f t="shared" si="3"/>
        <v>1</v>
      </c>
    </row>
    <row r="105" spans="1:6" x14ac:dyDescent="0.2">
      <c r="A105" s="713" t="s">
        <v>303</v>
      </c>
      <c r="B105" s="713" t="s">
        <v>8405</v>
      </c>
      <c r="C105" s="733">
        <f>QSC!H21</f>
        <v>0</v>
      </c>
      <c r="D105" s="724" t="s">
        <v>5324</v>
      </c>
      <c r="E105" s="712" t="str">
        <f t="shared" si="2"/>
        <v/>
      </c>
      <c r="F105" s="712">
        <f t="shared" si="3"/>
        <v>1</v>
      </c>
    </row>
    <row r="106" spans="1:6" x14ac:dyDescent="0.2">
      <c r="A106" s="713" t="s">
        <v>303</v>
      </c>
      <c r="B106" s="713" t="s">
        <v>8406</v>
      </c>
      <c r="C106" s="733">
        <f>QSC!H22</f>
        <v>0</v>
      </c>
      <c r="D106" s="724" t="s">
        <v>5324</v>
      </c>
      <c r="E106" s="712" t="str">
        <f t="shared" si="2"/>
        <v/>
      </c>
      <c r="F106" s="712">
        <f t="shared" si="3"/>
        <v>1</v>
      </c>
    </row>
    <row r="107" spans="1:6" x14ac:dyDescent="0.2">
      <c r="A107" s="713" t="s">
        <v>303</v>
      </c>
      <c r="B107" s="713" t="s">
        <v>8407</v>
      </c>
      <c r="C107" s="733">
        <f>QSC!H23</f>
        <v>0</v>
      </c>
      <c r="D107" s="724" t="s">
        <v>5324</v>
      </c>
      <c r="E107" s="712" t="str">
        <f t="shared" si="2"/>
        <v/>
      </c>
      <c r="F107" s="712">
        <f t="shared" si="3"/>
        <v>1</v>
      </c>
    </row>
    <row r="108" spans="1:6" x14ac:dyDescent="0.2">
      <c r="A108" s="713" t="s">
        <v>303</v>
      </c>
      <c r="B108" s="713" t="s">
        <v>8408</v>
      </c>
      <c r="C108" s="733">
        <f>QSC!H24</f>
        <v>0</v>
      </c>
      <c r="D108" s="724" t="s">
        <v>5324</v>
      </c>
      <c r="E108" s="712" t="str">
        <f t="shared" si="2"/>
        <v/>
      </c>
      <c r="F108" s="712">
        <f t="shared" si="3"/>
        <v>1</v>
      </c>
    </row>
    <row r="109" spans="1:6" x14ac:dyDescent="0.2">
      <c r="A109" s="713" t="s">
        <v>303</v>
      </c>
      <c r="B109" s="713" t="s">
        <v>8409</v>
      </c>
      <c r="C109" s="733">
        <f>QSC!H25</f>
        <v>0</v>
      </c>
      <c r="D109" s="724" t="s">
        <v>5324</v>
      </c>
      <c r="E109" s="712" t="str">
        <f t="shared" si="2"/>
        <v/>
      </c>
      <c r="F109" s="712">
        <f t="shared" si="3"/>
        <v>1</v>
      </c>
    </row>
    <row r="110" spans="1:6" x14ac:dyDescent="0.2">
      <c r="A110" s="713" t="s">
        <v>303</v>
      </c>
      <c r="B110" s="713" t="s">
        <v>8410</v>
      </c>
      <c r="C110" s="733">
        <f>QSC!H26</f>
        <v>0</v>
      </c>
      <c r="D110" s="724" t="s">
        <v>5324</v>
      </c>
      <c r="E110" s="712" t="str">
        <f t="shared" si="2"/>
        <v/>
      </c>
      <c r="F110" s="712">
        <f t="shared" si="3"/>
        <v>1</v>
      </c>
    </row>
    <row r="111" spans="1:6" x14ac:dyDescent="0.2">
      <c r="A111" s="713" t="s">
        <v>303</v>
      </c>
      <c r="B111" s="713" t="s">
        <v>8411</v>
      </c>
      <c r="C111" s="733">
        <f>QSC!H27</f>
        <v>0</v>
      </c>
      <c r="D111" s="724" t="s">
        <v>5324</v>
      </c>
      <c r="E111" s="712" t="str">
        <f t="shared" si="2"/>
        <v/>
      </c>
      <c r="F111" s="712">
        <f t="shared" si="3"/>
        <v>1</v>
      </c>
    </row>
    <row r="112" spans="1:6" x14ac:dyDescent="0.2">
      <c r="A112" s="713" t="s">
        <v>303</v>
      </c>
      <c r="B112" s="713" t="s">
        <v>8412</v>
      </c>
      <c r="C112" s="733">
        <f>QSC!H28</f>
        <v>0</v>
      </c>
      <c r="D112" s="724" t="s">
        <v>5324</v>
      </c>
      <c r="E112" s="712" t="str">
        <f t="shared" si="2"/>
        <v/>
      </c>
      <c r="F112" s="712">
        <f t="shared" si="3"/>
        <v>1</v>
      </c>
    </row>
    <row r="113" spans="1:6" x14ac:dyDescent="0.2">
      <c r="A113" s="713" t="s">
        <v>303</v>
      </c>
      <c r="B113" s="713" t="s">
        <v>8413</v>
      </c>
      <c r="C113" s="733">
        <f>QSC!H29</f>
        <v>0</v>
      </c>
      <c r="D113" s="724" t="s">
        <v>5324</v>
      </c>
      <c r="E113" s="712" t="str">
        <f t="shared" si="2"/>
        <v/>
      </c>
      <c r="F113" s="712">
        <f t="shared" si="3"/>
        <v>1</v>
      </c>
    </row>
    <row r="114" spans="1:6" x14ac:dyDescent="0.2">
      <c r="A114" s="713" t="s">
        <v>303</v>
      </c>
      <c r="B114" s="713" t="s">
        <v>8414</v>
      </c>
      <c r="C114" s="733">
        <f>QSC!H30</f>
        <v>0</v>
      </c>
      <c r="D114" s="724" t="s">
        <v>5324</v>
      </c>
      <c r="E114" s="712" t="str">
        <f t="shared" si="2"/>
        <v/>
      </c>
      <c r="F114" s="712">
        <f t="shared" si="3"/>
        <v>1</v>
      </c>
    </row>
    <row r="115" spans="1:6" x14ac:dyDescent="0.2">
      <c r="A115" s="713" t="s">
        <v>303</v>
      </c>
      <c r="B115" s="713" t="s">
        <v>8415</v>
      </c>
      <c r="C115" s="733">
        <f>QSC!H31</f>
        <v>0</v>
      </c>
      <c r="D115" s="724" t="s">
        <v>5324</v>
      </c>
      <c r="E115" s="712" t="str">
        <f t="shared" si="2"/>
        <v/>
      </c>
      <c r="F115" s="712">
        <f t="shared" si="3"/>
        <v>1</v>
      </c>
    </row>
    <row r="116" spans="1:6" x14ac:dyDescent="0.2">
      <c r="A116" s="713" t="s">
        <v>303</v>
      </c>
      <c r="B116" s="713" t="s">
        <v>8416</v>
      </c>
      <c r="C116" s="733">
        <f>QSC!I13</f>
        <v>0</v>
      </c>
      <c r="D116" s="724" t="s">
        <v>5324</v>
      </c>
      <c r="E116" s="712" t="str">
        <f t="shared" si="2"/>
        <v/>
      </c>
      <c r="F116" s="712">
        <f t="shared" si="3"/>
        <v>1</v>
      </c>
    </row>
    <row r="117" spans="1:6" x14ac:dyDescent="0.2">
      <c r="A117" s="713" t="s">
        <v>303</v>
      </c>
      <c r="B117" s="713" t="s">
        <v>8417</v>
      </c>
      <c r="C117" s="733">
        <f>QSC!I14</f>
        <v>0</v>
      </c>
      <c r="D117" s="724" t="s">
        <v>5324</v>
      </c>
      <c r="E117" s="712" t="str">
        <f t="shared" si="2"/>
        <v/>
      </c>
      <c r="F117" s="712">
        <f t="shared" si="3"/>
        <v>1</v>
      </c>
    </row>
    <row r="118" spans="1:6" x14ac:dyDescent="0.2">
      <c r="A118" s="713" t="s">
        <v>303</v>
      </c>
      <c r="B118" s="713" t="s">
        <v>8418</v>
      </c>
      <c r="C118" s="733">
        <f>QSC!I15</f>
        <v>0</v>
      </c>
      <c r="D118" s="724" t="s">
        <v>5324</v>
      </c>
      <c r="E118" s="712" t="str">
        <f t="shared" si="2"/>
        <v/>
      </c>
      <c r="F118" s="712">
        <f t="shared" si="3"/>
        <v>1</v>
      </c>
    </row>
    <row r="119" spans="1:6" x14ac:dyDescent="0.2">
      <c r="A119" s="713" t="s">
        <v>303</v>
      </c>
      <c r="B119" s="713" t="s">
        <v>8419</v>
      </c>
      <c r="C119" s="733">
        <f>QSC!I16</f>
        <v>0</v>
      </c>
      <c r="D119" s="724" t="s">
        <v>5324</v>
      </c>
      <c r="E119" s="712" t="str">
        <f t="shared" si="2"/>
        <v/>
      </c>
      <c r="F119" s="712">
        <f t="shared" si="3"/>
        <v>1</v>
      </c>
    </row>
    <row r="120" spans="1:6" x14ac:dyDescent="0.2">
      <c r="A120" s="713" t="s">
        <v>303</v>
      </c>
      <c r="B120" s="713" t="s">
        <v>8420</v>
      </c>
      <c r="C120" s="733">
        <f>QSC!I17</f>
        <v>0</v>
      </c>
      <c r="D120" s="724" t="s">
        <v>5324</v>
      </c>
      <c r="E120" s="712" t="str">
        <f t="shared" si="2"/>
        <v/>
      </c>
      <c r="F120" s="712">
        <f t="shared" si="3"/>
        <v>1</v>
      </c>
    </row>
    <row r="121" spans="1:6" x14ac:dyDescent="0.2">
      <c r="A121" s="713" t="s">
        <v>303</v>
      </c>
      <c r="B121" s="713" t="s">
        <v>8421</v>
      </c>
      <c r="C121" s="733">
        <f>QSC!I18</f>
        <v>0</v>
      </c>
      <c r="D121" s="724" t="s">
        <v>5324</v>
      </c>
      <c r="E121" s="712" t="str">
        <f t="shared" si="2"/>
        <v/>
      </c>
      <c r="F121" s="712">
        <f t="shared" si="3"/>
        <v>1</v>
      </c>
    </row>
    <row r="122" spans="1:6" x14ac:dyDescent="0.2">
      <c r="A122" s="713" t="s">
        <v>303</v>
      </c>
      <c r="B122" s="713" t="s">
        <v>8422</v>
      </c>
      <c r="C122" s="733">
        <f>QSC!I19</f>
        <v>0</v>
      </c>
      <c r="D122" s="724" t="s">
        <v>5324</v>
      </c>
      <c r="E122" s="712" t="str">
        <f t="shared" si="2"/>
        <v/>
      </c>
      <c r="F122" s="712">
        <f t="shared" si="3"/>
        <v>1</v>
      </c>
    </row>
    <row r="123" spans="1:6" x14ac:dyDescent="0.2">
      <c r="A123" s="713" t="s">
        <v>303</v>
      </c>
      <c r="B123" s="713" t="s">
        <v>8423</v>
      </c>
      <c r="C123" s="733">
        <f>QSC!I20</f>
        <v>0</v>
      </c>
      <c r="D123" s="724" t="s">
        <v>5324</v>
      </c>
      <c r="E123" s="712" t="str">
        <f t="shared" si="2"/>
        <v/>
      </c>
      <c r="F123" s="712">
        <f t="shared" si="3"/>
        <v>1</v>
      </c>
    </row>
    <row r="124" spans="1:6" x14ac:dyDescent="0.2">
      <c r="A124" s="713" t="s">
        <v>303</v>
      </c>
      <c r="B124" s="713" t="s">
        <v>8424</v>
      </c>
      <c r="C124" s="733">
        <f>QSC!I21</f>
        <v>0</v>
      </c>
      <c r="D124" s="724" t="s">
        <v>5324</v>
      </c>
      <c r="E124" s="712" t="str">
        <f t="shared" si="2"/>
        <v/>
      </c>
      <c r="F124" s="712">
        <f t="shared" si="3"/>
        <v>1</v>
      </c>
    </row>
    <row r="125" spans="1:6" x14ac:dyDescent="0.2">
      <c r="A125" s="713" t="s">
        <v>303</v>
      </c>
      <c r="B125" s="713" t="s">
        <v>8425</v>
      </c>
      <c r="C125" s="733">
        <f>QSC!I22</f>
        <v>0</v>
      </c>
      <c r="D125" s="724" t="s">
        <v>5324</v>
      </c>
      <c r="E125" s="712" t="str">
        <f t="shared" si="2"/>
        <v/>
      </c>
      <c r="F125" s="712">
        <f t="shared" si="3"/>
        <v>1</v>
      </c>
    </row>
    <row r="126" spans="1:6" x14ac:dyDescent="0.2">
      <c r="A126" s="713" t="s">
        <v>303</v>
      </c>
      <c r="B126" s="713" t="s">
        <v>8426</v>
      </c>
      <c r="C126" s="733">
        <f>QSC!I23</f>
        <v>0</v>
      </c>
      <c r="D126" s="724" t="s">
        <v>5324</v>
      </c>
      <c r="E126" s="712" t="str">
        <f t="shared" si="2"/>
        <v/>
      </c>
      <c r="F126" s="712">
        <f t="shared" si="3"/>
        <v>1</v>
      </c>
    </row>
    <row r="127" spans="1:6" x14ac:dyDescent="0.2">
      <c r="A127" s="713" t="s">
        <v>303</v>
      </c>
      <c r="B127" s="713" t="s">
        <v>8427</v>
      </c>
      <c r="C127" s="733">
        <f>QSC!I24</f>
        <v>0</v>
      </c>
      <c r="D127" s="724" t="s">
        <v>5324</v>
      </c>
      <c r="E127" s="712" t="str">
        <f t="shared" si="2"/>
        <v/>
      </c>
      <c r="F127" s="712">
        <f t="shared" si="3"/>
        <v>1</v>
      </c>
    </row>
    <row r="128" spans="1:6" x14ac:dyDescent="0.2">
      <c r="A128" s="713" t="s">
        <v>303</v>
      </c>
      <c r="B128" s="713" t="s">
        <v>8428</v>
      </c>
      <c r="C128" s="733">
        <f>QSC!I25</f>
        <v>0</v>
      </c>
      <c r="D128" s="724" t="s">
        <v>5324</v>
      </c>
      <c r="E128" s="712" t="str">
        <f t="shared" si="2"/>
        <v/>
      </c>
      <c r="F128" s="712">
        <f t="shared" si="3"/>
        <v>1</v>
      </c>
    </row>
    <row r="129" spans="1:6" x14ac:dyDescent="0.2">
      <c r="A129" s="713" t="s">
        <v>303</v>
      </c>
      <c r="B129" s="713" t="s">
        <v>8429</v>
      </c>
      <c r="C129" s="733">
        <f>QSC!I26</f>
        <v>0</v>
      </c>
      <c r="D129" s="724" t="s">
        <v>5324</v>
      </c>
      <c r="E129" s="712" t="str">
        <f t="shared" si="2"/>
        <v/>
      </c>
      <c r="F129" s="712">
        <f t="shared" si="3"/>
        <v>1</v>
      </c>
    </row>
    <row r="130" spans="1:6" x14ac:dyDescent="0.2">
      <c r="A130" s="713" t="s">
        <v>303</v>
      </c>
      <c r="B130" s="713" t="s">
        <v>8430</v>
      </c>
      <c r="C130" s="733">
        <f>QSC!I27</f>
        <v>0</v>
      </c>
      <c r="D130" s="724" t="s">
        <v>5324</v>
      </c>
      <c r="E130" s="712" t="str">
        <f t="shared" si="2"/>
        <v/>
      </c>
      <c r="F130" s="712">
        <f t="shared" si="3"/>
        <v>1</v>
      </c>
    </row>
    <row r="131" spans="1:6" x14ac:dyDescent="0.2">
      <c r="A131" s="713" t="s">
        <v>303</v>
      </c>
      <c r="B131" s="713" t="s">
        <v>8431</v>
      </c>
      <c r="C131" s="733">
        <f>QSC!I28</f>
        <v>0</v>
      </c>
      <c r="D131" s="724" t="s">
        <v>5324</v>
      </c>
      <c r="E131" s="712" t="str">
        <f t="shared" ref="E131:E194" si="4">IF(C131="","",IF(ISBLANK(C131),"",IF(ISNUMBER(C131),IF(ROUND(C131,0)=C131,IF(C131&gt;=(-9999999999999990),IF(C131&lt;=(9999999999999990),"","Value must be an integer of no more than 16 digits."),"Value must be an integer of no more than 16 digits."),"Value must be an integer of no more than 16 digits."),"Value must be an integer of no more than 16 digits.")))</f>
        <v/>
      </c>
      <c r="F131" s="712">
        <f t="shared" ref="F131:F194" si="5">IF(E131="",1,0)</f>
        <v>1</v>
      </c>
    </row>
    <row r="132" spans="1:6" x14ac:dyDescent="0.2">
      <c r="A132" s="713" t="s">
        <v>303</v>
      </c>
      <c r="B132" s="713" t="s">
        <v>8432</v>
      </c>
      <c r="C132" s="733">
        <f>QSC!I29</f>
        <v>0</v>
      </c>
      <c r="D132" s="724" t="s">
        <v>5324</v>
      </c>
      <c r="E132" s="712" t="str">
        <f t="shared" si="4"/>
        <v/>
      </c>
      <c r="F132" s="712">
        <f t="shared" si="5"/>
        <v>1</v>
      </c>
    </row>
    <row r="133" spans="1:6" x14ac:dyDescent="0.2">
      <c r="A133" s="713" t="s">
        <v>303</v>
      </c>
      <c r="B133" s="713" t="s">
        <v>8433</v>
      </c>
      <c r="C133" s="733">
        <f>QSC!I30</f>
        <v>0</v>
      </c>
      <c r="D133" s="724" t="s">
        <v>5324</v>
      </c>
      <c r="E133" s="712" t="str">
        <f t="shared" si="4"/>
        <v/>
      </c>
      <c r="F133" s="712">
        <f t="shared" si="5"/>
        <v>1</v>
      </c>
    </row>
    <row r="134" spans="1:6" x14ac:dyDescent="0.2">
      <c r="A134" s="713" t="s">
        <v>303</v>
      </c>
      <c r="B134" s="713" t="s">
        <v>8434</v>
      </c>
      <c r="C134" s="733">
        <f>QSC!I31</f>
        <v>0</v>
      </c>
      <c r="D134" s="724" t="s">
        <v>5324</v>
      </c>
      <c r="E134" s="712" t="str">
        <f t="shared" si="4"/>
        <v/>
      </c>
      <c r="F134" s="712">
        <f t="shared" si="5"/>
        <v>1</v>
      </c>
    </row>
    <row r="135" spans="1:6" x14ac:dyDescent="0.2">
      <c r="A135" s="713" t="s">
        <v>303</v>
      </c>
      <c r="B135" s="713" t="s">
        <v>8435</v>
      </c>
      <c r="C135" s="733">
        <f>QSC!J13</f>
        <v>0</v>
      </c>
      <c r="D135" s="724" t="s">
        <v>5324</v>
      </c>
      <c r="E135" s="712" t="str">
        <f t="shared" si="4"/>
        <v/>
      </c>
      <c r="F135" s="712">
        <f t="shared" si="5"/>
        <v>1</v>
      </c>
    </row>
    <row r="136" spans="1:6" x14ac:dyDescent="0.2">
      <c r="A136" s="713" t="s">
        <v>303</v>
      </c>
      <c r="B136" s="713" t="s">
        <v>8436</v>
      </c>
      <c r="C136" s="733">
        <f>QSC!J14</f>
        <v>0</v>
      </c>
      <c r="D136" s="724" t="s">
        <v>5324</v>
      </c>
      <c r="E136" s="712" t="str">
        <f t="shared" si="4"/>
        <v/>
      </c>
      <c r="F136" s="712">
        <f t="shared" si="5"/>
        <v>1</v>
      </c>
    </row>
    <row r="137" spans="1:6" x14ac:dyDescent="0.2">
      <c r="A137" s="713" t="s">
        <v>303</v>
      </c>
      <c r="B137" s="713" t="s">
        <v>8437</v>
      </c>
      <c r="C137" s="733">
        <f>QSC!J15</f>
        <v>0</v>
      </c>
      <c r="D137" s="724" t="s">
        <v>5324</v>
      </c>
      <c r="E137" s="712" t="str">
        <f t="shared" si="4"/>
        <v/>
      </c>
      <c r="F137" s="712">
        <f t="shared" si="5"/>
        <v>1</v>
      </c>
    </row>
    <row r="138" spans="1:6" x14ac:dyDescent="0.2">
      <c r="A138" s="713" t="s">
        <v>303</v>
      </c>
      <c r="B138" s="713" t="s">
        <v>8438</v>
      </c>
      <c r="C138" s="733">
        <f>QSC!J16</f>
        <v>0</v>
      </c>
      <c r="D138" s="724" t="s">
        <v>5324</v>
      </c>
      <c r="E138" s="712" t="str">
        <f t="shared" si="4"/>
        <v/>
      </c>
      <c r="F138" s="712">
        <f t="shared" si="5"/>
        <v>1</v>
      </c>
    </row>
    <row r="139" spans="1:6" x14ac:dyDescent="0.2">
      <c r="A139" s="713" t="s">
        <v>303</v>
      </c>
      <c r="B139" s="713" t="s">
        <v>8439</v>
      </c>
      <c r="C139" s="733">
        <f>QSC!J17</f>
        <v>0</v>
      </c>
      <c r="D139" s="724" t="s">
        <v>5324</v>
      </c>
      <c r="E139" s="712" t="str">
        <f t="shared" si="4"/>
        <v/>
      </c>
      <c r="F139" s="712">
        <f t="shared" si="5"/>
        <v>1</v>
      </c>
    </row>
    <row r="140" spans="1:6" x14ac:dyDescent="0.2">
      <c r="A140" s="713" t="s">
        <v>303</v>
      </c>
      <c r="B140" s="713" t="s">
        <v>8440</v>
      </c>
      <c r="C140" s="733">
        <f>QSC!J18</f>
        <v>0</v>
      </c>
      <c r="D140" s="724" t="s">
        <v>5324</v>
      </c>
      <c r="E140" s="712" t="str">
        <f t="shared" si="4"/>
        <v/>
      </c>
      <c r="F140" s="712">
        <f t="shared" si="5"/>
        <v>1</v>
      </c>
    </row>
    <row r="141" spans="1:6" x14ac:dyDescent="0.2">
      <c r="A141" s="713" t="s">
        <v>303</v>
      </c>
      <c r="B141" s="713" t="s">
        <v>8441</v>
      </c>
      <c r="C141" s="733">
        <f>QSC!J19</f>
        <v>0</v>
      </c>
      <c r="D141" s="724" t="s">
        <v>5324</v>
      </c>
      <c r="E141" s="712" t="str">
        <f t="shared" si="4"/>
        <v/>
      </c>
      <c r="F141" s="712">
        <f t="shared" si="5"/>
        <v>1</v>
      </c>
    </row>
    <row r="142" spans="1:6" x14ac:dyDescent="0.2">
      <c r="A142" s="713" t="s">
        <v>303</v>
      </c>
      <c r="B142" s="713" t="s">
        <v>8442</v>
      </c>
      <c r="C142" s="733">
        <f>QSC!J20</f>
        <v>0</v>
      </c>
      <c r="D142" s="724" t="s">
        <v>5324</v>
      </c>
      <c r="E142" s="712" t="str">
        <f t="shared" si="4"/>
        <v/>
      </c>
      <c r="F142" s="712">
        <f t="shared" si="5"/>
        <v>1</v>
      </c>
    </row>
    <row r="143" spans="1:6" x14ac:dyDescent="0.2">
      <c r="A143" s="713" t="s">
        <v>303</v>
      </c>
      <c r="B143" s="713" t="s">
        <v>8443</v>
      </c>
      <c r="C143" s="733">
        <f>QSC!J21</f>
        <v>0</v>
      </c>
      <c r="D143" s="724" t="s">
        <v>5324</v>
      </c>
      <c r="E143" s="712" t="str">
        <f t="shared" si="4"/>
        <v/>
      </c>
      <c r="F143" s="712">
        <f t="shared" si="5"/>
        <v>1</v>
      </c>
    </row>
    <row r="144" spans="1:6" x14ac:dyDescent="0.2">
      <c r="A144" s="713" t="s">
        <v>303</v>
      </c>
      <c r="B144" s="713" t="s">
        <v>8444</v>
      </c>
      <c r="C144" s="733">
        <f>QSC!J22</f>
        <v>0</v>
      </c>
      <c r="D144" s="724" t="s">
        <v>5324</v>
      </c>
      <c r="E144" s="712" t="str">
        <f t="shared" si="4"/>
        <v/>
      </c>
      <c r="F144" s="712">
        <f t="shared" si="5"/>
        <v>1</v>
      </c>
    </row>
    <row r="145" spans="1:6" x14ac:dyDescent="0.2">
      <c r="A145" s="713" t="s">
        <v>303</v>
      </c>
      <c r="B145" s="713" t="s">
        <v>8445</v>
      </c>
      <c r="C145" s="733">
        <f>QSC!J23</f>
        <v>0</v>
      </c>
      <c r="D145" s="724" t="s">
        <v>5324</v>
      </c>
      <c r="E145" s="712" t="str">
        <f t="shared" si="4"/>
        <v/>
      </c>
      <c r="F145" s="712">
        <f t="shared" si="5"/>
        <v>1</v>
      </c>
    </row>
    <row r="146" spans="1:6" x14ac:dyDescent="0.2">
      <c r="A146" s="713" t="s">
        <v>303</v>
      </c>
      <c r="B146" s="713" t="s">
        <v>8446</v>
      </c>
      <c r="C146" s="733">
        <f>QSC!J24</f>
        <v>0</v>
      </c>
      <c r="D146" s="724" t="s">
        <v>5324</v>
      </c>
      <c r="E146" s="712" t="str">
        <f t="shared" si="4"/>
        <v/>
      </c>
      <c r="F146" s="712">
        <f t="shared" si="5"/>
        <v>1</v>
      </c>
    </row>
    <row r="147" spans="1:6" x14ac:dyDescent="0.2">
      <c r="A147" s="713" t="s">
        <v>303</v>
      </c>
      <c r="B147" s="713" t="s">
        <v>8447</v>
      </c>
      <c r="C147" s="733">
        <f>QSC!J25</f>
        <v>0</v>
      </c>
      <c r="D147" s="724" t="s">
        <v>5324</v>
      </c>
      <c r="E147" s="712" t="str">
        <f t="shared" si="4"/>
        <v/>
      </c>
      <c r="F147" s="712">
        <f t="shared" si="5"/>
        <v>1</v>
      </c>
    </row>
    <row r="148" spans="1:6" x14ac:dyDescent="0.2">
      <c r="A148" s="713" t="s">
        <v>303</v>
      </c>
      <c r="B148" s="713" t="s">
        <v>8448</v>
      </c>
      <c r="C148" s="733">
        <f>QSC!J26</f>
        <v>0</v>
      </c>
      <c r="D148" s="724" t="s">
        <v>5324</v>
      </c>
      <c r="E148" s="712" t="str">
        <f t="shared" si="4"/>
        <v/>
      </c>
      <c r="F148" s="712">
        <f t="shared" si="5"/>
        <v>1</v>
      </c>
    </row>
    <row r="149" spans="1:6" x14ac:dyDescent="0.2">
      <c r="A149" s="713" t="s">
        <v>303</v>
      </c>
      <c r="B149" s="713" t="s">
        <v>8449</v>
      </c>
      <c r="C149" s="733">
        <f>QSC!J27</f>
        <v>0</v>
      </c>
      <c r="D149" s="724" t="s">
        <v>5324</v>
      </c>
      <c r="E149" s="712" t="str">
        <f t="shared" si="4"/>
        <v/>
      </c>
      <c r="F149" s="712">
        <f t="shared" si="5"/>
        <v>1</v>
      </c>
    </row>
    <row r="150" spans="1:6" x14ac:dyDescent="0.2">
      <c r="A150" s="713" t="s">
        <v>303</v>
      </c>
      <c r="B150" s="713" t="s">
        <v>8450</v>
      </c>
      <c r="C150" s="733">
        <f>QSC!J28</f>
        <v>0</v>
      </c>
      <c r="D150" s="724" t="s">
        <v>5324</v>
      </c>
      <c r="E150" s="712" t="str">
        <f t="shared" si="4"/>
        <v/>
      </c>
      <c r="F150" s="712">
        <f t="shared" si="5"/>
        <v>1</v>
      </c>
    </row>
    <row r="151" spans="1:6" x14ac:dyDescent="0.2">
      <c r="A151" s="713" t="s">
        <v>303</v>
      </c>
      <c r="B151" s="713" t="s">
        <v>8451</v>
      </c>
      <c r="C151" s="733">
        <f>QSC!J29</f>
        <v>0</v>
      </c>
      <c r="D151" s="724" t="s">
        <v>5324</v>
      </c>
      <c r="E151" s="712" t="str">
        <f t="shared" si="4"/>
        <v/>
      </c>
      <c r="F151" s="712">
        <f t="shared" si="5"/>
        <v>1</v>
      </c>
    </row>
    <row r="152" spans="1:6" x14ac:dyDescent="0.2">
      <c r="A152" s="713" t="s">
        <v>303</v>
      </c>
      <c r="B152" s="713" t="s">
        <v>8452</v>
      </c>
      <c r="C152" s="733">
        <f>QSC!J30</f>
        <v>0</v>
      </c>
      <c r="D152" s="724" t="s">
        <v>5324</v>
      </c>
      <c r="E152" s="712" t="str">
        <f t="shared" si="4"/>
        <v/>
      </c>
      <c r="F152" s="712">
        <f t="shared" si="5"/>
        <v>1</v>
      </c>
    </row>
    <row r="153" spans="1:6" x14ac:dyDescent="0.2">
      <c r="A153" s="713" t="s">
        <v>303</v>
      </c>
      <c r="B153" s="713" t="s">
        <v>8453</v>
      </c>
      <c r="C153" s="733">
        <f>QSC!J31</f>
        <v>0</v>
      </c>
      <c r="D153" s="724" t="s">
        <v>5324</v>
      </c>
      <c r="E153" s="712" t="str">
        <f t="shared" si="4"/>
        <v/>
      </c>
      <c r="F153" s="712">
        <f t="shared" si="5"/>
        <v>1</v>
      </c>
    </row>
    <row r="154" spans="1:6" x14ac:dyDescent="0.2">
      <c r="A154" s="713" t="s">
        <v>303</v>
      </c>
      <c r="B154" s="713" t="s">
        <v>8454</v>
      </c>
      <c r="C154" s="733">
        <f>QSC!K13</f>
        <v>0</v>
      </c>
      <c r="D154" s="724" t="s">
        <v>5324</v>
      </c>
      <c r="E154" s="712" t="str">
        <f t="shared" si="4"/>
        <v/>
      </c>
      <c r="F154" s="712">
        <f t="shared" si="5"/>
        <v>1</v>
      </c>
    </row>
    <row r="155" spans="1:6" x14ac:dyDescent="0.2">
      <c r="A155" s="713" t="s">
        <v>303</v>
      </c>
      <c r="B155" s="713" t="s">
        <v>8455</v>
      </c>
      <c r="C155" s="733">
        <f>QSC!K14</f>
        <v>0</v>
      </c>
      <c r="D155" s="724" t="s">
        <v>5324</v>
      </c>
      <c r="E155" s="712" t="str">
        <f t="shared" si="4"/>
        <v/>
      </c>
      <c r="F155" s="712">
        <f t="shared" si="5"/>
        <v>1</v>
      </c>
    </row>
    <row r="156" spans="1:6" x14ac:dyDescent="0.2">
      <c r="A156" s="713" t="s">
        <v>303</v>
      </c>
      <c r="B156" s="713" t="s">
        <v>8456</v>
      </c>
      <c r="C156" s="733">
        <f>QSC!K15</f>
        <v>0</v>
      </c>
      <c r="D156" s="724" t="s">
        <v>5324</v>
      </c>
      <c r="E156" s="712" t="str">
        <f t="shared" si="4"/>
        <v/>
      </c>
      <c r="F156" s="712">
        <f t="shared" si="5"/>
        <v>1</v>
      </c>
    </row>
    <row r="157" spans="1:6" x14ac:dyDescent="0.2">
      <c r="A157" s="713" t="s">
        <v>303</v>
      </c>
      <c r="B157" s="713" t="s">
        <v>8457</v>
      </c>
      <c r="C157" s="733">
        <f>QSC!K16</f>
        <v>0</v>
      </c>
      <c r="D157" s="724" t="s">
        <v>5324</v>
      </c>
      <c r="E157" s="712" t="str">
        <f t="shared" si="4"/>
        <v/>
      </c>
      <c r="F157" s="712">
        <f t="shared" si="5"/>
        <v>1</v>
      </c>
    </row>
    <row r="158" spans="1:6" x14ac:dyDescent="0.2">
      <c r="A158" s="713" t="s">
        <v>303</v>
      </c>
      <c r="B158" s="713" t="s">
        <v>8458</v>
      </c>
      <c r="C158" s="733">
        <f>QSC!K17</f>
        <v>0</v>
      </c>
      <c r="D158" s="724" t="s">
        <v>5324</v>
      </c>
      <c r="E158" s="712" t="str">
        <f t="shared" si="4"/>
        <v/>
      </c>
      <c r="F158" s="712">
        <f t="shared" si="5"/>
        <v>1</v>
      </c>
    </row>
    <row r="159" spans="1:6" x14ac:dyDescent="0.2">
      <c r="A159" s="713" t="s">
        <v>303</v>
      </c>
      <c r="B159" s="713" t="s">
        <v>8459</v>
      </c>
      <c r="C159" s="733">
        <f>QSC!K18</f>
        <v>0</v>
      </c>
      <c r="D159" s="724" t="s">
        <v>5324</v>
      </c>
      <c r="E159" s="712" t="str">
        <f t="shared" si="4"/>
        <v/>
      </c>
      <c r="F159" s="712">
        <f t="shared" si="5"/>
        <v>1</v>
      </c>
    </row>
    <row r="160" spans="1:6" x14ac:dyDescent="0.2">
      <c r="A160" s="713" t="s">
        <v>303</v>
      </c>
      <c r="B160" s="713" t="s">
        <v>8460</v>
      </c>
      <c r="C160" s="733">
        <f>QSC!K19</f>
        <v>0</v>
      </c>
      <c r="D160" s="724" t="s">
        <v>5324</v>
      </c>
      <c r="E160" s="712" t="str">
        <f t="shared" si="4"/>
        <v/>
      </c>
      <c r="F160" s="712">
        <f t="shared" si="5"/>
        <v>1</v>
      </c>
    </row>
    <row r="161" spans="1:6" x14ac:dyDescent="0.2">
      <c r="A161" s="713" t="s">
        <v>303</v>
      </c>
      <c r="B161" s="713" t="s">
        <v>8461</v>
      </c>
      <c r="C161" s="733">
        <f>QSC!K20</f>
        <v>0</v>
      </c>
      <c r="D161" s="724" t="s">
        <v>5324</v>
      </c>
      <c r="E161" s="712" t="str">
        <f t="shared" si="4"/>
        <v/>
      </c>
      <c r="F161" s="712">
        <f t="shared" si="5"/>
        <v>1</v>
      </c>
    </row>
    <row r="162" spans="1:6" x14ac:dyDescent="0.2">
      <c r="A162" s="713" t="s">
        <v>303</v>
      </c>
      <c r="B162" s="713" t="s">
        <v>8462</v>
      </c>
      <c r="C162" s="733">
        <f>QSC!K21</f>
        <v>0</v>
      </c>
      <c r="D162" s="724" t="s">
        <v>5324</v>
      </c>
      <c r="E162" s="712" t="str">
        <f t="shared" si="4"/>
        <v/>
      </c>
      <c r="F162" s="712">
        <f t="shared" si="5"/>
        <v>1</v>
      </c>
    </row>
    <row r="163" spans="1:6" x14ac:dyDescent="0.2">
      <c r="A163" s="713" t="s">
        <v>303</v>
      </c>
      <c r="B163" s="713" t="s">
        <v>8463</v>
      </c>
      <c r="C163" s="733">
        <f>QSC!K22</f>
        <v>0</v>
      </c>
      <c r="D163" s="724" t="s">
        <v>5324</v>
      </c>
      <c r="E163" s="712" t="str">
        <f t="shared" si="4"/>
        <v/>
      </c>
      <c r="F163" s="712">
        <f t="shared" si="5"/>
        <v>1</v>
      </c>
    </row>
    <row r="164" spans="1:6" x14ac:dyDescent="0.2">
      <c r="A164" s="713" t="s">
        <v>303</v>
      </c>
      <c r="B164" s="713" t="s">
        <v>8464</v>
      </c>
      <c r="C164" s="733">
        <f>QSC!K23</f>
        <v>0</v>
      </c>
      <c r="D164" s="724" t="s">
        <v>5324</v>
      </c>
      <c r="E164" s="712" t="str">
        <f t="shared" si="4"/>
        <v/>
      </c>
      <c r="F164" s="712">
        <f t="shared" si="5"/>
        <v>1</v>
      </c>
    </row>
    <row r="165" spans="1:6" x14ac:dyDescent="0.2">
      <c r="A165" s="713" t="s">
        <v>303</v>
      </c>
      <c r="B165" s="713" t="s">
        <v>8465</v>
      </c>
      <c r="C165" s="733">
        <f>QSC!K24</f>
        <v>0</v>
      </c>
      <c r="D165" s="724" t="s">
        <v>5324</v>
      </c>
      <c r="E165" s="712" t="str">
        <f t="shared" si="4"/>
        <v/>
      </c>
      <c r="F165" s="712">
        <f t="shared" si="5"/>
        <v>1</v>
      </c>
    </row>
    <row r="166" spans="1:6" x14ac:dyDescent="0.2">
      <c r="A166" s="713" t="s">
        <v>303</v>
      </c>
      <c r="B166" s="713" t="s">
        <v>8466</v>
      </c>
      <c r="C166" s="733">
        <f>QSC!K25</f>
        <v>0</v>
      </c>
      <c r="D166" s="724" t="s">
        <v>5324</v>
      </c>
      <c r="E166" s="712" t="str">
        <f t="shared" si="4"/>
        <v/>
      </c>
      <c r="F166" s="712">
        <f t="shared" si="5"/>
        <v>1</v>
      </c>
    </row>
    <row r="167" spans="1:6" x14ac:dyDescent="0.2">
      <c r="A167" s="713" t="s">
        <v>303</v>
      </c>
      <c r="B167" s="713" t="s">
        <v>8467</v>
      </c>
      <c r="C167" s="733">
        <f>QSC!K26</f>
        <v>0</v>
      </c>
      <c r="D167" s="724" t="s">
        <v>5324</v>
      </c>
      <c r="E167" s="712" t="str">
        <f t="shared" si="4"/>
        <v/>
      </c>
      <c r="F167" s="712">
        <f t="shared" si="5"/>
        <v>1</v>
      </c>
    </row>
    <row r="168" spans="1:6" x14ac:dyDescent="0.2">
      <c r="A168" s="713" t="s">
        <v>303</v>
      </c>
      <c r="B168" s="713" t="s">
        <v>8468</v>
      </c>
      <c r="C168" s="733">
        <f>QSC!K27</f>
        <v>0</v>
      </c>
      <c r="D168" s="724" t="s">
        <v>5324</v>
      </c>
      <c r="E168" s="712" t="str">
        <f t="shared" si="4"/>
        <v/>
      </c>
      <c r="F168" s="712">
        <f t="shared" si="5"/>
        <v>1</v>
      </c>
    </row>
    <row r="169" spans="1:6" x14ac:dyDescent="0.2">
      <c r="A169" s="713" t="s">
        <v>303</v>
      </c>
      <c r="B169" s="713" t="s">
        <v>8469</v>
      </c>
      <c r="C169" s="733">
        <f>QSC!K28</f>
        <v>0</v>
      </c>
      <c r="D169" s="724" t="s">
        <v>5324</v>
      </c>
      <c r="E169" s="712" t="str">
        <f t="shared" si="4"/>
        <v/>
      </c>
      <c r="F169" s="712">
        <f t="shared" si="5"/>
        <v>1</v>
      </c>
    </row>
    <row r="170" spans="1:6" x14ac:dyDescent="0.2">
      <c r="A170" s="713" t="s">
        <v>303</v>
      </c>
      <c r="B170" s="713" t="s">
        <v>8470</v>
      </c>
      <c r="C170" s="733">
        <f>QSC!K29</f>
        <v>0</v>
      </c>
      <c r="D170" s="724" t="s">
        <v>5324</v>
      </c>
      <c r="E170" s="712" t="str">
        <f t="shared" si="4"/>
        <v/>
      </c>
      <c r="F170" s="712">
        <f t="shared" si="5"/>
        <v>1</v>
      </c>
    </row>
    <row r="171" spans="1:6" x14ac:dyDescent="0.2">
      <c r="A171" s="713" t="s">
        <v>303</v>
      </c>
      <c r="B171" s="713" t="s">
        <v>8471</v>
      </c>
      <c r="C171" s="733">
        <f>QSC!K30</f>
        <v>0</v>
      </c>
      <c r="D171" s="724" t="s">
        <v>5324</v>
      </c>
      <c r="E171" s="712" t="str">
        <f t="shared" si="4"/>
        <v/>
      </c>
      <c r="F171" s="712">
        <f t="shared" si="5"/>
        <v>1</v>
      </c>
    </row>
    <row r="172" spans="1:6" x14ac:dyDescent="0.2">
      <c r="A172" s="713" t="s">
        <v>303</v>
      </c>
      <c r="B172" s="713" t="s">
        <v>8472</v>
      </c>
      <c r="C172" s="733">
        <f>QSC!K31</f>
        <v>0</v>
      </c>
      <c r="D172" s="724" t="s">
        <v>5324</v>
      </c>
      <c r="E172" s="712" t="str">
        <f t="shared" si="4"/>
        <v/>
      </c>
      <c r="F172" s="712">
        <f t="shared" si="5"/>
        <v>1</v>
      </c>
    </row>
    <row r="173" spans="1:6" x14ac:dyDescent="0.2">
      <c r="A173" s="713" t="s">
        <v>303</v>
      </c>
      <c r="B173" s="713" t="s">
        <v>8473</v>
      </c>
      <c r="C173" s="733">
        <f>QSC!K34</f>
        <v>0</v>
      </c>
      <c r="D173" s="724" t="s">
        <v>5324</v>
      </c>
      <c r="E173" s="712" t="str">
        <f t="shared" si="4"/>
        <v/>
      </c>
      <c r="F173" s="712">
        <f t="shared" si="5"/>
        <v>1</v>
      </c>
    </row>
    <row r="174" spans="1:6" x14ac:dyDescent="0.2">
      <c r="A174" s="713" t="s">
        <v>303</v>
      </c>
      <c r="B174" s="713" t="s">
        <v>8474</v>
      </c>
      <c r="C174" s="733">
        <f>QSC!K35</f>
        <v>0</v>
      </c>
      <c r="D174" s="724" t="s">
        <v>5324</v>
      </c>
      <c r="E174" s="712" t="str">
        <f t="shared" si="4"/>
        <v/>
      </c>
      <c r="F174" s="712">
        <f t="shared" si="5"/>
        <v>1</v>
      </c>
    </row>
    <row r="175" spans="1:6" x14ac:dyDescent="0.2">
      <c r="A175" s="713" t="s">
        <v>303</v>
      </c>
      <c r="B175" s="713" t="s">
        <v>8475</v>
      </c>
      <c r="C175" s="733">
        <f>QSC!K36</f>
        <v>0</v>
      </c>
      <c r="D175" s="724" t="s">
        <v>5324</v>
      </c>
      <c r="E175" s="712" t="str">
        <f t="shared" si="4"/>
        <v/>
      </c>
      <c r="F175" s="712">
        <f t="shared" si="5"/>
        <v>1</v>
      </c>
    </row>
    <row r="176" spans="1:6" x14ac:dyDescent="0.2">
      <c r="A176" s="713" t="s">
        <v>303</v>
      </c>
      <c r="B176" s="713" t="s">
        <v>8476</v>
      </c>
      <c r="C176" s="733">
        <f>QSC!K37</f>
        <v>0</v>
      </c>
      <c r="D176" s="724" t="s">
        <v>5324</v>
      </c>
      <c r="E176" s="712" t="str">
        <f t="shared" si="4"/>
        <v/>
      </c>
      <c r="F176" s="712">
        <f t="shared" si="5"/>
        <v>1</v>
      </c>
    </row>
    <row r="177" spans="1:6" x14ac:dyDescent="0.2">
      <c r="A177" s="713" t="s">
        <v>303</v>
      </c>
      <c r="B177" s="713" t="s">
        <v>8477</v>
      </c>
      <c r="C177" s="733">
        <f>QSC!K38</f>
        <v>0</v>
      </c>
      <c r="D177" s="724" t="s">
        <v>5324</v>
      </c>
      <c r="E177" s="712" t="str">
        <f t="shared" si="4"/>
        <v/>
      </c>
      <c r="F177" s="712">
        <f t="shared" si="5"/>
        <v>1</v>
      </c>
    </row>
    <row r="178" spans="1:6" x14ac:dyDescent="0.2">
      <c r="A178" s="713" t="s">
        <v>303</v>
      </c>
      <c r="B178" s="713" t="s">
        <v>8478</v>
      </c>
      <c r="C178" s="733">
        <f>QSC!K39</f>
        <v>0</v>
      </c>
      <c r="D178" s="724" t="s">
        <v>5324</v>
      </c>
      <c r="E178" s="712" t="str">
        <f t="shared" si="4"/>
        <v/>
      </c>
      <c r="F178" s="712">
        <f t="shared" si="5"/>
        <v>1</v>
      </c>
    </row>
    <row r="179" spans="1:6" x14ac:dyDescent="0.2">
      <c r="A179" s="713" t="s">
        <v>303</v>
      </c>
      <c r="B179" s="713" t="s">
        <v>8479</v>
      </c>
      <c r="C179" s="733">
        <f>QSC!K40</f>
        <v>0</v>
      </c>
      <c r="D179" s="724" t="s">
        <v>5324</v>
      </c>
      <c r="E179" s="712" t="str">
        <f t="shared" si="4"/>
        <v/>
      </c>
      <c r="F179" s="712">
        <f t="shared" si="5"/>
        <v>1</v>
      </c>
    </row>
    <row r="180" spans="1:6" x14ac:dyDescent="0.2">
      <c r="A180" s="713" t="s">
        <v>303</v>
      </c>
      <c r="B180" s="713" t="s">
        <v>8480</v>
      </c>
      <c r="C180" s="733">
        <f>QSC!K41</f>
        <v>0</v>
      </c>
      <c r="D180" s="724" t="s">
        <v>5324</v>
      </c>
      <c r="E180" s="712" t="str">
        <f t="shared" si="4"/>
        <v/>
      </c>
      <c r="F180" s="712">
        <f t="shared" si="5"/>
        <v>1</v>
      </c>
    </row>
    <row r="181" spans="1:6" x14ac:dyDescent="0.2">
      <c r="A181" s="713" t="s">
        <v>303</v>
      </c>
      <c r="B181" s="713" t="s">
        <v>8481</v>
      </c>
      <c r="C181" s="733">
        <f>QSC!K42</f>
        <v>0</v>
      </c>
      <c r="D181" s="724" t="s">
        <v>5324</v>
      </c>
      <c r="E181" s="712" t="str">
        <f t="shared" si="4"/>
        <v/>
      </c>
      <c r="F181" s="712">
        <f t="shared" si="5"/>
        <v>1</v>
      </c>
    </row>
    <row r="182" spans="1:6" x14ac:dyDescent="0.2">
      <c r="A182" s="713" t="s">
        <v>303</v>
      </c>
      <c r="B182" s="713" t="s">
        <v>8482</v>
      </c>
      <c r="C182" s="733">
        <f>QSC!K43</f>
        <v>0</v>
      </c>
      <c r="D182" s="724" t="s">
        <v>5324</v>
      </c>
      <c r="E182" s="712" t="str">
        <f t="shared" si="4"/>
        <v/>
      </c>
      <c r="F182" s="712">
        <f t="shared" si="5"/>
        <v>1</v>
      </c>
    </row>
    <row r="183" spans="1:6" x14ac:dyDescent="0.2">
      <c r="A183" s="713" t="s">
        <v>303</v>
      </c>
      <c r="B183" s="713" t="s">
        <v>8483</v>
      </c>
      <c r="C183" s="733">
        <f>QSC!K44</f>
        <v>0</v>
      </c>
      <c r="D183" s="724" t="s">
        <v>5324</v>
      </c>
      <c r="E183" s="712" t="str">
        <f t="shared" si="4"/>
        <v/>
      </c>
      <c r="F183" s="712">
        <f t="shared" si="5"/>
        <v>1</v>
      </c>
    </row>
    <row r="184" spans="1:6" x14ac:dyDescent="0.2">
      <c r="A184" s="713" t="s">
        <v>303</v>
      </c>
      <c r="B184" s="713" t="s">
        <v>8484</v>
      </c>
      <c r="C184" s="733">
        <f>QSC!K45</f>
        <v>0</v>
      </c>
      <c r="D184" s="724" t="s">
        <v>5324</v>
      </c>
      <c r="E184" s="712" t="str">
        <f t="shared" si="4"/>
        <v/>
      </c>
      <c r="F184" s="712">
        <f t="shared" si="5"/>
        <v>1</v>
      </c>
    </row>
    <row r="185" spans="1:6" x14ac:dyDescent="0.2">
      <c r="A185" s="713" t="s">
        <v>303</v>
      </c>
      <c r="B185" s="713" t="s">
        <v>8485</v>
      </c>
      <c r="C185" s="733">
        <f>QSC!K46</f>
        <v>0</v>
      </c>
      <c r="D185" s="724" t="s">
        <v>5324</v>
      </c>
      <c r="E185" s="712" t="str">
        <f t="shared" si="4"/>
        <v/>
      </c>
      <c r="F185" s="712">
        <f t="shared" si="5"/>
        <v>1</v>
      </c>
    </row>
    <row r="186" spans="1:6" x14ac:dyDescent="0.2">
      <c r="A186" s="713" t="s">
        <v>303</v>
      </c>
      <c r="B186" s="713" t="s">
        <v>8486</v>
      </c>
      <c r="C186" s="733">
        <f>QSC!K47</f>
        <v>0</v>
      </c>
      <c r="D186" s="724" t="s">
        <v>5324</v>
      </c>
      <c r="E186" s="712" t="str">
        <f t="shared" si="4"/>
        <v/>
      </c>
      <c r="F186" s="712">
        <f t="shared" si="5"/>
        <v>1</v>
      </c>
    </row>
    <row r="187" spans="1:6" x14ac:dyDescent="0.2">
      <c r="A187" s="713" t="s">
        <v>303</v>
      </c>
      <c r="B187" s="713" t="s">
        <v>8487</v>
      </c>
      <c r="C187" s="733">
        <f>QSC!K48</f>
        <v>0</v>
      </c>
      <c r="D187" s="724" t="s">
        <v>5324</v>
      </c>
      <c r="E187" s="712" t="str">
        <f t="shared" si="4"/>
        <v/>
      </c>
      <c r="F187" s="712">
        <f t="shared" si="5"/>
        <v>1</v>
      </c>
    </row>
    <row r="188" spans="1:6" x14ac:dyDescent="0.2">
      <c r="A188" s="713" t="s">
        <v>303</v>
      </c>
      <c r="B188" s="713" t="s">
        <v>8488</v>
      </c>
      <c r="C188" s="733">
        <f>QSC!K49</f>
        <v>0</v>
      </c>
      <c r="D188" s="724" t="s">
        <v>5324</v>
      </c>
      <c r="E188" s="712" t="str">
        <f t="shared" si="4"/>
        <v/>
      </c>
      <c r="F188" s="712">
        <f t="shared" si="5"/>
        <v>1</v>
      </c>
    </row>
    <row r="189" spans="1:6" x14ac:dyDescent="0.2">
      <c r="A189" s="713" t="s">
        <v>303</v>
      </c>
      <c r="B189" s="713" t="s">
        <v>8489</v>
      </c>
      <c r="C189" s="733">
        <f>QSC!K50</f>
        <v>0</v>
      </c>
      <c r="D189" s="724" t="s">
        <v>5324</v>
      </c>
      <c r="E189" s="712" t="str">
        <f t="shared" si="4"/>
        <v/>
      </c>
      <c r="F189" s="712">
        <f t="shared" si="5"/>
        <v>1</v>
      </c>
    </row>
    <row r="190" spans="1:6" x14ac:dyDescent="0.2">
      <c r="A190" s="713" t="s">
        <v>303</v>
      </c>
      <c r="B190" s="713" t="s">
        <v>8490</v>
      </c>
      <c r="C190" s="733">
        <f>QSC!K51</f>
        <v>0</v>
      </c>
      <c r="D190" s="724" t="s">
        <v>5324</v>
      </c>
      <c r="E190" s="712" t="str">
        <f t="shared" si="4"/>
        <v/>
      </c>
      <c r="F190" s="712">
        <f t="shared" si="5"/>
        <v>1</v>
      </c>
    </row>
    <row r="191" spans="1:6" x14ac:dyDescent="0.2">
      <c r="A191" s="713" t="s">
        <v>303</v>
      </c>
      <c r="B191" s="713" t="s">
        <v>8491</v>
      </c>
      <c r="C191" s="733">
        <f>QSC!K52</f>
        <v>0</v>
      </c>
      <c r="D191" s="724" t="s">
        <v>5324</v>
      </c>
      <c r="E191" s="712" t="str">
        <f t="shared" si="4"/>
        <v/>
      </c>
      <c r="F191" s="712">
        <f t="shared" si="5"/>
        <v>1</v>
      </c>
    </row>
    <row r="192" spans="1:6" x14ac:dyDescent="0.2">
      <c r="A192" s="713" t="s">
        <v>303</v>
      </c>
      <c r="B192" s="713" t="s">
        <v>8492</v>
      </c>
      <c r="C192" s="733">
        <f>QSC!K55</f>
        <v>0</v>
      </c>
      <c r="D192" s="724" t="s">
        <v>5324</v>
      </c>
      <c r="E192" s="712" t="str">
        <f t="shared" si="4"/>
        <v/>
      </c>
      <c r="F192" s="712">
        <f t="shared" si="5"/>
        <v>1</v>
      </c>
    </row>
    <row r="193" spans="1:6" x14ac:dyDescent="0.2">
      <c r="A193" s="713" t="s">
        <v>303</v>
      </c>
      <c r="B193" s="713" t="s">
        <v>8493</v>
      </c>
      <c r="C193" s="733">
        <f>QSC!K56</f>
        <v>0</v>
      </c>
      <c r="D193" s="724" t="s">
        <v>5324</v>
      </c>
      <c r="E193" s="712" t="str">
        <f t="shared" si="4"/>
        <v/>
      </c>
      <c r="F193" s="712">
        <f t="shared" si="5"/>
        <v>1</v>
      </c>
    </row>
    <row r="194" spans="1:6" x14ac:dyDescent="0.2">
      <c r="A194" s="713" t="s">
        <v>303</v>
      </c>
      <c r="B194" s="713" t="s">
        <v>8494</v>
      </c>
      <c r="C194" s="733">
        <f>QSC!K57</f>
        <v>0</v>
      </c>
      <c r="D194" s="724" t="s">
        <v>5324</v>
      </c>
      <c r="E194" s="712" t="str">
        <f t="shared" si="4"/>
        <v/>
      </c>
      <c r="F194" s="712">
        <f t="shared" si="5"/>
        <v>1</v>
      </c>
    </row>
    <row r="195" spans="1:6" x14ac:dyDescent="0.2">
      <c r="A195" s="713" t="s">
        <v>303</v>
      </c>
      <c r="B195" s="713" t="s">
        <v>8495</v>
      </c>
      <c r="C195" s="733">
        <f>QSC!K58</f>
        <v>0</v>
      </c>
      <c r="D195" s="724" t="s">
        <v>5324</v>
      </c>
      <c r="E195" s="712" t="str">
        <f t="shared" ref="E195:E258" si="6">IF(C195="","",IF(ISBLANK(C195),"",IF(ISNUMBER(C195),IF(ROUND(C195,0)=C195,IF(C195&gt;=(-9999999999999990),IF(C195&lt;=(9999999999999990),"","Value must be an integer of no more than 16 digits."),"Value must be an integer of no more than 16 digits."),"Value must be an integer of no more than 16 digits."),"Value must be an integer of no more than 16 digits.")))</f>
        <v/>
      </c>
      <c r="F195" s="712">
        <f t="shared" ref="F195:F258" si="7">IF(E195="",1,0)</f>
        <v>1</v>
      </c>
    </row>
    <row r="196" spans="1:6" x14ac:dyDescent="0.2">
      <c r="A196" s="713" t="s">
        <v>303</v>
      </c>
      <c r="B196" s="713" t="s">
        <v>8496</v>
      </c>
      <c r="C196" s="733">
        <f>QSC!K59</f>
        <v>0</v>
      </c>
      <c r="D196" s="724" t="s">
        <v>5324</v>
      </c>
      <c r="E196" s="712" t="str">
        <f t="shared" si="6"/>
        <v/>
      </c>
      <c r="F196" s="712">
        <f t="shared" si="7"/>
        <v>1</v>
      </c>
    </row>
    <row r="197" spans="1:6" x14ac:dyDescent="0.2">
      <c r="A197" s="713" t="s">
        <v>303</v>
      </c>
      <c r="B197" s="713" t="s">
        <v>8497</v>
      </c>
      <c r="C197" s="733">
        <f>QSC!K60</f>
        <v>0</v>
      </c>
      <c r="D197" s="724" t="s">
        <v>5324</v>
      </c>
      <c r="E197" s="712" t="str">
        <f t="shared" si="6"/>
        <v/>
      </c>
      <c r="F197" s="712">
        <f t="shared" si="7"/>
        <v>1</v>
      </c>
    </row>
    <row r="198" spans="1:6" x14ac:dyDescent="0.2">
      <c r="A198" s="713" t="s">
        <v>303</v>
      </c>
      <c r="B198" s="713" t="s">
        <v>8498</v>
      </c>
      <c r="C198" s="733">
        <f>QSC!K61</f>
        <v>0</v>
      </c>
      <c r="D198" s="724" t="s">
        <v>5324</v>
      </c>
      <c r="E198" s="712" t="str">
        <f t="shared" si="6"/>
        <v/>
      </c>
      <c r="F198" s="712">
        <f t="shared" si="7"/>
        <v>1</v>
      </c>
    </row>
    <row r="199" spans="1:6" x14ac:dyDescent="0.2">
      <c r="A199" s="713" t="s">
        <v>303</v>
      </c>
      <c r="B199" s="713" t="s">
        <v>8499</v>
      </c>
      <c r="C199" s="733">
        <f>QSC!K62</f>
        <v>0</v>
      </c>
      <c r="D199" s="724" t="s">
        <v>5324</v>
      </c>
      <c r="E199" s="712" t="str">
        <f t="shared" si="6"/>
        <v/>
      </c>
      <c r="F199" s="712">
        <f t="shared" si="7"/>
        <v>1</v>
      </c>
    </row>
    <row r="200" spans="1:6" x14ac:dyDescent="0.2">
      <c r="A200" s="713" t="s">
        <v>303</v>
      </c>
      <c r="B200" s="713" t="s">
        <v>8500</v>
      </c>
      <c r="C200" s="733">
        <f>QSC!K63</f>
        <v>0</v>
      </c>
      <c r="D200" s="724" t="s">
        <v>5324</v>
      </c>
      <c r="E200" s="712" t="str">
        <f t="shared" si="6"/>
        <v/>
      </c>
      <c r="F200" s="712">
        <f t="shared" si="7"/>
        <v>1</v>
      </c>
    </row>
    <row r="201" spans="1:6" x14ac:dyDescent="0.2">
      <c r="A201" s="713" t="s">
        <v>303</v>
      </c>
      <c r="B201" s="713" t="s">
        <v>8501</v>
      </c>
      <c r="C201" s="733">
        <f>QSC!K64</f>
        <v>0</v>
      </c>
      <c r="D201" s="724" t="s">
        <v>5324</v>
      </c>
      <c r="E201" s="712" t="str">
        <f t="shared" si="6"/>
        <v/>
      </c>
      <c r="F201" s="712">
        <f t="shared" si="7"/>
        <v>1</v>
      </c>
    </row>
    <row r="202" spans="1:6" x14ac:dyDescent="0.2">
      <c r="A202" s="713" t="s">
        <v>303</v>
      </c>
      <c r="B202" s="713" t="s">
        <v>8502</v>
      </c>
      <c r="C202" s="733">
        <f>QSC!K65</f>
        <v>0</v>
      </c>
      <c r="D202" s="724" t="s">
        <v>5324</v>
      </c>
      <c r="E202" s="712" t="str">
        <f t="shared" si="6"/>
        <v/>
      </c>
      <c r="F202" s="712">
        <f t="shared" si="7"/>
        <v>1</v>
      </c>
    </row>
    <row r="203" spans="1:6" x14ac:dyDescent="0.2">
      <c r="A203" s="713" t="s">
        <v>303</v>
      </c>
      <c r="B203" s="713" t="s">
        <v>8503</v>
      </c>
      <c r="C203" s="733">
        <f>QSC!K66</f>
        <v>0</v>
      </c>
      <c r="D203" s="724" t="s">
        <v>5324</v>
      </c>
      <c r="E203" s="712" t="str">
        <f t="shared" si="6"/>
        <v/>
      </c>
      <c r="F203" s="712">
        <f t="shared" si="7"/>
        <v>1</v>
      </c>
    </row>
    <row r="204" spans="1:6" x14ac:dyDescent="0.2">
      <c r="A204" s="713" t="s">
        <v>303</v>
      </c>
      <c r="B204" s="713" t="s">
        <v>8504</v>
      </c>
      <c r="C204" s="733">
        <f>QSC!K67</f>
        <v>0</v>
      </c>
      <c r="D204" s="724" t="s">
        <v>5324</v>
      </c>
      <c r="E204" s="712" t="str">
        <f t="shared" si="6"/>
        <v/>
      </c>
      <c r="F204" s="712">
        <f t="shared" si="7"/>
        <v>1</v>
      </c>
    </row>
    <row r="205" spans="1:6" x14ac:dyDescent="0.2">
      <c r="A205" s="713" t="s">
        <v>303</v>
      </c>
      <c r="B205" s="713" t="s">
        <v>8505</v>
      </c>
      <c r="C205" s="733">
        <f>QSC!K68</f>
        <v>0</v>
      </c>
      <c r="D205" s="724" t="s">
        <v>5324</v>
      </c>
      <c r="E205" s="712" t="str">
        <f t="shared" si="6"/>
        <v/>
      </c>
      <c r="F205" s="712">
        <f t="shared" si="7"/>
        <v>1</v>
      </c>
    </row>
    <row r="206" spans="1:6" x14ac:dyDescent="0.2">
      <c r="A206" s="713" t="s">
        <v>303</v>
      </c>
      <c r="B206" s="713" t="s">
        <v>8506</v>
      </c>
      <c r="C206" s="733">
        <f>QSC!K69</f>
        <v>0</v>
      </c>
      <c r="D206" s="724" t="s">
        <v>5324</v>
      </c>
      <c r="E206" s="712" t="str">
        <f t="shared" si="6"/>
        <v/>
      </c>
      <c r="F206" s="712">
        <f t="shared" si="7"/>
        <v>1</v>
      </c>
    </row>
    <row r="207" spans="1:6" x14ac:dyDescent="0.2">
      <c r="A207" s="713" t="s">
        <v>303</v>
      </c>
      <c r="B207" s="713" t="s">
        <v>8507</v>
      </c>
      <c r="C207" s="733">
        <f>QSC!K70</f>
        <v>0</v>
      </c>
      <c r="D207" s="724" t="s">
        <v>5324</v>
      </c>
      <c r="E207" s="712" t="str">
        <f t="shared" si="6"/>
        <v/>
      </c>
      <c r="F207" s="712">
        <f t="shared" si="7"/>
        <v>1</v>
      </c>
    </row>
    <row r="208" spans="1:6" x14ac:dyDescent="0.2">
      <c r="A208" s="713" t="s">
        <v>303</v>
      </c>
      <c r="B208" s="713" t="s">
        <v>8508</v>
      </c>
      <c r="C208" s="733">
        <f>QSC!K71</f>
        <v>0</v>
      </c>
      <c r="D208" s="724" t="s">
        <v>5324</v>
      </c>
      <c r="E208" s="712" t="str">
        <f t="shared" si="6"/>
        <v/>
      </c>
      <c r="F208" s="712">
        <f t="shared" si="7"/>
        <v>1</v>
      </c>
    </row>
    <row r="209" spans="1:6" x14ac:dyDescent="0.2">
      <c r="A209" s="713" t="s">
        <v>303</v>
      </c>
      <c r="B209" s="713" t="s">
        <v>8509</v>
      </c>
      <c r="C209" s="733">
        <f>QSC!K72</f>
        <v>0</v>
      </c>
      <c r="D209" s="724" t="s">
        <v>5324</v>
      </c>
      <c r="E209" s="712" t="str">
        <f t="shared" si="6"/>
        <v/>
      </c>
      <c r="F209" s="712">
        <f t="shared" si="7"/>
        <v>1</v>
      </c>
    </row>
    <row r="210" spans="1:6" x14ac:dyDescent="0.2">
      <c r="A210" s="713" t="s">
        <v>303</v>
      </c>
      <c r="B210" s="713" t="s">
        <v>8510</v>
      </c>
      <c r="C210" s="733">
        <f>QSC!K73</f>
        <v>0</v>
      </c>
      <c r="D210" s="724" t="s">
        <v>5324</v>
      </c>
      <c r="E210" s="712" t="str">
        <f t="shared" si="6"/>
        <v/>
      </c>
      <c r="F210" s="712">
        <f t="shared" si="7"/>
        <v>1</v>
      </c>
    </row>
    <row r="211" spans="1:6" x14ac:dyDescent="0.2">
      <c r="A211" s="713" t="s">
        <v>303</v>
      </c>
      <c r="B211" s="713" t="s">
        <v>8511</v>
      </c>
      <c r="C211" s="733">
        <f>QSC!K76</f>
        <v>0</v>
      </c>
      <c r="D211" s="724" t="s">
        <v>5324</v>
      </c>
      <c r="E211" s="712" t="str">
        <f t="shared" si="6"/>
        <v/>
      </c>
      <c r="F211" s="712">
        <f t="shared" si="7"/>
        <v>1</v>
      </c>
    </row>
    <row r="212" spans="1:6" x14ac:dyDescent="0.2">
      <c r="A212" s="713" t="s">
        <v>303</v>
      </c>
      <c r="B212" s="713" t="s">
        <v>8512</v>
      </c>
      <c r="C212" s="733">
        <f>QSC!K77</f>
        <v>0</v>
      </c>
      <c r="D212" s="724" t="s">
        <v>5324</v>
      </c>
      <c r="E212" s="712" t="str">
        <f t="shared" si="6"/>
        <v/>
      </c>
      <c r="F212" s="712">
        <f t="shared" si="7"/>
        <v>1</v>
      </c>
    </row>
    <row r="213" spans="1:6" x14ac:dyDescent="0.2">
      <c r="A213" s="713" t="s">
        <v>303</v>
      </c>
      <c r="B213" s="713" t="s">
        <v>8513</v>
      </c>
      <c r="C213" s="733">
        <f>QSC!K78</f>
        <v>0</v>
      </c>
      <c r="D213" s="724" t="s">
        <v>5324</v>
      </c>
      <c r="E213" s="712" t="str">
        <f t="shared" si="6"/>
        <v/>
      </c>
      <c r="F213" s="712">
        <f t="shared" si="7"/>
        <v>1</v>
      </c>
    </row>
    <row r="214" spans="1:6" x14ac:dyDescent="0.2">
      <c r="A214" s="713" t="s">
        <v>303</v>
      </c>
      <c r="B214" s="713" t="s">
        <v>8514</v>
      </c>
      <c r="C214" s="733">
        <f>QSC!K79</f>
        <v>0</v>
      </c>
      <c r="D214" s="724" t="s">
        <v>5324</v>
      </c>
      <c r="E214" s="712" t="str">
        <f t="shared" si="6"/>
        <v/>
      </c>
      <c r="F214" s="712">
        <f t="shared" si="7"/>
        <v>1</v>
      </c>
    </row>
    <row r="215" spans="1:6" x14ac:dyDescent="0.2">
      <c r="A215" s="713" t="s">
        <v>303</v>
      </c>
      <c r="B215" s="713" t="s">
        <v>8515</v>
      </c>
      <c r="C215" s="733">
        <f>QSC!K80</f>
        <v>0</v>
      </c>
      <c r="D215" s="724" t="s">
        <v>5324</v>
      </c>
      <c r="E215" s="712" t="str">
        <f t="shared" si="6"/>
        <v/>
      </c>
      <c r="F215" s="712">
        <f t="shared" si="7"/>
        <v>1</v>
      </c>
    </row>
    <row r="216" spans="1:6" x14ac:dyDescent="0.2">
      <c r="A216" s="713" t="s">
        <v>303</v>
      </c>
      <c r="B216" s="713" t="s">
        <v>8516</v>
      </c>
      <c r="C216" s="733">
        <f>QSC!K81</f>
        <v>0</v>
      </c>
      <c r="D216" s="724" t="s">
        <v>5324</v>
      </c>
      <c r="E216" s="712" t="str">
        <f t="shared" si="6"/>
        <v/>
      </c>
      <c r="F216" s="712">
        <f t="shared" si="7"/>
        <v>1</v>
      </c>
    </row>
    <row r="217" spans="1:6" x14ac:dyDescent="0.2">
      <c r="A217" s="713" t="s">
        <v>303</v>
      </c>
      <c r="B217" s="713" t="s">
        <v>8517</v>
      </c>
      <c r="C217" s="733">
        <f>QSC!K82</f>
        <v>0</v>
      </c>
      <c r="D217" s="724" t="s">
        <v>5324</v>
      </c>
      <c r="E217" s="712" t="str">
        <f t="shared" si="6"/>
        <v/>
      </c>
      <c r="F217" s="712">
        <f t="shared" si="7"/>
        <v>1</v>
      </c>
    </row>
    <row r="218" spans="1:6" x14ac:dyDescent="0.2">
      <c r="A218" s="713" t="s">
        <v>303</v>
      </c>
      <c r="B218" s="713" t="s">
        <v>8518</v>
      </c>
      <c r="C218" s="733">
        <f>QSC!K83</f>
        <v>0</v>
      </c>
      <c r="D218" s="724" t="s">
        <v>5324</v>
      </c>
      <c r="E218" s="712" t="str">
        <f t="shared" si="6"/>
        <v/>
      </c>
      <c r="F218" s="712">
        <f t="shared" si="7"/>
        <v>1</v>
      </c>
    </row>
    <row r="219" spans="1:6" x14ac:dyDescent="0.2">
      <c r="A219" s="713" t="s">
        <v>303</v>
      </c>
      <c r="B219" s="713" t="s">
        <v>8519</v>
      </c>
      <c r="C219" s="733">
        <f>QSC!K84</f>
        <v>0</v>
      </c>
      <c r="D219" s="724" t="s">
        <v>5324</v>
      </c>
      <c r="E219" s="712" t="str">
        <f t="shared" si="6"/>
        <v/>
      </c>
      <c r="F219" s="712">
        <f t="shared" si="7"/>
        <v>1</v>
      </c>
    </row>
    <row r="220" spans="1:6" x14ac:dyDescent="0.2">
      <c r="A220" s="713" t="s">
        <v>303</v>
      </c>
      <c r="B220" s="713" t="s">
        <v>8520</v>
      </c>
      <c r="C220" s="733">
        <f>QSC!K85</f>
        <v>0</v>
      </c>
      <c r="D220" s="724" t="s">
        <v>5324</v>
      </c>
      <c r="E220" s="712" t="str">
        <f t="shared" si="6"/>
        <v/>
      </c>
      <c r="F220" s="712">
        <f t="shared" si="7"/>
        <v>1</v>
      </c>
    </row>
    <row r="221" spans="1:6" x14ac:dyDescent="0.2">
      <c r="A221" s="713" t="s">
        <v>303</v>
      </c>
      <c r="B221" s="713" t="s">
        <v>8521</v>
      </c>
      <c r="C221" s="733">
        <f>QSC!K86</f>
        <v>0</v>
      </c>
      <c r="D221" s="724" t="s">
        <v>5324</v>
      </c>
      <c r="E221" s="712" t="str">
        <f t="shared" si="6"/>
        <v/>
      </c>
      <c r="F221" s="712">
        <f t="shared" si="7"/>
        <v>1</v>
      </c>
    </row>
    <row r="222" spans="1:6" x14ac:dyDescent="0.2">
      <c r="A222" s="713" t="s">
        <v>303</v>
      </c>
      <c r="B222" s="713" t="s">
        <v>8522</v>
      </c>
      <c r="C222" s="733">
        <f>QSC!K87</f>
        <v>0</v>
      </c>
      <c r="D222" s="724" t="s">
        <v>5324</v>
      </c>
      <c r="E222" s="712" t="str">
        <f t="shared" si="6"/>
        <v/>
      </c>
      <c r="F222" s="712">
        <f t="shared" si="7"/>
        <v>1</v>
      </c>
    </row>
    <row r="223" spans="1:6" x14ac:dyDescent="0.2">
      <c r="A223" s="713" t="s">
        <v>303</v>
      </c>
      <c r="B223" s="713" t="s">
        <v>8523</v>
      </c>
      <c r="C223" s="733">
        <f>QSC!K88</f>
        <v>0</v>
      </c>
      <c r="D223" s="724" t="s">
        <v>5324</v>
      </c>
      <c r="E223" s="712" t="str">
        <f t="shared" si="6"/>
        <v/>
      </c>
      <c r="F223" s="712">
        <f t="shared" si="7"/>
        <v>1</v>
      </c>
    </row>
    <row r="224" spans="1:6" x14ac:dyDescent="0.2">
      <c r="A224" s="713" t="s">
        <v>303</v>
      </c>
      <c r="B224" s="713" t="s">
        <v>8524</v>
      </c>
      <c r="C224" s="733">
        <f>QSC!K89</f>
        <v>0</v>
      </c>
      <c r="D224" s="724" t="s">
        <v>5324</v>
      </c>
      <c r="E224" s="712" t="str">
        <f t="shared" si="6"/>
        <v/>
      </c>
      <c r="F224" s="712">
        <f t="shared" si="7"/>
        <v>1</v>
      </c>
    </row>
    <row r="225" spans="1:6" x14ac:dyDescent="0.2">
      <c r="A225" s="713" t="s">
        <v>303</v>
      </c>
      <c r="B225" s="713" t="s">
        <v>8525</v>
      </c>
      <c r="C225" s="733">
        <f>QSC!K90</f>
        <v>0</v>
      </c>
      <c r="D225" s="724" t="s">
        <v>5324</v>
      </c>
      <c r="E225" s="712" t="str">
        <f t="shared" si="6"/>
        <v/>
      </c>
      <c r="F225" s="712">
        <f t="shared" si="7"/>
        <v>1</v>
      </c>
    </row>
    <row r="226" spans="1:6" x14ac:dyDescent="0.2">
      <c r="A226" s="713" t="s">
        <v>303</v>
      </c>
      <c r="B226" s="713" t="s">
        <v>8526</v>
      </c>
      <c r="C226" s="733">
        <f>QSC!K91</f>
        <v>0</v>
      </c>
      <c r="D226" s="724" t="s">
        <v>5324</v>
      </c>
      <c r="E226" s="712" t="str">
        <f t="shared" si="6"/>
        <v/>
      </c>
      <c r="F226" s="712">
        <f t="shared" si="7"/>
        <v>1</v>
      </c>
    </row>
    <row r="227" spans="1:6" x14ac:dyDescent="0.2">
      <c r="A227" s="713" t="s">
        <v>303</v>
      </c>
      <c r="B227" s="713" t="s">
        <v>8527</v>
      </c>
      <c r="C227" s="733">
        <f>QSC!K92</f>
        <v>0</v>
      </c>
      <c r="D227" s="724" t="s">
        <v>5324</v>
      </c>
      <c r="E227" s="712" t="str">
        <f t="shared" si="6"/>
        <v/>
      </c>
      <c r="F227" s="712">
        <f t="shared" si="7"/>
        <v>1</v>
      </c>
    </row>
    <row r="228" spans="1:6" x14ac:dyDescent="0.2">
      <c r="A228" s="713" t="s">
        <v>303</v>
      </c>
      <c r="B228" s="713" t="s">
        <v>8528</v>
      </c>
      <c r="C228" s="733">
        <f>QSC!K93</f>
        <v>0</v>
      </c>
      <c r="D228" s="724" t="s">
        <v>5324</v>
      </c>
      <c r="E228" s="712" t="str">
        <f t="shared" si="6"/>
        <v/>
      </c>
      <c r="F228" s="712">
        <f t="shared" si="7"/>
        <v>1</v>
      </c>
    </row>
    <row r="229" spans="1:6" x14ac:dyDescent="0.2">
      <c r="A229" s="713" t="s">
        <v>303</v>
      </c>
      <c r="B229" s="713" t="s">
        <v>8529</v>
      </c>
      <c r="C229" s="733">
        <f>QSC!K94</f>
        <v>0</v>
      </c>
      <c r="D229" s="724" t="s">
        <v>5324</v>
      </c>
      <c r="E229" s="712" t="str">
        <f t="shared" si="6"/>
        <v/>
      </c>
      <c r="F229" s="712">
        <f t="shared" si="7"/>
        <v>1</v>
      </c>
    </row>
    <row r="230" spans="1:6" x14ac:dyDescent="0.2">
      <c r="A230" s="713" t="s">
        <v>303</v>
      </c>
      <c r="B230" s="713" t="s">
        <v>8530</v>
      </c>
      <c r="C230" s="733">
        <f>QSC!L13</f>
        <v>0</v>
      </c>
      <c r="D230" s="724" t="s">
        <v>5324</v>
      </c>
      <c r="E230" s="712" t="str">
        <f t="shared" si="6"/>
        <v/>
      </c>
      <c r="F230" s="712">
        <f t="shared" si="7"/>
        <v>1</v>
      </c>
    </row>
    <row r="231" spans="1:6" x14ac:dyDescent="0.2">
      <c r="A231" s="713" t="s">
        <v>303</v>
      </c>
      <c r="B231" s="713" t="s">
        <v>8531</v>
      </c>
      <c r="C231" s="733">
        <f>QSC!L14</f>
        <v>0</v>
      </c>
      <c r="D231" s="724" t="s">
        <v>5324</v>
      </c>
      <c r="E231" s="712" t="str">
        <f t="shared" si="6"/>
        <v/>
      </c>
      <c r="F231" s="712">
        <f t="shared" si="7"/>
        <v>1</v>
      </c>
    </row>
    <row r="232" spans="1:6" x14ac:dyDescent="0.2">
      <c r="A232" s="713" t="s">
        <v>303</v>
      </c>
      <c r="B232" s="713" t="s">
        <v>8532</v>
      </c>
      <c r="C232" s="733">
        <f>QSC!L15</f>
        <v>0</v>
      </c>
      <c r="D232" s="724" t="s">
        <v>5324</v>
      </c>
      <c r="E232" s="712" t="str">
        <f t="shared" si="6"/>
        <v/>
      </c>
      <c r="F232" s="712">
        <f t="shared" si="7"/>
        <v>1</v>
      </c>
    </row>
    <row r="233" spans="1:6" x14ac:dyDescent="0.2">
      <c r="A233" s="713" t="s">
        <v>303</v>
      </c>
      <c r="B233" s="713" t="s">
        <v>8533</v>
      </c>
      <c r="C233" s="733">
        <f>QSC!L16</f>
        <v>0</v>
      </c>
      <c r="D233" s="724" t="s">
        <v>5324</v>
      </c>
      <c r="E233" s="712" t="str">
        <f t="shared" si="6"/>
        <v/>
      </c>
      <c r="F233" s="712">
        <f t="shared" si="7"/>
        <v>1</v>
      </c>
    </row>
    <row r="234" spans="1:6" x14ac:dyDescent="0.2">
      <c r="A234" s="713" t="s">
        <v>303</v>
      </c>
      <c r="B234" s="713" t="s">
        <v>8534</v>
      </c>
      <c r="C234" s="733">
        <f>QSC!L17</f>
        <v>0</v>
      </c>
      <c r="D234" s="724" t="s">
        <v>5324</v>
      </c>
      <c r="E234" s="712" t="str">
        <f t="shared" si="6"/>
        <v/>
      </c>
      <c r="F234" s="712">
        <f t="shared" si="7"/>
        <v>1</v>
      </c>
    </row>
    <row r="235" spans="1:6" x14ac:dyDescent="0.2">
      <c r="A235" s="713" t="s">
        <v>303</v>
      </c>
      <c r="B235" s="713" t="s">
        <v>8535</v>
      </c>
      <c r="C235" s="733">
        <f>QSC!L18</f>
        <v>0</v>
      </c>
      <c r="D235" s="724" t="s">
        <v>5324</v>
      </c>
      <c r="E235" s="712" t="str">
        <f t="shared" si="6"/>
        <v/>
      </c>
      <c r="F235" s="712">
        <f t="shared" si="7"/>
        <v>1</v>
      </c>
    </row>
    <row r="236" spans="1:6" x14ac:dyDescent="0.2">
      <c r="A236" s="713" t="s">
        <v>303</v>
      </c>
      <c r="B236" s="713" t="s">
        <v>8536</v>
      </c>
      <c r="C236" s="733">
        <f>QSC!L19</f>
        <v>0</v>
      </c>
      <c r="D236" s="724" t="s">
        <v>5324</v>
      </c>
      <c r="E236" s="712" t="str">
        <f t="shared" si="6"/>
        <v/>
      </c>
      <c r="F236" s="712">
        <f t="shared" si="7"/>
        <v>1</v>
      </c>
    </row>
    <row r="237" spans="1:6" x14ac:dyDescent="0.2">
      <c r="A237" s="713" t="s">
        <v>303</v>
      </c>
      <c r="B237" s="713" t="s">
        <v>8537</v>
      </c>
      <c r="C237" s="733">
        <f>QSC!L20</f>
        <v>0</v>
      </c>
      <c r="D237" s="724" t="s">
        <v>5324</v>
      </c>
      <c r="E237" s="712" t="str">
        <f t="shared" si="6"/>
        <v/>
      </c>
      <c r="F237" s="712">
        <f t="shared" si="7"/>
        <v>1</v>
      </c>
    </row>
    <row r="238" spans="1:6" x14ac:dyDescent="0.2">
      <c r="A238" s="713" t="s">
        <v>303</v>
      </c>
      <c r="B238" s="713" t="s">
        <v>8538</v>
      </c>
      <c r="C238" s="733">
        <f>QSC!L21</f>
        <v>0</v>
      </c>
      <c r="D238" s="724" t="s">
        <v>5324</v>
      </c>
      <c r="E238" s="712" t="str">
        <f t="shared" si="6"/>
        <v/>
      </c>
      <c r="F238" s="712">
        <f t="shared" si="7"/>
        <v>1</v>
      </c>
    </row>
    <row r="239" spans="1:6" x14ac:dyDescent="0.2">
      <c r="A239" s="713" t="s">
        <v>303</v>
      </c>
      <c r="B239" s="713" t="s">
        <v>8539</v>
      </c>
      <c r="C239" s="733">
        <f>QSC!L22</f>
        <v>0</v>
      </c>
      <c r="D239" s="724" t="s">
        <v>5324</v>
      </c>
      <c r="E239" s="712" t="str">
        <f t="shared" si="6"/>
        <v/>
      </c>
      <c r="F239" s="712">
        <f t="shared" si="7"/>
        <v>1</v>
      </c>
    </row>
    <row r="240" spans="1:6" x14ac:dyDescent="0.2">
      <c r="A240" s="713" t="s">
        <v>303</v>
      </c>
      <c r="B240" s="713" t="s">
        <v>8540</v>
      </c>
      <c r="C240" s="733">
        <f>QSC!L23</f>
        <v>0</v>
      </c>
      <c r="D240" s="724" t="s">
        <v>5324</v>
      </c>
      <c r="E240" s="712" t="str">
        <f t="shared" si="6"/>
        <v/>
      </c>
      <c r="F240" s="712">
        <f t="shared" si="7"/>
        <v>1</v>
      </c>
    </row>
    <row r="241" spans="1:6" x14ac:dyDescent="0.2">
      <c r="A241" s="713" t="s">
        <v>303</v>
      </c>
      <c r="B241" s="713" t="s">
        <v>8541</v>
      </c>
      <c r="C241" s="733">
        <f>QSC!L24</f>
        <v>0</v>
      </c>
      <c r="D241" s="724" t="s">
        <v>5324</v>
      </c>
      <c r="E241" s="712" t="str">
        <f t="shared" si="6"/>
        <v/>
      </c>
      <c r="F241" s="712">
        <f t="shared" si="7"/>
        <v>1</v>
      </c>
    </row>
    <row r="242" spans="1:6" x14ac:dyDescent="0.2">
      <c r="A242" s="713" t="s">
        <v>303</v>
      </c>
      <c r="B242" s="713" t="s">
        <v>8542</v>
      </c>
      <c r="C242" s="733">
        <f>QSC!L25</f>
        <v>0</v>
      </c>
      <c r="D242" s="724" t="s">
        <v>5324</v>
      </c>
      <c r="E242" s="712" t="str">
        <f t="shared" si="6"/>
        <v/>
      </c>
      <c r="F242" s="712">
        <f t="shared" si="7"/>
        <v>1</v>
      </c>
    </row>
    <row r="243" spans="1:6" x14ac:dyDescent="0.2">
      <c r="A243" s="713" t="s">
        <v>303</v>
      </c>
      <c r="B243" s="713" t="s">
        <v>8543</v>
      </c>
      <c r="C243" s="733">
        <f>QSC!L26</f>
        <v>0</v>
      </c>
      <c r="D243" s="724" t="s">
        <v>5324</v>
      </c>
      <c r="E243" s="712" t="str">
        <f t="shared" si="6"/>
        <v/>
      </c>
      <c r="F243" s="712">
        <f t="shared" si="7"/>
        <v>1</v>
      </c>
    </row>
    <row r="244" spans="1:6" x14ac:dyDescent="0.2">
      <c r="A244" s="713" t="s">
        <v>303</v>
      </c>
      <c r="B244" s="713" t="s">
        <v>8544</v>
      </c>
      <c r="C244" s="733">
        <f>QSC!L27</f>
        <v>0</v>
      </c>
      <c r="D244" s="724" t="s">
        <v>5324</v>
      </c>
      <c r="E244" s="712" t="str">
        <f t="shared" si="6"/>
        <v/>
      </c>
      <c r="F244" s="712">
        <f t="shared" si="7"/>
        <v>1</v>
      </c>
    </row>
    <row r="245" spans="1:6" x14ac:dyDescent="0.2">
      <c r="A245" s="713" t="s">
        <v>303</v>
      </c>
      <c r="B245" s="713" t="s">
        <v>8545</v>
      </c>
      <c r="C245" s="733">
        <f>QSC!L28</f>
        <v>0</v>
      </c>
      <c r="D245" s="724" t="s">
        <v>5324</v>
      </c>
      <c r="E245" s="712" t="str">
        <f t="shared" si="6"/>
        <v/>
      </c>
      <c r="F245" s="712">
        <f t="shared" si="7"/>
        <v>1</v>
      </c>
    </row>
    <row r="246" spans="1:6" x14ac:dyDescent="0.2">
      <c r="A246" s="713" t="s">
        <v>303</v>
      </c>
      <c r="B246" s="713" t="s">
        <v>8546</v>
      </c>
      <c r="C246" s="733">
        <f>QSC!L29</f>
        <v>0</v>
      </c>
      <c r="D246" s="724" t="s">
        <v>5324</v>
      </c>
      <c r="E246" s="712" t="str">
        <f t="shared" si="6"/>
        <v/>
      </c>
      <c r="F246" s="712">
        <f t="shared" si="7"/>
        <v>1</v>
      </c>
    </row>
    <row r="247" spans="1:6" x14ac:dyDescent="0.2">
      <c r="A247" s="713" t="s">
        <v>303</v>
      </c>
      <c r="B247" s="713" t="s">
        <v>8547</v>
      </c>
      <c r="C247" s="733">
        <f>QSC!L30</f>
        <v>0</v>
      </c>
      <c r="D247" s="724" t="s">
        <v>5324</v>
      </c>
      <c r="E247" s="712" t="str">
        <f t="shared" si="6"/>
        <v/>
      </c>
      <c r="F247" s="712">
        <f t="shared" si="7"/>
        <v>1</v>
      </c>
    </row>
    <row r="248" spans="1:6" x14ac:dyDescent="0.2">
      <c r="A248" s="713" t="s">
        <v>303</v>
      </c>
      <c r="B248" s="713" t="s">
        <v>8548</v>
      </c>
      <c r="C248" s="733">
        <f>QSC!L31</f>
        <v>0</v>
      </c>
      <c r="D248" s="724" t="s">
        <v>5324</v>
      </c>
      <c r="E248" s="712" t="str">
        <f t="shared" si="6"/>
        <v/>
      </c>
      <c r="F248" s="712">
        <f t="shared" si="7"/>
        <v>1</v>
      </c>
    </row>
    <row r="249" spans="1:6" x14ac:dyDescent="0.2">
      <c r="A249" s="713" t="s">
        <v>303</v>
      </c>
      <c r="B249" s="713" t="s">
        <v>8549</v>
      </c>
      <c r="C249" s="733">
        <f>QSC!M13</f>
        <v>0</v>
      </c>
      <c r="D249" s="724" t="s">
        <v>5324</v>
      </c>
      <c r="E249" s="712" t="str">
        <f t="shared" si="6"/>
        <v/>
      </c>
      <c r="F249" s="712">
        <f t="shared" si="7"/>
        <v>1</v>
      </c>
    </row>
    <row r="250" spans="1:6" x14ac:dyDescent="0.2">
      <c r="A250" s="713" t="s">
        <v>303</v>
      </c>
      <c r="B250" s="713" t="s">
        <v>8550</v>
      </c>
      <c r="C250" s="733">
        <f>QSC!M14</f>
        <v>0</v>
      </c>
      <c r="D250" s="724" t="s">
        <v>5324</v>
      </c>
      <c r="E250" s="712" t="str">
        <f t="shared" si="6"/>
        <v/>
      </c>
      <c r="F250" s="712">
        <f t="shared" si="7"/>
        <v>1</v>
      </c>
    </row>
    <row r="251" spans="1:6" x14ac:dyDescent="0.2">
      <c r="A251" s="713" t="s">
        <v>303</v>
      </c>
      <c r="B251" s="713" t="s">
        <v>8551</v>
      </c>
      <c r="C251" s="733">
        <f>QSC!M15</f>
        <v>0</v>
      </c>
      <c r="D251" s="724" t="s">
        <v>5324</v>
      </c>
      <c r="E251" s="712" t="str">
        <f t="shared" si="6"/>
        <v/>
      </c>
      <c r="F251" s="712">
        <f t="shared" si="7"/>
        <v>1</v>
      </c>
    </row>
    <row r="252" spans="1:6" x14ac:dyDescent="0.2">
      <c r="A252" s="713" t="s">
        <v>303</v>
      </c>
      <c r="B252" s="713" t="s">
        <v>8552</v>
      </c>
      <c r="C252" s="733">
        <f>QSC!M16</f>
        <v>0</v>
      </c>
      <c r="D252" s="724" t="s">
        <v>5324</v>
      </c>
      <c r="E252" s="712" t="str">
        <f t="shared" si="6"/>
        <v/>
      </c>
      <c r="F252" s="712">
        <f t="shared" si="7"/>
        <v>1</v>
      </c>
    </row>
    <row r="253" spans="1:6" x14ac:dyDescent="0.2">
      <c r="A253" s="713" t="s">
        <v>303</v>
      </c>
      <c r="B253" s="713" t="s">
        <v>8553</v>
      </c>
      <c r="C253" s="733">
        <f>QSC!M17</f>
        <v>0</v>
      </c>
      <c r="D253" s="724" t="s">
        <v>5324</v>
      </c>
      <c r="E253" s="712" t="str">
        <f t="shared" si="6"/>
        <v/>
      </c>
      <c r="F253" s="712">
        <f t="shared" si="7"/>
        <v>1</v>
      </c>
    </row>
    <row r="254" spans="1:6" x14ac:dyDescent="0.2">
      <c r="A254" s="713" t="s">
        <v>303</v>
      </c>
      <c r="B254" s="713" t="s">
        <v>8554</v>
      </c>
      <c r="C254" s="733">
        <f>QSC!M18</f>
        <v>0</v>
      </c>
      <c r="D254" s="724" t="s">
        <v>5324</v>
      </c>
      <c r="E254" s="712" t="str">
        <f t="shared" si="6"/>
        <v/>
      </c>
      <c r="F254" s="712">
        <f t="shared" si="7"/>
        <v>1</v>
      </c>
    </row>
    <row r="255" spans="1:6" x14ac:dyDescent="0.2">
      <c r="A255" s="713" t="s">
        <v>303</v>
      </c>
      <c r="B255" s="713" t="s">
        <v>8555</v>
      </c>
      <c r="C255" s="733">
        <f>QSC!M19</f>
        <v>0</v>
      </c>
      <c r="D255" s="724" t="s">
        <v>5324</v>
      </c>
      <c r="E255" s="712" t="str">
        <f t="shared" si="6"/>
        <v/>
      </c>
      <c r="F255" s="712">
        <f t="shared" si="7"/>
        <v>1</v>
      </c>
    </row>
    <row r="256" spans="1:6" x14ac:dyDescent="0.2">
      <c r="A256" s="713" t="s">
        <v>303</v>
      </c>
      <c r="B256" s="713" t="s">
        <v>8556</v>
      </c>
      <c r="C256" s="733">
        <f>QSC!M20</f>
        <v>0</v>
      </c>
      <c r="D256" s="724" t="s">
        <v>5324</v>
      </c>
      <c r="E256" s="712" t="str">
        <f t="shared" si="6"/>
        <v/>
      </c>
      <c r="F256" s="712">
        <f t="shared" si="7"/>
        <v>1</v>
      </c>
    </row>
    <row r="257" spans="1:6" x14ac:dyDescent="0.2">
      <c r="A257" s="713" t="s">
        <v>303</v>
      </c>
      <c r="B257" s="713" t="s">
        <v>8557</v>
      </c>
      <c r="C257" s="733">
        <f>QSC!M21</f>
        <v>0</v>
      </c>
      <c r="D257" s="724" t="s">
        <v>5324</v>
      </c>
      <c r="E257" s="712" t="str">
        <f t="shared" si="6"/>
        <v/>
      </c>
      <c r="F257" s="712">
        <f t="shared" si="7"/>
        <v>1</v>
      </c>
    </row>
    <row r="258" spans="1:6" x14ac:dyDescent="0.2">
      <c r="A258" s="713" t="s">
        <v>303</v>
      </c>
      <c r="B258" s="713" t="s">
        <v>8558</v>
      </c>
      <c r="C258" s="733">
        <f>QSC!M22</f>
        <v>0</v>
      </c>
      <c r="D258" s="724" t="s">
        <v>5324</v>
      </c>
      <c r="E258" s="712" t="str">
        <f t="shared" si="6"/>
        <v/>
      </c>
      <c r="F258" s="712">
        <f t="shared" si="7"/>
        <v>1</v>
      </c>
    </row>
    <row r="259" spans="1:6" x14ac:dyDescent="0.2">
      <c r="A259" s="713" t="s">
        <v>303</v>
      </c>
      <c r="B259" s="713" t="s">
        <v>8559</v>
      </c>
      <c r="C259" s="733">
        <f>QSC!M23</f>
        <v>0</v>
      </c>
      <c r="D259" s="724" t="s">
        <v>5324</v>
      </c>
      <c r="E259" s="712" t="str">
        <f t="shared" ref="E259:E322" si="8">IF(C259="","",IF(ISBLANK(C259),"",IF(ISNUMBER(C259),IF(ROUND(C259,0)=C259,IF(C259&gt;=(-9999999999999990),IF(C259&lt;=(9999999999999990),"","Value must be an integer of no more than 16 digits."),"Value must be an integer of no more than 16 digits."),"Value must be an integer of no more than 16 digits."),"Value must be an integer of no more than 16 digits.")))</f>
        <v/>
      </c>
      <c r="F259" s="712">
        <f t="shared" ref="F259:F322" si="9">IF(E259="",1,0)</f>
        <v>1</v>
      </c>
    </row>
    <row r="260" spans="1:6" x14ac:dyDescent="0.2">
      <c r="A260" s="713" t="s">
        <v>303</v>
      </c>
      <c r="B260" s="713" t="s">
        <v>8560</v>
      </c>
      <c r="C260" s="733">
        <f>QSC!M24</f>
        <v>0</v>
      </c>
      <c r="D260" s="724" t="s">
        <v>5324</v>
      </c>
      <c r="E260" s="712" t="str">
        <f t="shared" si="8"/>
        <v/>
      </c>
      <c r="F260" s="712">
        <f t="shared" si="9"/>
        <v>1</v>
      </c>
    </row>
    <row r="261" spans="1:6" x14ac:dyDescent="0.2">
      <c r="A261" s="713" t="s">
        <v>303</v>
      </c>
      <c r="B261" s="713" t="s">
        <v>8561</v>
      </c>
      <c r="C261" s="733">
        <f>QSC!M25</f>
        <v>0</v>
      </c>
      <c r="D261" s="724" t="s">
        <v>5324</v>
      </c>
      <c r="E261" s="712" t="str">
        <f t="shared" si="8"/>
        <v/>
      </c>
      <c r="F261" s="712">
        <f t="shared" si="9"/>
        <v>1</v>
      </c>
    </row>
    <row r="262" spans="1:6" x14ac:dyDescent="0.2">
      <c r="A262" s="713" t="s">
        <v>303</v>
      </c>
      <c r="B262" s="713" t="s">
        <v>8562</v>
      </c>
      <c r="C262" s="733">
        <f>QSC!M26</f>
        <v>0</v>
      </c>
      <c r="D262" s="724" t="s">
        <v>5324</v>
      </c>
      <c r="E262" s="712" t="str">
        <f t="shared" si="8"/>
        <v/>
      </c>
      <c r="F262" s="712">
        <f t="shared" si="9"/>
        <v>1</v>
      </c>
    </row>
    <row r="263" spans="1:6" x14ac:dyDescent="0.2">
      <c r="A263" s="713" t="s">
        <v>303</v>
      </c>
      <c r="B263" s="713" t="s">
        <v>8563</v>
      </c>
      <c r="C263" s="733">
        <f>QSC!M27</f>
        <v>0</v>
      </c>
      <c r="D263" s="724" t="s">
        <v>5324</v>
      </c>
      <c r="E263" s="712" t="str">
        <f t="shared" si="8"/>
        <v/>
      </c>
      <c r="F263" s="712">
        <f t="shared" si="9"/>
        <v>1</v>
      </c>
    </row>
    <row r="264" spans="1:6" x14ac:dyDescent="0.2">
      <c r="A264" s="713" t="s">
        <v>303</v>
      </c>
      <c r="B264" s="713" t="s">
        <v>8564</v>
      </c>
      <c r="C264" s="733">
        <f>QSC!M28</f>
        <v>0</v>
      </c>
      <c r="D264" s="724" t="s">
        <v>5324</v>
      </c>
      <c r="E264" s="712" t="str">
        <f t="shared" si="8"/>
        <v/>
      </c>
      <c r="F264" s="712">
        <f t="shared" si="9"/>
        <v>1</v>
      </c>
    </row>
    <row r="265" spans="1:6" x14ac:dyDescent="0.2">
      <c r="A265" s="713" t="s">
        <v>303</v>
      </c>
      <c r="B265" s="713" t="s">
        <v>8565</v>
      </c>
      <c r="C265" s="733">
        <f>QSC!M29</f>
        <v>0</v>
      </c>
      <c r="D265" s="724" t="s">
        <v>5324</v>
      </c>
      <c r="E265" s="712" t="str">
        <f t="shared" si="8"/>
        <v/>
      </c>
      <c r="F265" s="712">
        <f t="shared" si="9"/>
        <v>1</v>
      </c>
    </row>
    <row r="266" spans="1:6" x14ac:dyDescent="0.2">
      <c r="A266" s="713" t="s">
        <v>303</v>
      </c>
      <c r="B266" s="713" t="s">
        <v>8566</v>
      </c>
      <c r="C266" s="733">
        <f>QSC!M30</f>
        <v>0</v>
      </c>
      <c r="D266" s="724" t="s">
        <v>5324</v>
      </c>
      <c r="E266" s="712" t="str">
        <f t="shared" si="8"/>
        <v/>
      </c>
      <c r="F266" s="712">
        <f t="shared" si="9"/>
        <v>1</v>
      </c>
    </row>
    <row r="267" spans="1:6" x14ac:dyDescent="0.2">
      <c r="A267" s="713" t="s">
        <v>303</v>
      </c>
      <c r="B267" s="713" t="s">
        <v>8567</v>
      </c>
      <c r="C267" s="733">
        <f>QSC!M31</f>
        <v>0</v>
      </c>
      <c r="D267" s="724" t="s">
        <v>5324</v>
      </c>
      <c r="E267" s="712" t="str">
        <f t="shared" si="8"/>
        <v/>
      </c>
      <c r="F267" s="712">
        <f t="shared" si="9"/>
        <v>1</v>
      </c>
    </row>
    <row r="268" spans="1:6" x14ac:dyDescent="0.2">
      <c r="A268" s="713" t="s">
        <v>303</v>
      </c>
      <c r="B268" s="713" t="s">
        <v>8568</v>
      </c>
      <c r="C268" s="733">
        <f>QSC!N13</f>
        <v>0</v>
      </c>
      <c r="D268" s="724" t="s">
        <v>5324</v>
      </c>
      <c r="E268" s="712" t="str">
        <f t="shared" si="8"/>
        <v/>
      </c>
      <c r="F268" s="712">
        <f t="shared" si="9"/>
        <v>1</v>
      </c>
    </row>
    <row r="269" spans="1:6" x14ac:dyDescent="0.2">
      <c r="A269" s="713" t="s">
        <v>303</v>
      </c>
      <c r="B269" s="713" t="s">
        <v>8569</v>
      </c>
      <c r="C269" s="733">
        <f>QSC!N14</f>
        <v>0</v>
      </c>
      <c r="D269" s="724" t="s">
        <v>5324</v>
      </c>
      <c r="E269" s="712" t="str">
        <f t="shared" si="8"/>
        <v/>
      </c>
      <c r="F269" s="712">
        <f t="shared" si="9"/>
        <v>1</v>
      </c>
    </row>
    <row r="270" spans="1:6" x14ac:dyDescent="0.2">
      <c r="A270" s="713" t="s">
        <v>303</v>
      </c>
      <c r="B270" s="713" t="s">
        <v>8570</v>
      </c>
      <c r="C270" s="733">
        <f>QSC!N15</f>
        <v>0</v>
      </c>
      <c r="D270" s="724" t="s">
        <v>5324</v>
      </c>
      <c r="E270" s="712" t="str">
        <f t="shared" si="8"/>
        <v/>
      </c>
      <c r="F270" s="712">
        <f t="shared" si="9"/>
        <v>1</v>
      </c>
    </row>
    <row r="271" spans="1:6" x14ac:dyDescent="0.2">
      <c r="A271" s="713" t="s">
        <v>303</v>
      </c>
      <c r="B271" s="713" t="s">
        <v>8571</v>
      </c>
      <c r="C271" s="733">
        <f>QSC!N16</f>
        <v>0</v>
      </c>
      <c r="D271" s="724" t="s">
        <v>5324</v>
      </c>
      <c r="E271" s="712" t="str">
        <f t="shared" si="8"/>
        <v/>
      </c>
      <c r="F271" s="712">
        <f t="shared" si="9"/>
        <v>1</v>
      </c>
    </row>
    <row r="272" spans="1:6" x14ac:dyDescent="0.2">
      <c r="A272" s="713" t="s">
        <v>303</v>
      </c>
      <c r="B272" s="713" t="s">
        <v>8572</v>
      </c>
      <c r="C272" s="733">
        <f>QSC!N17</f>
        <v>0</v>
      </c>
      <c r="D272" s="724" t="s">
        <v>5324</v>
      </c>
      <c r="E272" s="712" t="str">
        <f t="shared" si="8"/>
        <v/>
      </c>
      <c r="F272" s="712">
        <f t="shared" si="9"/>
        <v>1</v>
      </c>
    </row>
    <row r="273" spans="1:6" x14ac:dyDescent="0.2">
      <c r="A273" s="713" t="s">
        <v>303</v>
      </c>
      <c r="B273" s="713" t="s">
        <v>8573</v>
      </c>
      <c r="C273" s="733">
        <f>QSC!N18</f>
        <v>0</v>
      </c>
      <c r="D273" s="724" t="s">
        <v>5324</v>
      </c>
      <c r="E273" s="712" t="str">
        <f t="shared" si="8"/>
        <v/>
      </c>
      <c r="F273" s="712">
        <f t="shared" si="9"/>
        <v>1</v>
      </c>
    </row>
    <row r="274" spans="1:6" x14ac:dyDescent="0.2">
      <c r="A274" s="713" t="s">
        <v>303</v>
      </c>
      <c r="B274" s="713" t="s">
        <v>8574</v>
      </c>
      <c r="C274" s="733">
        <f>QSC!N19</f>
        <v>0</v>
      </c>
      <c r="D274" s="724" t="s">
        <v>5324</v>
      </c>
      <c r="E274" s="712" t="str">
        <f t="shared" si="8"/>
        <v/>
      </c>
      <c r="F274" s="712">
        <f t="shared" si="9"/>
        <v>1</v>
      </c>
    </row>
    <row r="275" spans="1:6" x14ac:dyDescent="0.2">
      <c r="A275" s="713" t="s">
        <v>303</v>
      </c>
      <c r="B275" s="713" t="s">
        <v>8575</v>
      </c>
      <c r="C275" s="733">
        <f>QSC!N20</f>
        <v>0</v>
      </c>
      <c r="D275" s="724" t="s">
        <v>5324</v>
      </c>
      <c r="E275" s="712" t="str">
        <f t="shared" si="8"/>
        <v/>
      </c>
      <c r="F275" s="712">
        <f t="shared" si="9"/>
        <v>1</v>
      </c>
    </row>
    <row r="276" spans="1:6" x14ac:dyDescent="0.2">
      <c r="A276" s="713" t="s">
        <v>303</v>
      </c>
      <c r="B276" s="713" t="s">
        <v>8576</v>
      </c>
      <c r="C276" s="733">
        <f>QSC!N21</f>
        <v>0</v>
      </c>
      <c r="D276" s="724" t="s">
        <v>5324</v>
      </c>
      <c r="E276" s="712" t="str">
        <f t="shared" si="8"/>
        <v/>
      </c>
      <c r="F276" s="712">
        <f t="shared" si="9"/>
        <v>1</v>
      </c>
    </row>
    <row r="277" spans="1:6" x14ac:dyDescent="0.2">
      <c r="A277" s="713" t="s">
        <v>303</v>
      </c>
      <c r="B277" s="713" t="s">
        <v>8577</v>
      </c>
      <c r="C277" s="733">
        <f>QSC!N22</f>
        <v>0</v>
      </c>
      <c r="D277" s="724" t="s">
        <v>5324</v>
      </c>
      <c r="E277" s="712" t="str">
        <f t="shared" si="8"/>
        <v/>
      </c>
      <c r="F277" s="712">
        <f t="shared" si="9"/>
        <v>1</v>
      </c>
    </row>
    <row r="278" spans="1:6" x14ac:dyDescent="0.2">
      <c r="A278" s="713" t="s">
        <v>303</v>
      </c>
      <c r="B278" s="713" t="s">
        <v>8578</v>
      </c>
      <c r="C278" s="733">
        <f>QSC!N23</f>
        <v>0</v>
      </c>
      <c r="D278" s="724" t="s">
        <v>5324</v>
      </c>
      <c r="E278" s="712" t="str">
        <f t="shared" si="8"/>
        <v/>
      </c>
      <c r="F278" s="712">
        <f t="shared" si="9"/>
        <v>1</v>
      </c>
    </row>
    <row r="279" spans="1:6" x14ac:dyDescent="0.2">
      <c r="A279" s="713" t="s">
        <v>303</v>
      </c>
      <c r="B279" s="713" t="s">
        <v>8579</v>
      </c>
      <c r="C279" s="733">
        <f>QSC!N24</f>
        <v>0</v>
      </c>
      <c r="D279" s="724" t="s">
        <v>5324</v>
      </c>
      <c r="E279" s="712" t="str">
        <f t="shared" si="8"/>
        <v/>
      </c>
      <c r="F279" s="712">
        <f t="shared" si="9"/>
        <v>1</v>
      </c>
    </row>
    <row r="280" spans="1:6" x14ac:dyDescent="0.2">
      <c r="A280" s="713" t="s">
        <v>303</v>
      </c>
      <c r="B280" s="713" t="s">
        <v>8580</v>
      </c>
      <c r="C280" s="733">
        <f>QSC!N25</f>
        <v>0</v>
      </c>
      <c r="D280" s="724" t="s">
        <v>5324</v>
      </c>
      <c r="E280" s="712" t="str">
        <f t="shared" si="8"/>
        <v/>
      </c>
      <c r="F280" s="712">
        <f t="shared" si="9"/>
        <v>1</v>
      </c>
    </row>
    <row r="281" spans="1:6" x14ac:dyDescent="0.2">
      <c r="A281" s="713" t="s">
        <v>303</v>
      </c>
      <c r="B281" s="713" t="s">
        <v>8581</v>
      </c>
      <c r="C281" s="733">
        <f>QSC!N26</f>
        <v>0</v>
      </c>
      <c r="D281" s="724" t="s">
        <v>5324</v>
      </c>
      <c r="E281" s="712" t="str">
        <f t="shared" si="8"/>
        <v/>
      </c>
      <c r="F281" s="712">
        <f t="shared" si="9"/>
        <v>1</v>
      </c>
    </row>
    <row r="282" spans="1:6" x14ac:dyDescent="0.2">
      <c r="A282" s="713" t="s">
        <v>303</v>
      </c>
      <c r="B282" s="713" t="s">
        <v>8582</v>
      </c>
      <c r="C282" s="733">
        <f>QSC!N27</f>
        <v>0</v>
      </c>
      <c r="D282" s="724" t="s">
        <v>5324</v>
      </c>
      <c r="E282" s="712" t="str">
        <f t="shared" si="8"/>
        <v/>
      </c>
      <c r="F282" s="712">
        <f t="shared" si="9"/>
        <v>1</v>
      </c>
    </row>
    <row r="283" spans="1:6" x14ac:dyDescent="0.2">
      <c r="A283" s="713" t="s">
        <v>303</v>
      </c>
      <c r="B283" s="713" t="s">
        <v>8583</v>
      </c>
      <c r="C283" s="733">
        <f>QSC!N28</f>
        <v>0</v>
      </c>
      <c r="D283" s="724" t="s">
        <v>5324</v>
      </c>
      <c r="E283" s="712" t="str">
        <f t="shared" si="8"/>
        <v/>
      </c>
      <c r="F283" s="712">
        <f t="shared" si="9"/>
        <v>1</v>
      </c>
    </row>
    <row r="284" spans="1:6" x14ac:dyDescent="0.2">
      <c r="A284" s="713" t="s">
        <v>303</v>
      </c>
      <c r="B284" s="713" t="s">
        <v>8584</v>
      </c>
      <c r="C284" s="733">
        <f>QSC!N29</f>
        <v>0</v>
      </c>
      <c r="D284" s="724" t="s">
        <v>5324</v>
      </c>
      <c r="E284" s="712" t="str">
        <f t="shared" si="8"/>
        <v/>
      </c>
      <c r="F284" s="712">
        <f t="shared" si="9"/>
        <v>1</v>
      </c>
    </row>
    <row r="285" spans="1:6" x14ac:dyDescent="0.2">
      <c r="A285" s="713" t="s">
        <v>303</v>
      </c>
      <c r="B285" s="713" t="s">
        <v>8585</v>
      </c>
      <c r="C285" s="733">
        <f>QSC!N30</f>
        <v>0</v>
      </c>
      <c r="D285" s="724" t="s">
        <v>5324</v>
      </c>
      <c r="E285" s="712" t="str">
        <f t="shared" si="8"/>
        <v/>
      </c>
      <c r="F285" s="712">
        <f t="shared" si="9"/>
        <v>1</v>
      </c>
    </row>
    <row r="286" spans="1:6" x14ac:dyDescent="0.2">
      <c r="A286" s="713" t="s">
        <v>303</v>
      </c>
      <c r="B286" s="713" t="s">
        <v>8586</v>
      </c>
      <c r="C286" s="733">
        <f>QSC!N31</f>
        <v>0</v>
      </c>
      <c r="D286" s="724" t="s">
        <v>5324</v>
      </c>
      <c r="E286" s="712" t="str">
        <f t="shared" si="8"/>
        <v/>
      </c>
      <c r="F286" s="712">
        <f t="shared" si="9"/>
        <v>1</v>
      </c>
    </row>
    <row r="287" spans="1:6" x14ac:dyDescent="0.2">
      <c r="A287" s="713" t="s">
        <v>303</v>
      </c>
      <c r="B287" s="713" t="s">
        <v>8587</v>
      </c>
      <c r="C287" s="733">
        <f>QSC!O13</f>
        <v>0</v>
      </c>
      <c r="D287" s="724" t="s">
        <v>5324</v>
      </c>
      <c r="E287" s="712" t="str">
        <f t="shared" si="8"/>
        <v/>
      </c>
      <c r="F287" s="712">
        <f t="shared" si="9"/>
        <v>1</v>
      </c>
    </row>
    <row r="288" spans="1:6" x14ac:dyDescent="0.2">
      <c r="A288" s="713" t="s">
        <v>303</v>
      </c>
      <c r="B288" s="713" t="s">
        <v>8588</v>
      </c>
      <c r="C288" s="733">
        <f>QSC!O14</f>
        <v>0</v>
      </c>
      <c r="D288" s="724" t="s">
        <v>5324</v>
      </c>
      <c r="E288" s="712" t="str">
        <f t="shared" si="8"/>
        <v/>
      </c>
      <c r="F288" s="712">
        <f t="shared" si="9"/>
        <v>1</v>
      </c>
    </row>
    <row r="289" spans="1:6" x14ac:dyDescent="0.2">
      <c r="A289" s="713" t="s">
        <v>303</v>
      </c>
      <c r="B289" s="713" t="s">
        <v>8589</v>
      </c>
      <c r="C289" s="733">
        <f>QSC!O15</f>
        <v>0</v>
      </c>
      <c r="D289" s="724" t="s">
        <v>5324</v>
      </c>
      <c r="E289" s="712" t="str">
        <f t="shared" si="8"/>
        <v/>
      </c>
      <c r="F289" s="712">
        <f t="shared" si="9"/>
        <v>1</v>
      </c>
    </row>
    <row r="290" spans="1:6" x14ac:dyDescent="0.2">
      <c r="A290" s="713" t="s">
        <v>303</v>
      </c>
      <c r="B290" s="713" t="s">
        <v>8590</v>
      </c>
      <c r="C290" s="733">
        <f>QSC!O16</f>
        <v>0</v>
      </c>
      <c r="D290" s="724" t="s">
        <v>5324</v>
      </c>
      <c r="E290" s="712" t="str">
        <f t="shared" si="8"/>
        <v/>
      </c>
      <c r="F290" s="712">
        <f t="shared" si="9"/>
        <v>1</v>
      </c>
    </row>
    <row r="291" spans="1:6" x14ac:dyDescent="0.2">
      <c r="A291" s="713" t="s">
        <v>303</v>
      </c>
      <c r="B291" s="713" t="s">
        <v>8591</v>
      </c>
      <c r="C291" s="733">
        <f>QSC!O17</f>
        <v>0</v>
      </c>
      <c r="D291" s="724" t="s">
        <v>5324</v>
      </c>
      <c r="E291" s="712" t="str">
        <f t="shared" si="8"/>
        <v/>
      </c>
      <c r="F291" s="712">
        <f t="shared" si="9"/>
        <v>1</v>
      </c>
    </row>
    <row r="292" spans="1:6" x14ac:dyDescent="0.2">
      <c r="A292" s="713" t="s">
        <v>303</v>
      </c>
      <c r="B292" s="713" t="s">
        <v>8592</v>
      </c>
      <c r="C292" s="733">
        <f>QSC!O18</f>
        <v>0</v>
      </c>
      <c r="D292" s="724" t="s">
        <v>5324</v>
      </c>
      <c r="E292" s="712" t="str">
        <f t="shared" si="8"/>
        <v/>
      </c>
      <c r="F292" s="712">
        <f t="shared" si="9"/>
        <v>1</v>
      </c>
    </row>
    <row r="293" spans="1:6" x14ac:dyDescent="0.2">
      <c r="A293" s="713" t="s">
        <v>303</v>
      </c>
      <c r="B293" s="713" t="s">
        <v>8593</v>
      </c>
      <c r="C293" s="733">
        <f>QSC!O19</f>
        <v>0</v>
      </c>
      <c r="D293" s="724" t="s">
        <v>5324</v>
      </c>
      <c r="E293" s="712" t="str">
        <f t="shared" si="8"/>
        <v/>
      </c>
      <c r="F293" s="712">
        <f t="shared" si="9"/>
        <v>1</v>
      </c>
    </row>
    <row r="294" spans="1:6" x14ac:dyDescent="0.2">
      <c r="A294" s="713" t="s">
        <v>303</v>
      </c>
      <c r="B294" s="713" t="s">
        <v>8594</v>
      </c>
      <c r="C294" s="733">
        <f>QSC!O20</f>
        <v>0</v>
      </c>
      <c r="D294" s="724" t="s">
        <v>5324</v>
      </c>
      <c r="E294" s="712" t="str">
        <f t="shared" si="8"/>
        <v/>
      </c>
      <c r="F294" s="712">
        <f t="shared" si="9"/>
        <v>1</v>
      </c>
    </row>
    <row r="295" spans="1:6" x14ac:dyDescent="0.2">
      <c r="A295" s="713" t="s">
        <v>303</v>
      </c>
      <c r="B295" s="713" t="s">
        <v>8595</v>
      </c>
      <c r="C295" s="733">
        <f>QSC!O21</f>
        <v>0</v>
      </c>
      <c r="D295" s="724" t="s">
        <v>5324</v>
      </c>
      <c r="E295" s="712" t="str">
        <f t="shared" si="8"/>
        <v/>
      </c>
      <c r="F295" s="712">
        <f t="shared" si="9"/>
        <v>1</v>
      </c>
    </row>
    <row r="296" spans="1:6" x14ac:dyDescent="0.2">
      <c r="A296" s="713" t="s">
        <v>303</v>
      </c>
      <c r="B296" s="713" t="s">
        <v>8596</v>
      </c>
      <c r="C296" s="733">
        <f>QSC!O22</f>
        <v>0</v>
      </c>
      <c r="D296" s="724" t="s">
        <v>5324</v>
      </c>
      <c r="E296" s="712" t="str">
        <f t="shared" si="8"/>
        <v/>
      </c>
      <c r="F296" s="712">
        <f t="shared" si="9"/>
        <v>1</v>
      </c>
    </row>
    <row r="297" spans="1:6" x14ac:dyDescent="0.2">
      <c r="A297" s="713" t="s">
        <v>303</v>
      </c>
      <c r="B297" s="713" t="s">
        <v>8597</v>
      </c>
      <c r="C297" s="733">
        <f>QSC!O23</f>
        <v>0</v>
      </c>
      <c r="D297" s="724" t="s">
        <v>5324</v>
      </c>
      <c r="E297" s="712" t="str">
        <f t="shared" si="8"/>
        <v/>
      </c>
      <c r="F297" s="712">
        <f t="shared" si="9"/>
        <v>1</v>
      </c>
    </row>
    <row r="298" spans="1:6" x14ac:dyDescent="0.2">
      <c r="A298" s="713" t="s">
        <v>303</v>
      </c>
      <c r="B298" s="713" t="s">
        <v>8598</v>
      </c>
      <c r="C298" s="733">
        <f>QSC!O24</f>
        <v>0</v>
      </c>
      <c r="D298" s="724" t="s">
        <v>5324</v>
      </c>
      <c r="E298" s="712" t="str">
        <f t="shared" si="8"/>
        <v/>
      </c>
      <c r="F298" s="712">
        <f t="shared" si="9"/>
        <v>1</v>
      </c>
    </row>
    <row r="299" spans="1:6" x14ac:dyDescent="0.2">
      <c r="A299" s="713" t="s">
        <v>303</v>
      </c>
      <c r="B299" s="713" t="s">
        <v>8599</v>
      </c>
      <c r="C299" s="733">
        <f>QSC!O25</f>
        <v>0</v>
      </c>
      <c r="D299" s="724" t="s">
        <v>5324</v>
      </c>
      <c r="E299" s="712" t="str">
        <f t="shared" si="8"/>
        <v/>
      </c>
      <c r="F299" s="712">
        <f t="shared" si="9"/>
        <v>1</v>
      </c>
    </row>
    <row r="300" spans="1:6" x14ac:dyDescent="0.2">
      <c r="A300" s="713" t="s">
        <v>303</v>
      </c>
      <c r="B300" s="713" t="s">
        <v>8600</v>
      </c>
      <c r="C300" s="733">
        <f>QSC!O26</f>
        <v>0</v>
      </c>
      <c r="D300" s="724" t="s">
        <v>5324</v>
      </c>
      <c r="E300" s="712" t="str">
        <f t="shared" si="8"/>
        <v/>
      </c>
      <c r="F300" s="712">
        <f t="shared" si="9"/>
        <v>1</v>
      </c>
    </row>
    <row r="301" spans="1:6" x14ac:dyDescent="0.2">
      <c r="A301" s="713" t="s">
        <v>303</v>
      </c>
      <c r="B301" s="713" t="s">
        <v>8601</v>
      </c>
      <c r="C301" s="733">
        <f>QSC!O27</f>
        <v>0</v>
      </c>
      <c r="D301" s="724" t="s">
        <v>5324</v>
      </c>
      <c r="E301" s="712" t="str">
        <f t="shared" si="8"/>
        <v/>
      </c>
      <c r="F301" s="712">
        <f t="shared" si="9"/>
        <v>1</v>
      </c>
    </row>
    <row r="302" spans="1:6" x14ac:dyDescent="0.2">
      <c r="A302" s="713" t="s">
        <v>303</v>
      </c>
      <c r="B302" s="713" t="s">
        <v>8602</v>
      </c>
      <c r="C302" s="733">
        <f>QSC!O28</f>
        <v>0</v>
      </c>
      <c r="D302" s="724" t="s">
        <v>5324</v>
      </c>
      <c r="E302" s="712" t="str">
        <f t="shared" si="8"/>
        <v/>
      </c>
      <c r="F302" s="712">
        <f t="shared" si="9"/>
        <v>1</v>
      </c>
    </row>
    <row r="303" spans="1:6" x14ac:dyDescent="0.2">
      <c r="A303" s="713" t="s">
        <v>303</v>
      </c>
      <c r="B303" s="713" t="s">
        <v>8603</v>
      </c>
      <c r="C303" s="733">
        <f>QSC!O29</f>
        <v>0</v>
      </c>
      <c r="D303" s="724" t="s">
        <v>5324</v>
      </c>
      <c r="E303" s="712" t="str">
        <f t="shared" si="8"/>
        <v/>
      </c>
      <c r="F303" s="712">
        <f t="shared" si="9"/>
        <v>1</v>
      </c>
    </row>
    <row r="304" spans="1:6" x14ac:dyDescent="0.2">
      <c r="A304" s="713" t="s">
        <v>303</v>
      </c>
      <c r="B304" s="713" t="s">
        <v>8604</v>
      </c>
      <c r="C304" s="733">
        <f>QSC!O30</f>
        <v>0</v>
      </c>
      <c r="D304" s="724" t="s">
        <v>5324</v>
      </c>
      <c r="E304" s="712" t="str">
        <f t="shared" si="8"/>
        <v/>
      </c>
      <c r="F304" s="712">
        <f t="shared" si="9"/>
        <v>1</v>
      </c>
    </row>
    <row r="305" spans="1:6" x14ac:dyDescent="0.2">
      <c r="A305" s="713" t="s">
        <v>303</v>
      </c>
      <c r="B305" s="713" t="s">
        <v>8605</v>
      </c>
      <c r="C305" s="733">
        <f>QSC!O31</f>
        <v>0</v>
      </c>
      <c r="D305" s="724" t="s">
        <v>5324</v>
      </c>
      <c r="E305" s="712" t="str">
        <f t="shared" si="8"/>
        <v/>
      </c>
      <c r="F305" s="712">
        <f t="shared" si="9"/>
        <v>1</v>
      </c>
    </row>
    <row r="306" spans="1:6" x14ac:dyDescent="0.2">
      <c r="A306" s="713" t="s">
        <v>303</v>
      </c>
      <c r="B306" s="713" t="s">
        <v>8606</v>
      </c>
      <c r="C306" s="733">
        <f>QSC!P13</f>
        <v>0</v>
      </c>
      <c r="D306" s="724" t="s">
        <v>5324</v>
      </c>
      <c r="E306" s="712" t="str">
        <f t="shared" si="8"/>
        <v/>
      </c>
      <c r="F306" s="712">
        <f t="shared" si="9"/>
        <v>1</v>
      </c>
    </row>
    <row r="307" spans="1:6" x14ac:dyDescent="0.2">
      <c r="A307" s="713" t="s">
        <v>303</v>
      </c>
      <c r="B307" s="713" t="s">
        <v>8607</v>
      </c>
      <c r="C307" s="733">
        <f>QSC!P14</f>
        <v>0</v>
      </c>
      <c r="D307" s="724" t="s">
        <v>5324</v>
      </c>
      <c r="E307" s="712" t="str">
        <f t="shared" si="8"/>
        <v/>
      </c>
      <c r="F307" s="712">
        <f t="shared" si="9"/>
        <v>1</v>
      </c>
    </row>
    <row r="308" spans="1:6" x14ac:dyDescent="0.2">
      <c r="A308" s="713" t="s">
        <v>303</v>
      </c>
      <c r="B308" s="713" t="s">
        <v>8608</v>
      </c>
      <c r="C308" s="733">
        <f>QSC!P15</f>
        <v>0</v>
      </c>
      <c r="D308" s="724" t="s">
        <v>5324</v>
      </c>
      <c r="E308" s="712" t="str">
        <f t="shared" si="8"/>
        <v/>
      </c>
      <c r="F308" s="712">
        <f t="shared" si="9"/>
        <v>1</v>
      </c>
    </row>
    <row r="309" spans="1:6" x14ac:dyDescent="0.2">
      <c r="A309" s="713" t="s">
        <v>303</v>
      </c>
      <c r="B309" s="713" t="s">
        <v>8609</v>
      </c>
      <c r="C309" s="733">
        <f>QSC!P16</f>
        <v>0</v>
      </c>
      <c r="D309" s="724" t="s">
        <v>5324</v>
      </c>
      <c r="E309" s="712" t="str">
        <f t="shared" si="8"/>
        <v/>
      </c>
      <c r="F309" s="712">
        <f t="shared" si="9"/>
        <v>1</v>
      </c>
    </row>
    <row r="310" spans="1:6" x14ac:dyDescent="0.2">
      <c r="A310" s="713" t="s">
        <v>303</v>
      </c>
      <c r="B310" s="713" t="s">
        <v>8610</v>
      </c>
      <c r="C310" s="733">
        <f>QSC!P17</f>
        <v>0</v>
      </c>
      <c r="D310" s="724" t="s">
        <v>5324</v>
      </c>
      <c r="E310" s="712" t="str">
        <f t="shared" si="8"/>
        <v/>
      </c>
      <c r="F310" s="712">
        <f t="shared" si="9"/>
        <v>1</v>
      </c>
    </row>
    <row r="311" spans="1:6" x14ac:dyDescent="0.2">
      <c r="A311" s="713" t="s">
        <v>303</v>
      </c>
      <c r="B311" s="713" t="s">
        <v>8611</v>
      </c>
      <c r="C311" s="733">
        <f>QSC!P18</f>
        <v>0</v>
      </c>
      <c r="D311" s="724" t="s">
        <v>5324</v>
      </c>
      <c r="E311" s="712" t="str">
        <f t="shared" si="8"/>
        <v/>
      </c>
      <c r="F311" s="712">
        <f t="shared" si="9"/>
        <v>1</v>
      </c>
    </row>
    <row r="312" spans="1:6" x14ac:dyDescent="0.2">
      <c r="A312" s="713" t="s">
        <v>303</v>
      </c>
      <c r="B312" s="713" t="s">
        <v>8612</v>
      </c>
      <c r="C312" s="733">
        <f>QSC!P19</f>
        <v>0</v>
      </c>
      <c r="D312" s="724" t="s">
        <v>5324</v>
      </c>
      <c r="E312" s="712" t="str">
        <f t="shared" si="8"/>
        <v/>
      </c>
      <c r="F312" s="712">
        <f t="shared" si="9"/>
        <v>1</v>
      </c>
    </row>
    <row r="313" spans="1:6" x14ac:dyDescent="0.2">
      <c r="A313" s="713" t="s">
        <v>303</v>
      </c>
      <c r="B313" s="713" t="s">
        <v>8613</v>
      </c>
      <c r="C313" s="733">
        <f>QSC!P20</f>
        <v>0</v>
      </c>
      <c r="D313" s="724" t="s">
        <v>5324</v>
      </c>
      <c r="E313" s="712" t="str">
        <f t="shared" si="8"/>
        <v/>
      </c>
      <c r="F313" s="712">
        <f t="shared" si="9"/>
        <v>1</v>
      </c>
    </row>
    <row r="314" spans="1:6" x14ac:dyDescent="0.2">
      <c r="A314" s="713" t="s">
        <v>303</v>
      </c>
      <c r="B314" s="713" t="s">
        <v>8614</v>
      </c>
      <c r="C314" s="733">
        <f>QSC!P21</f>
        <v>0</v>
      </c>
      <c r="D314" s="724" t="s">
        <v>5324</v>
      </c>
      <c r="E314" s="712" t="str">
        <f t="shared" si="8"/>
        <v/>
      </c>
      <c r="F314" s="712">
        <f t="shared" si="9"/>
        <v>1</v>
      </c>
    </row>
    <row r="315" spans="1:6" x14ac:dyDescent="0.2">
      <c r="A315" s="713" t="s">
        <v>303</v>
      </c>
      <c r="B315" s="713" t="s">
        <v>8615</v>
      </c>
      <c r="C315" s="733">
        <f>QSC!P22</f>
        <v>0</v>
      </c>
      <c r="D315" s="724" t="s">
        <v>5324</v>
      </c>
      <c r="E315" s="712" t="str">
        <f t="shared" si="8"/>
        <v/>
      </c>
      <c r="F315" s="712">
        <f t="shared" si="9"/>
        <v>1</v>
      </c>
    </row>
    <row r="316" spans="1:6" x14ac:dyDescent="0.2">
      <c r="A316" s="713" t="s">
        <v>303</v>
      </c>
      <c r="B316" s="713" t="s">
        <v>8616</v>
      </c>
      <c r="C316" s="733">
        <f>QSC!P23</f>
        <v>0</v>
      </c>
      <c r="D316" s="724" t="s">
        <v>5324</v>
      </c>
      <c r="E316" s="712" t="str">
        <f t="shared" si="8"/>
        <v/>
      </c>
      <c r="F316" s="712">
        <f t="shared" si="9"/>
        <v>1</v>
      </c>
    </row>
    <row r="317" spans="1:6" x14ac:dyDescent="0.2">
      <c r="A317" s="713" t="s">
        <v>303</v>
      </c>
      <c r="B317" s="713" t="s">
        <v>8617</v>
      </c>
      <c r="C317" s="733">
        <f>QSC!P24</f>
        <v>0</v>
      </c>
      <c r="D317" s="724" t="s">
        <v>5324</v>
      </c>
      <c r="E317" s="712" t="str">
        <f t="shared" si="8"/>
        <v/>
      </c>
      <c r="F317" s="712">
        <f t="shared" si="9"/>
        <v>1</v>
      </c>
    </row>
    <row r="318" spans="1:6" x14ac:dyDescent="0.2">
      <c r="A318" s="713" t="s">
        <v>303</v>
      </c>
      <c r="B318" s="713" t="s">
        <v>8618</v>
      </c>
      <c r="C318" s="733">
        <f>QSC!P25</f>
        <v>0</v>
      </c>
      <c r="D318" s="724" t="s">
        <v>5324</v>
      </c>
      <c r="E318" s="712" t="str">
        <f t="shared" si="8"/>
        <v/>
      </c>
      <c r="F318" s="712">
        <f t="shared" si="9"/>
        <v>1</v>
      </c>
    </row>
    <row r="319" spans="1:6" x14ac:dyDescent="0.2">
      <c r="A319" s="713" t="s">
        <v>303</v>
      </c>
      <c r="B319" s="713" t="s">
        <v>8619</v>
      </c>
      <c r="C319" s="733">
        <f>QSC!P26</f>
        <v>0</v>
      </c>
      <c r="D319" s="724" t="s">
        <v>5324</v>
      </c>
      <c r="E319" s="712" t="str">
        <f t="shared" si="8"/>
        <v/>
      </c>
      <c r="F319" s="712">
        <f t="shared" si="9"/>
        <v>1</v>
      </c>
    </row>
    <row r="320" spans="1:6" x14ac:dyDescent="0.2">
      <c r="A320" s="713" t="s">
        <v>303</v>
      </c>
      <c r="B320" s="713" t="s">
        <v>8620</v>
      </c>
      <c r="C320" s="733">
        <f>QSC!P27</f>
        <v>0</v>
      </c>
      <c r="D320" s="724" t="s">
        <v>5324</v>
      </c>
      <c r="E320" s="712" t="str">
        <f t="shared" si="8"/>
        <v/>
      </c>
      <c r="F320" s="712">
        <f t="shared" si="9"/>
        <v>1</v>
      </c>
    </row>
    <row r="321" spans="1:6" x14ac:dyDescent="0.2">
      <c r="A321" s="713" t="s">
        <v>303</v>
      </c>
      <c r="B321" s="713" t="s">
        <v>8621</v>
      </c>
      <c r="C321" s="733">
        <f>QSC!P28</f>
        <v>0</v>
      </c>
      <c r="D321" s="724" t="s">
        <v>5324</v>
      </c>
      <c r="E321" s="712" t="str">
        <f t="shared" si="8"/>
        <v/>
      </c>
      <c r="F321" s="712">
        <f t="shared" si="9"/>
        <v>1</v>
      </c>
    </row>
    <row r="322" spans="1:6" x14ac:dyDescent="0.2">
      <c r="A322" s="713" t="s">
        <v>303</v>
      </c>
      <c r="B322" s="713" t="s">
        <v>8622</v>
      </c>
      <c r="C322" s="733">
        <f>QSC!P29</f>
        <v>0</v>
      </c>
      <c r="D322" s="724" t="s">
        <v>5324</v>
      </c>
      <c r="E322" s="712" t="str">
        <f t="shared" si="8"/>
        <v/>
      </c>
      <c r="F322" s="712">
        <f t="shared" si="9"/>
        <v>1</v>
      </c>
    </row>
    <row r="323" spans="1:6" x14ac:dyDescent="0.2">
      <c r="A323" s="713" t="s">
        <v>303</v>
      </c>
      <c r="B323" s="713" t="s">
        <v>8623</v>
      </c>
      <c r="C323" s="733">
        <f>QSC!P30</f>
        <v>0</v>
      </c>
      <c r="D323" s="724" t="s">
        <v>5324</v>
      </c>
      <c r="E323" s="712" t="str">
        <f t="shared" ref="E323:E386" si="10">IF(C323="","",IF(ISBLANK(C323),"",IF(ISNUMBER(C323),IF(ROUND(C323,0)=C323,IF(C323&gt;=(-9999999999999990),IF(C323&lt;=(9999999999999990),"","Value must be an integer of no more than 16 digits."),"Value must be an integer of no more than 16 digits."),"Value must be an integer of no more than 16 digits."),"Value must be an integer of no more than 16 digits.")))</f>
        <v/>
      </c>
      <c r="F323" s="712">
        <f t="shared" ref="F323:F386" si="11">IF(E323="",1,0)</f>
        <v>1</v>
      </c>
    </row>
    <row r="324" spans="1:6" x14ac:dyDescent="0.2">
      <c r="A324" s="713" t="s">
        <v>303</v>
      </c>
      <c r="B324" s="713" t="s">
        <v>8624</v>
      </c>
      <c r="C324" s="733">
        <f>QSC!P31</f>
        <v>0</v>
      </c>
      <c r="D324" s="724" t="s">
        <v>5324</v>
      </c>
      <c r="E324" s="712" t="str">
        <f t="shared" si="10"/>
        <v/>
      </c>
      <c r="F324" s="712">
        <f t="shared" si="11"/>
        <v>1</v>
      </c>
    </row>
    <row r="325" spans="1:6" x14ac:dyDescent="0.2">
      <c r="A325" s="713" t="s">
        <v>303</v>
      </c>
      <c r="B325" s="713" t="s">
        <v>8625</v>
      </c>
      <c r="C325" s="733">
        <f>QSC!Q13</f>
        <v>0</v>
      </c>
      <c r="D325" s="724" t="s">
        <v>5324</v>
      </c>
      <c r="E325" s="712" t="str">
        <f t="shared" si="10"/>
        <v/>
      </c>
      <c r="F325" s="712">
        <f t="shared" si="11"/>
        <v>1</v>
      </c>
    </row>
    <row r="326" spans="1:6" x14ac:dyDescent="0.2">
      <c r="A326" s="713" t="s">
        <v>303</v>
      </c>
      <c r="B326" s="713" t="s">
        <v>8626</v>
      </c>
      <c r="C326" s="733">
        <f>QSC!Q14</f>
        <v>0</v>
      </c>
      <c r="D326" s="724" t="s">
        <v>5324</v>
      </c>
      <c r="E326" s="712" t="str">
        <f t="shared" si="10"/>
        <v/>
      </c>
      <c r="F326" s="712">
        <f t="shared" si="11"/>
        <v>1</v>
      </c>
    </row>
    <row r="327" spans="1:6" x14ac:dyDescent="0.2">
      <c r="A327" s="713" t="s">
        <v>303</v>
      </c>
      <c r="B327" s="713" t="s">
        <v>8627</v>
      </c>
      <c r="C327" s="733">
        <f>QSC!Q15</f>
        <v>0</v>
      </c>
      <c r="D327" s="724" t="s">
        <v>5324</v>
      </c>
      <c r="E327" s="712" t="str">
        <f t="shared" si="10"/>
        <v/>
      </c>
      <c r="F327" s="712">
        <f t="shared" si="11"/>
        <v>1</v>
      </c>
    </row>
    <row r="328" spans="1:6" x14ac:dyDescent="0.2">
      <c r="A328" s="713" t="s">
        <v>303</v>
      </c>
      <c r="B328" s="713" t="s">
        <v>8628</v>
      </c>
      <c r="C328" s="733">
        <f>QSC!Q16</f>
        <v>0</v>
      </c>
      <c r="D328" s="724" t="s">
        <v>5324</v>
      </c>
      <c r="E328" s="712" t="str">
        <f t="shared" si="10"/>
        <v/>
      </c>
      <c r="F328" s="712">
        <f t="shared" si="11"/>
        <v>1</v>
      </c>
    </row>
    <row r="329" spans="1:6" x14ac:dyDescent="0.2">
      <c r="A329" s="713" t="s">
        <v>303</v>
      </c>
      <c r="B329" s="713" t="s">
        <v>8629</v>
      </c>
      <c r="C329" s="733">
        <f>QSC!Q17</f>
        <v>0</v>
      </c>
      <c r="D329" s="724" t="s">
        <v>5324</v>
      </c>
      <c r="E329" s="712" t="str">
        <f t="shared" si="10"/>
        <v/>
      </c>
      <c r="F329" s="712">
        <f t="shared" si="11"/>
        <v>1</v>
      </c>
    </row>
    <row r="330" spans="1:6" x14ac:dyDescent="0.2">
      <c r="A330" s="713" t="s">
        <v>303</v>
      </c>
      <c r="B330" s="713" t="s">
        <v>8630</v>
      </c>
      <c r="C330" s="733">
        <f>QSC!Q18</f>
        <v>0</v>
      </c>
      <c r="D330" s="724" t="s">
        <v>5324</v>
      </c>
      <c r="E330" s="712" t="str">
        <f t="shared" si="10"/>
        <v/>
      </c>
      <c r="F330" s="712">
        <f t="shared" si="11"/>
        <v>1</v>
      </c>
    </row>
    <row r="331" spans="1:6" x14ac:dyDescent="0.2">
      <c r="A331" s="713" t="s">
        <v>303</v>
      </c>
      <c r="B331" s="713" t="s">
        <v>8631</v>
      </c>
      <c r="C331" s="733">
        <f>QSC!Q19</f>
        <v>0</v>
      </c>
      <c r="D331" s="724" t="s">
        <v>5324</v>
      </c>
      <c r="E331" s="712" t="str">
        <f t="shared" si="10"/>
        <v/>
      </c>
      <c r="F331" s="712">
        <f t="shared" si="11"/>
        <v>1</v>
      </c>
    </row>
    <row r="332" spans="1:6" x14ac:dyDescent="0.2">
      <c r="A332" s="713" t="s">
        <v>303</v>
      </c>
      <c r="B332" s="713" t="s">
        <v>8632</v>
      </c>
      <c r="C332" s="733">
        <f>QSC!Q20</f>
        <v>0</v>
      </c>
      <c r="D332" s="724" t="s">
        <v>5324</v>
      </c>
      <c r="E332" s="712" t="str">
        <f t="shared" si="10"/>
        <v/>
      </c>
      <c r="F332" s="712">
        <f t="shared" si="11"/>
        <v>1</v>
      </c>
    </row>
    <row r="333" spans="1:6" x14ac:dyDescent="0.2">
      <c r="A333" s="713" t="s">
        <v>303</v>
      </c>
      <c r="B333" s="713" t="s">
        <v>8633</v>
      </c>
      <c r="C333" s="733">
        <f>QSC!Q21</f>
        <v>0</v>
      </c>
      <c r="D333" s="724" t="s">
        <v>5324</v>
      </c>
      <c r="E333" s="712" t="str">
        <f t="shared" si="10"/>
        <v/>
      </c>
      <c r="F333" s="712">
        <f t="shared" si="11"/>
        <v>1</v>
      </c>
    </row>
    <row r="334" spans="1:6" x14ac:dyDescent="0.2">
      <c r="A334" s="713" t="s">
        <v>303</v>
      </c>
      <c r="B334" s="713" t="s">
        <v>8634</v>
      </c>
      <c r="C334" s="733">
        <f>QSC!Q22</f>
        <v>0</v>
      </c>
      <c r="D334" s="724" t="s">
        <v>5324</v>
      </c>
      <c r="E334" s="712" t="str">
        <f t="shared" si="10"/>
        <v/>
      </c>
      <c r="F334" s="712">
        <f t="shared" si="11"/>
        <v>1</v>
      </c>
    </row>
    <row r="335" spans="1:6" x14ac:dyDescent="0.2">
      <c r="A335" s="713" t="s">
        <v>303</v>
      </c>
      <c r="B335" s="713" t="s">
        <v>8635</v>
      </c>
      <c r="C335" s="733">
        <f>QSC!Q23</f>
        <v>0</v>
      </c>
      <c r="D335" s="724" t="s">
        <v>5324</v>
      </c>
      <c r="E335" s="712" t="str">
        <f t="shared" si="10"/>
        <v/>
      </c>
      <c r="F335" s="712">
        <f t="shared" si="11"/>
        <v>1</v>
      </c>
    </row>
    <row r="336" spans="1:6" x14ac:dyDescent="0.2">
      <c r="A336" s="713" t="s">
        <v>303</v>
      </c>
      <c r="B336" s="713" t="s">
        <v>8636</v>
      </c>
      <c r="C336" s="733">
        <f>QSC!Q24</f>
        <v>0</v>
      </c>
      <c r="D336" s="724" t="s">
        <v>5324</v>
      </c>
      <c r="E336" s="712" t="str">
        <f t="shared" si="10"/>
        <v/>
      </c>
      <c r="F336" s="712">
        <f t="shared" si="11"/>
        <v>1</v>
      </c>
    </row>
    <row r="337" spans="1:6" x14ac:dyDescent="0.2">
      <c r="A337" s="713" t="s">
        <v>303</v>
      </c>
      <c r="B337" s="713" t="s">
        <v>8637</v>
      </c>
      <c r="C337" s="733">
        <f>QSC!Q25</f>
        <v>0</v>
      </c>
      <c r="D337" s="724" t="s">
        <v>5324</v>
      </c>
      <c r="E337" s="712" t="str">
        <f t="shared" si="10"/>
        <v/>
      </c>
      <c r="F337" s="712">
        <f t="shared" si="11"/>
        <v>1</v>
      </c>
    </row>
    <row r="338" spans="1:6" x14ac:dyDescent="0.2">
      <c r="A338" s="713" t="s">
        <v>303</v>
      </c>
      <c r="B338" s="713" t="s">
        <v>8638</v>
      </c>
      <c r="C338" s="733">
        <f>QSC!Q26</f>
        <v>0</v>
      </c>
      <c r="D338" s="724" t="s">
        <v>5324</v>
      </c>
      <c r="E338" s="712" t="str">
        <f t="shared" si="10"/>
        <v/>
      </c>
      <c r="F338" s="712">
        <f t="shared" si="11"/>
        <v>1</v>
      </c>
    </row>
    <row r="339" spans="1:6" x14ac:dyDescent="0.2">
      <c r="A339" s="713" t="s">
        <v>303</v>
      </c>
      <c r="B339" s="713" t="s">
        <v>8639</v>
      </c>
      <c r="C339" s="733">
        <f>QSC!Q27</f>
        <v>0</v>
      </c>
      <c r="D339" s="724" t="s">
        <v>5324</v>
      </c>
      <c r="E339" s="712" t="str">
        <f t="shared" si="10"/>
        <v/>
      </c>
      <c r="F339" s="712">
        <f t="shared" si="11"/>
        <v>1</v>
      </c>
    </row>
    <row r="340" spans="1:6" x14ac:dyDescent="0.2">
      <c r="A340" s="713" t="s">
        <v>303</v>
      </c>
      <c r="B340" s="713" t="s">
        <v>8640</v>
      </c>
      <c r="C340" s="733">
        <f>QSC!Q28</f>
        <v>0</v>
      </c>
      <c r="D340" s="724" t="s">
        <v>5324</v>
      </c>
      <c r="E340" s="712" t="str">
        <f t="shared" si="10"/>
        <v/>
      </c>
      <c r="F340" s="712">
        <f t="shared" si="11"/>
        <v>1</v>
      </c>
    </row>
    <row r="341" spans="1:6" x14ac:dyDescent="0.2">
      <c r="A341" s="713" t="s">
        <v>303</v>
      </c>
      <c r="B341" s="713" t="s">
        <v>8641</v>
      </c>
      <c r="C341" s="733">
        <f>QSC!Q29</f>
        <v>0</v>
      </c>
      <c r="D341" s="724" t="s">
        <v>5324</v>
      </c>
      <c r="E341" s="712" t="str">
        <f t="shared" si="10"/>
        <v/>
      </c>
      <c r="F341" s="712">
        <f t="shared" si="11"/>
        <v>1</v>
      </c>
    </row>
    <row r="342" spans="1:6" x14ac:dyDescent="0.2">
      <c r="A342" s="713" t="s">
        <v>303</v>
      </c>
      <c r="B342" s="713" t="s">
        <v>8642</v>
      </c>
      <c r="C342" s="733">
        <f>QSC!Q30</f>
        <v>0</v>
      </c>
      <c r="D342" s="724" t="s">
        <v>5324</v>
      </c>
      <c r="E342" s="712" t="str">
        <f t="shared" si="10"/>
        <v/>
      </c>
      <c r="F342" s="712">
        <f t="shared" si="11"/>
        <v>1</v>
      </c>
    </row>
    <row r="343" spans="1:6" x14ac:dyDescent="0.2">
      <c r="A343" s="713" t="s">
        <v>303</v>
      </c>
      <c r="B343" s="713" t="s">
        <v>8643</v>
      </c>
      <c r="C343" s="733">
        <f>QSC!Q31</f>
        <v>0</v>
      </c>
      <c r="D343" s="724" t="s">
        <v>5324</v>
      </c>
      <c r="E343" s="712" t="str">
        <f t="shared" si="10"/>
        <v/>
      </c>
      <c r="F343" s="712">
        <f t="shared" si="11"/>
        <v>1</v>
      </c>
    </row>
    <row r="344" spans="1:6" x14ac:dyDescent="0.2">
      <c r="A344" s="713" t="s">
        <v>303</v>
      </c>
      <c r="B344" s="713" t="s">
        <v>8644</v>
      </c>
      <c r="C344" s="733">
        <f>QSC!R13</f>
        <v>0</v>
      </c>
      <c r="D344" s="724" t="s">
        <v>5324</v>
      </c>
      <c r="E344" s="712" t="str">
        <f t="shared" si="10"/>
        <v/>
      </c>
      <c r="F344" s="712">
        <f t="shared" si="11"/>
        <v>1</v>
      </c>
    </row>
    <row r="345" spans="1:6" x14ac:dyDescent="0.2">
      <c r="A345" s="713" t="s">
        <v>303</v>
      </c>
      <c r="B345" s="713" t="s">
        <v>8645</v>
      </c>
      <c r="C345" s="733">
        <f>QSC!R14</f>
        <v>0</v>
      </c>
      <c r="D345" s="724" t="s">
        <v>5324</v>
      </c>
      <c r="E345" s="712" t="str">
        <f t="shared" si="10"/>
        <v/>
      </c>
      <c r="F345" s="712">
        <f t="shared" si="11"/>
        <v>1</v>
      </c>
    </row>
    <row r="346" spans="1:6" x14ac:dyDescent="0.2">
      <c r="A346" s="713" t="s">
        <v>303</v>
      </c>
      <c r="B346" s="713" t="s">
        <v>8646</v>
      </c>
      <c r="C346" s="733">
        <f>QSC!R15</f>
        <v>0</v>
      </c>
      <c r="D346" s="724" t="s">
        <v>5324</v>
      </c>
      <c r="E346" s="712" t="str">
        <f t="shared" si="10"/>
        <v/>
      </c>
      <c r="F346" s="712">
        <f t="shared" si="11"/>
        <v>1</v>
      </c>
    </row>
    <row r="347" spans="1:6" x14ac:dyDescent="0.2">
      <c r="A347" s="713" t="s">
        <v>303</v>
      </c>
      <c r="B347" s="713" t="s">
        <v>8647</v>
      </c>
      <c r="C347" s="733">
        <f>QSC!R16</f>
        <v>0</v>
      </c>
      <c r="D347" s="724" t="s">
        <v>5324</v>
      </c>
      <c r="E347" s="712" t="str">
        <f t="shared" si="10"/>
        <v/>
      </c>
      <c r="F347" s="712">
        <f t="shared" si="11"/>
        <v>1</v>
      </c>
    </row>
    <row r="348" spans="1:6" x14ac:dyDescent="0.2">
      <c r="A348" s="713" t="s">
        <v>303</v>
      </c>
      <c r="B348" s="713" t="s">
        <v>8648</v>
      </c>
      <c r="C348" s="733">
        <f>QSC!R17</f>
        <v>0</v>
      </c>
      <c r="D348" s="724" t="s">
        <v>5324</v>
      </c>
      <c r="E348" s="712" t="str">
        <f t="shared" si="10"/>
        <v/>
      </c>
      <c r="F348" s="712">
        <f t="shared" si="11"/>
        <v>1</v>
      </c>
    </row>
    <row r="349" spans="1:6" x14ac:dyDescent="0.2">
      <c r="A349" s="713" t="s">
        <v>303</v>
      </c>
      <c r="B349" s="713" t="s">
        <v>8649</v>
      </c>
      <c r="C349" s="733">
        <f>QSC!R18</f>
        <v>0</v>
      </c>
      <c r="D349" s="724" t="s">
        <v>5324</v>
      </c>
      <c r="E349" s="712" t="str">
        <f t="shared" si="10"/>
        <v/>
      </c>
      <c r="F349" s="712">
        <f t="shared" si="11"/>
        <v>1</v>
      </c>
    </row>
    <row r="350" spans="1:6" x14ac:dyDescent="0.2">
      <c r="A350" s="713" t="s">
        <v>303</v>
      </c>
      <c r="B350" s="713" t="s">
        <v>8650</v>
      </c>
      <c r="C350" s="733">
        <f>QSC!R19</f>
        <v>0</v>
      </c>
      <c r="D350" s="724" t="s">
        <v>5324</v>
      </c>
      <c r="E350" s="712" t="str">
        <f t="shared" si="10"/>
        <v/>
      </c>
      <c r="F350" s="712">
        <f t="shared" si="11"/>
        <v>1</v>
      </c>
    </row>
    <row r="351" spans="1:6" x14ac:dyDescent="0.2">
      <c r="A351" s="713" t="s">
        <v>303</v>
      </c>
      <c r="B351" s="713" t="s">
        <v>8651</v>
      </c>
      <c r="C351" s="733">
        <f>QSC!R20</f>
        <v>0</v>
      </c>
      <c r="D351" s="724" t="s">
        <v>5324</v>
      </c>
      <c r="E351" s="712" t="str">
        <f t="shared" si="10"/>
        <v/>
      </c>
      <c r="F351" s="712">
        <f t="shared" si="11"/>
        <v>1</v>
      </c>
    </row>
    <row r="352" spans="1:6" x14ac:dyDescent="0.2">
      <c r="A352" s="713" t="s">
        <v>303</v>
      </c>
      <c r="B352" s="713" t="s">
        <v>8652</v>
      </c>
      <c r="C352" s="733">
        <f>QSC!R21</f>
        <v>0</v>
      </c>
      <c r="D352" s="724" t="s">
        <v>5324</v>
      </c>
      <c r="E352" s="712" t="str">
        <f t="shared" si="10"/>
        <v/>
      </c>
      <c r="F352" s="712">
        <f t="shared" si="11"/>
        <v>1</v>
      </c>
    </row>
    <row r="353" spans="1:6" x14ac:dyDescent="0.2">
      <c r="A353" s="713" t="s">
        <v>303</v>
      </c>
      <c r="B353" s="713" t="s">
        <v>8653</v>
      </c>
      <c r="C353" s="733">
        <f>QSC!R22</f>
        <v>0</v>
      </c>
      <c r="D353" s="724" t="s">
        <v>5324</v>
      </c>
      <c r="E353" s="712" t="str">
        <f t="shared" si="10"/>
        <v/>
      </c>
      <c r="F353" s="712">
        <f t="shared" si="11"/>
        <v>1</v>
      </c>
    </row>
    <row r="354" spans="1:6" x14ac:dyDescent="0.2">
      <c r="A354" s="713" t="s">
        <v>303</v>
      </c>
      <c r="B354" s="713" t="s">
        <v>8654</v>
      </c>
      <c r="C354" s="733">
        <f>QSC!R23</f>
        <v>0</v>
      </c>
      <c r="D354" s="724" t="s">
        <v>5324</v>
      </c>
      <c r="E354" s="712" t="str">
        <f t="shared" si="10"/>
        <v/>
      </c>
      <c r="F354" s="712">
        <f t="shared" si="11"/>
        <v>1</v>
      </c>
    </row>
    <row r="355" spans="1:6" x14ac:dyDescent="0.2">
      <c r="A355" s="713" t="s">
        <v>303</v>
      </c>
      <c r="B355" s="713" t="s">
        <v>8655</v>
      </c>
      <c r="C355" s="733">
        <f>QSC!R24</f>
        <v>0</v>
      </c>
      <c r="D355" s="724" t="s">
        <v>5324</v>
      </c>
      <c r="E355" s="712" t="str">
        <f t="shared" si="10"/>
        <v/>
      </c>
      <c r="F355" s="712">
        <f t="shared" si="11"/>
        <v>1</v>
      </c>
    </row>
    <row r="356" spans="1:6" x14ac:dyDescent="0.2">
      <c r="A356" s="713" t="s">
        <v>303</v>
      </c>
      <c r="B356" s="713" t="s">
        <v>8656</v>
      </c>
      <c r="C356" s="733">
        <f>QSC!R25</f>
        <v>0</v>
      </c>
      <c r="D356" s="724" t="s">
        <v>5324</v>
      </c>
      <c r="E356" s="712" t="str">
        <f t="shared" si="10"/>
        <v/>
      </c>
      <c r="F356" s="712">
        <f t="shared" si="11"/>
        <v>1</v>
      </c>
    </row>
    <row r="357" spans="1:6" x14ac:dyDescent="0.2">
      <c r="A357" s="713" t="s">
        <v>303</v>
      </c>
      <c r="B357" s="713" t="s">
        <v>8657</v>
      </c>
      <c r="C357" s="733">
        <f>QSC!R26</f>
        <v>0</v>
      </c>
      <c r="D357" s="724" t="s">
        <v>5324</v>
      </c>
      <c r="E357" s="712" t="str">
        <f t="shared" si="10"/>
        <v/>
      </c>
      <c r="F357" s="712">
        <f t="shared" si="11"/>
        <v>1</v>
      </c>
    </row>
    <row r="358" spans="1:6" x14ac:dyDescent="0.2">
      <c r="A358" s="713" t="s">
        <v>303</v>
      </c>
      <c r="B358" s="713" t="s">
        <v>8658</v>
      </c>
      <c r="C358" s="733">
        <f>QSC!R27</f>
        <v>0</v>
      </c>
      <c r="D358" s="724" t="s">
        <v>5324</v>
      </c>
      <c r="E358" s="712" t="str">
        <f t="shared" si="10"/>
        <v/>
      </c>
      <c r="F358" s="712">
        <f t="shared" si="11"/>
        <v>1</v>
      </c>
    </row>
    <row r="359" spans="1:6" x14ac:dyDescent="0.2">
      <c r="A359" s="713" t="s">
        <v>303</v>
      </c>
      <c r="B359" s="713" t="s">
        <v>8659</v>
      </c>
      <c r="C359" s="733">
        <f>QSC!R28</f>
        <v>0</v>
      </c>
      <c r="D359" s="724" t="s">
        <v>5324</v>
      </c>
      <c r="E359" s="712" t="str">
        <f t="shared" si="10"/>
        <v/>
      </c>
      <c r="F359" s="712">
        <f t="shared" si="11"/>
        <v>1</v>
      </c>
    </row>
    <row r="360" spans="1:6" x14ac:dyDescent="0.2">
      <c r="A360" s="713" t="s">
        <v>303</v>
      </c>
      <c r="B360" s="713" t="s">
        <v>8660</v>
      </c>
      <c r="C360" s="733">
        <f>QSC!R29</f>
        <v>0</v>
      </c>
      <c r="D360" s="724" t="s">
        <v>5324</v>
      </c>
      <c r="E360" s="712" t="str">
        <f t="shared" si="10"/>
        <v/>
      </c>
      <c r="F360" s="712">
        <f t="shared" si="11"/>
        <v>1</v>
      </c>
    </row>
    <row r="361" spans="1:6" x14ac:dyDescent="0.2">
      <c r="A361" s="713" t="s">
        <v>303</v>
      </c>
      <c r="B361" s="713" t="s">
        <v>8661</v>
      </c>
      <c r="C361" s="733">
        <f>QSC!R30</f>
        <v>0</v>
      </c>
      <c r="D361" s="724" t="s">
        <v>5324</v>
      </c>
      <c r="E361" s="712" t="str">
        <f t="shared" si="10"/>
        <v/>
      </c>
      <c r="F361" s="712">
        <f t="shared" si="11"/>
        <v>1</v>
      </c>
    </row>
    <row r="362" spans="1:6" x14ac:dyDescent="0.2">
      <c r="A362" s="713" t="s">
        <v>303</v>
      </c>
      <c r="B362" s="713" t="s">
        <v>8662</v>
      </c>
      <c r="C362" s="733">
        <f>QSC!R31</f>
        <v>0</v>
      </c>
      <c r="D362" s="724" t="s">
        <v>5324</v>
      </c>
      <c r="E362" s="712" t="str">
        <f t="shared" si="10"/>
        <v/>
      </c>
      <c r="F362" s="712">
        <f t="shared" si="11"/>
        <v>1</v>
      </c>
    </row>
    <row r="363" spans="1:6" x14ac:dyDescent="0.2">
      <c r="A363" s="713" t="s">
        <v>303</v>
      </c>
      <c r="B363" s="713" t="s">
        <v>8663</v>
      </c>
      <c r="C363" s="733">
        <f>QSC!S13</f>
        <v>0</v>
      </c>
      <c r="D363" s="724" t="s">
        <v>5324</v>
      </c>
      <c r="E363" s="712" t="str">
        <f t="shared" si="10"/>
        <v/>
      </c>
      <c r="F363" s="712">
        <f t="shared" si="11"/>
        <v>1</v>
      </c>
    </row>
    <row r="364" spans="1:6" x14ac:dyDescent="0.2">
      <c r="A364" s="713" t="s">
        <v>303</v>
      </c>
      <c r="B364" s="713" t="s">
        <v>8664</v>
      </c>
      <c r="C364" s="733">
        <f>QSC!S14</f>
        <v>0</v>
      </c>
      <c r="D364" s="724" t="s">
        <v>5324</v>
      </c>
      <c r="E364" s="712" t="str">
        <f t="shared" si="10"/>
        <v/>
      </c>
      <c r="F364" s="712">
        <f t="shared" si="11"/>
        <v>1</v>
      </c>
    </row>
    <row r="365" spans="1:6" x14ac:dyDescent="0.2">
      <c r="A365" s="713" t="s">
        <v>303</v>
      </c>
      <c r="B365" s="713" t="s">
        <v>8665</v>
      </c>
      <c r="C365" s="733">
        <f>QSC!S15</f>
        <v>0</v>
      </c>
      <c r="D365" s="724" t="s">
        <v>5324</v>
      </c>
      <c r="E365" s="712" t="str">
        <f t="shared" si="10"/>
        <v/>
      </c>
      <c r="F365" s="712">
        <f t="shared" si="11"/>
        <v>1</v>
      </c>
    </row>
    <row r="366" spans="1:6" x14ac:dyDescent="0.2">
      <c r="A366" s="713" t="s">
        <v>303</v>
      </c>
      <c r="B366" s="713" t="s">
        <v>8666</v>
      </c>
      <c r="C366" s="733">
        <f>QSC!S16</f>
        <v>0</v>
      </c>
      <c r="D366" s="724" t="s">
        <v>5324</v>
      </c>
      <c r="E366" s="712" t="str">
        <f t="shared" si="10"/>
        <v/>
      </c>
      <c r="F366" s="712">
        <f t="shared" si="11"/>
        <v>1</v>
      </c>
    </row>
    <row r="367" spans="1:6" x14ac:dyDescent="0.2">
      <c r="A367" s="713" t="s">
        <v>303</v>
      </c>
      <c r="B367" s="713" t="s">
        <v>8667</v>
      </c>
      <c r="C367" s="733">
        <f>QSC!S17</f>
        <v>0</v>
      </c>
      <c r="D367" s="724" t="s">
        <v>5324</v>
      </c>
      <c r="E367" s="712" t="str">
        <f t="shared" si="10"/>
        <v/>
      </c>
      <c r="F367" s="712">
        <f t="shared" si="11"/>
        <v>1</v>
      </c>
    </row>
    <row r="368" spans="1:6" x14ac:dyDescent="0.2">
      <c r="A368" s="713" t="s">
        <v>303</v>
      </c>
      <c r="B368" s="713" t="s">
        <v>8668</v>
      </c>
      <c r="C368" s="733">
        <f>QSC!S18</f>
        <v>0</v>
      </c>
      <c r="D368" s="724" t="s">
        <v>5324</v>
      </c>
      <c r="E368" s="712" t="str">
        <f t="shared" si="10"/>
        <v/>
      </c>
      <c r="F368" s="712">
        <f t="shared" si="11"/>
        <v>1</v>
      </c>
    </row>
    <row r="369" spans="1:6" x14ac:dyDescent="0.2">
      <c r="A369" s="713" t="s">
        <v>303</v>
      </c>
      <c r="B369" s="713" t="s">
        <v>8669</v>
      </c>
      <c r="C369" s="733">
        <f>QSC!S19</f>
        <v>0</v>
      </c>
      <c r="D369" s="724" t="s">
        <v>5324</v>
      </c>
      <c r="E369" s="712" t="str">
        <f t="shared" si="10"/>
        <v/>
      </c>
      <c r="F369" s="712">
        <f t="shared" si="11"/>
        <v>1</v>
      </c>
    </row>
    <row r="370" spans="1:6" x14ac:dyDescent="0.2">
      <c r="A370" s="713" t="s">
        <v>303</v>
      </c>
      <c r="B370" s="713" t="s">
        <v>8670</v>
      </c>
      <c r="C370" s="733">
        <f>QSC!S20</f>
        <v>0</v>
      </c>
      <c r="D370" s="724" t="s">
        <v>5324</v>
      </c>
      <c r="E370" s="712" t="str">
        <f t="shared" si="10"/>
        <v/>
      </c>
      <c r="F370" s="712">
        <f t="shared" si="11"/>
        <v>1</v>
      </c>
    </row>
    <row r="371" spans="1:6" x14ac:dyDescent="0.2">
      <c r="A371" s="713" t="s">
        <v>303</v>
      </c>
      <c r="B371" s="713" t="s">
        <v>8671</v>
      </c>
      <c r="C371" s="733">
        <f>QSC!S21</f>
        <v>0</v>
      </c>
      <c r="D371" s="724" t="s">
        <v>5324</v>
      </c>
      <c r="E371" s="712" t="str">
        <f t="shared" si="10"/>
        <v/>
      </c>
      <c r="F371" s="712">
        <f t="shared" si="11"/>
        <v>1</v>
      </c>
    </row>
    <row r="372" spans="1:6" x14ac:dyDescent="0.2">
      <c r="A372" s="713" t="s">
        <v>303</v>
      </c>
      <c r="B372" s="713" t="s">
        <v>8672</v>
      </c>
      <c r="C372" s="733">
        <f>QSC!S22</f>
        <v>0</v>
      </c>
      <c r="D372" s="724" t="s">
        <v>5324</v>
      </c>
      <c r="E372" s="712" t="str">
        <f t="shared" si="10"/>
        <v/>
      </c>
      <c r="F372" s="712">
        <f t="shared" si="11"/>
        <v>1</v>
      </c>
    </row>
    <row r="373" spans="1:6" x14ac:dyDescent="0.2">
      <c r="A373" s="713" t="s">
        <v>303</v>
      </c>
      <c r="B373" s="713" t="s">
        <v>8673</v>
      </c>
      <c r="C373" s="733">
        <f>QSC!S23</f>
        <v>0</v>
      </c>
      <c r="D373" s="724" t="s">
        <v>5324</v>
      </c>
      <c r="E373" s="712" t="str">
        <f t="shared" si="10"/>
        <v/>
      </c>
      <c r="F373" s="712">
        <f t="shared" si="11"/>
        <v>1</v>
      </c>
    </row>
    <row r="374" spans="1:6" x14ac:dyDescent="0.2">
      <c r="A374" s="713" t="s">
        <v>303</v>
      </c>
      <c r="B374" s="713" t="s">
        <v>8674</v>
      </c>
      <c r="C374" s="733">
        <f>QSC!S24</f>
        <v>0</v>
      </c>
      <c r="D374" s="724" t="s">
        <v>5324</v>
      </c>
      <c r="E374" s="712" t="str">
        <f t="shared" si="10"/>
        <v/>
      </c>
      <c r="F374" s="712">
        <f t="shared" si="11"/>
        <v>1</v>
      </c>
    </row>
    <row r="375" spans="1:6" x14ac:dyDescent="0.2">
      <c r="A375" s="713" t="s">
        <v>303</v>
      </c>
      <c r="B375" s="713" t="s">
        <v>8675</v>
      </c>
      <c r="C375" s="733">
        <f>QSC!S25</f>
        <v>0</v>
      </c>
      <c r="D375" s="724" t="s">
        <v>5324</v>
      </c>
      <c r="E375" s="712" t="str">
        <f t="shared" si="10"/>
        <v/>
      </c>
      <c r="F375" s="712">
        <f t="shared" si="11"/>
        <v>1</v>
      </c>
    </row>
    <row r="376" spans="1:6" x14ac:dyDescent="0.2">
      <c r="A376" s="713" t="s">
        <v>303</v>
      </c>
      <c r="B376" s="713" t="s">
        <v>8676</v>
      </c>
      <c r="C376" s="733">
        <f>QSC!S26</f>
        <v>0</v>
      </c>
      <c r="D376" s="724" t="s">
        <v>5324</v>
      </c>
      <c r="E376" s="712" t="str">
        <f t="shared" si="10"/>
        <v/>
      </c>
      <c r="F376" s="712">
        <f t="shared" si="11"/>
        <v>1</v>
      </c>
    </row>
    <row r="377" spans="1:6" x14ac:dyDescent="0.2">
      <c r="A377" s="713" t="s">
        <v>303</v>
      </c>
      <c r="B377" s="713" t="s">
        <v>8677</v>
      </c>
      <c r="C377" s="733">
        <f>QSC!S27</f>
        <v>0</v>
      </c>
      <c r="D377" s="724" t="s">
        <v>5324</v>
      </c>
      <c r="E377" s="712" t="str">
        <f t="shared" si="10"/>
        <v/>
      </c>
      <c r="F377" s="712">
        <f t="shared" si="11"/>
        <v>1</v>
      </c>
    </row>
    <row r="378" spans="1:6" x14ac:dyDescent="0.2">
      <c r="A378" s="713" t="s">
        <v>303</v>
      </c>
      <c r="B378" s="713" t="s">
        <v>8678</v>
      </c>
      <c r="C378" s="733">
        <f>QSC!S28</f>
        <v>0</v>
      </c>
      <c r="D378" s="724" t="s">
        <v>5324</v>
      </c>
      <c r="E378" s="712" t="str">
        <f t="shared" si="10"/>
        <v/>
      </c>
      <c r="F378" s="712">
        <f t="shared" si="11"/>
        <v>1</v>
      </c>
    </row>
    <row r="379" spans="1:6" x14ac:dyDescent="0.2">
      <c r="A379" s="713" t="s">
        <v>303</v>
      </c>
      <c r="B379" s="713" t="s">
        <v>8679</v>
      </c>
      <c r="C379" s="733">
        <f>QSC!S29</f>
        <v>0</v>
      </c>
      <c r="D379" s="724" t="s">
        <v>5324</v>
      </c>
      <c r="E379" s="712" t="str">
        <f t="shared" si="10"/>
        <v/>
      </c>
      <c r="F379" s="712">
        <f t="shared" si="11"/>
        <v>1</v>
      </c>
    </row>
    <row r="380" spans="1:6" x14ac:dyDescent="0.2">
      <c r="A380" s="713" t="s">
        <v>303</v>
      </c>
      <c r="B380" s="713" t="s">
        <v>8680</v>
      </c>
      <c r="C380" s="733">
        <f>QSC!S30</f>
        <v>0</v>
      </c>
      <c r="D380" s="724" t="s">
        <v>5324</v>
      </c>
      <c r="E380" s="712" t="str">
        <f t="shared" si="10"/>
        <v/>
      </c>
      <c r="F380" s="712">
        <f t="shared" si="11"/>
        <v>1</v>
      </c>
    </row>
    <row r="381" spans="1:6" x14ac:dyDescent="0.2">
      <c r="A381" s="713" t="s">
        <v>303</v>
      </c>
      <c r="B381" s="713" t="s">
        <v>8681</v>
      </c>
      <c r="C381" s="733">
        <f>QSC!S31</f>
        <v>0</v>
      </c>
      <c r="D381" s="724" t="s">
        <v>5324</v>
      </c>
      <c r="E381" s="712" t="str">
        <f t="shared" si="10"/>
        <v/>
      </c>
      <c r="F381" s="712">
        <f t="shared" si="11"/>
        <v>1</v>
      </c>
    </row>
    <row r="382" spans="1:6" x14ac:dyDescent="0.2">
      <c r="A382" s="713" t="s">
        <v>303</v>
      </c>
      <c r="B382" s="713" t="s">
        <v>8682</v>
      </c>
      <c r="C382" s="733">
        <f>QSC!T13</f>
        <v>0</v>
      </c>
      <c r="D382" s="724" t="s">
        <v>5324</v>
      </c>
      <c r="E382" s="712" t="str">
        <f t="shared" si="10"/>
        <v/>
      </c>
      <c r="F382" s="712">
        <f t="shared" si="11"/>
        <v>1</v>
      </c>
    </row>
    <row r="383" spans="1:6" x14ac:dyDescent="0.2">
      <c r="A383" s="713" t="s">
        <v>303</v>
      </c>
      <c r="B383" s="713" t="s">
        <v>8683</v>
      </c>
      <c r="C383" s="733">
        <f>QSC!T14</f>
        <v>0</v>
      </c>
      <c r="D383" s="724" t="s">
        <v>5324</v>
      </c>
      <c r="E383" s="712" t="str">
        <f t="shared" si="10"/>
        <v/>
      </c>
      <c r="F383" s="712">
        <f t="shared" si="11"/>
        <v>1</v>
      </c>
    </row>
    <row r="384" spans="1:6" x14ac:dyDescent="0.2">
      <c r="A384" s="713" t="s">
        <v>303</v>
      </c>
      <c r="B384" s="713" t="s">
        <v>8684</v>
      </c>
      <c r="C384" s="733">
        <f>QSC!T15</f>
        <v>0</v>
      </c>
      <c r="D384" s="724" t="s">
        <v>5324</v>
      </c>
      <c r="E384" s="712" t="str">
        <f t="shared" si="10"/>
        <v/>
      </c>
      <c r="F384" s="712">
        <f t="shared" si="11"/>
        <v>1</v>
      </c>
    </row>
    <row r="385" spans="1:6" x14ac:dyDescent="0.2">
      <c r="A385" s="713" t="s">
        <v>303</v>
      </c>
      <c r="B385" s="713" t="s">
        <v>8685</v>
      </c>
      <c r="C385" s="733">
        <f>QSC!T16</f>
        <v>0</v>
      </c>
      <c r="D385" s="724" t="s">
        <v>5324</v>
      </c>
      <c r="E385" s="712" t="str">
        <f t="shared" si="10"/>
        <v/>
      </c>
      <c r="F385" s="712">
        <f t="shared" si="11"/>
        <v>1</v>
      </c>
    </row>
    <row r="386" spans="1:6" x14ac:dyDescent="0.2">
      <c r="A386" s="713" t="s">
        <v>303</v>
      </c>
      <c r="B386" s="713" t="s">
        <v>8686</v>
      </c>
      <c r="C386" s="733">
        <f>QSC!T17</f>
        <v>0</v>
      </c>
      <c r="D386" s="724" t="s">
        <v>5324</v>
      </c>
      <c r="E386" s="712" t="str">
        <f t="shared" si="10"/>
        <v/>
      </c>
      <c r="F386" s="712">
        <f t="shared" si="11"/>
        <v>1</v>
      </c>
    </row>
    <row r="387" spans="1:6" x14ac:dyDescent="0.2">
      <c r="A387" s="713" t="s">
        <v>303</v>
      </c>
      <c r="B387" s="713" t="s">
        <v>8687</v>
      </c>
      <c r="C387" s="733">
        <f>QSC!T18</f>
        <v>0</v>
      </c>
      <c r="D387" s="724" t="s">
        <v>5324</v>
      </c>
      <c r="E387" s="712" t="str">
        <f t="shared" ref="E387:E450" si="12">IF(C387="","",IF(ISBLANK(C387),"",IF(ISNUMBER(C387),IF(ROUND(C387,0)=C387,IF(C387&gt;=(-9999999999999990),IF(C387&lt;=(9999999999999990),"","Value must be an integer of no more than 16 digits."),"Value must be an integer of no more than 16 digits."),"Value must be an integer of no more than 16 digits."),"Value must be an integer of no more than 16 digits.")))</f>
        <v/>
      </c>
      <c r="F387" s="712">
        <f t="shared" ref="F387:F450" si="13">IF(E387="",1,0)</f>
        <v>1</v>
      </c>
    </row>
    <row r="388" spans="1:6" x14ac:dyDescent="0.2">
      <c r="A388" s="713" t="s">
        <v>303</v>
      </c>
      <c r="B388" s="713" t="s">
        <v>8688</v>
      </c>
      <c r="C388" s="733">
        <f>QSC!T19</f>
        <v>0</v>
      </c>
      <c r="D388" s="724" t="s">
        <v>5324</v>
      </c>
      <c r="E388" s="712" t="str">
        <f t="shared" si="12"/>
        <v/>
      </c>
      <c r="F388" s="712">
        <f t="shared" si="13"/>
        <v>1</v>
      </c>
    </row>
    <row r="389" spans="1:6" x14ac:dyDescent="0.2">
      <c r="A389" s="713" t="s">
        <v>303</v>
      </c>
      <c r="B389" s="713" t="s">
        <v>8689</v>
      </c>
      <c r="C389" s="733">
        <f>QSC!T20</f>
        <v>0</v>
      </c>
      <c r="D389" s="724" t="s">
        <v>5324</v>
      </c>
      <c r="E389" s="712" t="str">
        <f t="shared" si="12"/>
        <v/>
      </c>
      <c r="F389" s="712">
        <f t="shared" si="13"/>
        <v>1</v>
      </c>
    </row>
    <row r="390" spans="1:6" x14ac:dyDescent="0.2">
      <c r="A390" s="713" t="s">
        <v>303</v>
      </c>
      <c r="B390" s="713" t="s">
        <v>8690</v>
      </c>
      <c r="C390" s="733">
        <f>QSC!T21</f>
        <v>0</v>
      </c>
      <c r="D390" s="724" t="s">
        <v>5324</v>
      </c>
      <c r="E390" s="712" t="str">
        <f t="shared" si="12"/>
        <v/>
      </c>
      <c r="F390" s="712">
        <f t="shared" si="13"/>
        <v>1</v>
      </c>
    </row>
    <row r="391" spans="1:6" x14ac:dyDescent="0.2">
      <c r="A391" s="713" t="s">
        <v>303</v>
      </c>
      <c r="B391" s="713" t="s">
        <v>8691</v>
      </c>
      <c r="C391" s="733">
        <f>QSC!T22</f>
        <v>0</v>
      </c>
      <c r="D391" s="724" t="s">
        <v>5324</v>
      </c>
      <c r="E391" s="712" t="str">
        <f t="shared" si="12"/>
        <v/>
      </c>
      <c r="F391" s="712">
        <f t="shared" si="13"/>
        <v>1</v>
      </c>
    </row>
    <row r="392" spans="1:6" x14ac:dyDescent="0.2">
      <c r="A392" s="713" t="s">
        <v>303</v>
      </c>
      <c r="B392" s="713" t="s">
        <v>8692</v>
      </c>
      <c r="C392" s="733">
        <f>QSC!T23</f>
        <v>0</v>
      </c>
      <c r="D392" s="724" t="s">
        <v>5324</v>
      </c>
      <c r="E392" s="712" t="str">
        <f t="shared" si="12"/>
        <v/>
      </c>
      <c r="F392" s="712">
        <f t="shared" si="13"/>
        <v>1</v>
      </c>
    </row>
    <row r="393" spans="1:6" x14ac:dyDescent="0.2">
      <c r="A393" s="713" t="s">
        <v>303</v>
      </c>
      <c r="B393" s="713" t="s">
        <v>8693</v>
      </c>
      <c r="C393" s="733">
        <f>QSC!T24</f>
        <v>0</v>
      </c>
      <c r="D393" s="724" t="s">
        <v>5324</v>
      </c>
      <c r="E393" s="712" t="str">
        <f t="shared" si="12"/>
        <v/>
      </c>
      <c r="F393" s="712">
        <f t="shared" si="13"/>
        <v>1</v>
      </c>
    </row>
    <row r="394" spans="1:6" x14ac:dyDescent="0.2">
      <c r="A394" s="713" t="s">
        <v>303</v>
      </c>
      <c r="B394" s="713" t="s">
        <v>8694</v>
      </c>
      <c r="C394" s="733">
        <f>QSC!T25</f>
        <v>0</v>
      </c>
      <c r="D394" s="724" t="s">
        <v>5324</v>
      </c>
      <c r="E394" s="712" t="str">
        <f t="shared" si="12"/>
        <v/>
      </c>
      <c r="F394" s="712">
        <f t="shared" si="13"/>
        <v>1</v>
      </c>
    </row>
    <row r="395" spans="1:6" x14ac:dyDescent="0.2">
      <c r="A395" s="713" t="s">
        <v>303</v>
      </c>
      <c r="B395" s="713" t="s">
        <v>8695</v>
      </c>
      <c r="C395" s="733">
        <f>QSC!T26</f>
        <v>0</v>
      </c>
      <c r="D395" s="724" t="s">
        <v>5324</v>
      </c>
      <c r="E395" s="712" t="str">
        <f t="shared" si="12"/>
        <v/>
      </c>
      <c r="F395" s="712">
        <f t="shared" si="13"/>
        <v>1</v>
      </c>
    </row>
    <row r="396" spans="1:6" x14ac:dyDescent="0.2">
      <c r="A396" s="713" t="s">
        <v>303</v>
      </c>
      <c r="B396" s="713" t="s">
        <v>8696</v>
      </c>
      <c r="C396" s="733">
        <f>QSC!T27</f>
        <v>0</v>
      </c>
      <c r="D396" s="724" t="s">
        <v>5324</v>
      </c>
      <c r="E396" s="712" t="str">
        <f t="shared" si="12"/>
        <v/>
      </c>
      <c r="F396" s="712">
        <f t="shared" si="13"/>
        <v>1</v>
      </c>
    </row>
    <row r="397" spans="1:6" x14ac:dyDescent="0.2">
      <c r="A397" s="713" t="s">
        <v>303</v>
      </c>
      <c r="B397" s="713" t="s">
        <v>8697</v>
      </c>
      <c r="C397" s="733">
        <f>QSC!T28</f>
        <v>0</v>
      </c>
      <c r="D397" s="724" t="s">
        <v>5324</v>
      </c>
      <c r="E397" s="712" t="str">
        <f t="shared" si="12"/>
        <v/>
      </c>
      <c r="F397" s="712">
        <f t="shared" si="13"/>
        <v>1</v>
      </c>
    </row>
    <row r="398" spans="1:6" x14ac:dyDescent="0.2">
      <c r="A398" s="713" t="s">
        <v>303</v>
      </c>
      <c r="B398" s="713" t="s">
        <v>8698</v>
      </c>
      <c r="C398" s="733">
        <f>QSC!T29</f>
        <v>0</v>
      </c>
      <c r="D398" s="724" t="s">
        <v>5324</v>
      </c>
      <c r="E398" s="712" t="str">
        <f t="shared" si="12"/>
        <v/>
      </c>
      <c r="F398" s="712">
        <f t="shared" si="13"/>
        <v>1</v>
      </c>
    </row>
    <row r="399" spans="1:6" x14ac:dyDescent="0.2">
      <c r="A399" s="713" t="s">
        <v>303</v>
      </c>
      <c r="B399" s="713" t="s">
        <v>8699</v>
      </c>
      <c r="C399" s="733">
        <f>QSC!T30</f>
        <v>0</v>
      </c>
      <c r="D399" s="724" t="s">
        <v>5324</v>
      </c>
      <c r="E399" s="712" t="str">
        <f t="shared" si="12"/>
        <v/>
      </c>
      <c r="F399" s="712">
        <f t="shared" si="13"/>
        <v>1</v>
      </c>
    </row>
    <row r="400" spans="1:6" x14ac:dyDescent="0.2">
      <c r="A400" s="713" t="s">
        <v>303</v>
      </c>
      <c r="B400" s="713" t="s">
        <v>8700</v>
      </c>
      <c r="C400" s="733">
        <f>QSC!T31</f>
        <v>0</v>
      </c>
      <c r="D400" s="724" t="s">
        <v>5324</v>
      </c>
      <c r="E400" s="712" t="str">
        <f t="shared" si="12"/>
        <v/>
      </c>
      <c r="F400" s="712">
        <f t="shared" si="13"/>
        <v>1</v>
      </c>
    </row>
    <row r="401" spans="1:6" x14ac:dyDescent="0.2">
      <c r="A401" s="713" t="s">
        <v>303</v>
      </c>
      <c r="B401" s="713" t="s">
        <v>8701</v>
      </c>
      <c r="C401" s="733">
        <f>QSC!T34</f>
        <v>0</v>
      </c>
      <c r="D401" s="724" t="s">
        <v>5324</v>
      </c>
      <c r="E401" s="712" t="str">
        <f t="shared" si="12"/>
        <v/>
      </c>
      <c r="F401" s="712">
        <f t="shared" si="13"/>
        <v>1</v>
      </c>
    </row>
    <row r="402" spans="1:6" x14ac:dyDescent="0.2">
      <c r="A402" s="713" t="s">
        <v>303</v>
      </c>
      <c r="B402" s="713" t="s">
        <v>8702</v>
      </c>
      <c r="C402" s="733">
        <f>QSC!T35</f>
        <v>0</v>
      </c>
      <c r="D402" s="724" t="s">
        <v>5324</v>
      </c>
      <c r="E402" s="712" t="str">
        <f t="shared" si="12"/>
        <v/>
      </c>
      <c r="F402" s="712">
        <f t="shared" si="13"/>
        <v>1</v>
      </c>
    </row>
    <row r="403" spans="1:6" x14ac:dyDescent="0.2">
      <c r="A403" s="713" t="s">
        <v>303</v>
      </c>
      <c r="B403" s="713" t="s">
        <v>8703</v>
      </c>
      <c r="C403" s="733">
        <f>QSC!T36</f>
        <v>0</v>
      </c>
      <c r="D403" s="724" t="s">
        <v>5324</v>
      </c>
      <c r="E403" s="712" t="str">
        <f t="shared" si="12"/>
        <v/>
      </c>
      <c r="F403" s="712">
        <f t="shared" si="13"/>
        <v>1</v>
      </c>
    </row>
    <row r="404" spans="1:6" x14ac:dyDescent="0.2">
      <c r="A404" s="713" t="s">
        <v>303</v>
      </c>
      <c r="B404" s="713" t="s">
        <v>8704</v>
      </c>
      <c r="C404" s="733">
        <f>QSC!T37</f>
        <v>0</v>
      </c>
      <c r="D404" s="724" t="s">
        <v>5324</v>
      </c>
      <c r="E404" s="712" t="str">
        <f t="shared" si="12"/>
        <v/>
      </c>
      <c r="F404" s="712">
        <f t="shared" si="13"/>
        <v>1</v>
      </c>
    </row>
    <row r="405" spans="1:6" x14ac:dyDescent="0.2">
      <c r="A405" s="713" t="s">
        <v>303</v>
      </c>
      <c r="B405" s="713" t="s">
        <v>8705</v>
      </c>
      <c r="C405" s="733">
        <f>QSC!T38</f>
        <v>0</v>
      </c>
      <c r="D405" s="724" t="s">
        <v>5324</v>
      </c>
      <c r="E405" s="712" t="str">
        <f t="shared" si="12"/>
        <v/>
      </c>
      <c r="F405" s="712">
        <f t="shared" si="13"/>
        <v>1</v>
      </c>
    </row>
    <row r="406" spans="1:6" x14ac:dyDescent="0.2">
      <c r="A406" s="713" t="s">
        <v>303</v>
      </c>
      <c r="B406" s="713" t="s">
        <v>8706</v>
      </c>
      <c r="C406" s="733">
        <f>QSC!T39</f>
        <v>0</v>
      </c>
      <c r="D406" s="724" t="s">
        <v>5324</v>
      </c>
      <c r="E406" s="712" t="str">
        <f t="shared" si="12"/>
        <v/>
      </c>
      <c r="F406" s="712">
        <f t="shared" si="13"/>
        <v>1</v>
      </c>
    </row>
    <row r="407" spans="1:6" x14ac:dyDescent="0.2">
      <c r="A407" s="713" t="s">
        <v>303</v>
      </c>
      <c r="B407" s="713" t="s">
        <v>8707</v>
      </c>
      <c r="C407" s="733">
        <f>QSC!T40</f>
        <v>0</v>
      </c>
      <c r="D407" s="724" t="s">
        <v>5324</v>
      </c>
      <c r="E407" s="712" t="str">
        <f t="shared" si="12"/>
        <v/>
      </c>
      <c r="F407" s="712">
        <f t="shared" si="13"/>
        <v>1</v>
      </c>
    </row>
    <row r="408" spans="1:6" x14ac:dyDescent="0.2">
      <c r="A408" s="713" t="s">
        <v>303</v>
      </c>
      <c r="B408" s="713" t="s">
        <v>8708</v>
      </c>
      <c r="C408" s="733">
        <f>QSC!T41</f>
        <v>0</v>
      </c>
      <c r="D408" s="724" t="s">
        <v>5324</v>
      </c>
      <c r="E408" s="712" t="str">
        <f t="shared" si="12"/>
        <v/>
      </c>
      <c r="F408" s="712">
        <f t="shared" si="13"/>
        <v>1</v>
      </c>
    </row>
    <row r="409" spans="1:6" x14ac:dyDescent="0.2">
      <c r="A409" s="713" t="s">
        <v>303</v>
      </c>
      <c r="B409" s="713" t="s">
        <v>8709</v>
      </c>
      <c r="C409" s="733">
        <f>QSC!T42</f>
        <v>0</v>
      </c>
      <c r="D409" s="724" t="s">
        <v>5324</v>
      </c>
      <c r="E409" s="712" t="str">
        <f t="shared" si="12"/>
        <v/>
      </c>
      <c r="F409" s="712">
        <f t="shared" si="13"/>
        <v>1</v>
      </c>
    </row>
    <row r="410" spans="1:6" x14ac:dyDescent="0.2">
      <c r="A410" s="713" t="s">
        <v>303</v>
      </c>
      <c r="B410" s="713" t="s">
        <v>8710</v>
      </c>
      <c r="C410" s="733">
        <f>QSC!T43</f>
        <v>0</v>
      </c>
      <c r="D410" s="724" t="s">
        <v>5324</v>
      </c>
      <c r="E410" s="712" t="str">
        <f t="shared" si="12"/>
        <v/>
      </c>
      <c r="F410" s="712">
        <f t="shared" si="13"/>
        <v>1</v>
      </c>
    </row>
    <row r="411" spans="1:6" x14ac:dyDescent="0.2">
      <c r="A411" s="713" t="s">
        <v>303</v>
      </c>
      <c r="B411" s="713" t="s">
        <v>8711</v>
      </c>
      <c r="C411" s="733">
        <f>QSC!T44</f>
        <v>0</v>
      </c>
      <c r="D411" s="724" t="s">
        <v>5324</v>
      </c>
      <c r="E411" s="712" t="str">
        <f t="shared" si="12"/>
        <v/>
      </c>
      <c r="F411" s="712">
        <f t="shared" si="13"/>
        <v>1</v>
      </c>
    </row>
    <row r="412" spans="1:6" x14ac:dyDescent="0.2">
      <c r="A412" s="713" t="s">
        <v>303</v>
      </c>
      <c r="B412" s="713" t="s">
        <v>8712</v>
      </c>
      <c r="C412" s="733">
        <f>QSC!T45</f>
        <v>0</v>
      </c>
      <c r="D412" s="724" t="s">
        <v>5324</v>
      </c>
      <c r="E412" s="712" t="str">
        <f t="shared" si="12"/>
        <v/>
      </c>
      <c r="F412" s="712">
        <f t="shared" si="13"/>
        <v>1</v>
      </c>
    </row>
    <row r="413" spans="1:6" x14ac:dyDescent="0.2">
      <c r="A413" s="713" t="s">
        <v>303</v>
      </c>
      <c r="B413" s="713" t="s">
        <v>8713</v>
      </c>
      <c r="C413" s="733">
        <f>QSC!T46</f>
        <v>0</v>
      </c>
      <c r="D413" s="724" t="s">
        <v>5324</v>
      </c>
      <c r="E413" s="712" t="str">
        <f t="shared" si="12"/>
        <v/>
      </c>
      <c r="F413" s="712">
        <f t="shared" si="13"/>
        <v>1</v>
      </c>
    </row>
    <row r="414" spans="1:6" x14ac:dyDescent="0.2">
      <c r="A414" s="713" t="s">
        <v>303</v>
      </c>
      <c r="B414" s="713" t="s">
        <v>8714</v>
      </c>
      <c r="C414" s="733">
        <f>QSC!T47</f>
        <v>0</v>
      </c>
      <c r="D414" s="724" t="s">
        <v>5324</v>
      </c>
      <c r="E414" s="712" t="str">
        <f t="shared" si="12"/>
        <v/>
      </c>
      <c r="F414" s="712">
        <f t="shared" si="13"/>
        <v>1</v>
      </c>
    </row>
    <row r="415" spans="1:6" x14ac:dyDescent="0.2">
      <c r="A415" s="713" t="s">
        <v>303</v>
      </c>
      <c r="B415" s="713" t="s">
        <v>8715</v>
      </c>
      <c r="C415" s="733">
        <f>QSC!T48</f>
        <v>0</v>
      </c>
      <c r="D415" s="724" t="s">
        <v>5324</v>
      </c>
      <c r="E415" s="712" t="str">
        <f t="shared" si="12"/>
        <v/>
      </c>
      <c r="F415" s="712">
        <f t="shared" si="13"/>
        <v>1</v>
      </c>
    </row>
    <row r="416" spans="1:6" x14ac:dyDescent="0.2">
      <c r="A416" s="713" t="s">
        <v>303</v>
      </c>
      <c r="B416" s="713" t="s">
        <v>8716</v>
      </c>
      <c r="C416" s="733">
        <f>QSC!T49</f>
        <v>0</v>
      </c>
      <c r="D416" s="724" t="s">
        <v>5324</v>
      </c>
      <c r="E416" s="712" t="str">
        <f t="shared" si="12"/>
        <v/>
      </c>
      <c r="F416" s="712">
        <f t="shared" si="13"/>
        <v>1</v>
      </c>
    </row>
    <row r="417" spans="1:6" x14ac:dyDescent="0.2">
      <c r="A417" s="713" t="s">
        <v>303</v>
      </c>
      <c r="B417" s="713" t="s">
        <v>8717</v>
      </c>
      <c r="C417" s="733">
        <f>QSC!T50</f>
        <v>0</v>
      </c>
      <c r="D417" s="724" t="s">
        <v>5324</v>
      </c>
      <c r="E417" s="712" t="str">
        <f t="shared" si="12"/>
        <v/>
      </c>
      <c r="F417" s="712">
        <f t="shared" si="13"/>
        <v>1</v>
      </c>
    </row>
    <row r="418" spans="1:6" x14ac:dyDescent="0.2">
      <c r="A418" s="713" t="s">
        <v>303</v>
      </c>
      <c r="B418" s="713" t="s">
        <v>8718</v>
      </c>
      <c r="C418" s="733">
        <f>QSC!T51</f>
        <v>0</v>
      </c>
      <c r="D418" s="724" t="s">
        <v>5324</v>
      </c>
      <c r="E418" s="712" t="str">
        <f t="shared" si="12"/>
        <v/>
      </c>
      <c r="F418" s="712">
        <f t="shared" si="13"/>
        <v>1</v>
      </c>
    </row>
    <row r="419" spans="1:6" x14ac:dyDescent="0.2">
      <c r="A419" s="713" t="s">
        <v>303</v>
      </c>
      <c r="B419" s="713" t="s">
        <v>8719</v>
      </c>
      <c r="C419" s="733">
        <f>QSC!T52</f>
        <v>0</v>
      </c>
      <c r="D419" s="724" t="s">
        <v>5324</v>
      </c>
      <c r="E419" s="712" t="str">
        <f t="shared" si="12"/>
        <v/>
      </c>
      <c r="F419" s="712">
        <f t="shared" si="13"/>
        <v>1</v>
      </c>
    </row>
    <row r="420" spans="1:6" x14ac:dyDescent="0.2">
      <c r="A420" s="713" t="s">
        <v>303</v>
      </c>
      <c r="B420" s="713" t="s">
        <v>8720</v>
      </c>
      <c r="C420" s="733">
        <f>QSC!T55</f>
        <v>0</v>
      </c>
      <c r="D420" s="724" t="s">
        <v>5324</v>
      </c>
      <c r="E420" s="712" t="str">
        <f t="shared" si="12"/>
        <v/>
      </c>
      <c r="F420" s="712">
        <f t="shared" si="13"/>
        <v>1</v>
      </c>
    </row>
    <row r="421" spans="1:6" x14ac:dyDescent="0.2">
      <c r="A421" s="713" t="s">
        <v>303</v>
      </c>
      <c r="B421" s="713" t="s">
        <v>8721</v>
      </c>
      <c r="C421" s="733">
        <f>QSC!T56</f>
        <v>0</v>
      </c>
      <c r="D421" s="724" t="s">
        <v>5324</v>
      </c>
      <c r="E421" s="712" t="str">
        <f t="shared" si="12"/>
        <v/>
      </c>
      <c r="F421" s="712">
        <f t="shared" si="13"/>
        <v>1</v>
      </c>
    </row>
    <row r="422" spans="1:6" x14ac:dyDescent="0.2">
      <c r="A422" s="713" t="s">
        <v>303</v>
      </c>
      <c r="B422" s="713" t="s">
        <v>8722</v>
      </c>
      <c r="C422" s="733">
        <f>QSC!T57</f>
        <v>0</v>
      </c>
      <c r="D422" s="724" t="s">
        <v>5324</v>
      </c>
      <c r="E422" s="712" t="str">
        <f t="shared" si="12"/>
        <v/>
      </c>
      <c r="F422" s="712">
        <f t="shared" si="13"/>
        <v>1</v>
      </c>
    </row>
    <row r="423" spans="1:6" x14ac:dyDescent="0.2">
      <c r="A423" s="713" t="s">
        <v>303</v>
      </c>
      <c r="B423" s="713" t="s">
        <v>8723</v>
      </c>
      <c r="C423" s="733">
        <f>QSC!T58</f>
        <v>0</v>
      </c>
      <c r="D423" s="724" t="s">
        <v>5324</v>
      </c>
      <c r="E423" s="712" t="str">
        <f t="shared" si="12"/>
        <v/>
      </c>
      <c r="F423" s="712">
        <f t="shared" si="13"/>
        <v>1</v>
      </c>
    </row>
    <row r="424" spans="1:6" x14ac:dyDescent="0.2">
      <c r="A424" s="713" t="s">
        <v>303</v>
      </c>
      <c r="B424" s="713" t="s">
        <v>8724</v>
      </c>
      <c r="C424" s="733">
        <f>QSC!T59</f>
        <v>0</v>
      </c>
      <c r="D424" s="724" t="s">
        <v>5324</v>
      </c>
      <c r="E424" s="712" t="str">
        <f t="shared" si="12"/>
        <v/>
      </c>
      <c r="F424" s="712">
        <f t="shared" si="13"/>
        <v>1</v>
      </c>
    </row>
    <row r="425" spans="1:6" x14ac:dyDescent="0.2">
      <c r="A425" s="713" t="s">
        <v>303</v>
      </c>
      <c r="B425" s="713" t="s">
        <v>8725</v>
      </c>
      <c r="C425" s="733">
        <f>QSC!T60</f>
        <v>0</v>
      </c>
      <c r="D425" s="724" t="s">
        <v>5324</v>
      </c>
      <c r="E425" s="712" t="str">
        <f t="shared" si="12"/>
        <v/>
      </c>
      <c r="F425" s="712">
        <f t="shared" si="13"/>
        <v>1</v>
      </c>
    </row>
    <row r="426" spans="1:6" x14ac:dyDescent="0.2">
      <c r="A426" s="713" t="s">
        <v>303</v>
      </c>
      <c r="B426" s="713" t="s">
        <v>8726</v>
      </c>
      <c r="C426" s="733">
        <f>QSC!T61</f>
        <v>0</v>
      </c>
      <c r="D426" s="724" t="s">
        <v>5324</v>
      </c>
      <c r="E426" s="712" t="str">
        <f t="shared" si="12"/>
        <v/>
      </c>
      <c r="F426" s="712">
        <f t="shared" si="13"/>
        <v>1</v>
      </c>
    </row>
    <row r="427" spans="1:6" x14ac:dyDescent="0.2">
      <c r="A427" s="713" t="s">
        <v>303</v>
      </c>
      <c r="B427" s="713" t="s">
        <v>8727</v>
      </c>
      <c r="C427" s="733">
        <f>QSC!T62</f>
        <v>0</v>
      </c>
      <c r="D427" s="724" t="s">
        <v>5324</v>
      </c>
      <c r="E427" s="712" t="str">
        <f t="shared" si="12"/>
        <v/>
      </c>
      <c r="F427" s="712">
        <f t="shared" si="13"/>
        <v>1</v>
      </c>
    </row>
    <row r="428" spans="1:6" x14ac:dyDescent="0.2">
      <c r="A428" s="713" t="s">
        <v>303</v>
      </c>
      <c r="B428" s="713" t="s">
        <v>8728</v>
      </c>
      <c r="C428" s="733">
        <f>QSC!T63</f>
        <v>0</v>
      </c>
      <c r="D428" s="724" t="s">
        <v>5324</v>
      </c>
      <c r="E428" s="712" t="str">
        <f t="shared" si="12"/>
        <v/>
      </c>
      <c r="F428" s="712">
        <f t="shared" si="13"/>
        <v>1</v>
      </c>
    </row>
    <row r="429" spans="1:6" x14ac:dyDescent="0.2">
      <c r="A429" s="713" t="s">
        <v>303</v>
      </c>
      <c r="B429" s="713" t="s">
        <v>8729</v>
      </c>
      <c r="C429" s="733">
        <f>QSC!T64</f>
        <v>0</v>
      </c>
      <c r="D429" s="724" t="s">
        <v>5324</v>
      </c>
      <c r="E429" s="712" t="str">
        <f t="shared" si="12"/>
        <v/>
      </c>
      <c r="F429" s="712">
        <f t="shared" si="13"/>
        <v>1</v>
      </c>
    </row>
    <row r="430" spans="1:6" x14ac:dyDescent="0.2">
      <c r="A430" s="713" t="s">
        <v>303</v>
      </c>
      <c r="B430" s="713" t="s">
        <v>8730</v>
      </c>
      <c r="C430" s="733">
        <f>QSC!T65</f>
        <v>0</v>
      </c>
      <c r="D430" s="724" t="s">
        <v>5324</v>
      </c>
      <c r="E430" s="712" t="str">
        <f t="shared" si="12"/>
        <v/>
      </c>
      <c r="F430" s="712">
        <f t="shared" si="13"/>
        <v>1</v>
      </c>
    </row>
    <row r="431" spans="1:6" x14ac:dyDescent="0.2">
      <c r="A431" s="713" t="s">
        <v>303</v>
      </c>
      <c r="B431" s="713" t="s">
        <v>8731</v>
      </c>
      <c r="C431" s="733">
        <f>QSC!T66</f>
        <v>0</v>
      </c>
      <c r="D431" s="724" t="s">
        <v>5324</v>
      </c>
      <c r="E431" s="712" t="str">
        <f t="shared" si="12"/>
        <v/>
      </c>
      <c r="F431" s="712">
        <f t="shared" si="13"/>
        <v>1</v>
      </c>
    </row>
    <row r="432" spans="1:6" x14ac:dyDescent="0.2">
      <c r="A432" s="713" t="s">
        <v>303</v>
      </c>
      <c r="B432" s="713" t="s">
        <v>8732</v>
      </c>
      <c r="C432" s="733">
        <f>QSC!T67</f>
        <v>0</v>
      </c>
      <c r="D432" s="724" t="s">
        <v>5324</v>
      </c>
      <c r="E432" s="712" t="str">
        <f t="shared" si="12"/>
        <v/>
      </c>
      <c r="F432" s="712">
        <f t="shared" si="13"/>
        <v>1</v>
      </c>
    </row>
    <row r="433" spans="1:6" x14ac:dyDescent="0.2">
      <c r="A433" s="713" t="s">
        <v>303</v>
      </c>
      <c r="B433" s="713" t="s">
        <v>8733</v>
      </c>
      <c r="C433" s="733">
        <f>QSC!T68</f>
        <v>0</v>
      </c>
      <c r="D433" s="724" t="s">
        <v>5324</v>
      </c>
      <c r="E433" s="712" t="str">
        <f t="shared" si="12"/>
        <v/>
      </c>
      <c r="F433" s="712">
        <f t="shared" si="13"/>
        <v>1</v>
      </c>
    </row>
    <row r="434" spans="1:6" x14ac:dyDescent="0.2">
      <c r="A434" s="713" t="s">
        <v>303</v>
      </c>
      <c r="B434" s="713" t="s">
        <v>8734</v>
      </c>
      <c r="C434" s="733">
        <f>QSC!T69</f>
        <v>0</v>
      </c>
      <c r="D434" s="724" t="s">
        <v>5324</v>
      </c>
      <c r="E434" s="712" t="str">
        <f t="shared" si="12"/>
        <v/>
      </c>
      <c r="F434" s="712">
        <f t="shared" si="13"/>
        <v>1</v>
      </c>
    </row>
    <row r="435" spans="1:6" x14ac:dyDescent="0.2">
      <c r="A435" s="713" t="s">
        <v>303</v>
      </c>
      <c r="B435" s="713" t="s">
        <v>8735</v>
      </c>
      <c r="C435" s="733">
        <f>QSC!T70</f>
        <v>0</v>
      </c>
      <c r="D435" s="724" t="s">
        <v>5324</v>
      </c>
      <c r="E435" s="712" t="str">
        <f t="shared" si="12"/>
        <v/>
      </c>
      <c r="F435" s="712">
        <f t="shared" si="13"/>
        <v>1</v>
      </c>
    </row>
    <row r="436" spans="1:6" x14ac:dyDescent="0.2">
      <c r="A436" s="713" t="s">
        <v>303</v>
      </c>
      <c r="B436" s="713" t="s">
        <v>8736</v>
      </c>
      <c r="C436" s="733">
        <f>QSC!T71</f>
        <v>0</v>
      </c>
      <c r="D436" s="724" t="s">
        <v>5324</v>
      </c>
      <c r="E436" s="712" t="str">
        <f t="shared" si="12"/>
        <v/>
      </c>
      <c r="F436" s="712">
        <f t="shared" si="13"/>
        <v>1</v>
      </c>
    </row>
    <row r="437" spans="1:6" x14ac:dyDescent="0.2">
      <c r="A437" s="713" t="s">
        <v>303</v>
      </c>
      <c r="B437" s="713" t="s">
        <v>8737</v>
      </c>
      <c r="C437" s="733">
        <f>QSC!T72</f>
        <v>0</v>
      </c>
      <c r="D437" s="724" t="s">
        <v>5324</v>
      </c>
      <c r="E437" s="712" t="str">
        <f t="shared" si="12"/>
        <v/>
      </c>
      <c r="F437" s="712">
        <f t="shared" si="13"/>
        <v>1</v>
      </c>
    </row>
    <row r="438" spans="1:6" x14ac:dyDescent="0.2">
      <c r="A438" s="713" t="s">
        <v>303</v>
      </c>
      <c r="B438" s="713" t="s">
        <v>8738</v>
      </c>
      <c r="C438" s="733">
        <f>QSC!T73</f>
        <v>0</v>
      </c>
      <c r="D438" s="724" t="s">
        <v>5324</v>
      </c>
      <c r="E438" s="712" t="str">
        <f t="shared" si="12"/>
        <v/>
      </c>
      <c r="F438" s="712">
        <f t="shared" si="13"/>
        <v>1</v>
      </c>
    </row>
    <row r="439" spans="1:6" x14ac:dyDescent="0.2">
      <c r="A439" s="713" t="s">
        <v>303</v>
      </c>
      <c r="B439" s="713" t="s">
        <v>8739</v>
      </c>
      <c r="C439" s="733">
        <f>QSC!T76</f>
        <v>0</v>
      </c>
      <c r="D439" s="724" t="s">
        <v>5324</v>
      </c>
      <c r="E439" s="712" t="str">
        <f t="shared" si="12"/>
        <v/>
      </c>
      <c r="F439" s="712">
        <f t="shared" si="13"/>
        <v>1</v>
      </c>
    </row>
    <row r="440" spans="1:6" x14ac:dyDescent="0.2">
      <c r="A440" s="713" t="s">
        <v>303</v>
      </c>
      <c r="B440" s="713" t="s">
        <v>8740</v>
      </c>
      <c r="C440" s="733">
        <f>QSC!T77</f>
        <v>0</v>
      </c>
      <c r="D440" s="724" t="s">
        <v>5324</v>
      </c>
      <c r="E440" s="712" t="str">
        <f t="shared" si="12"/>
        <v/>
      </c>
      <c r="F440" s="712">
        <f t="shared" si="13"/>
        <v>1</v>
      </c>
    </row>
    <row r="441" spans="1:6" x14ac:dyDescent="0.2">
      <c r="A441" s="713" t="s">
        <v>303</v>
      </c>
      <c r="B441" s="713" t="s">
        <v>8741</v>
      </c>
      <c r="C441" s="733">
        <f>QSC!T78</f>
        <v>0</v>
      </c>
      <c r="D441" s="724" t="s">
        <v>5324</v>
      </c>
      <c r="E441" s="712" t="str">
        <f t="shared" si="12"/>
        <v/>
      </c>
      <c r="F441" s="712">
        <f t="shared" si="13"/>
        <v>1</v>
      </c>
    </row>
    <row r="442" spans="1:6" x14ac:dyDescent="0.2">
      <c r="A442" s="713" t="s">
        <v>303</v>
      </c>
      <c r="B442" s="713" t="s">
        <v>8742</v>
      </c>
      <c r="C442" s="733">
        <f>QSC!T79</f>
        <v>0</v>
      </c>
      <c r="D442" s="724" t="s">
        <v>5324</v>
      </c>
      <c r="E442" s="712" t="str">
        <f t="shared" si="12"/>
        <v/>
      </c>
      <c r="F442" s="712">
        <f t="shared" si="13"/>
        <v>1</v>
      </c>
    </row>
    <row r="443" spans="1:6" x14ac:dyDescent="0.2">
      <c r="A443" s="713" t="s">
        <v>303</v>
      </c>
      <c r="B443" s="713" t="s">
        <v>8743</v>
      </c>
      <c r="C443" s="733">
        <f>QSC!T80</f>
        <v>0</v>
      </c>
      <c r="D443" s="724" t="s">
        <v>5324</v>
      </c>
      <c r="E443" s="712" t="str">
        <f t="shared" si="12"/>
        <v/>
      </c>
      <c r="F443" s="712">
        <f t="shared" si="13"/>
        <v>1</v>
      </c>
    </row>
    <row r="444" spans="1:6" x14ac:dyDescent="0.2">
      <c r="A444" s="713" t="s">
        <v>303</v>
      </c>
      <c r="B444" s="713" t="s">
        <v>8744</v>
      </c>
      <c r="C444" s="733">
        <f>QSC!T81</f>
        <v>0</v>
      </c>
      <c r="D444" s="724" t="s">
        <v>5324</v>
      </c>
      <c r="E444" s="712" t="str">
        <f t="shared" si="12"/>
        <v/>
      </c>
      <c r="F444" s="712">
        <f t="shared" si="13"/>
        <v>1</v>
      </c>
    </row>
    <row r="445" spans="1:6" x14ac:dyDescent="0.2">
      <c r="A445" s="713" t="s">
        <v>303</v>
      </c>
      <c r="B445" s="713" t="s">
        <v>8745</v>
      </c>
      <c r="C445" s="733">
        <f>QSC!T82</f>
        <v>0</v>
      </c>
      <c r="D445" s="724" t="s">
        <v>5324</v>
      </c>
      <c r="E445" s="712" t="str">
        <f t="shared" si="12"/>
        <v/>
      </c>
      <c r="F445" s="712">
        <f t="shared" si="13"/>
        <v>1</v>
      </c>
    </row>
    <row r="446" spans="1:6" x14ac:dyDescent="0.2">
      <c r="A446" s="713" t="s">
        <v>303</v>
      </c>
      <c r="B446" s="713" t="s">
        <v>8746</v>
      </c>
      <c r="C446" s="733">
        <f>QSC!T83</f>
        <v>0</v>
      </c>
      <c r="D446" s="724" t="s">
        <v>5324</v>
      </c>
      <c r="E446" s="712" t="str">
        <f t="shared" si="12"/>
        <v/>
      </c>
      <c r="F446" s="712">
        <f t="shared" si="13"/>
        <v>1</v>
      </c>
    </row>
    <row r="447" spans="1:6" x14ac:dyDescent="0.2">
      <c r="A447" s="713" t="s">
        <v>303</v>
      </c>
      <c r="B447" s="713" t="s">
        <v>8747</v>
      </c>
      <c r="C447" s="733">
        <f>QSC!T84</f>
        <v>0</v>
      </c>
      <c r="D447" s="724" t="s">
        <v>5324</v>
      </c>
      <c r="E447" s="712" t="str">
        <f t="shared" si="12"/>
        <v/>
      </c>
      <c r="F447" s="712">
        <f t="shared" si="13"/>
        <v>1</v>
      </c>
    </row>
    <row r="448" spans="1:6" x14ac:dyDescent="0.2">
      <c r="A448" s="713" t="s">
        <v>303</v>
      </c>
      <c r="B448" s="713" t="s">
        <v>8748</v>
      </c>
      <c r="C448" s="733">
        <f>QSC!T85</f>
        <v>0</v>
      </c>
      <c r="D448" s="724" t="s">
        <v>5324</v>
      </c>
      <c r="E448" s="712" t="str">
        <f t="shared" si="12"/>
        <v/>
      </c>
      <c r="F448" s="712">
        <f t="shared" si="13"/>
        <v>1</v>
      </c>
    </row>
    <row r="449" spans="1:6" x14ac:dyDescent="0.2">
      <c r="A449" s="713" t="s">
        <v>303</v>
      </c>
      <c r="B449" s="713" t="s">
        <v>8749</v>
      </c>
      <c r="C449" s="733">
        <f>QSC!T86</f>
        <v>0</v>
      </c>
      <c r="D449" s="724" t="s">
        <v>5324</v>
      </c>
      <c r="E449" s="712" t="str">
        <f t="shared" si="12"/>
        <v/>
      </c>
      <c r="F449" s="712">
        <f t="shared" si="13"/>
        <v>1</v>
      </c>
    </row>
    <row r="450" spans="1:6" x14ac:dyDescent="0.2">
      <c r="A450" s="713" t="s">
        <v>303</v>
      </c>
      <c r="B450" s="713" t="s">
        <v>8750</v>
      </c>
      <c r="C450" s="733">
        <f>QSC!T87</f>
        <v>0</v>
      </c>
      <c r="D450" s="724" t="s">
        <v>5324</v>
      </c>
      <c r="E450" s="712" t="str">
        <f t="shared" si="12"/>
        <v/>
      </c>
      <c r="F450" s="712">
        <f t="shared" si="13"/>
        <v>1</v>
      </c>
    </row>
    <row r="451" spans="1:6" x14ac:dyDescent="0.2">
      <c r="A451" s="713" t="s">
        <v>303</v>
      </c>
      <c r="B451" s="713" t="s">
        <v>8751</v>
      </c>
      <c r="C451" s="733">
        <f>QSC!T88</f>
        <v>0</v>
      </c>
      <c r="D451" s="724" t="s">
        <v>5324</v>
      </c>
      <c r="E451" s="712" t="str">
        <f t="shared" ref="E451:E514" si="14">IF(C451="","",IF(ISBLANK(C451),"",IF(ISNUMBER(C451),IF(ROUND(C451,0)=C451,IF(C451&gt;=(-9999999999999990),IF(C451&lt;=(9999999999999990),"","Value must be an integer of no more than 16 digits."),"Value must be an integer of no more than 16 digits."),"Value must be an integer of no more than 16 digits."),"Value must be an integer of no more than 16 digits.")))</f>
        <v/>
      </c>
      <c r="F451" s="712">
        <f t="shared" ref="F451:F514" si="15">IF(E451="",1,0)</f>
        <v>1</v>
      </c>
    </row>
    <row r="452" spans="1:6" x14ac:dyDescent="0.2">
      <c r="A452" s="713" t="s">
        <v>303</v>
      </c>
      <c r="B452" s="713" t="s">
        <v>8752</v>
      </c>
      <c r="C452" s="733">
        <f>QSC!T89</f>
        <v>0</v>
      </c>
      <c r="D452" s="724" t="s">
        <v>5324</v>
      </c>
      <c r="E452" s="712" t="str">
        <f t="shared" si="14"/>
        <v/>
      </c>
      <c r="F452" s="712">
        <f t="shared" si="15"/>
        <v>1</v>
      </c>
    </row>
    <row r="453" spans="1:6" x14ac:dyDescent="0.2">
      <c r="A453" s="713" t="s">
        <v>303</v>
      </c>
      <c r="B453" s="713" t="s">
        <v>8753</v>
      </c>
      <c r="C453" s="733">
        <f>QSC!T90</f>
        <v>0</v>
      </c>
      <c r="D453" s="724" t="s">
        <v>5324</v>
      </c>
      <c r="E453" s="712" t="str">
        <f t="shared" si="14"/>
        <v/>
      </c>
      <c r="F453" s="712">
        <f t="shared" si="15"/>
        <v>1</v>
      </c>
    </row>
    <row r="454" spans="1:6" x14ac:dyDescent="0.2">
      <c r="A454" s="713" t="s">
        <v>303</v>
      </c>
      <c r="B454" s="713" t="s">
        <v>8754</v>
      </c>
      <c r="C454" s="733">
        <f>QSC!T91</f>
        <v>0</v>
      </c>
      <c r="D454" s="724" t="s">
        <v>5324</v>
      </c>
      <c r="E454" s="712" t="str">
        <f t="shared" si="14"/>
        <v/>
      </c>
      <c r="F454" s="712">
        <f t="shared" si="15"/>
        <v>1</v>
      </c>
    </row>
    <row r="455" spans="1:6" x14ac:dyDescent="0.2">
      <c r="A455" s="713" t="s">
        <v>303</v>
      </c>
      <c r="B455" s="713" t="s">
        <v>8755</v>
      </c>
      <c r="C455" s="733">
        <f>QSC!T92</f>
        <v>0</v>
      </c>
      <c r="D455" s="724" t="s">
        <v>5324</v>
      </c>
      <c r="E455" s="712" t="str">
        <f t="shared" si="14"/>
        <v/>
      </c>
      <c r="F455" s="712">
        <f t="shared" si="15"/>
        <v>1</v>
      </c>
    </row>
    <row r="456" spans="1:6" x14ac:dyDescent="0.2">
      <c r="A456" s="713" t="s">
        <v>303</v>
      </c>
      <c r="B456" s="713" t="s">
        <v>8756</v>
      </c>
      <c r="C456" s="733">
        <f>QSC!T93</f>
        <v>0</v>
      </c>
      <c r="D456" s="724" t="s">
        <v>5324</v>
      </c>
      <c r="E456" s="712" t="str">
        <f t="shared" si="14"/>
        <v/>
      </c>
      <c r="F456" s="712">
        <f t="shared" si="15"/>
        <v>1</v>
      </c>
    </row>
    <row r="457" spans="1:6" x14ac:dyDescent="0.2">
      <c r="A457" s="713" t="s">
        <v>303</v>
      </c>
      <c r="B457" s="713" t="s">
        <v>8757</v>
      </c>
      <c r="C457" s="733">
        <f>QSC!T94</f>
        <v>0</v>
      </c>
      <c r="D457" s="724" t="s">
        <v>5324</v>
      </c>
      <c r="E457" s="712" t="str">
        <f t="shared" si="14"/>
        <v/>
      </c>
      <c r="F457" s="712">
        <f t="shared" si="15"/>
        <v>1</v>
      </c>
    </row>
    <row r="458" spans="1:6" x14ac:dyDescent="0.2">
      <c r="A458" s="713" t="s">
        <v>303</v>
      </c>
      <c r="B458" s="713" t="s">
        <v>8758</v>
      </c>
      <c r="C458" s="733">
        <f>QSC!U13</f>
        <v>0</v>
      </c>
      <c r="D458" s="724" t="s">
        <v>5324</v>
      </c>
      <c r="E458" s="712" t="str">
        <f t="shared" si="14"/>
        <v/>
      </c>
      <c r="F458" s="712">
        <f t="shared" si="15"/>
        <v>1</v>
      </c>
    </row>
    <row r="459" spans="1:6" x14ac:dyDescent="0.2">
      <c r="A459" s="713" t="s">
        <v>303</v>
      </c>
      <c r="B459" s="713" t="s">
        <v>8759</v>
      </c>
      <c r="C459" s="733">
        <f>QSC!U14</f>
        <v>0</v>
      </c>
      <c r="D459" s="724" t="s">
        <v>5324</v>
      </c>
      <c r="E459" s="712" t="str">
        <f t="shared" si="14"/>
        <v/>
      </c>
      <c r="F459" s="712">
        <f t="shared" si="15"/>
        <v>1</v>
      </c>
    </row>
    <row r="460" spans="1:6" x14ac:dyDescent="0.2">
      <c r="A460" s="713" t="s">
        <v>303</v>
      </c>
      <c r="B460" s="713" t="s">
        <v>8760</v>
      </c>
      <c r="C460" s="733">
        <f>QSC!U15</f>
        <v>0</v>
      </c>
      <c r="D460" s="724" t="s">
        <v>5324</v>
      </c>
      <c r="E460" s="712" t="str">
        <f t="shared" si="14"/>
        <v/>
      </c>
      <c r="F460" s="712">
        <f t="shared" si="15"/>
        <v>1</v>
      </c>
    </row>
    <row r="461" spans="1:6" x14ac:dyDescent="0.2">
      <c r="A461" s="713" t="s">
        <v>303</v>
      </c>
      <c r="B461" s="713" t="s">
        <v>8761</v>
      </c>
      <c r="C461" s="733">
        <f>QSC!U16</f>
        <v>0</v>
      </c>
      <c r="D461" s="724" t="s">
        <v>5324</v>
      </c>
      <c r="E461" s="712" t="str">
        <f t="shared" si="14"/>
        <v/>
      </c>
      <c r="F461" s="712">
        <f t="shared" si="15"/>
        <v>1</v>
      </c>
    </row>
    <row r="462" spans="1:6" x14ac:dyDescent="0.2">
      <c r="A462" s="713" t="s">
        <v>303</v>
      </c>
      <c r="B462" s="713" t="s">
        <v>8762</v>
      </c>
      <c r="C462" s="733">
        <f>QSC!U17</f>
        <v>0</v>
      </c>
      <c r="D462" s="724" t="s">
        <v>5324</v>
      </c>
      <c r="E462" s="712" t="str">
        <f t="shared" si="14"/>
        <v/>
      </c>
      <c r="F462" s="712">
        <f t="shared" si="15"/>
        <v>1</v>
      </c>
    </row>
    <row r="463" spans="1:6" x14ac:dyDescent="0.2">
      <c r="A463" s="713" t="s">
        <v>303</v>
      </c>
      <c r="B463" s="713" t="s">
        <v>8763</v>
      </c>
      <c r="C463" s="733">
        <f>QSC!U18</f>
        <v>0</v>
      </c>
      <c r="D463" s="724" t="s">
        <v>5324</v>
      </c>
      <c r="E463" s="712" t="str">
        <f t="shared" si="14"/>
        <v/>
      </c>
      <c r="F463" s="712">
        <f t="shared" si="15"/>
        <v>1</v>
      </c>
    </row>
    <row r="464" spans="1:6" x14ac:dyDescent="0.2">
      <c r="A464" s="713" t="s">
        <v>303</v>
      </c>
      <c r="B464" s="713" t="s">
        <v>8764</v>
      </c>
      <c r="C464" s="733">
        <f>QSC!U19</f>
        <v>0</v>
      </c>
      <c r="D464" s="724" t="s">
        <v>5324</v>
      </c>
      <c r="E464" s="712" t="str">
        <f t="shared" si="14"/>
        <v/>
      </c>
      <c r="F464" s="712">
        <f t="shared" si="15"/>
        <v>1</v>
      </c>
    </row>
    <row r="465" spans="1:6" x14ac:dyDescent="0.2">
      <c r="A465" s="713" t="s">
        <v>303</v>
      </c>
      <c r="B465" s="713" t="s">
        <v>8765</v>
      </c>
      <c r="C465" s="733">
        <f>QSC!U20</f>
        <v>0</v>
      </c>
      <c r="D465" s="724" t="s">
        <v>5324</v>
      </c>
      <c r="E465" s="712" t="str">
        <f t="shared" si="14"/>
        <v/>
      </c>
      <c r="F465" s="712">
        <f t="shared" si="15"/>
        <v>1</v>
      </c>
    </row>
    <row r="466" spans="1:6" x14ac:dyDescent="0.2">
      <c r="A466" s="713" t="s">
        <v>303</v>
      </c>
      <c r="B466" s="713" t="s">
        <v>8766</v>
      </c>
      <c r="C466" s="733">
        <f>QSC!U21</f>
        <v>0</v>
      </c>
      <c r="D466" s="724" t="s">
        <v>5324</v>
      </c>
      <c r="E466" s="712" t="str">
        <f t="shared" si="14"/>
        <v/>
      </c>
      <c r="F466" s="712">
        <f t="shared" si="15"/>
        <v>1</v>
      </c>
    </row>
    <row r="467" spans="1:6" x14ac:dyDescent="0.2">
      <c r="A467" s="713" t="s">
        <v>303</v>
      </c>
      <c r="B467" s="713" t="s">
        <v>8767</v>
      </c>
      <c r="C467" s="733">
        <f>QSC!U22</f>
        <v>0</v>
      </c>
      <c r="D467" s="724" t="s">
        <v>5324</v>
      </c>
      <c r="E467" s="712" t="str">
        <f t="shared" si="14"/>
        <v/>
      </c>
      <c r="F467" s="712">
        <f t="shared" si="15"/>
        <v>1</v>
      </c>
    </row>
    <row r="468" spans="1:6" x14ac:dyDescent="0.2">
      <c r="A468" s="713" t="s">
        <v>303</v>
      </c>
      <c r="B468" s="713" t="s">
        <v>8768</v>
      </c>
      <c r="C468" s="733">
        <f>QSC!U23</f>
        <v>0</v>
      </c>
      <c r="D468" s="724" t="s">
        <v>5324</v>
      </c>
      <c r="E468" s="712" t="str">
        <f t="shared" si="14"/>
        <v/>
      </c>
      <c r="F468" s="712">
        <f t="shared" si="15"/>
        <v>1</v>
      </c>
    </row>
    <row r="469" spans="1:6" x14ac:dyDescent="0.2">
      <c r="A469" s="713" t="s">
        <v>303</v>
      </c>
      <c r="B469" s="713" t="s">
        <v>8769</v>
      </c>
      <c r="C469" s="733">
        <f>QSC!U24</f>
        <v>0</v>
      </c>
      <c r="D469" s="724" t="s">
        <v>5324</v>
      </c>
      <c r="E469" s="712" t="str">
        <f t="shared" si="14"/>
        <v/>
      </c>
      <c r="F469" s="712">
        <f t="shared" si="15"/>
        <v>1</v>
      </c>
    </row>
    <row r="470" spans="1:6" x14ac:dyDescent="0.2">
      <c r="A470" s="713" t="s">
        <v>303</v>
      </c>
      <c r="B470" s="713" t="s">
        <v>8770</v>
      </c>
      <c r="C470" s="733">
        <f>QSC!U25</f>
        <v>0</v>
      </c>
      <c r="D470" s="724" t="s">
        <v>5324</v>
      </c>
      <c r="E470" s="712" t="str">
        <f t="shared" si="14"/>
        <v/>
      </c>
      <c r="F470" s="712">
        <f t="shared" si="15"/>
        <v>1</v>
      </c>
    </row>
    <row r="471" spans="1:6" x14ac:dyDescent="0.2">
      <c r="A471" s="713" t="s">
        <v>303</v>
      </c>
      <c r="B471" s="713" t="s">
        <v>8771</v>
      </c>
      <c r="C471" s="733">
        <f>QSC!U26</f>
        <v>0</v>
      </c>
      <c r="D471" s="724" t="s">
        <v>5324</v>
      </c>
      <c r="E471" s="712" t="str">
        <f t="shared" si="14"/>
        <v/>
      </c>
      <c r="F471" s="712">
        <f t="shared" si="15"/>
        <v>1</v>
      </c>
    </row>
    <row r="472" spans="1:6" x14ac:dyDescent="0.2">
      <c r="A472" s="713" t="s">
        <v>303</v>
      </c>
      <c r="B472" s="713" t="s">
        <v>8772</v>
      </c>
      <c r="C472" s="733">
        <f>QSC!U27</f>
        <v>0</v>
      </c>
      <c r="D472" s="724" t="s">
        <v>5324</v>
      </c>
      <c r="E472" s="712" t="str">
        <f t="shared" si="14"/>
        <v/>
      </c>
      <c r="F472" s="712">
        <f t="shared" si="15"/>
        <v>1</v>
      </c>
    </row>
    <row r="473" spans="1:6" x14ac:dyDescent="0.2">
      <c r="A473" s="713" t="s">
        <v>303</v>
      </c>
      <c r="B473" s="713" t="s">
        <v>8773</v>
      </c>
      <c r="C473" s="733">
        <f>QSC!U28</f>
        <v>0</v>
      </c>
      <c r="D473" s="724" t="s">
        <v>5324</v>
      </c>
      <c r="E473" s="712" t="str">
        <f t="shared" si="14"/>
        <v/>
      </c>
      <c r="F473" s="712">
        <f t="shared" si="15"/>
        <v>1</v>
      </c>
    </row>
    <row r="474" spans="1:6" x14ac:dyDescent="0.2">
      <c r="A474" s="713" t="s">
        <v>303</v>
      </c>
      <c r="B474" s="713" t="s">
        <v>8774</v>
      </c>
      <c r="C474" s="733">
        <f>QSC!U29</f>
        <v>0</v>
      </c>
      <c r="D474" s="724" t="s">
        <v>5324</v>
      </c>
      <c r="E474" s="712" t="str">
        <f t="shared" si="14"/>
        <v/>
      </c>
      <c r="F474" s="712">
        <f t="shared" si="15"/>
        <v>1</v>
      </c>
    </row>
    <row r="475" spans="1:6" x14ac:dyDescent="0.2">
      <c r="A475" s="713" t="s">
        <v>303</v>
      </c>
      <c r="B475" s="713" t="s">
        <v>8775</v>
      </c>
      <c r="C475" s="733">
        <f>QSC!U30</f>
        <v>0</v>
      </c>
      <c r="D475" s="724" t="s">
        <v>5324</v>
      </c>
      <c r="E475" s="712" t="str">
        <f t="shared" si="14"/>
        <v/>
      </c>
      <c r="F475" s="712">
        <f t="shared" si="15"/>
        <v>1</v>
      </c>
    </row>
    <row r="476" spans="1:6" x14ac:dyDescent="0.2">
      <c r="A476" s="713" t="s">
        <v>303</v>
      </c>
      <c r="B476" s="713" t="s">
        <v>8776</v>
      </c>
      <c r="C476" s="733">
        <f>QSC!U31</f>
        <v>0</v>
      </c>
      <c r="D476" s="724" t="s">
        <v>5324</v>
      </c>
      <c r="E476" s="712" t="str">
        <f t="shared" si="14"/>
        <v/>
      </c>
      <c r="F476" s="712">
        <f t="shared" si="15"/>
        <v>1</v>
      </c>
    </row>
    <row r="477" spans="1:6" x14ac:dyDescent="0.2">
      <c r="A477" s="713" t="s">
        <v>303</v>
      </c>
      <c r="B477" s="713" t="s">
        <v>8777</v>
      </c>
      <c r="C477" s="733">
        <f>QSC!V13</f>
        <v>0</v>
      </c>
      <c r="D477" s="724" t="s">
        <v>5324</v>
      </c>
      <c r="E477" s="712" t="str">
        <f t="shared" si="14"/>
        <v/>
      </c>
      <c r="F477" s="712">
        <f t="shared" si="15"/>
        <v>1</v>
      </c>
    </row>
    <row r="478" spans="1:6" x14ac:dyDescent="0.2">
      <c r="A478" s="713" t="s">
        <v>303</v>
      </c>
      <c r="B478" s="713" t="s">
        <v>8778</v>
      </c>
      <c r="C478" s="733">
        <f>QSC!V14</f>
        <v>0</v>
      </c>
      <c r="D478" s="724" t="s">
        <v>5324</v>
      </c>
      <c r="E478" s="712" t="str">
        <f t="shared" si="14"/>
        <v/>
      </c>
      <c r="F478" s="712">
        <f t="shared" si="15"/>
        <v>1</v>
      </c>
    </row>
    <row r="479" spans="1:6" x14ac:dyDescent="0.2">
      <c r="A479" s="713" t="s">
        <v>303</v>
      </c>
      <c r="B479" s="713" t="s">
        <v>8779</v>
      </c>
      <c r="C479" s="733">
        <f>QSC!V15</f>
        <v>0</v>
      </c>
      <c r="D479" s="724" t="s">
        <v>5324</v>
      </c>
      <c r="E479" s="712" t="str">
        <f t="shared" si="14"/>
        <v/>
      </c>
      <c r="F479" s="712">
        <f t="shared" si="15"/>
        <v>1</v>
      </c>
    </row>
    <row r="480" spans="1:6" x14ac:dyDescent="0.2">
      <c r="A480" s="713" t="s">
        <v>303</v>
      </c>
      <c r="B480" s="713" t="s">
        <v>8780</v>
      </c>
      <c r="C480" s="733">
        <f>QSC!V16</f>
        <v>0</v>
      </c>
      <c r="D480" s="724" t="s">
        <v>5324</v>
      </c>
      <c r="E480" s="712" t="str">
        <f t="shared" si="14"/>
        <v/>
      </c>
      <c r="F480" s="712">
        <f t="shared" si="15"/>
        <v>1</v>
      </c>
    </row>
    <row r="481" spans="1:6" x14ac:dyDescent="0.2">
      <c r="A481" s="713" t="s">
        <v>303</v>
      </c>
      <c r="B481" s="713" t="s">
        <v>8781</v>
      </c>
      <c r="C481" s="733">
        <f>QSC!V17</f>
        <v>0</v>
      </c>
      <c r="D481" s="724" t="s">
        <v>5324</v>
      </c>
      <c r="E481" s="712" t="str">
        <f t="shared" si="14"/>
        <v/>
      </c>
      <c r="F481" s="712">
        <f t="shared" si="15"/>
        <v>1</v>
      </c>
    </row>
    <row r="482" spans="1:6" x14ac:dyDescent="0.2">
      <c r="A482" s="713" t="s">
        <v>303</v>
      </c>
      <c r="B482" s="713" t="s">
        <v>8782</v>
      </c>
      <c r="C482" s="733">
        <f>QSC!V18</f>
        <v>0</v>
      </c>
      <c r="D482" s="724" t="s">
        <v>5324</v>
      </c>
      <c r="E482" s="712" t="str">
        <f t="shared" si="14"/>
        <v/>
      </c>
      <c r="F482" s="712">
        <f t="shared" si="15"/>
        <v>1</v>
      </c>
    </row>
    <row r="483" spans="1:6" x14ac:dyDescent="0.2">
      <c r="A483" s="713" t="s">
        <v>303</v>
      </c>
      <c r="B483" s="713" t="s">
        <v>8783</v>
      </c>
      <c r="C483" s="733">
        <f>QSC!V19</f>
        <v>0</v>
      </c>
      <c r="D483" s="724" t="s">
        <v>5324</v>
      </c>
      <c r="E483" s="712" t="str">
        <f t="shared" si="14"/>
        <v/>
      </c>
      <c r="F483" s="712">
        <f t="shared" si="15"/>
        <v>1</v>
      </c>
    </row>
    <row r="484" spans="1:6" x14ac:dyDescent="0.2">
      <c r="A484" s="713" t="s">
        <v>303</v>
      </c>
      <c r="B484" s="713" t="s">
        <v>8784</v>
      </c>
      <c r="C484" s="733">
        <f>QSC!V20</f>
        <v>0</v>
      </c>
      <c r="D484" s="724" t="s">
        <v>5324</v>
      </c>
      <c r="E484" s="712" t="str">
        <f t="shared" si="14"/>
        <v/>
      </c>
      <c r="F484" s="712">
        <f t="shared" si="15"/>
        <v>1</v>
      </c>
    </row>
    <row r="485" spans="1:6" x14ac:dyDescent="0.2">
      <c r="A485" s="713" t="s">
        <v>303</v>
      </c>
      <c r="B485" s="713" t="s">
        <v>8785</v>
      </c>
      <c r="C485" s="733">
        <f>QSC!V21</f>
        <v>0</v>
      </c>
      <c r="D485" s="724" t="s">
        <v>5324</v>
      </c>
      <c r="E485" s="712" t="str">
        <f t="shared" si="14"/>
        <v/>
      </c>
      <c r="F485" s="712">
        <f t="shared" si="15"/>
        <v>1</v>
      </c>
    </row>
    <row r="486" spans="1:6" x14ac:dyDescent="0.2">
      <c r="A486" s="713" t="s">
        <v>303</v>
      </c>
      <c r="B486" s="713" t="s">
        <v>8786</v>
      </c>
      <c r="C486" s="733">
        <f>QSC!V22</f>
        <v>0</v>
      </c>
      <c r="D486" s="724" t="s">
        <v>5324</v>
      </c>
      <c r="E486" s="712" t="str">
        <f t="shared" si="14"/>
        <v/>
      </c>
      <c r="F486" s="712">
        <f t="shared" si="15"/>
        <v>1</v>
      </c>
    </row>
    <row r="487" spans="1:6" x14ac:dyDescent="0.2">
      <c r="A487" s="713" t="s">
        <v>303</v>
      </c>
      <c r="B487" s="713" t="s">
        <v>8787</v>
      </c>
      <c r="C487" s="733">
        <f>QSC!V23</f>
        <v>0</v>
      </c>
      <c r="D487" s="724" t="s">
        <v>5324</v>
      </c>
      <c r="E487" s="712" t="str">
        <f t="shared" si="14"/>
        <v/>
      </c>
      <c r="F487" s="712">
        <f t="shared" si="15"/>
        <v>1</v>
      </c>
    </row>
    <row r="488" spans="1:6" x14ac:dyDescent="0.2">
      <c r="A488" s="713" t="s">
        <v>303</v>
      </c>
      <c r="B488" s="713" t="s">
        <v>8788</v>
      </c>
      <c r="C488" s="733">
        <f>QSC!V24</f>
        <v>0</v>
      </c>
      <c r="D488" s="724" t="s">
        <v>5324</v>
      </c>
      <c r="E488" s="712" t="str">
        <f t="shared" si="14"/>
        <v/>
      </c>
      <c r="F488" s="712">
        <f t="shared" si="15"/>
        <v>1</v>
      </c>
    </row>
    <row r="489" spans="1:6" x14ac:dyDescent="0.2">
      <c r="A489" s="713" t="s">
        <v>303</v>
      </c>
      <c r="B489" s="713" t="s">
        <v>8789</v>
      </c>
      <c r="C489" s="733">
        <f>QSC!V25</f>
        <v>0</v>
      </c>
      <c r="D489" s="724" t="s">
        <v>5324</v>
      </c>
      <c r="E489" s="712" t="str">
        <f t="shared" si="14"/>
        <v/>
      </c>
      <c r="F489" s="712">
        <f t="shared" si="15"/>
        <v>1</v>
      </c>
    </row>
    <row r="490" spans="1:6" x14ac:dyDescent="0.2">
      <c r="A490" s="713" t="s">
        <v>303</v>
      </c>
      <c r="B490" s="713" t="s">
        <v>8790</v>
      </c>
      <c r="C490" s="733">
        <f>QSC!V26</f>
        <v>0</v>
      </c>
      <c r="D490" s="724" t="s">
        <v>5324</v>
      </c>
      <c r="E490" s="712" t="str">
        <f t="shared" si="14"/>
        <v/>
      </c>
      <c r="F490" s="712">
        <f t="shared" si="15"/>
        <v>1</v>
      </c>
    </row>
    <row r="491" spans="1:6" x14ac:dyDescent="0.2">
      <c r="A491" s="713" t="s">
        <v>303</v>
      </c>
      <c r="B491" s="713" t="s">
        <v>8791</v>
      </c>
      <c r="C491" s="733">
        <f>QSC!V27</f>
        <v>0</v>
      </c>
      <c r="D491" s="724" t="s">
        <v>5324</v>
      </c>
      <c r="E491" s="712" t="str">
        <f t="shared" si="14"/>
        <v/>
      </c>
      <c r="F491" s="712">
        <f t="shared" si="15"/>
        <v>1</v>
      </c>
    </row>
    <row r="492" spans="1:6" x14ac:dyDescent="0.2">
      <c r="A492" s="713" t="s">
        <v>303</v>
      </c>
      <c r="B492" s="713" t="s">
        <v>8792</v>
      </c>
      <c r="C492" s="733">
        <f>QSC!V28</f>
        <v>0</v>
      </c>
      <c r="D492" s="724" t="s">
        <v>5324</v>
      </c>
      <c r="E492" s="712" t="str">
        <f t="shared" si="14"/>
        <v/>
      </c>
      <c r="F492" s="712">
        <f t="shared" si="15"/>
        <v>1</v>
      </c>
    </row>
    <row r="493" spans="1:6" x14ac:dyDescent="0.2">
      <c r="A493" s="713" t="s">
        <v>303</v>
      </c>
      <c r="B493" s="713" t="s">
        <v>8793</v>
      </c>
      <c r="C493" s="733">
        <f>QSC!V29</f>
        <v>0</v>
      </c>
      <c r="D493" s="724" t="s">
        <v>5324</v>
      </c>
      <c r="E493" s="712" t="str">
        <f t="shared" si="14"/>
        <v/>
      </c>
      <c r="F493" s="712">
        <f t="shared" si="15"/>
        <v>1</v>
      </c>
    </row>
    <row r="494" spans="1:6" x14ac:dyDescent="0.2">
      <c r="A494" s="713" t="s">
        <v>303</v>
      </c>
      <c r="B494" s="713" t="s">
        <v>8794</v>
      </c>
      <c r="C494" s="733">
        <f>QSC!V30</f>
        <v>0</v>
      </c>
      <c r="D494" s="724" t="s">
        <v>5324</v>
      </c>
      <c r="E494" s="712" t="str">
        <f t="shared" si="14"/>
        <v/>
      </c>
      <c r="F494" s="712">
        <f t="shared" si="15"/>
        <v>1</v>
      </c>
    </row>
    <row r="495" spans="1:6" x14ac:dyDescent="0.2">
      <c r="A495" s="713" t="s">
        <v>303</v>
      </c>
      <c r="B495" s="713" t="s">
        <v>8795</v>
      </c>
      <c r="C495" s="733">
        <f>QSC!V31</f>
        <v>0</v>
      </c>
      <c r="D495" s="724" t="s">
        <v>5324</v>
      </c>
      <c r="E495" s="712" t="str">
        <f t="shared" si="14"/>
        <v/>
      </c>
      <c r="F495" s="712">
        <f t="shared" si="15"/>
        <v>1</v>
      </c>
    </row>
    <row r="496" spans="1:6" x14ac:dyDescent="0.2">
      <c r="A496" s="713" t="s">
        <v>336</v>
      </c>
      <c r="B496" s="713" t="s">
        <v>8796</v>
      </c>
      <c r="C496" s="733">
        <f>QSA!C34</f>
        <v>0</v>
      </c>
      <c r="D496" s="724" t="s">
        <v>5324</v>
      </c>
      <c r="E496" s="712" t="str">
        <f t="shared" si="14"/>
        <v/>
      </c>
      <c r="F496" s="712">
        <f t="shared" si="15"/>
        <v>1</v>
      </c>
    </row>
    <row r="497" spans="1:6" x14ac:dyDescent="0.2">
      <c r="A497" s="713" t="s">
        <v>336</v>
      </c>
      <c r="B497" s="713" t="s">
        <v>8797</v>
      </c>
      <c r="C497" s="733">
        <f>QSA!C35</f>
        <v>0</v>
      </c>
      <c r="D497" s="724" t="s">
        <v>5324</v>
      </c>
      <c r="E497" s="712" t="str">
        <f t="shared" si="14"/>
        <v/>
      </c>
      <c r="F497" s="712">
        <f t="shared" si="15"/>
        <v>1</v>
      </c>
    </row>
    <row r="498" spans="1:6" x14ac:dyDescent="0.2">
      <c r="A498" s="713" t="s">
        <v>336</v>
      </c>
      <c r="B498" s="713" t="s">
        <v>8798</v>
      </c>
      <c r="C498" s="733">
        <f>QSA!C36</f>
        <v>0</v>
      </c>
      <c r="D498" s="724" t="s">
        <v>5324</v>
      </c>
      <c r="E498" s="712" t="str">
        <f t="shared" si="14"/>
        <v/>
      </c>
      <c r="F498" s="712">
        <f t="shared" si="15"/>
        <v>1</v>
      </c>
    </row>
    <row r="499" spans="1:6" x14ac:dyDescent="0.2">
      <c r="A499" s="713" t="s">
        <v>336</v>
      </c>
      <c r="B499" s="713" t="s">
        <v>8799</v>
      </c>
      <c r="C499" s="733">
        <f>QSA!C37</f>
        <v>0</v>
      </c>
      <c r="D499" s="724" t="s">
        <v>5324</v>
      </c>
      <c r="E499" s="712" t="str">
        <f t="shared" si="14"/>
        <v/>
      </c>
      <c r="F499" s="712">
        <f t="shared" si="15"/>
        <v>1</v>
      </c>
    </row>
    <row r="500" spans="1:6" x14ac:dyDescent="0.2">
      <c r="A500" s="713" t="s">
        <v>336</v>
      </c>
      <c r="B500" s="713" t="s">
        <v>8800</v>
      </c>
      <c r="C500" s="733">
        <f>QSA!D29</f>
        <v>0</v>
      </c>
      <c r="D500" s="724" t="s">
        <v>5324</v>
      </c>
      <c r="E500" s="712" t="str">
        <f t="shared" si="14"/>
        <v/>
      </c>
      <c r="F500" s="712">
        <f t="shared" si="15"/>
        <v>1</v>
      </c>
    </row>
    <row r="501" spans="1:6" x14ac:dyDescent="0.2">
      <c r="A501" s="713" t="s">
        <v>336</v>
      </c>
      <c r="B501" s="713" t="s">
        <v>8801</v>
      </c>
      <c r="C501" s="733">
        <f>QSA!D30</f>
        <v>0</v>
      </c>
      <c r="D501" s="724" t="s">
        <v>5324</v>
      </c>
      <c r="E501" s="712" t="str">
        <f t="shared" si="14"/>
        <v/>
      </c>
      <c r="F501" s="712">
        <f t="shared" si="15"/>
        <v>1</v>
      </c>
    </row>
    <row r="502" spans="1:6" x14ac:dyDescent="0.2">
      <c r="A502" s="713" t="s">
        <v>336</v>
      </c>
      <c r="B502" s="713" t="s">
        <v>8802</v>
      </c>
      <c r="C502" s="733">
        <f>QSA!D31</f>
        <v>0</v>
      </c>
      <c r="D502" s="724" t="s">
        <v>5324</v>
      </c>
      <c r="E502" s="712" t="str">
        <f t="shared" si="14"/>
        <v/>
      </c>
      <c r="F502" s="712">
        <f t="shared" si="15"/>
        <v>1</v>
      </c>
    </row>
    <row r="503" spans="1:6" x14ac:dyDescent="0.2">
      <c r="A503" s="713" t="s">
        <v>336</v>
      </c>
      <c r="B503" s="713" t="s">
        <v>8803</v>
      </c>
      <c r="C503" s="733">
        <f>QSA!D32</f>
        <v>0</v>
      </c>
      <c r="D503" s="724" t="s">
        <v>5324</v>
      </c>
      <c r="E503" s="712" t="str">
        <f t="shared" si="14"/>
        <v/>
      </c>
      <c r="F503" s="712">
        <f t="shared" si="15"/>
        <v>1</v>
      </c>
    </row>
    <row r="504" spans="1:6" x14ac:dyDescent="0.2">
      <c r="A504" s="713" t="s">
        <v>336</v>
      </c>
      <c r="B504" s="713" t="s">
        <v>8804</v>
      </c>
      <c r="C504" s="733">
        <f>QSA!D33</f>
        <v>0</v>
      </c>
      <c r="D504" s="724" t="s">
        <v>5324</v>
      </c>
      <c r="E504" s="712" t="str">
        <f t="shared" si="14"/>
        <v/>
      </c>
      <c r="F504" s="712">
        <f t="shared" si="15"/>
        <v>1</v>
      </c>
    </row>
    <row r="505" spans="1:6" x14ac:dyDescent="0.2">
      <c r="A505" s="713" t="s">
        <v>336</v>
      </c>
      <c r="B505" s="713" t="s">
        <v>8805</v>
      </c>
      <c r="C505" s="733">
        <f>QSA!E10</f>
        <v>0</v>
      </c>
      <c r="D505" s="724" t="s">
        <v>5324</v>
      </c>
      <c r="E505" s="712" t="str">
        <f t="shared" si="14"/>
        <v/>
      </c>
      <c r="F505" s="712">
        <f t="shared" si="15"/>
        <v>1</v>
      </c>
    </row>
    <row r="506" spans="1:6" x14ac:dyDescent="0.2">
      <c r="A506" s="713" t="s">
        <v>336</v>
      </c>
      <c r="B506" s="713" t="s">
        <v>8806</v>
      </c>
      <c r="C506" s="733">
        <f>QSA!E11</f>
        <v>0</v>
      </c>
      <c r="D506" s="724" t="s">
        <v>5324</v>
      </c>
      <c r="E506" s="712" t="str">
        <f t="shared" si="14"/>
        <v/>
      </c>
      <c r="F506" s="712">
        <f t="shared" si="15"/>
        <v>1</v>
      </c>
    </row>
    <row r="507" spans="1:6" x14ac:dyDescent="0.2">
      <c r="A507" s="713" t="s">
        <v>336</v>
      </c>
      <c r="B507" s="713" t="s">
        <v>8807</v>
      </c>
      <c r="C507" s="733">
        <f>QSA!E12</f>
        <v>0</v>
      </c>
      <c r="D507" s="724" t="s">
        <v>5324</v>
      </c>
      <c r="E507" s="712" t="str">
        <f t="shared" si="14"/>
        <v/>
      </c>
      <c r="F507" s="712">
        <f t="shared" si="15"/>
        <v>1</v>
      </c>
    </row>
    <row r="508" spans="1:6" x14ac:dyDescent="0.2">
      <c r="A508" s="713" t="s">
        <v>336</v>
      </c>
      <c r="B508" s="713" t="s">
        <v>8808</v>
      </c>
      <c r="C508" s="733">
        <f>QSA!E13</f>
        <v>0</v>
      </c>
      <c r="D508" s="724" t="s">
        <v>5324</v>
      </c>
      <c r="E508" s="712" t="str">
        <f t="shared" si="14"/>
        <v/>
      </c>
      <c r="F508" s="712">
        <f t="shared" si="15"/>
        <v>1</v>
      </c>
    </row>
    <row r="509" spans="1:6" x14ac:dyDescent="0.2">
      <c r="A509" s="713" t="s">
        <v>336</v>
      </c>
      <c r="B509" s="713" t="s">
        <v>8809</v>
      </c>
      <c r="C509" s="733">
        <f>QSA!E14</f>
        <v>0</v>
      </c>
      <c r="D509" s="724" t="s">
        <v>5324</v>
      </c>
      <c r="E509" s="712" t="str">
        <f t="shared" si="14"/>
        <v/>
      </c>
      <c r="F509" s="712">
        <f t="shared" si="15"/>
        <v>1</v>
      </c>
    </row>
    <row r="510" spans="1:6" x14ac:dyDescent="0.2">
      <c r="A510" s="713" t="s">
        <v>336</v>
      </c>
      <c r="B510" s="713" t="s">
        <v>8810</v>
      </c>
      <c r="C510" s="733">
        <f>QSA!E25</f>
        <v>0</v>
      </c>
      <c r="D510" s="724" t="s">
        <v>5324</v>
      </c>
      <c r="E510" s="712" t="str">
        <f t="shared" si="14"/>
        <v/>
      </c>
      <c r="F510" s="712">
        <f t="shared" si="15"/>
        <v>1</v>
      </c>
    </row>
    <row r="511" spans="1:6" x14ac:dyDescent="0.2">
      <c r="A511" s="713" t="s">
        <v>336</v>
      </c>
      <c r="B511" s="713" t="s">
        <v>8811</v>
      </c>
      <c r="C511" s="733">
        <f>QSA!E26</f>
        <v>0</v>
      </c>
      <c r="D511" s="724" t="s">
        <v>5324</v>
      </c>
      <c r="E511" s="712" t="str">
        <f t="shared" si="14"/>
        <v/>
      </c>
      <c r="F511" s="712">
        <f t="shared" si="15"/>
        <v>1</v>
      </c>
    </row>
    <row r="512" spans="1:6" x14ac:dyDescent="0.2">
      <c r="A512" s="713" t="s">
        <v>336</v>
      </c>
      <c r="B512" s="713" t="s">
        <v>8812</v>
      </c>
      <c r="C512" s="733">
        <f>QSA!E27</f>
        <v>0</v>
      </c>
      <c r="D512" s="724" t="s">
        <v>5324</v>
      </c>
      <c r="E512" s="712" t="str">
        <f t="shared" si="14"/>
        <v/>
      </c>
      <c r="F512" s="712">
        <f t="shared" si="15"/>
        <v>1</v>
      </c>
    </row>
    <row r="513" spans="1:6" x14ac:dyDescent="0.2">
      <c r="A513" s="713" t="s">
        <v>336</v>
      </c>
      <c r="B513" s="713" t="s">
        <v>8813</v>
      </c>
      <c r="C513" s="733">
        <f>QSA!E28</f>
        <v>0</v>
      </c>
      <c r="D513" s="724" t="s">
        <v>5324</v>
      </c>
      <c r="E513" s="712" t="str">
        <f t="shared" si="14"/>
        <v/>
      </c>
      <c r="F513" s="712">
        <f t="shared" si="15"/>
        <v>1</v>
      </c>
    </row>
    <row r="514" spans="1:6" x14ac:dyDescent="0.2">
      <c r="A514" s="713" t="s">
        <v>336</v>
      </c>
      <c r="B514" s="713" t="s">
        <v>8814</v>
      </c>
      <c r="C514" s="733">
        <f>QSA!E29</f>
        <v>0</v>
      </c>
      <c r="D514" s="724" t="s">
        <v>5324</v>
      </c>
      <c r="E514" s="712" t="str">
        <f t="shared" si="14"/>
        <v/>
      </c>
      <c r="F514" s="712">
        <f t="shared" si="15"/>
        <v>1</v>
      </c>
    </row>
    <row r="515" spans="1:6" x14ac:dyDescent="0.2">
      <c r="A515" s="713" t="s">
        <v>336</v>
      </c>
      <c r="B515" s="713" t="s">
        <v>8815</v>
      </c>
      <c r="C515" s="733">
        <f>QSA!E30</f>
        <v>0</v>
      </c>
      <c r="D515" s="724" t="s">
        <v>5324</v>
      </c>
      <c r="E515" s="712" t="str">
        <f t="shared" ref="E515:E578" si="16">IF(C515="","",IF(ISBLANK(C515),"",IF(ISNUMBER(C515),IF(ROUND(C515,0)=C515,IF(C515&gt;=(-9999999999999990),IF(C515&lt;=(9999999999999990),"","Value must be an integer of no more than 16 digits."),"Value must be an integer of no more than 16 digits."),"Value must be an integer of no more than 16 digits."),"Value must be an integer of no more than 16 digits.")))</f>
        <v/>
      </c>
      <c r="F515" s="712">
        <f t="shared" ref="F515:F578" si="17">IF(E515="",1,0)</f>
        <v>1</v>
      </c>
    </row>
    <row r="516" spans="1:6" x14ac:dyDescent="0.2">
      <c r="A516" s="713" t="s">
        <v>336</v>
      </c>
      <c r="B516" s="713" t="s">
        <v>8816</v>
      </c>
      <c r="C516" s="733">
        <f>QSA!E32</f>
        <v>0</v>
      </c>
      <c r="D516" s="724" t="s">
        <v>5324</v>
      </c>
      <c r="E516" s="712" t="str">
        <f t="shared" si="16"/>
        <v/>
      </c>
      <c r="F516" s="712">
        <f t="shared" si="17"/>
        <v>1</v>
      </c>
    </row>
    <row r="517" spans="1:6" x14ac:dyDescent="0.2">
      <c r="A517" s="713" t="s">
        <v>336</v>
      </c>
      <c r="B517" s="713" t="s">
        <v>8817</v>
      </c>
      <c r="C517" s="733">
        <f>QSA!F10</f>
        <v>0</v>
      </c>
      <c r="D517" s="724" t="s">
        <v>5324</v>
      </c>
      <c r="E517" s="712" t="str">
        <f t="shared" si="16"/>
        <v/>
      </c>
      <c r="F517" s="712">
        <f t="shared" si="17"/>
        <v>1</v>
      </c>
    </row>
    <row r="518" spans="1:6" x14ac:dyDescent="0.2">
      <c r="A518" s="713" t="s">
        <v>336</v>
      </c>
      <c r="B518" s="713" t="s">
        <v>8818</v>
      </c>
      <c r="C518" s="733">
        <f>QSA!F11</f>
        <v>0</v>
      </c>
      <c r="D518" s="724" t="s">
        <v>5324</v>
      </c>
      <c r="E518" s="712" t="str">
        <f t="shared" si="16"/>
        <v/>
      </c>
      <c r="F518" s="712">
        <f t="shared" si="17"/>
        <v>1</v>
      </c>
    </row>
    <row r="519" spans="1:6" x14ac:dyDescent="0.2">
      <c r="A519" s="713" t="s">
        <v>336</v>
      </c>
      <c r="B519" s="713" t="s">
        <v>8819</v>
      </c>
      <c r="C519" s="733">
        <f>QSA!F12</f>
        <v>0</v>
      </c>
      <c r="D519" s="724" t="s">
        <v>5324</v>
      </c>
      <c r="E519" s="712" t="str">
        <f t="shared" si="16"/>
        <v/>
      </c>
      <c r="F519" s="712">
        <f t="shared" si="17"/>
        <v>1</v>
      </c>
    </row>
    <row r="520" spans="1:6" x14ac:dyDescent="0.2">
      <c r="A520" s="713" t="s">
        <v>336</v>
      </c>
      <c r="B520" s="713" t="s">
        <v>8820</v>
      </c>
      <c r="C520" s="733">
        <f>QSA!F13</f>
        <v>0</v>
      </c>
      <c r="D520" s="724" t="s">
        <v>5324</v>
      </c>
      <c r="E520" s="712" t="str">
        <f t="shared" si="16"/>
        <v/>
      </c>
      <c r="F520" s="712">
        <f t="shared" si="17"/>
        <v>1</v>
      </c>
    </row>
    <row r="521" spans="1:6" x14ac:dyDescent="0.2">
      <c r="A521" s="713" t="s">
        <v>336</v>
      </c>
      <c r="B521" s="713" t="s">
        <v>8821</v>
      </c>
      <c r="C521" s="733">
        <f>QSA!F14</f>
        <v>0</v>
      </c>
      <c r="D521" s="724" t="s">
        <v>5324</v>
      </c>
      <c r="E521" s="712" t="str">
        <f t="shared" si="16"/>
        <v/>
      </c>
      <c r="F521" s="712">
        <f t="shared" si="17"/>
        <v>1</v>
      </c>
    </row>
    <row r="522" spans="1:6" x14ac:dyDescent="0.2">
      <c r="A522" s="713" t="s">
        <v>336</v>
      </c>
      <c r="B522" s="713" t="s">
        <v>8822</v>
      </c>
      <c r="C522" s="733">
        <f>QSA!F25</f>
        <v>0</v>
      </c>
      <c r="D522" s="724" t="s">
        <v>5324</v>
      </c>
      <c r="E522" s="712" t="str">
        <f t="shared" si="16"/>
        <v/>
      </c>
      <c r="F522" s="712">
        <f t="shared" si="17"/>
        <v>1</v>
      </c>
    </row>
    <row r="523" spans="1:6" x14ac:dyDescent="0.2">
      <c r="A523" s="713" t="s">
        <v>336</v>
      </c>
      <c r="B523" s="713" t="s">
        <v>8823</v>
      </c>
      <c r="C523" s="733">
        <f>QSA!F26</f>
        <v>0</v>
      </c>
      <c r="D523" s="724" t="s">
        <v>5324</v>
      </c>
      <c r="E523" s="712" t="str">
        <f t="shared" si="16"/>
        <v/>
      </c>
      <c r="F523" s="712">
        <f t="shared" si="17"/>
        <v>1</v>
      </c>
    </row>
    <row r="524" spans="1:6" x14ac:dyDescent="0.2">
      <c r="A524" s="713" t="s">
        <v>336</v>
      </c>
      <c r="B524" s="713" t="s">
        <v>8824</v>
      </c>
      <c r="C524" s="733">
        <f>QSA!F27</f>
        <v>0</v>
      </c>
      <c r="D524" s="724" t="s">
        <v>5324</v>
      </c>
      <c r="E524" s="712" t="str">
        <f t="shared" si="16"/>
        <v/>
      </c>
      <c r="F524" s="712">
        <f t="shared" si="17"/>
        <v>1</v>
      </c>
    </row>
    <row r="525" spans="1:6" x14ac:dyDescent="0.2">
      <c r="A525" s="713" t="s">
        <v>336</v>
      </c>
      <c r="B525" s="713" t="s">
        <v>8825</v>
      </c>
      <c r="C525" s="733">
        <f>QSA!F28</f>
        <v>0</v>
      </c>
      <c r="D525" s="724" t="s">
        <v>5324</v>
      </c>
      <c r="E525" s="712" t="str">
        <f t="shared" si="16"/>
        <v/>
      </c>
      <c r="F525" s="712">
        <f t="shared" si="17"/>
        <v>1</v>
      </c>
    </row>
    <row r="526" spans="1:6" x14ac:dyDescent="0.2">
      <c r="A526" s="713" t="s">
        <v>336</v>
      </c>
      <c r="B526" s="713" t="s">
        <v>8826</v>
      </c>
      <c r="C526" s="733">
        <f>QSA!F29</f>
        <v>0</v>
      </c>
      <c r="D526" s="724" t="s">
        <v>5324</v>
      </c>
      <c r="E526" s="712" t="str">
        <f t="shared" si="16"/>
        <v/>
      </c>
      <c r="F526" s="712">
        <f t="shared" si="17"/>
        <v>1</v>
      </c>
    </row>
    <row r="527" spans="1:6" x14ac:dyDescent="0.2">
      <c r="A527" s="713" t="s">
        <v>336</v>
      </c>
      <c r="B527" s="713" t="s">
        <v>8827</v>
      </c>
      <c r="C527" s="733">
        <f>QSA!F30</f>
        <v>0</v>
      </c>
      <c r="D527" s="724" t="s">
        <v>5324</v>
      </c>
      <c r="E527" s="712" t="str">
        <f t="shared" si="16"/>
        <v/>
      </c>
      <c r="F527" s="712">
        <f t="shared" si="17"/>
        <v>1</v>
      </c>
    </row>
    <row r="528" spans="1:6" x14ac:dyDescent="0.2">
      <c r="A528" s="713" t="s">
        <v>336</v>
      </c>
      <c r="B528" s="713" t="s">
        <v>8828</v>
      </c>
      <c r="C528" s="733">
        <f>QSA!F32</f>
        <v>0</v>
      </c>
      <c r="D528" s="724" t="s">
        <v>5324</v>
      </c>
      <c r="E528" s="712" t="str">
        <f t="shared" si="16"/>
        <v/>
      </c>
      <c r="F528" s="712">
        <f t="shared" si="17"/>
        <v>1</v>
      </c>
    </row>
    <row r="529" spans="1:6" x14ac:dyDescent="0.2">
      <c r="A529" s="713" t="s">
        <v>336</v>
      </c>
      <c r="B529" s="713" t="s">
        <v>8829</v>
      </c>
      <c r="C529" s="733">
        <f>QSA!G34</f>
        <v>0</v>
      </c>
      <c r="D529" s="724" t="s">
        <v>5324</v>
      </c>
      <c r="E529" s="712" t="str">
        <f t="shared" si="16"/>
        <v/>
      </c>
      <c r="F529" s="712">
        <f t="shared" si="17"/>
        <v>1</v>
      </c>
    </row>
    <row r="530" spans="1:6" x14ac:dyDescent="0.2">
      <c r="A530" s="713" t="s">
        <v>336</v>
      </c>
      <c r="B530" s="713" t="s">
        <v>8830</v>
      </c>
      <c r="C530" s="733">
        <f>QSA!G35</f>
        <v>0</v>
      </c>
      <c r="D530" s="724" t="s">
        <v>5324</v>
      </c>
      <c r="E530" s="712" t="str">
        <f t="shared" si="16"/>
        <v/>
      </c>
      <c r="F530" s="712">
        <f t="shared" si="17"/>
        <v>1</v>
      </c>
    </row>
    <row r="531" spans="1:6" x14ac:dyDescent="0.2">
      <c r="A531" s="713" t="s">
        <v>336</v>
      </c>
      <c r="B531" s="713" t="s">
        <v>8831</v>
      </c>
      <c r="C531" s="733">
        <f>QSA!G36</f>
        <v>0</v>
      </c>
      <c r="D531" s="724" t="s">
        <v>5324</v>
      </c>
      <c r="E531" s="712" t="str">
        <f t="shared" si="16"/>
        <v/>
      </c>
      <c r="F531" s="712">
        <f t="shared" si="17"/>
        <v>1</v>
      </c>
    </row>
    <row r="532" spans="1:6" x14ac:dyDescent="0.2">
      <c r="A532" s="713" t="s">
        <v>336</v>
      </c>
      <c r="B532" s="713" t="s">
        <v>8832</v>
      </c>
      <c r="C532" s="733">
        <f>QSA!G37</f>
        <v>0</v>
      </c>
      <c r="D532" s="724" t="s">
        <v>5324</v>
      </c>
      <c r="E532" s="712" t="str">
        <f t="shared" si="16"/>
        <v/>
      </c>
      <c r="F532" s="712">
        <f t="shared" si="17"/>
        <v>1</v>
      </c>
    </row>
    <row r="533" spans="1:6" x14ac:dyDescent="0.2">
      <c r="A533" s="713" t="s">
        <v>336</v>
      </c>
      <c r="B533" s="713" t="s">
        <v>8833</v>
      </c>
      <c r="C533" s="733">
        <f>QSA!H34</f>
        <v>0</v>
      </c>
      <c r="D533" s="724" t="s">
        <v>5324</v>
      </c>
      <c r="E533" s="712" t="str">
        <f t="shared" si="16"/>
        <v/>
      </c>
      <c r="F533" s="712">
        <f t="shared" si="17"/>
        <v>1</v>
      </c>
    </row>
    <row r="534" spans="1:6" x14ac:dyDescent="0.2">
      <c r="A534" s="713" t="s">
        <v>336</v>
      </c>
      <c r="B534" s="713" t="s">
        <v>8834</v>
      </c>
      <c r="C534" s="733">
        <f>QSA!H35</f>
        <v>0</v>
      </c>
      <c r="D534" s="724" t="s">
        <v>5324</v>
      </c>
      <c r="E534" s="712" t="str">
        <f t="shared" si="16"/>
        <v/>
      </c>
      <c r="F534" s="712">
        <f t="shared" si="17"/>
        <v>1</v>
      </c>
    </row>
    <row r="535" spans="1:6" x14ac:dyDescent="0.2">
      <c r="A535" s="713" t="s">
        <v>336</v>
      </c>
      <c r="B535" s="713" t="s">
        <v>8835</v>
      </c>
      <c r="C535" s="733">
        <f>QSA!H36</f>
        <v>0</v>
      </c>
      <c r="D535" s="724" t="s">
        <v>5324</v>
      </c>
      <c r="E535" s="712" t="str">
        <f t="shared" si="16"/>
        <v/>
      </c>
      <c r="F535" s="712">
        <f t="shared" si="17"/>
        <v>1</v>
      </c>
    </row>
    <row r="536" spans="1:6" x14ac:dyDescent="0.2">
      <c r="A536" s="713" t="s">
        <v>336</v>
      </c>
      <c r="B536" s="713" t="s">
        <v>8836</v>
      </c>
      <c r="C536" s="733">
        <f>QSA!H37</f>
        <v>0</v>
      </c>
      <c r="D536" s="724" t="s">
        <v>5324</v>
      </c>
      <c r="E536" s="712" t="str">
        <f t="shared" si="16"/>
        <v/>
      </c>
      <c r="F536" s="712">
        <f t="shared" si="17"/>
        <v>1</v>
      </c>
    </row>
    <row r="537" spans="1:6" x14ac:dyDescent="0.2">
      <c r="A537" s="713" t="s">
        <v>336</v>
      </c>
      <c r="B537" s="713" t="s">
        <v>8837</v>
      </c>
      <c r="C537" s="733">
        <f>QSA!I34</f>
        <v>0</v>
      </c>
      <c r="D537" s="724" t="s">
        <v>5324</v>
      </c>
      <c r="E537" s="712" t="str">
        <f t="shared" si="16"/>
        <v/>
      </c>
      <c r="F537" s="712">
        <f t="shared" si="17"/>
        <v>1</v>
      </c>
    </row>
    <row r="538" spans="1:6" x14ac:dyDescent="0.2">
      <c r="A538" s="713" t="s">
        <v>336</v>
      </c>
      <c r="B538" s="713" t="s">
        <v>8838</v>
      </c>
      <c r="C538" s="733">
        <f>QSA!I35</f>
        <v>0</v>
      </c>
      <c r="D538" s="724" t="s">
        <v>5324</v>
      </c>
      <c r="E538" s="712" t="str">
        <f t="shared" si="16"/>
        <v/>
      </c>
      <c r="F538" s="712">
        <f t="shared" si="17"/>
        <v>1</v>
      </c>
    </row>
    <row r="539" spans="1:6" x14ac:dyDescent="0.2">
      <c r="A539" s="713" t="s">
        <v>336</v>
      </c>
      <c r="B539" s="713" t="s">
        <v>8839</v>
      </c>
      <c r="C539" s="733">
        <f>QSA!I36</f>
        <v>0</v>
      </c>
      <c r="D539" s="724" t="s">
        <v>5324</v>
      </c>
      <c r="E539" s="712" t="str">
        <f t="shared" si="16"/>
        <v/>
      </c>
      <c r="F539" s="712">
        <f t="shared" si="17"/>
        <v>1</v>
      </c>
    </row>
    <row r="540" spans="1:6" x14ac:dyDescent="0.2">
      <c r="A540" s="713" t="s">
        <v>336</v>
      </c>
      <c r="B540" s="713" t="s">
        <v>8840</v>
      </c>
      <c r="C540" s="733">
        <f>QSA!I37</f>
        <v>0</v>
      </c>
      <c r="D540" s="724" t="s">
        <v>5324</v>
      </c>
      <c r="E540" s="712" t="str">
        <f t="shared" si="16"/>
        <v/>
      </c>
      <c r="F540" s="712">
        <f t="shared" si="17"/>
        <v>1</v>
      </c>
    </row>
    <row r="541" spans="1:6" x14ac:dyDescent="0.2">
      <c r="A541" s="713" t="s">
        <v>336</v>
      </c>
      <c r="B541" s="713" t="s">
        <v>8841</v>
      </c>
      <c r="C541" s="733">
        <f>QSA!J34</f>
        <v>0</v>
      </c>
      <c r="D541" s="724" t="s">
        <v>5324</v>
      </c>
      <c r="E541" s="712" t="str">
        <f t="shared" si="16"/>
        <v/>
      </c>
      <c r="F541" s="712">
        <f t="shared" si="17"/>
        <v>1</v>
      </c>
    </row>
    <row r="542" spans="1:6" x14ac:dyDescent="0.2">
      <c r="A542" s="713" t="s">
        <v>336</v>
      </c>
      <c r="B542" s="713" t="s">
        <v>8842</v>
      </c>
      <c r="C542" s="733">
        <f>QSA!J35</f>
        <v>0</v>
      </c>
      <c r="D542" s="724" t="s">
        <v>5324</v>
      </c>
      <c r="E542" s="712" t="str">
        <f t="shared" si="16"/>
        <v/>
      </c>
      <c r="F542" s="712">
        <f t="shared" si="17"/>
        <v>1</v>
      </c>
    </row>
    <row r="543" spans="1:6" x14ac:dyDescent="0.2">
      <c r="A543" s="713" t="s">
        <v>336</v>
      </c>
      <c r="B543" s="713" t="s">
        <v>8843</v>
      </c>
      <c r="C543" s="733">
        <f>QSA!J36</f>
        <v>0</v>
      </c>
      <c r="D543" s="724" t="s">
        <v>5324</v>
      </c>
      <c r="E543" s="712" t="str">
        <f t="shared" si="16"/>
        <v/>
      </c>
      <c r="F543" s="712">
        <f t="shared" si="17"/>
        <v>1</v>
      </c>
    </row>
    <row r="544" spans="1:6" x14ac:dyDescent="0.2">
      <c r="A544" s="713" t="s">
        <v>336</v>
      </c>
      <c r="B544" s="713" t="s">
        <v>8844</v>
      </c>
      <c r="C544" s="733">
        <f>QSA!J37</f>
        <v>0</v>
      </c>
      <c r="D544" s="724" t="s">
        <v>5324</v>
      </c>
      <c r="E544" s="712" t="str">
        <f t="shared" si="16"/>
        <v/>
      </c>
      <c r="F544" s="712">
        <f t="shared" si="17"/>
        <v>1</v>
      </c>
    </row>
    <row r="545" spans="1:6" x14ac:dyDescent="0.2">
      <c r="A545" s="713" t="s">
        <v>336</v>
      </c>
      <c r="B545" s="713" t="s">
        <v>8845</v>
      </c>
      <c r="C545" s="733">
        <f>QSA!K34</f>
        <v>0</v>
      </c>
      <c r="D545" s="724" t="s">
        <v>5324</v>
      </c>
      <c r="E545" s="712" t="str">
        <f t="shared" si="16"/>
        <v/>
      </c>
      <c r="F545" s="712">
        <f t="shared" si="17"/>
        <v>1</v>
      </c>
    </row>
    <row r="546" spans="1:6" x14ac:dyDescent="0.2">
      <c r="A546" s="713" t="s">
        <v>336</v>
      </c>
      <c r="B546" s="713" t="s">
        <v>8846</v>
      </c>
      <c r="C546" s="733">
        <f>QSA!K35</f>
        <v>0</v>
      </c>
      <c r="D546" s="724" t="s">
        <v>5324</v>
      </c>
      <c r="E546" s="712" t="str">
        <f t="shared" si="16"/>
        <v/>
      </c>
      <c r="F546" s="712">
        <f t="shared" si="17"/>
        <v>1</v>
      </c>
    </row>
    <row r="547" spans="1:6" x14ac:dyDescent="0.2">
      <c r="A547" s="713" t="s">
        <v>336</v>
      </c>
      <c r="B547" s="713" t="s">
        <v>8847</v>
      </c>
      <c r="C547" s="733">
        <f>QSA!K36</f>
        <v>0</v>
      </c>
      <c r="D547" s="724" t="s">
        <v>5324</v>
      </c>
      <c r="E547" s="712" t="str">
        <f t="shared" si="16"/>
        <v/>
      </c>
      <c r="F547" s="712">
        <f t="shared" si="17"/>
        <v>1</v>
      </c>
    </row>
    <row r="548" spans="1:6" x14ac:dyDescent="0.2">
      <c r="A548" s="713" t="s">
        <v>336</v>
      </c>
      <c r="B548" s="713" t="s">
        <v>8848</v>
      </c>
      <c r="C548" s="733">
        <f>QSA!K37</f>
        <v>0</v>
      </c>
      <c r="D548" s="724" t="s">
        <v>5324</v>
      </c>
      <c r="E548" s="712" t="str">
        <f t="shared" si="16"/>
        <v/>
      </c>
      <c r="F548" s="712">
        <f t="shared" si="17"/>
        <v>1</v>
      </c>
    </row>
    <row r="549" spans="1:6" x14ac:dyDescent="0.2">
      <c r="A549" s="713" t="s">
        <v>336</v>
      </c>
      <c r="B549" s="713" t="s">
        <v>8849</v>
      </c>
      <c r="C549" s="733">
        <f>QSA!L29</f>
        <v>0</v>
      </c>
      <c r="D549" s="724" t="s">
        <v>5324</v>
      </c>
      <c r="E549" s="712" t="str">
        <f t="shared" si="16"/>
        <v/>
      </c>
      <c r="F549" s="712">
        <f t="shared" si="17"/>
        <v>1</v>
      </c>
    </row>
    <row r="550" spans="1:6" x14ac:dyDescent="0.2">
      <c r="A550" s="713" t="s">
        <v>336</v>
      </c>
      <c r="B550" s="713" t="s">
        <v>8850</v>
      </c>
      <c r="C550" s="733">
        <f>QSA!L30</f>
        <v>0</v>
      </c>
      <c r="D550" s="724" t="s">
        <v>5324</v>
      </c>
      <c r="E550" s="712" t="str">
        <f t="shared" si="16"/>
        <v/>
      </c>
      <c r="F550" s="712">
        <f t="shared" si="17"/>
        <v>1</v>
      </c>
    </row>
    <row r="551" spans="1:6" x14ac:dyDescent="0.2">
      <c r="A551" s="713" t="s">
        <v>336</v>
      </c>
      <c r="B551" s="713" t="s">
        <v>8851</v>
      </c>
      <c r="C551" s="733">
        <f>QSA!L31</f>
        <v>0</v>
      </c>
      <c r="D551" s="724" t="s">
        <v>5324</v>
      </c>
      <c r="E551" s="712" t="str">
        <f t="shared" si="16"/>
        <v/>
      </c>
      <c r="F551" s="712">
        <f t="shared" si="17"/>
        <v>1</v>
      </c>
    </row>
    <row r="552" spans="1:6" x14ac:dyDescent="0.2">
      <c r="A552" s="713" t="s">
        <v>336</v>
      </c>
      <c r="B552" s="713" t="s">
        <v>8852</v>
      </c>
      <c r="C552" s="733">
        <f>QSA!L32</f>
        <v>0</v>
      </c>
      <c r="D552" s="724" t="s">
        <v>5324</v>
      </c>
      <c r="E552" s="712" t="str">
        <f t="shared" si="16"/>
        <v/>
      </c>
      <c r="F552" s="712">
        <f t="shared" si="17"/>
        <v>1</v>
      </c>
    </row>
    <row r="553" spans="1:6" x14ac:dyDescent="0.2">
      <c r="A553" s="713" t="s">
        <v>336</v>
      </c>
      <c r="B553" s="713" t="s">
        <v>8853</v>
      </c>
      <c r="C553" s="733">
        <f>QSA!L33</f>
        <v>0</v>
      </c>
      <c r="D553" s="724" t="s">
        <v>5324</v>
      </c>
      <c r="E553" s="712" t="str">
        <f t="shared" si="16"/>
        <v/>
      </c>
      <c r="F553" s="712">
        <f t="shared" si="17"/>
        <v>1</v>
      </c>
    </row>
    <row r="554" spans="1:6" x14ac:dyDescent="0.2">
      <c r="A554" s="713" t="s">
        <v>336</v>
      </c>
      <c r="B554" s="713" t="s">
        <v>8854</v>
      </c>
      <c r="C554" s="733">
        <f>QSA!M10</f>
        <v>0</v>
      </c>
      <c r="D554" s="724" t="s">
        <v>5324</v>
      </c>
      <c r="E554" s="712" t="str">
        <f t="shared" si="16"/>
        <v/>
      </c>
      <c r="F554" s="712">
        <f t="shared" si="17"/>
        <v>1</v>
      </c>
    </row>
    <row r="555" spans="1:6" x14ac:dyDescent="0.2">
      <c r="A555" s="713" t="s">
        <v>336</v>
      </c>
      <c r="B555" s="713" t="s">
        <v>8855</v>
      </c>
      <c r="C555" s="733">
        <f>QSA!M11</f>
        <v>0</v>
      </c>
      <c r="D555" s="724" t="s">
        <v>5324</v>
      </c>
      <c r="E555" s="712" t="str">
        <f t="shared" si="16"/>
        <v/>
      </c>
      <c r="F555" s="712">
        <f t="shared" si="17"/>
        <v>1</v>
      </c>
    </row>
    <row r="556" spans="1:6" x14ac:dyDescent="0.2">
      <c r="A556" s="713" t="s">
        <v>336</v>
      </c>
      <c r="B556" s="713" t="s">
        <v>8856</v>
      </c>
      <c r="C556" s="733">
        <f>QSA!M12</f>
        <v>0</v>
      </c>
      <c r="D556" s="724" t="s">
        <v>5324</v>
      </c>
      <c r="E556" s="712" t="str">
        <f t="shared" si="16"/>
        <v/>
      </c>
      <c r="F556" s="712">
        <f t="shared" si="17"/>
        <v>1</v>
      </c>
    </row>
    <row r="557" spans="1:6" x14ac:dyDescent="0.2">
      <c r="A557" s="713" t="s">
        <v>336</v>
      </c>
      <c r="B557" s="713" t="s">
        <v>8857</v>
      </c>
      <c r="C557" s="733">
        <f>QSA!M13</f>
        <v>0</v>
      </c>
      <c r="D557" s="724" t="s">
        <v>5324</v>
      </c>
      <c r="E557" s="712" t="str">
        <f t="shared" si="16"/>
        <v/>
      </c>
      <c r="F557" s="712">
        <f t="shared" si="17"/>
        <v>1</v>
      </c>
    </row>
    <row r="558" spans="1:6" x14ac:dyDescent="0.2">
      <c r="A558" s="713" t="s">
        <v>336</v>
      </c>
      <c r="B558" s="713" t="s">
        <v>8858</v>
      </c>
      <c r="C558" s="733">
        <f>QSA!M14</f>
        <v>0</v>
      </c>
      <c r="D558" s="724" t="s">
        <v>5324</v>
      </c>
      <c r="E558" s="712" t="str">
        <f t="shared" si="16"/>
        <v/>
      </c>
      <c r="F558" s="712">
        <f t="shared" si="17"/>
        <v>1</v>
      </c>
    </row>
    <row r="559" spans="1:6" x14ac:dyDescent="0.2">
      <c r="A559" s="713" t="s">
        <v>336</v>
      </c>
      <c r="B559" s="713" t="s">
        <v>8859</v>
      </c>
      <c r="C559" s="733">
        <f>QSA!M25</f>
        <v>0</v>
      </c>
      <c r="D559" s="724" t="s">
        <v>5324</v>
      </c>
      <c r="E559" s="712" t="str">
        <f t="shared" si="16"/>
        <v/>
      </c>
      <c r="F559" s="712">
        <f t="shared" si="17"/>
        <v>1</v>
      </c>
    </row>
    <row r="560" spans="1:6" x14ac:dyDescent="0.2">
      <c r="A560" s="713" t="s">
        <v>336</v>
      </c>
      <c r="B560" s="713" t="s">
        <v>8860</v>
      </c>
      <c r="C560" s="733">
        <f>QSA!M26</f>
        <v>0</v>
      </c>
      <c r="D560" s="724" t="s">
        <v>5324</v>
      </c>
      <c r="E560" s="712" t="str">
        <f t="shared" si="16"/>
        <v/>
      </c>
      <c r="F560" s="712">
        <f t="shared" si="17"/>
        <v>1</v>
      </c>
    </row>
    <row r="561" spans="1:6" x14ac:dyDescent="0.2">
      <c r="A561" s="713" t="s">
        <v>336</v>
      </c>
      <c r="B561" s="713" t="s">
        <v>8861</v>
      </c>
      <c r="C561" s="733">
        <f>QSA!M27</f>
        <v>0</v>
      </c>
      <c r="D561" s="724" t="s">
        <v>5324</v>
      </c>
      <c r="E561" s="712" t="str">
        <f t="shared" si="16"/>
        <v/>
      </c>
      <c r="F561" s="712">
        <f t="shared" si="17"/>
        <v>1</v>
      </c>
    </row>
    <row r="562" spans="1:6" x14ac:dyDescent="0.2">
      <c r="A562" s="713" t="s">
        <v>336</v>
      </c>
      <c r="B562" s="713" t="s">
        <v>8862</v>
      </c>
      <c r="C562" s="733">
        <f>QSA!M28</f>
        <v>0</v>
      </c>
      <c r="D562" s="724" t="s">
        <v>5324</v>
      </c>
      <c r="E562" s="712" t="str">
        <f t="shared" si="16"/>
        <v/>
      </c>
      <c r="F562" s="712">
        <f t="shared" si="17"/>
        <v>1</v>
      </c>
    </row>
    <row r="563" spans="1:6" x14ac:dyDescent="0.2">
      <c r="A563" s="713" t="s">
        <v>336</v>
      </c>
      <c r="B563" s="713" t="s">
        <v>8863</v>
      </c>
      <c r="C563" s="733">
        <f>QSA!M29</f>
        <v>0</v>
      </c>
      <c r="D563" s="724" t="s">
        <v>5324</v>
      </c>
      <c r="E563" s="712" t="str">
        <f t="shared" si="16"/>
        <v/>
      </c>
      <c r="F563" s="712">
        <f t="shared" si="17"/>
        <v>1</v>
      </c>
    </row>
    <row r="564" spans="1:6" x14ac:dyDescent="0.2">
      <c r="A564" s="713" t="s">
        <v>336</v>
      </c>
      <c r="B564" s="713" t="s">
        <v>8864</v>
      </c>
      <c r="C564" s="733">
        <f>QSA!M30</f>
        <v>0</v>
      </c>
      <c r="D564" s="724" t="s">
        <v>5324</v>
      </c>
      <c r="E564" s="712" t="str">
        <f t="shared" si="16"/>
        <v/>
      </c>
      <c r="F564" s="712">
        <f t="shared" si="17"/>
        <v>1</v>
      </c>
    </row>
    <row r="565" spans="1:6" x14ac:dyDescent="0.2">
      <c r="A565" s="713" t="s">
        <v>336</v>
      </c>
      <c r="B565" s="713" t="s">
        <v>8865</v>
      </c>
      <c r="C565" s="733">
        <f>QSA!M32</f>
        <v>0</v>
      </c>
      <c r="D565" s="724" t="s">
        <v>5324</v>
      </c>
      <c r="E565" s="712" t="str">
        <f t="shared" si="16"/>
        <v/>
      </c>
      <c r="F565" s="712">
        <f t="shared" si="17"/>
        <v>1</v>
      </c>
    </row>
    <row r="566" spans="1:6" x14ac:dyDescent="0.2">
      <c r="A566" s="713" t="s">
        <v>336</v>
      </c>
      <c r="B566" s="713" t="s">
        <v>8866</v>
      </c>
      <c r="C566" s="733">
        <f>QSA!N10</f>
        <v>0</v>
      </c>
      <c r="D566" s="724" t="s">
        <v>5324</v>
      </c>
      <c r="E566" s="712" t="str">
        <f t="shared" si="16"/>
        <v/>
      </c>
      <c r="F566" s="712">
        <f t="shared" si="17"/>
        <v>1</v>
      </c>
    </row>
    <row r="567" spans="1:6" x14ac:dyDescent="0.2">
      <c r="A567" s="713" t="s">
        <v>336</v>
      </c>
      <c r="B567" s="713" t="s">
        <v>8867</v>
      </c>
      <c r="C567" s="733">
        <f>QSA!N11</f>
        <v>0</v>
      </c>
      <c r="D567" s="724" t="s">
        <v>5324</v>
      </c>
      <c r="E567" s="712" t="str">
        <f t="shared" si="16"/>
        <v/>
      </c>
      <c r="F567" s="712">
        <f t="shared" si="17"/>
        <v>1</v>
      </c>
    </row>
    <row r="568" spans="1:6" x14ac:dyDescent="0.2">
      <c r="A568" s="713" t="s">
        <v>336</v>
      </c>
      <c r="B568" s="713" t="s">
        <v>8868</v>
      </c>
      <c r="C568" s="733">
        <f>QSA!N12</f>
        <v>0</v>
      </c>
      <c r="D568" s="724" t="s">
        <v>5324</v>
      </c>
      <c r="E568" s="712" t="str">
        <f t="shared" si="16"/>
        <v/>
      </c>
      <c r="F568" s="712">
        <f t="shared" si="17"/>
        <v>1</v>
      </c>
    </row>
    <row r="569" spans="1:6" x14ac:dyDescent="0.2">
      <c r="A569" s="713" t="s">
        <v>336</v>
      </c>
      <c r="B569" s="713" t="s">
        <v>8869</v>
      </c>
      <c r="C569" s="733">
        <f>QSA!N13</f>
        <v>0</v>
      </c>
      <c r="D569" s="724" t="s">
        <v>5324</v>
      </c>
      <c r="E569" s="712" t="str">
        <f t="shared" si="16"/>
        <v/>
      </c>
      <c r="F569" s="712">
        <f t="shared" si="17"/>
        <v>1</v>
      </c>
    </row>
    <row r="570" spans="1:6" x14ac:dyDescent="0.2">
      <c r="A570" s="713" t="s">
        <v>336</v>
      </c>
      <c r="B570" s="713" t="s">
        <v>8870</v>
      </c>
      <c r="C570" s="733">
        <f>QSA!N14</f>
        <v>0</v>
      </c>
      <c r="D570" s="724" t="s">
        <v>5324</v>
      </c>
      <c r="E570" s="712" t="str">
        <f t="shared" si="16"/>
        <v/>
      </c>
      <c r="F570" s="712">
        <f t="shared" si="17"/>
        <v>1</v>
      </c>
    </row>
    <row r="571" spans="1:6" x14ac:dyDescent="0.2">
      <c r="A571" s="713" t="s">
        <v>336</v>
      </c>
      <c r="B571" s="713" t="s">
        <v>8871</v>
      </c>
      <c r="C571" s="733">
        <f>QSA!N25</f>
        <v>0</v>
      </c>
      <c r="D571" s="724" t="s">
        <v>5324</v>
      </c>
      <c r="E571" s="712" t="str">
        <f t="shared" si="16"/>
        <v/>
      </c>
      <c r="F571" s="712">
        <f t="shared" si="17"/>
        <v>1</v>
      </c>
    </row>
    <row r="572" spans="1:6" x14ac:dyDescent="0.2">
      <c r="A572" s="713" t="s">
        <v>336</v>
      </c>
      <c r="B572" s="713" t="s">
        <v>8872</v>
      </c>
      <c r="C572" s="733">
        <f>QSA!N26</f>
        <v>0</v>
      </c>
      <c r="D572" s="724" t="s">
        <v>5324</v>
      </c>
      <c r="E572" s="712" t="str">
        <f t="shared" si="16"/>
        <v/>
      </c>
      <c r="F572" s="712">
        <f t="shared" si="17"/>
        <v>1</v>
      </c>
    </row>
    <row r="573" spans="1:6" x14ac:dyDescent="0.2">
      <c r="A573" s="713" t="s">
        <v>336</v>
      </c>
      <c r="B573" s="713" t="s">
        <v>8873</v>
      </c>
      <c r="C573" s="733">
        <f>QSA!N27</f>
        <v>0</v>
      </c>
      <c r="D573" s="724" t="s">
        <v>5324</v>
      </c>
      <c r="E573" s="712" t="str">
        <f t="shared" si="16"/>
        <v/>
      </c>
      <c r="F573" s="712">
        <f t="shared" si="17"/>
        <v>1</v>
      </c>
    </row>
    <row r="574" spans="1:6" x14ac:dyDescent="0.2">
      <c r="A574" s="713" t="s">
        <v>336</v>
      </c>
      <c r="B574" s="713" t="s">
        <v>8874</v>
      </c>
      <c r="C574" s="733">
        <f>QSA!N28</f>
        <v>0</v>
      </c>
      <c r="D574" s="724" t="s">
        <v>5324</v>
      </c>
      <c r="E574" s="712" t="str">
        <f t="shared" si="16"/>
        <v/>
      </c>
      <c r="F574" s="712">
        <f t="shared" si="17"/>
        <v>1</v>
      </c>
    </row>
    <row r="575" spans="1:6" x14ac:dyDescent="0.2">
      <c r="A575" s="713" t="s">
        <v>336</v>
      </c>
      <c r="B575" s="713" t="s">
        <v>8875</v>
      </c>
      <c r="C575" s="733">
        <f>QSA!N29</f>
        <v>0</v>
      </c>
      <c r="D575" s="724" t="s">
        <v>5324</v>
      </c>
      <c r="E575" s="712" t="str">
        <f t="shared" si="16"/>
        <v/>
      </c>
      <c r="F575" s="712">
        <f t="shared" si="17"/>
        <v>1</v>
      </c>
    </row>
    <row r="576" spans="1:6" x14ac:dyDescent="0.2">
      <c r="A576" s="713" t="s">
        <v>336</v>
      </c>
      <c r="B576" s="713" t="s">
        <v>8876</v>
      </c>
      <c r="C576" s="733">
        <f>QSA!N30</f>
        <v>0</v>
      </c>
      <c r="D576" s="724" t="s">
        <v>5324</v>
      </c>
      <c r="E576" s="712" t="str">
        <f t="shared" si="16"/>
        <v/>
      </c>
      <c r="F576" s="712">
        <f t="shared" si="17"/>
        <v>1</v>
      </c>
    </row>
    <row r="577" spans="1:6" x14ac:dyDescent="0.2">
      <c r="A577" s="713" t="s">
        <v>336</v>
      </c>
      <c r="B577" s="713" t="s">
        <v>8877</v>
      </c>
      <c r="C577" s="733">
        <f>QSA!N32</f>
        <v>0</v>
      </c>
      <c r="D577" s="724" t="s">
        <v>5324</v>
      </c>
      <c r="E577" s="712" t="str">
        <f t="shared" si="16"/>
        <v/>
      </c>
      <c r="F577" s="712">
        <f t="shared" si="17"/>
        <v>1</v>
      </c>
    </row>
    <row r="578" spans="1:6" x14ac:dyDescent="0.2">
      <c r="A578" s="713" t="s">
        <v>336</v>
      </c>
      <c r="B578" s="713" t="s">
        <v>8878</v>
      </c>
      <c r="C578" s="733">
        <f>QSA!O10</f>
        <v>0</v>
      </c>
      <c r="D578" s="724" t="s">
        <v>5324</v>
      </c>
      <c r="E578" s="712" t="str">
        <f t="shared" si="16"/>
        <v/>
      </c>
      <c r="F578" s="712">
        <f t="shared" si="17"/>
        <v>1</v>
      </c>
    </row>
    <row r="579" spans="1:6" x14ac:dyDescent="0.2">
      <c r="A579" s="713" t="s">
        <v>336</v>
      </c>
      <c r="B579" s="713" t="s">
        <v>8879</v>
      </c>
      <c r="C579" s="733">
        <f>QSA!O11</f>
        <v>0</v>
      </c>
      <c r="D579" s="724" t="s">
        <v>5324</v>
      </c>
      <c r="E579" s="712" t="str">
        <f t="shared" ref="E579:E642" si="18">IF(C579="","",IF(ISBLANK(C579),"",IF(ISNUMBER(C579),IF(ROUND(C579,0)=C579,IF(C579&gt;=(-9999999999999990),IF(C579&lt;=(9999999999999990),"","Value must be an integer of no more than 16 digits."),"Value must be an integer of no more than 16 digits."),"Value must be an integer of no more than 16 digits."),"Value must be an integer of no more than 16 digits.")))</f>
        <v/>
      </c>
      <c r="F579" s="712">
        <f t="shared" ref="F579:F642" si="19">IF(E579="",1,0)</f>
        <v>1</v>
      </c>
    </row>
    <row r="580" spans="1:6" x14ac:dyDescent="0.2">
      <c r="A580" s="713" t="s">
        <v>336</v>
      </c>
      <c r="B580" s="713" t="s">
        <v>8880</v>
      </c>
      <c r="C580" s="733">
        <f>QSA!O12</f>
        <v>0</v>
      </c>
      <c r="D580" s="724" t="s">
        <v>5324</v>
      </c>
      <c r="E580" s="712" t="str">
        <f t="shared" si="18"/>
        <v/>
      </c>
      <c r="F580" s="712">
        <f t="shared" si="19"/>
        <v>1</v>
      </c>
    </row>
    <row r="581" spans="1:6" x14ac:dyDescent="0.2">
      <c r="A581" s="713" t="s">
        <v>336</v>
      </c>
      <c r="B581" s="713" t="s">
        <v>8881</v>
      </c>
      <c r="C581" s="733">
        <f>QSA!O13</f>
        <v>0</v>
      </c>
      <c r="D581" s="724" t="s">
        <v>5324</v>
      </c>
      <c r="E581" s="712" t="str">
        <f t="shared" si="18"/>
        <v/>
      </c>
      <c r="F581" s="712">
        <f t="shared" si="19"/>
        <v>1</v>
      </c>
    </row>
    <row r="582" spans="1:6" x14ac:dyDescent="0.2">
      <c r="A582" s="713" t="s">
        <v>336</v>
      </c>
      <c r="B582" s="713" t="s">
        <v>8882</v>
      </c>
      <c r="C582" s="733">
        <f>QSA!O14</f>
        <v>0</v>
      </c>
      <c r="D582" s="724" t="s">
        <v>5324</v>
      </c>
      <c r="E582" s="712" t="str">
        <f t="shared" si="18"/>
        <v/>
      </c>
      <c r="F582" s="712">
        <f t="shared" si="19"/>
        <v>1</v>
      </c>
    </row>
    <row r="583" spans="1:6" x14ac:dyDescent="0.2">
      <c r="A583" s="713" t="s">
        <v>336</v>
      </c>
      <c r="B583" s="713" t="s">
        <v>8883</v>
      </c>
      <c r="C583" s="733">
        <f>QSA!O25</f>
        <v>0</v>
      </c>
      <c r="D583" s="724" t="s">
        <v>5324</v>
      </c>
      <c r="E583" s="712" t="str">
        <f t="shared" si="18"/>
        <v/>
      </c>
      <c r="F583" s="712">
        <f t="shared" si="19"/>
        <v>1</v>
      </c>
    </row>
    <row r="584" spans="1:6" x14ac:dyDescent="0.2">
      <c r="A584" s="713" t="s">
        <v>336</v>
      </c>
      <c r="B584" s="713" t="s">
        <v>8884</v>
      </c>
      <c r="C584" s="733">
        <f>QSA!O26</f>
        <v>0</v>
      </c>
      <c r="D584" s="724" t="s">
        <v>5324</v>
      </c>
      <c r="E584" s="712" t="str">
        <f t="shared" si="18"/>
        <v/>
      </c>
      <c r="F584" s="712">
        <f t="shared" si="19"/>
        <v>1</v>
      </c>
    </row>
    <row r="585" spans="1:6" x14ac:dyDescent="0.2">
      <c r="A585" s="713" t="s">
        <v>336</v>
      </c>
      <c r="B585" s="713" t="s">
        <v>8885</v>
      </c>
      <c r="C585" s="733">
        <f>QSA!O27</f>
        <v>0</v>
      </c>
      <c r="D585" s="724" t="s">
        <v>5324</v>
      </c>
      <c r="E585" s="712" t="str">
        <f t="shared" si="18"/>
        <v/>
      </c>
      <c r="F585" s="712">
        <f t="shared" si="19"/>
        <v>1</v>
      </c>
    </row>
    <row r="586" spans="1:6" x14ac:dyDescent="0.2">
      <c r="A586" s="713" t="s">
        <v>336</v>
      </c>
      <c r="B586" s="713" t="s">
        <v>8886</v>
      </c>
      <c r="C586" s="733">
        <f>QSA!O28</f>
        <v>0</v>
      </c>
      <c r="D586" s="724" t="s">
        <v>5324</v>
      </c>
      <c r="E586" s="712" t="str">
        <f t="shared" si="18"/>
        <v/>
      </c>
      <c r="F586" s="712">
        <f t="shared" si="19"/>
        <v>1</v>
      </c>
    </row>
    <row r="587" spans="1:6" x14ac:dyDescent="0.2">
      <c r="A587" s="713" t="s">
        <v>336</v>
      </c>
      <c r="B587" s="713" t="s">
        <v>8887</v>
      </c>
      <c r="C587" s="733">
        <f>QSA!O29</f>
        <v>0</v>
      </c>
      <c r="D587" s="724" t="s">
        <v>5324</v>
      </c>
      <c r="E587" s="712" t="str">
        <f t="shared" si="18"/>
        <v/>
      </c>
      <c r="F587" s="712">
        <f t="shared" si="19"/>
        <v>1</v>
      </c>
    </row>
    <row r="588" spans="1:6" x14ac:dyDescent="0.2">
      <c r="A588" s="713" t="s">
        <v>336</v>
      </c>
      <c r="B588" s="713" t="s">
        <v>8888</v>
      </c>
      <c r="C588" s="733">
        <f>QSA!O30</f>
        <v>0</v>
      </c>
      <c r="D588" s="724" t="s">
        <v>5324</v>
      </c>
      <c r="E588" s="712" t="str">
        <f t="shared" si="18"/>
        <v/>
      </c>
      <c r="F588" s="712">
        <f t="shared" si="19"/>
        <v>1</v>
      </c>
    </row>
    <row r="589" spans="1:6" x14ac:dyDescent="0.2">
      <c r="A589" s="713" t="s">
        <v>336</v>
      </c>
      <c r="B589" s="713" t="s">
        <v>8889</v>
      </c>
      <c r="C589" s="733">
        <f>QSA!O32</f>
        <v>0</v>
      </c>
      <c r="D589" s="724" t="s">
        <v>5324</v>
      </c>
      <c r="E589" s="712" t="str">
        <f t="shared" si="18"/>
        <v/>
      </c>
      <c r="F589" s="712">
        <f t="shared" si="19"/>
        <v>1</v>
      </c>
    </row>
    <row r="590" spans="1:6" x14ac:dyDescent="0.2">
      <c r="A590" s="713" t="s">
        <v>336</v>
      </c>
      <c r="B590" s="713" t="s">
        <v>8890</v>
      </c>
      <c r="C590" s="733">
        <f>QSA!P10</f>
        <v>0</v>
      </c>
      <c r="D590" s="724" t="s">
        <v>5324</v>
      </c>
      <c r="E590" s="712" t="str">
        <f t="shared" si="18"/>
        <v/>
      </c>
      <c r="F590" s="712">
        <f t="shared" si="19"/>
        <v>1</v>
      </c>
    </row>
    <row r="591" spans="1:6" x14ac:dyDescent="0.2">
      <c r="A591" s="713" t="s">
        <v>336</v>
      </c>
      <c r="B591" s="713" t="s">
        <v>8891</v>
      </c>
      <c r="C591" s="733">
        <f>QSA!P11</f>
        <v>0</v>
      </c>
      <c r="D591" s="724" t="s">
        <v>5324</v>
      </c>
      <c r="E591" s="712" t="str">
        <f t="shared" si="18"/>
        <v/>
      </c>
      <c r="F591" s="712">
        <f t="shared" si="19"/>
        <v>1</v>
      </c>
    </row>
    <row r="592" spans="1:6" x14ac:dyDescent="0.2">
      <c r="A592" s="713" t="s">
        <v>336</v>
      </c>
      <c r="B592" s="713" t="s">
        <v>8892</v>
      </c>
      <c r="C592" s="733">
        <f>QSA!P12</f>
        <v>0</v>
      </c>
      <c r="D592" s="724" t="s">
        <v>5324</v>
      </c>
      <c r="E592" s="712" t="str">
        <f t="shared" si="18"/>
        <v/>
      </c>
      <c r="F592" s="712">
        <f t="shared" si="19"/>
        <v>1</v>
      </c>
    </row>
    <row r="593" spans="1:6" x14ac:dyDescent="0.2">
      <c r="A593" s="713" t="s">
        <v>336</v>
      </c>
      <c r="B593" s="713" t="s">
        <v>8893</v>
      </c>
      <c r="C593" s="733">
        <f>QSA!P13</f>
        <v>0</v>
      </c>
      <c r="D593" s="724" t="s">
        <v>5324</v>
      </c>
      <c r="E593" s="712" t="str">
        <f t="shared" si="18"/>
        <v/>
      </c>
      <c r="F593" s="712">
        <f t="shared" si="19"/>
        <v>1</v>
      </c>
    </row>
    <row r="594" spans="1:6" x14ac:dyDescent="0.2">
      <c r="A594" s="713" t="s">
        <v>336</v>
      </c>
      <c r="B594" s="713" t="s">
        <v>8894</v>
      </c>
      <c r="C594" s="733">
        <f>QSA!P14</f>
        <v>0</v>
      </c>
      <c r="D594" s="724" t="s">
        <v>5324</v>
      </c>
      <c r="E594" s="712" t="str">
        <f t="shared" si="18"/>
        <v/>
      </c>
      <c r="F594" s="712">
        <f t="shared" si="19"/>
        <v>1</v>
      </c>
    </row>
    <row r="595" spans="1:6" x14ac:dyDescent="0.2">
      <c r="A595" s="713" t="s">
        <v>336</v>
      </c>
      <c r="B595" s="713" t="s">
        <v>8895</v>
      </c>
      <c r="C595" s="733">
        <f>QSA!P25</f>
        <v>0</v>
      </c>
      <c r="D595" s="724" t="s">
        <v>5324</v>
      </c>
      <c r="E595" s="712" t="str">
        <f t="shared" si="18"/>
        <v/>
      </c>
      <c r="F595" s="712">
        <f t="shared" si="19"/>
        <v>1</v>
      </c>
    </row>
    <row r="596" spans="1:6" x14ac:dyDescent="0.2">
      <c r="A596" s="713" t="s">
        <v>336</v>
      </c>
      <c r="B596" s="713" t="s">
        <v>8896</v>
      </c>
      <c r="C596" s="733">
        <f>QSA!P26</f>
        <v>0</v>
      </c>
      <c r="D596" s="724" t="s">
        <v>5324</v>
      </c>
      <c r="E596" s="712" t="str">
        <f t="shared" si="18"/>
        <v/>
      </c>
      <c r="F596" s="712">
        <f t="shared" si="19"/>
        <v>1</v>
      </c>
    </row>
    <row r="597" spans="1:6" x14ac:dyDescent="0.2">
      <c r="A597" s="713" t="s">
        <v>336</v>
      </c>
      <c r="B597" s="713" t="s">
        <v>8897</v>
      </c>
      <c r="C597" s="733">
        <f>QSA!P27</f>
        <v>0</v>
      </c>
      <c r="D597" s="724" t="s">
        <v>5324</v>
      </c>
      <c r="E597" s="712" t="str">
        <f t="shared" si="18"/>
        <v/>
      </c>
      <c r="F597" s="712">
        <f t="shared" si="19"/>
        <v>1</v>
      </c>
    </row>
    <row r="598" spans="1:6" x14ac:dyDescent="0.2">
      <c r="A598" s="713" t="s">
        <v>336</v>
      </c>
      <c r="B598" s="713" t="s">
        <v>8898</v>
      </c>
      <c r="C598" s="733">
        <f>QSA!P28</f>
        <v>0</v>
      </c>
      <c r="D598" s="724" t="s">
        <v>5324</v>
      </c>
      <c r="E598" s="712" t="str">
        <f t="shared" si="18"/>
        <v/>
      </c>
      <c r="F598" s="712">
        <f t="shared" si="19"/>
        <v>1</v>
      </c>
    </row>
    <row r="599" spans="1:6" x14ac:dyDescent="0.2">
      <c r="A599" s="713" t="s">
        <v>336</v>
      </c>
      <c r="B599" s="713" t="s">
        <v>8899</v>
      </c>
      <c r="C599" s="733">
        <f>QSA!P29</f>
        <v>0</v>
      </c>
      <c r="D599" s="724" t="s">
        <v>5324</v>
      </c>
      <c r="E599" s="712" t="str">
        <f t="shared" si="18"/>
        <v/>
      </c>
      <c r="F599" s="712">
        <f t="shared" si="19"/>
        <v>1</v>
      </c>
    </row>
    <row r="600" spans="1:6" x14ac:dyDescent="0.2">
      <c r="A600" s="713" t="s">
        <v>336</v>
      </c>
      <c r="B600" s="713" t="s">
        <v>8900</v>
      </c>
      <c r="C600" s="733">
        <f>QSA!P30</f>
        <v>0</v>
      </c>
      <c r="D600" s="724" t="s">
        <v>5324</v>
      </c>
      <c r="E600" s="712" t="str">
        <f t="shared" si="18"/>
        <v/>
      </c>
      <c r="F600" s="712">
        <f t="shared" si="19"/>
        <v>1</v>
      </c>
    </row>
    <row r="601" spans="1:6" x14ac:dyDescent="0.2">
      <c r="A601" s="713" t="s">
        <v>336</v>
      </c>
      <c r="B601" s="713" t="s">
        <v>8901</v>
      </c>
      <c r="C601" s="733">
        <f>QSA!P32</f>
        <v>0</v>
      </c>
      <c r="D601" s="724" t="s">
        <v>5324</v>
      </c>
      <c r="E601" s="712" t="str">
        <f t="shared" si="18"/>
        <v/>
      </c>
      <c r="F601" s="712">
        <f t="shared" si="19"/>
        <v>1</v>
      </c>
    </row>
    <row r="602" spans="1:6" x14ac:dyDescent="0.2">
      <c r="A602" s="713" t="s">
        <v>336</v>
      </c>
      <c r="B602" s="713" t="s">
        <v>8902</v>
      </c>
      <c r="C602" s="733">
        <f>QSA!Q34</f>
        <v>0</v>
      </c>
      <c r="D602" s="724" t="s">
        <v>5324</v>
      </c>
      <c r="E602" s="712" t="str">
        <f t="shared" si="18"/>
        <v/>
      </c>
      <c r="F602" s="712">
        <f t="shared" si="19"/>
        <v>1</v>
      </c>
    </row>
    <row r="603" spans="1:6" x14ac:dyDescent="0.2">
      <c r="A603" s="713" t="s">
        <v>336</v>
      </c>
      <c r="B603" s="713" t="s">
        <v>8903</v>
      </c>
      <c r="C603" s="733">
        <f>QSA!Q35</f>
        <v>0</v>
      </c>
      <c r="D603" s="724" t="s">
        <v>5324</v>
      </c>
      <c r="E603" s="712" t="str">
        <f t="shared" si="18"/>
        <v/>
      </c>
      <c r="F603" s="712">
        <f t="shared" si="19"/>
        <v>1</v>
      </c>
    </row>
    <row r="604" spans="1:6" x14ac:dyDescent="0.2">
      <c r="A604" s="713" t="s">
        <v>336</v>
      </c>
      <c r="B604" s="713" t="s">
        <v>8904</v>
      </c>
      <c r="C604" s="733">
        <f>QSA!Q36</f>
        <v>0</v>
      </c>
      <c r="D604" s="724" t="s">
        <v>5324</v>
      </c>
      <c r="E604" s="712" t="str">
        <f t="shared" si="18"/>
        <v/>
      </c>
      <c r="F604" s="712">
        <f t="shared" si="19"/>
        <v>1</v>
      </c>
    </row>
    <row r="605" spans="1:6" x14ac:dyDescent="0.2">
      <c r="A605" s="713" t="s">
        <v>336</v>
      </c>
      <c r="B605" s="713" t="s">
        <v>8905</v>
      </c>
      <c r="C605" s="733">
        <f>QSA!Q37</f>
        <v>0</v>
      </c>
      <c r="D605" s="724" t="s">
        <v>5324</v>
      </c>
      <c r="E605" s="712" t="str">
        <f t="shared" si="18"/>
        <v/>
      </c>
      <c r="F605" s="712">
        <f t="shared" si="19"/>
        <v>1</v>
      </c>
    </row>
    <row r="606" spans="1:6" x14ac:dyDescent="0.2">
      <c r="A606" s="713" t="s">
        <v>336</v>
      </c>
      <c r="B606" s="713" t="s">
        <v>8906</v>
      </c>
      <c r="C606" s="733">
        <f>QSA!R34</f>
        <v>0</v>
      </c>
      <c r="D606" s="724" t="s">
        <v>5324</v>
      </c>
      <c r="E606" s="712" t="str">
        <f t="shared" si="18"/>
        <v/>
      </c>
      <c r="F606" s="712">
        <f t="shared" si="19"/>
        <v>1</v>
      </c>
    </row>
    <row r="607" spans="1:6" x14ac:dyDescent="0.2">
      <c r="A607" s="713" t="s">
        <v>336</v>
      </c>
      <c r="B607" s="713" t="s">
        <v>8907</v>
      </c>
      <c r="C607" s="733">
        <f>QSA!R35</f>
        <v>0</v>
      </c>
      <c r="D607" s="724" t="s">
        <v>5324</v>
      </c>
      <c r="E607" s="712" t="str">
        <f t="shared" si="18"/>
        <v/>
      </c>
      <c r="F607" s="712">
        <f t="shared" si="19"/>
        <v>1</v>
      </c>
    </row>
    <row r="608" spans="1:6" x14ac:dyDescent="0.2">
      <c r="A608" s="713" t="s">
        <v>336</v>
      </c>
      <c r="B608" s="713" t="s">
        <v>8908</v>
      </c>
      <c r="C608" s="733">
        <f>QSA!R36</f>
        <v>0</v>
      </c>
      <c r="D608" s="724" t="s">
        <v>5324</v>
      </c>
      <c r="E608" s="712" t="str">
        <f t="shared" si="18"/>
        <v/>
      </c>
      <c r="F608" s="712">
        <f t="shared" si="19"/>
        <v>1</v>
      </c>
    </row>
    <row r="609" spans="1:6" x14ac:dyDescent="0.2">
      <c r="A609" s="713" t="s">
        <v>336</v>
      </c>
      <c r="B609" s="713" t="s">
        <v>8909</v>
      </c>
      <c r="C609" s="733">
        <f>QSA!R37</f>
        <v>0</v>
      </c>
      <c r="D609" s="724" t="s">
        <v>5324</v>
      </c>
      <c r="E609" s="712" t="str">
        <f t="shared" si="18"/>
        <v/>
      </c>
      <c r="F609" s="712">
        <f t="shared" si="19"/>
        <v>1</v>
      </c>
    </row>
    <row r="610" spans="1:6" x14ac:dyDescent="0.2">
      <c r="A610" s="713" t="s">
        <v>336</v>
      </c>
      <c r="B610" s="713" t="s">
        <v>8910</v>
      </c>
      <c r="C610" s="733">
        <f>QSA!S34</f>
        <v>0</v>
      </c>
      <c r="D610" s="724" t="s">
        <v>5324</v>
      </c>
      <c r="E610" s="712" t="str">
        <f t="shared" si="18"/>
        <v/>
      </c>
      <c r="F610" s="712">
        <f t="shared" si="19"/>
        <v>1</v>
      </c>
    </row>
    <row r="611" spans="1:6" x14ac:dyDescent="0.2">
      <c r="A611" s="713" t="s">
        <v>336</v>
      </c>
      <c r="B611" s="713" t="s">
        <v>8911</v>
      </c>
      <c r="C611" s="733">
        <f>QSA!S35</f>
        <v>0</v>
      </c>
      <c r="D611" s="724" t="s">
        <v>5324</v>
      </c>
      <c r="E611" s="712" t="str">
        <f t="shared" si="18"/>
        <v/>
      </c>
      <c r="F611" s="712">
        <f t="shared" si="19"/>
        <v>1</v>
      </c>
    </row>
    <row r="612" spans="1:6" x14ac:dyDescent="0.2">
      <c r="A612" s="713" t="s">
        <v>336</v>
      </c>
      <c r="B612" s="713" t="s">
        <v>8912</v>
      </c>
      <c r="C612" s="733">
        <f>QSA!S36</f>
        <v>0</v>
      </c>
      <c r="D612" s="724" t="s">
        <v>5324</v>
      </c>
      <c r="E612" s="712" t="str">
        <f t="shared" si="18"/>
        <v/>
      </c>
      <c r="F612" s="712">
        <f t="shared" si="19"/>
        <v>1</v>
      </c>
    </row>
    <row r="613" spans="1:6" x14ac:dyDescent="0.2">
      <c r="A613" s="713" t="s">
        <v>336</v>
      </c>
      <c r="B613" s="713" t="s">
        <v>8913</v>
      </c>
      <c r="C613" s="733">
        <f>QSA!S37</f>
        <v>0</v>
      </c>
      <c r="D613" s="724" t="s">
        <v>5324</v>
      </c>
      <c r="E613" s="712" t="str">
        <f t="shared" si="18"/>
        <v/>
      </c>
      <c r="F613" s="712">
        <f t="shared" si="19"/>
        <v>1</v>
      </c>
    </row>
    <row r="614" spans="1:6" x14ac:dyDescent="0.2">
      <c r="A614" s="713" t="s">
        <v>336</v>
      </c>
      <c r="B614" s="713" t="s">
        <v>8914</v>
      </c>
      <c r="C614" s="733">
        <f>QSA!T34</f>
        <v>0</v>
      </c>
      <c r="D614" s="724" t="s">
        <v>5324</v>
      </c>
      <c r="E614" s="712" t="str">
        <f t="shared" si="18"/>
        <v/>
      </c>
      <c r="F614" s="712">
        <f t="shared" si="19"/>
        <v>1</v>
      </c>
    </row>
    <row r="615" spans="1:6" x14ac:dyDescent="0.2">
      <c r="A615" s="713" t="s">
        <v>336</v>
      </c>
      <c r="B615" s="713" t="s">
        <v>8915</v>
      </c>
      <c r="C615" s="733">
        <f>QSA!T35</f>
        <v>0</v>
      </c>
      <c r="D615" s="724" t="s">
        <v>5324</v>
      </c>
      <c r="E615" s="712" t="str">
        <f t="shared" si="18"/>
        <v/>
      </c>
      <c r="F615" s="712">
        <f t="shared" si="19"/>
        <v>1</v>
      </c>
    </row>
    <row r="616" spans="1:6" x14ac:dyDescent="0.2">
      <c r="A616" s="713" t="s">
        <v>336</v>
      </c>
      <c r="B616" s="713" t="s">
        <v>8916</v>
      </c>
      <c r="C616" s="733">
        <f>QSA!T36</f>
        <v>0</v>
      </c>
      <c r="D616" s="724" t="s">
        <v>5324</v>
      </c>
      <c r="E616" s="712" t="str">
        <f t="shared" si="18"/>
        <v/>
      </c>
      <c r="F616" s="712">
        <f t="shared" si="19"/>
        <v>1</v>
      </c>
    </row>
    <row r="617" spans="1:6" x14ac:dyDescent="0.2">
      <c r="A617" s="713" t="s">
        <v>336</v>
      </c>
      <c r="B617" s="713" t="s">
        <v>8917</v>
      </c>
      <c r="C617" s="733">
        <f>QSA!T37</f>
        <v>0</v>
      </c>
      <c r="D617" s="724" t="s">
        <v>5324</v>
      </c>
      <c r="E617" s="712" t="str">
        <f t="shared" si="18"/>
        <v/>
      </c>
      <c r="F617" s="712">
        <f t="shared" si="19"/>
        <v>1</v>
      </c>
    </row>
    <row r="618" spans="1:6" x14ac:dyDescent="0.2">
      <c r="A618" s="713" t="s">
        <v>336</v>
      </c>
      <c r="B618" s="713" t="s">
        <v>8918</v>
      </c>
      <c r="C618" s="733">
        <f>QSA!U29</f>
        <v>0</v>
      </c>
      <c r="D618" s="724" t="s">
        <v>5324</v>
      </c>
      <c r="E618" s="712" t="str">
        <f t="shared" si="18"/>
        <v/>
      </c>
      <c r="F618" s="712">
        <f t="shared" si="19"/>
        <v>1</v>
      </c>
    </row>
    <row r="619" spans="1:6" x14ac:dyDescent="0.2">
      <c r="A619" s="713" t="s">
        <v>336</v>
      </c>
      <c r="B619" s="713" t="s">
        <v>8919</v>
      </c>
      <c r="C619" s="733">
        <f>QSA!U30</f>
        <v>0</v>
      </c>
      <c r="D619" s="724" t="s">
        <v>5324</v>
      </c>
      <c r="E619" s="712" t="str">
        <f t="shared" si="18"/>
        <v/>
      </c>
      <c r="F619" s="712">
        <f t="shared" si="19"/>
        <v>1</v>
      </c>
    </row>
    <row r="620" spans="1:6" x14ac:dyDescent="0.2">
      <c r="A620" s="713" t="s">
        <v>336</v>
      </c>
      <c r="B620" s="713" t="s">
        <v>8920</v>
      </c>
      <c r="C620" s="733">
        <f>QSA!U31</f>
        <v>0</v>
      </c>
      <c r="D620" s="724" t="s">
        <v>5324</v>
      </c>
      <c r="E620" s="712" t="str">
        <f t="shared" si="18"/>
        <v/>
      </c>
      <c r="F620" s="712">
        <f t="shared" si="19"/>
        <v>1</v>
      </c>
    </row>
    <row r="621" spans="1:6" x14ac:dyDescent="0.2">
      <c r="A621" s="713" t="s">
        <v>336</v>
      </c>
      <c r="B621" s="713" t="s">
        <v>8921</v>
      </c>
      <c r="C621" s="733">
        <f>QSA!U32</f>
        <v>0</v>
      </c>
      <c r="D621" s="724" t="s">
        <v>5324</v>
      </c>
      <c r="E621" s="712" t="str">
        <f t="shared" si="18"/>
        <v/>
      </c>
      <c r="F621" s="712">
        <f t="shared" si="19"/>
        <v>1</v>
      </c>
    </row>
    <row r="622" spans="1:6" x14ac:dyDescent="0.2">
      <c r="A622" s="713" t="s">
        <v>336</v>
      </c>
      <c r="B622" s="713" t="s">
        <v>8922</v>
      </c>
      <c r="C622" s="733">
        <f>QSA!U33</f>
        <v>0</v>
      </c>
      <c r="D622" s="724" t="s">
        <v>5324</v>
      </c>
      <c r="E622" s="712" t="str">
        <f t="shared" si="18"/>
        <v/>
      </c>
      <c r="F622" s="712">
        <f t="shared" si="19"/>
        <v>1</v>
      </c>
    </row>
    <row r="623" spans="1:6" x14ac:dyDescent="0.2">
      <c r="A623" s="713" t="s">
        <v>336</v>
      </c>
      <c r="B623" s="713" t="s">
        <v>8923</v>
      </c>
      <c r="C623" s="733">
        <f>QSA!U34</f>
        <v>0</v>
      </c>
      <c r="D623" s="724" t="s">
        <v>5324</v>
      </c>
      <c r="E623" s="712" t="str">
        <f t="shared" si="18"/>
        <v/>
      </c>
      <c r="F623" s="712">
        <f t="shared" si="19"/>
        <v>1</v>
      </c>
    </row>
    <row r="624" spans="1:6" x14ac:dyDescent="0.2">
      <c r="A624" s="713" t="s">
        <v>336</v>
      </c>
      <c r="B624" s="713" t="s">
        <v>8924</v>
      </c>
      <c r="C624" s="733">
        <f>QSA!U35</f>
        <v>0</v>
      </c>
      <c r="D624" s="724" t="s">
        <v>5324</v>
      </c>
      <c r="E624" s="712" t="str">
        <f t="shared" si="18"/>
        <v/>
      </c>
      <c r="F624" s="712">
        <f t="shared" si="19"/>
        <v>1</v>
      </c>
    </row>
    <row r="625" spans="1:6" x14ac:dyDescent="0.2">
      <c r="A625" s="713" t="s">
        <v>336</v>
      </c>
      <c r="B625" s="713" t="s">
        <v>8925</v>
      </c>
      <c r="C625" s="733">
        <f>QSA!U36</f>
        <v>0</v>
      </c>
      <c r="D625" s="724" t="s">
        <v>5324</v>
      </c>
      <c r="E625" s="712" t="str">
        <f t="shared" si="18"/>
        <v/>
      </c>
      <c r="F625" s="712">
        <f t="shared" si="19"/>
        <v>1</v>
      </c>
    </row>
    <row r="626" spans="1:6" x14ac:dyDescent="0.2">
      <c r="A626" s="713" t="s">
        <v>336</v>
      </c>
      <c r="B626" s="713" t="s">
        <v>8926</v>
      </c>
      <c r="C626" s="733">
        <f>QSA!U37</f>
        <v>0</v>
      </c>
      <c r="D626" s="724" t="s">
        <v>5324</v>
      </c>
      <c r="E626" s="712" t="str">
        <f t="shared" si="18"/>
        <v/>
      </c>
      <c r="F626" s="712">
        <f t="shared" si="19"/>
        <v>1</v>
      </c>
    </row>
    <row r="627" spans="1:6" x14ac:dyDescent="0.2">
      <c r="A627" s="713" t="s">
        <v>336</v>
      </c>
      <c r="B627" s="713" t="s">
        <v>8927</v>
      </c>
      <c r="C627" s="733">
        <f>QSA!V17</f>
        <v>0</v>
      </c>
      <c r="D627" s="724" t="s">
        <v>5324</v>
      </c>
      <c r="E627" s="712" t="str">
        <f t="shared" si="18"/>
        <v/>
      </c>
      <c r="F627" s="712">
        <f t="shared" si="19"/>
        <v>1</v>
      </c>
    </row>
    <row r="628" spans="1:6" x14ac:dyDescent="0.2">
      <c r="A628" s="713" t="s">
        <v>336</v>
      </c>
      <c r="B628" s="713" t="s">
        <v>8928</v>
      </c>
      <c r="C628" s="733">
        <f>QSA!V18</f>
        <v>0</v>
      </c>
      <c r="D628" s="724" t="s">
        <v>5324</v>
      </c>
      <c r="E628" s="712" t="str">
        <f t="shared" si="18"/>
        <v/>
      </c>
      <c r="F628" s="712">
        <f t="shared" si="19"/>
        <v>1</v>
      </c>
    </row>
    <row r="629" spans="1:6" x14ac:dyDescent="0.2">
      <c r="A629" s="713" t="s">
        <v>336</v>
      </c>
      <c r="B629" s="713" t="s">
        <v>8929</v>
      </c>
      <c r="C629" s="733">
        <f>QSA!V19</f>
        <v>0</v>
      </c>
      <c r="D629" s="724" t="s">
        <v>5324</v>
      </c>
      <c r="E629" s="712" t="str">
        <f t="shared" si="18"/>
        <v/>
      </c>
      <c r="F629" s="712">
        <f t="shared" si="19"/>
        <v>1</v>
      </c>
    </row>
    <row r="630" spans="1:6" x14ac:dyDescent="0.2">
      <c r="A630" s="713" t="s">
        <v>336</v>
      </c>
      <c r="B630" s="713" t="s">
        <v>8930</v>
      </c>
      <c r="C630" s="733">
        <f>QSA!V20</f>
        <v>0</v>
      </c>
      <c r="D630" s="724" t="s">
        <v>5324</v>
      </c>
      <c r="E630" s="712" t="str">
        <f t="shared" si="18"/>
        <v/>
      </c>
      <c r="F630" s="712">
        <f t="shared" si="19"/>
        <v>1</v>
      </c>
    </row>
    <row r="631" spans="1:6" x14ac:dyDescent="0.2">
      <c r="A631" s="713" t="s">
        <v>336</v>
      </c>
      <c r="B631" s="713" t="s">
        <v>8931</v>
      </c>
      <c r="C631" s="733">
        <f>QSA!V21</f>
        <v>0</v>
      </c>
      <c r="D631" s="724" t="s">
        <v>5324</v>
      </c>
      <c r="E631" s="712" t="str">
        <f t="shared" si="18"/>
        <v/>
      </c>
      <c r="F631" s="712">
        <f t="shared" si="19"/>
        <v>1</v>
      </c>
    </row>
    <row r="632" spans="1:6" x14ac:dyDescent="0.2">
      <c r="A632" s="713" t="s">
        <v>336</v>
      </c>
      <c r="B632" s="713" t="s">
        <v>8932</v>
      </c>
      <c r="C632" s="733">
        <f>QSA!V22</f>
        <v>0</v>
      </c>
      <c r="D632" s="724" t="s">
        <v>5324</v>
      </c>
      <c r="E632" s="712" t="str">
        <f t="shared" si="18"/>
        <v/>
      </c>
      <c r="F632" s="712">
        <f t="shared" si="19"/>
        <v>1</v>
      </c>
    </row>
    <row r="633" spans="1:6" x14ac:dyDescent="0.2">
      <c r="A633" s="713" t="s">
        <v>336</v>
      </c>
      <c r="B633" s="713" t="s">
        <v>8933</v>
      </c>
      <c r="C633" s="733">
        <f>QSA!V40</f>
        <v>0</v>
      </c>
      <c r="D633" s="724" t="s">
        <v>5324</v>
      </c>
      <c r="E633" s="712" t="str">
        <f t="shared" si="18"/>
        <v/>
      </c>
      <c r="F633" s="712">
        <f t="shared" si="19"/>
        <v>1</v>
      </c>
    </row>
    <row r="634" spans="1:6" x14ac:dyDescent="0.2">
      <c r="A634" s="713" t="s">
        <v>336</v>
      </c>
      <c r="B634" s="713" t="s">
        <v>8934</v>
      </c>
      <c r="C634" s="733">
        <f>QSA!V41</f>
        <v>0</v>
      </c>
      <c r="D634" s="724" t="s">
        <v>5324</v>
      </c>
      <c r="E634" s="712" t="str">
        <f t="shared" si="18"/>
        <v/>
      </c>
      <c r="F634" s="712">
        <f t="shared" si="19"/>
        <v>1</v>
      </c>
    </row>
    <row r="635" spans="1:6" x14ac:dyDescent="0.2">
      <c r="A635" s="713" t="s">
        <v>336</v>
      </c>
      <c r="B635" s="713" t="s">
        <v>8935</v>
      </c>
      <c r="C635" s="733">
        <f>QSA!V42</f>
        <v>0</v>
      </c>
      <c r="D635" s="724" t="s">
        <v>5324</v>
      </c>
      <c r="E635" s="712" t="str">
        <f t="shared" si="18"/>
        <v/>
      </c>
      <c r="F635" s="712">
        <f t="shared" si="19"/>
        <v>1</v>
      </c>
    </row>
    <row r="636" spans="1:6" x14ac:dyDescent="0.2">
      <c r="A636" s="713" t="s">
        <v>336</v>
      </c>
      <c r="B636" s="713" t="s">
        <v>8936</v>
      </c>
      <c r="C636" s="733">
        <f>QSA!V43</f>
        <v>0</v>
      </c>
      <c r="D636" s="724" t="s">
        <v>5324</v>
      </c>
      <c r="E636" s="712" t="str">
        <f t="shared" si="18"/>
        <v/>
      </c>
      <c r="F636" s="712">
        <f t="shared" si="19"/>
        <v>1</v>
      </c>
    </row>
    <row r="637" spans="1:6" x14ac:dyDescent="0.2">
      <c r="A637" s="713" t="s">
        <v>336</v>
      </c>
      <c r="B637" s="713" t="s">
        <v>8937</v>
      </c>
      <c r="C637" s="733">
        <f>QSA!V44</f>
        <v>0</v>
      </c>
      <c r="D637" s="724" t="s">
        <v>5324</v>
      </c>
      <c r="E637" s="712" t="str">
        <f t="shared" si="18"/>
        <v/>
      </c>
      <c r="F637" s="712">
        <f t="shared" si="19"/>
        <v>1</v>
      </c>
    </row>
    <row r="638" spans="1:6" x14ac:dyDescent="0.2">
      <c r="A638" s="713" t="s">
        <v>336</v>
      </c>
      <c r="B638" s="713" t="s">
        <v>8938</v>
      </c>
      <c r="C638" s="733">
        <f>QSA!V45</f>
        <v>0</v>
      </c>
      <c r="D638" s="724" t="s">
        <v>5324</v>
      </c>
      <c r="E638" s="712" t="str">
        <f t="shared" si="18"/>
        <v/>
      </c>
      <c r="F638" s="712">
        <f t="shared" si="19"/>
        <v>1</v>
      </c>
    </row>
    <row r="639" spans="1:6" x14ac:dyDescent="0.2">
      <c r="A639" s="713" t="s">
        <v>337</v>
      </c>
      <c r="B639" s="713" t="s">
        <v>8939</v>
      </c>
      <c r="C639" s="733">
        <f>QCO!C9</f>
        <v>0</v>
      </c>
      <c r="D639" s="724" t="s">
        <v>5324</v>
      </c>
      <c r="E639" s="712" t="str">
        <f t="shared" si="18"/>
        <v/>
      </c>
      <c r="F639" s="712">
        <f t="shared" si="19"/>
        <v>1</v>
      </c>
    </row>
    <row r="640" spans="1:6" x14ac:dyDescent="0.2">
      <c r="A640" s="713" t="s">
        <v>337</v>
      </c>
      <c r="B640" s="713" t="s">
        <v>8940</v>
      </c>
      <c r="C640" s="733">
        <f>QCO!C10</f>
        <v>0</v>
      </c>
      <c r="D640" s="724" t="s">
        <v>5324</v>
      </c>
      <c r="E640" s="712" t="str">
        <f t="shared" si="18"/>
        <v/>
      </c>
      <c r="F640" s="712">
        <f t="shared" si="19"/>
        <v>1</v>
      </c>
    </row>
    <row r="641" spans="1:6" x14ac:dyDescent="0.2">
      <c r="A641" s="713" t="s">
        <v>337</v>
      </c>
      <c r="B641" s="713" t="s">
        <v>8941</v>
      </c>
      <c r="C641" s="733">
        <f>QCO!C11</f>
        <v>0</v>
      </c>
      <c r="D641" s="724" t="s">
        <v>5324</v>
      </c>
      <c r="E641" s="712" t="str">
        <f t="shared" si="18"/>
        <v/>
      </c>
      <c r="F641" s="712">
        <f t="shared" si="19"/>
        <v>1</v>
      </c>
    </row>
    <row r="642" spans="1:6" x14ac:dyDescent="0.2">
      <c r="A642" s="713" t="s">
        <v>337</v>
      </c>
      <c r="B642" s="713" t="s">
        <v>8942</v>
      </c>
      <c r="C642" s="733">
        <f>QCO!C12</f>
        <v>0</v>
      </c>
      <c r="D642" s="724" t="s">
        <v>5324</v>
      </c>
      <c r="E642" s="712" t="str">
        <f t="shared" si="18"/>
        <v/>
      </c>
      <c r="F642" s="712">
        <f t="shared" si="19"/>
        <v>1</v>
      </c>
    </row>
    <row r="643" spans="1:6" x14ac:dyDescent="0.2">
      <c r="A643" s="713" t="s">
        <v>337</v>
      </c>
      <c r="B643" s="713" t="s">
        <v>8943</v>
      </c>
      <c r="C643" s="733">
        <f>QCO!C13</f>
        <v>0</v>
      </c>
      <c r="D643" s="724" t="s">
        <v>5324</v>
      </c>
      <c r="E643" s="712" t="str">
        <f t="shared" ref="E643:E706" si="20">IF(C643="","",IF(ISBLANK(C643),"",IF(ISNUMBER(C643),IF(ROUND(C643,0)=C643,IF(C643&gt;=(-9999999999999990),IF(C643&lt;=(9999999999999990),"","Value must be an integer of no more than 16 digits."),"Value must be an integer of no more than 16 digits."),"Value must be an integer of no more than 16 digits."),"Value must be an integer of no more than 16 digits.")))</f>
        <v/>
      </c>
      <c r="F643" s="712">
        <f t="shared" ref="F643:F706" si="21">IF(E643="",1,0)</f>
        <v>1</v>
      </c>
    </row>
    <row r="644" spans="1:6" x14ac:dyDescent="0.2">
      <c r="A644" s="713" t="s">
        <v>337</v>
      </c>
      <c r="B644" s="713" t="s">
        <v>8944</v>
      </c>
      <c r="C644" s="733">
        <f>QCO!C14</f>
        <v>0</v>
      </c>
      <c r="D644" s="724" t="s">
        <v>5324</v>
      </c>
      <c r="E644" s="712" t="str">
        <f t="shared" si="20"/>
        <v/>
      </c>
      <c r="F644" s="712">
        <f t="shared" si="21"/>
        <v>1</v>
      </c>
    </row>
    <row r="645" spans="1:6" x14ac:dyDescent="0.2">
      <c r="A645" s="713" t="s">
        <v>337</v>
      </c>
      <c r="B645" s="713" t="s">
        <v>8945</v>
      </c>
      <c r="C645" s="733">
        <f>QCO!C15</f>
        <v>0</v>
      </c>
      <c r="D645" s="724" t="s">
        <v>5324</v>
      </c>
      <c r="E645" s="712" t="str">
        <f t="shared" si="20"/>
        <v/>
      </c>
      <c r="F645" s="712">
        <f t="shared" si="21"/>
        <v>1</v>
      </c>
    </row>
    <row r="646" spans="1:6" x14ac:dyDescent="0.2">
      <c r="A646" s="713" t="s">
        <v>337</v>
      </c>
      <c r="B646" s="713" t="s">
        <v>8946</v>
      </c>
      <c r="C646" s="733">
        <f>QCO!C16</f>
        <v>0</v>
      </c>
      <c r="D646" s="724" t="s">
        <v>5324</v>
      </c>
      <c r="E646" s="712" t="str">
        <f t="shared" si="20"/>
        <v/>
      </c>
      <c r="F646" s="712">
        <f t="shared" si="21"/>
        <v>1</v>
      </c>
    </row>
    <row r="647" spans="1:6" x14ac:dyDescent="0.2">
      <c r="A647" s="713" t="s">
        <v>337</v>
      </c>
      <c r="B647" s="713" t="s">
        <v>8947</v>
      </c>
      <c r="C647" s="733">
        <f>QCO!C17</f>
        <v>0</v>
      </c>
      <c r="D647" s="724" t="s">
        <v>5324</v>
      </c>
      <c r="E647" s="712" t="str">
        <f t="shared" si="20"/>
        <v/>
      </c>
      <c r="F647" s="712">
        <f t="shared" si="21"/>
        <v>1</v>
      </c>
    </row>
    <row r="648" spans="1:6" x14ac:dyDescent="0.2">
      <c r="A648" s="713" t="s">
        <v>337</v>
      </c>
      <c r="B648" s="713" t="s">
        <v>8948</v>
      </c>
      <c r="C648" s="733">
        <f>QCO!C21</f>
        <v>0</v>
      </c>
      <c r="D648" s="724" t="s">
        <v>5324</v>
      </c>
      <c r="E648" s="712" t="str">
        <f t="shared" si="20"/>
        <v/>
      </c>
      <c r="F648" s="712">
        <f t="shared" si="21"/>
        <v>1</v>
      </c>
    </row>
    <row r="649" spans="1:6" x14ac:dyDescent="0.2">
      <c r="A649" s="713" t="s">
        <v>337</v>
      </c>
      <c r="B649" s="713" t="s">
        <v>8949</v>
      </c>
      <c r="C649" s="733">
        <f>QCO!C22</f>
        <v>0</v>
      </c>
      <c r="D649" s="724" t="s">
        <v>5324</v>
      </c>
      <c r="E649" s="712" t="str">
        <f t="shared" si="20"/>
        <v/>
      </c>
      <c r="F649" s="712">
        <f t="shared" si="21"/>
        <v>1</v>
      </c>
    </row>
    <row r="650" spans="1:6" x14ac:dyDescent="0.2">
      <c r="A650" s="713" t="s">
        <v>337</v>
      </c>
      <c r="B650" s="713" t="s">
        <v>8950</v>
      </c>
      <c r="C650" s="733">
        <f>QCO!C23</f>
        <v>0</v>
      </c>
      <c r="D650" s="724" t="s">
        <v>5324</v>
      </c>
      <c r="E650" s="712" t="str">
        <f t="shared" si="20"/>
        <v/>
      </c>
      <c r="F650" s="712">
        <f t="shared" si="21"/>
        <v>1</v>
      </c>
    </row>
    <row r="651" spans="1:6" x14ac:dyDescent="0.2">
      <c r="A651" s="713" t="s">
        <v>337</v>
      </c>
      <c r="B651" s="713" t="s">
        <v>8951</v>
      </c>
      <c r="C651" s="733">
        <f>QCO!C24</f>
        <v>0</v>
      </c>
      <c r="D651" s="724" t="s">
        <v>5324</v>
      </c>
      <c r="E651" s="712" t="str">
        <f t="shared" si="20"/>
        <v/>
      </c>
      <c r="F651" s="712">
        <f t="shared" si="21"/>
        <v>1</v>
      </c>
    </row>
    <row r="652" spans="1:6" x14ac:dyDescent="0.2">
      <c r="A652" s="713" t="s">
        <v>337</v>
      </c>
      <c r="B652" s="713" t="s">
        <v>8952</v>
      </c>
      <c r="C652" s="733">
        <f>QCO!C25</f>
        <v>0</v>
      </c>
      <c r="D652" s="724" t="s">
        <v>5324</v>
      </c>
      <c r="E652" s="712" t="str">
        <f t="shared" si="20"/>
        <v/>
      </c>
      <c r="F652" s="712">
        <f t="shared" si="21"/>
        <v>1</v>
      </c>
    </row>
    <row r="653" spans="1:6" x14ac:dyDescent="0.2">
      <c r="A653" s="713" t="s">
        <v>337</v>
      </c>
      <c r="B653" s="713" t="s">
        <v>8953</v>
      </c>
      <c r="C653" s="733">
        <f>QCO!C26</f>
        <v>0</v>
      </c>
      <c r="D653" s="724" t="s">
        <v>5324</v>
      </c>
      <c r="E653" s="712" t="str">
        <f t="shared" si="20"/>
        <v/>
      </c>
      <c r="F653" s="712">
        <f t="shared" si="21"/>
        <v>1</v>
      </c>
    </row>
    <row r="654" spans="1:6" x14ac:dyDescent="0.2">
      <c r="A654" s="713" t="s">
        <v>337</v>
      </c>
      <c r="B654" s="713" t="s">
        <v>8954</v>
      </c>
      <c r="C654" s="733">
        <f>QCO!C27</f>
        <v>0</v>
      </c>
      <c r="D654" s="724" t="s">
        <v>5324</v>
      </c>
      <c r="E654" s="712" t="str">
        <f t="shared" si="20"/>
        <v/>
      </c>
      <c r="F654" s="712">
        <f t="shared" si="21"/>
        <v>1</v>
      </c>
    </row>
    <row r="655" spans="1:6" x14ac:dyDescent="0.2">
      <c r="A655" s="713" t="s">
        <v>337</v>
      </c>
      <c r="B655" s="713" t="s">
        <v>8955</v>
      </c>
      <c r="C655" s="733">
        <f>QCO!C28</f>
        <v>0</v>
      </c>
      <c r="D655" s="724" t="s">
        <v>5324</v>
      </c>
      <c r="E655" s="712" t="str">
        <f t="shared" si="20"/>
        <v/>
      </c>
      <c r="F655" s="712">
        <f t="shared" si="21"/>
        <v>1</v>
      </c>
    </row>
    <row r="656" spans="1:6" x14ac:dyDescent="0.2">
      <c r="A656" s="713" t="s">
        <v>337</v>
      </c>
      <c r="B656" s="713" t="s">
        <v>8956</v>
      </c>
      <c r="C656" s="733">
        <f>QCO!C29</f>
        <v>0</v>
      </c>
      <c r="D656" s="724" t="s">
        <v>5324</v>
      </c>
      <c r="E656" s="712" t="str">
        <f t="shared" si="20"/>
        <v/>
      </c>
      <c r="F656" s="712">
        <f t="shared" si="21"/>
        <v>1</v>
      </c>
    </row>
    <row r="657" spans="1:6" x14ac:dyDescent="0.2">
      <c r="A657" s="713" t="s">
        <v>337</v>
      </c>
      <c r="B657" s="713" t="s">
        <v>8957</v>
      </c>
      <c r="C657" s="733">
        <f>QCO!C32</f>
        <v>0</v>
      </c>
      <c r="D657" s="724" t="s">
        <v>5324</v>
      </c>
      <c r="E657" s="712" t="str">
        <f t="shared" si="20"/>
        <v/>
      </c>
      <c r="F657" s="712">
        <f t="shared" si="21"/>
        <v>1</v>
      </c>
    </row>
    <row r="658" spans="1:6" x14ac:dyDescent="0.2">
      <c r="A658" s="713" t="s">
        <v>337</v>
      </c>
      <c r="B658" s="713" t="s">
        <v>8958</v>
      </c>
      <c r="C658" s="733">
        <f>QCO!C33</f>
        <v>0</v>
      </c>
      <c r="D658" s="724" t="s">
        <v>5324</v>
      </c>
      <c r="E658" s="712" t="str">
        <f t="shared" si="20"/>
        <v/>
      </c>
      <c r="F658" s="712">
        <f t="shared" si="21"/>
        <v>1</v>
      </c>
    </row>
    <row r="659" spans="1:6" x14ac:dyDescent="0.2">
      <c r="A659" s="713" t="s">
        <v>337</v>
      </c>
      <c r="B659" s="713" t="s">
        <v>8959</v>
      </c>
      <c r="C659" s="733">
        <f>QCO!C34</f>
        <v>0</v>
      </c>
      <c r="D659" s="724" t="s">
        <v>5324</v>
      </c>
      <c r="E659" s="712" t="str">
        <f t="shared" si="20"/>
        <v/>
      </c>
      <c r="F659" s="712">
        <f t="shared" si="21"/>
        <v>1</v>
      </c>
    </row>
    <row r="660" spans="1:6" x14ac:dyDescent="0.2">
      <c r="A660" s="713" t="s">
        <v>337</v>
      </c>
      <c r="B660" s="713" t="s">
        <v>8960</v>
      </c>
      <c r="C660" s="733">
        <f>QCO!C35</f>
        <v>0</v>
      </c>
      <c r="D660" s="724" t="s">
        <v>5324</v>
      </c>
      <c r="E660" s="712" t="str">
        <f t="shared" si="20"/>
        <v/>
      </c>
      <c r="F660" s="712">
        <f t="shared" si="21"/>
        <v>1</v>
      </c>
    </row>
    <row r="661" spans="1:6" x14ac:dyDescent="0.2">
      <c r="A661" s="713" t="s">
        <v>337</v>
      </c>
      <c r="B661" s="713" t="s">
        <v>8961</v>
      </c>
      <c r="C661" s="733">
        <f>QCO!C36</f>
        <v>0</v>
      </c>
      <c r="D661" s="724" t="s">
        <v>5324</v>
      </c>
      <c r="E661" s="712" t="str">
        <f t="shared" si="20"/>
        <v/>
      </c>
      <c r="F661" s="712">
        <f t="shared" si="21"/>
        <v>1</v>
      </c>
    </row>
    <row r="662" spans="1:6" x14ac:dyDescent="0.2">
      <c r="A662" s="713" t="s">
        <v>337</v>
      </c>
      <c r="B662" s="713" t="s">
        <v>8962</v>
      </c>
      <c r="C662" s="733">
        <f>QCO!C37</f>
        <v>0</v>
      </c>
      <c r="D662" s="724" t="s">
        <v>5324</v>
      </c>
      <c r="E662" s="712" t="str">
        <f t="shared" si="20"/>
        <v/>
      </c>
      <c r="F662" s="712">
        <f t="shared" si="21"/>
        <v>1</v>
      </c>
    </row>
    <row r="663" spans="1:6" x14ac:dyDescent="0.2">
      <c r="A663" s="713" t="s">
        <v>337</v>
      </c>
      <c r="B663" s="713" t="s">
        <v>8963</v>
      </c>
      <c r="C663" s="733">
        <f>QCO!C38</f>
        <v>0</v>
      </c>
      <c r="D663" s="724" t="s">
        <v>5324</v>
      </c>
      <c r="E663" s="712" t="str">
        <f t="shared" si="20"/>
        <v/>
      </c>
      <c r="F663" s="712">
        <f t="shared" si="21"/>
        <v>1</v>
      </c>
    </row>
    <row r="664" spans="1:6" x14ac:dyDescent="0.2">
      <c r="A664" s="713" t="s">
        <v>337</v>
      </c>
      <c r="B664" s="713" t="s">
        <v>8964</v>
      </c>
      <c r="C664" s="733">
        <f>QCO!C39</f>
        <v>0</v>
      </c>
      <c r="D664" s="724" t="s">
        <v>5324</v>
      </c>
      <c r="E664" s="712" t="str">
        <f t="shared" si="20"/>
        <v/>
      </c>
      <c r="F664" s="712">
        <f t="shared" si="21"/>
        <v>1</v>
      </c>
    </row>
    <row r="665" spans="1:6" x14ac:dyDescent="0.2">
      <c r="A665" s="713" t="s">
        <v>337</v>
      </c>
      <c r="B665" s="713" t="s">
        <v>8965</v>
      </c>
      <c r="C665" s="733">
        <f>QCO!C40</f>
        <v>0</v>
      </c>
      <c r="D665" s="724" t="s">
        <v>5324</v>
      </c>
      <c r="E665" s="712" t="str">
        <f t="shared" si="20"/>
        <v/>
      </c>
      <c r="F665" s="712">
        <f t="shared" si="21"/>
        <v>1</v>
      </c>
    </row>
    <row r="666" spans="1:6" x14ac:dyDescent="0.2">
      <c r="A666" s="713" t="s">
        <v>337</v>
      </c>
      <c r="B666" s="713" t="s">
        <v>8966</v>
      </c>
      <c r="C666" s="733">
        <f>QCO!D9</f>
        <v>0</v>
      </c>
      <c r="D666" s="724" t="s">
        <v>5324</v>
      </c>
      <c r="E666" s="712" t="str">
        <f t="shared" si="20"/>
        <v/>
      </c>
      <c r="F666" s="712">
        <f t="shared" si="21"/>
        <v>1</v>
      </c>
    </row>
    <row r="667" spans="1:6" x14ac:dyDescent="0.2">
      <c r="A667" s="713" t="s">
        <v>337</v>
      </c>
      <c r="B667" s="713" t="s">
        <v>8967</v>
      </c>
      <c r="C667" s="733">
        <f>QCO!D10</f>
        <v>0</v>
      </c>
      <c r="D667" s="724" t="s">
        <v>5324</v>
      </c>
      <c r="E667" s="712" t="str">
        <f t="shared" si="20"/>
        <v/>
      </c>
      <c r="F667" s="712">
        <f t="shared" si="21"/>
        <v>1</v>
      </c>
    </row>
    <row r="668" spans="1:6" x14ac:dyDescent="0.2">
      <c r="A668" s="713" t="s">
        <v>337</v>
      </c>
      <c r="B668" s="713" t="s">
        <v>8968</v>
      </c>
      <c r="C668" s="733">
        <f>QCO!D11</f>
        <v>0</v>
      </c>
      <c r="D668" s="724" t="s">
        <v>5324</v>
      </c>
      <c r="E668" s="712" t="str">
        <f t="shared" si="20"/>
        <v/>
      </c>
      <c r="F668" s="712">
        <f t="shared" si="21"/>
        <v>1</v>
      </c>
    </row>
    <row r="669" spans="1:6" x14ac:dyDescent="0.2">
      <c r="A669" s="713" t="s">
        <v>337</v>
      </c>
      <c r="B669" s="713" t="s">
        <v>8969</v>
      </c>
      <c r="C669" s="733">
        <f>QCO!D12</f>
        <v>0</v>
      </c>
      <c r="D669" s="724" t="s">
        <v>5324</v>
      </c>
      <c r="E669" s="712" t="str">
        <f t="shared" si="20"/>
        <v/>
      </c>
      <c r="F669" s="712">
        <f t="shared" si="21"/>
        <v>1</v>
      </c>
    </row>
    <row r="670" spans="1:6" x14ac:dyDescent="0.2">
      <c r="A670" s="713" t="s">
        <v>337</v>
      </c>
      <c r="B670" s="713" t="s">
        <v>8970</v>
      </c>
      <c r="C670" s="733">
        <f>QCO!D13</f>
        <v>0</v>
      </c>
      <c r="D670" s="724" t="s">
        <v>5324</v>
      </c>
      <c r="E670" s="712" t="str">
        <f t="shared" si="20"/>
        <v/>
      </c>
      <c r="F670" s="712">
        <f t="shared" si="21"/>
        <v>1</v>
      </c>
    </row>
    <row r="671" spans="1:6" x14ac:dyDescent="0.2">
      <c r="A671" s="713" t="s">
        <v>337</v>
      </c>
      <c r="B671" s="713" t="s">
        <v>8971</v>
      </c>
      <c r="C671" s="733">
        <f>QCO!D14</f>
        <v>0</v>
      </c>
      <c r="D671" s="724" t="s">
        <v>5324</v>
      </c>
      <c r="E671" s="712" t="str">
        <f t="shared" si="20"/>
        <v/>
      </c>
      <c r="F671" s="712">
        <f t="shared" si="21"/>
        <v>1</v>
      </c>
    </row>
    <row r="672" spans="1:6" x14ac:dyDescent="0.2">
      <c r="A672" s="713" t="s">
        <v>337</v>
      </c>
      <c r="B672" s="713" t="s">
        <v>8972</v>
      </c>
      <c r="C672" s="733">
        <f>QCO!D15</f>
        <v>0</v>
      </c>
      <c r="D672" s="724" t="s">
        <v>5324</v>
      </c>
      <c r="E672" s="712" t="str">
        <f t="shared" si="20"/>
        <v/>
      </c>
      <c r="F672" s="712">
        <f t="shared" si="21"/>
        <v>1</v>
      </c>
    </row>
    <row r="673" spans="1:6" x14ac:dyDescent="0.2">
      <c r="A673" s="713" t="s">
        <v>337</v>
      </c>
      <c r="B673" s="713" t="s">
        <v>8973</v>
      </c>
      <c r="C673" s="733">
        <f>QCO!D16</f>
        <v>0</v>
      </c>
      <c r="D673" s="724" t="s">
        <v>5324</v>
      </c>
      <c r="E673" s="712" t="str">
        <f t="shared" si="20"/>
        <v/>
      </c>
      <c r="F673" s="712">
        <f t="shared" si="21"/>
        <v>1</v>
      </c>
    </row>
    <row r="674" spans="1:6" x14ac:dyDescent="0.2">
      <c r="A674" s="713" t="s">
        <v>337</v>
      </c>
      <c r="B674" s="713" t="s">
        <v>8974</v>
      </c>
      <c r="C674" s="733">
        <f>QCO!D17</f>
        <v>0</v>
      </c>
      <c r="D674" s="724" t="s">
        <v>5324</v>
      </c>
      <c r="E674" s="712" t="str">
        <f t="shared" si="20"/>
        <v/>
      </c>
      <c r="F674" s="712">
        <f t="shared" si="21"/>
        <v>1</v>
      </c>
    </row>
    <row r="675" spans="1:6" x14ac:dyDescent="0.2">
      <c r="A675" s="713" t="s">
        <v>337</v>
      </c>
      <c r="B675" s="713" t="s">
        <v>8975</v>
      </c>
      <c r="C675" s="733">
        <f>QCO!D21</f>
        <v>0</v>
      </c>
      <c r="D675" s="724" t="s">
        <v>5324</v>
      </c>
      <c r="E675" s="712" t="str">
        <f t="shared" si="20"/>
        <v/>
      </c>
      <c r="F675" s="712">
        <f t="shared" si="21"/>
        <v>1</v>
      </c>
    </row>
    <row r="676" spans="1:6" x14ac:dyDescent="0.2">
      <c r="A676" s="713" t="s">
        <v>337</v>
      </c>
      <c r="B676" s="713" t="s">
        <v>8976</v>
      </c>
      <c r="C676" s="733">
        <f>QCO!D22</f>
        <v>0</v>
      </c>
      <c r="D676" s="724" t="s">
        <v>5324</v>
      </c>
      <c r="E676" s="712" t="str">
        <f t="shared" si="20"/>
        <v/>
      </c>
      <c r="F676" s="712">
        <f t="shared" si="21"/>
        <v>1</v>
      </c>
    </row>
    <row r="677" spans="1:6" x14ac:dyDescent="0.2">
      <c r="A677" s="713" t="s">
        <v>337</v>
      </c>
      <c r="B677" s="713" t="s">
        <v>8977</v>
      </c>
      <c r="C677" s="733">
        <f>QCO!D23</f>
        <v>0</v>
      </c>
      <c r="D677" s="724" t="s">
        <v>5324</v>
      </c>
      <c r="E677" s="712" t="str">
        <f t="shared" si="20"/>
        <v/>
      </c>
      <c r="F677" s="712">
        <f t="shared" si="21"/>
        <v>1</v>
      </c>
    </row>
    <row r="678" spans="1:6" x14ac:dyDescent="0.2">
      <c r="A678" s="713" t="s">
        <v>337</v>
      </c>
      <c r="B678" s="713" t="s">
        <v>8978</v>
      </c>
      <c r="C678" s="733">
        <f>QCO!D24</f>
        <v>0</v>
      </c>
      <c r="D678" s="724" t="s">
        <v>5324</v>
      </c>
      <c r="E678" s="712" t="str">
        <f t="shared" si="20"/>
        <v/>
      </c>
      <c r="F678" s="712">
        <f t="shared" si="21"/>
        <v>1</v>
      </c>
    </row>
    <row r="679" spans="1:6" x14ac:dyDescent="0.2">
      <c r="A679" s="713" t="s">
        <v>337</v>
      </c>
      <c r="B679" s="713" t="s">
        <v>8979</v>
      </c>
      <c r="C679" s="733">
        <f>QCO!D25</f>
        <v>0</v>
      </c>
      <c r="D679" s="724" t="s">
        <v>5324</v>
      </c>
      <c r="E679" s="712" t="str">
        <f t="shared" si="20"/>
        <v/>
      </c>
      <c r="F679" s="712">
        <f t="shared" si="21"/>
        <v>1</v>
      </c>
    </row>
    <row r="680" spans="1:6" x14ac:dyDescent="0.2">
      <c r="A680" s="713" t="s">
        <v>337</v>
      </c>
      <c r="B680" s="713" t="s">
        <v>8980</v>
      </c>
      <c r="C680" s="733">
        <f>QCO!D26</f>
        <v>0</v>
      </c>
      <c r="D680" s="724" t="s">
        <v>5324</v>
      </c>
      <c r="E680" s="712" t="str">
        <f t="shared" si="20"/>
        <v/>
      </c>
      <c r="F680" s="712">
        <f t="shared" si="21"/>
        <v>1</v>
      </c>
    </row>
    <row r="681" spans="1:6" x14ac:dyDescent="0.2">
      <c r="A681" s="713" t="s">
        <v>337</v>
      </c>
      <c r="B681" s="713" t="s">
        <v>8981</v>
      </c>
      <c r="C681" s="733">
        <f>QCO!D27</f>
        <v>0</v>
      </c>
      <c r="D681" s="724" t="s">
        <v>5324</v>
      </c>
      <c r="E681" s="712" t="str">
        <f t="shared" si="20"/>
        <v/>
      </c>
      <c r="F681" s="712">
        <f t="shared" si="21"/>
        <v>1</v>
      </c>
    </row>
    <row r="682" spans="1:6" x14ac:dyDescent="0.2">
      <c r="A682" s="713" t="s">
        <v>337</v>
      </c>
      <c r="B682" s="713" t="s">
        <v>8982</v>
      </c>
      <c r="C682" s="733">
        <f>QCO!D28</f>
        <v>0</v>
      </c>
      <c r="D682" s="724" t="s">
        <v>5324</v>
      </c>
      <c r="E682" s="712" t="str">
        <f t="shared" si="20"/>
        <v/>
      </c>
      <c r="F682" s="712">
        <f t="shared" si="21"/>
        <v>1</v>
      </c>
    </row>
    <row r="683" spans="1:6" x14ac:dyDescent="0.2">
      <c r="A683" s="713" t="s">
        <v>337</v>
      </c>
      <c r="B683" s="713" t="s">
        <v>8983</v>
      </c>
      <c r="C683" s="733">
        <f>QCO!D29</f>
        <v>0</v>
      </c>
      <c r="D683" s="724" t="s">
        <v>5324</v>
      </c>
      <c r="E683" s="712" t="str">
        <f t="shared" si="20"/>
        <v/>
      </c>
      <c r="F683" s="712">
        <f t="shared" si="21"/>
        <v>1</v>
      </c>
    </row>
    <row r="684" spans="1:6" x14ac:dyDescent="0.2">
      <c r="A684" s="713" t="s">
        <v>337</v>
      </c>
      <c r="B684" s="713" t="s">
        <v>8984</v>
      </c>
      <c r="C684" s="733">
        <f>QCO!D32</f>
        <v>0</v>
      </c>
      <c r="D684" s="724" t="s">
        <v>5324</v>
      </c>
      <c r="E684" s="712" t="str">
        <f t="shared" si="20"/>
        <v/>
      </c>
      <c r="F684" s="712">
        <f t="shared" si="21"/>
        <v>1</v>
      </c>
    </row>
    <row r="685" spans="1:6" x14ac:dyDescent="0.2">
      <c r="A685" s="713" t="s">
        <v>337</v>
      </c>
      <c r="B685" s="713" t="s">
        <v>8985</v>
      </c>
      <c r="C685" s="733">
        <f>QCO!D33</f>
        <v>0</v>
      </c>
      <c r="D685" s="724" t="s">
        <v>5324</v>
      </c>
      <c r="E685" s="712" t="str">
        <f t="shared" si="20"/>
        <v/>
      </c>
      <c r="F685" s="712">
        <f t="shared" si="21"/>
        <v>1</v>
      </c>
    </row>
    <row r="686" spans="1:6" x14ac:dyDescent="0.2">
      <c r="A686" s="713" t="s">
        <v>337</v>
      </c>
      <c r="B686" s="713" t="s">
        <v>8986</v>
      </c>
      <c r="C686" s="733">
        <f>QCO!D34</f>
        <v>0</v>
      </c>
      <c r="D686" s="724" t="s">
        <v>5324</v>
      </c>
      <c r="E686" s="712" t="str">
        <f t="shared" si="20"/>
        <v/>
      </c>
      <c r="F686" s="712">
        <f t="shared" si="21"/>
        <v>1</v>
      </c>
    </row>
    <row r="687" spans="1:6" x14ac:dyDescent="0.2">
      <c r="A687" s="713" t="s">
        <v>337</v>
      </c>
      <c r="B687" s="713" t="s">
        <v>8987</v>
      </c>
      <c r="C687" s="733">
        <f>QCO!D35</f>
        <v>0</v>
      </c>
      <c r="D687" s="724" t="s">
        <v>5324</v>
      </c>
      <c r="E687" s="712" t="str">
        <f t="shared" si="20"/>
        <v/>
      </c>
      <c r="F687" s="712">
        <f t="shared" si="21"/>
        <v>1</v>
      </c>
    </row>
    <row r="688" spans="1:6" x14ac:dyDescent="0.2">
      <c r="A688" s="713" t="s">
        <v>337</v>
      </c>
      <c r="B688" s="713" t="s">
        <v>8988</v>
      </c>
      <c r="C688" s="733">
        <f>QCO!D36</f>
        <v>0</v>
      </c>
      <c r="D688" s="724" t="s">
        <v>5324</v>
      </c>
      <c r="E688" s="712" t="str">
        <f t="shared" si="20"/>
        <v/>
      </c>
      <c r="F688" s="712">
        <f t="shared" si="21"/>
        <v>1</v>
      </c>
    </row>
    <row r="689" spans="1:6" x14ac:dyDescent="0.2">
      <c r="A689" s="713" t="s">
        <v>337</v>
      </c>
      <c r="B689" s="713" t="s">
        <v>8989</v>
      </c>
      <c r="C689" s="733">
        <f>QCO!D37</f>
        <v>0</v>
      </c>
      <c r="D689" s="724" t="s">
        <v>5324</v>
      </c>
      <c r="E689" s="712" t="str">
        <f t="shared" si="20"/>
        <v/>
      </c>
      <c r="F689" s="712">
        <f t="shared" si="21"/>
        <v>1</v>
      </c>
    </row>
    <row r="690" spans="1:6" x14ac:dyDescent="0.2">
      <c r="A690" s="713" t="s">
        <v>337</v>
      </c>
      <c r="B690" s="713" t="s">
        <v>8990</v>
      </c>
      <c r="C690" s="733">
        <f>QCO!D38</f>
        <v>0</v>
      </c>
      <c r="D690" s="724" t="s">
        <v>5324</v>
      </c>
      <c r="E690" s="712" t="str">
        <f t="shared" si="20"/>
        <v/>
      </c>
      <c r="F690" s="712">
        <f t="shared" si="21"/>
        <v>1</v>
      </c>
    </row>
    <row r="691" spans="1:6" x14ac:dyDescent="0.2">
      <c r="A691" s="713" t="s">
        <v>337</v>
      </c>
      <c r="B691" s="713" t="s">
        <v>8991</v>
      </c>
      <c r="C691" s="733">
        <f>QCO!D39</f>
        <v>0</v>
      </c>
      <c r="D691" s="724" t="s">
        <v>5324</v>
      </c>
      <c r="E691" s="712" t="str">
        <f t="shared" si="20"/>
        <v/>
      </c>
      <c r="F691" s="712">
        <f t="shared" si="21"/>
        <v>1</v>
      </c>
    </row>
    <row r="692" spans="1:6" x14ac:dyDescent="0.2">
      <c r="A692" s="713" t="s">
        <v>337</v>
      </c>
      <c r="B692" s="713" t="s">
        <v>8992</v>
      </c>
      <c r="C692" s="733">
        <f>QCO!D40</f>
        <v>0</v>
      </c>
      <c r="D692" s="724" t="s">
        <v>5324</v>
      </c>
      <c r="E692" s="712" t="str">
        <f t="shared" si="20"/>
        <v/>
      </c>
      <c r="F692" s="712">
        <f t="shared" si="21"/>
        <v>1</v>
      </c>
    </row>
    <row r="693" spans="1:6" x14ac:dyDescent="0.2">
      <c r="A693" s="713" t="s">
        <v>337</v>
      </c>
      <c r="B693" s="713" t="s">
        <v>8993</v>
      </c>
      <c r="C693" s="733">
        <f>QCO!E9</f>
        <v>0</v>
      </c>
      <c r="D693" s="724" t="s">
        <v>5324</v>
      </c>
      <c r="E693" s="712" t="str">
        <f t="shared" si="20"/>
        <v/>
      </c>
      <c r="F693" s="712">
        <f t="shared" si="21"/>
        <v>1</v>
      </c>
    </row>
    <row r="694" spans="1:6" x14ac:dyDescent="0.2">
      <c r="A694" s="713" t="s">
        <v>337</v>
      </c>
      <c r="B694" s="713" t="s">
        <v>8994</v>
      </c>
      <c r="C694" s="733">
        <f>QCO!E10</f>
        <v>0</v>
      </c>
      <c r="D694" s="724" t="s">
        <v>5324</v>
      </c>
      <c r="E694" s="712" t="str">
        <f t="shared" si="20"/>
        <v/>
      </c>
      <c r="F694" s="712">
        <f t="shared" si="21"/>
        <v>1</v>
      </c>
    </row>
    <row r="695" spans="1:6" x14ac:dyDescent="0.2">
      <c r="A695" s="713" t="s">
        <v>337</v>
      </c>
      <c r="B695" s="713" t="s">
        <v>8995</v>
      </c>
      <c r="C695" s="733">
        <f>QCO!E11</f>
        <v>0</v>
      </c>
      <c r="D695" s="724" t="s">
        <v>5324</v>
      </c>
      <c r="E695" s="712" t="str">
        <f t="shared" si="20"/>
        <v/>
      </c>
      <c r="F695" s="712">
        <f t="shared" si="21"/>
        <v>1</v>
      </c>
    </row>
    <row r="696" spans="1:6" x14ac:dyDescent="0.2">
      <c r="A696" s="713" t="s">
        <v>337</v>
      </c>
      <c r="B696" s="713" t="s">
        <v>8996</v>
      </c>
      <c r="C696" s="733">
        <f>QCO!E12</f>
        <v>0</v>
      </c>
      <c r="D696" s="724" t="s">
        <v>5324</v>
      </c>
      <c r="E696" s="712" t="str">
        <f t="shared" si="20"/>
        <v/>
      </c>
      <c r="F696" s="712">
        <f t="shared" si="21"/>
        <v>1</v>
      </c>
    </row>
    <row r="697" spans="1:6" x14ac:dyDescent="0.2">
      <c r="A697" s="713" t="s">
        <v>337</v>
      </c>
      <c r="B697" s="713" t="s">
        <v>8997</v>
      </c>
      <c r="C697" s="733">
        <f>QCO!E13</f>
        <v>0</v>
      </c>
      <c r="D697" s="724" t="s">
        <v>5324</v>
      </c>
      <c r="E697" s="712" t="str">
        <f t="shared" si="20"/>
        <v/>
      </c>
      <c r="F697" s="712">
        <f t="shared" si="21"/>
        <v>1</v>
      </c>
    </row>
    <row r="698" spans="1:6" x14ac:dyDescent="0.2">
      <c r="A698" s="713" t="s">
        <v>337</v>
      </c>
      <c r="B698" s="713" t="s">
        <v>8998</v>
      </c>
      <c r="C698" s="733">
        <f>QCO!E14</f>
        <v>0</v>
      </c>
      <c r="D698" s="724" t="s">
        <v>5324</v>
      </c>
      <c r="E698" s="712" t="str">
        <f t="shared" si="20"/>
        <v/>
      </c>
      <c r="F698" s="712">
        <f t="shared" si="21"/>
        <v>1</v>
      </c>
    </row>
    <row r="699" spans="1:6" x14ac:dyDescent="0.2">
      <c r="A699" s="713" t="s">
        <v>337</v>
      </c>
      <c r="B699" s="713" t="s">
        <v>8999</v>
      </c>
      <c r="C699" s="733">
        <f>QCO!E15</f>
        <v>0</v>
      </c>
      <c r="D699" s="724" t="s">
        <v>5324</v>
      </c>
      <c r="E699" s="712" t="str">
        <f t="shared" si="20"/>
        <v/>
      </c>
      <c r="F699" s="712">
        <f t="shared" si="21"/>
        <v>1</v>
      </c>
    </row>
    <row r="700" spans="1:6" x14ac:dyDescent="0.2">
      <c r="A700" s="713" t="s">
        <v>337</v>
      </c>
      <c r="B700" s="713" t="s">
        <v>9000</v>
      </c>
      <c r="C700" s="733">
        <f>QCO!E16</f>
        <v>0</v>
      </c>
      <c r="D700" s="724" t="s">
        <v>5324</v>
      </c>
      <c r="E700" s="712" t="str">
        <f t="shared" si="20"/>
        <v/>
      </c>
      <c r="F700" s="712">
        <f t="shared" si="21"/>
        <v>1</v>
      </c>
    </row>
    <row r="701" spans="1:6" x14ac:dyDescent="0.2">
      <c r="A701" s="713" t="s">
        <v>337</v>
      </c>
      <c r="B701" s="713" t="s">
        <v>9001</v>
      </c>
      <c r="C701" s="733">
        <f>QCO!E17</f>
        <v>0</v>
      </c>
      <c r="D701" s="724" t="s">
        <v>5324</v>
      </c>
      <c r="E701" s="712" t="str">
        <f t="shared" si="20"/>
        <v/>
      </c>
      <c r="F701" s="712">
        <f t="shared" si="21"/>
        <v>1</v>
      </c>
    </row>
    <row r="702" spans="1:6" x14ac:dyDescent="0.2">
      <c r="A702" s="713" t="s">
        <v>337</v>
      </c>
      <c r="B702" s="713" t="s">
        <v>9002</v>
      </c>
      <c r="C702" s="733">
        <f>QCO!E21</f>
        <v>0</v>
      </c>
      <c r="D702" s="724" t="s">
        <v>5324</v>
      </c>
      <c r="E702" s="712" t="str">
        <f t="shared" si="20"/>
        <v/>
      </c>
      <c r="F702" s="712">
        <f t="shared" si="21"/>
        <v>1</v>
      </c>
    </row>
    <row r="703" spans="1:6" x14ac:dyDescent="0.2">
      <c r="A703" s="713" t="s">
        <v>337</v>
      </c>
      <c r="B703" s="713" t="s">
        <v>9003</v>
      </c>
      <c r="C703" s="733">
        <f>QCO!E22</f>
        <v>0</v>
      </c>
      <c r="D703" s="724" t="s">
        <v>5324</v>
      </c>
      <c r="E703" s="712" t="str">
        <f t="shared" si="20"/>
        <v/>
      </c>
      <c r="F703" s="712">
        <f t="shared" si="21"/>
        <v>1</v>
      </c>
    </row>
    <row r="704" spans="1:6" x14ac:dyDescent="0.2">
      <c r="A704" s="713" t="s">
        <v>337</v>
      </c>
      <c r="B704" s="713" t="s">
        <v>9004</v>
      </c>
      <c r="C704" s="733">
        <f>QCO!E23</f>
        <v>0</v>
      </c>
      <c r="D704" s="724" t="s">
        <v>5324</v>
      </c>
      <c r="E704" s="712" t="str">
        <f t="shared" si="20"/>
        <v/>
      </c>
      <c r="F704" s="712">
        <f t="shared" si="21"/>
        <v>1</v>
      </c>
    </row>
    <row r="705" spans="1:6" x14ac:dyDescent="0.2">
      <c r="A705" s="713" t="s">
        <v>337</v>
      </c>
      <c r="B705" s="713" t="s">
        <v>9005</v>
      </c>
      <c r="C705" s="733">
        <f>QCO!E24</f>
        <v>0</v>
      </c>
      <c r="D705" s="724" t="s">
        <v>5324</v>
      </c>
      <c r="E705" s="712" t="str">
        <f t="shared" si="20"/>
        <v/>
      </c>
      <c r="F705" s="712">
        <f t="shared" si="21"/>
        <v>1</v>
      </c>
    </row>
    <row r="706" spans="1:6" x14ac:dyDescent="0.2">
      <c r="A706" s="713" t="s">
        <v>337</v>
      </c>
      <c r="B706" s="713" t="s">
        <v>9006</v>
      </c>
      <c r="C706" s="733">
        <f>QCO!E25</f>
        <v>0</v>
      </c>
      <c r="D706" s="724" t="s">
        <v>5324</v>
      </c>
      <c r="E706" s="712" t="str">
        <f t="shared" si="20"/>
        <v/>
      </c>
      <c r="F706" s="712">
        <f t="shared" si="21"/>
        <v>1</v>
      </c>
    </row>
    <row r="707" spans="1:6" x14ac:dyDescent="0.2">
      <c r="A707" s="713" t="s">
        <v>337</v>
      </c>
      <c r="B707" s="713" t="s">
        <v>9007</v>
      </c>
      <c r="C707" s="733">
        <f>QCO!E26</f>
        <v>0</v>
      </c>
      <c r="D707" s="724" t="s">
        <v>5324</v>
      </c>
      <c r="E707" s="712" t="str">
        <f t="shared" ref="E707:E770" si="22">IF(C707="","",IF(ISBLANK(C707),"",IF(ISNUMBER(C707),IF(ROUND(C707,0)=C707,IF(C707&gt;=(-9999999999999990),IF(C707&lt;=(9999999999999990),"","Value must be an integer of no more than 16 digits."),"Value must be an integer of no more than 16 digits."),"Value must be an integer of no more than 16 digits."),"Value must be an integer of no more than 16 digits.")))</f>
        <v/>
      </c>
      <c r="F707" s="712">
        <f t="shared" ref="F707:F770" si="23">IF(E707="",1,0)</f>
        <v>1</v>
      </c>
    </row>
    <row r="708" spans="1:6" x14ac:dyDescent="0.2">
      <c r="A708" s="713" t="s">
        <v>337</v>
      </c>
      <c r="B708" s="713" t="s">
        <v>9008</v>
      </c>
      <c r="C708" s="733">
        <f>QCO!E27</f>
        <v>0</v>
      </c>
      <c r="D708" s="724" t="s">
        <v>5324</v>
      </c>
      <c r="E708" s="712" t="str">
        <f t="shared" si="22"/>
        <v/>
      </c>
      <c r="F708" s="712">
        <f t="shared" si="23"/>
        <v>1</v>
      </c>
    </row>
    <row r="709" spans="1:6" x14ac:dyDescent="0.2">
      <c r="A709" s="713" t="s">
        <v>337</v>
      </c>
      <c r="B709" s="713" t="s">
        <v>9009</v>
      </c>
      <c r="C709" s="733">
        <f>QCO!E28</f>
        <v>0</v>
      </c>
      <c r="D709" s="724" t="s">
        <v>5324</v>
      </c>
      <c r="E709" s="712" t="str">
        <f t="shared" si="22"/>
        <v/>
      </c>
      <c r="F709" s="712">
        <f t="shared" si="23"/>
        <v>1</v>
      </c>
    </row>
    <row r="710" spans="1:6" x14ac:dyDescent="0.2">
      <c r="A710" s="713" t="s">
        <v>337</v>
      </c>
      <c r="B710" s="713" t="s">
        <v>9010</v>
      </c>
      <c r="C710" s="733">
        <f>QCO!E29</f>
        <v>0</v>
      </c>
      <c r="D710" s="724" t="s">
        <v>5324</v>
      </c>
      <c r="E710" s="712" t="str">
        <f t="shared" si="22"/>
        <v/>
      </c>
      <c r="F710" s="712">
        <f t="shared" si="23"/>
        <v>1</v>
      </c>
    </row>
    <row r="711" spans="1:6" x14ac:dyDescent="0.2">
      <c r="A711" s="713" t="s">
        <v>337</v>
      </c>
      <c r="B711" s="713" t="s">
        <v>9011</v>
      </c>
      <c r="C711" s="733">
        <f>QCO!E32</f>
        <v>0</v>
      </c>
      <c r="D711" s="724" t="s">
        <v>5324</v>
      </c>
      <c r="E711" s="712" t="str">
        <f t="shared" si="22"/>
        <v/>
      </c>
      <c r="F711" s="712">
        <f t="shared" si="23"/>
        <v>1</v>
      </c>
    </row>
    <row r="712" spans="1:6" x14ac:dyDescent="0.2">
      <c r="A712" s="713" t="s">
        <v>337</v>
      </c>
      <c r="B712" s="713" t="s">
        <v>9012</v>
      </c>
      <c r="C712" s="733">
        <f>QCO!E33</f>
        <v>0</v>
      </c>
      <c r="D712" s="724" t="s">
        <v>5324</v>
      </c>
      <c r="E712" s="712" t="str">
        <f t="shared" si="22"/>
        <v/>
      </c>
      <c r="F712" s="712">
        <f t="shared" si="23"/>
        <v>1</v>
      </c>
    </row>
    <row r="713" spans="1:6" x14ac:dyDescent="0.2">
      <c r="A713" s="713" t="s">
        <v>337</v>
      </c>
      <c r="B713" s="713" t="s">
        <v>9013</v>
      </c>
      <c r="C713" s="733">
        <f>QCO!E34</f>
        <v>0</v>
      </c>
      <c r="D713" s="724" t="s">
        <v>5324</v>
      </c>
      <c r="E713" s="712" t="str">
        <f t="shared" si="22"/>
        <v/>
      </c>
      <c r="F713" s="712">
        <f t="shared" si="23"/>
        <v>1</v>
      </c>
    </row>
    <row r="714" spans="1:6" x14ac:dyDescent="0.2">
      <c r="A714" s="713" t="s">
        <v>337</v>
      </c>
      <c r="B714" s="713" t="s">
        <v>9014</v>
      </c>
      <c r="C714" s="733">
        <f>QCO!E35</f>
        <v>0</v>
      </c>
      <c r="D714" s="724" t="s">
        <v>5324</v>
      </c>
      <c r="E714" s="712" t="str">
        <f t="shared" si="22"/>
        <v/>
      </c>
      <c r="F714" s="712">
        <f t="shared" si="23"/>
        <v>1</v>
      </c>
    </row>
    <row r="715" spans="1:6" x14ac:dyDescent="0.2">
      <c r="A715" s="713" t="s">
        <v>337</v>
      </c>
      <c r="B715" s="713" t="s">
        <v>9015</v>
      </c>
      <c r="C715" s="733">
        <f>QCO!E36</f>
        <v>0</v>
      </c>
      <c r="D715" s="724" t="s">
        <v>5324</v>
      </c>
      <c r="E715" s="712" t="str">
        <f t="shared" si="22"/>
        <v/>
      </c>
      <c r="F715" s="712">
        <f t="shared" si="23"/>
        <v>1</v>
      </c>
    </row>
    <row r="716" spans="1:6" x14ac:dyDescent="0.2">
      <c r="A716" s="713" t="s">
        <v>337</v>
      </c>
      <c r="B716" s="713" t="s">
        <v>9016</v>
      </c>
      <c r="C716" s="733">
        <f>QCO!E37</f>
        <v>0</v>
      </c>
      <c r="D716" s="724" t="s">
        <v>5324</v>
      </c>
      <c r="E716" s="712" t="str">
        <f t="shared" si="22"/>
        <v/>
      </c>
      <c r="F716" s="712">
        <f t="shared" si="23"/>
        <v>1</v>
      </c>
    </row>
    <row r="717" spans="1:6" x14ac:dyDescent="0.2">
      <c r="A717" s="713" t="s">
        <v>337</v>
      </c>
      <c r="B717" s="713" t="s">
        <v>9017</v>
      </c>
      <c r="C717" s="733">
        <f>QCO!E38</f>
        <v>0</v>
      </c>
      <c r="D717" s="724" t="s">
        <v>5324</v>
      </c>
      <c r="E717" s="712" t="str">
        <f t="shared" si="22"/>
        <v/>
      </c>
      <c r="F717" s="712">
        <f t="shared" si="23"/>
        <v>1</v>
      </c>
    </row>
    <row r="718" spans="1:6" x14ac:dyDescent="0.2">
      <c r="A718" s="713" t="s">
        <v>337</v>
      </c>
      <c r="B718" s="713" t="s">
        <v>9018</v>
      </c>
      <c r="C718" s="733">
        <f>QCO!E39</f>
        <v>0</v>
      </c>
      <c r="D718" s="724" t="s">
        <v>5324</v>
      </c>
      <c r="E718" s="712" t="str">
        <f t="shared" si="22"/>
        <v/>
      </c>
      <c r="F718" s="712">
        <f t="shared" si="23"/>
        <v>1</v>
      </c>
    </row>
    <row r="719" spans="1:6" x14ac:dyDescent="0.2">
      <c r="A719" s="713" t="s">
        <v>337</v>
      </c>
      <c r="B719" s="713" t="s">
        <v>9019</v>
      </c>
      <c r="C719" s="733">
        <f>QCO!E40</f>
        <v>0</v>
      </c>
      <c r="D719" s="724" t="s">
        <v>5324</v>
      </c>
      <c r="E719" s="712" t="str">
        <f t="shared" si="22"/>
        <v/>
      </c>
      <c r="F719" s="712">
        <f t="shared" si="23"/>
        <v>1</v>
      </c>
    </row>
    <row r="720" spans="1:6" x14ac:dyDescent="0.2">
      <c r="A720" s="713" t="s">
        <v>337</v>
      </c>
      <c r="B720" s="713" t="s">
        <v>9020</v>
      </c>
      <c r="C720" s="733">
        <f>QCO!F9</f>
        <v>0</v>
      </c>
      <c r="D720" s="724" t="s">
        <v>5324</v>
      </c>
      <c r="E720" s="712" t="str">
        <f t="shared" si="22"/>
        <v/>
      </c>
      <c r="F720" s="712">
        <f t="shared" si="23"/>
        <v>1</v>
      </c>
    </row>
    <row r="721" spans="1:6" x14ac:dyDescent="0.2">
      <c r="A721" s="713" t="s">
        <v>337</v>
      </c>
      <c r="B721" s="713" t="s">
        <v>9021</v>
      </c>
      <c r="C721" s="733">
        <f>QCO!F10</f>
        <v>0</v>
      </c>
      <c r="D721" s="724" t="s">
        <v>5324</v>
      </c>
      <c r="E721" s="712" t="str">
        <f t="shared" si="22"/>
        <v/>
      </c>
      <c r="F721" s="712">
        <f t="shared" si="23"/>
        <v>1</v>
      </c>
    </row>
    <row r="722" spans="1:6" x14ac:dyDescent="0.2">
      <c r="A722" s="713" t="s">
        <v>337</v>
      </c>
      <c r="B722" s="713" t="s">
        <v>9022</v>
      </c>
      <c r="C722" s="733">
        <f>QCO!F11</f>
        <v>0</v>
      </c>
      <c r="D722" s="724" t="s">
        <v>5324</v>
      </c>
      <c r="E722" s="712" t="str">
        <f t="shared" si="22"/>
        <v/>
      </c>
      <c r="F722" s="712">
        <f t="shared" si="23"/>
        <v>1</v>
      </c>
    </row>
    <row r="723" spans="1:6" x14ac:dyDescent="0.2">
      <c r="A723" s="713" t="s">
        <v>337</v>
      </c>
      <c r="B723" s="713" t="s">
        <v>9023</v>
      </c>
      <c r="C723" s="733">
        <f>QCO!F12</f>
        <v>0</v>
      </c>
      <c r="D723" s="724" t="s">
        <v>5324</v>
      </c>
      <c r="E723" s="712" t="str">
        <f t="shared" si="22"/>
        <v/>
      </c>
      <c r="F723" s="712">
        <f t="shared" si="23"/>
        <v>1</v>
      </c>
    </row>
    <row r="724" spans="1:6" x14ac:dyDescent="0.2">
      <c r="A724" s="713" t="s">
        <v>337</v>
      </c>
      <c r="B724" s="713" t="s">
        <v>9024</v>
      </c>
      <c r="C724" s="733">
        <f>QCO!F13</f>
        <v>0</v>
      </c>
      <c r="D724" s="724" t="s">
        <v>5324</v>
      </c>
      <c r="E724" s="712" t="str">
        <f t="shared" si="22"/>
        <v/>
      </c>
      <c r="F724" s="712">
        <f t="shared" si="23"/>
        <v>1</v>
      </c>
    </row>
    <row r="725" spans="1:6" x14ac:dyDescent="0.2">
      <c r="A725" s="713" t="s">
        <v>337</v>
      </c>
      <c r="B725" s="713" t="s">
        <v>9025</v>
      </c>
      <c r="C725" s="733">
        <f>QCO!F14</f>
        <v>0</v>
      </c>
      <c r="D725" s="724" t="s">
        <v>5324</v>
      </c>
      <c r="E725" s="712" t="str">
        <f t="shared" si="22"/>
        <v/>
      </c>
      <c r="F725" s="712">
        <f t="shared" si="23"/>
        <v>1</v>
      </c>
    </row>
    <row r="726" spans="1:6" x14ac:dyDescent="0.2">
      <c r="A726" s="713" t="s">
        <v>337</v>
      </c>
      <c r="B726" s="713" t="s">
        <v>9026</v>
      </c>
      <c r="C726" s="733">
        <f>QCO!F15</f>
        <v>0</v>
      </c>
      <c r="D726" s="724" t="s">
        <v>5324</v>
      </c>
      <c r="E726" s="712" t="str">
        <f t="shared" si="22"/>
        <v/>
      </c>
      <c r="F726" s="712">
        <f t="shared" si="23"/>
        <v>1</v>
      </c>
    </row>
    <row r="727" spans="1:6" x14ac:dyDescent="0.2">
      <c r="A727" s="713" t="s">
        <v>337</v>
      </c>
      <c r="B727" s="713" t="s">
        <v>9027</v>
      </c>
      <c r="C727" s="733">
        <f>QCO!F16</f>
        <v>0</v>
      </c>
      <c r="D727" s="724" t="s">
        <v>5324</v>
      </c>
      <c r="E727" s="712" t="str">
        <f t="shared" si="22"/>
        <v/>
      </c>
      <c r="F727" s="712">
        <f t="shared" si="23"/>
        <v>1</v>
      </c>
    </row>
    <row r="728" spans="1:6" x14ac:dyDescent="0.2">
      <c r="A728" s="713" t="s">
        <v>337</v>
      </c>
      <c r="B728" s="713" t="s">
        <v>9028</v>
      </c>
      <c r="C728" s="733">
        <f>QCO!F17</f>
        <v>0</v>
      </c>
      <c r="D728" s="724" t="s">
        <v>5324</v>
      </c>
      <c r="E728" s="712" t="str">
        <f t="shared" si="22"/>
        <v/>
      </c>
      <c r="F728" s="712">
        <f t="shared" si="23"/>
        <v>1</v>
      </c>
    </row>
    <row r="729" spans="1:6" x14ac:dyDescent="0.2">
      <c r="A729" s="713" t="s">
        <v>337</v>
      </c>
      <c r="B729" s="713" t="s">
        <v>9029</v>
      </c>
      <c r="C729" s="733">
        <f>QCO!F21</f>
        <v>0</v>
      </c>
      <c r="D729" s="724" t="s">
        <v>5324</v>
      </c>
      <c r="E729" s="712" t="str">
        <f t="shared" si="22"/>
        <v/>
      </c>
      <c r="F729" s="712">
        <f t="shared" si="23"/>
        <v>1</v>
      </c>
    </row>
    <row r="730" spans="1:6" x14ac:dyDescent="0.2">
      <c r="A730" s="713" t="s">
        <v>337</v>
      </c>
      <c r="B730" s="713" t="s">
        <v>9030</v>
      </c>
      <c r="C730" s="733">
        <f>QCO!F22</f>
        <v>0</v>
      </c>
      <c r="D730" s="724" t="s">
        <v>5324</v>
      </c>
      <c r="E730" s="712" t="str">
        <f t="shared" si="22"/>
        <v/>
      </c>
      <c r="F730" s="712">
        <f t="shared" si="23"/>
        <v>1</v>
      </c>
    </row>
    <row r="731" spans="1:6" x14ac:dyDescent="0.2">
      <c r="A731" s="713" t="s">
        <v>337</v>
      </c>
      <c r="B731" s="713" t="s">
        <v>9031</v>
      </c>
      <c r="C731" s="733">
        <f>QCO!F23</f>
        <v>0</v>
      </c>
      <c r="D731" s="724" t="s">
        <v>5324</v>
      </c>
      <c r="E731" s="712" t="str">
        <f t="shared" si="22"/>
        <v/>
      </c>
      <c r="F731" s="712">
        <f t="shared" si="23"/>
        <v>1</v>
      </c>
    </row>
    <row r="732" spans="1:6" x14ac:dyDescent="0.2">
      <c r="A732" s="713" t="s">
        <v>337</v>
      </c>
      <c r="B732" s="713" t="s">
        <v>9032</v>
      </c>
      <c r="C732" s="733">
        <f>QCO!F24</f>
        <v>0</v>
      </c>
      <c r="D732" s="724" t="s">
        <v>5324</v>
      </c>
      <c r="E732" s="712" t="str">
        <f t="shared" si="22"/>
        <v/>
      </c>
      <c r="F732" s="712">
        <f t="shared" si="23"/>
        <v>1</v>
      </c>
    </row>
    <row r="733" spans="1:6" x14ac:dyDescent="0.2">
      <c r="A733" s="713" t="s">
        <v>337</v>
      </c>
      <c r="B733" s="713" t="s">
        <v>9033</v>
      </c>
      <c r="C733" s="733">
        <f>QCO!F25</f>
        <v>0</v>
      </c>
      <c r="D733" s="724" t="s">
        <v>5324</v>
      </c>
      <c r="E733" s="712" t="str">
        <f t="shared" si="22"/>
        <v/>
      </c>
      <c r="F733" s="712">
        <f t="shared" si="23"/>
        <v>1</v>
      </c>
    </row>
    <row r="734" spans="1:6" x14ac:dyDescent="0.2">
      <c r="A734" s="713" t="s">
        <v>337</v>
      </c>
      <c r="B734" s="713" t="s">
        <v>9034</v>
      </c>
      <c r="C734" s="733">
        <f>QCO!F26</f>
        <v>0</v>
      </c>
      <c r="D734" s="724" t="s">
        <v>5324</v>
      </c>
      <c r="E734" s="712" t="str">
        <f t="shared" si="22"/>
        <v/>
      </c>
      <c r="F734" s="712">
        <f t="shared" si="23"/>
        <v>1</v>
      </c>
    </row>
    <row r="735" spans="1:6" x14ac:dyDescent="0.2">
      <c r="A735" s="713" t="s">
        <v>337</v>
      </c>
      <c r="B735" s="713" t="s">
        <v>9035</v>
      </c>
      <c r="C735" s="733">
        <f>QCO!F27</f>
        <v>0</v>
      </c>
      <c r="D735" s="724" t="s">
        <v>5324</v>
      </c>
      <c r="E735" s="712" t="str">
        <f t="shared" si="22"/>
        <v/>
      </c>
      <c r="F735" s="712">
        <f t="shared" si="23"/>
        <v>1</v>
      </c>
    </row>
    <row r="736" spans="1:6" x14ac:dyDescent="0.2">
      <c r="A736" s="713" t="s">
        <v>337</v>
      </c>
      <c r="B736" s="713" t="s">
        <v>9036</v>
      </c>
      <c r="C736" s="733">
        <f>QCO!F28</f>
        <v>0</v>
      </c>
      <c r="D736" s="724" t="s">
        <v>5324</v>
      </c>
      <c r="E736" s="712" t="str">
        <f t="shared" si="22"/>
        <v/>
      </c>
      <c r="F736" s="712">
        <f t="shared" si="23"/>
        <v>1</v>
      </c>
    </row>
    <row r="737" spans="1:6" x14ac:dyDescent="0.2">
      <c r="A737" s="713" t="s">
        <v>337</v>
      </c>
      <c r="B737" s="713" t="s">
        <v>9037</v>
      </c>
      <c r="C737" s="733">
        <f>QCO!F29</f>
        <v>0</v>
      </c>
      <c r="D737" s="724" t="s">
        <v>5324</v>
      </c>
      <c r="E737" s="712" t="str">
        <f t="shared" si="22"/>
        <v/>
      </c>
      <c r="F737" s="712">
        <f t="shared" si="23"/>
        <v>1</v>
      </c>
    </row>
    <row r="738" spans="1:6" x14ac:dyDescent="0.2">
      <c r="A738" s="713" t="s">
        <v>337</v>
      </c>
      <c r="B738" s="713" t="s">
        <v>9038</v>
      </c>
      <c r="C738" s="733">
        <f>QCO!F32</f>
        <v>0</v>
      </c>
      <c r="D738" s="724" t="s">
        <v>5324</v>
      </c>
      <c r="E738" s="712" t="str">
        <f t="shared" si="22"/>
        <v/>
      </c>
      <c r="F738" s="712">
        <f t="shared" si="23"/>
        <v>1</v>
      </c>
    </row>
    <row r="739" spans="1:6" x14ac:dyDescent="0.2">
      <c r="A739" s="713" t="s">
        <v>337</v>
      </c>
      <c r="B739" s="713" t="s">
        <v>9039</v>
      </c>
      <c r="C739" s="733">
        <f>QCO!F33</f>
        <v>0</v>
      </c>
      <c r="D739" s="724" t="s">
        <v>5324</v>
      </c>
      <c r="E739" s="712" t="str">
        <f t="shared" si="22"/>
        <v/>
      </c>
      <c r="F739" s="712">
        <f t="shared" si="23"/>
        <v>1</v>
      </c>
    </row>
    <row r="740" spans="1:6" x14ac:dyDescent="0.2">
      <c r="A740" s="713" t="s">
        <v>337</v>
      </c>
      <c r="B740" s="713" t="s">
        <v>9040</v>
      </c>
      <c r="C740" s="733">
        <f>QCO!F34</f>
        <v>0</v>
      </c>
      <c r="D740" s="724" t="s">
        <v>5324</v>
      </c>
      <c r="E740" s="712" t="str">
        <f t="shared" si="22"/>
        <v/>
      </c>
      <c r="F740" s="712">
        <f t="shared" si="23"/>
        <v>1</v>
      </c>
    </row>
    <row r="741" spans="1:6" x14ac:dyDescent="0.2">
      <c r="A741" s="713" t="s">
        <v>337</v>
      </c>
      <c r="B741" s="713" t="s">
        <v>9041</v>
      </c>
      <c r="C741" s="733">
        <f>QCO!F35</f>
        <v>0</v>
      </c>
      <c r="D741" s="724" t="s">
        <v>5324</v>
      </c>
      <c r="E741" s="712" t="str">
        <f t="shared" si="22"/>
        <v/>
      </c>
      <c r="F741" s="712">
        <f t="shared" si="23"/>
        <v>1</v>
      </c>
    </row>
    <row r="742" spans="1:6" x14ac:dyDescent="0.2">
      <c r="A742" s="713" t="s">
        <v>337</v>
      </c>
      <c r="B742" s="713" t="s">
        <v>9042</v>
      </c>
      <c r="C742" s="733">
        <f>QCO!F36</f>
        <v>0</v>
      </c>
      <c r="D742" s="724" t="s">
        <v>5324</v>
      </c>
      <c r="E742" s="712" t="str">
        <f t="shared" si="22"/>
        <v/>
      </c>
      <c r="F742" s="712">
        <f t="shared" si="23"/>
        <v>1</v>
      </c>
    </row>
    <row r="743" spans="1:6" x14ac:dyDescent="0.2">
      <c r="A743" s="713" t="s">
        <v>337</v>
      </c>
      <c r="B743" s="713" t="s">
        <v>9043</v>
      </c>
      <c r="C743" s="733">
        <f>QCO!F37</f>
        <v>0</v>
      </c>
      <c r="D743" s="724" t="s">
        <v>5324</v>
      </c>
      <c r="E743" s="712" t="str">
        <f t="shared" si="22"/>
        <v/>
      </c>
      <c r="F743" s="712">
        <f t="shared" si="23"/>
        <v>1</v>
      </c>
    </row>
    <row r="744" spans="1:6" x14ac:dyDescent="0.2">
      <c r="A744" s="713" t="s">
        <v>337</v>
      </c>
      <c r="B744" s="713" t="s">
        <v>9044</v>
      </c>
      <c r="C744" s="733">
        <f>QCO!F38</f>
        <v>0</v>
      </c>
      <c r="D744" s="724" t="s">
        <v>5324</v>
      </c>
      <c r="E744" s="712" t="str">
        <f t="shared" si="22"/>
        <v/>
      </c>
      <c r="F744" s="712">
        <f t="shared" si="23"/>
        <v>1</v>
      </c>
    </row>
    <row r="745" spans="1:6" x14ac:dyDescent="0.2">
      <c r="A745" s="713" t="s">
        <v>337</v>
      </c>
      <c r="B745" s="713" t="s">
        <v>9045</v>
      </c>
      <c r="C745" s="733">
        <f>QCO!F39</f>
        <v>0</v>
      </c>
      <c r="D745" s="724" t="s">
        <v>5324</v>
      </c>
      <c r="E745" s="712" t="str">
        <f t="shared" si="22"/>
        <v/>
      </c>
      <c r="F745" s="712">
        <f t="shared" si="23"/>
        <v>1</v>
      </c>
    </row>
    <row r="746" spans="1:6" x14ac:dyDescent="0.2">
      <c r="A746" s="713" t="s">
        <v>337</v>
      </c>
      <c r="B746" s="713" t="s">
        <v>9046</v>
      </c>
      <c r="C746" s="733">
        <f>QCO!F40</f>
        <v>0</v>
      </c>
      <c r="D746" s="724" t="s">
        <v>5324</v>
      </c>
      <c r="E746" s="712" t="str">
        <f t="shared" si="22"/>
        <v/>
      </c>
      <c r="F746" s="712">
        <f t="shared" si="23"/>
        <v>1</v>
      </c>
    </row>
    <row r="747" spans="1:6" x14ac:dyDescent="0.2">
      <c r="A747" s="713" t="s">
        <v>337</v>
      </c>
      <c r="B747" s="713" t="s">
        <v>9047</v>
      </c>
      <c r="C747" s="733">
        <f>QCO!G9</f>
        <v>0</v>
      </c>
      <c r="D747" s="724" t="s">
        <v>5324</v>
      </c>
      <c r="E747" s="712" t="str">
        <f t="shared" si="22"/>
        <v/>
      </c>
      <c r="F747" s="712">
        <f t="shared" si="23"/>
        <v>1</v>
      </c>
    </row>
    <row r="748" spans="1:6" x14ac:dyDescent="0.2">
      <c r="A748" s="713" t="s">
        <v>337</v>
      </c>
      <c r="B748" s="713" t="s">
        <v>9048</v>
      </c>
      <c r="C748" s="733">
        <f>QCO!G10</f>
        <v>0</v>
      </c>
      <c r="D748" s="724" t="s">
        <v>5324</v>
      </c>
      <c r="E748" s="712" t="str">
        <f t="shared" si="22"/>
        <v/>
      </c>
      <c r="F748" s="712">
        <f t="shared" si="23"/>
        <v>1</v>
      </c>
    </row>
    <row r="749" spans="1:6" x14ac:dyDescent="0.2">
      <c r="A749" s="713" t="s">
        <v>337</v>
      </c>
      <c r="B749" s="713" t="s">
        <v>9049</v>
      </c>
      <c r="C749" s="733">
        <f>QCO!G11</f>
        <v>0</v>
      </c>
      <c r="D749" s="724" t="s">
        <v>5324</v>
      </c>
      <c r="E749" s="712" t="str">
        <f t="shared" si="22"/>
        <v/>
      </c>
      <c r="F749" s="712">
        <f t="shared" si="23"/>
        <v>1</v>
      </c>
    </row>
    <row r="750" spans="1:6" x14ac:dyDescent="0.2">
      <c r="A750" s="713" t="s">
        <v>337</v>
      </c>
      <c r="B750" s="713" t="s">
        <v>9050</v>
      </c>
      <c r="C750" s="733">
        <f>QCO!G12</f>
        <v>0</v>
      </c>
      <c r="D750" s="724" t="s">
        <v>5324</v>
      </c>
      <c r="E750" s="712" t="str">
        <f t="shared" si="22"/>
        <v/>
      </c>
      <c r="F750" s="712">
        <f t="shared" si="23"/>
        <v>1</v>
      </c>
    </row>
    <row r="751" spans="1:6" x14ac:dyDescent="0.2">
      <c r="A751" s="713" t="s">
        <v>337</v>
      </c>
      <c r="B751" s="713" t="s">
        <v>9051</v>
      </c>
      <c r="C751" s="733">
        <f>QCO!G13</f>
        <v>0</v>
      </c>
      <c r="D751" s="724" t="s">
        <v>5324</v>
      </c>
      <c r="E751" s="712" t="str">
        <f t="shared" si="22"/>
        <v/>
      </c>
      <c r="F751" s="712">
        <f t="shared" si="23"/>
        <v>1</v>
      </c>
    </row>
    <row r="752" spans="1:6" x14ac:dyDescent="0.2">
      <c r="A752" s="713" t="s">
        <v>337</v>
      </c>
      <c r="B752" s="713" t="s">
        <v>9052</v>
      </c>
      <c r="C752" s="733">
        <f>QCO!G14</f>
        <v>0</v>
      </c>
      <c r="D752" s="724" t="s">
        <v>5324</v>
      </c>
      <c r="E752" s="712" t="str">
        <f t="shared" si="22"/>
        <v/>
      </c>
      <c r="F752" s="712">
        <f t="shared" si="23"/>
        <v>1</v>
      </c>
    </row>
    <row r="753" spans="1:6" x14ac:dyDescent="0.2">
      <c r="A753" s="713" t="s">
        <v>337</v>
      </c>
      <c r="B753" s="713" t="s">
        <v>9053</v>
      </c>
      <c r="C753" s="733">
        <f>QCO!G15</f>
        <v>0</v>
      </c>
      <c r="D753" s="724" t="s">
        <v>5324</v>
      </c>
      <c r="E753" s="712" t="str">
        <f t="shared" si="22"/>
        <v/>
      </c>
      <c r="F753" s="712">
        <f t="shared" si="23"/>
        <v>1</v>
      </c>
    </row>
    <row r="754" spans="1:6" x14ac:dyDescent="0.2">
      <c r="A754" s="713" t="s">
        <v>337</v>
      </c>
      <c r="B754" s="713" t="s">
        <v>9054</v>
      </c>
      <c r="C754" s="733">
        <f>QCO!G16</f>
        <v>0</v>
      </c>
      <c r="D754" s="724" t="s">
        <v>5324</v>
      </c>
      <c r="E754" s="712" t="str">
        <f t="shared" si="22"/>
        <v/>
      </c>
      <c r="F754" s="712">
        <f t="shared" si="23"/>
        <v>1</v>
      </c>
    </row>
    <row r="755" spans="1:6" x14ac:dyDescent="0.2">
      <c r="A755" s="713" t="s">
        <v>337</v>
      </c>
      <c r="B755" s="713" t="s">
        <v>9055</v>
      </c>
      <c r="C755" s="733">
        <f>QCO!G17</f>
        <v>0</v>
      </c>
      <c r="D755" s="724" t="s">
        <v>5324</v>
      </c>
      <c r="E755" s="712" t="str">
        <f t="shared" si="22"/>
        <v/>
      </c>
      <c r="F755" s="712">
        <f t="shared" si="23"/>
        <v>1</v>
      </c>
    </row>
    <row r="756" spans="1:6" x14ac:dyDescent="0.2">
      <c r="A756" s="713" t="s">
        <v>337</v>
      </c>
      <c r="B756" s="713" t="s">
        <v>9056</v>
      </c>
      <c r="C756" s="733">
        <f>QCO!G21</f>
        <v>0</v>
      </c>
      <c r="D756" s="724" t="s">
        <v>5324</v>
      </c>
      <c r="E756" s="712" t="str">
        <f t="shared" si="22"/>
        <v/>
      </c>
      <c r="F756" s="712">
        <f t="shared" si="23"/>
        <v>1</v>
      </c>
    </row>
    <row r="757" spans="1:6" x14ac:dyDescent="0.2">
      <c r="A757" s="713" t="s">
        <v>337</v>
      </c>
      <c r="B757" s="713" t="s">
        <v>9057</v>
      </c>
      <c r="C757" s="733">
        <f>QCO!G22</f>
        <v>0</v>
      </c>
      <c r="D757" s="724" t="s">
        <v>5324</v>
      </c>
      <c r="E757" s="712" t="str">
        <f t="shared" si="22"/>
        <v/>
      </c>
      <c r="F757" s="712">
        <f t="shared" si="23"/>
        <v>1</v>
      </c>
    </row>
    <row r="758" spans="1:6" x14ac:dyDescent="0.2">
      <c r="A758" s="713" t="s">
        <v>337</v>
      </c>
      <c r="B758" s="713" t="s">
        <v>9058</v>
      </c>
      <c r="C758" s="733">
        <f>QCO!G23</f>
        <v>0</v>
      </c>
      <c r="D758" s="724" t="s">
        <v>5324</v>
      </c>
      <c r="E758" s="712" t="str">
        <f t="shared" si="22"/>
        <v/>
      </c>
      <c r="F758" s="712">
        <f t="shared" si="23"/>
        <v>1</v>
      </c>
    </row>
    <row r="759" spans="1:6" x14ac:dyDescent="0.2">
      <c r="A759" s="713" t="s">
        <v>337</v>
      </c>
      <c r="B759" s="713" t="s">
        <v>9059</v>
      </c>
      <c r="C759" s="733">
        <f>QCO!G24</f>
        <v>0</v>
      </c>
      <c r="D759" s="724" t="s">
        <v>5324</v>
      </c>
      <c r="E759" s="712" t="str">
        <f t="shared" si="22"/>
        <v/>
      </c>
      <c r="F759" s="712">
        <f t="shared" si="23"/>
        <v>1</v>
      </c>
    </row>
    <row r="760" spans="1:6" x14ac:dyDescent="0.2">
      <c r="A760" s="713" t="s">
        <v>337</v>
      </c>
      <c r="B760" s="713" t="s">
        <v>9060</v>
      </c>
      <c r="C760" s="733">
        <f>QCO!G25</f>
        <v>0</v>
      </c>
      <c r="D760" s="724" t="s">
        <v>5324</v>
      </c>
      <c r="E760" s="712" t="str">
        <f t="shared" si="22"/>
        <v/>
      </c>
      <c r="F760" s="712">
        <f t="shared" si="23"/>
        <v>1</v>
      </c>
    </row>
    <row r="761" spans="1:6" x14ac:dyDescent="0.2">
      <c r="A761" s="713" t="s">
        <v>337</v>
      </c>
      <c r="B761" s="713" t="s">
        <v>9061</v>
      </c>
      <c r="C761" s="733">
        <f>QCO!G26</f>
        <v>0</v>
      </c>
      <c r="D761" s="724" t="s">
        <v>5324</v>
      </c>
      <c r="E761" s="712" t="str">
        <f t="shared" si="22"/>
        <v/>
      </c>
      <c r="F761" s="712">
        <f t="shared" si="23"/>
        <v>1</v>
      </c>
    </row>
    <row r="762" spans="1:6" x14ac:dyDescent="0.2">
      <c r="A762" s="713" t="s">
        <v>337</v>
      </c>
      <c r="B762" s="713" t="s">
        <v>9062</v>
      </c>
      <c r="C762" s="733">
        <f>QCO!G27</f>
        <v>0</v>
      </c>
      <c r="D762" s="724" t="s">
        <v>5324</v>
      </c>
      <c r="E762" s="712" t="str">
        <f t="shared" si="22"/>
        <v/>
      </c>
      <c r="F762" s="712">
        <f t="shared" si="23"/>
        <v>1</v>
      </c>
    </row>
    <row r="763" spans="1:6" x14ac:dyDescent="0.2">
      <c r="A763" s="713" t="s">
        <v>337</v>
      </c>
      <c r="B763" s="713" t="s">
        <v>9063</v>
      </c>
      <c r="C763" s="733">
        <f>QCO!G28</f>
        <v>0</v>
      </c>
      <c r="D763" s="724" t="s">
        <v>5324</v>
      </c>
      <c r="E763" s="712" t="str">
        <f t="shared" si="22"/>
        <v/>
      </c>
      <c r="F763" s="712">
        <f t="shared" si="23"/>
        <v>1</v>
      </c>
    </row>
    <row r="764" spans="1:6" x14ac:dyDescent="0.2">
      <c r="A764" s="713" t="s">
        <v>337</v>
      </c>
      <c r="B764" s="713" t="s">
        <v>9064</v>
      </c>
      <c r="C764" s="733">
        <f>QCO!G29</f>
        <v>0</v>
      </c>
      <c r="D764" s="724" t="s">
        <v>5324</v>
      </c>
      <c r="E764" s="712" t="str">
        <f t="shared" si="22"/>
        <v/>
      </c>
      <c r="F764" s="712">
        <f t="shared" si="23"/>
        <v>1</v>
      </c>
    </row>
    <row r="765" spans="1:6" x14ac:dyDescent="0.2">
      <c r="A765" s="713" t="s">
        <v>337</v>
      </c>
      <c r="B765" s="713" t="s">
        <v>9065</v>
      </c>
      <c r="C765" s="733">
        <f>QCO!G32</f>
        <v>0</v>
      </c>
      <c r="D765" s="724" t="s">
        <v>5324</v>
      </c>
      <c r="E765" s="712" t="str">
        <f t="shared" si="22"/>
        <v/>
      </c>
      <c r="F765" s="712">
        <f t="shared" si="23"/>
        <v>1</v>
      </c>
    </row>
    <row r="766" spans="1:6" x14ac:dyDescent="0.2">
      <c r="A766" s="713" t="s">
        <v>337</v>
      </c>
      <c r="B766" s="713" t="s">
        <v>9066</v>
      </c>
      <c r="C766" s="733">
        <f>QCO!G33</f>
        <v>0</v>
      </c>
      <c r="D766" s="724" t="s">
        <v>5324</v>
      </c>
      <c r="E766" s="712" t="str">
        <f t="shared" si="22"/>
        <v/>
      </c>
      <c r="F766" s="712">
        <f t="shared" si="23"/>
        <v>1</v>
      </c>
    </row>
    <row r="767" spans="1:6" x14ac:dyDescent="0.2">
      <c r="A767" s="713" t="s">
        <v>337</v>
      </c>
      <c r="B767" s="713" t="s">
        <v>9067</v>
      </c>
      <c r="C767" s="733">
        <f>QCO!G34</f>
        <v>0</v>
      </c>
      <c r="D767" s="724" t="s">
        <v>5324</v>
      </c>
      <c r="E767" s="712" t="str">
        <f t="shared" si="22"/>
        <v/>
      </c>
      <c r="F767" s="712">
        <f t="shared" si="23"/>
        <v>1</v>
      </c>
    </row>
    <row r="768" spans="1:6" x14ac:dyDescent="0.2">
      <c r="A768" s="713" t="s">
        <v>337</v>
      </c>
      <c r="B768" s="713" t="s">
        <v>9068</v>
      </c>
      <c r="C768" s="733">
        <f>QCO!G35</f>
        <v>0</v>
      </c>
      <c r="D768" s="724" t="s">
        <v>5324</v>
      </c>
      <c r="E768" s="712" t="str">
        <f t="shared" si="22"/>
        <v/>
      </c>
      <c r="F768" s="712">
        <f t="shared" si="23"/>
        <v>1</v>
      </c>
    </row>
    <row r="769" spans="1:6" x14ac:dyDescent="0.2">
      <c r="A769" s="713" t="s">
        <v>337</v>
      </c>
      <c r="B769" s="713" t="s">
        <v>9069</v>
      </c>
      <c r="C769" s="733">
        <f>QCO!G36</f>
        <v>0</v>
      </c>
      <c r="D769" s="724" t="s">
        <v>5324</v>
      </c>
      <c r="E769" s="712" t="str">
        <f t="shared" si="22"/>
        <v/>
      </c>
      <c r="F769" s="712">
        <f t="shared" si="23"/>
        <v>1</v>
      </c>
    </row>
    <row r="770" spans="1:6" x14ac:dyDescent="0.2">
      <c r="A770" s="713" t="s">
        <v>337</v>
      </c>
      <c r="B770" s="713" t="s">
        <v>9070</v>
      </c>
      <c r="C770" s="733">
        <f>QCO!G37</f>
        <v>0</v>
      </c>
      <c r="D770" s="724" t="s">
        <v>5324</v>
      </c>
      <c r="E770" s="712" t="str">
        <f t="shared" si="22"/>
        <v/>
      </c>
      <c r="F770" s="712">
        <f t="shared" si="23"/>
        <v>1</v>
      </c>
    </row>
    <row r="771" spans="1:6" x14ac:dyDescent="0.2">
      <c r="A771" s="713" t="s">
        <v>337</v>
      </c>
      <c r="B771" s="713" t="s">
        <v>9071</v>
      </c>
      <c r="C771" s="733">
        <f>QCO!G38</f>
        <v>0</v>
      </c>
      <c r="D771" s="724" t="s">
        <v>5324</v>
      </c>
      <c r="E771" s="712" t="str">
        <f t="shared" ref="E771:E834" si="24">IF(C771="","",IF(ISBLANK(C771),"",IF(ISNUMBER(C771),IF(ROUND(C771,0)=C771,IF(C771&gt;=(-9999999999999990),IF(C771&lt;=(9999999999999990),"","Value must be an integer of no more than 16 digits."),"Value must be an integer of no more than 16 digits."),"Value must be an integer of no more than 16 digits."),"Value must be an integer of no more than 16 digits.")))</f>
        <v/>
      </c>
      <c r="F771" s="712">
        <f t="shared" ref="F771:F834" si="25">IF(E771="",1,0)</f>
        <v>1</v>
      </c>
    </row>
    <row r="772" spans="1:6" x14ac:dyDescent="0.2">
      <c r="A772" s="713" t="s">
        <v>337</v>
      </c>
      <c r="B772" s="713" t="s">
        <v>9072</v>
      </c>
      <c r="C772" s="733">
        <f>QCO!G39</f>
        <v>0</v>
      </c>
      <c r="D772" s="724" t="s">
        <v>5324</v>
      </c>
      <c r="E772" s="712" t="str">
        <f t="shared" si="24"/>
        <v/>
      </c>
      <c r="F772" s="712">
        <f t="shared" si="25"/>
        <v>1</v>
      </c>
    </row>
    <row r="773" spans="1:6" x14ac:dyDescent="0.2">
      <c r="A773" s="713" t="s">
        <v>337</v>
      </c>
      <c r="B773" s="713" t="s">
        <v>9073</v>
      </c>
      <c r="C773" s="733">
        <f>QCO!G40</f>
        <v>0</v>
      </c>
      <c r="D773" s="724" t="s">
        <v>5324</v>
      </c>
      <c r="E773" s="712" t="str">
        <f t="shared" si="24"/>
        <v/>
      </c>
      <c r="F773" s="712">
        <f t="shared" si="25"/>
        <v>1</v>
      </c>
    </row>
    <row r="774" spans="1:6" x14ac:dyDescent="0.2">
      <c r="A774" s="713" t="s">
        <v>337</v>
      </c>
      <c r="B774" s="713" t="s">
        <v>9074</v>
      </c>
      <c r="C774" s="733">
        <f>QCO!H9</f>
        <v>0</v>
      </c>
      <c r="D774" s="724" t="s">
        <v>5324</v>
      </c>
      <c r="E774" s="712" t="str">
        <f t="shared" si="24"/>
        <v/>
      </c>
      <c r="F774" s="712">
        <f t="shared" si="25"/>
        <v>1</v>
      </c>
    </row>
    <row r="775" spans="1:6" x14ac:dyDescent="0.2">
      <c r="A775" s="713" t="s">
        <v>337</v>
      </c>
      <c r="B775" s="713" t="s">
        <v>9075</v>
      </c>
      <c r="C775" s="733">
        <f>QCO!H10</f>
        <v>0</v>
      </c>
      <c r="D775" s="724" t="s">
        <v>5324</v>
      </c>
      <c r="E775" s="712" t="str">
        <f t="shared" si="24"/>
        <v/>
      </c>
      <c r="F775" s="712">
        <f t="shared" si="25"/>
        <v>1</v>
      </c>
    </row>
    <row r="776" spans="1:6" x14ac:dyDescent="0.2">
      <c r="A776" s="713" t="s">
        <v>337</v>
      </c>
      <c r="B776" s="713" t="s">
        <v>9076</v>
      </c>
      <c r="C776" s="733">
        <f>QCO!H11</f>
        <v>0</v>
      </c>
      <c r="D776" s="724" t="s">
        <v>5324</v>
      </c>
      <c r="E776" s="712" t="str">
        <f t="shared" si="24"/>
        <v/>
      </c>
      <c r="F776" s="712">
        <f t="shared" si="25"/>
        <v>1</v>
      </c>
    </row>
    <row r="777" spans="1:6" x14ac:dyDescent="0.2">
      <c r="A777" s="713" t="s">
        <v>337</v>
      </c>
      <c r="B777" s="713" t="s">
        <v>9077</v>
      </c>
      <c r="C777" s="733">
        <f>QCO!H12</f>
        <v>0</v>
      </c>
      <c r="D777" s="724" t="s">
        <v>5324</v>
      </c>
      <c r="E777" s="712" t="str">
        <f t="shared" si="24"/>
        <v/>
      </c>
      <c r="F777" s="712">
        <f t="shared" si="25"/>
        <v>1</v>
      </c>
    </row>
    <row r="778" spans="1:6" x14ac:dyDescent="0.2">
      <c r="A778" s="713" t="s">
        <v>337</v>
      </c>
      <c r="B778" s="713" t="s">
        <v>9078</v>
      </c>
      <c r="C778" s="733">
        <f>QCO!H13</f>
        <v>0</v>
      </c>
      <c r="D778" s="724" t="s">
        <v>5324</v>
      </c>
      <c r="E778" s="712" t="str">
        <f t="shared" si="24"/>
        <v/>
      </c>
      <c r="F778" s="712">
        <f t="shared" si="25"/>
        <v>1</v>
      </c>
    </row>
    <row r="779" spans="1:6" x14ac:dyDescent="0.2">
      <c r="A779" s="713" t="s">
        <v>337</v>
      </c>
      <c r="B779" s="713" t="s">
        <v>9079</v>
      </c>
      <c r="C779" s="733">
        <f>QCO!H14</f>
        <v>0</v>
      </c>
      <c r="D779" s="724" t="s">
        <v>5324</v>
      </c>
      <c r="E779" s="712" t="str">
        <f t="shared" si="24"/>
        <v/>
      </c>
      <c r="F779" s="712">
        <f t="shared" si="25"/>
        <v>1</v>
      </c>
    </row>
    <row r="780" spans="1:6" x14ac:dyDescent="0.2">
      <c r="A780" s="713" t="s">
        <v>337</v>
      </c>
      <c r="B780" s="713" t="s">
        <v>9080</v>
      </c>
      <c r="C780" s="733">
        <f>QCO!H15</f>
        <v>0</v>
      </c>
      <c r="D780" s="724" t="s">
        <v>5324</v>
      </c>
      <c r="E780" s="712" t="str">
        <f t="shared" si="24"/>
        <v/>
      </c>
      <c r="F780" s="712">
        <f t="shared" si="25"/>
        <v>1</v>
      </c>
    </row>
    <row r="781" spans="1:6" x14ac:dyDescent="0.2">
      <c r="A781" s="713" t="s">
        <v>337</v>
      </c>
      <c r="B781" s="713" t="s">
        <v>9081</v>
      </c>
      <c r="C781" s="733">
        <f>QCO!H16</f>
        <v>0</v>
      </c>
      <c r="D781" s="724" t="s">
        <v>5324</v>
      </c>
      <c r="E781" s="712" t="str">
        <f t="shared" si="24"/>
        <v/>
      </c>
      <c r="F781" s="712">
        <f t="shared" si="25"/>
        <v>1</v>
      </c>
    </row>
    <row r="782" spans="1:6" x14ac:dyDescent="0.2">
      <c r="A782" s="713" t="s">
        <v>337</v>
      </c>
      <c r="B782" s="713" t="s">
        <v>9082</v>
      </c>
      <c r="C782" s="733">
        <f>QCO!H17</f>
        <v>0</v>
      </c>
      <c r="D782" s="724" t="s">
        <v>5324</v>
      </c>
      <c r="E782" s="712" t="str">
        <f t="shared" si="24"/>
        <v/>
      </c>
      <c r="F782" s="712">
        <f t="shared" si="25"/>
        <v>1</v>
      </c>
    </row>
    <row r="783" spans="1:6" x14ac:dyDescent="0.2">
      <c r="A783" s="713" t="s">
        <v>337</v>
      </c>
      <c r="B783" s="713" t="s">
        <v>9083</v>
      </c>
      <c r="C783" s="733">
        <f>QCO!H21</f>
        <v>0</v>
      </c>
      <c r="D783" s="724" t="s">
        <v>5324</v>
      </c>
      <c r="E783" s="712" t="str">
        <f t="shared" si="24"/>
        <v/>
      </c>
      <c r="F783" s="712">
        <f t="shared" si="25"/>
        <v>1</v>
      </c>
    </row>
    <row r="784" spans="1:6" x14ac:dyDescent="0.2">
      <c r="A784" s="713" t="s">
        <v>337</v>
      </c>
      <c r="B784" s="713" t="s">
        <v>9084</v>
      </c>
      <c r="C784" s="733">
        <f>QCO!H22</f>
        <v>0</v>
      </c>
      <c r="D784" s="724" t="s">
        <v>5324</v>
      </c>
      <c r="E784" s="712" t="str">
        <f t="shared" si="24"/>
        <v/>
      </c>
      <c r="F784" s="712">
        <f t="shared" si="25"/>
        <v>1</v>
      </c>
    </row>
    <row r="785" spans="1:6" x14ac:dyDescent="0.2">
      <c r="A785" s="713" t="s">
        <v>337</v>
      </c>
      <c r="B785" s="713" t="s">
        <v>9085</v>
      </c>
      <c r="C785" s="733">
        <f>QCO!H23</f>
        <v>0</v>
      </c>
      <c r="D785" s="724" t="s">
        <v>5324</v>
      </c>
      <c r="E785" s="712" t="str">
        <f t="shared" si="24"/>
        <v/>
      </c>
      <c r="F785" s="712">
        <f t="shared" si="25"/>
        <v>1</v>
      </c>
    </row>
    <row r="786" spans="1:6" x14ac:dyDescent="0.2">
      <c r="A786" s="713" t="s">
        <v>337</v>
      </c>
      <c r="B786" s="713" t="s">
        <v>9086</v>
      </c>
      <c r="C786" s="733">
        <f>QCO!H24</f>
        <v>0</v>
      </c>
      <c r="D786" s="724" t="s">
        <v>5324</v>
      </c>
      <c r="E786" s="712" t="str">
        <f t="shared" si="24"/>
        <v/>
      </c>
      <c r="F786" s="712">
        <f t="shared" si="25"/>
        <v>1</v>
      </c>
    </row>
    <row r="787" spans="1:6" x14ac:dyDescent="0.2">
      <c r="A787" s="713" t="s">
        <v>337</v>
      </c>
      <c r="B787" s="713" t="s">
        <v>9087</v>
      </c>
      <c r="C787" s="733">
        <f>QCO!H25</f>
        <v>0</v>
      </c>
      <c r="D787" s="724" t="s">
        <v>5324</v>
      </c>
      <c r="E787" s="712" t="str">
        <f t="shared" si="24"/>
        <v/>
      </c>
      <c r="F787" s="712">
        <f t="shared" si="25"/>
        <v>1</v>
      </c>
    </row>
    <row r="788" spans="1:6" x14ac:dyDescent="0.2">
      <c r="A788" s="713" t="s">
        <v>337</v>
      </c>
      <c r="B788" s="713" t="s">
        <v>9088</v>
      </c>
      <c r="C788" s="733">
        <f>QCO!H26</f>
        <v>0</v>
      </c>
      <c r="D788" s="724" t="s">
        <v>5324</v>
      </c>
      <c r="E788" s="712" t="str">
        <f t="shared" si="24"/>
        <v/>
      </c>
      <c r="F788" s="712">
        <f t="shared" si="25"/>
        <v>1</v>
      </c>
    </row>
    <row r="789" spans="1:6" x14ac:dyDescent="0.2">
      <c r="A789" s="713" t="s">
        <v>337</v>
      </c>
      <c r="B789" s="713" t="s">
        <v>9089</v>
      </c>
      <c r="C789" s="733">
        <f>QCO!H27</f>
        <v>0</v>
      </c>
      <c r="D789" s="724" t="s">
        <v>5324</v>
      </c>
      <c r="E789" s="712" t="str">
        <f t="shared" si="24"/>
        <v/>
      </c>
      <c r="F789" s="712">
        <f t="shared" si="25"/>
        <v>1</v>
      </c>
    </row>
    <row r="790" spans="1:6" x14ac:dyDescent="0.2">
      <c r="A790" s="713" t="s">
        <v>337</v>
      </c>
      <c r="B790" s="713" t="s">
        <v>9090</v>
      </c>
      <c r="C790" s="733">
        <f>QCO!H28</f>
        <v>0</v>
      </c>
      <c r="D790" s="724" t="s">
        <v>5324</v>
      </c>
      <c r="E790" s="712" t="str">
        <f t="shared" si="24"/>
        <v/>
      </c>
      <c r="F790" s="712">
        <f t="shared" si="25"/>
        <v>1</v>
      </c>
    </row>
    <row r="791" spans="1:6" x14ac:dyDescent="0.2">
      <c r="A791" s="713" t="s">
        <v>337</v>
      </c>
      <c r="B791" s="713" t="s">
        <v>9091</v>
      </c>
      <c r="C791" s="733">
        <f>QCO!H29</f>
        <v>0</v>
      </c>
      <c r="D791" s="724" t="s">
        <v>5324</v>
      </c>
      <c r="E791" s="712" t="str">
        <f t="shared" si="24"/>
        <v/>
      </c>
      <c r="F791" s="712">
        <f t="shared" si="25"/>
        <v>1</v>
      </c>
    </row>
    <row r="792" spans="1:6" x14ac:dyDescent="0.2">
      <c r="A792" s="713" t="s">
        <v>337</v>
      </c>
      <c r="B792" s="713" t="s">
        <v>9092</v>
      </c>
      <c r="C792" s="733">
        <f>QCO!H32</f>
        <v>0</v>
      </c>
      <c r="D792" s="724" t="s">
        <v>5324</v>
      </c>
      <c r="E792" s="712" t="str">
        <f t="shared" si="24"/>
        <v/>
      </c>
      <c r="F792" s="712">
        <f t="shared" si="25"/>
        <v>1</v>
      </c>
    </row>
    <row r="793" spans="1:6" x14ac:dyDescent="0.2">
      <c r="A793" s="713" t="s">
        <v>337</v>
      </c>
      <c r="B793" s="713" t="s">
        <v>9093</v>
      </c>
      <c r="C793" s="733">
        <f>QCO!H33</f>
        <v>0</v>
      </c>
      <c r="D793" s="724" t="s">
        <v>5324</v>
      </c>
      <c r="E793" s="712" t="str">
        <f t="shared" si="24"/>
        <v/>
      </c>
      <c r="F793" s="712">
        <f t="shared" si="25"/>
        <v>1</v>
      </c>
    </row>
    <row r="794" spans="1:6" x14ac:dyDescent="0.2">
      <c r="A794" s="713" t="s">
        <v>337</v>
      </c>
      <c r="B794" s="713" t="s">
        <v>9094</v>
      </c>
      <c r="C794" s="733">
        <f>QCO!H34</f>
        <v>0</v>
      </c>
      <c r="D794" s="724" t="s">
        <v>5324</v>
      </c>
      <c r="E794" s="712" t="str">
        <f t="shared" si="24"/>
        <v/>
      </c>
      <c r="F794" s="712">
        <f t="shared" si="25"/>
        <v>1</v>
      </c>
    </row>
    <row r="795" spans="1:6" x14ac:dyDescent="0.2">
      <c r="A795" s="713" t="s">
        <v>337</v>
      </c>
      <c r="B795" s="713" t="s">
        <v>9095</v>
      </c>
      <c r="C795" s="733">
        <f>QCO!H35</f>
        <v>0</v>
      </c>
      <c r="D795" s="724" t="s">
        <v>5324</v>
      </c>
      <c r="E795" s="712" t="str">
        <f t="shared" si="24"/>
        <v/>
      </c>
      <c r="F795" s="712">
        <f t="shared" si="25"/>
        <v>1</v>
      </c>
    </row>
    <row r="796" spans="1:6" x14ac:dyDescent="0.2">
      <c r="A796" s="713" t="s">
        <v>337</v>
      </c>
      <c r="B796" s="713" t="s">
        <v>9096</v>
      </c>
      <c r="C796" s="733">
        <f>QCO!H36</f>
        <v>0</v>
      </c>
      <c r="D796" s="724" t="s">
        <v>5324</v>
      </c>
      <c r="E796" s="712" t="str">
        <f t="shared" si="24"/>
        <v/>
      </c>
      <c r="F796" s="712">
        <f t="shared" si="25"/>
        <v>1</v>
      </c>
    </row>
    <row r="797" spans="1:6" x14ac:dyDescent="0.2">
      <c r="A797" s="713" t="s">
        <v>337</v>
      </c>
      <c r="B797" s="713" t="s">
        <v>9097</v>
      </c>
      <c r="C797" s="733">
        <f>QCO!H37</f>
        <v>0</v>
      </c>
      <c r="D797" s="724" t="s">
        <v>5324</v>
      </c>
      <c r="E797" s="712" t="str">
        <f t="shared" si="24"/>
        <v/>
      </c>
      <c r="F797" s="712">
        <f t="shared" si="25"/>
        <v>1</v>
      </c>
    </row>
    <row r="798" spans="1:6" x14ac:dyDescent="0.2">
      <c r="A798" s="713" t="s">
        <v>337</v>
      </c>
      <c r="B798" s="713" t="s">
        <v>9098</v>
      </c>
      <c r="C798" s="733">
        <f>QCO!H38</f>
        <v>0</v>
      </c>
      <c r="D798" s="724" t="s">
        <v>5324</v>
      </c>
      <c r="E798" s="712" t="str">
        <f t="shared" si="24"/>
        <v/>
      </c>
      <c r="F798" s="712">
        <f t="shared" si="25"/>
        <v>1</v>
      </c>
    </row>
    <row r="799" spans="1:6" x14ac:dyDescent="0.2">
      <c r="A799" s="713" t="s">
        <v>337</v>
      </c>
      <c r="B799" s="713" t="s">
        <v>9099</v>
      </c>
      <c r="C799" s="733">
        <f>QCO!H39</f>
        <v>0</v>
      </c>
      <c r="D799" s="724" t="s">
        <v>5324</v>
      </c>
      <c r="E799" s="712" t="str">
        <f t="shared" si="24"/>
        <v/>
      </c>
      <c r="F799" s="712">
        <f t="shared" si="25"/>
        <v>1</v>
      </c>
    </row>
    <row r="800" spans="1:6" x14ac:dyDescent="0.2">
      <c r="A800" s="713" t="s">
        <v>337</v>
      </c>
      <c r="B800" s="713" t="s">
        <v>9100</v>
      </c>
      <c r="C800" s="733">
        <f>QCO!H40</f>
        <v>0</v>
      </c>
      <c r="D800" s="724" t="s">
        <v>5324</v>
      </c>
      <c r="E800" s="712" t="str">
        <f t="shared" si="24"/>
        <v/>
      </c>
      <c r="F800" s="712">
        <f t="shared" si="25"/>
        <v>1</v>
      </c>
    </row>
    <row r="801" spans="1:6" x14ac:dyDescent="0.2">
      <c r="A801" s="713" t="s">
        <v>337</v>
      </c>
      <c r="B801" s="713" t="s">
        <v>9101</v>
      </c>
      <c r="C801" s="733">
        <f>QCO!I9</f>
        <v>0</v>
      </c>
      <c r="D801" s="724" t="s">
        <v>5324</v>
      </c>
      <c r="E801" s="712" t="str">
        <f t="shared" si="24"/>
        <v/>
      </c>
      <c r="F801" s="712">
        <f t="shared" si="25"/>
        <v>1</v>
      </c>
    </row>
    <row r="802" spans="1:6" x14ac:dyDescent="0.2">
      <c r="A802" s="713" t="s">
        <v>337</v>
      </c>
      <c r="B802" s="713" t="s">
        <v>9102</v>
      </c>
      <c r="C802" s="733">
        <f>QCO!I10</f>
        <v>0</v>
      </c>
      <c r="D802" s="724" t="s">
        <v>5324</v>
      </c>
      <c r="E802" s="712" t="str">
        <f t="shared" si="24"/>
        <v/>
      </c>
      <c r="F802" s="712">
        <f t="shared" si="25"/>
        <v>1</v>
      </c>
    </row>
    <row r="803" spans="1:6" x14ac:dyDescent="0.2">
      <c r="A803" s="713" t="s">
        <v>337</v>
      </c>
      <c r="B803" s="713" t="s">
        <v>9103</v>
      </c>
      <c r="C803" s="733">
        <f>QCO!I11</f>
        <v>0</v>
      </c>
      <c r="D803" s="724" t="s">
        <v>5324</v>
      </c>
      <c r="E803" s="712" t="str">
        <f t="shared" si="24"/>
        <v/>
      </c>
      <c r="F803" s="712">
        <f t="shared" si="25"/>
        <v>1</v>
      </c>
    </row>
    <row r="804" spans="1:6" x14ac:dyDescent="0.2">
      <c r="A804" s="713" t="s">
        <v>337</v>
      </c>
      <c r="B804" s="713" t="s">
        <v>9104</v>
      </c>
      <c r="C804" s="733">
        <f>QCO!I12</f>
        <v>0</v>
      </c>
      <c r="D804" s="724" t="s">
        <v>5324</v>
      </c>
      <c r="E804" s="712" t="str">
        <f t="shared" si="24"/>
        <v/>
      </c>
      <c r="F804" s="712">
        <f t="shared" si="25"/>
        <v>1</v>
      </c>
    </row>
    <row r="805" spans="1:6" x14ac:dyDescent="0.2">
      <c r="A805" s="713" t="s">
        <v>337</v>
      </c>
      <c r="B805" s="713" t="s">
        <v>9105</v>
      </c>
      <c r="C805" s="733">
        <f>QCO!I13</f>
        <v>0</v>
      </c>
      <c r="D805" s="724" t="s">
        <v>5324</v>
      </c>
      <c r="E805" s="712" t="str">
        <f t="shared" si="24"/>
        <v/>
      </c>
      <c r="F805" s="712">
        <f t="shared" si="25"/>
        <v>1</v>
      </c>
    </row>
    <row r="806" spans="1:6" x14ac:dyDescent="0.2">
      <c r="A806" s="713" t="s">
        <v>337</v>
      </c>
      <c r="B806" s="713" t="s">
        <v>9106</v>
      </c>
      <c r="C806" s="733">
        <f>QCO!I14</f>
        <v>0</v>
      </c>
      <c r="D806" s="724" t="s">
        <v>5324</v>
      </c>
      <c r="E806" s="712" t="str">
        <f t="shared" si="24"/>
        <v/>
      </c>
      <c r="F806" s="712">
        <f t="shared" si="25"/>
        <v>1</v>
      </c>
    </row>
    <row r="807" spans="1:6" x14ac:dyDescent="0.2">
      <c r="A807" s="713" t="s">
        <v>337</v>
      </c>
      <c r="B807" s="713" t="s">
        <v>9107</v>
      </c>
      <c r="C807" s="733">
        <f>QCO!I15</f>
        <v>0</v>
      </c>
      <c r="D807" s="724" t="s">
        <v>5324</v>
      </c>
      <c r="E807" s="712" t="str">
        <f t="shared" si="24"/>
        <v/>
      </c>
      <c r="F807" s="712">
        <f t="shared" si="25"/>
        <v>1</v>
      </c>
    </row>
    <row r="808" spans="1:6" x14ac:dyDescent="0.2">
      <c r="A808" s="713" t="s">
        <v>337</v>
      </c>
      <c r="B808" s="713" t="s">
        <v>9108</v>
      </c>
      <c r="C808" s="733">
        <f>QCO!I16</f>
        <v>0</v>
      </c>
      <c r="D808" s="724" t="s">
        <v>5324</v>
      </c>
      <c r="E808" s="712" t="str">
        <f t="shared" si="24"/>
        <v/>
      </c>
      <c r="F808" s="712">
        <f t="shared" si="25"/>
        <v>1</v>
      </c>
    </row>
    <row r="809" spans="1:6" x14ac:dyDescent="0.2">
      <c r="A809" s="713" t="s">
        <v>337</v>
      </c>
      <c r="B809" s="713" t="s">
        <v>9109</v>
      </c>
      <c r="C809" s="733">
        <f>QCO!I17</f>
        <v>0</v>
      </c>
      <c r="D809" s="724" t="s">
        <v>5324</v>
      </c>
      <c r="E809" s="712" t="str">
        <f t="shared" si="24"/>
        <v/>
      </c>
      <c r="F809" s="712">
        <f t="shared" si="25"/>
        <v>1</v>
      </c>
    </row>
    <row r="810" spans="1:6" x14ac:dyDescent="0.2">
      <c r="A810" s="713" t="s">
        <v>337</v>
      </c>
      <c r="B810" s="713" t="s">
        <v>9110</v>
      </c>
      <c r="C810" s="733">
        <f>QCO!I21</f>
        <v>0</v>
      </c>
      <c r="D810" s="724" t="s">
        <v>5324</v>
      </c>
      <c r="E810" s="712" t="str">
        <f t="shared" si="24"/>
        <v/>
      </c>
      <c r="F810" s="712">
        <f t="shared" si="25"/>
        <v>1</v>
      </c>
    </row>
    <row r="811" spans="1:6" x14ac:dyDescent="0.2">
      <c r="A811" s="713" t="s">
        <v>337</v>
      </c>
      <c r="B811" s="713" t="s">
        <v>9111</v>
      </c>
      <c r="C811" s="733">
        <f>QCO!I22</f>
        <v>0</v>
      </c>
      <c r="D811" s="724" t="s">
        <v>5324</v>
      </c>
      <c r="E811" s="712" t="str">
        <f t="shared" si="24"/>
        <v/>
      </c>
      <c r="F811" s="712">
        <f t="shared" si="25"/>
        <v>1</v>
      </c>
    </row>
    <row r="812" spans="1:6" x14ac:dyDescent="0.2">
      <c r="A812" s="713" t="s">
        <v>337</v>
      </c>
      <c r="B812" s="713" t="s">
        <v>9112</v>
      </c>
      <c r="C812" s="733">
        <f>QCO!I23</f>
        <v>0</v>
      </c>
      <c r="D812" s="724" t="s">
        <v>5324</v>
      </c>
      <c r="E812" s="712" t="str">
        <f t="shared" si="24"/>
        <v/>
      </c>
      <c r="F812" s="712">
        <f t="shared" si="25"/>
        <v>1</v>
      </c>
    </row>
    <row r="813" spans="1:6" x14ac:dyDescent="0.2">
      <c r="A813" s="713" t="s">
        <v>337</v>
      </c>
      <c r="B813" s="713" t="s">
        <v>9113</v>
      </c>
      <c r="C813" s="733">
        <f>QCO!I24</f>
        <v>0</v>
      </c>
      <c r="D813" s="724" t="s">
        <v>5324</v>
      </c>
      <c r="E813" s="712" t="str">
        <f t="shared" si="24"/>
        <v/>
      </c>
      <c r="F813" s="712">
        <f t="shared" si="25"/>
        <v>1</v>
      </c>
    </row>
    <row r="814" spans="1:6" x14ac:dyDescent="0.2">
      <c r="A814" s="713" t="s">
        <v>337</v>
      </c>
      <c r="B814" s="713" t="s">
        <v>9114</v>
      </c>
      <c r="C814" s="733">
        <f>QCO!I25</f>
        <v>0</v>
      </c>
      <c r="D814" s="724" t="s">
        <v>5324</v>
      </c>
      <c r="E814" s="712" t="str">
        <f t="shared" si="24"/>
        <v/>
      </c>
      <c r="F814" s="712">
        <f t="shared" si="25"/>
        <v>1</v>
      </c>
    </row>
    <row r="815" spans="1:6" x14ac:dyDescent="0.2">
      <c r="A815" s="713" t="s">
        <v>337</v>
      </c>
      <c r="B815" s="713" t="s">
        <v>9115</v>
      </c>
      <c r="C815" s="733">
        <f>QCO!I26</f>
        <v>0</v>
      </c>
      <c r="D815" s="724" t="s">
        <v>5324</v>
      </c>
      <c r="E815" s="712" t="str">
        <f t="shared" si="24"/>
        <v/>
      </c>
      <c r="F815" s="712">
        <f t="shared" si="25"/>
        <v>1</v>
      </c>
    </row>
    <row r="816" spans="1:6" x14ac:dyDescent="0.2">
      <c r="A816" s="713" t="s">
        <v>337</v>
      </c>
      <c r="B816" s="713" t="s">
        <v>9116</v>
      </c>
      <c r="C816" s="733">
        <f>QCO!I27</f>
        <v>0</v>
      </c>
      <c r="D816" s="724" t="s">
        <v>5324</v>
      </c>
      <c r="E816" s="712" t="str">
        <f t="shared" si="24"/>
        <v/>
      </c>
      <c r="F816" s="712">
        <f t="shared" si="25"/>
        <v>1</v>
      </c>
    </row>
    <row r="817" spans="1:6" x14ac:dyDescent="0.2">
      <c r="A817" s="713" t="s">
        <v>337</v>
      </c>
      <c r="B817" s="713" t="s">
        <v>9117</v>
      </c>
      <c r="C817" s="733">
        <f>QCO!I28</f>
        <v>0</v>
      </c>
      <c r="D817" s="724" t="s">
        <v>5324</v>
      </c>
      <c r="E817" s="712" t="str">
        <f t="shared" si="24"/>
        <v/>
      </c>
      <c r="F817" s="712">
        <f t="shared" si="25"/>
        <v>1</v>
      </c>
    </row>
    <row r="818" spans="1:6" x14ac:dyDescent="0.2">
      <c r="A818" s="713" t="s">
        <v>337</v>
      </c>
      <c r="B818" s="713" t="s">
        <v>9118</v>
      </c>
      <c r="C818" s="733">
        <f>QCO!I29</f>
        <v>0</v>
      </c>
      <c r="D818" s="724" t="s">
        <v>5324</v>
      </c>
      <c r="E818" s="712" t="str">
        <f t="shared" si="24"/>
        <v/>
      </c>
      <c r="F818" s="712">
        <f t="shared" si="25"/>
        <v>1</v>
      </c>
    </row>
    <row r="819" spans="1:6" x14ac:dyDescent="0.2">
      <c r="A819" s="713" t="s">
        <v>337</v>
      </c>
      <c r="B819" s="713" t="s">
        <v>9119</v>
      </c>
      <c r="C819" s="733">
        <f>QCO!I32</f>
        <v>0</v>
      </c>
      <c r="D819" s="724" t="s">
        <v>5324</v>
      </c>
      <c r="E819" s="712" t="str">
        <f t="shared" si="24"/>
        <v/>
      </c>
      <c r="F819" s="712">
        <f t="shared" si="25"/>
        <v>1</v>
      </c>
    </row>
    <row r="820" spans="1:6" x14ac:dyDescent="0.2">
      <c r="A820" s="713" t="s">
        <v>337</v>
      </c>
      <c r="B820" s="713" t="s">
        <v>9120</v>
      </c>
      <c r="C820" s="733">
        <f>QCO!I33</f>
        <v>0</v>
      </c>
      <c r="D820" s="724" t="s">
        <v>5324</v>
      </c>
      <c r="E820" s="712" t="str">
        <f t="shared" si="24"/>
        <v/>
      </c>
      <c r="F820" s="712">
        <f t="shared" si="25"/>
        <v>1</v>
      </c>
    </row>
    <row r="821" spans="1:6" x14ac:dyDescent="0.2">
      <c r="A821" s="713" t="s">
        <v>337</v>
      </c>
      <c r="B821" s="713" t="s">
        <v>9121</v>
      </c>
      <c r="C821" s="733">
        <f>QCO!I34</f>
        <v>0</v>
      </c>
      <c r="D821" s="724" t="s">
        <v>5324</v>
      </c>
      <c r="E821" s="712" t="str">
        <f t="shared" si="24"/>
        <v/>
      </c>
      <c r="F821" s="712">
        <f t="shared" si="25"/>
        <v>1</v>
      </c>
    </row>
    <row r="822" spans="1:6" x14ac:dyDescent="0.2">
      <c r="A822" s="713" t="s">
        <v>337</v>
      </c>
      <c r="B822" s="713" t="s">
        <v>9122</v>
      </c>
      <c r="C822" s="733">
        <f>QCO!I35</f>
        <v>0</v>
      </c>
      <c r="D822" s="724" t="s">
        <v>5324</v>
      </c>
      <c r="E822" s="712" t="str">
        <f t="shared" si="24"/>
        <v/>
      </c>
      <c r="F822" s="712">
        <f t="shared" si="25"/>
        <v>1</v>
      </c>
    </row>
    <row r="823" spans="1:6" x14ac:dyDescent="0.2">
      <c r="A823" s="713" t="s">
        <v>337</v>
      </c>
      <c r="B823" s="713" t="s">
        <v>9123</v>
      </c>
      <c r="C823" s="733">
        <f>QCO!I36</f>
        <v>0</v>
      </c>
      <c r="D823" s="724" t="s">
        <v>5324</v>
      </c>
      <c r="E823" s="712" t="str">
        <f t="shared" si="24"/>
        <v/>
      </c>
      <c r="F823" s="712">
        <f t="shared" si="25"/>
        <v>1</v>
      </c>
    </row>
    <row r="824" spans="1:6" x14ac:dyDescent="0.2">
      <c r="A824" s="713" t="s">
        <v>337</v>
      </c>
      <c r="B824" s="713" t="s">
        <v>9124</v>
      </c>
      <c r="C824" s="733">
        <f>QCO!I37</f>
        <v>0</v>
      </c>
      <c r="D824" s="724" t="s">
        <v>5324</v>
      </c>
      <c r="E824" s="712" t="str">
        <f t="shared" si="24"/>
        <v/>
      </c>
      <c r="F824" s="712">
        <f t="shared" si="25"/>
        <v>1</v>
      </c>
    </row>
    <row r="825" spans="1:6" x14ac:dyDescent="0.2">
      <c r="A825" s="713" t="s">
        <v>337</v>
      </c>
      <c r="B825" s="713" t="s">
        <v>9125</v>
      </c>
      <c r="C825" s="733">
        <f>QCO!I38</f>
        <v>0</v>
      </c>
      <c r="D825" s="724" t="s">
        <v>5324</v>
      </c>
      <c r="E825" s="712" t="str">
        <f t="shared" si="24"/>
        <v/>
      </c>
      <c r="F825" s="712">
        <f t="shared" si="25"/>
        <v>1</v>
      </c>
    </row>
    <row r="826" spans="1:6" x14ac:dyDescent="0.2">
      <c r="A826" s="713" t="s">
        <v>337</v>
      </c>
      <c r="B826" s="713" t="s">
        <v>9126</v>
      </c>
      <c r="C826" s="733">
        <f>QCO!I39</f>
        <v>0</v>
      </c>
      <c r="D826" s="724" t="s">
        <v>5324</v>
      </c>
      <c r="E826" s="712" t="str">
        <f t="shared" si="24"/>
        <v/>
      </c>
      <c r="F826" s="712">
        <f t="shared" si="25"/>
        <v>1</v>
      </c>
    </row>
    <row r="827" spans="1:6" x14ac:dyDescent="0.2">
      <c r="A827" s="713" t="s">
        <v>337</v>
      </c>
      <c r="B827" s="713" t="s">
        <v>9127</v>
      </c>
      <c r="C827" s="733">
        <f>QCO!I40</f>
        <v>0</v>
      </c>
      <c r="D827" s="724" t="s">
        <v>5324</v>
      </c>
      <c r="E827" s="712" t="str">
        <f t="shared" si="24"/>
        <v/>
      </c>
      <c r="F827" s="712">
        <f t="shared" si="25"/>
        <v>1</v>
      </c>
    </row>
    <row r="828" spans="1:6" x14ac:dyDescent="0.2">
      <c r="A828" s="713" t="s">
        <v>337</v>
      </c>
      <c r="B828" s="713" t="s">
        <v>9128</v>
      </c>
      <c r="C828" s="733">
        <f>QCO!J9</f>
        <v>0</v>
      </c>
      <c r="D828" s="724" t="s">
        <v>5324</v>
      </c>
      <c r="E828" s="712" t="str">
        <f t="shared" si="24"/>
        <v/>
      </c>
      <c r="F828" s="712">
        <f t="shared" si="25"/>
        <v>1</v>
      </c>
    </row>
    <row r="829" spans="1:6" x14ac:dyDescent="0.2">
      <c r="A829" s="713" t="s">
        <v>337</v>
      </c>
      <c r="B829" s="713" t="s">
        <v>9129</v>
      </c>
      <c r="C829" s="733">
        <f>QCO!J10</f>
        <v>0</v>
      </c>
      <c r="D829" s="724" t="s">
        <v>5324</v>
      </c>
      <c r="E829" s="712" t="str">
        <f t="shared" si="24"/>
        <v/>
      </c>
      <c r="F829" s="712">
        <f t="shared" si="25"/>
        <v>1</v>
      </c>
    </row>
    <row r="830" spans="1:6" x14ac:dyDescent="0.2">
      <c r="A830" s="713" t="s">
        <v>337</v>
      </c>
      <c r="B830" s="713" t="s">
        <v>9130</v>
      </c>
      <c r="C830" s="733">
        <f>QCO!J11</f>
        <v>0</v>
      </c>
      <c r="D830" s="724" t="s">
        <v>5324</v>
      </c>
      <c r="E830" s="712" t="str">
        <f t="shared" si="24"/>
        <v/>
      </c>
      <c r="F830" s="712">
        <f t="shared" si="25"/>
        <v>1</v>
      </c>
    </row>
    <row r="831" spans="1:6" x14ac:dyDescent="0.2">
      <c r="A831" s="713" t="s">
        <v>337</v>
      </c>
      <c r="B831" s="713" t="s">
        <v>9131</v>
      </c>
      <c r="C831" s="733">
        <f>QCO!J12</f>
        <v>0</v>
      </c>
      <c r="D831" s="724" t="s">
        <v>5324</v>
      </c>
      <c r="E831" s="712" t="str">
        <f t="shared" si="24"/>
        <v/>
      </c>
      <c r="F831" s="712">
        <f t="shared" si="25"/>
        <v>1</v>
      </c>
    </row>
    <row r="832" spans="1:6" x14ac:dyDescent="0.2">
      <c r="A832" s="713" t="s">
        <v>337</v>
      </c>
      <c r="B832" s="713" t="s">
        <v>9132</v>
      </c>
      <c r="C832" s="733">
        <f>QCO!J13</f>
        <v>0</v>
      </c>
      <c r="D832" s="724" t="s">
        <v>5324</v>
      </c>
      <c r="E832" s="712" t="str">
        <f t="shared" si="24"/>
        <v/>
      </c>
      <c r="F832" s="712">
        <f t="shared" si="25"/>
        <v>1</v>
      </c>
    </row>
    <row r="833" spans="1:6" x14ac:dyDescent="0.2">
      <c r="A833" s="713" t="s">
        <v>337</v>
      </c>
      <c r="B833" s="713" t="s">
        <v>9133</v>
      </c>
      <c r="C833" s="733">
        <f>QCO!J14</f>
        <v>0</v>
      </c>
      <c r="D833" s="724" t="s">
        <v>5324</v>
      </c>
      <c r="E833" s="712" t="str">
        <f t="shared" si="24"/>
        <v/>
      </c>
      <c r="F833" s="712">
        <f t="shared" si="25"/>
        <v>1</v>
      </c>
    </row>
    <row r="834" spans="1:6" x14ac:dyDescent="0.2">
      <c r="A834" s="713" t="s">
        <v>337</v>
      </c>
      <c r="B834" s="713" t="s">
        <v>9134</v>
      </c>
      <c r="C834" s="733">
        <f>QCO!J15</f>
        <v>0</v>
      </c>
      <c r="D834" s="724" t="s">
        <v>5324</v>
      </c>
      <c r="E834" s="712" t="str">
        <f t="shared" si="24"/>
        <v/>
      </c>
      <c r="F834" s="712">
        <f t="shared" si="25"/>
        <v>1</v>
      </c>
    </row>
    <row r="835" spans="1:6" x14ac:dyDescent="0.2">
      <c r="A835" s="713" t="s">
        <v>337</v>
      </c>
      <c r="B835" s="713" t="s">
        <v>9135</v>
      </c>
      <c r="C835" s="733">
        <f>QCO!J16</f>
        <v>0</v>
      </c>
      <c r="D835" s="724" t="s">
        <v>5324</v>
      </c>
      <c r="E835" s="712" t="str">
        <f t="shared" ref="E835:E898" si="26">IF(C835="","",IF(ISBLANK(C835),"",IF(ISNUMBER(C835),IF(ROUND(C835,0)=C835,IF(C835&gt;=(-9999999999999990),IF(C835&lt;=(9999999999999990),"","Value must be an integer of no more than 16 digits."),"Value must be an integer of no more than 16 digits."),"Value must be an integer of no more than 16 digits."),"Value must be an integer of no more than 16 digits.")))</f>
        <v/>
      </c>
      <c r="F835" s="712">
        <f t="shared" ref="F835:F898" si="27">IF(E835="",1,0)</f>
        <v>1</v>
      </c>
    </row>
    <row r="836" spans="1:6" x14ac:dyDescent="0.2">
      <c r="A836" s="713" t="s">
        <v>337</v>
      </c>
      <c r="B836" s="713" t="s">
        <v>9136</v>
      </c>
      <c r="C836" s="733">
        <f>QCO!J17</f>
        <v>0</v>
      </c>
      <c r="D836" s="724" t="s">
        <v>5324</v>
      </c>
      <c r="E836" s="712" t="str">
        <f t="shared" si="26"/>
        <v/>
      </c>
      <c r="F836" s="712">
        <f t="shared" si="27"/>
        <v>1</v>
      </c>
    </row>
    <row r="837" spans="1:6" x14ac:dyDescent="0.2">
      <c r="A837" s="713" t="s">
        <v>337</v>
      </c>
      <c r="B837" s="713" t="s">
        <v>9137</v>
      </c>
      <c r="C837" s="733">
        <f>QCO!J21</f>
        <v>0</v>
      </c>
      <c r="D837" s="724" t="s">
        <v>5324</v>
      </c>
      <c r="E837" s="712" t="str">
        <f t="shared" si="26"/>
        <v/>
      </c>
      <c r="F837" s="712">
        <f t="shared" si="27"/>
        <v>1</v>
      </c>
    </row>
    <row r="838" spans="1:6" x14ac:dyDescent="0.2">
      <c r="A838" s="713" t="s">
        <v>337</v>
      </c>
      <c r="B838" s="713" t="s">
        <v>9138</v>
      </c>
      <c r="C838" s="733">
        <f>QCO!J22</f>
        <v>0</v>
      </c>
      <c r="D838" s="724" t="s">
        <v>5324</v>
      </c>
      <c r="E838" s="712" t="str">
        <f t="shared" si="26"/>
        <v/>
      </c>
      <c r="F838" s="712">
        <f t="shared" si="27"/>
        <v>1</v>
      </c>
    </row>
    <row r="839" spans="1:6" x14ac:dyDescent="0.2">
      <c r="A839" s="713" t="s">
        <v>337</v>
      </c>
      <c r="B839" s="713" t="s">
        <v>9139</v>
      </c>
      <c r="C839" s="733">
        <f>QCO!J23</f>
        <v>0</v>
      </c>
      <c r="D839" s="724" t="s">
        <v>5324</v>
      </c>
      <c r="E839" s="712" t="str">
        <f t="shared" si="26"/>
        <v/>
      </c>
      <c r="F839" s="712">
        <f t="shared" si="27"/>
        <v>1</v>
      </c>
    </row>
    <row r="840" spans="1:6" x14ac:dyDescent="0.2">
      <c r="A840" s="713" t="s">
        <v>337</v>
      </c>
      <c r="B840" s="713" t="s">
        <v>9140</v>
      </c>
      <c r="C840" s="733">
        <f>QCO!J24</f>
        <v>0</v>
      </c>
      <c r="D840" s="724" t="s">
        <v>5324</v>
      </c>
      <c r="E840" s="712" t="str">
        <f t="shared" si="26"/>
        <v/>
      </c>
      <c r="F840" s="712">
        <f t="shared" si="27"/>
        <v>1</v>
      </c>
    </row>
    <row r="841" spans="1:6" x14ac:dyDescent="0.2">
      <c r="A841" s="713" t="s">
        <v>337</v>
      </c>
      <c r="B841" s="713" t="s">
        <v>9141</v>
      </c>
      <c r="C841" s="733">
        <f>QCO!J25</f>
        <v>0</v>
      </c>
      <c r="D841" s="724" t="s">
        <v>5324</v>
      </c>
      <c r="E841" s="712" t="str">
        <f t="shared" si="26"/>
        <v/>
      </c>
      <c r="F841" s="712">
        <f t="shared" si="27"/>
        <v>1</v>
      </c>
    </row>
    <row r="842" spans="1:6" x14ac:dyDescent="0.2">
      <c r="A842" s="713" t="s">
        <v>337</v>
      </c>
      <c r="B842" s="713" t="s">
        <v>9142</v>
      </c>
      <c r="C842" s="733">
        <f>QCO!J26</f>
        <v>0</v>
      </c>
      <c r="D842" s="724" t="s">
        <v>5324</v>
      </c>
      <c r="E842" s="712" t="str">
        <f t="shared" si="26"/>
        <v/>
      </c>
      <c r="F842" s="712">
        <f t="shared" si="27"/>
        <v>1</v>
      </c>
    </row>
    <row r="843" spans="1:6" x14ac:dyDescent="0.2">
      <c r="A843" s="713" t="s">
        <v>337</v>
      </c>
      <c r="B843" s="713" t="s">
        <v>9143</v>
      </c>
      <c r="C843" s="733">
        <f>QCO!J27</f>
        <v>0</v>
      </c>
      <c r="D843" s="724" t="s">
        <v>5324</v>
      </c>
      <c r="E843" s="712" t="str">
        <f t="shared" si="26"/>
        <v/>
      </c>
      <c r="F843" s="712">
        <f t="shared" si="27"/>
        <v>1</v>
      </c>
    </row>
    <row r="844" spans="1:6" x14ac:dyDescent="0.2">
      <c r="A844" s="713" t="s">
        <v>337</v>
      </c>
      <c r="B844" s="713" t="s">
        <v>9144</v>
      </c>
      <c r="C844" s="733">
        <f>QCO!J28</f>
        <v>0</v>
      </c>
      <c r="D844" s="724" t="s">
        <v>5324</v>
      </c>
      <c r="E844" s="712" t="str">
        <f t="shared" si="26"/>
        <v/>
      </c>
      <c r="F844" s="712">
        <f t="shared" si="27"/>
        <v>1</v>
      </c>
    </row>
    <row r="845" spans="1:6" x14ac:dyDescent="0.2">
      <c r="A845" s="713" t="s">
        <v>337</v>
      </c>
      <c r="B845" s="713" t="s">
        <v>9145</v>
      </c>
      <c r="C845" s="733">
        <f>QCO!J29</f>
        <v>0</v>
      </c>
      <c r="D845" s="724" t="s">
        <v>5324</v>
      </c>
      <c r="E845" s="712" t="str">
        <f t="shared" si="26"/>
        <v/>
      </c>
      <c r="F845" s="712">
        <f t="shared" si="27"/>
        <v>1</v>
      </c>
    </row>
    <row r="846" spans="1:6" x14ac:dyDescent="0.2">
      <c r="A846" s="713" t="s">
        <v>337</v>
      </c>
      <c r="B846" s="713" t="s">
        <v>9146</v>
      </c>
      <c r="C846" s="733">
        <f>QCO!J32</f>
        <v>0</v>
      </c>
      <c r="D846" s="724" t="s">
        <v>5324</v>
      </c>
      <c r="E846" s="712" t="str">
        <f t="shared" si="26"/>
        <v/>
      </c>
      <c r="F846" s="712">
        <f t="shared" si="27"/>
        <v>1</v>
      </c>
    </row>
    <row r="847" spans="1:6" x14ac:dyDescent="0.2">
      <c r="A847" s="713" t="s">
        <v>337</v>
      </c>
      <c r="B847" s="713" t="s">
        <v>9147</v>
      </c>
      <c r="C847" s="733">
        <f>QCO!J33</f>
        <v>0</v>
      </c>
      <c r="D847" s="724" t="s">
        <v>5324</v>
      </c>
      <c r="E847" s="712" t="str">
        <f t="shared" si="26"/>
        <v/>
      </c>
      <c r="F847" s="712">
        <f t="shared" si="27"/>
        <v>1</v>
      </c>
    </row>
    <row r="848" spans="1:6" x14ac:dyDescent="0.2">
      <c r="A848" s="713" t="s">
        <v>337</v>
      </c>
      <c r="B848" s="713" t="s">
        <v>9148</v>
      </c>
      <c r="C848" s="733">
        <f>QCO!J34</f>
        <v>0</v>
      </c>
      <c r="D848" s="724" t="s">
        <v>5324</v>
      </c>
      <c r="E848" s="712" t="str">
        <f t="shared" si="26"/>
        <v/>
      </c>
      <c r="F848" s="712">
        <f t="shared" si="27"/>
        <v>1</v>
      </c>
    </row>
    <row r="849" spans="1:6" x14ac:dyDescent="0.2">
      <c r="A849" s="713" t="s">
        <v>337</v>
      </c>
      <c r="B849" s="713" t="s">
        <v>9149</v>
      </c>
      <c r="C849" s="733">
        <f>QCO!J35</f>
        <v>0</v>
      </c>
      <c r="D849" s="724" t="s">
        <v>5324</v>
      </c>
      <c r="E849" s="712" t="str">
        <f t="shared" si="26"/>
        <v/>
      </c>
      <c r="F849" s="712">
        <f t="shared" si="27"/>
        <v>1</v>
      </c>
    </row>
    <row r="850" spans="1:6" x14ac:dyDescent="0.2">
      <c r="A850" s="713" t="s">
        <v>337</v>
      </c>
      <c r="B850" s="713" t="s">
        <v>9150</v>
      </c>
      <c r="C850" s="733">
        <f>QCO!J36</f>
        <v>0</v>
      </c>
      <c r="D850" s="724" t="s">
        <v>5324</v>
      </c>
      <c r="E850" s="712" t="str">
        <f t="shared" si="26"/>
        <v/>
      </c>
      <c r="F850" s="712">
        <f t="shared" si="27"/>
        <v>1</v>
      </c>
    </row>
    <row r="851" spans="1:6" x14ac:dyDescent="0.2">
      <c r="A851" s="713" t="s">
        <v>337</v>
      </c>
      <c r="B851" s="713" t="s">
        <v>9151</v>
      </c>
      <c r="C851" s="733">
        <f>QCO!J37</f>
        <v>0</v>
      </c>
      <c r="D851" s="724" t="s">
        <v>5324</v>
      </c>
      <c r="E851" s="712" t="str">
        <f t="shared" si="26"/>
        <v/>
      </c>
      <c r="F851" s="712">
        <f t="shared" si="27"/>
        <v>1</v>
      </c>
    </row>
    <row r="852" spans="1:6" x14ac:dyDescent="0.2">
      <c r="A852" s="713" t="s">
        <v>337</v>
      </c>
      <c r="B852" s="713" t="s">
        <v>9152</v>
      </c>
      <c r="C852" s="733">
        <f>QCO!J38</f>
        <v>0</v>
      </c>
      <c r="D852" s="724" t="s">
        <v>5324</v>
      </c>
      <c r="E852" s="712" t="str">
        <f t="shared" si="26"/>
        <v/>
      </c>
      <c r="F852" s="712">
        <f t="shared" si="27"/>
        <v>1</v>
      </c>
    </row>
    <row r="853" spans="1:6" x14ac:dyDescent="0.2">
      <c r="A853" s="713" t="s">
        <v>337</v>
      </c>
      <c r="B853" s="713" t="s">
        <v>9153</v>
      </c>
      <c r="C853" s="733">
        <f>QCO!J39</f>
        <v>0</v>
      </c>
      <c r="D853" s="724" t="s">
        <v>5324</v>
      </c>
      <c r="E853" s="712" t="str">
        <f t="shared" si="26"/>
        <v/>
      </c>
      <c r="F853" s="712">
        <f t="shared" si="27"/>
        <v>1</v>
      </c>
    </row>
    <row r="854" spans="1:6" x14ac:dyDescent="0.2">
      <c r="A854" s="713" t="s">
        <v>337</v>
      </c>
      <c r="B854" s="713" t="s">
        <v>9154</v>
      </c>
      <c r="C854" s="733">
        <f>QCO!J40</f>
        <v>0</v>
      </c>
      <c r="D854" s="724" t="s">
        <v>5324</v>
      </c>
      <c r="E854" s="712" t="str">
        <f t="shared" si="26"/>
        <v/>
      </c>
      <c r="F854" s="712">
        <f t="shared" si="27"/>
        <v>1</v>
      </c>
    </row>
    <row r="855" spans="1:6" x14ac:dyDescent="0.2">
      <c r="A855" s="713" t="s">
        <v>337</v>
      </c>
      <c r="B855" s="713" t="s">
        <v>9155</v>
      </c>
      <c r="C855" s="733">
        <f>QCO!K9</f>
        <v>0</v>
      </c>
      <c r="D855" s="724" t="s">
        <v>5324</v>
      </c>
      <c r="E855" s="712" t="str">
        <f t="shared" si="26"/>
        <v/>
      </c>
      <c r="F855" s="712">
        <f t="shared" si="27"/>
        <v>1</v>
      </c>
    </row>
    <row r="856" spans="1:6" x14ac:dyDescent="0.2">
      <c r="A856" s="713" t="s">
        <v>337</v>
      </c>
      <c r="B856" s="713" t="s">
        <v>9156</v>
      </c>
      <c r="C856" s="733">
        <f>QCO!K10</f>
        <v>0</v>
      </c>
      <c r="D856" s="724" t="s">
        <v>5324</v>
      </c>
      <c r="E856" s="712" t="str">
        <f t="shared" si="26"/>
        <v/>
      </c>
      <c r="F856" s="712">
        <f t="shared" si="27"/>
        <v>1</v>
      </c>
    </row>
    <row r="857" spans="1:6" x14ac:dyDescent="0.2">
      <c r="A857" s="713" t="s">
        <v>337</v>
      </c>
      <c r="B857" s="713" t="s">
        <v>9157</v>
      </c>
      <c r="C857" s="733">
        <f>QCO!K11</f>
        <v>0</v>
      </c>
      <c r="D857" s="724" t="s">
        <v>5324</v>
      </c>
      <c r="E857" s="712" t="str">
        <f t="shared" si="26"/>
        <v/>
      </c>
      <c r="F857" s="712">
        <f t="shared" si="27"/>
        <v>1</v>
      </c>
    </row>
    <row r="858" spans="1:6" x14ac:dyDescent="0.2">
      <c r="A858" s="713" t="s">
        <v>337</v>
      </c>
      <c r="B858" s="713" t="s">
        <v>9158</v>
      </c>
      <c r="C858" s="733">
        <f>QCO!K12</f>
        <v>0</v>
      </c>
      <c r="D858" s="724" t="s">
        <v>5324</v>
      </c>
      <c r="E858" s="712" t="str">
        <f t="shared" si="26"/>
        <v/>
      </c>
      <c r="F858" s="712">
        <f t="shared" si="27"/>
        <v>1</v>
      </c>
    </row>
    <row r="859" spans="1:6" x14ac:dyDescent="0.2">
      <c r="A859" s="713" t="s">
        <v>337</v>
      </c>
      <c r="B859" s="713" t="s">
        <v>9159</v>
      </c>
      <c r="C859" s="733">
        <f>QCO!K13</f>
        <v>0</v>
      </c>
      <c r="D859" s="724" t="s">
        <v>5324</v>
      </c>
      <c r="E859" s="712" t="str">
        <f t="shared" si="26"/>
        <v/>
      </c>
      <c r="F859" s="712">
        <f t="shared" si="27"/>
        <v>1</v>
      </c>
    </row>
    <row r="860" spans="1:6" x14ac:dyDescent="0.2">
      <c r="A860" s="713" t="s">
        <v>337</v>
      </c>
      <c r="B860" s="713" t="s">
        <v>9160</v>
      </c>
      <c r="C860" s="733">
        <f>QCO!K14</f>
        <v>0</v>
      </c>
      <c r="D860" s="724" t="s">
        <v>5324</v>
      </c>
      <c r="E860" s="712" t="str">
        <f t="shared" si="26"/>
        <v/>
      </c>
      <c r="F860" s="712">
        <f t="shared" si="27"/>
        <v>1</v>
      </c>
    </row>
    <row r="861" spans="1:6" x14ac:dyDescent="0.2">
      <c r="A861" s="713" t="s">
        <v>337</v>
      </c>
      <c r="B861" s="713" t="s">
        <v>9161</v>
      </c>
      <c r="C861" s="733">
        <f>QCO!K15</f>
        <v>0</v>
      </c>
      <c r="D861" s="724" t="s">
        <v>5324</v>
      </c>
      <c r="E861" s="712" t="str">
        <f t="shared" si="26"/>
        <v/>
      </c>
      <c r="F861" s="712">
        <f t="shared" si="27"/>
        <v>1</v>
      </c>
    </row>
    <row r="862" spans="1:6" x14ac:dyDescent="0.2">
      <c r="A862" s="713" t="s">
        <v>337</v>
      </c>
      <c r="B862" s="713" t="s">
        <v>9162</v>
      </c>
      <c r="C862" s="733">
        <f>QCO!K16</f>
        <v>0</v>
      </c>
      <c r="D862" s="724" t="s">
        <v>5324</v>
      </c>
      <c r="E862" s="712" t="str">
        <f t="shared" si="26"/>
        <v/>
      </c>
      <c r="F862" s="712">
        <f t="shared" si="27"/>
        <v>1</v>
      </c>
    </row>
    <row r="863" spans="1:6" x14ac:dyDescent="0.2">
      <c r="A863" s="713" t="s">
        <v>337</v>
      </c>
      <c r="B863" s="713" t="s">
        <v>9163</v>
      </c>
      <c r="C863" s="733">
        <f>QCO!K17</f>
        <v>0</v>
      </c>
      <c r="D863" s="724" t="s">
        <v>5324</v>
      </c>
      <c r="E863" s="712" t="str">
        <f t="shared" si="26"/>
        <v/>
      </c>
      <c r="F863" s="712">
        <f t="shared" si="27"/>
        <v>1</v>
      </c>
    </row>
    <row r="864" spans="1:6" x14ac:dyDescent="0.2">
      <c r="A864" s="713" t="s">
        <v>337</v>
      </c>
      <c r="B864" s="713" t="s">
        <v>9164</v>
      </c>
      <c r="C864" s="733">
        <f>QCO!K21</f>
        <v>0</v>
      </c>
      <c r="D864" s="724" t="s">
        <v>5324</v>
      </c>
      <c r="E864" s="712" t="str">
        <f t="shared" si="26"/>
        <v/>
      </c>
      <c r="F864" s="712">
        <f t="shared" si="27"/>
        <v>1</v>
      </c>
    </row>
    <row r="865" spans="1:6" x14ac:dyDescent="0.2">
      <c r="A865" s="713" t="s">
        <v>337</v>
      </c>
      <c r="B865" s="713" t="s">
        <v>9165</v>
      </c>
      <c r="C865" s="733">
        <f>QCO!K22</f>
        <v>0</v>
      </c>
      <c r="D865" s="724" t="s">
        <v>5324</v>
      </c>
      <c r="E865" s="712" t="str">
        <f t="shared" si="26"/>
        <v/>
      </c>
      <c r="F865" s="712">
        <f t="shared" si="27"/>
        <v>1</v>
      </c>
    </row>
    <row r="866" spans="1:6" x14ac:dyDescent="0.2">
      <c r="A866" s="713" t="s">
        <v>337</v>
      </c>
      <c r="B866" s="713" t="s">
        <v>9166</v>
      </c>
      <c r="C866" s="733">
        <f>QCO!K23</f>
        <v>0</v>
      </c>
      <c r="D866" s="724" t="s">
        <v>5324</v>
      </c>
      <c r="E866" s="712" t="str">
        <f t="shared" si="26"/>
        <v/>
      </c>
      <c r="F866" s="712">
        <f t="shared" si="27"/>
        <v>1</v>
      </c>
    </row>
    <row r="867" spans="1:6" x14ac:dyDescent="0.2">
      <c r="A867" s="713" t="s">
        <v>337</v>
      </c>
      <c r="B867" s="713" t="s">
        <v>9167</v>
      </c>
      <c r="C867" s="733">
        <f>QCO!K24</f>
        <v>0</v>
      </c>
      <c r="D867" s="724" t="s">
        <v>5324</v>
      </c>
      <c r="E867" s="712" t="str">
        <f t="shared" si="26"/>
        <v/>
      </c>
      <c r="F867" s="712">
        <f t="shared" si="27"/>
        <v>1</v>
      </c>
    </row>
    <row r="868" spans="1:6" x14ac:dyDescent="0.2">
      <c r="A868" s="713" t="s">
        <v>337</v>
      </c>
      <c r="B868" s="713" t="s">
        <v>9168</v>
      </c>
      <c r="C868" s="733">
        <f>QCO!K25</f>
        <v>0</v>
      </c>
      <c r="D868" s="724" t="s">
        <v>5324</v>
      </c>
      <c r="E868" s="712" t="str">
        <f t="shared" si="26"/>
        <v/>
      </c>
      <c r="F868" s="712">
        <f t="shared" si="27"/>
        <v>1</v>
      </c>
    </row>
    <row r="869" spans="1:6" x14ac:dyDescent="0.2">
      <c r="A869" s="713" t="s">
        <v>337</v>
      </c>
      <c r="B869" s="713" t="s">
        <v>9169</v>
      </c>
      <c r="C869" s="733">
        <f>QCO!K26</f>
        <v>0</v>
      </c>
      <c r="D869" s="724" t="s">
        <v>5324</v>
      </c>
      <c r="E869" s="712" t="str">
        <f t="shared" si="26"/>
        <v/>
      </c>
      <c r="F869" s="712">
        <f t="shared" si="27"/>
        <v>1</v>
      </c>
    </row>
    <row r="870" spans="1:6" x14ac:dyDescent="0.2">
      <c r="A870" s="713" t="s">
        <v>337</v>
      </c>
      <c r="B870" s="713" t="s">
        <v>9170</v>
      </c>
      <c r="C870" s="733">
        <f>QCO!K27</f>
        <v>0</v>
      </c>
      <c r="D870" s="724" t="s">
        <v>5324</v>
      </c>
      <c r="E870" s="712" t="str">
        <f t="shared" si="26"/>
        <v/>
      </c>
      <c r="F870" s="712">
        <f t="shared" si="27"/>
        <v>1</v>
      </c>
    </row>
    <row r="871" spans="1:6" x14ac:dyDescent="0.2">
      <c r="A871" s="713" t="s">
        <v>337</v>
      </c>
      <c r="B871" s="713" t="s">
        <v>9171</v>
      </c>
      <c r="C871" s="733">
        <f>QCO!K28</f>
        <v>0</v>
      </c>
      <c r="D871" s="724" t="s">
        <v>5324</v>
      </c>
      <c r="E871" s="712" t="str">
        <f t="shared" si="26"/>
        <v/>
      </c>
      <c r="F871" s="712">
        <f t="shared" si="27"/>
        <v>1</v>
      </c>
    </row>
    <row r="872" spans="1:6" x14ac:dyDescent="0.2">
      <c r="A872" s="713" t="s">
        <v>337</v>
      </c>
      <c r="B872" s="713" t="s">
        <v>9172</v>
      </c>
      <c r="C872" s="733">
        <f>QCO!K29</f>
        <v>0</v>
      </c>
      <c r="D872" s="724" t="s">
        <v>5324</v>
      </c>
      <c r="E872" s="712" t="str">
        <f t="shared" si="26"/>
        <v/>
      </c>
      <c r="F872" s="712">
        <f t="shared" si="27"/>
        <v>1</v>
      </c>
    </row>
    <row r="873" spans="1:6" x14ac:dyDescent="0.2">
      <c r="A873" s="713" t="s">
        <v>337</v>
      </c>
      <c r="B873" s="713" t="s">
        <v>9173</v>
      </c>
      <c r="C873" s="733">
        <f>QCO!K32</f>
        <v>0</v>
      </c>
      <c r="D873" s="724" t="s">
        <v>5324</v>
      </c>
      <c r="E873" s="712" t="str">
        <f t="shared" si="26"/>
        <v/>
      </c>
      <c r="F873" s="712">
        <f t="shared" si="27"/>
        <v>1</v>
      </c>
    </row>
    <row r="874" spans="1:6" x14ac:dyDescent="0.2">
      <c r="A874" s="713" t="s">
        <v>337</v>
      </c>
      <c r="B874" s="713" t="s">
        <v>9174</v>
      </c>
      <c r="C874" s="733">
        <f>QCO!K33</f>
        <v>0</v>
      </c>
      <c r="D874" s="724" t="s">
        <v>5324</v>
      </c>
      <c r="E874" s="712" t="str">
        <f t="shared" si="26"/>
        <v/>
      </c>
      <c r="F874" s="712">
        <f t="shared" si="27"/>
        <v>1</v>
      </c>
    </row>
    <row r="875" spans="1:6" x14ac:dyDescent="0.2">
      <c r="A875" s="713" t="s">
        <v>337</v>
      </c>
      <c r="B875" s="713" t="s">
        <v>9175</v>
      </c>
      <c r="C875" s="733">
        <f>QCO!K34</f>
        <v>0</v>
      </c>
      <c r="D875" s="724" t="s">
        <v>5324</v>
      </c>
      <c r="E875" s="712" t="str">
        <f t="shared" si="26"/>
        <v/>
      </c>
      <c r="F875" s="712">
        <f t="shared" si="27"/>
        <v>1</v>
      </c>
    </row>
    <row r="876" spans="1:6" x14ac:dyDescent="0.2">
      <c r="A876" s="713" t="s">
        <v>337</v>
      </c>
      <c r="B876" s="713" t="s">
        <v>9176</v>
      </c>
      <c r="C876" s="733">
        <f>QCO!K35</f>
        <v>0</v>
      </c>
      <c r="D876" s="724" t="s">
        <v>5324</v>
      </c>
      <c r="E876" s="712" t="str">
        <f t="shared" si="26"/>
        <v/>
      </c>
      <c r="F876" s="712">
        <f t="shared" si="27"/>
        <v>1</v>
      </c>
    </row>
    <row r="877" spans="1:6" x14ac:dyDescent="0.2">
      <c r="A877" s="713" t="s">
        <v>337</v>
      </c>
      <c r="B877" s="713" t="s">
        <v>9177</v>
      </c>
      <c r="C877" s="733">
        <f>QCO!K36</f>
        <v>0</v>
      </c>
      <c r="D877" s="724" t="s">
        <v>5324</v>
      </c>
      <c r="E877" s="712" t="str">
        <f t="shared" si="26"/>
        <v/>
      </c>
      <c r="F877" s="712">
        <f t="shared" si="27"/>
        <v>1</v>
      </c>
    </row>
    <row r="878" spans="1:6" x14ac:dyDescent="0.2">
      <c r="A878" s="713" t="s">
        <v>337</v>
      </c>
      <c r="B878" s="713" t="s">
        <v>9178</v>
      </c>
      <c r="C878" s="733">
        <f>QCO!K37</f>
        <v>0</v>
      </c>
      <c r="D878" s="724" t="s">
        <v>5324</v>
      </c>
      <c r="E878" s="712" t="str">
        <f t="shared" si="26"/>
        <v/>
      </c>
      <c r="F878" s="712">
        <f t="shared" si="27"/>
        <v>1</v>
      </c>
    </row>
    <row r="879" spans="1:6" x14ac:dyDescent="0.2">
      <c r="A879" s="713" t="s">
        <v>337</v>
      </c>
      <c r="B879" s="713" t="s">
        <v>9179</v>
      </c>
      <c r="C879" s="733">
        <f>QCO!K38</f>
        <v>0</v>
      </c>
      <c r="D879" s="724" t="s">
        <v>5324</v>
      </c>
      <c r="E879" s="712" t="str">
        <f t="shared" si="26"/>
        <v/>
      </c>
      <c r="F879" s="712">
        <f t="shared" si="27"/>
        <v>1</v>
      </c>
    </row>
    <row r="880" spans="1:6" x14ac:dyDescent="0.2">
      <c r="A880" s="713" t="s">
        <v>337</v>
      </c>
      <c r="B880" s="713" t="s">
        <v>9180</v>
      </c>
      <c r="C880" s="733">
        <f>QCO!K39</f>
        <v>0</v>
      </c>
      <c r="D880" s="724" t="s">
        <v>5324</v>
      </c>
      <c r="E880" s="712" t="str">
        <f t="shared" si="26"/>
        <v/>
      </c>
      <c r="F880" s="712">
        <f t="shared" si="27"/>
        <v>1</v>
      </c>
    </row>
    <row r="881" spans="1:6" x14ac:dyDescent="0.2">
      <c r="A881" s="713" t="s">
        <v>337</v>
      </c>
      <c r="B881" s="713" t="s">
        <v>9181</v>
      </c>
      <c r="C881" s="733">
        <f>QCO!K40</f>
        <v>0</v>
      </c>
      <c r="D881" s="724" t="s">
        <v>5324</v>
      </c>
      <c r="E881" s="712" t="str">
        <f t="shared" si="26"/>
        <v/>
      </c>
      <c r="F881" s="712">
        <f t="shared" si="27"/>
        <v>1</v>
      </c>
    </row>
    <row r="882" spans="1:6" x14ac:dyDescent="0.2">
      <c r="A882" s="713" t="s">
        <v>337</v>
      </c>
      <c r="B882" s="713" t="s">
        <v>9182</v>
      </c>
      <c r="C882" s="733">
        <f>QCO!L9</f>
        <v>0</v>
      </c>
      <c r="D882" s="724" t="s">
        <v>5324</v>
      </c>
      <c r="E882" s="712" t="str">
        <f t="shared" si="26"/>
        <v/>
      </c>
      <c r="F882" s="712">
        <f t="shared" si="27"/>
        <v>1</v>
      </c>
    </row>
    <row r="883" spans="1:6" x14ac:dyDescent="0.2">
      <c r="A883" s="713" t="s">
        <v>337</v>
      </c>
      <c r="B883" s="713" t="s">
        <v>9183</v>
      </c>
      <c r="C883" s="733">
        <f>QCO!L10</f>
        <v>0</v>
      </c>
      <c r="D883" s="724" t="s">
        <v>5324</v>
      </c>
      <c r="E883" s="712" t="str">
        <f t="shared" si="26"/>
        <v/>
      </c>
      <c r="F883" s="712">
        <f t="shared" si="27"/>
        <v>1</v>
      </c>
    </row>
    <row r="884" spans="1:6" x14ac:dyDescent="0.2">
      <c r="A884" s="713" t="s">
        <v>337</v>
      </c>
      <c r="B884" s="713" t="s">
        <v>9184</v>
      </c>
      <c r="C884" s="733">
        <f>QCO!L11</f>
        <v>0</v>
      </c>
      <c r="D884" s="724" t="s">
        <v>5324</v>
      </c>
      <c r="E884" s="712" t="str">
        <f t="shared" si="26"/>
        <v/>
      </c>
      <c r="F884" s="712">
        <f t="shared" si="27"/>
        <v>1</v>
      </c>
    </row>
    <row r="885" spans="1:6" x14ac:dyDescent="0.2">
      <c r="A885" s="713" t="s">
        <v>337</v>
      </c>
      <c r="B885" s="713" t="s">
        <v>9185</v>
      </c>
      <c r="C885" s="733">
        <f>QCO!L12</f>
        <v>0</v>
      </c>
      <c r="D885" s="724" t="s">
        <v>5324</v>
      </c>
      <c r="E885" s="712" t="str">
        <f t="shared" si="26"/>
        <v/>
      </c>
      <c r="F885" s="712">
        <f t="shared" si="27"/>
        <v>1</v>
      </c>
    </row>
    <row r="886" spans="1:6" x14ac:dyDescent="0.2">
      <c r="A886" s="713" t="s">
        <v>337</v>
      </c>
      <c r="B886" s="713" t="s">
        <v>9186</v>
      </c>
      <c r="C886" s="733">
        <f>QCO!L13</f>
        <v>0</v>
      </c>
      <c r="D886" s="724" t="s">
        <v>5324</v>
      </c>
      <c r="E886" s="712" t="str">
        <f t="shared" si="26"/>
        <v/>
      </c>
      <c r="F886" s="712">
        <f t="shared" si="27"/>
        <v>1</v>
      </c>
    </row>
    <row r="887" spans="1:6" x14ac:dyDescent="0.2">
      <c r="A887" s="713" t="s">
        <v>337</v>
      </c>
      <c r="B887" s="713" t="s">
        <v>9187</v>
      </c>
      <c r="C887" s="733">
        <f>QCO!L14</f>
        <v>0</v>
      </c>
      <c r="D887" s="724" t="s">
        <v>5324</v>
      </c>
      <c r="E887" s="712" t="str">
        <f t="shared" si="26"/>
        <v/>
      </c>
      <c r="F887" s="712">
        <f t="shared" si="27"/>
        <v>1</v>
      </c>
    </row>
    <row r="888" spans="1:6" x14ac:dyDescent="0.2">
      <c r="A888" s="713" t="s">
        <v>337</v>
      </c>
      <c r="B888" s="713" t="s">
        <v>9188</v>
      </c>
      <c r="C888" s="733">
        <f>QCO!L15</f>
        <v>0</v>
      </c>
      <c r="D888" s="724" t="s">
        <v>5324</v>
      </c>
      <c r="E888" s="712" t="str">
        <f t="shared" si="26"/>
        <v/>
      </c>
      <c r="F888" s="712">
        <f t="shared" si="27"/>
        <v>1</v>
      </c>
    </row>
    <row r="889" spans="1:6" x14ac:dyDescent="0.2">
      <c r="A889" s="713" t="s">
        <v>337</v>
      </c>
      <c r="B889" s="713" t="s">
        <v>9189</v>
      </c>
      <c r="C889" s="733">
        <f>QCO!L16</f>
        <v>0</v>
      </c>
      <c r="D889" s="724" t="s">
        <v>5324</v>
      </c>
      <c r="E889" s="712" t="str">
        <f t="shared" si="26"/>
        <v/>
      </c>
      <c r="F889" s="712">
        <f t="shared" si="27"/>
        <v>1</v>
      </c>
    </row>
    <row r="890" spans="1:6" x14ac:dyDescent="0.2">
      <c r="A890" s="713" t="s">
        <v>337</v>
      </c>
      <c r="B890" s="713" t="s">
        <v>9190</v>
      </c>
      <c r="C890" s="733">
        <f>QCO!L17</f>
        <v>0</v>
      </c>
      <c r="D890" s="724" t="s">
        <v>5324</v>
      </c>
      <c r="E890" s="712" t="str">
        <f t="shared" si="26"/>
        <v/>
      </c>
      <c r="F890" s="712">
        <f t="shared" si="27"/>
        <v>1</v>
      </c>
    </row>
    <row r="891" spans="1:6" x14ac:dyDescent="0.2">
      <c r="A891" s="713" t="s">
        <v>337</v>
      </c>
      <c r="B891" s="713" t="s">
        <v>9191</v>
      </c>
      <c r="C891" s="733">
        <f>QCO!L21</f>
        <v>0</v>
      </c>
      <c r="D891" s="724" t="s">
        <v>5324</v>
      </c>
      <c r="E891" s="712" t="str">
        <f t="shared" si="26"/>
        <v/>
      </c>
      <c r="F891" s="712">
        <f t="shared" si="27"/>
        <v>1</v>
      </c>
    </row>
    <row r="892" spans="1:6" x14ac:dyDescent="0.2">
      <c r="A892" s="713" t="s">
        <v>337</v>
      </c>
      <c r="B892" s="713" t="s">
        <v>9192</v>
      </c>
      <c r="C892" s="733">
        <f>QCO!L22</f>
        <v>0</v>
      </c>
      <c r="D892" s="724" t="s">
        <v>5324</v>
      </c>
      <c r="E892" s="712" t="str">
        <f t="shared" si="26"/>
        <v/>
      </c>
      <c r="F892" s="712">
        <f t="shared" si="27"/>
        <v>1</v>
      </c>
    </row>
    <row r="893" spans="1:6" x14ac:dyDescent="0.2">
      <c r="A893" s="713" t="s">
        <v>337</v>
      </c>
      <c r="B893" s="713" t="s">
        <v>9193</v>
      </c>
      <c r="C893" s="733">
        <f>QCO!L23</f>
        <v>0</v>
      </c>
      <c r="D893" s="724" t="s">
        <v>5324</v>
      </c>
      <c r="E893" s="712" t="str">
        <f t="shared" si="26"/>
        <v/>
      </c>
      <c r="F893" s="712">
        <f t="shared" si="27"/>
        <v>1</v>
      </c>
    </row>
    <row r="894" spans="1:6" x14ac:dyDescent="0.2">
      <c r="A894" s="713" t="s">
        <v>337</v>
      </c>
      <c r="B894" s="713" t="s">
        <v>9194</v>
      </c>
      <c r="C894" s="733">
        <f>QCO!L24</f>
        <v>0</v>
      </c>
      <c r="D894" s="724" t="s">
        <v>5324</v>
      </c>
      <c r="E894" s="712" t="str">
        <f t="shared" si="26"/>
        <v/>
      </c>
      <c r="F894" s="712">
        <f t="shared" si="27"/>
        <v>1</v>
      </c>
    </row>
    <row r="895" spans="1:6" x14ac:dyDescent="0.2">
      <c r="A895" s="713" t="s">
        <v>337</v>
      </c>
      <c r="B895" s="713" t="s">
        <v>9195</v>
      </c>
      <c r="C895" s="733">
        <f>QCO!L25</f>
        <v>0</v>
      </c>
      <c r="D895" s="724" t="s">
        <v>5324</v>
      </c>
      <c r="E895" s="712" t="str">
        <f t="shared" si="26"/>
        <v/>
      </c>
      <c r="F895" s="712">
        <f t="shared" si="27"/>
        <v>1</v>
      </c>
    </row>
    <row r="896" spans="1:6" x14ac:dyDescent="0.2">
      <c r="A896" s="713" t="s">
        <v>337</v>
      </c>
      <c r="B896" s="713" t="s">
        <v>9196</v>
      </c>
      <c r="C896" s="733">
        <f>QCO!L26</f>
        <v>0</v>
      </c>
      <c r="D896" s="724" t="s">
        <v>5324</v>
      </c>
      <c r="E896" s="712" t="str">
        <f t="shared" si="26"/>
        <v/>
      </c>
      <c r="F896" s="712">
        <f t="shared" si="27"/>
        <v>1</v>
      </c>
    </row>
    <row r="897" spans="1:6" x14ac:dyDescent="0.2">
      <c r="A897" s="713" t="s">
        <v>337</v>
      </c>
      <c r="B897" s="713" t="s">
        <v>9197</v>
      </c>
      <c r="C897" s="733">
        <f>QCO!L27</f>
        <v>0</v>
      </c>
      <c r="D897" s="724" t="s">
        <v>5324</v>
      </c>
      <c r="E897" s="712" t="str">
        <f t="shared" si="26"/>
        <v/>
      </c>
      <c r="F897" s="712">
        <f t="shared" si="27"/>
        <v>1</v>
      </c>
    </row>
    <row r="898" spans="1:6" x14ac:dyDescent="0.2">
      <c r="A898" s="713" t="s">
        <v>337</v>
      </c>
      <c r="B898" s="713" t="s">
        <v>9198</v>
      </c>
      <c r="C898" s="733">
        <f>QCO!L28</f>
        <v>0</v>
      </c>
      <c r="D898" s="724" t="s">
        <v>5324</v>
      </c>
      <c r="E898" s="712" t="str">
        <f t="shared" si="26"/>
        <v/>
      </c>
      <c r="F898" s="712">
        <f t="shared" si="27"/>
        <v>1</v>
      </c>
    </row>
    <row r="899" spans="1:6" x14ac:dyDescent="0.2">
      <c r="A899" s="713" t="s">
        <v>337</v>
      </c>
      <c r="B899" s="713" t="s">
        <v>9199</v>
      </c>
      <c r="C899" s="733">
        <f>QCO!L29</f>
        <v>0</v>
      </c>
      <c r="D899" s="724" t="s">
        <v>5324</v>
      </c>
      <c r="E899" s="712" t="str">
        <f t="shared" ref="E899:E962" si="28">IF(C899="","",IF(ISBLANK(C899),"",IF(ISNUMBER(C899),IF(ROUND(C899,0)=C899,IF(C899&gt;=(-9999999999999990),IF(C899&lt;=(9999999999999990),"","Value must be an integer of no more than 16 digits."),"Value must be an integer of no more than 16 digits."),"Value must be an integer of no more than 16 digits."),"Value must be an integer of no more than 16 digits.")))</f>
        <v/>
      </c>
      <c r="F899" s="712">
        <f t="shared" ref="F899:F962" si="29">IF(E899="",1,0)</f>
        <v>1</v>
      </c>
    </row>
    <row r="900" spans="1:6" x14ac:dyDescent="0.2">
      <c r="A900" s="713" t="s">
        <v>337</v>
      </c>
      <c r="B900" s="713" t="s">
        <v>9200</v>
      </c>
      <c r="C900" s="733">
        <f>QCO!L32</f>
        <v>0</v>
      </c>
      <c r="D900" s="724" t="s">
        <v>5324</v>
      </c>
      <c r="E900" s="712" t="str">
        <f t="shared" si="28"/>
        <v/>
      </c>
      <c r="F900" s="712">
        <f t="shared" si="29"/>
        <v>1</v>
      </c>
    </row>
    <row r="901" spans="1:6" x14ac:dyDescent="0.2">
      <c r="A901" s="713" t="s">
        <v>337</v>
      </c>
      <c r="B901" s="713" t="s">
        <v>9201</v>
      </c>
      <c r="C901" s="733">
        <f>QCO!L33</f>
        <v>0</v>
      </c>
      <c r="D901" s="724" t="s">
        <v>5324</v>
      </c>
      <c r="E901" s="712" t="str">
        <f t="shared" si="28"/>
        <v/>
      </c>
      <c r="F901" s="712">
        <f t="shared" si="29"/>
        <v>1</v>
      </c>
    </row>
    <row r="902" spans="1:6" x14ac:dyDescent="0.2">
      <c r="A902" s="713" t="s">
        <v>337</v>
      </c>
      <c r="B902" s="713" t="s">
        <v>9202</v>
      </c>
      <c r="C902" s="733">
        <f>QCO!L34</f>
        <v>0</v>
      </c>
      <c r="D902" s="724" t="s">
        <v>5324</v>
      </c>
      <c r="E902" s="712" t="str">
        <f t="shared" si="28"/>
        <v/>
      </c>
      <c r="F902" s="712">
        <f t="shared" si="29"/>
        <v>1</v>
      </c>
    </row>
    <row r="903" spans="1:6" x14ac:dyDescent="0.2">
      <c r="A903" s="713" t="s">
        <v>337</v>
      </c>
      <c r="B903" s="713" t="s">
        <v>9203</v>
      </c>
      <c r="C903" s="733">
        <f>QCO!L35</f>
        <v>0</v>
      </c>
      <c r="D903" s="724" t="s">
        <v>5324</v>
      </c>
      <c r="E903" s="712" t="str">
        <f t="shared" si="28"/>
        <v/>
      </c>
      <c r="F903" s="712">
        <f t="shared" si="29"/>
        <v>1</v>
      </c>
    </row>
    <row r="904" spans="1:6" x14ac:dyDescent="0.2">
      <c r="A904" s="713" t="s">
        <v>337</v>
      </c>
      <c r="B904" s="713" t="s">
        <v>9204</v>
      </c>
      <c r="C904" s="733">
        <f>QCO!L36</f>
        <v>0</v>
      </c>
      <c r="D904" s="724" t="s">
        <v>5324</v>
      </c>
      <c r="E904" s="712" t="str">
        <f t="shared" si="28"/>
        <v/>
      </c>
      <c r="F904" s="712">
        <f t="shared" si="29"/>
        <v>1</v>
      </c>
    </row>
    <row r="905" spans="1:6" x14ac:dyDescent="0.2">
      <c r="A905" s="713" t="s">
        <v>337</v>
      </c>
      <c r="B905" s="713" t="s">
        <v>9205</v>
      </c>
      <c r="C905" s="733">
        <f>QCO!L37</f>
        <v>0</v>
      </c>
      <c r="D905" s="724" t="s">
        <v>5324</v>
      </c>
      <c r="E905" s="712" t="str">
        <f t="shared" si="28"/>
        <v/>
      </c>
      <c r="F905" s="712">
        <f t="shared" si="29"/>
        <v>1</v>
      </c>
    </row>
    <row r="906" spans="1:6" x14ac:dyDescent="0.2">
      <c r="A906" s="713" t="s">
        <v>337</v>
      </c>
      <c r="B906" s="713" t="s">
        <v>9206</v>
      </c>
      <c r="C906" s="733">
        <f>QCO!L38</f>
        <v>0</v>
      </c>
      <c r="D906" s="724" t="s">
        <v>5324</v>
      </c>
      <c r="E906" s="712" t="str">
        <f t="shared" si="28"/>
        <v/>
      </c>
      <c r="F906" s="712">
        <f t="shared" si="29"/>
        <v>1</v>
      </c>
    </row>
    <row r="907" spans="1:6" x14ac:dyDescent="0.2">
      <c r="A907" s="713" t="s">
        <v>337</v>
      </c>
      <c r="B907" s="713" t="s">
        <v>9207</v>
      </c>
      <c r="C907" s="733">
        <f>QCO!L39</f>
        <v>0</v>
      </c>
      <c r="D907" s="724" t="s">
        <v>5324</v>
      </c>
      <c r="E907" s="712" t="str">
        <f t="shared" si="28"/>
        <v/>
      </c>
      <c r="F907" s="712">
        <f t="shared" si="29"/>
        <v>1</v>
      </c>
    </row>
    <row r="908" spans="1:6" x14ac:dyDescent="0.2">
      <c r="A908" s="713" t="s">
        <v>337</v>
      </c>
      <c r="B908" s="713" t="s">
        <v>9208</v>
      </c>
      <c r="C908" s="733">
        <f>QCO!L40</f>
        <v>0</v>
      </c>
      <c r="D908" s="724" t="s">
        <v>5324</v>
      </c>
      <c r="E908" s="712" t="str">
        <f t="shared" si="28"/>
        <v/>
      </c>
      <c r="F908" s="712">
        <f t="shared" si="29"/>
        <v>1</v>
      </c>
    </row>
    <row r="909" spans="1:6" x14ac:dyDescent="0.2">
      <c r="A909" s="713" t="s">
        <v>337</v>
      </c>
      <c r="B909" s="713" t="s">
        <v>9209</v>
      </c>
      <c r="C909" s="733">
        <f>QCO!M9</f>
        <v>0</v>
      </c>
      <c r="D909" s="724" t="s">
        <v>5324</v>
      </c>
      <c r="E909" s="712" t="str">
        <f t="shared" si="28"/>
        <v/>
      </c>
      <c r="F909" s="712">
        <f t="shared" si="29"/>
        <v>1</v>
      </c>
    </row>
    <row r="910" spans="1:6" x14ac:dyDescent="0.2">
      <c r="A910" s="713" t="s">
        <v>337</v>
      </c>
      <c r="B910" s="713" t="s">
        <v>9210</v>
      </c>
      <c r="C910" s="733">
        <f>QCO!M10</f>
        <v>0</v>
      </c>
      <c r="D910" s="724" t="s">
        <v>5324</v>
      </c>
      <c r="E910" s="712" t="str">
        <f t="shared" si="28"/>
        <v/>
      </c>
      <c r="F910" s="712">
        <f t="shared" si="29"/>
        <v>1</v>
      </c>
    </row>
    <row r="911" spans="1:6" x14ac:dyDescent="0.2">
      <c r="A911" s="713" t="s">
        <v>337</v>
      </c>
      <c r="B911" s="713" t="s">
        <v>9211</v>
      </c>
      <c r="C911" s="733">
        <f>QCO!M11</f>
        <v>0</v>
      </c>
      <c r="D911" s="724" t="s">
        <v>5324</v>
      </c>
      <c r="E911" s="712" t="str">
        <f t="shared" si="28"/>
        <v/>
      </c>
      <c r="F911" s="712">
        <f t="shared" si="29"/>
        <v>1</v>
      </c>
    </row>
    <row r="912" spans="1:6" x14ac:dyDescent="0.2">
      <c r="A912" s="713" t="s">
        <v>337</v>
      </c>
      <c r="B912" s="713" t="s">
        <v>9212</v>
      </c>
      <c r="C912" s="733">
        <f>QCO!M12</f>
        <v>0</v>
      </c>
      <c r="D912" s="724" t="s">
        <v>5324</v>
      </c>
      <c r="E912" s="712" t="str">
        <f t="shared" si="28"/>
        <v/>
      </c>
      <c r="F912" s="712">
        <f t="shared" si="29"/>
        <v>1</v>
      </c>
    </row>
    <row r="913" spans="1:6" x14ac:dyDescent="0.2">
      <c r="A913" s="713" t="s">
        <v>337</v>
      </c>
      <c r="B913" s="713" t="s">
        <v>9213</v>
      </c>
      <c r="C913" s="733">
        <f>QCO!M13</f>
        <v>0</v>
      </c>
      <c r="D913" s="724" t="s">
        <v>5324</v>
      </c>
      <c r="E913" s="712" t="str">
        <f t="shared" si="28"/>
        <v/>
      </c>
      <c r="F913" s="712">
        <f t="shared" si="29"/>
        <v>1</v>
      </c>
    </row>
    <row r="914" spans="1:6" x14ac:dyDescent="0.2">
      <c r="A914" s="713" t="s">
        <v>337</v>
      </c>
      <c r="B914" s="713" t="s">
        <v>9214</v>
      </c>
      <c r="C914" s="733">
        <f>QCO!M14</f>
        <v>0</v>
      </c>
      <c r="D914" s="724" t="s">
        <v>5324</v>
      </c>
      <c r="E914" s="712" t="str">
        <f t="shared" si="28"/>
        <v/>
      </c>
      <c r="F914" s="712">
        <f t="shared" si="29"/>
        <v>1</v>
      </c>
    </row>
    <row r="915" spans="1:6" x14ac:dyDescent="0.2">
      <c r="A915" s="713" t="s">
        <v>337</v>
      </c>
      <c r="B915" s="713" t="s">
        <v>9215</v>
      </c>
      <c r="C915" s="733">
        <f>QCO!M15</f>
        <v>0</v>
      </c>
      <c r="D915" s="724" t="s">
        <v>5324</v>
      </c>
      <c r="E915" s="712" t="str">
        <f t="shared" si="28"/>
        <v/>
      </c>
      <c r="F915" s="712">
        <f t="shared" si="29"/>
        <v>1</v>
      </c>
    </row>
    <row r="916" spans="1:6" x14ac:dyDescent="0.2">
      <c r="A916" s="713" t="s">
        <v>337</v>
      </c>
      <c r="B916" s="713" t="s">
        <v>9216</v>
      </c>
      <c r="C916" s="733">
        <f>QCO!M16</f>
        <v>0</v>
      </c>
      <c r="D916" s="724" t="s">
        <v>5324</v>
      </c>
      <c r="E916" s="712" t="str">
        <f t="shared" si="28"/>
        <v/>
      </c>
      <c r="F916" s="712">
        <f t="shared" si="29"/>
        <v>1</v>
      </c>
    </row>
    <row r="917" spans="1:6" x14ac:dyDescent="0.2">
      <c r="A917" s="713" t="s">
        <v>337</v>
      </c>
      <c r="B917" s="713" t="s">
        <v>9217</v>
      </c>
      <c r="C917" s="733">
        <f>QCO!M17</f>
        <v>0</v>
      </c>
      <c r="D917" s="724" t="s">
        <v>5324</v>
      </c>
      <c r="E917" s="712" t="str">
        <f t="shared" si="28"/>
        <v/>
      </c>
      <c r="F917" s="712">
        <f t="shared" si="29"/>
        <v>1</v>
      </c>
    </row>
    <row r="918" spans="1:6" x14ac:dyDescent="0.2">
      <c r="A918" s="713" t="s">
        <v>337</v>
      </c>
      <c r="B918" s="713" t="s">
        <v>9218</v>
      </c>
      <c r="C918" s="733">
        <f>QCO!M21</f>
        <v>0</v>
      </c>
      <c r="D918" s="724" t="s">
        <v>5324</v>
      </c>
      <c r="E918" s="712" t="str">
        <f t="shared" si="28"/>
        <v/>
      </c>
      <c r="F918" s="712">
        <f t="shared" si="29"/>
        <v>1</v>
      </c>
    </row>
    <row r="919" spans="1:6" x14ac:dyDescent="0.2">
      <c r="A919" s="713" t="s">
        <v>337</v>
      </c>
      <c r="B919" s="713" t="s">
        <v>9219</v>
      </c>
      <c r="C919" s="733">
        <f>QCO!M22</f>
        <v>0</v>
      </c>
      <c r="D919" s="724" t="s">
        <v>5324</v>
      </c>
      <c r="E919" s="712" t="str">
        <f t="shared" si="28"/>
        <v/>
      </c>
      <c r="F919" s="712">
        <f t="shared" si="29"/>
        <v>1</v>
      </c>
    </row>
    <row r="920" spans="1:6" x14ac:dyDescent="0.2">
      <c r="A920" s="713" t="s">
        <v>337</v>
      </c>
      <c r="B920" s="713" t="s">
        <v>9220</v>
      </c>
      <c r="C920" s="733">
        <f>QCO!M23</f>
        <v>0</v>
      </c>
      <c r="D920" s="724" t="s">
        <v>5324</v>
      </c>
      <c r="E920" s="712" t="str">
        <f t="shared" si="28"/>
        <v/>
      </c>
      <c r="F920" s="712">
        <f t="shared" si="29"/>
        <v>1</v>
      </c>
    </row>
    <row r="921" spans="1:6" x14ac:dyDescent="0.2">
      <c r="A921" s="713" t="s">
        <v>337</v>
      </c>
      <c r="B921" s="713" t="s">
        <v>9221</v>
      </c>
      <c r="C921" s="733">
        <f>QCO!M24</f>
        <v>0</v>
      </c>
      <c r="D921" s="724" t="s">
        <v>5324</v>
      </c>
      <c r="E921" s="712" t="str">
        <f t="shared" si="28"/>
        <v/>
      </c>
      <c r="F921" s="712">
        <f t="shared" si="29"/>
        <v>1</v>
      </c>
    </row>
    <row r="922" spans="1:6" x14ac:dyDescent="0.2">
      <c r="A922" s="713" t="s">
        <v>337</v>
      </c>
      <c r="B922" s="713" t="s">
        <v>9222</v>
      </c>
      <c r="C922" s="733">
        <f>QCO!M25</f>
        <v>0</v>
      </c>
      <c r="D922" s="724" t="s">
        <v>5324</v>
      </c>
      <c r="E922" s="712" t="str">
        <f t="shared" si="28"/>
        <v/>
      </c>
      <c r="F922" s="712">
        <f t="shared" si="29"/>
        <v>1</v>
      </c>
    </row>
    <row r="923" spans="1:6" x14ac:dyDescent="0.2">
      <c r="A923" s="713" t="s">
        <v>337</v>
      </c>
      <c r="B923" s="713" t="s">
        <v>9223</v>
      </c>
      <c r="C923" s="733">
        <f>QCO!M26</f>
        <v>0</v>
      </c>
      <c r="D923" s="724" t="s">
        <v>5324</v>
      </c>
      <c r="E923" s="712" t="str">
        <f t="shared" si="28"/>
        <v/>
      </c>
      <c r="F923" s="712">
        <f t="shared" si="29"/>
        <v>1</v>
      </c>
    </row>
    <row r="924" spans="1:6" x14ac:dyDescent="0.2">
      <c r="A924" s="713" t="s">
        <v>337</v>
      </c>
      <c r="B924" s="713" t="s">
        <v>9224</v>
      </c>
      <c r="C924" s="733">
        <f>QCO!M27</f>
        <v>0</v>
      </c>
      <c r="D924" s="724" t="s">
        <v>5324</v>
      </c>
      <c r="E924" s="712" t="str">
        <f t="shared" si="28"/>
        <v/>
      </c>
      <c r="F924" s="712">
        <f t="shared" si="29"/>
        <v>1</v>
      </c>
    </row>
    <row r="925" spans="1:6" x14ac:dyDescent="0.2">
      <c r="A925" s="713" t="s">
        <v>337</v>
      </c>
      <c r="B925" s="713" t="s">
        <v>9225</v>
      </c>
      <c r="C925" s="733">
        <f>QCO!M28</f>
        <v>0</v>
      </c>
      <c r="D925" s="724" t="s">
        <v>5324</v>
      </c>
      <c r="E925" s="712" t="str">
        <f t="shared" si="28"/>
        <v/>
      </c>
      <c r="F925" s="712">
        <f t="shared" si="29"/>
        <v>1</v>
      </c>
    </row>
    <row r="926" spans="1:6" x14ac:dyDescent="0.2">
      <c r="A926" s="713" t="s">
        <v>337</v>
      </c>
      <c r="B926" s="713" t="s">
        <v>9226</v>
      </c>
      <c r="C926" s="733">
        <f>QCO!M29</f>
        <v>0</v>
      </c>
      <c r="D926" s="724" t="s">
        <v>5324</v>
      </c>
      <c r="E926" s="712" t="str">
        <f t="shared" si="28"/>
        <v/>
      </c>
      <c r="F926" s="712">
        <f t="shared" si="29"/>
        <v>1</v>
      </c>
    </row>
    <row r="927" spans="1:6" x14ac:dyDescent="0.2">
      <c r="A927" s="713" t="s">
        <v>337</v>
      </c>
      <c r="B927" s="713" t="s">
        <v>9227</v>
      </c>
      <c r="C927" s="733">
        <f>QCO!M32</f>
        <v>0</v>
      </c>
      <c r="D927" s="724" t="s">
        <v>5324</v>
      </c>
      <c r="E927" s="712" t="str">
        <f t="shared" si="28"/>
        <v/>
      </c>
      <c r="F927" s="712">
        <f t="shared" si="29"/>
        <v>1</v>
      </c>
    </row>
    <row r="928" spans="1:6" x14ac:dyDescent="0.2">
      <c r="A928" s="713" t="s">
        <v>337</v>
      </c>
      <c r="B928" s="713" t="s">
        <v>9228</v>
      </c>
      <c r="C928" s="733">
        <f>QCO!M33</f>
        <v>0</v>
      </c>
      <c r="D928" s="724" t="s">
        <v>5324</v>
      </c>
      <c r="E928" s="712" t="str">
        <f t="shared" si="28"/>
        <v/>
      </c>
      <c r="F928" s="712">
        <f t="shared" si="29"/>
        <v>1</v>
      </c>
    </row>
    <row r="929" spans="1:6" x14ac:dyDescent="0.2">
      <c r="A929" s="713" t="s">
        <v>337</v>
      </c>
      <c r="B929" s="713" t="s">
        <v>9229</v>
      </c>
      <c r="C929" s="733">
        <f>QCO!M34</f>
        <v>0</v>
      </c>
      <c r="D929" s="724" t="s">
        <v>5324</v>
      </c>
      <c r="E929" s="712" t="str">
        <f t="shared" si="28"/>
        <v/>
      </c>
      <c r="F929" s="712">
        <f t="shared" si="29"/>
        <v>1</v>
      </c>
    </row>
    <row r="930" spans="1:6" x14ac:dyDescent="0.2">
      <c r="A930" s="713" t="s">
        <v>337</v>
      </c>
      <c r="B930" s="713" t="s">
        <v>9230</v>
      </c>
      <c r="C930" s="733">
        <f>QCO!M35</f>
        <v>0</v>
      </c>
      <c r="D930" s="724" t="s">
        <v>5324</v>
      </c>
      <c r="E930" s="712" t="str">
        <f t="shared" si="28"/>
        <v/>
      </c>
      <c r="F930" s="712">
        <f t="shared" si="29"/>
        <v>1</v>
      </c>
    </row>
    <row r="931" spans="1:6" x14ac:dyDescent="0.2">
      <c r="A931" s="713" t="s">
        <v>337</v>
      </c>
      <c r="B931" s="713" t="s">
        <v>9231</v>
      </c>
      <c r="C931" s="733">
        <f>QCO!M36</f>
        <v>0</v>
      </c>
      <c r="D931" s="724" t="s">
        <v>5324</v>
      </c>
      <c r="E931" s="712" t="str">
        <f t="shared" si="28"/>
        <v/>
      </c>
      <c r="F931" s="712">
        <f t="shared" si="29"/>
        <v>1</v>
      </c>
    </row>
    <row r="932" spans="1:6" x14ac:dyDescent="0.2">
      <c r="A932" s="713" t="s">
        <v>337</v>
      </c>
      <c r="B932" s="713" t="s">
        <v>9232</v>
      </c>
      <c r="C932" s="733">
        <f>QCO!M37</f>
        <v>0</v>
      </c>
      <c r="D932" s="724" t="s">
        <v>5324</v>
      </c>
      <c r="E932" s="712" t="str">
        <f t="shared" si="28"/>
        <v/>
      </c>
      <c r="F932" s="712">
        <f t="shared" si="29"/>
        <v>1</v>
      </c>
    </row>
    <row r="933" spans="1:6" x14ac:dyDescent="0.2">
      <c r="A933" s="713" t="s">
        <v>337</v>
      </c>
      <c r="B933" s="713" t="s">
        <v>9233</v>
      </c>
      <c r="C933" s="733">
        <f>QCO!M38</f>
        <v>0</v>
      </c>
      <c r="D933" s="724" t="s">
        <v>5324</v>
      </c>
      <c r="E933" s="712" t="str">
        <f t="shared" si="28"/>
        <v/>
      </c>
      <c r="F933" s="712">
        <f t="shared" si="29"/>
        <v>1</v>
      </c>
    </row>
    <row r="934" spans="1:6" x14ac:dyDescent="0.2">
      <c r="A934" s="713" t="s">
        <v>337</v>
      </c>
      <c r="B934" s="713" t="s">
        <v>9234</v>
      </c>
      <c r="C934" s="733">
        <f>QCO!M39</f>
        <v>0</v>
      </c>
      <c r="D934" s="724" t="s">
        <v>5324</v>
      </c>
      <c r="E934" s="712" t="str">
        <f t="shared" si="28"/>
        <v/>
      </c>
      <c r="F934" s="712">
        <f t="shared" si="29"/>
        <v>1</v>
      </c>
    </row>
    <row r="935" spans="1:6" x14ac:dyDescent="0.2">
      <c r="A935" s="713" t="s">
        <v>337</v>
      </c>
      <c r="B935" s="713" t="s">
        <v>9235</v>
      </c>
      <c r="C935" s="733">
        <f>QCO!M40</f>
        <v>0</v>
      </c>
      <c r="D935" s="724" t="s">
        <v>5324</v>
      </c>
      <c r="E935" s="712" t="str">
        <f t="shared" si="28"/>
        <v/>
      </c>
      <c r="F935" s="712">
        <f t="shared" si="29"/>
        <v>1</v>
      </c>
    </row>
    <row r="936" spans="1:6" x14ac:dyDescent="0.2">
      <c r="A936" s="713" t="s">
        <v>337</v>
      </c>
      <c r="B936" s="713" t="s">
        <v>9236</v>
      </c>
      <c r="C936" s="733">
        <f>QCO!N9</f>
        <v>0</v>
      </c>
      <c r="D936" s="724" t="s">
        <v>5324</v>
      </c>
      <c r="E936" s="712" t="str">
        <f t="shared" si="28"/>
        <v/>
      </c>
      <c r="F936" s="712">
        <f t="shared" si="29"/>
        <v>1</v>
      </c>
    </row>
    <row r="937" spans="1:6" x14ac:dyDescent="0.2">
      <c r="A937" s="713" t="s">
        <v>337</v>
      </c>
      <c r="B937" s="713" t="s">
        <v>9237</v>
      </c>
      <c r="C937" s="733">
        <f>QCO!N10</f>
        <v>0</v>
      </c>
      <c r="D937" s="724" t="s">
        <v>5324</v>
      </c>
      <c r="E937" s="712" t="str">
        <f t="shared" si="28"/>
        <v/>
      </c>
      <c r="F937" s="712">
        <f t="shared" si="29"/>
        <v>1</v>
      </c>
    </row>
    <row r="938" spans="1:6" x14ac:dyDescent="0.2">
      <c r="A938" s="713" t="s">
        <v>337</v>
      </c>
      <c r="B938" s="713" t="s">
        <v>9238</v>
      </c>
      <c r="C938" s="733">
        <f>QCO!N11</f>
        <v>0</v>
      </c>
      <c r="D938" s="724" t="s">
        <v>5324</v>
      </c>
      <c r="E938" s="712" t="str">
        <f t="shared" si="28"/>
        <v/>
      </c>
      <c r="F938" s="712">
        <f t="shared" si="29"/>
        <v>1</v>
      </c>
    </row>
    <row r="939" spans="1:6" x14ac:dyDescent="0.2">
      <c r="A939" s="713" t="s">
        <v>337</v>
      </c>
      <c r="B939" s="713" t="s">
        <v>9239</v>
      </c>
      <c r="C939" s="733">
        <f>QCO!N12</f>
        <v>0</v>
      </c>
      <c r="D939" s="724" t="s">
        <v>5324</v>
      </c>
      <c r="E939" s="712" t="str">
        <f t="shared" si="28"/>
        <v/>
      </c>
      <c r="F939" s="712">
        <f t="shared" si="29"/>
        <v>1</v>
      </c>
    </row>
    <row r="940" spans="1:6" x14ac:dyDescent="0.2">
      <c r="A940" s="713" t="s">
        <v>337</v>
      </c>
      <c r="B940" s="713" t="s">
        <v>9240</v>
      </c>
      <c r="C940" s="733">
        <f>QCO!N13</f>
        <v>0</v>
      </c>
      <c r="D940" s="724" t="s">
        <v>5324</v>
      </c>
      <c r="E940" s="712" t="str">
        <f t="shared" si="28"/>
        <v/>
      </c>
      <c r="F940" s="712">
        <f t="shared" si="29"/>
        <v>1</v>
      </c>
    </row>
    <row r="941" spans="1:6" x14ac:dyDescent="0.2">
      <c r="A941" s="713" t="s">
        <v>337</v>
      </c>
      <c r="B941" s="713" t="s">
        <v>9241</v>
      </c>
      <c r="C941" s="733">
        <f>QCO!N14</f>
        <v>0</v>
      </c>
      <c r="D941" s="724" t="s">
        <v>5324</v>
      </c>
      <c r="E941" s="712" t="str">
        <f t="shared" si="28"/>
        <v/>
      </c>
      <c r="F941" s="712">
        <f t="shared" si="29"/>
        <v>1</v>
      </c>
    </row>
    <row r="942" spans="1:6" x14ac:dyDescent="0.2">
      <c r="A942" s="713" t="s">
        <v>337</v>
      </c>
      <c r="B942" s="713" t="s">
        <v>9242</v>
      </c>
      <c r="C942" s="733">
        <f>QCO!N15</f>
        <v>0</v>
      </c>
      <c r="D942" s="724" t="s">
        <v>5324</v>
      </c>
      <c r="E942" s="712" t="str">
        <f t="shared" si="28"/>
        <v/>
      </c>
      <c r="F942" s="712">
        <f t="shared" si="29"/>
        <v>1</v>
      </c>
    </row>
    <row r="943" spans="1:6" x14ac:dyDescent="0.2">
      <c r="A943" s="713" t="s">
        <v>337</v>
      </c>
      <c r="B943" s="713" t="s">
        <v>9243</v>
      </c>
      <c r="C943" s="733">
        <f>QCO!N16</f>
        <v>0</v>
      </c>
      <c r="D943" s="724" t="s">
        <v>5324</v>
      </c>
      <c r="E943" s="712" t="str">
        <f t="shared" si="28"/>
        <v/>
      </c>
      <c r="F943" s="712">
        <f t="shared" si="29"/>
        <v>1</v>
      </c>
    </row>
    <row r="944" spans="1:6" x14ac:dyDescent="0.2">
      <c r="A944" s="713" t="s">
        <v>337</v>
      </c>
      <c r="B944" s="713" t="s">
        <v>9244</v>
      </c>
      <c r="C944" s="733">
        <f>QCO!N17</f>
        <v>0</v>
      </c>
      <c r="D944" s="724" t="s">
        <v>5324</v>
      </c>
      <c r="E944" s="712" t="str">
        <f t="shared" si="28"/>
        <v/>
      </c>
      <c r="F944" s="712">
        <f t="shared" si="29"/>
        <v>1</v>
      </c>
    </row>
    <row r="945" spans="1:6" x14ac:dyDescent="0.2">
      <c r="A945" s="713" t="s">
        <v>337</v>
      </c>
      <c r="B945" s="713" t="s">
        <v>9245</v>
      </c>
      <c r="C945" s="733">
        <f>QCO!N21</f>
        <v>0</v>
      </c>
      <c r="D945" s="724" t="s">
        <v>5324</v>
      </c>
      <c r="E945" s="712" t="str">
        <f t="shared" si="28"/>
        <v/>
      </c>
      <c r="F945" s="712">
        <f t="shared" si="29"/>
        <v>1</v>
      </c>
    </row>
    <row r="946" spans="1:6" x14ac:dyDescent="0.2">
      <c r="A946" s="713" t="s">
        <v>337</v>
      </c>
      <c r="B946" s="713" t="s">
        <v>9246</v>
      </c>
      <c r="C946" s="733">
        <f>QCO!N22</f>
        <v>0</v>
      </c>
      <c r="D946" s="724" t="s">
        <v>5324</v>
      </c>
      <c r="E946" s="712" t="str">
        <f t="shared" si="28"/>
        <v/>
      </c>
      <c r="F946" s="712">
        <f t="shared" si="29"/>
        <v>1</v>
      </c>
    </row>
    <row r="947" spans="1:6" x14ac:dyDescent="0.2">
      <c r="A947" s="713" t="s">
        <v>337</v>
      </c>
      <c r="B947" s="713" t="s">
        <v>9247</v>
      </c>
      <c r="C947" s="733">
        <f>QCO!N23</f>
        <v>0</v>
      </c>
      <c r="D947" s="724" t="s">
        <v>5324</v>
      </c>
      <c r="E947" s="712" t="str">
        <f t="shared" si="28"/>
        <v/>
      </c>
      <c r="F947" s="712">
        <f t="shared" si="29"/>
        <v>1</v>
      </c>
    </row>
    <row r="948" spans="1:6" x14ac:dyDescent="0.2">
      <c r="A948" s="713" t="s">
        <v>337</v>
      </c>
      <c r="B948" s="713" t="s">
        <v>9248</v>
      </c>
      <c r="C948" s="733">
        <f>QCO!N24</f>
        <v>0</v>
      </c>
      <c r="D948" s="724" t="s">
        <v>5324</v>
      </c>
      <c r="E948" s="712" t="str">
        <f t="shared" si="28"/>
        <v/>
      </c>
      <c r="F948" s="712">
        <f t="shared" si="29"/>
        <v>1</v>
      </c>
    </row>
    <row r="949" spans="1:6" x14ac:dyDescent="0.2">
      <c r="A949" s="713" t="s">
        <v>337</v>
      </c>
      <c r="B949" s="713" t="s">
        <v>9249</v>
      </c>
      <c r="C949" s="733">
        <f>QCO!N25</f>
        <v>0</v>
      </c>
      <c r="D949" s="724" t="s">
        <v>5324</v>
      </c>
      <c r="E949" s="712" t="str">
        <f t="shared" si="28"/>
        <v/>
      </c>
      <c r="F949" s="712">
        <f t="shared" si="29"/>
        <v>1</v>
      </c>
    </row>
    <row r="950" spans="1:6" x14ac:dyDescent="0.2">
      <c r="A950" s="713" t="s">
        <v>337</v>
      </c>
      <c r="B950" s="713" t="s">
        <v>9250</v>
      </c>
      <c r="C950" s="733">
        <f>QCO!N26</f>
        <v>0</v>
      </c>
      <c r="D950" s="724" t="s">
        <v>5324</v>
      </c>
      <c r="E950" s="712" t="str">
        <f t="shared" si="28"/>
        <v/>
      </c>
      <c r="F950" s="712">
        <f t="shared" si="29"/>
        <v>1</v>
      </c>
    </row>
    <row r="951" spans="1:6" x14ac:dyDescent="0.2">
      <c r="A951" s="713" t="s">
        <v>337</v>
      </c>
      <c r="B951" s="713" t="s">
        <v>9251</v>
      </c>
      <c r="C951" s="733">
        <f>QCO!N27</f>
        <v>0</v>
      </c>
      <c r="D951" s="724" t="s">
        <v>5324</v>
      </c>
      <c r="E951" s="712" t="str">
        <f t="shared" si="28"/>
        <v/>
      </c>
      <c r="F951" s="712">
        <f t="shared" si="29"/>
        <v>1</v>
      </c>
    </row>
    <row r="952" spans="1:6" x14ac:dyDescent="0.2">
      <c r="A952" s="713" t="s">
        <v>337</v>
      </c>
      <c r="B952" s="713" t="s">
        <v>9252</v>
      </c>
      <c r="C952" s="733">
        <f>QCO!N28</f>
        <v>0</v>
      </c>
      <c r="D952" s="724" t="s">
        <v>5324</v>
      </c>
      <c r="E952" s="712" t="str">
        <f t="shared" si="28"/>
        <v/>
      </c>
      <c r="F952" s="712">
        <f t="shared" si="29"/>
        <v>1</v>
      </c>
    </row>
    <row r="953" spans="1:6" x14ac:dyDescent="0.2">
      <c r="A953" s="713" t="s">
        <v>337</v>
      </c>
      <c r="B953" s="713" t="s">
        <v>9253</v>
      </c>
      <c r="C953" s="733">
        <f>QCO!N29</f>
        <v>0</v>
      </c>
      <c r="D953" s="724" t="s">
        <v>5324</v>
      </c>
      <c r="E953" s="712" t="str">
        <f t="shared" si="28"/>
        <v/>
      </c>
      <c r="F953" s="712">
        <f t="shared" si="29"/>
        <v>1</v>
      </c>
    </row>
    <row r="954" spans="1:6" x14ac:dyDescent="0.2">
      <c r="A954" s="713" t="s">
        <v>337</v>
      </c>
      <c r="B954" s="713" t="s">
        <v>9254</v>
      </c>
      <c r="C954" s="733">
        <f>QCO!N32</f>
        <v>0</v>
      </c>
      <c r="D954" s="724" t="s">
        <v>5324</v>
      </c>
      <c r="E954" s="712" t="str">
        <f t="shared" si="28"/>
        <v/>
      </c>
      <c r="F954" s="712">
        <f t="shared" si="29"/>
        <v>1</v>
      </c>
    </row>
    <row r="955" spans="1:6" x14ac:dyDescent="0.2">
      <c r="A955" s="713" t="s">
        <v>337</v>
      </c>
      <c r="B955" s="713" t="s">
        <v>9255</v>
      </c>
      <c r="C955" s="733">
        <f>QCO!N33</f>
        <v>0</v>
      </c>
      <c r="D955" s="724" t="s">
        <v>5324</v>
      </c>
      <c r="E955" s="712" t="str">
        <f t="shared" si="28"/>
        <v/>
      </c>
      <c r="F955" s="712">
        <f t="shared" si="29"/>
        <v>1</v>
      </c>
    </row>
    <row r="956" spans="1:6" x14ac:dyDescent="0.2">
      <c r="A956" s="713" t="s">
        <v>337</v>
      </c>
      <c r="B956" s="713" t="s">
        <v>9256</v>
      </c>
      <c r="C956" s="733">
        <f>QCO!N34</f>
        <v>0</v>
      </c>
      <c r="D956" s="724" t="s">
        <v>5324</v>
      </c>
      <c r="E956" s="712" t="str">
        <f t="shared" si="28"/>
        <v/>
      </c>
      <c r="F956" s="712">
        <f t="shared" si="29"/>
        <v>1</v>
      </c>
    </row>
    <row r="957" spans="1:6" x14ac:dyDescent="0.2">
      <c r="A957" s="713" t="s">
        <v>337</v>
      </c>
      <c r="B957" s="713" t="s">
        <v>9257</v>
      </c>
      <c r="C957" s="733">
        <f>QCO!N35</f>
        <v>0</v>
      </c>
      <c r="D957" s="724" t="s">
        <v>5324</v>
      </c>
      <c r="E957" s="712" t="str">
        <f t="shared" si="28"/>
        <v/>
      </c>
      <c r="F957" s="712">
        <f t="shared" si="29"/>
        <v>1</v>
      </c>
    </row>
    <row r="958" spans="1:6" x14ac:dyDescent="0.2">
      <c r="A958" s="713" t="s">
        <v>337</v>
      </c>
      <c r="B958" s="713" t="s">
        <v>9258</v>
      </c>
      <c r="C958" s="733">
        <f>QCO!N36</f>
        <v>0</v>
      </c>
      <c r="D958" s="724" t="s">
        <v>5324</v>
      </c>
      <c r="E958" s="712" t="str">
        <f t="shared" si="28"/>
        <v/>
      </c>
      <c r="F958" s="712">
        <f t="shared" si="29"/>
        <v>1</v>
      </c>
    </row>
    <row r="959" spans="1:6" x14ac:dyDescent="0.2">
      <c r="A959" s="713" t="s">
        <v>337</v>
      </c>
      <c r="B959" s="713" t="s">
        <v>9259</v>
      </c>
      <c r="C959" s="733">
        <f>QCO!N37</f>
        <v>0</v>
      </c>
      <c r="D959" s="724" t="s">
        <v>5324</v>
      </c>
      <c r="E959" s="712" t="str">
        <f t="shared" si="28"/>
        <v/>
      </c>
      <c r="F959" s="712">
        <f t="shared" si="29"/>
        <v>1</v>
      </c>
    </row>
    <row r="960" spans="1:6" x14ac:dyDescent="0.2">
      <c r="A960" s="713" t="s">
        <v>337</v>
      </c>
      <c r="B960" s="713" t="s">
        <v>9260</v>
      </c>
      <c r="C960" s="733">
        <f>QCO!N38</f>
        <v>0</v>
      </c>
      <c r="D960" s="724" t="s">
        <v>5324</v>
      </c>
      <c r="E960" s="712" t="str">
        <f t="shared" si="28"/>
        <v/>
      </c>
      <c r="F960" s="712">
        <f t="shared" si="29"/>
        <v>1</v>
      </c>
    </row>
    <row r="961" spans="1:6" x14ac:dyDescent="0.2">
      <c r="A961" s="713" t="s">
        <v>337</v>
      </c>
      <c r="B961" s="713" t="s">
        <v>9261</v>
      </c>
      <c r="C961" s="733">
        <f>QCO!N39</f>
        <v>0</v>
      </c>
      <c r="D961" s="724" t="s">
        <v>5324</v>
      </c>
      <c r="E961" s="712" t="str">
        <f t="shared" si="28"/>
        <v/>
      </c>
      <c r="F961" s="712">
        <f t="shared" si="29"/>
        <v>1</v>
      </c>
    </row>
    <row r="962" spans="1:6" x14ac:dyDescent="0.2">
      <c r="A962" s="713" t="s">
        <v>337</v>
      </c>
      <c r="B962" s="713" t="s">
        <v>9262</v>
      </c>
      <c r="C962" s="733">
        <f>QCO!N40</f>
        <v>0</v>
      </c>
      <c r="D962" s="724" t="s">
        <v>5324</v>
      </c>
      <c r="E962" s="712" t="str">
        <f t="shared" si="28"/>
        <v/>
      </c>
      <c r="F962" s="712">
        <f t="shared" si="29"/>
        <v>1</v>
      </c>
    </row>
    <row r="963" spans="1:6" x14ac:dyDescent="0.2">
      <c r="A963" s="713" t="s">
        <v>337</v>
      </c>
      <c r="B963" s="713" t="s">
        <v>9263</v>
      </c>
      <c r="C963" s="733">
        <f>QCO!O9</f>
        <v>0</v>
      </c>
      <c r="D963" s="724" t="s">
        <v>5324</v>
      </c>
      <c r="E963" s="712" t="str">
        <f t="shared" ref="E963:E1026" si="30">IF(C963="","",IF(ISBLANK(C963),"",IF(ISNUMBER(C963),IF(ROUND(C963,0)=C963,IF(C963&gt;=(-9999999999999990),IF(C963&lt;=(9999999999999990),"","Value must be an integer of no more than 16 digits."),"Value must be an integer of no more than 16 digits."),"Value must be an integer of no more than 16 digits."),"Value must be an integer of no more than 16 digits.")))</f>
        <v/>
      </c>
      <c r="F963" s="712">
        <f t="shared" ref="F963:F1026" si="31">IF(E963="",1,0)</f>
        <v>1</v>
      </c>
    </row>
    <row r="964" spans="1:6" x14ac:dyDescent="0.2">
      <c r="A964" s="713" t="s">
        <v>337</v>
      </c>
      <c r="B964" s="713" t="s">
        <v>9264</v>
      </c>
      <c r="C964" s="733">
        <f>QCO!O10</f>
        <v>0</v>
      </c>
      <c r="D964" s="724" t="s">
        <v>5324</v>
      </c>
      <c r="E964" s="712" t="str">
        <f t="shared" si="30"/>
        <v/>
      </c>
      <c r="F964" s="712">
        <f t="shared" si="31"/>
        <v>1</v>
      </c>
    </row>
    <row r="965" spans="1:6" x14ac:dyDescent="0.2">
      <c r="A965" s="713" t="s">
        <v>337</v>
      </c>
      <c r="B965" s="713" t="s">
        <v>9265</v>
      </c>
      <c r="C965" s="733">
        <f>QCO!O11</f>
        <v>0</v>
      </c>
      <c r="D965" s="724" t="s">
        <v>5324</v>
      </c>
      <c r="E965" s="712" t="str">
        <f t="shared" si="30"/>
        <v/>
      </c>
      <c r="F965" s="712">
        <f t="shared" si="31"/>
        <v>1</v>
      </c>
    </row>
    <row r="966" spans="1:6" x14ac:dyDescent="0.2">
      <c r="A966" s="713" t="s">
        <v>337</v>
      </c>
      <c r="B966" s="713" t="s">
        <v>9266</v>
      </c>
      <c r="C966" s="733">
        <f>QCO!O12</f>
        <v>0</v>
      </c>
      <c r="D966" s="724" t="s">
        <v>5324</v>
      </c>
      <c r="E966" s="712" t="str">
        <f t="shared" si="30"/>
        <v/>
      </c>
      <c r="F966" s="712">
        <f t="shared" si="31"/>
        <v>1</v>
      </c>
    </row>
    <row r="967" spans="1:6" x14ac:dyDescent="0.2">
      <c r="A967" s="713" t="s">
        <v>337</v>
      </c>
      <c r="B967" s="713" t="s">
        <v>9267</v>
      </c>
      <c r="C967" s="733">
        <f>QCO!O13</f>
        <v>0</v>
      </c>
      <c r="D967" s="724" t="s">
        <v>5324</v>
      </c>
      <c r="E967" s="712" t="str">
        <f t="shared" si="30"/>
        <v/>
      </c>
      <c r="F967" s="712">
        <f t="shared" si="31"/>
        <v>1</v>
      </c>
    </row>
    <row r="968" spans="1:6" x14ac:dyDescent="0.2">
      <c r="A968" s="713" t="s">
        <v>337</v>
      </c>
      <c r="B968" s="713" t="s">
        <v>9268</v>
      </c>
      <c r="C968" s="733">
        <f>QCO!O14</f>
        <v>0</v>
      </c>
      <c r="D968" s="724" t="s">
        <v>5324</v>
      </c>
      <c r="E968" s="712" t="str">
        <f t="shared" si="30"/>
        <v/>
      </c>
      <c r="F968" s="712">
        <f t="shared" si="31"/>
        <v>1</v>
      </c>
    </row>
    <row r="969" spans="1:6" x14ac:dyDescent="0.2">
      <c r="A969" s="713" t="s">
        <v>337</v>
      </c>
      <c r="B969" s="713" t="s">
        <v>9269</v>
      </c>
      <c r="C969" s="733">
        <f>QCO!O15</f>
        <v>0</v>
      </c>
      <c r="D969" s="724" t="s">
        <v>5324</v>
      </c>
      <c r="E969" s="712" t="str">
        <f t="shared" si="30"/>
        <v/>
      </c>
      <c r="F969" s="712">
        <f t="shared" si="31"/>
        <v>1</v>
      </c>
    </row>
    <row r="970" spans="1:6" x14ac:dyDescent="0.2">
      <c r="A970" s="713" t="s">
        <v>337</v>
      </c>
      <c r="B970" s="713" t="s">
        <v>9270</v>
      </c>
      <c r="C970" s="733">
        <f>QCO!O16</f>
        <v>0</v>
      </c>
      <c r="D970" s="724" t="s">
        <v>5324</v>
      </c>
      <c r="E970" s="712" t="str">
        <f t="shared" si="30"/>
        <v/>
      </c>
      <c r="F970" s="712">
        <f t="shared" si="31"/>
        <v>1</v>
      </c>
    </row>
    <row r="971" spans="1:6" x14ac:dyDescent="0.2">
      <c r="A971" s="713" t="s">
        <v>337</v>
      </c>
      <c r="B971" s="713" t="s">
        <v>9271</v>
      </c>
      <c r="C971" s="733">
        <f>QCO!O17</f>
        <v>0</v>
      </c>
      <c r="D971" s="724" t="s">
        <v>5324</v>
      </c>
      <c r="E971" s="712" t="str">
        <f t="shared" si="30"/>
        <v/>
      </c>
      <c r="F971" s="712">
        <f t="shared" si="31"/>
        <v>1</v>
      </c>
    </row>
    <row r="972" spans="1:6" x14ac:dyDescent="0.2">
      <c r="A972" s="713" t="s">
        <v>337</v>
      </c>
      <c r="B972" s="713" t="s">
        <v>9272</v>
      </c>
      <c r="C972" s="733">
        <f>QCO!O21</f>
        <v>0</v>
      </c>
      <c r="D972" s="724" t="s">
        <v>5324</v>
      </c>
      <c r="E972" s="712" t="str">
        <f t="shared" si="30"/>
        <v/>
      </c>
      <c r="F972" s="712">
        <f t="shared" si="31"/>
        <v>1</v>
      </c>
    </row>
    <row r="973" spans="1:6" x14ac:dyDescent="0.2">
      <c r="A973" s="713" t="s">
        <v>337</v>
      </c>
      <c r="B973" s="713" t="s">
        <v>9273</v>
      </c>
      <c r="C973" s="733">
        <f>QCO!O22</f>
        <v>0</v>
      </c>
      <c r="D973" s="724" t="s">
        <v>5324</v>
      </c>
      <c r="E973" s="712" t="str">
        <f t="shared" si="30"/>
        <v/>
      </c>
      <c r="F973" s="712">
        <f t="shared" si="31"/>
        <v>1</v>
      </c>
    </row>
    <row r="974" spans="1:6" x14ac:dyDescent="0.2">
      <c r="A974" s="713" t="s">
        <v>337</v>
      </c>
      <c r="B974" s="713" t="s">
        <v>9274</v>
      </c>
      <c r="C974" s="733">
        <f>QCO!O23</f>
        <v>0</v>
      </c>
      <c r="D974" s="724" t="s">
        <v>5324</v>
      </c>
      <c r="E974" s="712" t="str">
        <f t="shared" si="30"/>
        <v/>
      </c>
      <c r="F974" s="712">
        <f t="shared" si="31"/>
        <v>1</v>
      </c>
    </row>
    <row r="975" spans="1:6" x14ac:dyDescent="0.2">
      <c r="A975" s="713" t="s">
        <v>337</v>
      </c>
      <c r="B975" s="713" t="s">
        <v>9275</v>
      </c>
      <c r="C975" s="733">
        <f>QCO!O24</f>
        <v>0</v>
      </c>
      <c r="D975" s="724" t="s">
        <v>5324</v>
      </c>
      <c r="E975" s="712" t="str">
        <f t="shared" si="30"/>
        <v/>
      </c>
      <c r="F975" s="712">
        <f t="shared" si="31"/>
        <v>1</v>
      </c>
    </row>
    <row r="976" spans="1:6" x14ac:dyDescent="0.2">
      <c r="A976" s="713" t="s">
        <v>337</v>
      </c>
      <c r="B976" s="713" t="s">
        <v>9276</v>
      </c>
      <c r="C976" s="733">
        <f>QCO!O25</f>
        <v>0</v>
      </c>
      <c r="D976" s="724" t="s">
        <v>5324</v>
      </c>
      <c r="E976" s="712" t="str">
        <f t="shared" si="30"/>
        <v/>
      </c>
      <c r="F976" s="712">
        <f t="shared" si="31"/>
        <v>1</v>
      </c>
    </row>
    <row r="977" spans="1:6" x14ac:dyDescent="0.2">
      <c r="A977" s="713" t="s">
        <v>337</v>
      </c>
      <c r="B977" s="713" t="s">
        <v>9277</v>
      </c>
      <c r="C977" s="733">
        <f>QCO!O26</f>
        <v>0</v>
      </c>
      <c r="D977" s="724" t="s">
        <v>5324</v>
      </c>
      <c r="E977" s="712" t="str">
        <f t="shared" si="30"/>
        <v/>
      </c>
      <c r="F977" s="712">
        <f t="shared" si="31"/>
        <v>1</v>
      </c>
    </row>
    <row r="978" spans="1:6" x14ac:dyDescent="0.2">
      <c r="A978" s="713" t="s">
        <v>337</v>
      </c>
      <c r="B978" s="713" t="s">
        <v>9278</v>
      </c>
      <c r="C978" s="733">
        <f>QCO!O27</f>
        <v>0</v>
      </c>
      <c r="D978" s="724" t="s">
        <v>5324</v>
      </c>
      <c r="E978" s="712" t="str">
        <f t="shared" si="30"/>
        <v/>
      </c>
      <c r="F978" s="712">
        <f t="shared" si="31"/>
        <v>1</v>
      </c>
    </row>
    <row r="979" spans="1:6" x14ac:dyDescent="0.2">
      <c r="A979" s="713" t="s">
        <v>337</v>
      </c>
      <c r="B979" s="713" t="s">
        <v>9279</v>
      </c>
      <c r="C979" s="733">
        <f>QCO!O28</f>
        <v>0</v>
      </c>
      <c r="D979" s="724" t="s">
        <v>5324</v>
      </c>
      <c r="E979" s="712" t="str">
        <f t="shared" si="30"/>
        <v/>
      </c>
      <c r="F979" s="712">
        <f t="shared" si="31"/>
        <v>1</v>
      </c>
    </row>
    <row r="980" spans="1:6" x14ac:dyDescent="0.2">
      <c r="A980" s="713" t="s">
        <v>337</v>
      </c>
      <c r="B980" s="713" t="s">
        <v>9280</v>
      </c>
      <c r="C980" s="733">
        <f>QCO!O29</f>
        <v>0</v>
      </c>
      <c r="D980" s="724" t="s">
        <v>5324</v>
      </c>
      <c r="E980" s="712" t="str">
        <f t="shared" si="30"/>
        <v/>
      </c>
      <c r="F980" s="712">
        <f t="shared" si="31"/>
        <v>1</v>
      </c>
    </row>
    <row r="981" spans="1:6" x14ac:dyDescent="0.2">
      <c r="A981" s="713" t="s">
        <v>337</v>
      </c>
      <c r="B981" s="713" t="s">
        <v>9281</v>
      </c>
      <c r="C981" s="733">
        <f>QCO!O32</f>
        <v>0</v>
      </c>
      <c r="D981" s="724" t="s">
        <v>5324</v>
      </c>
      <c r="E981" s="712" t="str">
        <f t="shared" si="30"/>
        <v/>
      </c>
      <c r="F981" s="712">
        <f t="shared" si="31"/>
        <v>1</v>
      </c>
    </row>
    <row r="982" spans="1:6" x14ac:dyDescent="0.2">
      <c r="A982" s="713" t="s">
        <v>337</v>
      </c>
      <c r="B982" s="713" t="s">
        <v>9282</v>
      </c>
      <c r="C982" s="733">
        <f>QCO!O33</f>
        <v>0</v>
      </c>
      <c r="D982" s="724" t="s">
        <v>5324</v>
      </c>
      <c r="E982" s="712" t="str">
        <f t="shared" si="30"/>
        <v/>
      </c>
      <c r="F982" s="712">
        <f t="shared" si="31"/>
        <v>1</v>
      </c>
    </row>
    <row r="983" spans="1:6" x14ac:dyDescent="0.2">
      <c r="A983" s="713" t="s">
        <v>337</v>
      </c>
      <c r="B983" s="713" t="s">
        <v>9283</v>
      </c>
      <c r="C983" s="733">
        <f>QCO!O34</f>
        <v>0</v>
      </c>
      <c r="D983" s="724" t="s">
        <v>5324</v>
      </c>
      <c r="E983" s="712" t="str">
        <f t="shared" si="30"/>
        <v/>
      </c>
      <c r="F983" s="712">
        <f t="shared" si="31"/>
        <v>1</v>
      </c>
    </row>
    <row r="984" spans="1:6" x14ac:dyDescent="0.2">
      <c r="A984" s="713" t="s">
        <v>337</v>
      </c>
      <c r="B984" s="713" t="s">
        <v>9284</v>
      </c>
      <c r="C984" s="733">
        <f>QCO!O35</f>
        <v>0</v>
      </c>
      <c r="D984" s="724" t="s">
        <v>5324</v>
      </c>
      <c r="E984" s="712" t="str">
        <f t="shared" si="30"/>
        <v/>
      </c>
      <c r="F984" s="712">
        <f t="shared" si="31"/>
        <v>1</v>
      </c>
    </row>
    <row r="985" spans="1:6" x14ac:dyDescent="0.2">
      <c r="A985" s="713" t="s">
        <v>337</v>
      </c>
      <c r="B985" s="713" t="s">
        <v>9285</v>
      </c>
      <c r="C985" s="733">
        <f>QCO!O36</f>
        <v>0</v>
      </c>
      <c r="D985" s="724" t="s">
        <v>5324</v>
      </c>
      <c r="E985" s="712" t="str">
        <f t="shared" si="30"/>
        <v/>
      </c>
      <c r="F985" s="712">
        <f t="shared" si="31"/>
        <v>1</v>
      </c>
    </row>
    <row r="986" spans="1:6" x14ac:dyDescent="0.2">
      <c r="A986" s="713" t="s">
        <v>337</v>
      </c>
      <c r="B986" s="713" t="s">
        <v>9286</v>
      </c>
      <c r="C986" s="733">
        <f>QCO!O37</f>
        <v>0</v>
      </c>
      <c r="D986" s="724" t="s">
        <v>5324</v>
      </c>
      <c r="E986" s="712" t="str">
        <f t="shared" si="30"/>
        <v/>
      </c>
      <c r="F986" s="712">
        <f t="shared" si="31"/>
        <v>1</v>
      </c>
    </row>
    <row r="987" spans="1:6" x14ac:dyDescent="0.2">
      <c r="A987" s="713" t="s">
        <v>337</v>
      </c>
      <c r="B987" s="713" t="s">
        <v>9287</v>
      </c>
      <c r="C987" s="733">
        <f>QCO!O38</f>
        <v>0</v>
      </c>
      <c r="D987" s="724" t="s">
        <v>5324</v>
      </c>
      <c r="E987" s="712" t="str">
        <f t="shared" si="30"/>
        <v/>
      </c>
      <c r="F987" s="712">
        <f t="shared" si="31"/>
        <v>1</v>
      </c>
    </row>
    <row r="988" spans="1:6" x14ac:dyDescent="0.2">
      <c r="A988" s="713" t="s">
        <v>337</v>
      </c>
      <c r="B988" s="713" t="s">
        <v>9288</v>
      </c>
      <c r="C988" s="733">
        <f>QCO!O39</f>
        <v>0</v>
      </c>
      <c r="D988" s="724" t="s">
        <v>5324</v>
      </c>
      <c r="E988" s="712" t="str">
        <f t="shared" si="30"/>
        <v/>
      </c>
      <c r="F988" s="712">
        <f t="shared" si="31"/>
        <v>1</v>
      </c>
    </row>
    <row r="989" spans="1:6" x14ac:dyDescent="0.2">
      <c r="A989" s="713" t="s">
        <v>337</v>
      </c>
      <c r="B989" s="713" t="s">
        <v>9289</v>
      </c>
      <c r="C989" s="733">
        <f>QCO!O40</f>
        <v>0</v>
      </c>
      <c r="D989" s="724" t="s">
        <v>5324</v>
      </c>
      <c r="E989" s="712" t="str">
        <f t="shared" si="30"/>
        <v/>
      </c>
      <c r="F989" s="712">
        <f t="shared" si="31"/>
        <v>1</v>
      </c>
    </row>
    <row r="990" spans="1:6" x14ac:dyDescent="0.2">
      <c r="A990" s="713" t="s">
        <v>337</v>
      </c>
      <c r="B990" s="713" t="s">
        <v>9290</v>
      </c>
      <c r="C990" s="733">
        <f>QCO!P9</f>
        <v>0</v>
      </c>
      <c r="D990" s="724" t="s">
        <v>5324</v>
      </c>
      <c r="E990" s="712" t="str">
        <f t="shared" si="30"/>
        <v/>
      </c>
      <c r="F990" s="712">
        <f t="shared" si="31"/>
        <v>1</v>
      </c>
    </row>
    <row r="991" spans="1:6" x14ac:dyDescent="0.2">
      <c r="A991" s="713" t="s">
        <v>337</v>
      </c>
      <c r="B991" s="713" t="s">
        <v>9291</v>
      </c>
      <c r="C991" s="733">
        <f>QCO!P10</f>
        <v>0</v>
      </c>
      <c r="D991" s="724" t="s">
        <v>5324</v>
      </c>
      <c r="E991" s="712" t="str">
        <f t="shared" si="30"/>
        <v/>
      </c>
      <c r="F991" s="712">
        <f t="shared" si="31"/>
        <v>1</v>
      </c>
    </row>
    <row r="992" spans="1:6" x14ac:dyDescent="0.2">
      <c r="A992" s="713" t="s">
        <v>337</v>
      </c>
      <c r="B992" s="713" t="s">
        <v>9292</v>
      </c>
      <c r="C992" s="733">
        <f>QCO!P11</f>
        <v>0</v>
      </c>
      <c r="D992" s="724" t="s">
        <v>5324</v>
      </c>
      <c r="E992" s="712" t="str">
        <f t="shared" si="30"/>
        <v/>
      </c>
      <c r="F992" s="712">
        <f t="shared" si="31"/>
        <v>1</v>
      </c>
    </row>
    <row r="993" spans="1:6" x14ac:dyDescent="0.2">
      <c r="A993" s="713" t="s">
        <v>337</v>
      </c>
      <c r="B993" s="713" t="s">
        <v>9293</v>
      </c>
      <c r="C993" s="733">
        <f>QCO!P12</f>
        <v>0</v>
      </c>
      <c r="D993" s="724" t="s">
        <v>5324</v>
      </c>
      <c r="E993" s="712" t="str">
        <f t="shared" si="30"/>
        <v/>
      </c>
      <c r="F993" s="712">
        <f t="shared" si="31"/>
        <v>1</v>
      </c>
    </row>
    <row r="994" spans="1:6" x14ac:dyDescent="0.2">
      <c r="A994" s="713" t="s">
        <v>337</v>
      </c>
      <c r="B994" s="713" t="s">
        <v>9294</v>
      </c>
      <c r="C994" s="733">
        <f>QCO!P13</f>
        <v>0</v>
      </c>
      <c r="D994" s="724" t="s">
        <v>5324</v>
      </c>
      <c r="E994" s="712" t="str">
        <f t="shared" si="30"/>
        <v/>
      </c>
      <c r="F994" s="712">
        <f t="shared" si="31"/>
        <v>1</v>
      </c>
    </row>
    <row r="995" spans="1:6" x14ac:dyDescent="0.2">
      <c r="A995" s="713" t="s">
        <v>337</v>
      </c>
      <c r="B995" s="713" t="s">
        <v>9295</v>
      </c>
      <c r="C995" s="733">
        <f>QCO!P14</f>
        <v>0</v>
      </c>
      <c r="D995" s="724" t="s">
        <v>5324</v>
      </c>
      <c r="E995" s="712" t="str">
        <f t="shared" si="30"/>
        <v/>
      </c>
      <c r="F995" s="712">
        <f t="shared" si="31"/>
        <v>1</v>
      </c>
    </row>
    <row r="996" spans="1:6" x14ac:dyDescent="0.2">
      <c r="A996" s="713" t="s">
        <v>337</v>
      </c>
      <c r="B996" s="713" t="s">
        <v>9296</v>
      </c>
      <c r="C996" s="733">
        <f>QCO!P15</f>
        <v>0</v>
      </c>
      <c r="D996" s="724" t="s">
        <v>5324</v>
      </c>
      <c r="E996" s="712" t="str">
        <f t="shared" si="30"/>
        <v/>
      </c>
      <c r="F996" s="712">
        <f t="shared" si="31"/>
        <v>1</v>
      </c>
    </row>
    <row r="997" spans="1:6" x14ac:dyDescent="0.2">
      <c r="A997" s="713" t="s">
        <v>337</v>
      </c>
      <c r="B997" s="713" t="s">
        <v>9297</v>
      </c>
      <c r="C997" s="733">
        <f>QCO!P16</f>
        <v>0</v>
      </c>
      <c r="D997" s="724" t="s">
        <v>5324</v>
      </c>
      <c r="E997" s="712" t="str">
        <f t="shared" si="30"/>
        <v/>
      </c>
      <c r="F997" s="712">
        <f t="shared" si="31"/>
        <v>1</v>
      </c>
    </row>
    <row r="998" spans="1:6" x14ac:dyDescent="0.2">
      <c r="A998" s="713" t="s">
        <v>337</v>
      </c>
      <c r="B998" s="713" t="s">
        <v>9298</v>
      </c>
      <c r="C998" s="733">
        <f>QCO!P17</f>
        <v>0</v>
      </c>
      <c r="D998" s="724" t="s">
        <v>5324</v>
      </c>
      <c r="E998" s="712" t="str">
        <f t="shared" si="30"/>
        <v/>
      </c>
      <c r="F998" s="712">
        <f t="shared" si="31"/>
        <v>1</v>
      </c>
    </row>
    <row r="999" spans="1:6" x14ac:dyDescent="0.2">
      <c r="A999" s="713" t="s">
        <v>337</v>
      </c>
      <c r="B999" s="713" t="s">
        <v>9299</v>
      </c>
      <c r="C999" s="733">
        <f>QCO!P21</f>
        <v>0</v>
      </c>
      <c r="D999" s="724" t="s">
        <v>5324</v>
      </c>
      <c r="E999" s="712" t="str">
        <f t="shared" si="30"/>
        <v/>
      </c>
      <c r="F999" s="712">
        <f t="shared" si="31"/>
        <v>1</v>
      </c>
    </row>
    <row r="1000" spans="1:6" x14ac:dyDescent="0.2">
      <c r="A1000" s="713" t="s">
        <v>337</v>
      </c>
      <c r="B1000" s="713" t="s">
        <v>9300</v>
      </c>
      <c r="C1000" s="733">
        <f>QCO!P22</f>
        <v>0</v>
      </c>
      <c r="D1000" s="724" t="s">
        <v>5324</v>
      </c>
      <c r="E1000" s="712" t="str">
        <f t="shared" si="30"/>
        <v/>
      </c>
      <c r="F1000" s="712">
        <f t="shared" si="31"/>
        <v>1</v>
      </c>
    </row>
    <row r="1001" spans="1:6" x14ac:dyDescent="0.2">
      <c r="A1001" s="713" t="s">
        <v>337</v>
      </c>
      <c r="B1001" s="713" t="s">
        <v>9301</v>
      </c>
      <c r="C1001" s="733">
        <f>QCO!P23</f>
        <v>0</v>
      </c>
      <c r="D1001" s="724" t="s">
        <v>5324</v>
      </c>
      <c r="E1001" s="712" t="str">
        <f t="shared" si="30"/>
        <v/>
      </c>
      <c r="F1001" s="712">
        <f t="shared" si="31"/>
        <v>1</v>
      </c>
    </row>
    <row r="1002" spans="1:6" x14ac:dyDescent="0.2">
      <c r="A1002" s="713" t="s">
        <v>337</v>
      </c>
      <c r="B1002" s="713" t="s">
        <v>9302</v>
      </c>
      <c r="C1002" s="733">
        <f>QCO!P24</f>
        <v>0</v>
      </c>
      <c r="D1002" s="724" t="s">
        <v>5324</v>
      </c>
      <c r="E1002" s="712" t="str">
        <f t="shared" si="30"/>
        <v/>
      </c>
      <c r="F1002" s="712">
        <f t="shared" si="31"/>
        <v>1</v>
      </c>
    </row>
    <row r="1003" spans="1:6" x14ac:dyDescent="0.2">
      <c r="A1003" s="713" t="s">
        <v>337</v>
      </c>
      <c r="B1003" s="713" t="s">
        <v>9303</v>
      </c>
      <c r="C1003" s="733">
        <f>QCO!P25</f>
        <v>0</v>
      </c>
      <c r="D1003" s="724" t="s">
        <v>5324</v>
      </c>
      <c r="E1003" s="712" t="str">
        <f t="shared" si="30"/>
        <v/>
      </c>
      <c r="F1003" s="712">
        <f t="shared" si="31"/>
        <v>1</v>
      </c>
    </row>
    <row r="1004" spans="1:6" x14ac:dyDescent="0.2">
      <c r="A1004" s="713" t="s">
        <v>337</v>
      </c>
      <c r="B1004" s="713" t="s">
        <v>9304</v>
      </c>
      <c r="C1004" s="733">
        <f>QCO!P26</f>
        <v>0</v>
      </c>
      <c r="D1004" s="724" t="s">
        <v>5324</v>
      </c>
      <c r="E1004" s="712" t="str">
        <f t="shared" si="30"/>
        <v/>
      </c>
      <c r="F1004" s="712">
        <f t="shared" si="31"/>
        <v>1</v>
      </c>
    </row>
    <row r="1005" spans="1:6" x14ac:dyDescent="0.2">
      <c r="A1005" s="713" t="s">
        <v>337</v>
      </c>
      <c r="B1005" s="713" t="s">
        <v>9305</v>
      </c>
      <c r="C1005" s="733">
        <f>QCO!P27</f>
        <v>0</v>
      </c>
      <c r="D1005" s="724" t="s">
        <v>5324</v>
      </c>
      <c r="E1005" s="712" t="str">
        <f t="shared" si="30"/>
        <v/>
      </c>
      <c r="F1005" s="712">
        <f t="shared" si="31"/>
        <v>1</v>
      </c>
    </row>
    <row r="1006" spans="1:6" x14ac:dyDescent="0.2">
      <c r="A1006" s="713" t="s">
        <v>337</v>
      </c>
      <c r="B1006" s="713" t="s">
        <v>9306</v>
      </c>
      <c r="C1006" s="733">
        <f>QCO!P28</f>
        <v>0</v>
      </c>
      <c r="D1006" s="724" t="s">
        <v>5324</v>
      </c>
      <c r="E1006" s="712" t="str">
        <f t="shared" si="30"/>
        <v/>
      </c>
      <c r="F1006" s="712">
        <f t="shared" si="31"/>
        <v>1</v>
      </c>
    </row>
    <row r="1007" spans="1:6" x14ac:dyDescent="0.2">
      <c r="A1007" s="713" t="s">
        <v>337</v>
      </c>
      <c r="B1007" s="713" t="s">
        <v>9307</v>
      </c>
      <c r="C1007" s="733">
        <f>QCO!P29</f>
        <v>0</v>
      </c>
      <c r="D1007" s="724" t="s">
        <v>5324</v>
      </c>
      <c r="E1007" s="712" t="str">
        <f t="shared" si="30"/>
        <v/>
      </c>
      <c r="F1007" s="712">
        <f t="shared" si="31"/>
        <v>1</v>
      </c>
    </row>
    <row r="1008" spans="1:6" x14ac:dyDescent="0.2">
      <c r="A1008" s="713" t="s">
        <v>337</v>
      </c>
      <c r="B1008" s="713" t="s">
        <v>9308</v>
      </c>
      <c r="C1008" s="733">
        <f>QCO!P32</f>
        <v>0</v>
      </c>
      <c r="D1008" s="724" t="s">
        <v>5324</v>
      </c>
      <c r="E1008" s="712" t="str">
        <f t="shared" si="30"/>
        <v/>
      </c>
      <c r="F1008" s="712">
        <f t="shared" si="31"/>
        <v>1</v>
      </c>
    </row>
    <row r="1009" spans="1:6" x14ac:dyDescent="0.2">
      <c r="A1009" s="713" t="s">
        <v>337</v>
      </c>
      <c r="B1009" s="713" t="s">
        <v>9309</v>
      </c>
      <c r="C1009" s="733">
        <f>QCO!P33</f>
        <v>0</v>
      </c>
      <c r="D1009" s="724" t="s">
        <v>5324</v>
      </c>
      <c r="E1009" s="712" t="str">
        <f t="shared" si="30"/>
        <v/>
      </c>
      <c r="F1009" s="712">
        <f t="shared" si="31"/>
        <v>1</v>
      </c>
    </row>
    <row r="1010" spans="1:6" x14ac:dyDescent="0.2">
      <c r="A1010" s="713" t="s">
        <v>337</v>
      </c>
      <c r="B1010" s="713" t="s">
        <v>9310</v>
      </c>
      <c r="C1010" s="733">
        <f>QCO!P34</f>
        <v>0</v>
      </c>
      <c r="D1010" s="724" t="s">
        <v>5324</v>
      </c>
      <c r="E1010" s="712" t="str">
        <f t="shared" si="30"/>
        <v/>
      </c>
      <c r="F1010" s="712">
        <f t="shared" si="31"/>
        <v>1</v>
      </c>
    </row>
    <row r="1011" spans="1:6" x14ac:dyDescent="0.2">
      <c r="A1011" s="713" t="s">
        <v>337</v>
      </c>
      <c r="B1011" s="713" t="s">
        <v>9311</v>
      </c>
      <c r="C1011" s="733">
        <f>QCO!P35</f>
        <v>0</v>
      </c>
      <c r="D1011" s="724" t="s">
        <v>5324</v>
      </c>
      <c r="E1011" s="712" t="str">
        <f t="shared" si="30"/>
        <v/>
      </c>
      <c r="F1011" s="712">
        <f t="shared" si="31"/>
        <v>1</v>
      </c>
    </row>
    <row r="1012" spans="1:6" x14ac:dyDescent="0.2">
      <c r="A1012" s="713" t="s">
        <v>337</v>
      </c>
      <c r="B1012" s="713" t="s">
        <v>9312</v>
      </c>
      <c r="C1012" s="733">
        <f>QCO!P36</f>
        <v>0</v>
      </c>
      <c r="D1012" s="724" t="s">
        <v>5324</v>
      </c>
      <c r="E1012" s="712" t="str">
        <f t="shared" si="30"/>
        <v/>
      </c>
      <c r="F1012" s="712">
        <f t="shared" si="31"/>
        <v>1</v>
      </c>
    </row>
    <row r="1013" spans="1:6" x14ac:dyDescent="0.2">
      <c r="A1013" s="713" t="s">
        <v>337</v>
      </c>
      <c r="B1013" s="713" t="s">
        <v>9313</v>
      </c>
      <c r="C1013" s="733">
        <f>QCO!P37</f>
        <v>0</v>
      </c>
      <c r="D1013" s="724" t="s">
        <v>5324</v>
      </c>
      <c r="E1013" s="712" t="str">
        <f t="shared" si="30"/>
        <v/>
      </c>
      <c r="F1013" s="712">
        <f t="shared" si="31"/>
        <v>1</v>
      </c>
    </row>
    <row r="1014" spans="1:6" x14ac:dyDescent="0.2">
      <c r="A1014" s="713" t="s">
        <v>337</v>
      </c>
      <c r="B1014" s="713" t="s">
        <v>9314</v>
      </c>
      <c r="C1014" s="733">
        <f>QCO!P38</f>
        <v>0</v>
      </c>
      <c r="D1014" s="724" t="s">
        <v>5324</v>
      </c>
      <c r="E1014" s="712" t="str">
        <f t="shared" si="30"/>
        <v/>
      </c>
      <c r="F1014" s="712">
        <f t="shared" si="31"/>
        <v>1</v>
      </c>
    </row>
    <row r="1015" spans="1:6" x14ac:dyDescent="0.2">
      <c r="A1015" s="713" t="s">
        <v>337</v>
      </c>
      <c r="B1015" s="713" t="s">
        <v>9315</v>
      </c>
      <c r="C1015" s="733">
        <f>QCO!P39</f>
        <v>0</v>
      </c>
      <c r="D1015" s="724" t="s">
        <v>5324</v>
      </c>
      <c r="E1015" s="712" t="str">
        <f t="shared" si="30"/>
        <v/>
      </c>
      <c r="F1015" s="712">
        <f t="shared" si="31"/>
        <v>1</v>
      </c>
    </row>
    <row r="1016" spans="1:6" x14ac:dyDescent="0.2">
      <c r="A1016" s="713" t="s">
        <v>337</v>
      </c>
      <c r="B1016" s="713" t="s">
        <v>9316</v>
      </c>
      <c r="C1016" s="733">
        <f>QCO!P40</f>
        <v>0</v>
      </c>
      <c r="D1016" s="724" t="s">
        <v>5324</v>
      </c>
      <c r="E1016" s="712" t="str">
        <f t="shared" si="30"/>
        <v/>
      </c>
      <c r="F1016" s="712">
        <f t="shared" si="31"/>
        <v>1</v>
      </c>
    </row>
    <row r="1017" spans="1:6" x14ac:dyDescent="0.2">
      <c r="A1017" s="713" t="s">
        <v>337</v>
      </c>
      <c r="B1017" s="713" t="s">
        <v>9317</v>
      </c>
      <c r="C1017" s="733">
        <f>QCO!Q9</f>
        <v>0</v>
      </c>
      <c r="D1017" s="724" t="s">
        <v>5324</v>
      </c>
      <c r="E1017" s="712" t="str">
        <f t="shared" si="30"/>
        <v/>
      </c>
      <c r="F1017" s="712">
        <f t="shared" si="31"/>
        <v>1</v>
      </c>
    </row>
    <row r="1018" spans="1:6" x14ac:dyDescent="0.2">
      <c r="A1018" s="713" t="s">
        <v>337</v>
      </c>
      <c r="B1018" s="713" t="s">
        <v>9318</v>
      </c>
      <c r="C1018" s="733">
        <f>QCO!Q10</f>
        <v>0</v>
      </c>
      <c r="D1018" s="724" t="s">
        <v>5324</v>
      </c>
      <c r="E1018" s="712" t="str">
        <f t="shared" si="30"/>
        <v/>
      </c>
      <c r="F1018" s="712">
        <f t="shared" si="31"/>
        <v>1</v>
      </c>
    </row>
    <row r="1019" spans="1:6" x14ac:dyDescent="0.2">
      <c r="A1019" s="713" t="s">
        <v>337</v>
      </c>
      <c r="B1019" s="713" t="s">
        <v>9319</v>
      </c>
      <c r="C1019" s="733">
        <f>QCO!Q11</f>
        <v>0</v>
      </c>
      <c r="D1019" s="724" t="s">
        <v>5324</v>
      </c>
      <c r="E1019" s="712" t="str">
        <f t="shared" si="30"/>
        <v/>
      </c>
      <c r="F1019" s="712">
        <f t="shared" si="31"/>
        <v>1</v>
      </c>
    </row>
    <row r="1020" spans="1:6" x14ac:dyDescent="0.2">
      <c r="A1020" s="713" t="s">
        <v>337</v>
      </c>
      <c r="B1020" s="713" t="s">
        <v>9320</v>
      </c>
      <c r="C1020" s="733">
        <f>QCO!Q12</f>
        <v>0</v>
      </c>
      <c r="D1020" s="724" t="s">
        <v>5324</v>
      </c>
      <c r="E1020" s="712" t="str">
        <f t="shared" si="30"/>
        <v/>
      </c>
      <c r="F1020" s="712">
        <f t="shared" si="31"/>
        <v>1</v>
      </c>
    </row>
    <row r="1021" spans="1:6" x14ac:dyDescent="0.2">
      <c r="A1021" s="713" t="s">
        <v>337</v>
      </c>
      <c r="B1021" s="713" t="s">
        <v>9321</v>
      </c>
      <c r="C1021" s="733">
        <f>QCO!Q13</f>
        <v>0</v>
      </c>
      <c r="D1021" s="724" t="s">
        <v>5324</v>
      </c>
      <c r="E1021" s="712" t="str">
        <f t="shared" si="30"/>
        <v/>
      </c>
      <c r="F1021" s="712">
        <f t="shared" si="31"/>
        <v>1</v>
      </c>
    </row>
    <row r="1022" spans="1:6" x14ac:dyDescent="0.2">
      <c r="A1022" s="713" t="s">
        <v>337</v>
      </c>
      <c r="B1022" s="713" t="s">
        <v>9322</v>
      </c>
      <c r="C1022" s="733">
        <f>QCO!Q14</f>
        <v>0</v>
      </c>
      <c r="D1022" s="724" t="s">
        <v>5324</v>
      </c>
      <c r="E1022" s="712" t="str">
        <f t="shared" si="30"/>
        <v/>
      </c>
      <c r="F1022" s="712">
        <f t="shared" si="31"/>
        <v>1</v>
      </c>
    </row>
    <row r="1023" spans="1:6" x14ac:dyDescent="0.2">
      <c r="A1023" s="713" t="s">
        <v>337</v>
      </c>
      <c r="B1023" s="713" t="s">
        <v>9323</v>
      </c>
      <c r="C1023" s="733">
        <f>QCO!Q15</f>
        <v>0</v>
      </c>
      <c r="D1023" s="724" t="s">
        <v>5324</v>
      </c>
      <c r="E1023" s="712" t="str">
        <f t="shared" si="30"/>
        <v/>
      </c>
      <c r="F1023" s="712">
        <f t="shared" si="31"/>
        <v>1</v>
      </c>
    </row>
    <row r="1024" spans="1:6" x14ac:dyDescent="0.2">
      <c r="A1024" s="713" t="s">
        <v>337</v>
      </c>
      <c r="B1024" s="713" t="s">
        <v>9324</v>
      </c>
      <c r="C1024" s="733">
        <f>QCO!Q16</f>
        <v>0</v>
      </c>
      <c r="D1024" s="724" t="s">
        <v>5324</v>
      </c>
      <c r="E1024" s="712" t="str">
        <f t="shared" si="30"/>
        <v/>
      </c>
      <c r="F1024" s="712">
        <f t="shared" si="31"/>
        <v>1</v>
      </c>
    </row>
    <row r="1025" spans="1:6" x14ac:dyDescent="0.2">
      <c r="A1025" s="713" t="s">
        <v>337</v>
      </c>
      <c r="B1025" s="713" t="s">
        <v>9325</v>
      </c>
      <c r="C1025" s="733">
        <f>QCO!Q17</f>
        <v>0</v>
      </c>
      <c r="D1025" s="724" t="s">
        <v>5324</v>
      </c>
      <c r="E1025" s="712" t="str">
        <f t="shared" si="30"/>
        <v/>
      </c>
      <c r="F1025" s="712">
        <f t="shared" si="31"/>
        <v>1</v>
      </c>
    </row>
    <row r="1026" spans="1:6" x14ac:dyDescent="0.2">
      <c r="A1026" s="713" t="s">
        <v>337</v>
      </c>
      <c r="B1026" s="713" t="s">
        <v>9326</v>
      </c>
      <c r="C1026" s="733">
        <f>QCO!Q21</f>
        <v>0</v>
      </c>
      <c r="D1026" s="724" t="s">
        <v>5324</v>
      </c>
      <c r="E1026" s="712" t="str">
        <f t="shared" si="30"/>
        <v/>
      </c>
      <c r="F1026" s="712">
        <f t="shared" si="31"/>
        <v>1</v>
      </c>
    </row>
    <row r="1027" spans="1:6" x14ac:dyDescent="0.2">
      <c r="A1027" s="713" t="s">
        <v>337</v>
      </c>
      <c r="B1027" s="713" t="s">
        <v>9327</v>
      </c>
      <c r="C1027" s="733">
        <f>QCO!Q22</f>
        <v>0</v>
      </c>
      <c r="D1027" s="724" t="s">
        <v>5324</v>
      </c>
      <c r="E1027" s="712" t="str">
        <f t="shared" ref="E1027:E1090" si="32">IF(C1027="","",IF(ISBLANK(C1027),"",IF(ISNUMBER(C1027),IF(ROUND(C1027,0)=C1027,IF(C1027&gt;=(-9999999999999990),IF(C1027&lt;=(9999999999999990),"","Value must be an integer of no more than 16 digits."),"Value must be an integer of no more than 16 digits."),"Value must be an integer of no more than 16 digits."),"Value must be an integer of no more than 16 digits.")))</f>
        <v/>
      </c>
      <c r="F1027" s="712">
        <f t="shared" ref="F1027:F1090" si="33">IF(E1027="",1,0)</f>
        <v>1</v>
      </c>
    </row>
    <row r="1028" spans="1:6" x14ac:dyDescent="0.2">
      <c r="A1028" s="713" t="s">
        <v>337</v>
      </c>
      <c r="B1028" s="713" t="s">
        <v>9328</v>
      </c>
      <c r="C1028" s="733">
        <f>QCO!Q23</f>
        <v>0</v>
      </c>
      <c r="D1028" s="724" t="s">
        <v>5324</v>
      </c>
      <c r="E1028" s="712" t="str">
        <f t="shared" si="32"/>
        <v/>
      </c>
      <c r="F1028" s="712">
        <f t="shared" si="33"/>
        <v>1</v>
      </c>
    </row>
    <row r="1029" spans="1:6" x14ac:dyDescent="0.2">
      <c r="A1029" s="713" t="s">
        <v>337</v>
      </c>
      <c r="B1029" s="713" t="s">
        <v>9329</v>
      </c>
      <c r="C1029" s="733">
        <f>QCO!Q24</f>
        <v>0</v>
      </c>
      <c r="D1029" s="724" t="s">
        <v>5324</v>
      </c>
      <c r="E1029" s="712" t="str">
        <f t="shared" si="32"/>
        <v/>
      </c>
      <c r="F1029" s="712">
        <f t="shared" si="33"/>
        <v>1</v>
      </c>
    </row>
    <row r="1030" spans="1:6" x14ac:dyDescent="0.2">
      <c r="A1030" s="713" t="s">
        <v>337</v>
      </c>
      <c r="B1030" s="713" t="s">
        <v>9330</v>
      </c>
      <c r="C1030" s="733">
        <f>QCO!Q25</f>
        <v>0</v>
      </c>
      <c r="D1030" s="724" t="s">
        <v>5324</v>
      </c>
      <c r="E1030" s="712" t="str">
        <f t="shared" si="32"/>
        <v/>
      </c>
      <c r="F1030" s="712">
        <f t="shared" si="33"/>
        <v>1</v>
      </c>
    </row>
    <row r="1031" spans="1:6" x14ac:dyDescent="0.2">
      <c r="A1031" s="713" t="s">
        <v>337</v>
      </c>
      <c r="B1031" s="713" t="s">
        <v>9331</v>
      </c>
      <c r="C1031" s="733">
        <f>QCO!Q26</f>
        <v>0</v>
      </c>
      <c r="D1031" s="724" t="s">
        <v>5324</v>
      </c>
      <c r="E1031" s="712" t="str">
        <f t="shared" si="32"/>
        <v/>
      </c>
      <c r="F1031" s="712">
        <f t="shared" si="33"/>
        <v>1</v>
      </c>
    </row>
    <row r="1032" spans="1:6" x14ac:dyDescent="0.2">
      <c r="A1032" s="713" t="s">
        <v>337</v>
      </c>
      <c r="B1032" s="713" t="s">
        <v>9332</v>
      </c>
      <c r="C1032" s="733">
        <f>QCO!Q27</f>
        <v>0</v>
      </c>
      <c r="D1032" s="724" t="s">
        <v>5324</v>
      </c>
      <c r="E1032" s="712" t="str">
        <f t="shared" si="32"/>
        <v/>
      </c>
      <c r="F1032" s="712">
        <f t="shared" si="33"/>
        <v>1</v>
      </c>
    </row>
    <row r="1033" spans="1:6" x14ac:dyDescent="0.2">
      <c r="A1033" s="713" t="s">
        <v>337</v>
      </c>
      <c r="B1033" s="713" t="s">
        <v>9333</v>
      </c>
      <c r="C1033" s="733">
        <f>QCO!Q28</f>
        <v>0</v>
      </c>
      <c r="D1033" s="724" t="s">
        <v>5324</v>
      </c>
      <c r="E1033" s="712" t="str">
        <f t="shared" si="32"/>
        <v/>
      </c>
      <c r="F1033" s="712">
        <f t="shared" si="33"/>
        <v>1</v>
      </c>
    </row>
    <row r="1034" spans="1:6" x14ac:dyDescent="0.2">
      <c r="A1034" s="713" t="s">
        <v>337</v>
      </c>
      <c r="B1034" s="713" t="s">
        <v>9334</v>
      </c>
      <c r="C1034" s="733">
        <f>QCO!Q29</f>
        <v>0</v>
      </c>
      <c r="D1034" s="724" t="s">
        <v>5324</v>
      </c>
      <c r="E1034" s="712" t="str">
        <f t="shared" si="32"/>
        <v/>
      </c>
      <c r="F1034" s="712">
        <f t="shared" si="33"/>
        <v>1</v>
      </c>
    </row>
    <row r="1035" spans="1:6" x14ac:dyDescent="0.2">
      <c r="A1035" s="713" t="s">
        <v>337</v>
      </c>
      <c r="B1035" s="713" t="s">
        <v>9335</v>
      </c>
      <c r="C1035" s="733">
        <f>QCO!Q32</f>
        <v>0</v>
      </c>
      <c r="D1035" s="724" t="s">
        <v>5324</v>
      </c>
      <c r="E1035" s="712" t="str">
        <f t="shared" si="32"/>
        <v/>
      </c>
      <c r="F1035" s="712">
        <f t="shared" si="33"/>
        <v>1</v>
      </c>
    </row>
    <row r="1036" spans="1:6" x14ac:dyDescent="0.2">
      <c r="A1036" s="713" t="s">
        <v>337</v>
      </c>
      <c r="B1036" s="713" t="s">
        <v>9336</v>
      </c>
      <c r="C1036" s="733">
        <f>QCO!Q33</f>
        <v>0</v>
      </c>
      <c r="D1036" s="724" t="s">
        <v>5324</v>
      </c>
      <c r="E1036" s="712" t="str">
        <f t="shared" si="32"/>
        <v/>
      </c>
      <c r="F1036" s="712">
        <f t="shared" si="33"/>
        <v>1</v>
      </c>
    </row>
    <row r="1037" spans="1:6" x14ac:dyDescent="0.2">
      <c r="A1037" s="713" t="s">
        <v>337</v>
      </c>
      <c r="B1037" s="713" t="s">
        <v>9337</v>
      </c>
      <c r="C1037" s="733">
        <f>QCO!Q34</f>
        <v>0</v>
      </c>
      <c r="D1037" s="724" t="s">
        <v>5324</v>
      </c>
      <c r="E1037" s="712" t="str">
        <f t="shared" si="32"/>
        <v/>
      </c>
      <c r="F1037" s="712">
        <f t="shared" si="33"/>
        <v>1</v>
      </c>
    </row>
    <row r="1038" spans="1:6" x14ac:dyDescent="0.2">
      <c r="A1038" s="713" t="s">
        <v>337</v>
      </c>
      <c r="B1038" s="713" t="s">
        <v>9338</v>
      </c>
      <c r="C1038" s="733">
        <f>QCO!Q35</f>
        <v>0</v>
      </c>
      <c r="D1038" s="724" t="s">
        <v>5324</v>
      </c>
      <c r="E1038" s="712" t="str">
        <f t="shared" si="32"/>
        <v/>
      </c>
      <c r="F1038" s="712">
        <f t="shared" si="33"/>
        <v>1</v>
      </c>
    </row>
    <row r="1039" spans="1:6" x14ac:dyDescent="0.2">
      <c r="A1039" s="713" t="s">
        <v>337</v>
      </c>
      <c r="B1039" s="713" t="s">
        <v>9339</v>
      </c>
      <c r="C1039" s="733">
        <f>QCO!Q36</f>
        <v>0</v>
      </c>
      <c r="D1039" s="724" t="s">
        <v>5324</v>
      </c>
      <c r="E1039" s="712" t="str">
        <f t="shared" si="32"/>
        <v/>
      </c>
      <c r="F1039" s="712">
        <f t="shared" si="33"/>
        <v>1</v>
      </c>
    </row>
    <row r="1040" spans="1:6" x14ac:dyDescent="0.2">
      <c r="A1040" s="713" t="s">
        <v>337</v>
      </c>
      <c r="B1040" s="713" t="s">
        <v>9340</v>
      </c>
      <c r="C1040" s="733">
        <f>QCO!Q37</f>
        <v>0</v>
      </c>
      <c r="D1040" s="724" t="s">
        <v>5324</v>
      </c>
      <c r="E1040" s="712" t="str">
        <f t="shared" si="32"/>
        <v/>
      </c>
      <c r="F1040" s="712">
        <f t="shared" si="33"/>
        <v>1</v>
      </c>
    </row>
    <row r="1041" spans="1:6" x14ac:dyDescent="0.2">
      <c r="A1041" s="713" t="s">
        <v>337</v>
      </c>
      <c r="B1041" s="713" t="s">
        <v>9341</v>
      </c>
      <c r="C1041" s="733">
        <f>QCO!Q38</f>
        <v>0</v>
      </c>
      <c r="D1041" s="724" t="s">
        <v>5324</v>
      </c>
      <c r="E1041" s="712" t="str">
        <f t="shared" si="32"/>
        <v/>
      </c>
      <c r="F1041" s="712">
        <f t="shared" si="33"/>
        <v>1</v>
      </c>
    </row>
    <row r="1042" spans="1:6" x14ac:dyDescent="0.2">
      <c r="A1042" s="713" t="s">
        <v>337</v>
      </c>
      <c r="B1042" s="713" t="s">
        <v>9342</v>
      </c>
      <c r="C1042" s="733">
        <f>QCO!Q39</f>
        <v>0</v>
      </c>
      <c r="D1042" s="724" t="s">
        <v>5324</v>
      </c>
      <c r="E1042" s="712" t="str">
        <f t="shared" si="32"/>
        <v/>
      </c>
      <c r="F1042" s="712">
        <f t="shared" si="33"/>
        <v>1</v>
      </c>
    </row>
    <row r="1043" spans="1:6" x14ac:dyDescent="0.2">
      <c r="A1043" s="713" t="s">
        <v>337</v>
      </c>
      <c r="B1043" s="713" t="s">
        <v>9343</v>
      </c>
      <c r="C1043" s="733">
        <f>QCO!Q40</f>
        <v>0</v>
      </c>
      <c r="D1043" s="724" t="s">
        <v>5324</v>
      </c>
      <c r="E1043" s="712" t="str">
        <f t="shared" si="32"/>
        <v/>
      </c>
      <c r="F1043" s="712">
        <f t="shared" si="33"/>
        <v>1</v>
      </c>
    </row>
    <row r="1044" spans="1:6" x14ac:dyDescent="0.2">
      <c r="A1044" s="713" t="s">
        <v>337</v>
      </c>
      <c r="B1044" s="713" t="s">
        <v>9344</v>
      </c>
      <c r="C1044" s="733">
        <f>QCO!R9</f>
        <v>0</v>
      </c>
      <c r="D1044" s="724" t="s">
        <v>5324</v>
      </c>
      <c r="E1044" s="712" t="str">
        <f t="shared" si="32"/>
        <v/>
      </c>
      <c r="F1044" s="712">
        <f t="shared" si="33"/>
        <v>1</v>
      </c>
    </row>
    <row r="1045" spans="1:6" x14ac:dyDescent="0.2">
      <c r="A1045" s="713" t="s">
        <v>337</v>
      </c>
      <c r="B1045" s="713" t="s">
        <v>9345</v>
      </c>
      <c r="C1045" s="733">
        <f>QCO!R10</f>
        <v>0</v>
      </c>
      <c r="D1045" s="724" t="s">
        <v>5324</v>
      </c>
      <c r="E1045" s="712" t="str">
        <f t="shared" si="32"/>
        <v/>
      </c>
      <c r="F1045" s="712">
        <f t="shared" si="33"/>
        <v>1</v>
      </c>
    </row>
    <row r="1046" spans="1:6" x14ac:dyDescent="0.2">
      <c r="A1046" s="713" t="s">
        <v>337</v>
      </c>
      <c r="B1046" s="713" t="s">
        <v>9346</v>
      </c>
      <c r="C1046" s="733">
        <f>QCO!R11</f>
        <v>0</v>
      </c>
      <c r="D1046" s="724" t="s">
        <v>5324</v>
      </c>
      <c r="E1046" s="712" t="str">
        <f t="shared" si="32"/>
        <v/>
      </c>
      <c r="F1046" s="712">
        <f t="shared" si="33"/>
        <v>1</v>
      </c>
    </row>
    <row r="1047" spans="1:6" x14ac:dyDescent="0.2">
      <c r="A1047" s="713" t="s">
        <v>337</v>
      </c>
      <c r="B1047" s="713" t="s">
        <v>9347</v>
      </c>
      <c r="C1047" s="733">
        <f>QCO!R12</f>
        <v>0</v>
      </c>
      <c r="D1047" s="724" t="s">
        <v>5324</v>
      </c>
      <c r="E1047" s="712" t="str">
        <f t="shared" si="32"/>
        <v/>
      </c>
      <c r="F1047" s="712">
        <f t="shared" si="33"/>
        <v>1</v>
      </c>
    </row>
    <row r="1048" spans="1:6" x14ac:dyDescent="0.2">
      <c r="A1048" s="713" t="s">
        <v>337</v>
      </c>
      <c r="B1048" s="713" t="s">
        <v>9348</v>
      </c>
      <c r="C1048" s="733">
        <f>QCO!R13</f>
        <v>0</v>
      </c>
      <c r="D1048" s="724" t="s">
        <v>5324</v>
      </c>
      <c r="E1048" s="712" t="str">
        <f t="shared" si="32"/>
        <v/>
      </c>
      <c r="F1048" s="712">
        <f t="shared" si="33"/>
        <v>1</v>
      </c>
    </row>
    <row r="1049" spans="1:6" x14ac:dyDescent="0.2">
      <c r="A1049" s="713" t="s">
        <v>337</v>
      </c>
      <c r="B1049" s="713" t="s">
        <v>9349</v>
      </c>
      <c r="C1049" s="733">
        <f>QCO!R14</f>
        <v>0</v>
      </c>
      <c r="D1049" s="724" t="s">
        <v>5324</v>
      </c>
      <c r="E1049" s="712" t="str">
        <f t="shared" si="32"/>
        <v/>
      </c>
      <c r="F1049" s="712">
        <f t="shared" si="33"/>
        <v>1</v>
      </c>
    </row>
    <row r="1050" spans="1:6" x14ac:dyDescent="0.2">
      <c r="A1050" s="713" t="s">
        <v>337</v>
      </c>
      <c r="B1050" s="713" t="s">
        <v>9350</v>
      </c>
      <c r="C1050" s="733">
        <f>QCO!R15</f>
        <v>0</v>
      </c>
      <c r="D1050" s="724" t="s">
        <v>5324</v>
      </c>
      <c r="E1050" s="712" t="str">
        <f t="shared" si="32"/>
        <v/>
      </c>
      <c r="F1050" s="712">
        <f t="shared" si="33"/>
        <v>1</v>
      </c>
    </row>
    <row r="1051" spans="1:6" x14ac:dyDescent="0.2">
      <c r="A1051" s="713" t="s">
        <v>337</v>
      </c>
      <c r="B1051" s="713" t="s">
        <v>9351</v>
      </c>
      <c r="C1051" s="733">
        <f>QCO!R16</f>
        <v>0</v>
      </c>
      <c r="D1051" s="724" t="s">
        <v>5324</v>
      </c>
      <c r="E1051" s="712" t="str">
        <f t="shared" si="32"/>
        <v/>
      </c>
      <c r="F1051" s="712">
        <f t="shared" si="33"/>
        <v>1</v>
      </c>
    </row>
    <row r="1052" spans="1:6" x14ac:dyDescent="0.2">
      <c r="A1052" s="713" t="s">
        <v>337</v>
      </c>
      <c r="B1052" s="713" t="s">
        <v>9352</v>
      </c>
      <c r="C1052" s="733">
        <f>QCO!R17</f>
        <v>0</v>
      </c>
      <c r="D1052" s="724" t="s">
        <v>5324</v>
      </c>
      <c r="E1052" s="712" t="str">
        <f t="shared" si="32"/>
        <v/>
      </c>
      <c r="F1052" s="712">
        <f t="shared" si="33"/>
        <v>1</v>
      </c>
    </row>
    <row r="1053" spans="1:6" x14ac:dyDescent="0.2">
      <c r="A1053" s="713" t="s">
        <v>337</v>
      </c>
      <c r="B1053" s="713" t="s">
        <v>9353</v>
      </c>
      <c r="C1053" s="733">
        <f>QCO!R21</f>
        <v>0</v>
      </c>
      <c r="D1053" s="724" t="s">
        <v>5324</v>
      </c>
      <c r="E1053" s="712" t="str">
        <f t="shared" si="32"/>
        <v/>
      </c>
      <c r="F1053" s="712">
        <f t="shared" si="33"/>
        <v>1</v>
      </c>
    </row>
    <row r="1054" spans="1:6" x14ac:dyDescent="0.2">
      <c r="A1054" s="713" t="s">
        <v>337</v>
      </c>
      <c r="B1054" s="713" t="s">
        <v>9354</v>
      </c>
      <c r="C1054" s="733">
        <f>QCO!R22</f>
        <v>0</v>
      </c>
      <c r="D1054" s="724" t="s">
        <v>5324</v>
      </c>
      <c r="E1054" s="712" t="str">
        <f t="shared" si="32"/>
        <v/>
      </c>
      <c r="F1054" s="712">
        <f t="shared" si="33"/>
        <v>1</v>
      </c>
    </row>
    <row r="1055" spans="1:6" x14ac:dyDescent="0.2">
      <c r="A1055" s="713" t="s">
        <v>337</v>
      </c>
      <c r="B1055" s="713" t="s">
        <v>9355</v>
      </c>
      <c r="C1055" s="733">
        <f>QCO!R23</f>
        <v>0</v>
      </c>
      <c r="D1055" s="724" t="s">
        <v>5324</v>
      </c>
      <c r="E1055" s="712" t="str">
        <f t="shared" si="32"/>
        <v/>
      </c>
      <c r="F1055" s="712">
        <f t="shared" si="33"/>
        <v>1</v>
      </c>
    </row>
    <row r="1056" spans="1:6" x14ac:dyDescent="0.2">
      <c r="A1056" s="713" t="s">
        <v>337</v>
      </c>
      <c r="B1056" s="713" t="s">
        <v>9356</v>
      </c>
      <c r="C1056" s="733">
        <f>QCO!R24</f>
        <v>0</v>
      </c>
      <c r="D1056" s="724" t="s">
        <v>5324</v>
      </c>
      <c r="E1056" s="712" t="str">
        <f t="shared" si="32"/>
        <v/>
      </c>
      <c r="F1056" s="712">
        <f t="shared" si="33"/>
        <v>1</v>
      </c>
    </row>
    <row r="1057" spans="1:6" x14ac:dyDescent="0.2">
      <c r="A1057" s="713" t="s">
        <v>337</v>
      </c>
      <c r="B1057" s="713" t="s">
        <v>9357</v>
      </c>
      <c r="C1057" s="733">
        <f>QCO!R25</f>
        <v>0</v>
      </c>
      <c r="D1057" s="724" t="s">
        <v>5324</v>
      </c>
      <c r="E1057" s="712" t="str">
        <f t="shared" si="32"/>
        <v/>
      </c>
      <c r="F1057" s="712">
        <f t="shared" si="33"/>
        <v>1</v>
      </c>
    </row>
    <row r="1058" spans="1:6" x14ac:dyDescent="0.2">
      <c r="A1058" s="713" t="s">
        <v>337</v>
      </c>
      <c r="B1058" s="713" t="s">
        <v>9358</v>
      </c>
      <c r="C1058" s="733">
        <f>QCO!R26</f>
        <v>0</v>
      </c>
      <c r="D1058" s="724" t="s">
        <v>5324</v>
      </c>
      <c r="E1058" s="712" t="str">
        <f t="shared" si="32"/>
        <v/>
      </c>
      <c r="F1058" s="712">
        <f t="shared" si="33"/>
        <v>1</v>
      </c>
    </row>
    <row r="1059" spans="1:6" x14ac:dyDescent="0.2">
      <c r="A1059" s="713" t="s">
        <v>337</v>
      </c>
      <c r="B1059" s="713" t="s">
        <v>9359</v>
      </c>
      <c r="C1059" s="733">
        <f>QCO!R27</f>
        <v>0</v>
      </c>
      <c r="D1059" s="724" t="s">
        <v>5324</v>
      </c>
      <c r="E1059" s="712" t="str">
        <f t="shared" si="32"/>
        <v/>
      </c>
      <c r="F1059" s="712">
        <f t="shared" si="33"/>
        <v>1</v>
      </c>
    </row>
    <row r="1060" spans="1:6" x14ac:dyDescent="0.2">
      <c r="A1060" s="713" t="s">
        <v>337</v>
      </c>
      <c r="B1060" s="713" t="s">
        <v>9360</v>
      </c>
      <c r="C1060" s="733">
        <f>QCO!R28</f>
        <v>0</v>
      </c>
      <c r="D1060" s="724" t="s">
        <v>5324</v>
      </c>
      <c r="E1060" s="712" t="str">
        <f t="shared" si="32"/>
        <v/>
      </c>
      <c r="F1060" s="712">
        <f t="shared" si="33"/>
        <v>1</v>
      </c>
    </row>
    <row r="1061" spans="1:6" x14ac:dyDescent="0.2">
      <c r="A1061" s="713" t="s">
        <v>337</v>
      </c>
      <c r="B1061" s="713" t="s">
        <v>9361</v>
      </c>
      <c r="C1061" s="733">
        <f>QCO!R29</f>
        <v>0</v>
      </c>
      <c r="D1061" s="724" t="s">
        <v>5324</v>
      </c>
      <c r="E1061" s="712" t="str">
        <f t="shared" si="32"/>
        <v/>
      </c>
      <c r="F1061" s="712">
        <f t="shared" si="33"/>
        <v>1</v>
      </c>
    </row>
    <row r="1062" spans="1:6" x14ac:dyDescent="0.2">
      <c r="A1062" s="713" t="s">
        <v>337</v>
      </c>
      <c r="B1062" s="713" t="s">
        <v>9362</v>
      </c>
      <c r="C1062" s="733">
        <f>QCO!R32</f>
        <v>0</v>
      </c>
      <c r="D1062" s="724" t="s">
        <v>5324</v>
      </c>
      <c r="E1062" s="712" t="str">
        <f t="shared" si="32"/>
        <v/>
      </c>
      <c r="F1062" s="712">
        <f t="shared" si="33"/>
        <v>1</v>
      </c>
    </row>
    <row r="1063" spans="1:6" x14ac:dyDescent="0.2">
      <c r="A1063" s="713" t="s">
        <v>337</v>
      </c>
      <c r="B1063" s="713" t="s">
        <v>9363</v>
      </c>
      <c r="C1063" s="733">
        <f>QCO!R33</f>
        <v>0</v>
      </c>
      <c r="D1063" s="724" t="s">
        <v>5324</v>
      </c>
      <c r="E1063" s="712" t="str">
        <f t="shared" si="32"/>
        <v/>
      </c>
      <c r="F1063" s="712">
        <f t="shared" si="33"/>
        <v>1</v>
      </c>
    </row>
    <row r="1064" spans="1:6" x14ac:dyDescent="0.2">
      <c r="A1064" s="713" t="s">
        <v>337</v>
      </c>
      <c r="B1064" s="713" t="s">
        <v>9364</v>
      </c>
      <c r="C1064" s="733">
        <f>QCO!R34</f>
        <v>0</v>
      </c>
      <c r="D1064" s="724" t="s">
        <v>5324</v>
      </c>
      <c r="E1064" s="712" t="str">
        <f t="shared" si="32"/>
        <v/>
      </c>
      <c r="F1064" s="712">
        <f t="shared" si="33"/>
        <v>1</v>
      </c>
    </row>
    <row r="1065" spans="1:6" x14ac:dyDescent="0.2">
      <c r="A1065" s="713" t="s">
        <v>337</v>
      </c>
      <c r="B1065" s="713" t="s">
        <v>9365</v>
      </c>
      <c r="C1065" s="733">
        <f>QCO!R35</f>
        <v>0</v>
      </c>
      <c r="D1065" s="724" t="s">
        <v>5324</v>
      </c>
      <c r="E1065" s="712" t="str">
        <f t="shared" si="32"/>
        <v/>
      </c>
      <c r="F1065" s="712">
        <f t="shared" si="33"/>
        <v>1</v>
      </c>
    </row>
    <row r="1066" spans="1:6" x14ac:dyDescent="0.2">
      <c r="A1066" s="713" t="s">
        <v>337</v>
      </c>
      <c r="B1066" s="713" t="s">
        <v>9366</v>
      </c>
      <c r="C1066" s="733">
        <f>QCO!R36</f>
        <v>0</v>
      </c>
      <c r="D1066" s="724" t="s">
        <v>5324</v>
      </c>
      <c r="E1066" s="712" t="str">
        <f t="shared" si="32"/>
        <v/>
      </c>
      <c r="F1066" s="712">
        <f t="shared" si="33"/>
        <v>1</v>
      </c>
    </row>
    <row r="1067" spans="1:6" x14ac:dyDescent="0.2">
      <c r="A1067" s="713" t="s">
        <v>337</v>
      </c>
      <c r="B1067" s="713" t="s">
        <v>9367</v>
      </c>
      <c r="C1067" s="733">
        <f>QCO!R37</f>
        <v>0</v>
      </c>
      <c r="D1067" s="724" t="s">
        <v>5324</v>
      </c>
      <c r="E1067" s="712" t="str">
        <f t="shared" si="32"/>
        <v/>
      </c>
      <c r="F1067" s="712">
        <f t="shared" si="33"/>
        <v>1</v>
      </c>
    </row>
    <row r="1068" spans="1:6" x14ac:dyDescent="0.2">
      <c r="A1068" s="713" t="s">
        <v>337</v>
      </c>
      <c r="B1068" s="713" t="s">
        <v>9368</v>
      </c>
      <c r="C1068" s="733">
        <f>QCO!R38</f>
        <v>0</v>
      </c>
      <c r="D1068" s="724" t="s">
        <v>5324</v>
      </c>
      <c r="E1068" s="712" t="str">
        <f t="shared" si="32"/>
        <v/>
      </c>
      <c r="F1068" s="712">
        <f t="shared" si="33"/>
        <v>1</v>
      </c>
    </row>
    <row r="1069" spans="1:6" x14ac:dyDescent="0.2">
      <c r="A1069" s="713" t="s">
        <v>337</v>
      </c>
      <c r="B1069" s="713" t="s">
        <v>9369</v>
      </c>
      <c r="C1069" s="733">
        <f>QCO!R39</f>
        <v>0</v>
      </c>
      <c r="D1069" s="724" t="s">
        <v>5324</v>
      </c>
      <c r="E1069" s="712" t="str">
        <f t="shared" si="32"/>
        <v/>
      </c>
      <c r="F1069" s="712">
        <f t="shared" si="33"/>
        <v>1</v>
      </c>
    </row>
    <row r="1070" spans="1:6" x14ac:dyDescent="0.2">
      <c r="A1070" s="713" t="s">
        <v>337</v>
      </c>
      <c r="B1070" s="713" t="s">
        <v>9370</v>
      </c>
      <c r="C1070" s="733">
        <f>QCO!R40</f>
        <v>0</v>
      </c>
      <c r="D1070" s="724" t="s">
        <v>5324</v>
      </c>
      <c r="E1070" s="712" t="str">
        <f t="shared" si="32"/>
        <v/>
      </c>
      <c r="F1070" s="712">
        <f t="shared" si="33"/>
        <v>1</v>
      </c>
    </row>
    <row r="1071" spans="1:6" x14ac:dyDescent="0.2">
      <c r="A1071" s="713" t="s">
        <v>337</v>
      </c>
      <c r="B1071" s="713" t="s">
        <v>9371</v>
      </c>
      <c r="C1071" s="733">
        <f>QCO!S9</f>
        <v>0</v>
      </c>
      <c r="D1071" s="724" t="s">
        <v>5324</v>
      </c>
      <c r="E1071" s="712" t="str">
        <f t="shared" si="32"/>
        <v/>
      </c>
      <c r="F1071" s="712">
        <f t="shared" si="33"/>
        <v>1</v>
      </c>
    </row>
    <row r="1072" spans="1:6" x14ac:dyDescent="0.2">
      <c r="A1072" s="713" t="s">
        <v>337</v>
      </c>
      <c r="B1072" s="713" t="s">
        <v>9372</v>
      </c>
      <c r="C1072" s="733">
        <f>QCO!S10</f>
        <v>0</v>
      </c>
      <c r="D1072" s="724" t="s">
        <v>5324</v>
      </c>
      <c r="E1072" s="712" t="str">
        <f t="shared" si="32"/>
        <v/>
      </c>
      <c r="F1072" s="712">
        <f t="shared" si="33"/>
        <v>1</v>
      </c>
    </row>
    <row r="1073" spans="1:6" x14ac:dyDescent="0.2">
      <c r="A1073" s="713" t="s">
        <v>337</v>
      </c>
      <c r="B1073" s="713" t="s">
        <v>9373</v>
      </c>
      <c r="C1073" s="733">
        <f>QCO!S11</f>
        <v>0</v>
      </c>
      <c r="D1073" s="724" t="s">
        <v>5324</v>
      </c>
      <c r="E1073" s="712" t="str">
        <f t="shared" si="32"/>
        <v/>
      </c>
      <c r="F1073" s="712">
        <f t="shared" si="33"/>
        <v>1</v>
      </c>
    </row>
    <row r="1074" spans="1:6" x14ac:dyDescent="0.2">
      <c r="A1074" s="713" t="s">
        <v>337</v>
      </c>
      <c r="B1074" s="713" t="s">
        <v>9374</v>
      </c>
      <c r="C1074" s="733">
        <f>QCO!S12</f>
        <v>0</v>
      </c>
      <c r="D1074" s="724" t="s">
        <v>5324</v>
      </c>
      <c r="E1074" s="712" t="str">
        <f t="shared" si="32"/>
        <v/>
      </c>
      <c r="F1074" s="712">
        <f t="shared" si="33"/>
        <v>1</v>
      </c>
    </row>
    <row r="1075" spans="1:6" x14ac:dyDescent="0.2">
      <c r="A1075" s="713" t="s">
        <v>337</v>
      </c>
      <c r="B1075" s="713" t="s">
        <v>9375</v>
      </c>
      <c r="C1075" s="733">
        <f>QCO!S13</f>
        <v>0</v>
      </c>
      <c r="D1075" s="724" t="s">
        <v>5324</v>
      </c>
      <c r="E1075" s="712" t="str">
        <f t="shared" si="32"/>
        <v/>
      </c>
      <c r="F1075" s="712">
        <f t="shared" si="33"/>
        <v>1</v>
      </c>
    </row>
    <row r="1076" spans="1:6" x14ac:dyDescent="0.2">
      <c r="A1076" s="713" t="s">
        <v>337</v>
      </c>
      <c r="B1076" s="713" t="s">
        <v>9376</v>
      </c>
      <c r="C1076" s="733">
        <f>QCO!S14</f>
        <v>0</v>
      </c>
      <c r="D1076" s="724" t="s">
        <v>5324</v>
      </c>
      <c r="E1076" s="712" t="str">
        <f t="shared" si="32"/>
        <v/>
      </c>
      <c r="F1076" s="712">
        <f t="shared" si="33"/>
        <v>1</v>
      </c>
    </row>
    <row r="1077" spans="1:6" x14ac:dyDescent="0.2">
      <c r="A1077" s="713" t="s">
        <v>337</v>
      </c>
      <c r="B1077" s="713" t="s">
        <v>9377</v>
      </c>
      <c r="C1077" s="733">
        <f>QCO!S15</f>
        <v>0</v>
      </c>
      <c r="D1077" s="724" t="s">
        <v>5324</v>
      </c>
      <c r="E1077" s="712" t="str">
        <f t="shared" si="32"/>
        <v/>
      </c>
      <c r="F1077" s="712">
        <f t="shared" si="33"/>
        <v>1</v>
      </c>
    </row>
    <row r="1078" spans="1:6" x14ac:dyDescent="0.2">
      <c r="A1078" s="713" t="s">
        <v>337</v>
      </c>
      <c r="B1078" s="713" t="s">
        <v>9378</v>
      </c>
      <c r="C1078" s="733">
        <f>QCO!S16</f>
        <v>0</v>
      </c>
      <c r="D1078" s="724" t="s">
        <v>5324</v>
      </c>
      <c r="E1078" s="712" t="str">
        <f t="shared" si="32"/>
        <v/>
      </c>
      <c r="F1078" s="712">
        <f t="shared" si="33"/>
        <v>1</v>
      </c>
    </row>
    <row r="1079" spans="1:6" x14ac:dyDescent="0.2">
      <c r="A1079" s="713" t="s">
        <v>337</v>
      </c>
      <c r="B1079" s="713" t="s">
        <v>9379</v>
      </c>
      <c r="C1079" s="733">
        <f>QCO!S17</f>
        <v>0</v>
      </c>
      <c r="D1079" s="724" t="s">
        <v>5324</v>
      </c>
      <c r="E1079" s="712" t="str">
        <f t="shared" si="32"/>
        <v/>
      </c>
      <c r="F1079" s="712">
        <f t="shared" si="33"/>
        <v>1</v>
      </c>
    </row>
    <row r="1080" spans="1:6" x14ac:dyDescent="0.2">
      <c r="A1080" s="713" t="s">
        <v>337</v>
      </c>
      <c r="B1080" s="713" t="s">
        <v>9380</v>
      </c>
      <c r="C1080" s="733">
        <f>QCO!S21</f>
        <v>0</v>
      </c>
      <c r="D1080" s="724" t="s">
        <v>5324</v>
      </c>
      <c r="E1080" s="712" t="str">
        <f t="shared" si="32"/>
        <v/>
      </c>
      <c r="F1080" s="712">
        <f t="shared" si="33"/>
        <v>1</v>
      </c>
    </row>
    <row r="1081" spans="1:6" x14ac:dyDescent="0.2">
      <c r="A1081" s="713" t="s">
        <v>337</v>
      </c>
      <c r="B1081" s="713" t="s">
        <v>9381</v>
      </c>
      <c r="C1081" s="733">
        <f>QCO!S22</f>
        <v>0</v>
      </c>
      <c r="D1081" s="724" t="s">
        <v>5324</v>
      </c>
      <c r="E1081" s="712" t="str">
        <f t="shared" si="32"/>
        <v/>
      </c>
      <c r="F1081" s="712">
        <f t="shared" si="33"/>
        <v>1</v>
      </c>
    </row>
    <row r="1082" spans="1:6" x14ac:dyDescent="0.2">
      <c r="A1082" s="713" t="s">
        <v>337</v>
      </c>
      <c r="B1082" s="713" t="s">
        <v>9382</v>
      </c>
      <c r="C1082" s="733">
        <f>QCO!S23</f>
        <v>0</v>
      </c>
      <c r="D1082" s="724" t="s">
        <v>5324</v>
      </c>
      <c r="E1082" s="712" t="str">
        <f t="shared" si="32"/>
        <v/>
      </c>
      <c r="F1082" s="712">
        <f t="shared" si="33"/>
        <v>1</v>
      </c>
    </row>
    <row r="1083" spans="1:6" x14ac:dyDescent="0.2">
      <c r="A1083" s="713" t="s">
        <v>337</v>
      </c>
      <c r="B1083" s="713" t="s">
        <v>9383</v>
      </c>
      <c r="C1083" s="733">
        <f>QCO!S24</f>
        <v>0</v>
      </c>
      <c r="D1083" s="724" t="s">
        <v>5324</v>
      </c>
      <c r="E1083" s="712" t="str">
        <f t="shared" si="32"/>
        <v/>
      </c>
      <c r="F1083" s="712">
        <f t="shared" si="33"/>
        <v>1</v>
      </c>
    </row>
    <row r="1084" spans="1:6" x14ac:dyDescent="0.2">
      <c r="A1084" s="713" t="s">
        <v>337</v>
      </c>
      <c r="B1084" s="713" t="s">
        <v>9384</v>
      </c>
      <c r="C1084" s="733">
        <f>QCO!S25</f>
        <v>0</v>
      </c>
      <c r="D1084" s="724" t="s">
        <v>5324</v>
      </c>
      <c r="E1084" s="712" t="str">
        <f t="shared" si="32"/>
        <v/>
      </c>
      <c r="F1084" s="712">
        <f t="shared" si="33"/>
        <v>1</v>
      </c>
    </row>
    <row r="1085" spans="1:6" x14ac:dyDescent="0.2">
      <c r="A1085" s="713" t="s">
        <v>337</v>
      </c>
      <c r="B1085" s="713" t="s">
        <v>9385</v>
      </c>
      <c r="C1085" s="733">
        <f>QCO!S26</f>
        <v>0</v>
      </c>
      <c r="D1085" s="724" t="s">
        <v>5324</v>
      </c>
      <c r="E1085" s="712" t="str">
        <f t="shared" si="32"/>
        <v/>
      </c>
      <c r="F1085" s="712">
        <f t="shared" si="33"/>
        <v>1</v>
      </c>
    </row>
    <row r="1086" spans="1:6" x14ac:dyDescent="0.2">
      <c r="A1086" s="713" t="s">
        <v>337</v>
      </c>
      <c r="B1086" s="713" t="s">
        <v>9386</v>
      </c>
      <c r="C1086" s="733">
        <f>QCO!S27</f>
        <v>0</v>
      </c>
      <c r="D1086" s="724" t="s">
        <v>5324</v>
      </c>
      <c r="E1086" s="712" t="str">
        <f t="shared" si="32"/>
        <v/>
      </c>
      <c r="F1086" s="712">
        <f t="shared" si="33"/>
        <v>1</v>
      </c>
    </row>
    <row r="1087" spans="1:6" x14ac:dyDescent="0.2">
      <c r="A1087" s="713" t="s">
        <v>337</v>
      </c>
      <c r="B1087" s="713" t="s">
        <v>9387</v>
      </c>
      <c r="C1087" s="733">
        <f>QCO!S28</f>
        <v>0</v>
      </c>
      <c r="D1087" s="724" t="s">
        <v>5324</v>
      </c>
      <c r="E1087" s="712" t="str">
        <f t="shared" si="32"/>
        <v/>
      </c>
      <c r="F1087" s="712">
        <f t="shared" si="33"/>
        <v>1</v>
      </c>
    </row>
    <row r="1088" spans="1:6" x14ac:dyDescent="0.2">
      <c r="A1088" s="713" t="s">
        <v>337</v>
      </c>
      <c r="B1088" s="713" t="s">
        <v>9388</v>
      </c>
      <c r="C1088" s="733">
        <f>QCO!S29</f>
        <v>0</v>
      </c>
      <c r="D1088" s="724" t="s">
        <v>5324</v>
      </c>
      <c r="E1088" s="712" t="str">
        <f t="shared" si="32"/>
        <v/>
      </c>
      <c r="F1088" s="712">
        <f t="shared" si="33"/>
        <v>1</v>
      </c>
    </row>
    <row r="1089" spans="1:6" x14ac:dyDescent="0.2">
      <c r="A1089" s="713" t="s">
        <v>337</v>
      </c>
      <c r="B1089" s="713" t="s">
        <v>9389</v>
      </c>
      <c r="C1089" s="733">
        <f>QCO!S32</f>
        <v>0</v>
      </c>
      <c r="D1089" s="724" t="s">
        <v>5324</v>
      </c>
      <c r="E1089" s="712" t="str">
        <f t="shared" si="32"/>
        <v/>
      </c>
      <c r="F1089" s="712">
        <f t="shared" si="33"/>
        <v>1</v>
      </c>
    </row>
    <row r="1090" spans="1:6" x14ac:dyDescent="0.2">
      <c r="A1090" s="713" t="s">
        <v>337</v>
      </c>
      <c r="B1090" s="713" t="s">
        <v>9390</v>
      </c>
      <c r="C1090" s="733">
        <f>QCO!S33</f>
        <v>0</v>
      </c>
      <c r="D1090" s="724" t="s">
        <v>5324</v>
      </c>
      <c r="E1090" s="712" t="str">
        <f t="shared" si="32"/>
        <v/>
      </c>
      <c r="F1090" s="712">
        <f t="shared" si="33"/>
        <v>1</v>
      </c>
    </row>
    <row r="1091" spans="1:6" x14ac:dyDescent="0.2">
      <c r="A1091" s="713" t="s">
        <v>337</v>
      </c>
      <c r="B1091" s="713" t="s">
        <v>9391</v>
      </c>
      <c r="C1091" s="733">
        <f>QCO!S34</f>
        <v>0</v>
      </c>
      <c r="D1091" s="724" t="s">
        <v>5324</v>
      </c>
      <c r="E1091" s="712" t="str">
        <f t="shared" ref="E1091:E1154" si="34">IF(C1091="","",IF(ISBLANK(C1091),"",IF(ISNUMBER(C1091),IF(ROUND(C1091,0)=C1091,IF(C1091&gt;=(-9999999999999990),IF(C1091&lt;=(9999999999999990),"","Value must be an integer of no more than 16 digits."),"Value must be an integer of no more than 16 digits."),"Value must be an integer of no more than 16 digits."),"Value must be an integer of no more than 16 digits.")))</f>
        <v/>
      </c>
      <c r="F1091" s="712">
        <f t="shared" ref="F1091:F1154" si="35">IF(E1091="",1,0)</f>
        <v>1</v>
      </c>
    </row>
    <row r="1092" spans="1:6" x14ac:dyDescent="0.2">
      <c r="A1092" s="713" t="s">
        <v>337</v>
      </c>
      <c r="B1092" s="713" t="s">
        <v>9392</v>
      </c>
      <c r="C1092" s="733">
        <f>QCO!S35</f>
        <v>0</v>
      </c>
      <c r="D1092" s="724" t="s">
        <v>5324</v>
      </c>
      <c r="E1092" s="712" t="str">
        <f t="shared" si="34"/>
        <v/>
      </c>
      <c r="F1092" s="712">
        <f t="shared" si="35"/>
        <v>1</v>
      </c>
    </row>
    <row r="1093" spans="1:6" x14ac:dyDescent="0.2">
      <c r="A1093" s="713" t="s">
        <v>337</v>
      </c>
      <c r="B1093" s="713" t="s">
        <v>9393</v>
      </c>
      <c r="C1093" s="733">
        <f>QCO!S36</f>
        <v>0</v>
      </c>
      <c r="D1093" s="724" t="s">
        <v>5324</v>
      </c>
      <c r="E1093" s="712" t="str">
        <f t="shared" si="34"/>
        <v/>
      </c>
      <c r="F1093" s="712">
        <f t="shared" si="35"/>
        <v>1</v>
      </c>
    </row>
    <row r="1094" spans="1:6" x14ac:dyDescent="0.2">
      <c r="A1094" s="713" t="s">
        <v>337</v>
      </c>
      <c r="B1094" s="713" t="s">
        <v>9394</v>
      </c>
      <c r="C1094" s="733">
        <f>QCO!S37</f>
        <v>0</v>
      </c>
      <c r="D1094" s="724" t="s">
        <v>5324</v>
      </c>
      <c r="E1094" s="712" t="str">
        <f t="shared" si="34"/>
        <v/>
      </c>
      <c r="F1094" s="712">
        <f t="shared" si="35"/>
        <v>1</v>
      </c>
    </row>
    <row r="1095" spans="1:6" x14ac:dyDescent="0.2">
      <c r="A1095" s="713" t="s">
        <v>337</v>
      </c>
      <c r="B1095" s="713" t="s">
        <v>9395</v>
      </c>
      <c r="C1095" s="733">
        <f>QCO!S38</f>
        <v>0</v>
      </c>
      <c r="D1095" s="724" t="s">
        <v>5324</v>
      </c>
      <c r="E1095" s="712" t="str">
        <f t="shared" si="34"/>
        <v/>
      </c>
      <c r="F1095" s="712">
        <f t="shared" si="35"/>
        <v>1</v>
      </c>
    </row>
    <row r="1096" spans="1:6" x14ac:dyDescent="0.2">
      <c r="A1096" s="713" t="s">
        <v>337</v>
      </c>
      <c r="B1096" s="713" t="s">
        <v>9396</v>
      </c>
      <c r="C1096" s="733">
        <f>QCO!S39</f>
        <v>0</v>
      </c>
      <c r="D1096" s="724" t="s">
        <v>5324</v>
      </c>
      <c r="E1096" s="712" t="str">
        <f t="shared" si="34"/>
        <v/>
      </c>
      <c r="F1096" s="712">
        <f t="shared" si="35"/>
        <v>1</v>
      </c>
    </row>
    <row r="1097" spans="1:6" x14ac:dyDescent="0.2">
      <c r="A1097" s="713" t="s">
        <v>337</v>
      </c>
      <c r="B1097" s="713" t="s">
        <v>9397</v>
      </c>
      <c r="C1097" s="733">
        <f>QCO!S40</f>
        <v>0</v>
      </c>
      <c r="D1097" s="724" t="s">
        <v>5324</v>
      </c>
      <c r="E1097" s="712" t="str">
        <f t="shared" si="34"/>
        <v/>
      </c>
      <c r="F1097" s="712">
        <f t="shared" si="35"/>
        <v>1</v>
      </c>
    </row>
    <row r="1098" spans="1:6" x14ac:dyDescent="0.2">
      <c r="A1098" s="713" t="s">
        <v>337</v>
      </c>
      <c r="B1098" s="713" t="s">
        <v>9398</v>
      </c>
      <c r="C1098" s="733">
        <f>QCO!T9</f>
        <v>0</v>
      </c>
      <c r="D1098" s="724" t="s">
        <v>5324</v>
      </c>
      <c r="E1098" s="712" t="str">
        <f t="shared" si="34"/>
        <v/>
      </c>
      <c r="F1098" s="712">
        <f t="shared" si="35"/>
        <v>1</v>
      </c>
    </row>
    <row r="1099" spans="1:6" x14ac:dyDescent="0.2">
      <c r="A1099" s="713" t="s">
        <v>337</v>
      </c>
      <c r="B1099" s="713" t="s">
        <v>9399</v>
      </c>
      <c r="C1099" s="733">
        <f>QCO!T10</f>
        <v>0</v>
      </c>
      <c r="D1099" s="724" t="s">
        <v>5324</v>
      </c>
      <c r="E1099" s="712" t="str">
        <f t="shared" si="34"/>
        <v/>
      </c>
      <c r="F1099" s="712">
        <f t="shared" si="35"/>
        <v>1</v>
      </c>
    </row>
    <row r="1100" spans="1:6" x14ac:dyDescent="0.2">
      <c r="A1100" s="713" t="s">
        <v>337</v>
      </c>
      <c r="B1100" s="713" t="s">
        <v>9400</v>
      </c>
      <c r="C1100" s="733">
        <f>QCO!T11</f>
        <v>0</v>
      </c>
      <c r="D1100" s="724" t="s">
        <v>5324</v>
      </c>
      <c r="E1100" s="712" t="str">
        <f t="shared" si="34"/>
        <v/>
      </c>
      <c r="F1100" s="712">
        <f t="shared" si="35"/>
        <v>1</v>
      </c>
    </row>
    <row r="1101" spans="1:6" x14ac:dyDescent="0.2">
      <c r="A1101" s="713" t="s">
        <v>337</v>
      </c>
      <c r="B1101" s="713" t="s">
        <v>9401</v>
      </c>
      <c r="C1101" s="733">
        <f>QCO!T12</f>
        <v>0</v>
      </c>
      <c r="D1101" s="724" t="s">
        <v>5324</v>
      </c>
      <c r="E1101" s="712" t="str">
        <f t="shared" si="34"/>
        <v/>
      </c>
      <c r="F1101" s="712">
        <f t="shared" si="35"/>
        <v>1</v>
      </c>
    </row>
    <row r="1102" spans="1:6" x14ac:dyDescent="0.2">
      <c r="A1102" s="713" t="s">
        <v>337</v>
      </c>
      <c r="B1102" s="713" t="s">
        <v>9402</v>
      </c>
      <c r="C1102" s="733">
        <f>QCO!T13</f>
        <v>0</v>
      </c>
      <c r="D1102" s="724" t="s">
        <v>5324</v>
      </c>
      <c r="E1102" s="712" t="str">
        <f t="shared" si="34"/>
        <v/>
      </c>
      <c r="F1102" s="712">
        <f t="shared" si="35"/>
        <v>1</v>
      </c>
    </row>
    <row r="1103" spans="1:6" x14ac:dyDescent="0.2">
      <c r="A1103" s="713" t="s">
        <v>337</v>
      </c>
      <c r="B1103" s="713" t="s">
        <v>9403</v>
      </c>
      <c r="C1103" s="733">
        <f>QCO!T14</f>
        <v>0</v>
      </c>
      <c r="D1103" s="724" t="s">
        <v>5324</v>
      </c>
      <c r="E1103" s="712" t="str">
        <f t="shared" si="34"/>
        <v/>
      </c>
      <c r="F1103" s="712">
        <f t="shared" si="35"/>
        <v>1</v>
      </c>
    </row>
    <row r="1104" spans="1:6" x14ac:dyDescent="0.2">
      <c r="A1104" s="713" t="s">
        <v>337</v>
      </c>
      <c r="B1104" s="713" t="s">
        <v>9404</v>
      </c>
      <c r="C1104" s="733">
        <f>QCO!T15</f>
        <v>0</v>
      </c>
      <c r="D1104" s="724" t="s">
        <v>5324</v>
      </c>
      <c r="E1104" s="712" t="str">
        <f t="shared" si="34"/>
        <v/>
      </c>
      <c r="F1104" s="712">
        <f t="shared" si="35"/>
        <v>1</v>
      </c>
    </row>
    <row r="1105" spans="1:6" x14ac:dyDescent="0.2">
      <c r="A1105" s="713" t="s">
        <v>337</v>
      </c>
      <c r="B1105" s="713" t="s">
        <v>9405</v>
      </c>
      <c r="C1105" s="733">
        <f>QCO!T16</f>
        <v>0</v>
      </c>
      <c r="D1105" s="724" t="s">
        <v>5324</v>
      </c>
      <c r="E1105" s="712" t="str">
        <f t="shared" si="34"/>
        <v/>
      </c>
      <c r="F1105" s="712">
        <f t="shared" si="35"/>
        <v>1</v>
      </c>
    </row>
    <row r="1106" spans="1:6" x14ac:dyDescent="0.2">
      <c r="A1106" s="713" t="s">
        <v>337</v>
      </c>
      <c r="B1106" s="713" t="s">
        <v>9406</v>
      </c>
      <c r="C1106" s="733">
        <f>QCO!T17</f>
        <v>0</v>
      </c>
      <c r="D1106" s="724" t="s">
        <v>5324</v>
      </c>
      <c r="E1106" s="712" t="str">
        <f t="shared" si="34"/>
        <v/>
      </c>
      <c r="F1106" s="712">
        <f t="shared" si="35"/>
        <v>1</v>
      </c>
    </row>
    <row r="1107" spans="1:6" x14ac:dyDescent="0.2">
      <c r="A1107" s="713" t="s">
        <v>337</v>
      </c>
      <c r="B1107" s="713" t="s">
        <v>9407</v>
      </c>
      <c r="C1107" s="733">
        <f>QCO!T21</f>
        <v>0</v>
      </c>
      <c r="D1107" s="724" t="s">
        <v>5324</v>
      </c>
      <c r="E1107" s="712" t="str">
        <f t="shared" si="34"/>
        <v/>
      </c>
      <c r="F1107" s="712">
        <f t="shared" si="35"/>
        <v>1</v>
      </c>
    </row>
    <row r="1108" spans="1:6" x14ac:dyDescent="0.2">
      <c r="A1108" s="713" t="s">
        <v>337</v>
      </c>
      <c r="B1108" s="713" t="s">
        <v>9408</v>
      </c>
      <c r="C1108" s="733">
        <f>QCO!T22</f>
        <v>0</v>
      </c>
      <c r="D1108" s="724" t="s">
        <v>5324</v>
      </c>
      <c r="E1108" s="712" t="str">
        <f t="shared" si="34"/>
        <v/>
      </c>
      <c r="F1108" s="712">
        <f t="shared" si="35"/>
        <v>1</v>
      </c>
    </row>
    <row r="1109" spans="1:6" x14ac:dyDescent="0.2">
      <c r="A1109" s="713" t="s">
        <v>337</v>
      </c>
      <c r="B1109" s="713" t="s">
        <v>9409</v>
      </c>
      <c r="C1109" s="733">
        <f>QCO!T23</f>
        <v>0</v>
      </c>
      <c r="D1109" s="724" t="s">
        <v>5324</v>
      </c>
      <c r="E1109" s="712" t="str">
        <f t="shared" si="34"/>
        <v/>
      </c>
      <c r="F1109" s="712">
        <f t="shared" si="35"/>
        <v>1</v>
      </c>
    </row>
    <row r="1110" spans="1:6" x14ac:dyDescent="0.2">
      <c r="A1110" s="713" t="s">
        <v>337</v>
      </c>
      <c r="B1110" s="713" t="s">
        <v>9410</v>
      </c>
      <c r="C1110" s="733">
        <f>QCO!T24</f>
        <v>0</v>
      </c>
      <c r="D1110" s="724" t="s">
        <v>5324</v>
      </c>
      <c r="E1110" s="712" t="str">
        <f t="shared" si="34"/>
        <v/>
      </c>
      <c r="F1110" s="712">
        <f t="shared" si="35"/>
        <v>1</v>
      </c>
    </row>
    <row r="1111" spans="1:6" x14ac:dyDescent="0.2">
      <c r="A1111" s="713" t="s">
        <v>337</v>
      </c>
      <c r="B1111" s="713" t="s">
        <v>9411</v>
      </c>
      <c r="C1111" s="733">
        <f>QCO!T25</f>
        <v>0</v>
      </c>
      <c r="D1111" s="724" t="s">
        <v>5324</v>
      </c>
      <c r="E1111" s="712" t="str">
        <f t="shared" si="34"/>
        <v/>
      </c>
      <c r="F1111" s="712">
        <f t="shared" si="35"/>
        <v>1</v>
      </c>
    </row>
    <row r="1112" spans="1:6" x14ac:dyDescent="0.2">
      <c r="A1112" s="713" t="s">
        <v>337</v>
      </c>
      <c r="B1112" s="713" t="s">
        <v>9412</v>
      </c>
      <c r="C1112" s="733">
        <f>QCO!T26</f>
        <v>0</v>
      </c>
      <c r="D1112" s="724" t="s">
        <v>5324</v>
      </c>
      <c r="E1112" s="712" t="str">
        <f t="shared" si="34"/>
        <v/>
      </c>
      <c r="F1112" s="712">
        <f t="shared" si="35"/>
        <v>1</v>
      </c>
    </row>
    <row r="1113" spans="1:6" x14ac:dyDescent="0.2">
      <c r="A1113" s="713" t="s">
        <v>337</v>
      </c>
      <c r="B1113" s="713" t="s">
        <v>9413</v>
      </c>
      <c r="C1113" s="733">
        <f>QCO!T27</f>
        <v>0</v>
      </c>
      <c r="D1113" s="724" t="s">
        <v>5324</v>
      </c>
      <c r="E1113" s="712" t="str">
        <f t="shared" si="34"/>
        <v/>
      </c>
      <c r="F1113" s="712">
        <f t="shared" si="35"/>
        <v>1</v>
      </c>
    </row>
    <row r="1114" spans="1:6" x14ac:dyDescent="0.2">
      <c r="A1114" s="713" t="s">
        <v>337</v>
      </c>
      <c r="B1114" s="713" t="s">
        <v>9414</v>
      </c>
      <c r="C1114" s="733">
        <f>QCO!T28</f>
        <v>0</v>
      </c>
      <c r="D1114" s="724" t="s">
        <v>5324</v>
      </c>
      <c r="E1114" s="712" t="str">
        <f t="shared" si="34"/>
        <v/>
      </c>
      <c r="F1114" s="712">
        <f t="shared" si="35"/>
        <v>1</v>
      </c>
    </row>
    <row r="1115" spans="1:6" x14ac:dyDescent="0.2">
      <c r="A1115" s="713" t="s">
        <v>337</v>
      </c>
      <c r="B1115" s="713" t="s">
        <v>9415</v>
      </c>
      <c r="C1115" s="733">
        <f>QCO!T29</f>
        <v>0</v>
      </c>
      <c r="D1115" s="724" t="s">
        <v>5324</v>
      </c>
      <c r="E1115" s="712" t="str">
        <f t="shared" si="34"/>
        <v/>
      </c>
      <c r="F1115" s="712">
        <f t="shared" si="35"/>
        <v>1</v>
      </c>
    </row>
    <row r="1116" spans="1:6" x14ac:dyDescent="0.2">
      <c r="A1116" s="713" t="s">
        <v>337</v>
      </c>
      <c r="B1116" s="713" t="s">
        <v>9416</v>
      </c>
      <c r="C1116" s="733">
        <f>QCO!T32</f>
        <v>0</v>
      </c>
      <c r="D1116" s="724" t="s">
        <v>5324</v>
      </c>
      <c r="E1116" s="712" t="str">
        <f t="shared" si="34"/>
        <v/>
      </c>
      <c r="F1116" s="712">
        <f t="shared" si="35"/>
        <v>1</v>
      </c>
    </row>
    <row r="1117" spans="1:6" x14ac:dyDescent="0.2">
      <c r="A1117" s="713" t="s">
        <v>337</v>
      </c>
      <c r="B1117" s="713" t="s">
        <v>9417</v>
      </c>
      <c r="C1117" s="733">
        <f>QCO!T33</f>
        <v>0</v>
      </c>
      <c r="D1117" s="724" t="s">
        <v>5324</v>
      </c>
      <c r="E1117" s="712" t="str">
        <f t="shared" si="34"/>
        <v/>
      </c>
      <c r="F1117" s="712">
        <f t="shared" si="35"/>
        <v>1</v>
      </c>
    </row>
    <row r="1118" spans="1:6" x14ac:dyDescent="0.2">
      <c r="A1118" s="713" t="s">
        <v>337</v>
      </c>
      <c r="B1118" s="713" t="s">
        <v>9418</v>
      </c>
      <c r="C1118" s="733">
        <f>QCO!T34</f>
        <v>0</v>
      </c>
      <c r="D1118" s="724" t="s">
        <v>5324</v>
      </c>
      <c r="E1118" s="712" t="str">
        <f t="shared" si="34"/>
        <v/>
      </c>
      <c r="F1118" s="712">
        <f t="shared" si="35"/>
        <v>1</v>
      </c>
    </row>
    <row r="1119" spans="1:6" x14ac:dyDescent="0.2">
      <c r="A1119" s="713" t="s">
        <v>337</v>
      </c>
      <c r="B1119" s="713" t="s">
        <v>9419</v>
      </c>
      <c r="C1119" s="733">
        <f>QCO!T35</f>
        <v>0</v>
      </c>
      <c r="D1119" s="724" t="s">
        <v>5324</v>
      </c>
      <c r="E1119" s="712" t="str">
        <f t="shared" si="34"/>
        <v/>
      </c>
      <c r="F1119" s="712">
        <f t="shared" si="35"/>
        <v>1</v>
      </c>
    </row>
    <row r="1120" spans="1:6" x14ac:dyDescent="0.2">
      <c r="A1120" s="713" t="s">
        <v>337</v>
      </c>
      <c r="B1120" s="713" t="s">
        <v>9420</v>
      </c>
      <c r="C1120" s="733">
        <f>QCO!T36</f>
        <v>0</v>
      </c>
      <c r="D1120" s="724" t="s">
        <v>5324</v>
      </c>
      <c r="E1120" s="712" t="str">
        <f t="shared" si="34"/>
        <v/>
      </c>
      <c r="F1120" s="712">
        <f t="shared" si="35"/>
        <v>1</v>
      </c>
    </row>
    <row r="1121" spans="1:6" x14ac:dyDescent="0.2">
      <c r="A1121" s="713" t="s">
        <v>337</v>
      </c>
      <c r="B1121" s="713" t="s">
        <v>9421</v>
      </c>
      <c r="C1121" s="733">
        <f>QCO!T37</f>
        <v>0</v>
      </c>
      <c r="D1121" s="724" t="s">
        <v>5324</v>
      </c>
      <c r="E1121" s="712" t="str">
        <f t="shared" si="34"/>
        <v/>
      </c>
      <c r="F1121" s="712">
        <f t="shared" si="35"/>
        <v>1</v>
      </c>
    </row>
    <row r="1122" spans="1:6" x14ac:dyDescent="0.2">
      <c r="A1122" s="713" t="s">
        <v>337</v>
      </c>
      <c r="B1122" s="713" t="s">
        <v>9422</v>
      </c>
      <c r="C1122" s="733">
        <f>QCO!T38</f>
        <v>0</v>
      </c>
      <c r="D1122" s="724" t="s">
        <v>5324</v>
      </c>
      <c r="E1122" s="712" t="str">
        <f t="shared" si="34"/>
        <v/>
      </c>
      <c r="F1122" s="712">
        <f t="shared" si="35"/>
        <v>1</v>
      </c>
    </row>
    <row r="1123" spans="1:6" x14ac:dyDescent="0.2">
      <c r="A1123" s="713" t="s">
        <v>337</v>
      </c>
      <c r="B1123" s="713" t="s">
        <v>9423</v>
      </c>
      <c r="C1123" s="733">
        <f>QCO!T39</f>
        <v>0</v>
      </c>
      <c r="D1123" s="724" t="s">
        <v>5324</v>
      </c>
      <c r="E1123" s="712" t="str">
        <f t="shared" si="34"/>
        <v/>
      </c>
      <c r="F1123" s="712">
        <f t="shared" si="35"/>
        <v>1</v>
      </c>
    </row>
    <row r="1124" spans="1:6" x14ac:dyDescent="0.2">
      <c r="A1124" s="713" t="s">
        <v>337</v>
      </c>
      <c r="B1124" s="713" t="s">
        <v>9424</v>
      </c>
      <c r="C1124" s="733">
        <f>QCO!T40</f>
        <v>0</v>
      </c>
      <c r="D1124" s="724" t="s">
        <v>5324</v>
      </c>
      <c r="E1124" s="712" t="str">
        <f t="shared" si="34"/>
        <v/>
      </c>
      <c r="F1124" s="712">
        <f t="shared" si="35"/>
        <v>1</v>
      </c>
    </row>
    <row r="1125" spans="1:6" x14ac:dyDescent="0.2">
      <c r="A1125" s="713" t="s">
        <v>337</v>
      </c>
      <c r="B1125" s="713" t="s">
        <v>9425</v>
      </c>
      <c r="C1125" s="733">
        <f>QCO!U9</f>
        <v>0</v>
      </c>
      <c r="D1125" s="724" t="s">
        <v>5324</v>
      </c>
      <c r="E1125" s="712" t="str">
        <f t="shared" si="34"/>
        <v/>
      </c>
      <c r="F1125" s="712">
        <f t="shared" si="35"/>
        <v>1</v>
      </c>
    </row>
    <row r="1126" spans="1:6" x14ac:dyDescent="0.2">
      <c r="A1126" s="713" t="s">
        <v>337</v>
      </c>
      <c r="B1126" s="713" t="s">
        <v>9426</v>
      </c>
      <c r="C1126" s="733">
        <f>QCO!U10</f>
        <v>0</v>
      </c>
      <c r="D1126" s="724" t="s">
        <v>5324</v>
      </c>
      <c r="E1126" s="712" t="str">
        <f t="shared" si="34"/>
        <v/>
      </c>
      <c r="F1126" s="712">
        <f t="shared" si="35"/>
        <v>1</v>
      </c>
    </row>
    <row r="1127" spans="1:6" x14ac:dyDescent="0.2">
      <c r="A1127" s="713" t="s">
        <v>337</v>
      </c>
      <c r="B1127" s="713" t="s">
        <v>9427</v>
      </c>
      <c r="C1127" s="733">
        <f>QCO!U11</f>
        <v>0</v>
      </c>
      <c r="D1127" s="724" t="s">
        <v>5324</v>
      </c>
      <c r="E1127" s="712" t="str">
        <f t="shared" si="34"/>
        <v/>
      </c>
      <c r="F1127" s="712">
        <f t="shared" si="35"/>
        <v>1</v>
      </c>
    </row>
    <row r="1128" spans="1:6" x14ac:dyDescent="0.2">
      <c r="A1128" s="713" t="s">
        <v>337</v>
      </c>
      <c r="B1128" s="713" t="s">
        <v>9428</v>
      </c>
      <c r="C1128" s="733">
        <f>QCO!U12</f>
        <v>0</v>
      </c>
      <c r="D1128" s="724" t="s">
        <v>5324</v>
      </c>
      <c r="E1128" s="712" t="str">
        <f t="shared" si="34"/>
        <v/>
      </c>
      <c r="F1128" s="712">
        <f t="shared" si="35"/>
        <v>1</v>
      </c>
    </row>
    <row r="1129" spans="1:6" x14ac:dyDescent="0.2">
      <c r="A1129" s="713" t="s">
        <v>337</v>
      </c>
      <c r="B1129" s="713" t="s">
        <v>9429</v>
      </c>
      <c r="C1129" s="733">
        <f>QCO!U13</f>
        <v>0</v>
      </c>
      <c r="D1129" s="724" t="s">
        <v>5324</v>
      </c>
      <c r="E1129" s="712" t="str">
        <f t="shared" si="34"/>
        <v/>
      </c>
      <c r="F1129" s="712">
        <f t="shared" si="35"/>
        <v>1</v>
      </c>
    </row>
    <row r="1130" spans="1:6" x14ac:dyDescent="0.2">
      <c r="A1130" s="713" t="s">
        <v>337</v>
      </c>
      <c r="B1130" s="713" t="s">
        <v>9430</v>
      </c>
      <c r="C1130" s="733">
        <f>QCO!U14</f>
        <v>0</v>
      </c>
      <c r="D1130" s="724" t="s">
        <v>5324</v>
      </c>
      <c r="E1130" s="712" t="str">
        <f t="shared" si="34"/>
        <v/>
      </c>
      <c r="F1130" s="712">
        <f t="shared" si="35"/>
        <v>1</v>
      </c>
    </row>
    <row r="1131" spans="1:6" x14ac:dyDescent="0.2">
      <c r="A1131" s="713" t="s">
        <v>337</v>
      </c>
      <c r="B1131" s="713" t="s">
        <v>9431</v>
      </c>
      <c r="C1131" s="733">
        <f>QCO!U15</f>
        <v>0</v>
      </c>
      <c r="D1131" s="724" t="s">
        <v>5324</v>
      </c>
      <c r="E1131" s="712" t="str">
        <f t="shared" si="34"/>
        <v/>
      </c>
      <c r="F1131" s="712">
        <f t="shared" si="35"/>
        <v>1</v>
      </c>
    </row>
    <row r="1132" spans="1:6" x14ac:dyDescent="0.2">
      <c r="A1132" s="713" t="s">
        <v>337</v>
      </c>
      <c r="B1132" s="713" t="s">
        <v>9432</v>
      </c>
      <c r="C1132" s="733">
        <f>QCO!U16</f>
        <v>0</v>
      </c>
      <c r="D1132" s="724" t="s">
        <v>5324</v>
      </c>
      <c r="E1132" s="712" t="str">
        <f t="shared" si="34"/>
        <v/>
      </c>
      <c r="F1132" s="712">
        <f t="shared" si="35"/>
        <v>1</v>
      </c>
    </row>
    <row r="1133" spans="1:6" x14ac:dyDescent="0.2">
      <c r="A1133" s="713" t="s">
        <v>337</v>
      </c>
      <c r="B1133" s="713" t="s">
        <v>9433</v>
      </c>
      <c r="C1133" s="733">
        <f>QCO!U17</f>
        <v>0</v>
      </c>
      <c r="D1133" s="724" t="s">
        <v>5324</v>
      </c>
      <c r="E1133" s="712" t="str">
        <f t="shared" si="34"/>
        <v/>
      </c>
      <c r="F1133" s="712">
        <f t="shared" si="35"/>
        <v>1</v>
      </c>
    </row>
    <row r="1134" spans="1:6" x14ac:dyDescent="0.2">
      <c r="A1134" s="713" t="s">
        <v>337</v>
      </c>
      <c r="B1134" s="713" t="s">
        <v>9434</v>
      </c>
      <c r="C1134" s="733">
        <f>QCO!U21</f>
        <v>0</v>
      </c>
      <c r="D1134" s="724" t="s">
        <v>5324</v>
      </c>
      <c r="E1134" s="712" t="str">
        <f t="shared" si="34"/>
        <v/>
      </c>
      <c r="F1134" s="712">
        <f t="shared" si="35"/>
        <v>1</v>
      </c>
    </row>
    <row r="1135" spans="1:6" x14ac:dyDescent="0.2">
      <c r="A1135" s="713" t="s">
        <v>337</v>
      </c>
      <c r="B1135" s="713" t="s">
        <v>9435</v>
      </c>
      <c r="C1135" s="733">
        <f>QCO!U22</f>
        <v>0</v>
      </c>
      <c r="D1135" s="724" t="s">
        <v>5324</v>
      </c>
      <c r="E1135" s="712" t="str">
        <f t="shared" si="34"/>
        <v/>
      </c>
      <c r="F1135" s="712">
        <f t="shared" si="35"/>
        <v>1</v>
      </c>
    </row>
    <row r="1136" spans="1:6" x14ac:dyDescent="0.2">
      <c r="A1136" s="713" t="s">
        <v>337</v>
      </c>
      <c r="B1136" s="713" t="s">
        <v>9436</v>
      </c>
      <c r="C1136" s="733">
        <f>QCO!U23</f>
        <v>0</v>
      </c>
      <c r="D1136" s="724" t="s">
        <v>5324</v>
      </c>
      <c r="E1136" s="712" t="str">
        <f t="shared" si="34"/>
        <v/>
      </c>
      <c r="F1136" s="712">
        <f t="shared" si="35"/>
        <v>1</v>
      </c>
    </row>
    <row r="1137" spans="1:6" x14ac:dyDescent="0.2">
      <c r="A1137" s="713" t="s">
        <v>337</v>
      </c>
      <c r="B1137" s="713" t="s">
        <v>9437</v>
      </c>
      <c r="C1137" s="733">
        <f>QCO!U24</f>
        <v>0</v>
      </c>
      <c r="D1137" s="724" t="s">
        <v>5324</v>
      </c>
      <c r="E1137" s="712" t="str">
        <f t="shared" si="34"/>
        <v/>
      </c>
      <c r="F1137" s="712">
        <f t="shared" si="35"/>
        <v>1</v>
      </c>
    </row>
    <row r="1138" spans="1:6" x14ac:dyDescent="0.2">
      <c r="A1138" s="713" t="s">
        <v>337</v>
      </c>
      <c r="B1138" s="713" t="s">
        <v>9438</v>
      </c>
      <c r="C1138" s="733">
        <f>QCO!U25</f>
        <v>0</v>
      </c>
      <c r="D1138" s="724" t="s">
        <v>5324</v>
      </c>
      <c r="E1138" s="712" t="str">
        <f t="shared" si="34"/>
        <v/>
      </c>
      <c r="F1138" s="712">
        <f t="shared" si="35"/>
        <v>1</v>
      </c>
    </row>
    <row r="1139" spans="1:6" x14ac:dyDescent="0.2">
      <c r="A1139" s="713" t="s">
        <v>337</v>
      </c>
      <c r="B1139" s="713" t="s">
        <v>9439</v>
      </c>
      <c r="C1139" s="733">
        <f>QCO!U26</f>
        <v>0</v>
      </c>
      <c r="D1139" s="724" t="s">
        <v>5324</v>
      </c>
      <c r="E1139" s="712" t="str">
        <f t="shared" si="34"/>
        <v/>
      </c>
      <c r="F1139" s="712">
        <f t="shared" si="35"/>
        <v>1</v>
      </c>
    </row>
    <row r="1140" spans="1:6" x14ac:dyDescent="0.2">
      <c r="A1140" s="713" t="s">
        <v>337</v>
      </c>
      <c r="B1140" s="713" t="s">
        <v>9440</v>
      </c>
      <c r="C1140" s="733">
        <f>QCO!U27</f>
        <v>0</v>
      </c>
      <c r="D1140" s="724" t="s">
        <v>5324</v>
      </c>
      <c r="E1140" s="712" t="str">
        <f t="shared" si="34"/>
        <v/>
      </c>
      <c r="F1140" s="712">
        <f t="shared" si="35"/>
        <v>1</v>
      </c>
    </row>
    <row r="1141" spans="1:6" x14ac:dyDescent="0.2">
      <c r="A1141" s="713" t="s">
        <v>337</v>
      </c>
      <c r="B1141" s="713" t="s">
        <v>9441</v>
      </c>
      <c r="C1141" s="733">
        <f>QCO!U28</f>
        <v>0</v>
      </c>
      <c r="D1141" s="724" t="s">
        <v>5324</v>
      </c>
      <c r="E1141" s="712" t="str">
        <f t="shared" si="34"/>
        <v/>
      </c>
      <c r="F1141" s="712">
        <f t="shared" si="35"/>
        <v>1</v>
      </c>
    </row>
    <row r="1142" spans="1:6" x14ac:dyDescent="0.2">
      <c r="A1142" s="713" t="s">
        <v>337</v>
      </c>
      <c r="B1142" s="713" t="s">
        <v>9442</v>
      </c>
      <c r="C1142" s="733">
        <f>QCO!U29</f>
        <v>0</v>
      </c>
      <c r="D1142" s="724" t="s">
        <v>5324</v>
      </c>
      <c r="E1142" s="712" t="str">
        <f t="shared" si="34"/>
        <v/>
      </c>
      <c r="F1142" s="712">
        <f t="shared" si="35"/>
        <v>1</v>
      </c>
    </row>
    <row r="1143" spans="1:6" x14ac:dyDescent="0.2">
      <c r="A1143" s="713" t="s">
        <v>337</v>
      </c>
      <c r="B1143" s="713" t="s">
        <v>9443</v>
      </c>
      <c r="C1143" s="733">
        <f>QCO!U32</f>
        <v>0</v>
      </c>
      <c r="D1143" s="724" t="s">
        <v>5324</v>
      </c>
      <c r="E1143" s="712" t="str">
        <f t="shared" si="34"/>
        <v/>
      </c>
      <c r="F1143" s="712">
        <f t="shared" si="35"/>
        <v>1</v>
      </c>
    </row>
    <row r="1144" spans="1:6" x14ac:dyDescent="0.2">
      <c r="A1144" s="713" t="s">
        <v>337</v>
      </c>
      <c r="B1144" s="713" t="s">
        <v>9444</v>
      </c>
      <c r="C1144" s="733">
        <f>QCO!U33</f>
        <v>0</v>
      </c>
      <c r="D1144" s="724" t="s">
        <v>5324</v>
      </c>
      <c r="E1144" s="712" t="str">
        <f t="shared" si="34"/>
        <v/>
      </c>
      <c r="F1144" s="712">
        <f t="shared" si="35"/>
        <v>1</v>
      </c>
    </row>
    <row r="1145" spans="1:6" x14ac:dyDescent="0.2">
      <c r="A1145" s="713" t="s">
        <v>337</v>
      </c>
      <c r="B1145" s="713" t="s">
        <v>9445</v>
      </c>
      <c r="C1145" s="733">
        <f>QCO!U34</f>
        <v>0</v>
      </c>
      <c r="D1145" s="724" t="s">
        <v>5324</v>
      </c>
      <c r="E1145" s="712" t="str">
        <f t="shared" si="34"/>
        <v/>
      </c>
      <c r="F1145" s="712">
        <f t="shared" si="35"/>
        <v>1</v>
      </c>
    </row>
    <row r="1146" spans="1:6" x14ac:dyDescent="0.2">
      <c r="A1146" s="713" t="s">
        <v>337</v>
      </c>
      <c r="B1146" s="713" t="s">
        <v>9446</v>
      </c>
      <c r="C1146" s="733">
        <f>QCO!U35</f>
        <v>0</v>
      </c>
      <c r="D1146" s="724" t="s">
        <v>5324</v>
      </c>
      <c r="E1146" s="712" t="str">
        <f t="shared" si="34"/>
        <v/>
      </c>
      <c r="F1146" s="712">
        <f t="shared" si="35"/>
        <v>1</v>
      </c>
    </row>
    <row r="1147" spans="1:6" x14ac:dyDescent="0.2">
      <c r="A1147" s="713" t="s">
        <v>337</v>
      </c>
      <c r="B1147" s="713" t="s">
        <v>9447</v>
      </c>
      <c r="C1147" s="733">
        <f>QCO!U36</f>
        <v>0</v>
      </c>
      <c r="D1147" s="724" t="s">
        <v>5324</v>
      </c>
      <c r="E1147" s="712" t="str">
        <f t="shared" si="34"/>
        <v/>
      </c>
      <c r="F1147" s="712">
        <f t="shared" si="35"/>
        <v>1</v>
      </c>
    </row>
    <row r="1148" spans="1:6" x14ac:dyDescent="0.2">
      <c r="A1148" s="713" t="s">
        <v>337</v>
      </c>
      <c r="B1148" s="713" t="s">
        <v>9448</v>
      </c>
      <c r="C1148" s="733">
        <f>QCO!U37</f>
        <v>0</v>
      </c>
      <c r="D1148" s="724" t="s">
        <v>5324</v>
      </c>
      <c r="E1148" s="712" t="str">
        <f t="shared" si="34"/>
        <v/>
      </c>
      <c r="F1148" s="712">
        <f t="shared" si="35"/>
        <v>1</v>
      </c>
    </row>
    <row r="1149" spans="1:6" x14ac:dyDescent="0.2">
      <c r="A1149" s="713" t="s">
        <v>337</v>
      </c>
      <c r="B1149" s="713" t="s">
        <v>9449</v>
      </c>
      <c r="C1149" s="733">
        <f>QCO!U38</f>
        <v>0</v>
      </c>
      <c r="D1149" s="724" t="s">
        <v>5324</v>
      </c>
      <c r="E1149" s="712" t="str">
        <f t="shared" si="34"/>
        <v/>
      </c>
      <c r="F1149" s="712">
        <f t="shared" si="35"/>
        <v>1</v>
      </c>
    </row>
    <row r="1150" spans="1:6" x14ac:dyDescent="0.2">
      <c r="A1150" s="713" t="s">
        <v>337</v>
      </c>
      <c r="B1150" s="713" t="s">
        <v>9450</v>
      </c>
      <c r="C1150" s="733">
        <f>QCO!U39</f>
        <v>0</v>
      </c>
      <c r="D1150" s="724" t="s">
        <v>5324</v>
      </c>
      <c r="E1150" s="712" t="str">
        <f t="shared" si="34"/>
        <v/>
      </c>
      <c r="F1150" s="712">
        <f t="shared" si="35"/>
        <v>1</v>
      </c>
    </row>
    <row r="1151" spans="1:6" x14ac:dyDescent="0.2">
      <c r="A1151" s="713" t="s">
        <v>337</v>
      </c>
      <c r="B1151" s="713" t="s">
        <v>9451</v>
      </c>
      <c r="C1151" s="733">
        <f>QCO!U40</f>
        <v>0</v>
      </c>
      <c r="D1151" s="724" t="s">
        <v>5324</v>
      </c>
      <c r="E1151" s="712" t="str">
        <f t="shared" si="34"/>
        <v/>
      </c>
      <c r="F1151" s="712">
        <f t="shared" si="35"/>
        <v>1</v>
      </c>
    </row>
    <row r="1152" spans="1:6" x14ac:dyDescent="0.2">
      <c r="A1152" s="713" t="s">
        <v>337</v>
      </c>
      <c r="B1152" s="713" t="s">
        <v>9452</v>
      </c>
      <c r="C1152" s="733">
        <f>QCO!V9</f>
        <v>0</v>
      </c>
      <c r="D1152" s="724" t="s">
        <v>5324</v>
      </c>
      <c r="E1152" s="712" t="str">
        <f t="shared" si="34"/>
        <v/>
      </c>
      <c r="F1152" s="712">
        <f t="shared" si="35"/>
        <v>1</v>
      </c>
    </row>
    <row r="1153" spans="1:6" x14ac:dyDescent="0.2">
      <c r="A1153" s="713" t="s">
        <v>337</v>
      </c>
      <c r="B1153" s="713" t="s">
        <v>9453</v>
      </c>
      <c r="C1153" s="733">
        <f>QCO!V10</f>
        <v>0</v>
      </c>
      <c r="D1153" s="724" t="s">
        <v>5324</v>
      </c>
      <c r="E1153" s="712" t="str">
        <f t="shared" si="34"/>
        <v/>
      </c>
      <c r="F1153" s="712">
        <f t="shared" si="35"/>
        <v>1</v>
      </c>
    </row>
    <row r="1154" spans="1:6" x14ac:dyDescent="0.2">
      <c r="A1154" s="713" t="s">
        <v>337</v>
      </c>
      <c r="B1154" s="713" t="s">
        <v>9454</v>
      </c>
      <c r="C1154" s="733">
        <f>QCO!V11</f>
        <v>0</v>
      </c>
      <c r="D1154" s="724" t="s">
        <v>5324</v>
      </c>
      <c r="E1154" s="712" t="str">
        <f t="shared" si="34"/>
        <v/>
      </c>
      <c r="F1154" s="712">
        <f t="shared" si="35"/>
        <v>1</v>
      </c>
    </row>
    <row r="1155" spans="1:6" x14ac:dyDescent="0.2">
      <c r="A1155" s="713" t="s">
        <v>337</v>
      </c>
      <c r="B1155" s="713" t="s">
        <v>9455</v>
      </c>
      <c r="C1155" s="733">
        <f>QCO!V12</f>
        <v>0</v>
      </c>
      <c r="D1155" s="724" t="s">
        <v>5324</v>
      </c>
      <c r="E1155" s="712" t="str">
        <f t="shared" ref="E1155:E1218" si="36">IF(C1155="","",IF(ISBLANK(C1155),"",IF(ISNUMBER(C1155),IF(ROUND(C1155,0)=C1155,IF(C1155&gt;=(-9999999999999990),IF(C1155&lt;=(9999999999999990),"","Value must be an integer of no more than 16 digits."),"Value must be an integer of no more than 16 digits."),"Value must be an integer of no more than 16 digits."),"Value must be an integer of no more than 16 digits.")))</f>
        <v/>
      </c>
      <c r="F1155" s="712">
        <f t="shared" ref="F1155:F1218" si="37">IF(E1155="",1,0)</f>
        <v>1</v>
      </c>
    </row>
    <row r="1156" spans="1:6" x14ac:dyDescent="0.2">
      <c r="A1156" s="713" t="s">
        <v>337</v>
      </c>
      <c r="B1156" s="713" t="s">
        <v>9456</v>
      </c>
      <c r="C1156" s="733">
        <f>QCO!V13</f>
        <v>0</v>
      </c>
      <c r="D1156" s="724" t="s">
        <v>5324</v>
      </c>
      <c r="E1156" s="712" t="str">
        <f t="shared" si="36"/>
        <v/>
      </c>
      <c r="F1156" s="712">
        <f t="shared" si="37"/>
        <v>1</v>
      </c>
    </row>
    <row r="1157" spans="1:6" x14ac:dyDescent="0.2">
      <c r="A1157" s="713" t="s">
        <v>337</v>
      </c>
      <c r="B1157" s="713" t="s">
        <v>9457</v>
      </c>
      <c r="C1157" s="733">
        <f>QCO!V14</f>
        <v>0</v>
      </c>
      <c r="D1157" s="724" t="s">
        <v>5324</v>
      </c>
      <c r="E1157" s="712" t="str">
        <f t="shared" si="36"/>
        <v/>
      </c>
      <c r="F1157" s="712">
        <f t="shared" si="37"/>
        <v>1</v>
      </c>
    </row>
    <row r="1158" spans="1:6" x14ac:dyDescent="0.2">
      <c r="A1158" s="713" t="s">
        <v>337</v>
      </c>
      <c r="B1158" s="713" t="s">
        <v>9458</v>
      </c>
      <c r="C1158" s="733">
        <f>QCO!V15</f>
        <v>0</v>
      </c>
      <c r="D1158" s="724" t="s">
        <v>5324</v>
      </c>
      <c r="E1158" s="712" t="str">
        <f t="shared" si="36"/>
        <v/>
      </c>
      <c r="F1158" s="712">
        <f t="shared" si="37"/>
        <v>1</v>
      </c>
    </row>
    <row r="1159" spans="1:6" x14ac:dyDescent="0.2">
      <c r="A1159" s="713" t="s">
        <v>337</v>
      </c>
      <c r="B1159" s="713" t="s">
        <v>9459</v>
      </c>
      <c r="C1159" s="733">
        <f>QCO!V16</f>
        <v>0</v>
      </c>
      <c r="D1159" s="724" t="s">
        <v>5324</v>
      </c>
      <c r="E1159" s="712" t="str">
        <f t="shared" si="36"/>
        <v/>
      </c>
      <c r="F1159" s="712">
        <f t="shared" si="37"/>
        <v>1</v>
      </c>
    </row>
    <row r="1160" spans="1:6" x14ac:dyDescent="0.2">
      <c r="A1160" s="713" t="s">
        <v>337</v>
      </c>
      <c r="B1160" s="713" t="s">
        <v>9460</v>
      </c>
      <c r="C1160" s="733">
        <f>QCO!V17</f>
        <v>0</v>
      </c>
      <c r="D1160" s="724" t="s">
        <v>5324</v>
      </c>
      <c r="E1160" s="712" t="str">
        <f t="shared" si="36"/>
        <v/>
      </c>
      <c r="F1160" s="712">
        <f t="shared" si="37"/>
        <v>1</v>
      </c>
    </row>
    <row r="1161" spans="1:6" x14ac:dyDescent="0.2">
      <c r="A1161" s="713" t="s">
        <v>337</v>
      </c>
      <c r="B1161" s="713" t="s">
        <v>9461</v>
      </c>
      <c r="C1161" s="733">
        <f>QCO!V21</f>
        <v>0</v>
      </c>
      <c r="D1161" s="724" t="s">
        <v>5324</v>
      </c>
      <c r="E1161" s="712" t="str">
        <f t="shared" si="36"/>
        <v/>
      </c>
      <c r="F1161" s="712">
        <f t="shared" si="37"/>
        <v>1</v>
      </c>
    </row>
    <row r="1162" spans="1:6" x14ac:dyDescent="0.2">
      <c r="A1162" s="713" t="s">
        <v>337</v>
      </c>
      <c r="B1162" s="713" t="s">
        <v>9462</v>
      </c>
      <c r="C1162" s="733">
        <f>QCO!V22</f>
        <v>0</v>
      </c>
      <c r="D1162" s="724" t="s">
        <v>5324</v>
      </c>
      <c r="E1162" s="712" t="str">
        <f t="shared" si="36"/>
        <v/>
      </c>
      <c r="F1162" s="712">
        <f t="shared" si="37"/>
        <v>1</v>
      </c>
    </row>
    <row r="1163" spans="1:6" x14ac:dyDescent="0.2">
      <c r="A1163" s="713" t="s">
        <v>337</v>
      </c>
      <c r="B1163" s="713" t="s">
        <v>9463</v>
      </c>
      <c r="C1163" s="733">
        <f>QCO!V23</f>
        <v>0</v>
      </c>
      <c r="D1163" s="724" t="s">
        <v>5324</v>
      </c>
      <c r="E1163" s="712" t="str">
        <f t="shared" si="36"/>
        <v/>
      </c>
      <c r="F1163" s="712">
        <f t="shared" si="37"/>
        <v>1</v>
      </c>
    </row>
    <row r="1164" spans="1:6" x14ac:dyDescent="0.2">
      <c r="A1164" s="713" t="s">
        <v>337</v>
      </c>
      <c r="B1164" s="713" t="s">
        <v>9464</v>
      </c>
      <c r="C1164" s="733">
        <f>QCO!V24</f>
        <v>0</v>
      </c>
      <c r="D1164" s="724" t="s">
        <v>5324</v>
      </c>
      <c r="E1164" s="712" t="str">
        <f t="shared" si="36"/>
        <v/>
      </c>
      <c r="F1164" s="712">
        <f t="shared" si="37"/>
        <v>1</v>
      </c>
    </row>
    <row r="1165" spans="1:6" x14ac:dyDescent="0.2">
      <c r="A1165" s="713" t="s">
        <v>337</v>
      </c>
      <c r="B1165" s="713" t="s">
        <v>9465</v>
      </c>
      <c r="C1165" s="733">
        <f>QCO!V25</f>
        <v>0</v>
      </c>
      <c r="D1165" s="724" t="s">
        <v>5324</v>
      </c>
      <c r="E1165" s="712" t="str">
        <f t="shared" si="36"/>
        <v/>
      </c>
      <c r="F1165" s="712">
        <f t="shared" si="37"/>
        <v>1</v>
      </c>
    </row>
    <row r="1166" spans="1:6" x14ac:dyDescent="0.2">
      <c r="A1166" s="713" t="s">
        <v>337</v>
      </c>
      <c r="B1166" s="713" t="s">
        <v>9466</v>
      </c>
      <c r="C1166" s="733">
        <f>QCO!V26</f>
        <v>0</v>
      </c>
      <c r="D1166" s="724" t="s">
        <v>5324</v>
      </c>
      <c r="E1166" s="712" t="str">
        <f t="shared" si="36"/>
        <v/>
      </c>
      <c r="F1166" s="712">
        <f t="shared" si="37"/>
        <v>1</v>
      </c>
    </row>
    <row r="1167" spans="1:6" x14ac:dyDescent="0.2">
      <c r="A1167" s="713" t="s">
        <v>337</v>
      </c>
      <c r="B1167" s="713" t="s">
        <v>9467</v>
      </c>
      <c r="C1167" s="733">
        <f>QCO!V27</f>
        <v>0</v>
      </c>
      <c r="D1167" s="724" t="s">
        <v>5324</v>
      </c>
      <c r="E1167" s="712" t="str">
        <f t="shared" si="36"/>
        <v/>
      </c>
      <c r="F1167" s="712">
        <f t="shared" si="37"/>
        <v>1</v>
      </c>
    </row>
    <row r="1168" spans="1:6" x14ac:dyDescent="0.2">
      <c r="A1168" s="713" t="s">
        <v>337</v>
      </c>
      <c r="B1168" s="713" t="s">
        <v>9468</v>
      </c>
      <c r="C1168" s="733">
        <f>QCO!V28</f>
        <v>0</v>
      </c>
      <c r="D1168" s="724" t="s">
        <v>5324</v>
      </c>
      <c r="E1168" s="712" t="str">
        <f t="shared" si="36"/>
        <v/>
      </c>
      <c r="F1168" s="712">
        <f t="shared" si="37"/>
        <v>1</v>
      </c>
    </row>
    <row r="1169" spans="1:6" x14ac:dyDescent="0.2">
      <c r="A1169" s="713" t="s">
        <v>337</v>
      </c>
      <c r="B1169" s="713" t="s">
        <v>9469</v>
      </c>
      <c r="C1169" s="733">
        <f>QCO!V29</f>
        <v>0</v>
      </c>
      <c r="D1169" s="724" t="s">
        <v>5324</v>
      </c>
      <c r="E1169" s="712" t="str">
        <f t="shared" si="36"/>
        <v/>
      </c>
      <c r="F1169" s="712">
        <f t="shared" si="37"/>
        <v>1</v>
      </c>
    </row>
    <row r="1170" spans="1:6" x14ac:dyDescent="0.2">
      <c r="A1170" s="713" t="s">
        <v>337</v>
      </c>
      <c r="B1170" s="713" t="s">
        <v>9470</v>
      </c>
      <c r="C1170" s="733">
        <f>QCO!V32</f>
        <v>0</v>
      </c>
      <c r="D1170" s="724" t="s">
        <v>5324</v>
      </c>
      <c r="E1170" s="712" t="str">
        <f t="shared" si="36"/>
        <v/>
      </c>
      <c r="F1170" s="712">
        <f t="shared" si="37"/>
        <v>1</v>
      </c>
    </row>
    <row r="1171" spans="1:6" x14ac:dyDescent="0.2">
      <c r="A1171" s="713" t="s">
        <v>337</v>
      </c>
      <c r="B1171" s="713" t="s">
        <v>9471</v>
      </c>
      <c r="C1171" s="733">
        <f>QCO!V33</f>
        <v>0</v>
      </c>
      <c r="D1171" s="724" t="s">
        <v>5324</v>
      </c>
      <c r="E1171" s="712" t="str">
        <f t="shared" si="36"/>
        <v/>
      </c>
      <c r="F1171" s="712">
        <f t="shared" si="37"/>
        <v>1</v>
      </c>
    </row>
    <row r="1172" spans="1:6" x14ac:dyDescent="0.2">
      <c r="A1172" s="713" t="s">
        <v>337</v>
      </c>
      <c r="B1172" s="713" t="s">
        <v>9472</v>
      </c>
      <c r="C1172" s="733">
        <f>QCO!V34</f>
        <v>0</v>
      </c>
      <c r="D1172" s="724" t="s">
        <v>5324</v>
      </c>
      <c r="E1172" s="712" t="str">
        <f t="shared" si="36"/>
        <v/>
      </c>
      <c r="F1172" s="712">
        <f t="shared" si="37"/>
        <v>1</v>
      </c>
    </row>
    <row r="1173" spans="1:6" x14ac:dyDescent="0.2">
      <c r="A1173" s="713" t="s">
        <v>337</v>
      </c>
      <c r="B1173" s="713" t="s">
        <v>9473</v>
      </c>
      <c r="C1173" s="733">
        <f>QCO!V35</f>
        <v>0</v>
      </c>
      <c r="D1173" s="724" t="s">
        <v>5324</v>
      </c>
      <c r="E1173" s="712" t="str">
        <f t="shared" si="36"/>
        <v/>
      </c>
      <c r="F1173" s="712">
        <f t="shared" si="37"/>
        <v>1</v>
      </c>
    </row>
    <row r="1174" spans="1:6" x14ac:dyDescent="0.2">
      <c r="A1174" s="713" t="s">
        <v>337</v>
      </c>
      <c r="B1174" s="713" t="s">
        <v>9474</v>
      </c>
      <c r="C1174" s="733">
        <f>QCO!V36</f>
        <v>0</v>
      </c>
      <c r="D1174" s="724" t="s">
        <v>5324</v>
      </c>
      <c r="E1174" s="712" t="str">
        <f t="shared" si="36"/>
        <v/>
      </c>
      <c r="F1174" s="712">
        <f t="shared" si="37"/>
        <v>1</v>
      </c>
    </row>
    <row r="1175" spans="1:6" x14ac:dyDescent="0.2">
      <c r="A1175" s="713" t="s">
        <v>337</v>
      </c>
      <c r="B1175" s="713" t="s">
        <v>9475</v>
      </c>
      <c r="C1175" s="733">
        <f>QCO!V37</f>
        <v>0</v>
      </c>
      <c r="D1175" s="724" t="s">
        <v>5324</v>
      </c>
      <c r="E1175" s="712" t="str">
        <f t="shared" si="36"/>
        <v/>
      </c>
      <c r="F1175" s="712">
        <f t="shared" si="37"/>
        <v>1</v>
      </c>
    </row>
    <row r="1176" spans="1:6" x14ac:dyDescent="0.2">
      <c r="A1176" s="713" t="s">
        <v>337</v>
      </c>
      <c r="B1176" s="713" t="s">
        <v>9476</v>
      </c>
      <c r="C1176" s="733">
        <f>QCO!V38</f>
        <v>0</v>
      </c>
      <c r="D1176" s="724" t="s">
        <v>5324</v>
      </c>
      <c r="E1176" s="712" t="str">
        <f t="shared" si="36"/>
        <v/>
      </c>
      <c r="F1176" s="712">
        <f t="shared" si="37"/>
        <v>1</v>
      </c>
    </row>
    <row r="1177" spans="1:6" x14ac:dyDescent="0.2">
      <c r="A1177" s="713" t="s">
        <v>337</v>
      </c>
      <c r="B1177" s="713" t="s">
        <v>9477</v>
      </c>
      <c r="C1177" s="733">
        <f>QCO!V39</f>
        <v>0</v>
      </c>
      <c r="D1177" s="724" t="s">
        <v>5324</v>
      </c>
      <c r="E1177" s="712" t="str">
        <f t="shared" si="36"/>
        <v/>
      </c>
      <c r="F1177" s="712">
        <f t="shared" si="37"/>
        <v>1</v>
      </c>
    </row>
    <row r="1178" spans="1:6" x14ac:dyDescent="0.2">
      <c r="A1178" s="713" t="s">
        <v>337</v>
      </c>
      <c r="B1178" s="713" t="s">
        <v>9478</v>
      </c>
      <c r="C1178" s="733">
        <f>QCO!V40</f>
        <v>0</v>
      </c>
      <c r="D1178" s="724" t="s">
        <v>5324</v>
      </c>
      <c r="E1178" s="712" t="str">
        <f t="shared" si="36"/>
        <v/>
      </c>
      <c r="F1178" s="712">
        <f t="shared" si="37"/>
        <v>1</v>
      </c>
    </row>
    <row r="1179" spans="1:6" x14ac:dyDescent="0.2">
      <c r="A1179" s="713" t="s">
        <v>337</v>
      </c>
      <c r="B1179" s="713" t="s">
        <v>9479</v>
      </c>
      <c r="C1179" s="733">
        <f>QCO!W9</f>
        <v>0</v>
      </c>
      <c r="D1179" s="724" t="s">
        <v>5324</v>
      </c>
      <c r="E1179" s="712" t="str">
        <f t="shared" si="36"/>
        <v/>
      </c>
      <c r="F1179" s="712">
        <f t="shared" si="37"/>
        <v>1</v>
      </c>
    </row>
    <row r="1180" spans="1:6" x14ac:dyDescent="0.2">
      <c r="A1180" s="713" t="s">
        <v>337</v>
      </c>
      <c r="B1180" s="713" t="s">
        <v>9480</v>
      </c>
      <c r="C1180" s="733">
        <f>QCO!W10</f>
        <v>0</v>
      </c>
      <c r="D1180" s="724" t="s">
        <v>5324</v>
      </c>
      <c r="E1180" s="712" t="str">
        <f t="shared" si="36"/>
        <v/>
      </c>
      <c r="F1180" s="712">
        <f t="shared" si="37"/>
        <v>1</v>
      </c>
    </row>
    <row r="1181" spans="1:6" x14ac:dyDescent="0.2">
      <c r="A1181" s="713" t="s">
        <v>337</v>
      </c>
      <c r="B1181" s="713" t="s">
        <v>9481</v>
      </c>
      <c r="C1181" s="733">
        <f>QCO!W11</f>
        <v>0</v>
      </c>
      <c r="D1181" s="724" t="s">
        <v>5324</v>
      </c>
      <c r="E1181" s="712" t="str">
        <f t="shared" si="36"/>
        <v/>
      </c>
      <c r="F1181" s="712">
        <f t="shared" si="37"/>
        <v>1</v>
      </c>
    </row>
    <row r="1182" spans="1:6" x14ac:dyDescent="0.2">
      <c r="A1182" s="713" t="s">
        <v>337</v>
      </c>
      <c r="B1182" s="713" t="s">
        <v>9482</v>
      </c>
      <c r="C1182" s="733">
        <f>QCO!W12</f>
        <v>0</v>
      </c>
      <c r="D1182" s="724" t="s">
        <v>5324</v>
      </c>
      <c r="E1182" s="712" t="str">
        <f t="shared" si="36"/>
        <v/>
      </c>
      <c r="F1182" s="712">
        <f t="shared" si="37"/>
        <v>1</v>
      </c>
    </row>
    <row r="1183" spans="1:6" x14ac:dyDescent="0.2">
      <c r="A1183" s="713" t="s">
        <v>337</v>
      </c>
      <c r="B1183" s="713" t="s">
        <v>9483</v>
      </c>
      <c r="C1183" s="733">
        <f>QCO!W13</f>
        <v>0</v>
      </c>
      <c r="D1183" s="724" t="s">
        <v>5324</v>
      </c>
      <c r="E1183" s="712" t="str">
        <f t="shared" si="36"/>
        <v/>
      </c>
      <c r="F1183" s="712">
        <f t="shared" si="37"/>
        <v>1</v>
      </c>
    </row>
    <row r="1184" spans="1:6" x14ac:dyDescent="0.2">
      <c r="A1184" s="713" t="s">
        <v>337</v>
      </c>
      <c r="B1184" s="713" t="s">
        <v>9484</v>
      </c>
      <c r="C1184" s="733">
        <f>QCO!W14</f>
        <v>0</v>
      </c>
      <c r="D1184" s="724" t="s">
        <v>5324</v>
      </c>
      <c r="E1184" s="712" t="str">
        <f t="shared" si="36"/>
        <v/>
      </c>
      <c r="F1184" s="712">
        <f t="shared" si="37"/>
        <v>1</v>
      </c>
    </row>
    <row r="1185" spans="1:6" x14ac:dyDescent="0.2">
      <c r="A1185" s="713" t="s">
        <v>337</v>
      </c>
      <c r="B1185" s="713" t="s">
        <v>9485</v>
      </c>
      <c r="C1185" s="733">
        <f>QCO!W15</f>
        <v>0</v>
      </c>
      <c r="D1185" s="724" t="s">
        <v>5324</v>
      </c>
      <c r="E1185" s="712" t="str">
        <f t="shared" si="36"/>
        <v/>
      </c>
      <c r="F1185" s="712">
        <f t="shared" si="37"/>
        <v>1</v>
      </c>
    </row>
    <row r="1186" spans="1:6" x14ac:dyDescent="0.2">
      <c r="A1186" s="713" t="s">
        <v>337</v>
      </c>
      <c r="B1186" s="713" t="s">
        <v>9486</v>
      </c>
      <c r="C1186" s="733">
        <f>QCO!W16</f>
        <v>0</v>
      </c>
      <c r="D1186" s="724" t="s">
        <v>5324</v>
      </c>
      <c r="E1186" s="712" t="str">
        <f t="shared" si="36"/>
        <v/>
      </c>
      <c r="F1186" s="712">
        <f t="shared" si="37"/>
        <v>1</v>
      </c>
    </row>
    <row r="1187" spans="1:6" x14ac:dyDescent="0.2">
      <c r="A1187" s="713" t="s">
        <v>337</v>
      </c>
      <c r="B1187" s="713" t="s">
        <v>9487</v>
      </c>
      <c r="C1187" s="733">
        <f>QCO!W17</f>
        <v>0</v>
      </c>
      <c r="D1187" s="724" t="s">
        <v>5324</v>
      </c>
      <c r="E1187" s="712" t="str">
        <f t="shared" si="36"/>
        <v/>
      </c>
      <c r="F1187" s="712">
        <f t="shared" si="37"/>
        <v>1</v>
      </c>
    </row>
    <row r="1188" spans="1:6" x14ac:dyDescent="0.2">
      <c r="A1188" s="713" t="s">
        <v>337</v>
      </c>
      <c r="B1188" s="713" t="s">
        <v>9488</v>
      </c>
      <c r="C1188" s="733">
        <f>QCO!W21</f>
        <v>0</v>
      </c>
      <c r="D1188" s="724" t="s">
        <v>5324</v>
      </c>
      <c r="E1188" s="712" t="str">
        <f t="shared" si="36"/>
        <v/>
      </c>
      <c r="F1188" s="712">
        <f t="shared" si="37"/>
        <v>1</v>
      </c>
    </row>
    <row r="1189" spans="1:6" x14ac:dyDescent="0.2">
      <c r="A1189" s="713" t="s">
        <v>337</v>
      </c>
      <c r="B1189" s="713" t="s">
        <v>9489</v>
      </c>
      <c r="C1189" s="733">
        <f>QCO!W22</f>
        <v>0</v>
      </c>
      <c r="D1189" s="724" t="s">
        <v>5324</v>
      </c>
      <c r="E1189" s="712" t="str">
        <f t="shared" si="36"/>
        <v/>
      </c>
      <c r="F1189" s="712">
        <f t="shared" si="37"/>
        <v>1</v>
      </c>
    </row>
    <row r="1190" spans="1:6" x14ac:dyDescent="0.2">
      <c r="A1190" s="713" t="s">
        <v>337</v>
      </c>
      <c r="B1190" s="713" t="s">
        <v>9490</v>
      </c>
      <c r="C1190" s="733">
        <f>QCO!W23</f>
        <v>0</v>
      </c>
      <c r="D1190" s="724" t="s">
        <v>5324</v>
      </c>
      <c r="E1190" s="712" t="str">
        <f t="shared" si="36"/>
        <v/>
      </c>
      <c r="F1190" s="712">
        <f t="shared" si="37"/>
        <v>1</v>
      </c>
    </row>
    <row r="1191" spans="1:6" x14ac:dyDescent="0.2">
      <c r="A1191" s="713" t="s">
        <v>337</v>
      </c>
      <c r="B1191" s="713" t="s">
        <v>9491</v>
      </c>
      <c r="C1191" s="733">
        <f>QCO!W24</f>
        <v>0</v>
      </c>
      <c r="D1191" s="724" t="s">
        <v>5324</v>
      </c>
      <c r="E1191" s="712" t="str">
        <f t="shared" si="36"/>
        <v/>
      </c>
      <c r="F1191" s="712">
        <f t="shared" si="37"/>
        <v>1</v>
      </c>
    </row>
    <row r="1192" spans="1:6" x14ac:dyDescent="0.2">
      <c r="A1192" s="713" t="s">
        <v>337</v>
      </c>
      <c r="B1192" s="713" t="s">
        <v>9492</v>
      </c>
      <c r="C1192" s="733">
        <f>QCO!W25</f>
        <v>0</v>
      </c>
      <c r="D1192" s="724" t="s">
        <v>5324</v>
      </c>
      <c r="E1192" s="712" t="str">
        <f t="shared" si="36"/>
        <v/>
      </c>
      <c r="F1192" s="712">
        <f t="shared" si="37"/>
        <v>1</v>
      </c>
    </row>
    <row r="1193" spans="1:6" x14ac:dyDescent="0.2">
      <c r="A1193" s="713" t="s">
        <v>337</v>
      </c>
      <c r="B1193" s="713" t="s">
        <v>9493</v>
      </c>
      <c r="C1193" s="733">
        <f>QCO!W26</f>
        <v>0</v>
      </c>
      <c r="D1193" s="724" t="s">
        <v>5324</v>
      </c>
      <c r="E1193" s="712" t="str">
        <f t="shared" si="36"/>
        <v/>
      </c>
      <c r="F1193" s="712">
        <f t="shared" si="37"/>
        <v>1</v>
      </c>
    </row>
    <row r="1194" spans="1:6" x14ac:dyDescent="0.2">
      <c r="A1194" s="713" t="s">
        <v>337</v>
      </c>
      <c r="B1194" s="713" t="s">
        <v>9494</v>
      </c>
      <c r="C1194" s="733">
        <f>QCO!W27</f>
        <v>0</v>
      </c>
      <c r="D1194" s="724" t="s">
        <v>5324</v>
      </c>
      <c r="E1194" s="712" t="str">
        <f t="shared" si="36"/>
        <v/>
      </c>
      <c r="F1194" s="712">
        <f t="shared" si="37"/>
        <v>1</v>
      </c>
    </row>
    <row r="1195" spans="1:6" x14ac:dyDescent="0.2">
      <c r="A1195" s="713" t="s">
        <v>337</v>
      </c>
      <c r="B1195" s="713" t="s">
        <v>9495</v>
      </c>
      <c r="C1195" s="733">
        <f>QCO!W28</f>
        <v>0</v>
      </c>
      <c r="D1195" s="724" t="s">
        <v>5324</v>
      </c>
      <c r="E1195" s="712" t="str">
        <f t="shared" si="36"/>
        <v/>
      </c>
      <c r="F1195" s="712">
        <f t="shared" si="37"/>
        <v>1</v>
      </c>
    </row>
    <row r="1196" spans="1:6" x14ac:dyDescent="0.2">
      <c r="A1196" s="713" t="s">
        <v>337</v>
      </c>
      <c r="B1196" s="713" t="s">
        <v>9496</v>
      </c>
      <c r="C1196" s="733">
        <f>QCO!W29</f>
        <v>0</v>
      </c>
      <c r="D1196" s="724" t="s">
        <v>5324</v>
      </c>
      <c r="E1196" s="712" t="str">
        <f t="shared" si="36"/>
        <v/>
      </c>
      <c r="F1196" s="712">
        <f t="shared" si="37"/>
        <v>1</v>
      </c>
    </row>
    <row r="1197" spans="1:6" x14ac:dyDescent="0.2">
      <c r="A1197" s="713" t="s">
        <v>337</v>
      </c>
      <c r="B1197" s="713" t="s">
        <v>9497</v>
      </c>
      <c r="C1197" s="733">
        <f>QCO!W32</f>
        <v>0</v>
      </c>
      <c r="D1197" s="724" t="s">
        <v>5324</v>
      </c>
      <c r="E1197" s="712" t="str">
        <f t="shared" si="36"/>
        <v/>
      </c>
      <c r="F1197" s="712">
        <f t="shared" si="37"/>
        <v>1</v>
      </c>
    </row>
    <row r="1198" spans="1:6" x14ac:dyDescent="0.2">
      <c r="A1198" s="713" t="s">
        <v>337</v>
      </c>
      <c r="B1198" s="713" t="s">
        <v>9498</v>
      </c>
      <c r="C1198" s="733">
        <f>QCO!W33</f>
        <v>0</v>
      </c>
      <c r="D1198" s="724" t="s">
        <v>5324</v>
      </c>
      <c r="E1198" s="712" t="str">
        <f t="shared" si="36"/>
        <v/>
      </c>
      <c r="F1198" s="712">
        <f t="shared" si="37"/>
        <v>1</v>
      </c>
    </row>
    <row r="1199" spans="1:6" x14ac:dyDescent="0.2">
      <c r="A1199" s="713" t="s">
        <v>337</v>
      </c>
      <c r="B1199" s="713" t="s">
        <v>9499</v>
      </c>
      <c r="C1199" s="733">
        <f>QCO!W34</f>
        <v>0</v>
      </c>
      <c r="D1199" s="724" t="s">
        <v>5324</v>
      </c>
      <c r="E1199" s="712" t="str">
        <f t="shared" si="36"/>
        <v/>
      </c>
      <c r="F1199" s="712">
        <f t="shared" si="37"/>
        <v>1</v>
      </c>
    </row>
    <row r="1200" spans="1:6" x14ac:dyDescent="0.2">
      <c r="A1200" s="713" t="s">
        <v>337</v>
      </c>
      <c r="B1200" s="713" t="s">
        <v>9500</v>
      </c>
      <c r="C1200" s="733">
        <f>QCO!W35</f>
        <v>0</v>
      </c>
      <c r="D1200" s="724" t="s">
        <v>5324</v>
      </c>
      <c r="E1200" s="712" t="str">
        <f t="shared" si="36"/>
        <v/>
      </c>
      <c r="F1200" s="712">
        <f t="shared" si="37"/>
        <v>1</v>
      </c>
    </row>
    <row r="1201" spans="1:6" x14ac:dyDescent="0.2">
      <c r="A1201" s="713" t="s">
        <v>337</v>
      </c>
      <c r="B1201" s="713" t="s">
        <v>9501</v>
      </c>
      <c r="C1201" s="733">
        <f>QCO!W36</f>
        <v>0</v>
      </c>
      <c r="D1201" s="724" t="s">
        <v>5324</v>
      </c>
      <c r="E1201" s="712" t="str">
        <f t="shared" si="36"/>
        <v/>
      </c>
      <c r="F1201" s="712">
        <f t="shared" si="37"/>
        <v>1</v>
      </c>
    </row>
    <row r="1202" spans="1:6" x14ac:dyDescent="0.2">
      <c r="A1202" s="713" t="s">
        <v>337</v>
      </c>
      <c r="B1202" s="713" t="s">
        <v>9502</v>
      </c>
      <c r="C1202" s="733">
        <f>QCO!W37</f>
        <v>0</v>
      </c>
      <c r="D1202" s="724" t="s">
        <v>5324</v>
      </c>
      <c r="E1202" s="712" t="str">
        <f t="shared" si="36"/>
        <v/>
      </c>
      <c r="F1202" s="712">
        <f t="shared" si="37"/>
        <v>1</v>
      </c>
    </row>
    <row r="1203" spans="1:6" x14ac:dyDescent="0.2">
      <c r="A1203" s="713" t="s">
        <v>337</v>
      </c>
      <c r="B1203" s="713" t="s">
        <v>9503</v>
      </c>
      <c r="C1203" s="733">
        <f>QCO!W38</f>
        <v>0</v>
      </c>
      <c r="D1203" s="724" t="s">
        <v>5324</v>
      </c>
      <c r="E1203" s="712" t="str">
        <f t="shared" si="36"/>
        <v/>
      </c>
      <c r="F1203" s="712">
        <f t="shared" si="37"/>
        <v>1</v>
      </c>
    </row>
    <row r="1204" spans="1:6" x14ac:dyDescent="0.2">
      <c r="A1204" s="713" t="s">
        <v>337</v>
      </c>
      <c r="B1204" s="713" t="s">
        <v>9504</v>
      </c>
      <c r="C1204" s="733">
        <f>QCO!W39</f>
        <v>0</v>
      </c>
      <c r="D1204" s="724" t="s">
        <v>5324</v>
      </c>
      <c r="E1204" s="712" t="str">
        <f t="shared" si="36"/>
        <v/>
      </c>
      <c r="F1204" s="712">
        <f t="shared" si="37"/>
        <v>1</v>
      </c>
    </row>
    <row r="1205" spans="1:6" x14ac:dyDescent="0.2">
      <c r="A1205" s="713" t="s">
        <v>337</v>
      </c>
      <c r="B1205" s="713" t="s">
        <v>9505</v>
      </c>
      <c r="C1205" s="733">
        <f>QCO!W40</f>
        <v>0</v>
      </c>
      <c r="D1205" s="724" t="s">
        <v>5324</v>
      </c>
      <c r="E1205" s="712" t="str">
        <f t="shared" si="36"/>
        <v/>
      </c>
      <c r="F1205" s="712">
        <f t="shared" si="37"/>
        <v>1</v>
      </c>
    </row>
    <row r="1206" spans="1:6" x14ac:dyDescent="0.2">
      <c r="A1206" s="713" t="s">
        <v>337</v>
      </c>
      <c r="B1206" s="713" t="s">
        <v>9506</v>
      </c>
      <c r="C1206" s="733">
        <f>QCO!X9</f>
        <v>0</v>
      </c>
      <c r="D1206" s="724" t="s">
        <v>5324</v>
      </c>
      <c r="E1206" s="712" t="str">
        <f t="shared" si="36"/>
        <v/>
      </c>
      <c r="F1206" s="712">
        <f t="shared" si="37"/>
        <v>1</v>
      </c>
    </row>
    <row r="1207" spans="1:6" x14ac:dyDescent="0.2">
      <c r="A1207" s="713" t="s">
        <v>337</v>
      </c>
      <c r="B1207" s="713" t="s">
        <v>9507</v>
      </c>
      <c r="C1207" s="733">
        <f>QCO!X10</f>
        <v>0</v>
      </c>
      <c r="D1207" s="724" t="s">
        <v>5324</v>
      </c>
      <c r="E1207" s="712" t="str">
        <f t="shared" si="36"/>
        <v/>
      </c>
      <c r="F1207" s="712">
        <f t="shared" si="37"/>
        <v>1</v>
      </c>
    </row>
    <row r="1208" spans="1:6" x14ac:dyDescent="0.2">
      <c r="A1208" s="713" t="s">
        <v>337</v>
      </c>
      <c r="B1208" s="713" t="s">
        <v>9508</v>
      </c>
      <c r="C1208" s="733">
        <f>QCO!X11</f>
        <v>0</v>
      </c>
      <c r="D1208" s="724" t="s">
        <v>5324</v>
      </c>
      <c r="E1208" s="712" t="str">
        <f t="shared" si="36"/>
        <v/>
      </c>
      <c r="F1208" s="712">
        <f t="shared" si="37"/>
        <v>1</v>
      </c>
    </row>
    <row r="1209" spans="1:6" x14ac:dyDescent="0.2">
      <c r="A1209" s="713" t="s">
        <v>337</v>
      </c>
      <c r="B1209" s="713" t="s">
        <v>9509</v>
      </c>
      <c r="C1209" s="733">
        <f>QCO!X12</f>
        <v>0</v>
      </c>
      <c r="D1209" s="724" t="s">
        <v>5324</v>
      </c>
      <c r="E1209" s="712" t="str">
        <f t="shared" si="36"/>
        <v/>
      </c>
      <c r="F1209" s="712">
        <f t="shared" si="37"/>
        <v>1</v>
      </c>
    </row>
    <row r="1210" spans="1:6" x14ac:dyDescent="0.2">
      <c r="A1210" s="713" t="s">
        <v>337</v>
      </c>
      <c r="B1210" s="713" t="s">
        <v>9510</v>
      </c>
      <c r="C1210" s="733">
        <f>QCO!X13</f>
        <v>0</v>
      </c>
      <c r="D1210" s="724" t="s">
        <v>5324</v>
      </c>
      <c r="E1210" s="712" t="str">
        <f t="shared" si="36"/>
        <v/>
      </c>
      <c r="F1210" s="712">
        <f t="shared" si="37"/>
        <v>1</v>
      </c>
    </row>
    <row r="1211" spans="1:6" x14ac:dyDescent="0.2">
      <c r="A1211" s="713" t="s">
        <v>337</v>
      </c>
      <c r="B1211" s="713" t="s">
        <v>9511</v>
      </c>
      <c r="C1211" s="733">
        <f>QCO!X14</f>
        <v>0</v>
      </c>
      <c r="D1211" s="724" t="s">
        <v>5324</v>
      </c>
      <c r="E1211" s="712" t="str">
        <f t="shared" si="36"/>
        <v/>
      </c>
      <c r="F1211" s="712">
        <f t="shared" si="37"/>
        <v>1</v>
      </c>
    </row>
    <row r="1212" spans="1:6" x14ac:dyDescent="0.2">
      <c r="A1212" s="713" t="s">
        <v>337</v>
      </c>
      <c r="B1212" s="713" t="s">
        <v>9512</v>
      </c>
      <c r="C1212" s="733">
        <f>QCO!X15</f>
        <v>0</v>
      </c>
      <c r="D1212" s="724" t="s">
        <v>5324</v>
      </c>
      <c r="E1212" s="712" t="str">
        <f t="shared" si="36"/>
        <v/>
      </c>
      <c r="F1212" s="712">
        <f t="shared" si="37"/>
        <v>1</v>
      </c>
    </row>
    <row r="1213" spans="1:6" x14ac:dyDescent="0.2">
      <c r="A1213" s="713" t="s">
        <v>337</v>
      </c>
      <c r="B1213" s="713" t="s">
        <v>9513</v>
      </c>
      <c r="C1213" s="733">
        <f>QCO!X16</f>
        <v>0</v>
      </c>
      <c r="D1213" s="724" t="s">
        <v>5324</v>
      </c>
      <c r="E1213" s="712" t="str">
        <f t="shared" si="36"/>
        <v/>
      </c>
      <c r="F1213" s="712">
        <f t="shared" si="37"/>
        <v>1</v>
      </c>
    </row>
    <row r="1214" spans="1:6" x14ac:dyDescent="0.2">
      <c r="A1214" s="713" t="s">
        <v>337</v>
      </c>
      <c r="B1214" s="713" t="s">
        <v>9514</v>
      </c>
      <c r="C1214" s="733">
        <f>QCO!X17</f>
        <v>0</v>
      </c>
      <c r="D1214" s="724" t="s">
        <v>5324</v>
      </c>
      <c r="E1214" s="712" t="str">
        <f t="shared" si="36"/>
        <v/>
      </c>
      <c r="F1214" s="712">
        <f t="shared" si="37"/>
        <v>1</v>
      </c>
    </row>
    <row r="1215" spans="1:6" x14ac:dyDescent="0.2">
      <c r="A1215" s="713" t="s">
        <v>337</v>
      </c>
      <c r="B1215" s="713" t="s">
        <v>9515</v>
      </c>
      <c r="C1215" s="733">
        <f>QCO!X21</f>
        <v>0</v>
      </c>
      <c r="D1215" s="724" t="s">
        <v>5324</v>
      </c>
      <c r="E1215" s="712" t="str">
        <f t="shared" si="36"/>
        <v/>
      </c>
      <c r="F1215" s="712">
        <f t="shared" si="37"/>
        <v>1</v>
      </c>
    </row>
    <row r="1216" spans="1:6" x14ac:dyDescent="0.2">
      <c r="A1216" s="713" t="s">
        <v>337</v>
      </c>
      <c r="B1216" s="713" t="s">
        <v>9516</v>
      </c>
      <c r="C1216" s="733">
        <f>QCO!X22</f>
        <v>0</v>
      </c>
      <c r="D1216" s="724" t="s">
        <v>5324</v>
      </c>
      <c r="E1216" s="712" t="str">
        <f t="shared" si="36"/>
        <v/>
      </c>
      <c r="F1216" s="712">
        <f t="shared" si="37"/>
        <v>1</v>
      </c>
    </row>
    <row r="1217" spans="1:6" x14ac:dyDescent="0.2">
      <c r="A1217" s="713" t="s">
        <v>337</v>
      </c>
      <c r="B1217" s="713" t="s">
        <v>9517</v>
      </c>
      <c r="C1217" s="733">
        <f>QCO!X23</f>
        <v>0</v>
      </c>
      <c r="D1217" s="724" t="s">
        <v>5324</v>
      </c>
      <c r="E1217" s="712" t="str">
        <f t="shared" si="36"/>
        <v/>
      </c>
      <c r="F1217" s="712">
        <f t="shared" si="37"/>
        <v>1</v>
      </c>
    </row>
    <row r="1218" spans="1:6" x14ac:dyDescent="0.2">
      <c r="A1218" s="713" t="s">
        <v>337</v>
      </c>
      <c r="B1218" s="713" t="s">
        <v>9518</v>
      </c>
      <c r="C1218" s="733">
        <f>QCO!X24</f>
        <v>0</v>
      </c>
      <c r="D1218" s="724" t="s">
        <v>5324</v>
      </c>
      <c r="E1218" s="712" t="str">
        <f t="shared" si="36"/>
        <v/>
      </c>
      <c r="F1218" s="712">
        <f t="shared" si="37"/>
        <v>1</v>
      </c>
    </row>
    <row r="1219" spans="1:6" x14ac:dyDescent="0.2">
      <c r="A1219" s="713" t="s">
        <v>337</v>
      </c>
      <c r="B1219" s="713" t="s">
        <v>9519</v>
      </c>
      <c r="C1219" s="733">
        <f>QCO!X25</f>
        <v>0</v>
      </c>
      <c r="D1219" s="724" t="s">
        <v>5324</v>
      </c>
      <c r="E1219" s="712" t="str">
        <f t="shared" ref="E1219:E1282" si="38">IF(C1219="","",IF(ISBLANK(C1219),"",IF(ISNUMBER(C1219),IF(ROUND(C1219,0)=C1219,IF(C1219&gt;=(-9999999999999990),IF(C1219&lt;=(9999999999999990),"","Value must be an integer of no more than 16 digits."),"Value must be an integer of no more than 16 digits."),"Value must be an integer of no more than 16 digits."),"Value must be an integer of no more than 16 digits.")))</f>
        <v/>
      </c>
      <c r="F1219" s="712">
        <f t="shared" ref="F1219:F1282" si="39">IF(E1219="",1,0)</f>
        <v>1</v>
      </c>
    </row>
    <row r="1220" spans="1:6" x14ac:dyDescent="0.2">
      <c r="A1220" s="713" t="s">
        <v>337</v>
      </c>
      <c r="B1220" s="713" t="s">
        <v>9520</v>
      </c>
      <c r="C1220" s="733">
        <f>QCO!X26</f>
        <v>0</v>
      </c>
      <c r="D1220" s="724" t="s">
        <v>5324</v>
      </c>
      <c r="E1220" s="712" t="str">
        <f t="shared" si="38"/>
        <v/>
      </c>
      <c r="F1220" s="712">
        <f t="shared" si="39"/>
        <v>1</v>
      </c>
    </row>
    <row r="1221" spans="1:6" x14ac:dyDescent="0.2">
      <c r="A1221" s="713" t="s">
        <v>337</v>
      </c>
      <c r="B1221" s="713" t="s">
        <v>9521</v>
      </c>
      <c r="C1221" s="733">
        <f>QCO!X27</f>
        <v>0</v>
      </c>
      <c r="D1221" s="724" t="s">
        <v>5324</v>
      </c>
      <c r="E1221" s="712" t="str">
        <f t="shared" si="38"/>
        <v/>
      </c>
      <c r="F1221" s="712">
        <f t="shared" si="39"/>
        <v>1</v>
      </c>
    </row>
    <row r="1222" spans="1:6" x14ac:dyDescent="0.2">
      <c r="A1222" s="713" t="s">
        <v>337</v>
      </c>
      <c r="B1222" s="713" t="s">
        <v>9522</v>
      </c>
      <c r="C1222" s="733">
        <f>QCO!X28</f>
        <v>0</v>
      </c>
      <c r="D1222" s="724" t="s">
        <v>5324</v>
      </c>
      <c r="E1222" s="712" t="str">
        <f t="shared" si="38"/>
        <v/>
      </c>
      <c r="F1222" s="712">
        <f t="shared" si="39"/>
        <v>1</v>
      </c>
    </row>
    <row r="1223" spans="1:6" x14ac:dyDescent="0.2">
      <c r="A1223" s="713" t="s">
        <v>337</v>
      </c>
      <c r="B1223" s="713" t="s">
        <v>9523</v>
      </c>
      <c r="C1223" s="733">
        <f>QCO!X29</f>
        <v>0</v>
      </c>
      <c r="D1223" s="724" t="s">
        <v>5324</v>
      </c>
      <c r="E1223" s="712" t="str">
        <f t="shared" si="38"/>
        <v/>
      </c>
      <c r="F1223" s="712">
        <f t="shared" si="39"/>
        <v>1</v>
      </c>
    </row>
    <row r="1224" spans="1:6" x14ac:dyDescent="0.2">
      <c r="A1224" s="713" t="s">
        <v>337</v>
      </c>
      <c r="B1224" s="713" t="s">
        <v>9524</v>
      </c>
      <c r="C1224" s="733">
        <f>QCO!X32</f>
        <v>0</v>
      </c>
      <c r="D1224" s="724" t="s">
        <v>5324</v>
      </c>
      <c r="E1224" s="712" t="str">
        <f t="shared" si="38"/>
        <v/>
      </c>
      <c r="F1224" s="712">
        <f t="shared" si="39"/>
        <v>1</v>
      </c>
    </row>
    <row r="1225" spans="1:6" x14ac:dyDescent="0.2">
      <c r="A1225" s="713" t="s">
        <v>337</v>
      </c>
      <c r="B1225" s="713" t="s">
        <v>9525</v>
      </c>
      <c r="C1225" s="733">
        <f>QCO!X33</f>
        <v>0</v>
      </c>
      <c r="D1225" s="724" t="s">
        <v>5324</v>
      </c>
      <c r="E1225" s="712" t="str">
        <f t="shared" si="38"/>
        <v/>
      </c>
      <c r="F1225" s="712">
        <f t="shared" si="39"/>
        <v>1</v>
      </c>
    </row>
    <row r="1226" spans="1:6" x14ac:dyDescent="0.2">
      <c r="A1226" s="713" t="s">
        <v>337</v>
      </c>
      <c r="B1226" s="713" t="s">
        <v>9526</v>
      </c>
      <c r="C1226" s="733">
        <f>QCO!X34</f>
        <v>0</v>
      </c>
      <c r="D1226" s="724" t="s">
        <v>5324</v>
      </c>
      <c r="E1226" s="712" t="str">
        <f t="shared" si="38"/>
        <v/>
      </c>
      <c r="F1226" s="712">
        <f t="shared" si="39"/>
        <v>1</v>
      </c>
    </row>
    <row r="1227" spans="1:6" x14ac:dyDescent="0.2">
      <c r="A1227" s="713" t="s">
        <v>337</v>
      </c>
      <c r="B1227" s="713" t="s">
        <v>9527</v>
      </c>
      <c r="C1227" s="733">
        <f>QCO!X35</f>
        <v>0</v>
      </c>
      <c r="D1227" s="724" t="s">
        <v>5324</v>
      </c>
      <c r="E1227" s="712" t="str">
        <f t="shared" si="38"/>
        <v/>
      </c>
      <c r="F1227" s="712">
        <f t="shared" si="39"/>
        <v>1</v>
      </c>
    </row>
    <row r="1228" spans="1:6" x14ac:dyDescent="0.2">
      <c r="A1228" s="713" t="s">
        <v>337</v>
      </c>
      <c r="B1228" s="713" t="s">
        <v>9528</v>
      </c>
      <c r="C1228" s="733">
        <f>QCO!X36</f>
        <v>0</v>
      </c>
      <c r="D1228" s="724" t="s">
        <v>5324</v>
      </c>
      <c r="E1228" s="712" t="str">
        <f t="shared" si="38"/>
        <v/>
      </c>
      <c r="F1228" s="712">
        <f t="shared" si="39"/>
        <v>1</v>
      </c>
    </row>
    <row r="1229" spans="1:6" x14ac:dyDescent="0.2">
      <c r="A1229" s="713" t="s">
        <v>337</v>
      </c>
      <c r="B1229" s="713" t="s">
        <v>9529</v>
      </c>
      <c r="C1229" s="733">
        <f>QCO!X37</f>
        <v>0</v>
      </c>
      <c r="D1229" s="724" t="s">
        <v>5324</v>
      </c>
      <c r="E1229" s="712" t="str">
        <f t="shared" si="38"/>
        <v/>
      </c>
      <c r="F1229" s="712">
        <f t="shared" si="39"/>
        <v>1</v>
      </c>
    </row>
    <row r="1230" spans="1:6" x14ac:dyDescent="0.2">
      <c r="A1230" s="713" t="s">
        <v>337</v>
      </c>
      <c r="B1230" s="713" t="s">
        <v>9530</v>
      </c>
      <c r="C1230" s="733">
        <f>QCO!X38</f>
        <v>0</v>
      </c>
      <c r="D1230" s="724" t="s">
        <v>5324</v>
      </c>
      <c r="E1230" s="712" t="str">
        <f t="shared" si="38"/>
        <v/>
      </c>
      <c r="F1230" s="712">
        <f t="shared" si="39"/>
        <v>1</v>
      </c>
    </row>
    <row r="1231" spans="1:6" x14ac:dyDescent="0.2">
      <c r="A1231" s="713" t="s">
        <v>337</v>
      </c>
      <c r="B1231" s="713" t="s">
        <v>9531</v>
      </c>
      <c r="C1231" s="733">
        <f>QCO!X39</f>
        <v>0</v>
      </c>
      <c r="D1231" s="724" t="s">
        <v>5324</v>
      </c>
      <c r="E1231" s="712" t="str">
        <f t="shared" si="38"/>
        <v/>
      </c>
      <c r="F1231" s="712">
        <f t="shared" si="39"/>
        <v>1</v>
      </c>
    </row>
    <row r="1232" spans="1:6" x14ac:dyDescent="0.2">
      <c r="A1232" s="713" t="s">
        <v>337</v>
      </c>
      <c r="B1232" s="713" t="s">
        <v>9532</v>
      </c>
      <c r="C1232" s="733">
        <f>QCO!X40</f>
        <v>0</v>
      </c>
      <c r="D1232" s="724" t="s">
        <v>5324</v>
      </c>
      <c r="E1232" s="712" t="str">
        <f t="shared" si="38"/>
        <v/>
      </c>
      <c r="F1232" s="712">
        <f t="shared" si="39"/>
        <v>1</v>
      </c>
    </row>
    <row r="1233" spans="1:6" x14ac:dyDescent="0.2">
      <c r="A1233" s="713" t="s">
        <v>337</v>
      </c>
      <c r="B1233" s="713" t="s">
        <v>9533</v>
      </c>
      <c r="C1233" s="733">
        <f>QCO!Y9</f>
        <v>0</v>
      </c>
      <c r="D1233" s="724" t="s">
        <v>5324</v>
      </c>
      <c r="E1233" s="712" t="str">
        <f t="shared" si="38"/>
        <v/>
      </c>
      <c r="F1233" s="712">
        <f t="shared" si="39"/>
        <v>1</v>
      </c>
    </row>
    <row r="1234" spans="1:6" x14ac:dyDescent="0.2">
      <c r="A1234" s="713" t="s">
        <v>337</v>
      </c>
      <c r="B1234" s="713" t="s">
        <v>9534</v>
      </c>
      <c r="C1234" s="733">
        <f>QCO!Y10</f>
        <v>0</v>
      </c>
      <c r="D1234" s="724" t="s">
        <v>5324</v>
      </c>
      <c r="E1234" s="712" t="str">
        <f t="shared" si="38"/>
        <v/>
      </c>
      <c r="F1234" s="712">
        <f t="shared" si="39"/>
        <v>1</v>
      </c>
    </row>
    <row r="1235" spans="1:6" x14ac:dyDescent="0.2">
      <c r="A1235" s="713" t="s">
        <v>337</v>
      </c>
      <c r="B1235" s="713" t="s">
        <v>9535</v>
      </c>
      <c r="C1235" s="733">
        <f>QCO!Y11</f>
        <v>0</v>
      </c>
      <c r="D1235" s="724" t="s">
        <v>5324</v>
      </c>
      <c r="E1235" s="712" t="str">
        <f t="shared" si="38"/>
        <v/>
      </c>
      <c r="F1235" s="712">
        <f t="shared" si="39"/>
        <v>1</v>
      </c>
    </row>
    <row r="1236" spans="1:6" x14ac:dyDescent="0.2">
      <c r="A1236" s="713" t="s">
        <v>337</v>
      </c>
      <c r="B1236" s="713" t="s">
        <v>9536</v>
      </c>
      <c r="C1236" s="733">
        <f>QCO!Y12</f>
        <v>0</v>
      </c>
      <c r="D1236" s="724" t="s">
        <v>5324</v>
      </c>
      <c r="E1236" s="712" t="str">
        <f t="shared" si="38"/>
        <v/>
      </c>
      <c r="F1236" s="712">
        <f t="shared" si="39"/>
        <v>1</v>
      </c>
    </row>
    <row r="1237" spans="1:6" x14ac:dyDescent="0.2">
      <c r="A1237" s="713" t="s">
        <v>337</v>
      </c>
      <c r="B1237" s="713" t="s">
        <v>9537</v>
      </c>
      <c r="C1237" s="733">
        <f>QCO!Y13</f>
        <v>0</v>
      </c>
      <c r="D1237" s="724" t="s">
        <v>5324</v>
      </c>
      <c r="E1237" s="712" t="str">
        <f t="shared" si="38"/>
        <v/>
      </c>
      <c r="F1237" s="712">
        <f t="shared" si="39"/>
        <v>1</v>
      </c>
    </row>
    <row r="1238" spans="1:6" x14ac:dyDescent="0.2">
      <c r="A1238" s="713" t="s">
        <v>337</v>
      </c>
      <c r="B1238" s="713" t="s">
        <v>9538</v>
      </c>
      <c r="C1238" s="733">
        <f>QCO!Y14</f>
        <v>0</v>
      </c>
      <c r="D1238" s="724" t="s">
        <v>5324</v>
      </c>
      <c r="E1238" s="712" t="str">
        <f t="shared" si="38"/>
        <v/>
      </c>
      <c r="F1238" s="712">
        <f t="shared" si="39"/>
        <v>1</v>
      </c>
    </row>
    <row r="1239" spans="1:6" x14ac:dyDescent="0.2">
      <c r="A1239" s="713" t="s">
        <v>337</v>
      </c>
      <c r="B1239" s="713" t="s">
        <v>9539</v>
      </c>
      <c r="C1239" s="733">
        <f>QCO!Y15</f>
        <v>0</v>
      </c>
      <c r="D1239" s="724" t="s">
        <v>5324</v>
      </c>
      <c r="E1239" s="712" t="str">
        <f t="shared" si="38"/>
        <v/>
      </c>
      <c r="F1239" s="712">
        <f t="shared" si="39"/>
        <v>1</v>
      </c>
    </row>
    <row r="1240" spans="1:6" x14ac:dyDescent="0.2">
      <c r="A1240" s="713" t="s">
        <v>337</v>
      </c>
      <c r="B1240" s="713" t="s">
        <v>9540</v>
      </c>
      <c r="C1240" s="733">
        <f>QCO!Y16</f>
        <v>0</v>
      </c>
      <c r="D1240" s="724" t="s">
        <v>5324</v>
      </c>
      <c r="E1240" s="712" t="str">
        <f t="shared" si="38"/>
        <v/>
      </c>
      <c r="F1240" s="712">
        <f t="shared" si="39"/>
        <v>1</v>
      </c>
    </row>
    <row r="1241" spans="1:6" x14ac:dyDescent="0.2">
      <c r="A1241" s="713" t="s">
        <v>337</v>
      </c>
      <c r="B1241" s="713" t="s">
        <v>9541</v>
      </c>
      <c r="C1241" s="733">
        <f>QCO!Y17</f>
        <v>0</v>
      </c>
      <c r="D1241" s="724" t="s">
        <v>5324</v>
      </c>
      <c r="E1241" s="712" t="str">
        <f t="shared" si="38"/>
        <v/>
      </c>
      <c r="F1241" s="712">
        <f t="shared" si="39"/>
        <v>1</v>
      </c>
    </row>
    <row r="1242" spans="1:6" x14ac:dyDescent="0.2">
      <c r="A1242" s="713" t="s">
        <v>337</v>
      </c>
      <c r="B1242" s="713" t="s">
        <v>9542</v>
      </c>
      <c r="C1242" s="733">
        <f>QCO!Y21</f>
        <v>0</v>
      </c>
      <c r="D1242" s="724" t="s">
        <v>5324</v>
      </c>
      <c r="E1242" s="712" t="str">
        <f t="shared" si="38"/>
        <v/>
      </c>
      <c r="F1242" s="712">
        <f t="shared" si="39"/>
        <v>1</v>
      </c>
    </row>
    <row r="1243" spans="1:6" x14ac:dyDescent="0.2">
      <c r="A1243" s="713" t="s">
        <v>337</v>
      </c>
      <c r="B1243" s="713" t="s">
        <v>9543</v>
      </c>
      <c r="C1243" s="733">
        <f>QCO!Y22</f>
        <v>0</v>
      </c>
      <c r="D1243" s="724" t="s">
        <v>5324</v>
      </c>
      <c r="E1243" s="712" t="str">
        <f t="shared" si="38"/>
        <v/>
      </c>
      <c r="F1243" s="712">
        <f t="shared" si="39"/>
        <v>1</v>
      </c>
    </row>
    <row r="1244" spans="1:6" x14ac:dyDescent="0.2">
      <c r="A1244" s="713" t="s">
        <v>337</v>
      </c>
      <c r="B1244" s="713" t="s">
        <v>9544</v>
      </c>
      <c r="C1244" s="733">
        <f>QCO!Y23</f>
        <v>0</v>
      </c>
      <c r="D1244" s="724" t="s">
        <v>5324</v>
      </c>
      <c r="E1244" s="712" t="str">
        <f t="shared" si="38"/>
        <v/>
      </c>
      <c r="F1244" s="712">
        <f t="shared" si="39"/>
        <v>1</v>
      </c>
    </row>
    <row r="1245" spans="1:6" x14ac:dyDescent="0.2">
      <c r="A1245" s="713" t="s">
        <v>337</v>
      </c>
      <c r="B1245" s="713" t="s">
        <v>9545</v>
      </c>
      <c r="C1245" s="733">
        <f>QCO!Y24</f>
        <v>0</v>
      </c>
      <c r="D1245" s="724" t="s">
        <v>5324</v>
      </c>
      <c r="E1245" s="712" t="str">
        <f t="shared" si="38"/>
        <v/>
      </c>
      <c r="F1245" s="712">
        <f t="shared" si="39"/>
        <v>1</v>
      </c>
    </row>
    <row r="1246" spans="1:6" x14ac:dyDescent="0.2">
      <c r="A1246" s="713" t="s">
        <v>337</v>
      </c>
      <c r="B1246" s="713" t="s">
        <v>9546</v>
      </c>
      <c r="C1246" s="733">
        <f>QCO!Y25</f>
        <v>0</v>
      </c>
      <c r="D1246" s="724" t="s">
        <v>5324</v>
      </c>
      <c r="E1246" s="712" t="str">
        <f t="shared" si="38"/>
        <v/>
      </c>
      <c r="F1246" s="712">
        <f t="shared" si="39"/>
        <v>1</v>
      </c>
    </row>
    <row r="1247" spans="1:6" x14ac:dyDescent="0.2">
      <c r="A1247" s="713" t="s">
        <v>337</v>
      </c>
      <c r="B1247" s="713" t="s">
        <v>9547</v>
      </c>
      <c r="C1247" s="733">
        <f>QCO!Y26</f>
        <v>0</v>
      </c>
      <c r="D1247" s="724" t="s">
        <v>5324</v>
      </c>
      <c r="E1247" s="712" t="str">
        <f t="shared" si="38"/>
        <v/>
      </c>
      <c r="F1247" s="712">
        <f t="shared" si="39"/>
        <v>1</v>
      </c>
    </row>
    <row r="1248" spans="1:6" x14ac:dyDescent="0.2">
      <c r="A1248" s="713" t="s">
        <v>337</v>
      </c>
      <c r="B1248" s="713" t="s">
        <v>9548</v>
      </c>
      <c r="C1248" s="733">
        <f>QCO!Y27</f>
        <v>0</v>
      </c>
      <c r="D1248" s="724" t="s">
        <v>5324</v>
      </c>
      <c r="E1248" s="712" t="str">
        <f t="shared" si="38"/>
        <v/>
      </c>
      <c r="F1248" s="712">
        <f t="shared" si="39"/>
        <v>1</v>
      </c>
    </row>
    <row r="1249" spans="1:6" x14ac:dyDescent="0.2">
      <c r="A1249" s="713" t="s">
        <v>337</v>
      </c>
      <c r="B1249" s="713" t="s">
        <v>9549</v>
      </c>
      <c r="C1249" s="733">
        <f>QCO!Y28</f>
        <v>0</v>
      </c>
      <c r="D1249" s="724" t="s">
        <v>5324</v>
      </c>
      <c r="E1249" s="712" t="str">
        <f t="shared" si="38"/>
        <v/>
      </c>
      <c r="F1249" s="712">
        <f t="shared" si="39"/>
        <v>1</v>
      </c>
    </row>
    <row r="1250" spans="1:6" x14ac:dyDescent="0.2">
      <c r="A1250" s="713" t="s">
        <v>337</v>
      </c>
      <c r="B1250" s="713" t="s">
        <v>9550</v>
      </c>
      <c r="C1250" s="733">
        <f>QCO!Y29</f>
        <v>0</v>
      </c>
      <c r="D1250" s="724" t="s">
        <v>5324</v>
      </c>
      <c r="E1250" s="712" t="str">
        <f t="shared" si="38"/>
        <v/>
      </c>
      <c r="F1250" s="712">
        <f t="shared" si="39"/>
        <v>1</v>
      </c>
    </row>
    <row r="1251" spans="1:6" x14ac:dyDescent="0.2">
      <c r="A1251" s="713" t="s">
        <v>337</v>
      </c>
      <c r="B1251" s="713" t="s">
        <v>9551</v>
      </c>
      <c r="C1251" s="733">
        <f>QCO!Y32</f>
        <v>0</v>
      </c>
      <c r="D1251" s="724" t="s">
        <v>5324</v>
      </c>
      <c r="E1251" s="712" t="str">
        <f t="shared" si="38"/>
        <v/>
      </c>
      <c r="F1251" s="712">
        <f t="shared" si="39"/>
        <v>1</v>
      </c>
    </row>
    <row r="1252" spans="1:6" x14ac:dyDescent="0.2">
      <c r="A1252" s="713" t="s">
        <v>337</v>
      </c>
      <c r="B1252" s="713" t="s">
        <v>9552</v>
      </c>
      <c r="C1252" s="733">
        <f>QCO!Y33</f>
        <v>0</v>
      </c>
      <c r="D1252" s="724" t="s">
        <v>5324</v>
      </c>
      <c r="E1252" s="712" t="str">
        <f t="shared" si="38"/>
        <v/>
      </c>
      <c r="F1252" s="712">
        <f t="shared" si="39"/>
        <v>1</v>
      </c>
    </row>
    <row r="1253" spans="1:6" x14ac:dyDescent="0.2">
      <c r="A1253" s="713" t="s">
        <v>337</v>
      </c>
      <c r="B1253" s="713" t="s">
        <v>9553</v>
      </c>
      <c r="C1253" s="733">
        <f>QCO!Y34</f>
        <v>0</v>
      </c>
      <c r="D1253" s="724" t="s">
        <v>5324</v>
      </c>
      <c r="E1253" s="712" t="str">
        <f t="shared" si="38"/>
        <v/>
      </c>
      <c r="F1253" s="712">
        <f t="shared" si="39"/>
        <v>1</v>
      </c>
    </row>
    <row r="1254" spans="1:6" x14ac:dyDescent="0.2">
      <c r="A1254" s="713" t="s">
        <v>337</v>
      </c>
      <c r="B1254" s="713" t="s">
        <v>9554</v>
      </c>
      <c r="C1254" s="733">
        <f>QCO!Y35</f>
        <v>0</v>
      </c>
      <c r="D1254" s="724" t="s">
        <v>5324</v>
      </c>
      <c r="E1254" s="712" t="str">
        <f t="shared" si="38"/>
        <v/>
      </c>
      <c r="F1254" s="712">
        <f t="shared" si="39"/>
        <v>1</v>
      </c>
    </row>
    <row r="1255" spans="1:6" x14ac:dyDescent="0.2">
      <c r="A1255" s="713" t="s">
        <v>337</v>
      </c>
      <c r="B1255" s="713" t="s">
        <v>9555</v>
      </c>
      <c r="C1255" s="733">
        <f>QCO!Y36</f>
        <v>0</v>
      </c>
      <c r="D1255" s="724" t="s">
        <v>5324</v>
      </c>
      <c r="E1255" s="712" t="str">
        <f t="shared" si="38"/>
        <v/>
      </c>
      <c r="F1255" s="712">
        <f t="shared" si="39"/>
        <v>1</v>
      </c>
    </row>
    <row r="1256" spans="1:6" x14ac:dyDescent="0.2">
      <c r="A1256" s="713" t="s">
        <v>337</v>
      </c>
      <c r="B1256" s="713" t="s">
        <v>9556</v>
      </c>
      <c r="C1256" s="733">
        <f>QCO!Y37</f>
        <v>0</v>
      </c>
      <c r="D1256" s="724" t="s">
        <v>5324</v>
      </c>
      <c r="E1256" s="712" t="str">
        <f t="shared" si="38"/>
        <v/>
      </c>
      <c r="F1256" s="712">
        <f t="shared" si="39"/>
        <v>1</v>
      </c>
    </row>
    <row r="1257" spans="1:6" x14ac:dyDescent="0.2">
      <c r="A1257" s="713" t="s">
        <v>337</v>
      </c>
      <c r="B1257" s="713" t="s">
        <v>9557</v>
      </c>
      <c r="C1257" s="733">
        <f>QCO!Y38</f>
        <v>0</v>
      </c>
      <c r="D1257" s="724" t="s">
        <v>5324</v>
      </c>
      <c r="E1257" s="712" t="str">
        <f t="shared" si="38"/>
        <v/>
      </c>
      <c r="F1257" s="712">
        <f t="shared" si="39"/>
        <v>1</v>
      </c>
    </row>
    <row r="1258" spans="1:6" x14ac:dyDescent="0.2">
      <c r="A1258" s="713" t="s">
        <v>337</v>
      </c>
      <c r="B1258" s="713" t="s">
        <v>9558</v>
      </c>
      <c r="C1258" s="733">
        <f>QCO!Y39</f>
        <v>0</v>
      </c>
      <c r="D1258" s="724" t="s">
        <v>5324</v>
      </c>
      <c r="E1258" s="712" t="str">
        <f t="shared" si="38"/>
        <v/>
      </c>
      <c r="F1258" s="712">
        <f t="shared" si="39"/>
        <v>1</v>
      </c>
    </row>
    <row r="1259" spans="1:6" x14ac:dyDescent="0.2">
      <c r="A1259" s="713" t="s">
        <v>337</v>
      </c>
      <c r="B1259" s="713" t="s">
        <v>9559</v>
      </c>
      <c r="C1259" s="733">
        <f>QCO!Y40</f>
        <v>0</v>
      </c>
      <c r="D1259" s="724" t="s">
        <v>5324</v>
      </c>
      <c r="E1259" s="712" t="str">
        <f t="shared" si="38"/>
        <v/>
      </c>
      <c r="F1259" s="712">
        <f t="shared" si="39"/>
        <v>1</v>
      </c>
    </row>
    <row r="1260" spans="1:6" x14ac:dyDescent="0.2">
      <c r="A1260" s="713" t="s">
        <v>337</v>
      </c>
      <c r="B1260" s="713" t="s">
        <v>9560</v>
      </c>
      <c r="C1260" s="733">
        <f>QCO!Z9</f>
        <v>0</v>
      </c>
      <c r="D1260" s="724" t="s">
        <v>5324</v>
      </c>
      <c r="E1260" s="712" t="str">
        <f t="shared" si="38"/>
        <v/>
      </c>
      <c r="F1260" s="712">
        <f t="shared" si="39"/>
        <v>1</v>
      </c>
    </row>
    <row r="1261" spans="1:6" x14ac:dyDescent="0.2">
      <c r="A1261" s="713" t="s">
        <v>337</v>
      </c>
      <c r="B1261" s="713" t="s">
        <v>9561</v>
      </c>
      <c r="C1261" s="733">
        <f>QCO!Z10</f>
        <v>0</v>
      </c>
      <c r="D1261" s="724" t="s">
        <v>5324</v>
      </c>
      <c r="E1261" s="712" t="str">
        <f t="shared" si="38"/>
        <v/>
      </c>
      <c r="F1261" s="712">
        <f t="shared" si="39"/>
        <v>1</v>
      </c>
    </row>
    <row r="1262" spans="1:6" x14ac:dyDescent="0.2">
      <c r="A1262" s="713" t="s">
        <v>337</v>
      </c>
      <c r="B1262" s="713" t="s">
        <v>9562</v>
      </c>
      <c r="C1262" s="733">
        <f>QCO!Z11</f>
        <v>0</v>
      </c>
      <c r="D1262" s="724" t="s">
        <v>5324</v>
      </c>
      <c r="E1262" s="712" t="str">
        <f t="shared" si="38"/>
        <v/>
      </c>
      <c r="F1262" s="712">
        <f t="shared" si="39"/>
        <v>1</v>
      </c>
    </row>
    <row r="1263" spans="1:6" x14ac:dyDescent="0.2">
      <c r="A1263" s="713" t="s">
        <v>337</v>
      </c>
      <c r="B1263" s="713" t="s">
        <v>9563</v>
      </c>
      <c r="C1263" s="733">
        <f>QCO!Z12</f>
        <v>0</v>
      </c>
      <c r="D1263" s="724" t="s">
        <v>5324</v>
      </c>
      <c r="E1263" s="712" t="str">
        <f t="shared" si="38"/>
        <v/>
      </c>
      <c r="F1263" s="712">
        <f t="shared" si="39"/>
        <v>1</v>
      </c>
    </row>
    <row r="1264" spans="1:6" x14ac:dyDescent="0.2">
      <c r="A1264" s="713" t="s">
        <v>337</v>
      </c>
      <c r="B1264" s="713" t="s">
        <v>9564</v>
      </c>
      <c r="C1264" s="733">
        <f>QCO!Z13</f>
        <v>0</v>
      </c>
      <c r="D1264" s="724" t="s">
        <v>5324</v>
      </c>
      <c r="E1264" s="712" t="str">
        <f t="shared" si="38"/>
        <v/>
      </c>
      <c r="F1264" s="712">
        <f t="shared" si="39"/>
        <v>1</v>
      </c>
    </row>
    <row r="1265" spans="1:6" x14ac:dyDescent="0.2">
      <c r="A1265" s="713" t="s">
        <v>337</v>
      </c>
      <c r="B1265" s="713" t="s">
        <v>9565</v>
      </c>
      <c r="C1265" s="733">
        <f>QCO!Z14</f>
        <v>0</v>
      </c>
      <c r="D1265" s="724" t="s">
        <v>5324</v>
      </c>
      <c r="E1265" s="712" t="str">
        <f t="shared" si="38"/>
        <v/>
      </c>
      <c r="F1265" s="712">
        <f t="shared" si="39"/>
        <v>1</v>
      </c>
    </row>
    <row r="1266" spans="1:6" x14ac:dyDescent="0.2">
      <c r="A1266" s="713" t="s">
        <v>337</v>
      </c>
      <c r="B1266" s="713" t="s">
        <v>9566</v>
      </c>
      <c r="C1266" s="733">
        <f>QCO!Z15</f>
        <v>0</v>
      </c>
      <c r="D1266" s="724" t="s">
        <v>5324</v>
      </c>
      <c r="E1266" s="712" t="str">
        <f t="shared" si="38"/>
        <v/>
      </c>
      <c r="F1266" s="712">
        <f t="shared" si="39"/>
        <v>1</v>
      </c>
    </row>
    <row r="1267" spans="1:6" x14ac:dyDescent="0.2">
      <c r="A1267" s="713" t="s">
        <v>337</v>
      </c>
      <c r="B1267" s="713" t="s">
        <v>9567</v>
      </c>
      <c r="C1267" s="733">
        <f>QCO!Z16</f>
        <v>0</v>
      </c>
      <c r="D1267" s="724" t="s">
        <v>5324</v>
      </c>
      <c r="E1267" s="712" t="str">
        <f t="shared" si="38"/>
        <v/>
      </c>
      <c r="F1267" s="712">
        <f t="shared" si="39"/>
        <v>1</v>
      </c>
    </row>
    <row r="1268" spans="1:6" x14ac:dyDescent="0.2">
      <c r="A1268" s="713" t="s">
        <v>337</v>
      </c>
      <c r="B1268" s="713" t="s">
        <v>9568</v>
      </c>
      <c r="C1268" s="733">
        <f>QCO!Z17</f>
        <v>0</v>
      </c>
      <c r="D1268" s="724" t="s">
        <v>5324</v>
      </c>
      <c r="E1268" s="712" t="str">
        <f t="shared" si="38"/>
        <v/>
      </c>
      <c r="F1268" s="712">
        <f t="shared" si="39"/>
        <v>1</v>
      </c>
    </row>
    <row r="1269" spans="1:6" x14ac:dyDescent="0.2">
      <c r="A1269" s="713" t="s">
        <v>337</v>
      </c>
      <c r="B1269" s="713" t="s">
        <v>9569</v>
      </c>
      <c r="C1269" s="733">
        <f>QCO!Z21</f>
        <v>0</v>
      </c>
      <c r="D1269" s="724" t="s">
        <v>5324</v>
      </c>
      <c r="E1269" s="712" t="str">
        <f t="shared" si="38"/>
        <v/>
      </c>
      <c r="F1269" s="712">
        <f t="shared" si="39"/>
        <v>1</v>
      </c>
    </row>
    <row r="1270" spans="1:6" x14ac:dyDescent="0.2">
      <c r="A1270" s="713" t="s">
        <v>337</v>
      </c>
      <c r="B1270" s="713" t="s">
        <v>9570</v>
      </c>
      <c r="C1270" s="733">
        <f>QCO!Z22</f>
        <v>0</v>
      </c>
      <c r="D1270" s="724" t="s">
        <v>5324</v>
      </c>
      <c r="E1270" s="712" t="str">
        <f t="shared" si="38"/>
        <v/>
      </c>
      <c r="F1270" s="712">
        <f t="shared" si="39"/>
        <v>1</v>
      </c>
    </row>
    <row r="1271" spans="1:6" x14ac:dyDescent="0.2">
      <c r="A1271" s="713" t="s">
        <v>337</v>
      </c>
      <c r="B1271" s="713" t="s">
        <v>9571</v>
      </c>
      <c r="C1271" s="733">
        <f>QCO!Z23</f>
        <v>0</v>
      </c>
      <c r="D1271" s="724" t="s">
        <v>5324</v>
      </c>
      <c r="E1271" s="712" t="str">
        <f t="shared" si="38"/>
        <v/>
      </c>
      <c r="F1271" s="712">
        <f t="shared" si="39"/>
        <v>1</v>
      </c>
    </row>
    <row r="1272" spans="1:6" x14ac:dyDescent="0.2">
      <c r="A1272" s="713" t="s">
        <v>337</v>
      </c>
      <c r="B1272" s="713" t="s">
        <v>9572</v>
      </c>
      <c r="C1272" s="733">
        <f>QCO!Z24</f>
        <v>0</v>
      </c>
      <c r="D1272" s="724" t="s">
        <v>5324</v>
      </c>
      <c r="E1272" s="712" t="str">
        <f t="shared" si="38"/>
        <v/>
      </c>
      <c r="F1272" s="712">
        <f t="shared" si="39"/>
        <v>1</v>
      </c>
    </row>
    <row r="1273" spans="1:6" x14ac:dyDescent="0.2">
      <c r="A1273" s="713" t="s">
        <v>337</v>
      </c>
      <c r="B1273" s="713" t="s">
        <v>9573</v>
      </c>
      <c r="C1273" s="733">
        <f>QCO!Z25</f>
        <v>0</v>
      </c>
      <c r="D1273" s="724" t="s">
        <v>5324</v>
      </c>
      <c r="E1273" s="712" t="str">
        <f t="shared" si="38"/>
        <v/>
      </c>
      <c r="F1273" s="712">
        <f t="shared" si="39"/>
        <v>1</v>
      </c>
    </row>
    <row r="1274" spans="1:6" x14ac:dyDescent="0.2">
      <c r="A1274" s="713" t="s">
        <v>337</v>
      </c>
      <c r="B1274" s="713" t="s">
        <v>9574</v>
      </c>
      <c r="C1274" s="733">
        <f>QCO!Z26</f>
        <v>0</v>
      </c>
      <c r="D1274" s="724" t="s">
        <v>5324</v>
      </c>
      <c r="E1274" s="712" t="str">
        <f t="shared" si="38"/>
        <v/>
      </c>
      <c r="F1274" s="712">
        <f t="shared" si="39"/>
        <v>1</v>
      </c>
    </row>
    <row r="1275" spans="1:6" x14ac:dyDescent="0.2">
      <c r="A1275" s="713" t="s">
        <v>337</v>
      </c>
      <c r="B1275" s="713" t="s">
        <v>9575</v>
      </c>
      <c r="C1275" s="733">
        <f>QCO!Z27</f>
        <v>0</v>
      </c>
      <c r="D1275" s="724" t="s">
        <v>5324</v>
      </c>
      <c r="E1275" s="712" t="str">
        <f t="shared" si="38"/>
        <v/>
      </c>
      <c r="F1275" s="712">
        <f t="shared" si="39"/>
        <v>1</v>
      </c>
    </row>
    <row r="1276" spans="1:6" x14ac:dyDescent="0.2">
      <c r="A1276" s="713" t="s">
        <v>337</v>
      </c>
      <c r="B1276" s="713" t="s">
        <v>9576</v>
      </c>
      <c r="C1276" s="733">
        <f>QCO!Z28</f>
        <v>0</v>
      </c>
      <c r="D1276" s="724" t="s">
        <v>5324</v>
      </c>
      <c r="E1276" s="712" t="str">
        <f t="shared" si="38"/>
        <v/>
      </c>
      <c r="F1276" s="712">
        <f t="shared" si="39"/>
        <v>1</v>
      </c>
    </row>
    <row r="1277" spans="1:6" x14ac:dyDescent="0.2">
      <c r="A1277" s="713" t="s">
        <v>337</v>
      </c>
      <c r="B1277" s="713" t="s">
        <v>9577</v>
      </c>
      <c r="C1277" s="733">
        <f>QCO!Z29</f>
        <v>0</v>
      </c>
      <c r="D1277" s="724" t="s">
        <v>5324</v>
      </c>
      <c r="E1277" s="712" t="str">
        <f t="shared" si="38"/>
        <v/>
      </c>
      <c r="F1277" s="712">
        <f t="shared" si="39"/>
        <v>1</v>
      </c>
    </row>
    <row r="1278" spans="1:6" x14ac:dyDescent="0.2">
      <c r="A1278" s="713" t="s">
        <v>337</v>
      </c>
      <c r="B1278" s="713" t="s">
        <v>9578</v>
      </c>
      <c r="C1278" s="733">
        <f>QCO!Z32</f>
        <v>0</v>
      </c>
      <c r="D1278" s="724" t="s">
        <v>5324</v>
      </c>
      <c r="E1278" s="712" t="str">
        <f t="shared" si="38"/>
        <v/>
      </c>
      <c r="F1278" s="712">
        <f t="shared" si="39"/>
        <v>1</v>
      </c>
    </row>
    <row r="1279" spans="1:6" x14ac:dyDescent="0.2">
      <c r="A1279" s="713" t="s">
        <v>337</v>
      </c>
      <c r="B1279" s="713" t="s">
        <v>9579</v>
      </c>
      <c r="C1279" s="733">
        <f>QCO!Z33</f>
        <v>0</v>
      </c>
      <c r="D1279" s="724" t="s">
        <v>5324</v>
      </c>
      <c r="E1279" s="712" t="str">
        <f t="shared" si="38"/>
        <v/>
      </c>
      <c r="F1279" s="712">
        <f t="shared" si="39"/>
        <v>1</v>
      </c>
    </row>
    <row r="1280" spans="1:6" x14ac:dyDescent="0.2">
      <c r="A1280" s="713" t="s">
        <v>337</v>
      </c>
      <c r="B1280" s="713" t="s">
        <v>9580</v>
      </c>
      <c r="C1280" s="733">
        <f>QCO!Z34</f>
        <v>0</v>
      </c>
      <c r="D1280" s="724" t="s">
        <v>5324</v>
      </c>
      <c r="E1280" s="712" t="str">
        <f t="shared" si="38"/>
        <v/>
      </c>
      <c r="F1280" s="712">
        <f t="shared" si="39"/>
        <v>1</v>
      </c>
    </row>
    <row r="1281" spans="1:6" x14ac:dyDescent="0.2">
      <c r="A1281" s="713" t="s">
        <v>337</v>
      </c>
      <c r="B1281" s="713" t="s">
        <v>9581</v>
      </c>
      <c r="C1281" s="733">
        <f>QCO!Z35</f>
        <v>0</v>
      </c>
      <c r="D1281" s="724" t="s">
        <v>5324</v>
      </c>
      <c r="E1281" s="712" t="str">
        <f t="shared" si="38"/>
        <v/>
      </c>
      <c r="F1281" s="712">
        <f t="shared" si="39"/>
        <v>1</v>
      </c>
    </row>
    <row r="1282" spans="1:6" x14ac:dyDescent="0.2">
      <c r="A1282" s="713" t="s">
        <v>337</v>
      </c>
      <c r="B1282" s="713" t="s">
        <v>9582</v>
      </c>
      <c r="C1282" s="733">
        <f>QCO!Z36</f>
        <v>0</v>
      </c>
      <c r="D1282" s="724" t="s">
        <v>5324</v>
      </c>
      <c r="E1282" s="712" t="str">
        <f t="shared" si="38"/>
        <v/>
      </c>
      <c r="F1282" s="712">
        <f t="shared" si="39"/>
        <v>1</v>
      </c>
    </row>
    <row r="1283" spans="1:6" x14ac:dyDescent="0.2">
      <c r="A1283" s="713" t="s">
        <v>337</v>
      </c>
      <c r="B1283" s="713" t="s">
        <v>9583</v>
      </c>
      <c r="C1283" s="733">
        <f>QCO!Z37</f>
        <v>0</v>
      </c>
      <c r="D1283" s="724" t="s">
        <v>5324</v>
      </c>
      <c r="E1283" s="712" t="str">
        <f t="shared" ref="E1283:E1346" si="40">IF(C1283="","",IF(ISBLANK(C1283),"",IF(ISNUMBER(C1283),IF(ROUND(C1283,0)=C1283,IF(C1283&gt;=(-9999999999999990),IF(C1283&lt;=(9999999999999990),"","Value must be an integer of no more than 16 digits."),"Value must be an integer of no more than 16 digits."),"Value must be an integer of no more than 16 digits."),"Value must be an integer of no more than 16 digits.")))</f>
        <v/>
      </c>
      <c r="F1283" s="712">
        <f t="shared" ref="F1283:F1346" si="41">IF(E1283="",1,0)</f>
        <v>1</v>
      </c>
    </row>
    <row r="1284" spans="1:6" x14ac:dyDescent="0.2">
      <c r="A1284" s="713" t="s">
        <v>337</v>
      </c>
      <c r="B1284" s="713" t="s">
        <v>9584</v>
      </c>
      <c r="C1284" s="733">
        <f>QCO!Z38</f>
        <v>0</v>
      </c>
      <c r="D1284" s="724" t="s">
        <v>5324</v>
      </c>
      <c r="E1284" s="712" t="str">
        <f t="shared" si="40"/>
        <v/>
      </c>
      <c r="F1284" s="712">
        <f t="shared" si="41"/>
        <v>1</v>
      </c>
    </row>
    <row r="1285" spans="1:6" x14ac:dyDescent="0.2">
      <c r="A1285" s="713" t="s">
        <v>337</v>
      </c>
      <c r="B1285" s="713" t="s">
        <v>9585</v>
      </c>
      <c r="C1285" s="733">
        <f>QCO!Z39</f>
        <v>0</v>
      </c>
      <c r="D1285" s="724" t="s">
        <v>5324</v>
      </c>
      <c r="E1285" s="712" t="str">
        <f t="shared" si="40"/>
        <v/>
      </c>
      <c r="F1285" s="712">
        <f t="shared" si="41"/>
        <v>1</v>
      </c>
    </row>
    <row r="1286" spans="1:6" x14ac:dyDescent="0.2">
      <c r="A1286" s="713" t="s">
        <v>337</v>
      </c>
      <c r="B1286" s="713" t="s">
        <v>9586</v>
      </c>
      <c r="C1286" s="733">
        <f>QCO!Z40</f>
        <v>0</v>
      </c>
      <c r="D1286" s="724" t="s">
        <v>5324</v>
      </c>
      <c r="E1286" s="712" t="str">
        <f t="shared" si="40"/>
        <v/>
      </c>
      <c r="F1286" s="712">
        <f t="shared" si="41"/>
        <v>1</v>
      </c>
    </row>
    <row r="1287" spans="1:6" x14ac:dyDescent="0.2">
      <c r="A1287" s="713" t="s">
        <v>337</v>
      </c>
      <c r="B1287" s="713" t="s">
        <v>9587</v>
      </c>
      <c r="C1287" s="733">
        <f>QCO!AA9</f>
        <v>0</v>
      </c>
      <c r="D1287" s="724" t="s">
        <v>5324</v>
      </c>
      <c r="E1287" s="712" t="str">
        <f t="shared" si="40"/>
        <v/>
      </c>
      <c r="F1287" s="712">
        <f t="shared" si="41"/>
        <v>1</v>
      </c>
    </row>
    <row r="1288" spans="1:6" x14ac:dyDescent="0.2">
      <c r="A1288" s="713" t="s">
        <v>337</v>
      </c>
      <c r="B1288" s="713" t="s">
        <v>9588</v>
      </c>
      <c r="C1288" s="733">
        <f>QCO!AA10</f>
        <v>0</v>
      </c>
      <c r="D1288" s="724" t="s">
        <v>5324</v>
      </c>
      <c r="E1288" s="712" t="str">
        <f t="shared" si="40"/>
        <v/>
      </c>
      <c r="F1288" s="712">
        <f t="shared" si="41"/>
        <v>1</v>
      </c>
    </row>
    <row r="1289" spans="1:6" x14ac:dyDescent="0.2">
      <c r="A1289" s="713" t="s">
        <v>337</v>
      </c>
      <c r="B1289" s="713" t="s">
        <v>9589</v>
      </c>
      <c r="C1289" s="733">
        <f>QCO!AA11</f>
        <v>0</v>
      </c>
      <c r="D1289" s="724" t="s">
        <v>5324</v>
      </c>
      <c r="E1289" s="712" t="str">
        <f t="shared" si="40"/>
        <v/>
      </c>
      <c r="F1289" s="712">
        <f t="shared" si="41"/>
        <v>1</v>
      </c>
    </row>
    <row r="1290" spans="1:6" x14ac:dyDescent="0.2">
      <c r="A1290" s="713" t="s">
        <v>337</v>
      </c>
      <c r="B1290" s="713" t="s">
        <v>9590</v>
      </c>
      <c r="C1290" s="733">
        <f>QCO!AA12</f>
        <v>0</v>
      </c>
      <c r="D1290" s="724" t="s">
        <v>5324</v>
      </c>
      <c r="E1290" s="712" t="str">
        <f t="shared" si="40"/>
        <v/>
      </c>
      <c r="F1290" s="712">
        <f t="shared" si="41"/>
        <v>1</v>
      </c>
    </row>
    <row r="1291" spans="1:6" x14ac:dyDescent="0.2">
      <c r="A1291" s="713" t="s">
        <v>337</v>
      </c>
      <c r="B1291" s="713" t="s">
        <v>9591</v>
      </c>
      <c r="C1291" s="733">
        <f>QCO!AA13</f>
        <v>0</v>
      </c>
      <c r="D1291" s="724" t="s">
        <v>5324</v>
      </c>
      <c r="E1291" s="712" t="str">
        <f t="shared" si="40"/>
        <v/>
      </c>
      <c r="F1291" s="712">
        <f t="shared" si="41"/>
        <v>1</v>
      </c>
    </row>
    <row r="1292" spans="1:6" x14ac:dyDescent="0.2">
      <c r="A1292" s="713" t="s">
        <v>337</v>
      </c>
      <c r="B1292" s="713" t="s">
        <v>9592</v>
      </c>
      <c r="C1292" s="733">
        <f>QCO!AA14</f>
        <v>0</v>
      </c>
      <c r="D1292" s="724" t="s">
        <v>5324</v>
      </c>
      <c r="E1292" s="712" t="str">
        <f t="shared" si="40"/>
        <v/>
      </c>
      <c r="F1292" s="712">
        <f t="shared" si="41"/>
        <v>1</v>
      </c>
    </row>
    <row r="1293" spans="1:6" x14ac:dyDescent="0.2">
      <c r="A1293" s="713" t="s">
        <v>337</v>
      </c>
      <c r="B1293" s="713" t="s">
        <v>9593</v>
      </c>
      <c r="C1293" s="733">
        <f>QCO!AA15</f>
        <v>0</v>
      </c>
      <c r="D1293" s="724" t="s">
        <v>5324</v>
      </c>
      <c r="E1293" s="712" t="str">
        <f t="shared" si="40"/>
        <v/>
      </c>
      <c r="F1293" s="712">
        <f t="shared" si="41"/>
        <v>1</v>
      </c>
    </row>
    <row r="1294" spans="1:6" x14ac:dyDescent="0.2">
      <c r="A1294" s="713" t="s">
        <v>337</v>
      </c>
      <c r="B1294" s="713" t="s">
        <v>9594</v>
      </c>
      <c r="C1294" s="733">
        <f>QCO!AA16</f>
        <v>0</v>
      </c>
      <c r="D1294" s="724" t="s">
        <v>5324</v>
      </c>
      <c r="E1294" s="712" t="str">
        <f t="shared" si="40"/>
        <v/>
      </c>
      <c r="F1294" s="712">
        <f t="shared" si="41"/>
        <v>1</v>
      </c>
    </row>
    <row r="1295" spans="1:6" x14ac:dyDescent="0.2">
      <c r="A1295" s="713" t="s">
        <v>337</v>
      </c>
      <c r="B1295" s="713" t="s">
        <v>9595</v>
      </c>
      <c r="C1295" s="733">
        <f>QCO!AA17</f>
        <v>0</v>
      </c>
      <c r="D1295" s="724" t="s">
        <v>5324</v>
      </c>
      <c r="E1295" s="712" t="str">
        <f t="shared" si="40"/>
        <v/>
      </c>
      <c r="F1295" s="712">
        <f t="shared" si="41"/>
        <v>1</v>
      </c>
    </row>
    <row r="1296" spans="1:6" x14ac:dyDescent="0.2">
      <c r="A1296" s="713" t="s">
        <v>337</v>
      </c>
      <c r="B1296" s="713" t="s">
        <v>9596</v>
      </c>
      <c r="C1296" s="733">
        <f>QCO!AA21</f>
        <v>0</v>
      </c>
      <c r="D1296" s="724" t="s">
        <v>5324</v>
      </c>
      <c r="E1296" s="712" t="str">
        <f t="shared" si="40"/>
        <v/>
      </c>
      <c r="F1296" s="712">
        <f t="shared" si="41"/>
        <v>1</v>
      </c>
    </row>
    <row r="1297" spans="1:6" x14ac:dyDescent="0.2">
      <c r="A1297" s="713" t="s">
        <v>337</v>
      </c>
      <c r="B1297" s="713" t="s">
        <v>9597</v>
      </c>
      <c r="C1297" s="733">
        <f>QCO!AA22</f>
        <v>0</v>
      </c>
      <c r="D1297" s="724" t="s">
        <v>5324</v>
      </c>
      <c r="E1297" s="712" t="str">
        <f t="shared" si="40"/>
        <v/>
      </c>
      <c r="F1297" s="712">
        <f t="shared" si="41"/>
        <v>1</v>
      </c>
    </row>
    <row r="1298" spans="1:6" x14ac:dyDescent="0.2">
      <c r="A1298" s="713" t="s">
        <v>337</v>
      </c>
      <c r="B1298" s="713" t="s">
        <v>9598</v>
      </c>
      <c r="C1298" s="733">
        <f>QCO!AA23</f>
        <v>0</v>
      </c>
      <c r="D1298" s="724" t="s">
        <v>5324</v>
      </c>
      <c r="E1298" s="712" t="str">
        <f t="shared" si="40"/>
        <v/>
      </c>
      <c r="F1298" s="712">
        <f t="shared" si="41"/>
        <v>1</v>
      </c>
    </row>
    <row r="1299" spans="1:6" x14ac:dyDescent="0.2">
      <c r="A1299" s="713" t="s">
        <v>337</v>
      </c>
      <c r="B1299" s="713" t="s">
        <v>9599</v>
      </c>
      <c r="C1299" s="733">
        <f>QCO!AA24</f>
        <v>0</v>
      </c>
      <c r="D1299" s="724" t="s">
        <v>5324</v>
      </c>
      <c r="E1299" s="712" t="str">
        <f t="shared" si="40"/>
        <v/>
      </c>
      <c r="F1299" s="712">
        <f t="shared" si="41"/>
        <v>1</v>
      </c>
    </row>
    <row r="1300" spans="1:6" x14ac:dyDescent="0.2">
      <c r="A1300" s="713" t="s">
        <v>337</v>
      </c>
      <c r="B1300" s="713" t="s">
        <v>9600</v>
      </c>
      <c r="C1300" s="733">
        <f>QCO!AA25</f>
        <v>0</v>
      </c>
      <c r="D1300" s="724" t="s">
        <v>5324</v>
      </c>
      <c r="E1300" s="712" t="str">
        <f t="shared" si="40"/>
        <v/>
      </c>
      <c r="F1300" s="712">
        <f t="shared" si="41"/>
        <v>1</v>
      </c>
    </row>
    <row r="1301" spans="1:6" x14ac:dyDescent="0.2">
      <c r="A1301" s="713" t="s">
        <v>337</v>
      </c>
      <c r="B1301" s="713" t="s">
        <v>9601</v>
      </c>
      <c r="C1301" s="733">
        <f>QCO!AA26</f>
        <v>0</v>
      </c>
      <c r="D1301" s="724" t="s">
        <v>5324</v>
      </c>
      <c r="E1301" s="712" t="str">
        <f t="shared" si="40"/>
        <v/>
      </c>
      <c r="F1301" s="712">
        <f t="shared" si="41"/>
        <v>1</v>
      </c>
    </row>
    <row r="1302" spans="1:6" x14ac:dyDescent="0.2">
      <c r="A1302" s="713" t="s">
        <v>337</v>
      </c>
      <c r="B1302" s="713" t="s">
        <v>9602</v>
      </c>
      <c r="C1302" s="733">
        <f>QCO!AA27</f>
        <v>0</v>
      </c>
      <c r="D1302" s="724" t="s">
        <v>5324</v>
      </c>
      <c r="E1302" s="712" t="str">
        <f t="shared" si="40"/>
        <v/>
      </c>
      <c r="F1302" s="712">
        <f t="shared" si="41"/>
        <v>1</v>
      </c>
    </row>
    <row r="1303" spans="1:6" x14ac:dyDescent="0.2">
      <c r="A1303" s="713" t="s">
        <v>337</v>
      </c>
      <c r="B1303" s="713" t="s">
        <v>9603</v>
      </c>
      <c r="C1303" s="733">
        <f>QCO!AA28</f>
        <v>0</v>
      </c>
      <c r="D1303" s="724" t="s">
        <v>5324</v>
      </c>
      <c r="E1303" s="712" t="str">
        <f t="shared" si="40"/>
        <v/>
      </c>
      <c r="F1303" s="712">
        <f t="shared" si="41"/>
        <v>1</v>
      </c>
    </row>
    <row r="1304" spans="1:6" x14ac:dyDescent="0.2">
      <c r="A1304" s="713" t="s">
        <v>337</v>
      </c>
      <c r="B1304" s="713" t="s">
        <v>9604</v>
      </c>
      <c r="C1304" s="733">
        <f>QCO!AA29</f>
        <v>0</v>
      </c>
      <c r="D1304" s="724" t="s">
        <v>5324</v>
      </c>
      <c r="E1304" s="712" t="str">
        <f t="shared" si="40"/>
        <v/>
      </c>
      <c r="F1304" s="712">
        <f t="shared" si="41"/>
        <v>1</v>
      </c>
    </row>
    <row r="1305" spans="1:6" x14ac:dyDescent="0.2">
      <c r="A1305" s="713" t="s">
        <v>337</v>
      </c>
      <c r="B1305" s="713" t="s">
        <v>9605</v>
      </c>
      <c r="C1305" s="733">
        <f>QCO!AA32</f>
        <v>0</v>
      </c>
      <c r="D1305" s="724" t="s">
        <v>5324</v>
      </c>
      <c r="E1305" s="712" t="str">
        <f t="shared" si="40"/>
        <v/>
      </c>
      <c r="F1305" s="712">
        <f t="shared" si="41"/>
        <v>1</v>
      </c>
    </row>
    <row r="1306" spans="1:6" x14ac:dyDescent="0.2">
      <c r="A1306" s="713" t="s">
        <v>337</v>
      </c>
      <c r="B1306" s="713" t="s">
        <v>9606</v>
      </c>
      <c r="C1306" s="733">
        <f>QCO!AA33</f>
        <v>0</v>
      </c>
      <c r="D1306" s="724" t="s">
        <v>5324</v>
      </c>
      <c r="E1306" s="712" t="str">
        <f t="shared" si="40"/>
        <v/>
      </c>
      <c r="F1306" s="712">
        <f t="shared" si="41"/>
        <v>1</v>
      </c>
    </row>
    <row r="1307" spans="1:6" x14ac:dyDescent="0.2">
      <c r="A1307" s="713" t="s">
        <v>337</v>
      </c>
      <c r="B1307" s="713" t="s">
        <v>9607</v>
      </c>
      <c r="C1307" s="733">
        <f>QCO!AA34</f>
        <v>0</v>
      </c>
      <c r="D1307" s="724" t="s">
        <v>5324</v>
      </c>
      <c r="E1307" s="712" t="str">
        <f t="shared" si="40"/>
        <v/>
      </c>
      <c r="F1307" s="712">
        <f t="shared" si="41"/>
        <v>1</v>
      </c>
    </row>
    <row r="1308" spans="1:6" x14ac:dyDescent="0.2">
      <c r="A1308" s="713" t="s">
        <v>337</v>
      </c>
      <c r="B1308" s="713" t="s">
        <v>9608</v>
      </c>
      <c r="C1308" s="733">
        <f>QCO!AA35</f>
        <v>0</v>
      </c>
      <c r="D1308" s="724" t="s">
        <v>5324</v>
      </c>
      <c r="E1308" s="712" t="str">
        <f t="shared" si="40"/>
        <v/>
      </c>
      <c r="F1308" s="712">
        <f t="shared" si="41"/>
        <v>1</v>
      </c>
    </row>
    <row r="1309" spans="1:6" x14ac:dyDescent="0.2">
      <c r="A1309" s="713" t="s">
        <v>337</v>
      </c>
      <c r="B1309" s="713" t="s">
        <v>9609</v>
      </c>
      <c r="C1309" s="733">
        <f>QCO!AA36</f>
        <v>0</v>
      </c>
      <c r="D1309" s="724" t="s">
        <v>5324</v>
      </c>
      <c r="E1309" s="712" t="str">
        <f t="shared" si="40"/>
        <v/>
      </c>
      <c r="F1309" s="712">
        <f t="shared" si="41"/>
        <v>1</v>
      </c>
    </row>
    <row r="1310" spans="1:6" x14ac:dyDescent="0.2">
      <c r="A1310" s="713" t="s">
        <v>337</v>
      </c>
      <c r="B1310" s="713" t="s">
        <v>9610</v>
      </c>
      <c r="C1310" s="733">
        <f>QCO!AA37</f>
        <v>0</v>
      </c>
      <c r="D1310" s="724" t="s">
        <v>5324</v>
      </c>
      <c r="E1310" s="712" t="str">
        <f t="shared" si="40"/>
        <v/>
      </c>
      <c r="F1310" s="712">
        <f t="shared" si="41"/>
        <v>1</v>
      </c>
    </row>
    <row r="1311" spans="1:6" x14ac:dyDescent="0.2">
      <c r="A1311" s="713" t="s">
        <v>337</v>
      </c>
      <c r="B1311" s="713" t="s">
        <v>9611</v>
      </c>
      <c r="C1311" s="733">
        <f>QCO!AA38</f>
        <v>0</v>
      </c>
      <c r="D1311" s="724" t="s">
        <v>5324</v>
      </c>
      <c r="E1311" s="712" t="str">
        <f t="shared" si="40"/>
        <v/>
      </c>
      <c r="F1311" s="712">
        <f t="shared" si="41"/>
        <v>1</v>
      </c>
    </row>
    <row r="1312" spans="1:6" x14ac:dyDescent="0.2">
      <c r="A1312" s="713" t="s">
        <v>337</v>
      </c>
      <c r="B1312" s="713" t="s">
        <v>9612</v>
      </c>
      <c r="C1312" s="733">
        <f>QCO!AA39</f>
        <v>0</v>
      </c>
      <c r="D1312" s="724" t="s">
        <v>5324</v>
      </c>
      <c r="E1312" s="712" t="str">
        <f t="shared" si="40"/>
        <v/>
      </c>
      <c r="F1312" s="712">
        <f t="shared" si="41"/>
        <v>1</v>
      </c>
    </row>
    <row r="1313" spans="1:6" x14ac:dyDescent="0.2">
      <c r="A1313" s="713" t="s">
        <v>337</v>
      </c>
      <c r="B1313" s="713" t="s">
        <v>9613</v>
      </c>
      <c r="C1313" s="733">
        <f>QCO!AA40</f>
        <v>0</v>
      </c>
      <c r="D1313" s="724" t="s">
        <v>5324</v>
      </c>
      <c r="E1313" s="712" t="str">
        <f t="shared" si="40"/>
        <v/>
      </c>
      <c r="F1313" s="712">
        <f t="shared" si="41"/>
        <v>1</v>
      </c>
    </row>
    <row r="1314" spans="1:6" x14ac:dyDescent="0.2">
      <c r="A1314" s="713" t="s">
        <v>337</v>
      </c>
      <c r="B1314" s="713" t="s">
        <v>9614</v>
      </c>
      <c r="C1314" s="733">
        <f>QCO!AB9</f>
        <v>0</v>
      </c>
      <c r="D1314" s="724" t="s">
        <v>5324</v>
      </c>
      <c r="E1314" s="712" t="str">
        <f t="shared" si="40"/>
        <v/>
      </c>
      <c r="F1314" s="712">
        <f t="shared" si="41"/>
        <v>1</v>
      </c>
    </row>
    <row r="1315" spans="1:6" x14ac:dyDescent="0.2">
      <c r="A1315" s="713" t="s">
        <v>337</v>
      </c>
      <c r="B1315" s="713" t="s">
        <v>9615</v>
      </c>
      <c r="C1315" s="733">
        <f>QCO!AB10</f>
        <v>0</v>
      </c>
      <c r="D1315" s="724" t="s">
        <v>5324</v>
      </c>
      <c r="E1315" s="712" t="str">
        <f t="shared" si="40"/>
        <v/>
      </c>
      <c r="F1315" s="712">
        <f t="shared" si="41"/>
        <v>1</v>
      </c>
    </row>
    <row r="1316" spans="1:6" x14ac:dyDescent="0.2">
      <c r="A1316" s="713" t="s">
        <v>337</v>
      </c>
      <c r="B1316" s="713" t="s">
        <v>9616</v>
      </c>
      <c r="C1316" s="733">
        <f>QCO!AB11</f>
        <v>0</v>
      </c>
      <c r="D1316" s="724" t="s">
        <v>5324</v>
      </c>
      <c r="E1316" s="712" t="str">
        <f t="shared" si="40"/>
        <v/>
      </c>
      <c r="F1316" s="712">
        <f t="shared" si="41"/>
        <v>1</v>
      </c>
    </row>
    <row r="1317" spans="1:6" x14ac:dyDescent="0.2">
      <c r="A1317" s="713" t="s">
        <v>337</v>
      </c>
      <c r="B1317" s="713" t="s">
        <v>9617</v>
      </c>
      <c r="C1317" s="733">
        <f>QCO!AB12</f>
        <v>0</v>
      </c>
      <c r="D1317" s="724" t="s">
        <v>5324</v>
      </c>
      <c r="E1317" s="712" t="str">
        <f t="shared" si="40"/>
        <v/>
      </c>
      <c r="F1317" s="712">
        <f t="shared" si="41"/>
        <v>1</v>
      </c>
    </row>
    <row r="1318" spans="1:6" x14ac:dyDescent="0.2">
      <c r="A1318" s="713" t="s">
        <v>337</v>
      </c>
      <c r="B1318" s="713" t="s">
        <v>9618</v>
      </c>
      <c r="C1318" s="733">
        <f>QCO!AB13</f>
        <v>0</v>
      </c>
      <c r="D1318" s="724" t="s">
        <v>5324</v>
      </c>
      <c r="E1318" s="712" t="str">
        <f t="shared" si="40"/>
        <v/>
      </c>
      <c r="F1318" s="712">
        <f t="shared" si="41"/>
        <v>1</v>
      </c>
    </row>
    <row r="1319" spans="1:6" x14ac:dyDescent="0.2">
      <c r="A1319" s="713" t="s">
        <v>337</v>
      </c>
      <c r="B1319" s="713" t="s">
        <v>9619</v>
      </c>
      <c r="C1319" s="733">
        <f>QCO!AB14</f>
        <v>0</v>
      </c>
      <c r="D1319" s="724" t="s">
        <v>5324</v>
      </c>
      <c r="E1319" s="712" t="str">
        <f t="shared" si="40"/>
        <v/>
      </c>
      <c r="F1319" s="712">
        <f t="shared" si="41"/>
        <v>1</v>
      </c>
    </row>
    <row r="1320" spans="1:6" x14ac:dyDescent="0.2">
      <c r="A1320" s="713" t="s">
        <v>337</v>
      </c>
      <c r="B1320" s="713" t="s">
        <v>9620</v>
      </c>
      <c r="C1320" s="733">
        <f>QCO!AB15</f>
        <v>0</v>
      </c>
      <c r="D1320" s="724" t="s">
        <v>5324</v>
      </c>
      <c r="E1320" s="712" t="str">
        <f t="shared" si="40"/>
        <v/>
      </c>
      <c r="F1320" s="712">
        <f t="shared" si="41"/>
        <v>1</v>
      </c>
    </row>
    <row r="1321" spans="1:6" x14ac:dyDescent="0.2">
      <c r="A1321" s="713" t="s">
        <v>337</v>
      </c>
      <c r="B1321" s="713" t="s">
        <v>9621</v>
      </c>
      <c r="C1321" s="733">
        <f>QCO!AB16</f>
        <v>0</v>
      </c>
      <c r="D1321" s="724" t="s">
        <v>5324</v>
      </c>
      <c r="E1321" s="712" t="str">
        <f t="shared" si="40"/>
        <v/>
      </c>
      <c r="F1321" s="712">
        <f t="shared" si="41"/>
        <v>1</v>
      </c>
    </row>
    <row r="1322" spans="1:6" x14ac:dyDescent="0.2">
      <c r="A1322" s="713" t="s">
        <v>337</v>
      </c>
      <c r="B1322" s="713" t="s">
        <v>9622</v>
      </c>
      <c r="C1322" s="733">
        <f>QCO!AB17</f>
        <v>0</v>
      </c>
      <c r="D1322" s="724" t="s">
        <v>5324</v>
      </c>
      <c r="E1322" s="712" t="str">
        <f t="shared" si="40"/>
        <v/>
      </c>
      <c r="F1322" s="712">
        <f t="shared" si="41"/>
        <v>1</v>
      </c>
    </row>
    <row r="1323" spans="1:6" x14ac:dyDescent="0.2">
      <c r="A1323" s="713" t="s">
        <v>337</v>
      </c>
      <c r="B1323" s="713" t="s">
        <v>9623</v>
      </c>
      <c r="C1323" s="733">
        <f>QCO!AB21</f>
        <v>0</v>
      </c>
      <c r="D1323" s="724" t="s">
        <v>5324</v>
      </c>
      <c r="E1323" s="712" t="str">
        <f t="shared" si="40"/>
        <v/>
      </c>
      <c r="F1323" s="712">
        <f t="shared" si="41"/>
        <v>1</v>
      </c>
    </row>
    <row r="1324" spans="1:6" x14ac:dyDescent="0.2">
      <c r="A1324" s="713" t="s">
        <v>337</v>
      </c>
      <c r="B1324" s="713" t="s">
        <v>9624</v>
      </c>
      <c r="C1324" s="733">
        <f>QCO!AB22</f>
        <v>0</v>
      </c>
      <c r="D1324" s="724" t="s">
        <v>5324</v>
      </c>
      <c r="E1324" s="712" t="str">
        <f t="shared" si="40"/>
        <v/>
      </c>
      <c r="F1324" s="712">
        <f t="shared" si="41"/>
        <v>1</v>
      </c>
    </row>
    <row r="1325" spans="1:6" x14ac:dyDescent="0.2">
      <c r="A1325" s="713" t="s">
        <v>337</v>
      </c>
      <c r="B1325" s="713" t="s">
        <v>9625</v>
      </c>
      <c r="C1325" s="733">
        <f>QCO!AB23</f>
        <v>0</v>
      </c>
      <c r="D1325" s="724" t="s">
        <v>5324</v>
      </c>
      <c r="E1325" s="712" t="str">
        <f t="shared" si="40"/>
        <v/>
      </c>
      <c r="F1325" s="712">
        <f t="shared" si="41"/>
        <v>1</v>
      </c>
    </row>
    <row r="1326" spans="1:6" x14ac:dyDescent="0.2">
      <c r="A1326" s="713" t="s">
        <v>337</v>
      </c>
      <c r="B1326" s="713" t="s">
        <v>9626</v>
      </c>
      <c r="C1326" s="733">
        <f>QCO!AB24</f>
        <v>0</v>
      </c>
      <c r="D1326" s="724" t="s">
        <v>5324</v>
      </c>
      <c r="E1326" s="712" t="str">
        <f t="shared" si="40"/>
        <v/>
      </c>
      <c r="F1326" s="712">
        <f t="shared" si="41"/>
        <v>1</v>
      </c>
    </row>
    <row r="1327" spans="1:6" x14ac:dyDescent="0.2">
      <c r="A1327" s="713" t="s">
        <v>337</v>
      </c>
      <c r="B1327" s="713" t="s">
        <v>9627</v>
      </c>
      <c r="C1327" s="733">
        <f>QCO!AB25</f>
        <v>0</v>
      </c>
      <c r="D1327" s="724" t="s">
        <v>5324</v>
      </c>
      <c r="E1327" s="712" t="str">
        <f t="shared" si="40"/>
        <v/>
      </c>
      <c r="F1327" s="712">
        <f t="shared" si="41"/>
        <v>1</v>
      </c>
    </row>
    <row r="1328" spans="1:6" x14ac:dyDescent="0.2">
      <c r="A1328" s="713" t="s">
        <v>337</v>
      </c>
      <c r="B1328" s="713" t="s">
        <v>9628</v>
      </c>
      <c r="C1328" s="733">
        <f>QCO!AB26</f>
        <v>0</v>
      </c>
      <c r="D1328" s="724" t="s">
        <v>5324</v>
      </c>
      <c r="E1328" s="712" t="str">
        <f t="shared" si="40"/>
        <v/>
      </c>
      <c r="F1328" s="712">
        <f t="shared" si="41"/>
        <v>1</v>
      </c>
    </row>
    <row r="1329" spans="1:6" x14ac:dyDescent="0.2">
      <c r="A1329" s="713" t="s">
        <v>337</v>
      </c>
      <c r="B1329" s="713" t="s">
        <v>9629</v>
      </c>
      <c r="C1329" s="733">
        <f>QCO!AB27</f>
        <v>0</v>
      </c>
      <c r="D1329" s="724" t="s">
        <v>5324</v>
      </c>
      <c r="E1329" s="712" t="str">
        <f t="shared" si="40"/>
        <v/>
      </c>
      <c r="F1329" s="712">
        <f t="shared" si="41"/>
        <v>1</v>
      </c>
    </row>
    <row r="1330" spans="1:6" x14ac:dyDescent="0.2">
      <c r="A1330" s="713" t="s">
        <v>337</v>
      </c>
      <c r="B1330" s="713" t="s">
        <v>9630</v>
      </c>
      <c r="C1330" s="733">
        <f>QCO!AB28</f>
        <v>0</v>
      </c>
      <c r="D1330" s="724" t="s">
        <v>5324</v>
      </c>
      <c r="E1330" s="712" t="str">
        <f t="shared" si="40"/>
        <v/>
      </c>
      <c r="F1330" s="712">
        <f t="shared" si="41"/>
        <v>1</v>
      </c>
    </row>
    <row r="1331" spans="1:6" x14ac:dyDescent="0.2">
      <c r="A1331" s="713" t="s">
        <v>337</v>
      </c>
      <c r="B1331" s="713" t="s">
        <v>9631</v>
      </c>
      <c r="C1331" s="733">
        <f>QCO!AB29</f>
        <v>0</v>
      </c>
      <c r="D1331" s="724" t="s">
        <v>5324</v>
      </c>
      <c r="E1331" s="712" t="str">
        <f t="shared" si="40"/>
        <v/>
      </c>
      <c r="F1331" s="712">
        <f t="shared" si="41"/>
        <v>1</v>
      </c>
    </row>
    <row r="1332" spans="1:6" x14ac:dyDescent="0.2">
      <c r="A1332" s="713" t="s">
        <v>337</v>
      </c>
      <c r="B1332" s="713" t="s">
        <v>9632</v>
      </c>
      <c r="C1332" s="733">
        <f>QCO!AB32</f>
        <v>0</v>
      </c>
      <c r="D1332" s="724" t="s">
        <v>5324</v>
      </c>
      <c r="E1332" s="712" t="str">
        <f t="shared" si="40"/>
        <v/>
      </c>
      <c r="F1332" s="712">
        <f t="shared" si="41"/>
        <v>1</v>
      </c>
    </row>
    <row r="1333" spans="1:6" x14ac:dyDescent="0.2">
      <c r="A1333" s="713" t="s">
        <v>337</v>
      </c>
      <c r="B1333" s="713" t="s">
        <v>9633</v>
      </c>
      <c r="C1333" s="733">
        <f>QCO!AB33</f>
        <v>0</v>
      </c>
      <c r="D1333" s="724" t="s">
        <v>5324</v>
      </c>
      <c r="E1333" s="712" t="str">
        <f t="shared" si="40"/>
        <v/>
      </c>
      <c r="F1333" s="712">
        <f t="shared" si="41"/>
        <v>1</v>
      </c>
    </row>
    <row r="1334" spans="1:6" x14ac:dyDescent="0.2">
      <c r="A1334" s="713" t="s">
        <v>337</v>
      </c>
      <c r="B1334" s="713" t="s">
        <v>9634</v>
      </c>
      <c r="C1334" s="733">
        <f>QCO!AB34</f>
        <v>0</v>
      </c>
      <c r="D1334" s="724" t="s">
        <v>5324</v>
      </c>
      <c r="E1334" s="712" t="str">
        <f t="shared" si="40"/>
        <v/>
      </c>
      <c r="F1334" s="712">
        <f t="shared" si="41"/>
        <v>1</v>
      </c>
    </row>
    <row r="1335" spans="1:6" x14ac:dyDescent="0.2">
      <c r="A1335" s="713" t="s">
        <v>337</v>
      </c>
      <c r="B1335" s="713" t="s">
        <v>9635</v>
      </c>
      <c r="C1335" s="733">
        <f>QCO!AB35</f>
        <v>0</v>
      </c>
      <c r="D1335" s="724" t="s">
        <v>5324</v>
      </c>
      <c r="E1335" s="712" t="str">
        <f t="shared" si="40"/>
        <v/>
      </c>
      <c r="F1335" s="712">
        <f t="shared" si="41"/>
        <v>1</v>
      </c>
    </row>
    <row r="1336" spans="1:6" x14ac:dyDescent="0.2">
      <c r="A1336" s="713" t="s">
        <v>337</v>
      </c>
      <c r="B1336" s="713" t="s">
        <v>9636</v>
      </c>
      <c r="C1336" s="733">
        <f>QCO!AB36</f>
        <v>0</v>
      </c>
      <c r="D1336" s="724" t="s">
        <v>5324</v>
      </c>
      <c r="E1336" s="712" t="str">
        <f t="shared" si="40"/>
        <v/>
      </c>
      <c r="F1336" s="712">
        <f t="shared" si="41"/>
        <v>1</v>
      </c>
    </row>
    <row r="1337" spans="1:6" x14ac:dyDescent="0.2">
      <c r="A1337" s="713" t="s">
        <v>337</v>
      </c>
      <c r="B1337" s="713" t="s">
        <v>9637</v>
      </c>
      <c r="C1337" s="733">
        <f>QCO!AB37</f>
        <v>0</v>
      </c>
      <c r="D1337" s="724" t="s">
        <v>5324</v>
      </c>
      <c r="E1337" s="712" t="str">
        <f t="shared" si="40"/>
        <v/>
      </c>
      <c r="F1337" s="712">
        <f t="shared" si="41"/>
        <v>1</v>
      </c>
    </row>
    <row r="1338" spans="1:6" x14ac:dyDescent="0.2">
      <c r="A1338" s="713" t="s">
        <v>337</v>
      </c>
      <c r="B1338" s="713" t="s">
        <v>9638</v>
      </c>
      <c r="C1338" s="733">
        <f>QCO!AB38</f>
        <v>0</v>
      </c>
      <c r="D1338" s="724" t="s">
        <v>5324</v>
      </c>
      <c r="E1338" s="712" t="str">
        <f t="shared" si="40"/>
        <v/>
      </c>
      <c r="F1338" s="712">
        <f t="shared" si="41"/>
        <v>1</v>
      </c>
    </row>
    <row r="1339" spans="1:6" x14ac:dyDescent="0.2">
      <c r="A1339" s="713" t="s">
        <v>337</v>
      </c>
      <c r="B1339" s="713" t="s">
        <v>9639</v>
      </c>
      <c r="C1339" s="733">
        <f>QCO!AB39</f>
        <v>0</v>
      </c>
      <c r="D1339" s="724" t="s">
        <v>5324</v>
      </c>
      <c r="E1339" s="712" t="str">
        <f t="shared" si="40"/>
        <v/>
      </c>
      <c r="F1339" s="712">
        <f t="shared" si="41"/>
        <v>1</v>
      </c>
    </row>
    <row r="1340" spans="1:6" x14ac:dyDescent="0.2">
      <c r="A1340" s="713" t="s">
        <v>337</v>
      </c>
      <c r="B1340" s="713" t="s">
        <v>9640</v>
      </c>
      <c r="C1340" s="733">
        <f>QCO!AB40</f>
        <v>0</v>
      </c>
      <c r="D1340" s="724" t="s">
        <v>5324</v>
      </c>
      <c r="E1340" s="712" t="str">
        <f t="shared" si="40"/>
        <v/>
      </c>
      <c r="F1340" s="712">
        <f t="shared" si="41"/>
        <v>1</v>
      </c>
    </row>
    <row r="1341" spans="1:6" x14ac:dyDescent="0.2">
      <c r="A1341" s="713" t="s">
        <v>337</v>
      </c>
      <c r="B1341" s="713" t="s">
        <v>9641</v>
      </c>
      <c r="C1341" s="733">
        <f>QCO!AC10</f>
        <v>0</v>
      </c>
      <c r="D1341" s="724" t="s">
        <v>5324</v>
      </c>
      <c r="E1341" s="712" t="str">
        <f t="shared" si="40"/>
        <v/>
      </c>
      <c r="F1341" s="712">
        <f t="shared" si="41"/>
        <v>1</v>
      </c>
    </row>
    <row r="1342" spans="1:6" x14ac:dyDescent="0.2">
      <c r="A1342" s="713" t="s">
        <v>337</v>
      </c>
      <c r="B1342" s="713" t="s">
        <v>9642</v>
      </c>
      <c r="C1342" s="733">
        <f>QCO!AC11</f>
        <v>0</v>
      </c>
      <c r="D1342" s="724" t="s">
        <v>5324</v>
      </c>
      <c r="E1342" s="712" t="str">
        <f t="shared" si="40"/>
        <v/>
      </c>
      <c r="F1342" s="712">
        <f t="shared" si="41"/>
        <v>1</v>
      </c>
    </row>
    <row r="1343" spans="1:6" x14ac:dyDescent="0.2">
      <c r="A1343" s="713" t="s">
        <v>337</v>
      </c>
      <c r="B1343" s="713" t="s">
        <v>9643</v>
      </c>
      <c r="C1343" s="733">
        <f>QCO!AC12</f>
        <v>0</v>
      </c>
      <c r="D1343" s="724" t="s">
        <v>5324</v>
      </c>
      <c r="E1343" s="712" t="str">
        <f t="shared" si="40"/>
        <v/>
      </c>
      <c r="F1343" s="712">
        <f t="shared" si="41"/>
        <v>1</v>
      </c>
    </row>
    <row r="1344" spans="1:6" x14ac:dyDescent="0.2">
      <c r="A1344" s="713" t="s">
        <v>337</v>
      </c>
      <c r="B1344" s="713" t="s">
        <v>9644</v>
      </c>
      <c r="C1344" s="733">
        <f>QCO!AC13</f>
        <v>0</v>
      </c>
      <c r="D1344" s="724" t="s">
        <v>5324</v>
      </c>
      <c r="E1344" s="712" t="str">
        <f t="shared" si="40"/>
        <v/>
      </c>
      <c r="F1344" s="712">
        <f t="shared" si="41"/>
        <v>1</v>
      </c>
    </row>
    <row r="1345" spans="1:6" x14ac:dyDescent="0.2">
      <c r="A1345" s="713" t="s">
        <v>337</v>
      </c>
      <c r="B1345" s="713" t="s">
        <v>9645</v>
      </c>
      <c r="C1345" s="733">
        <f>QCO!AC14</f>
        <v>0</v>
      </c>
      <c r="D1345" s="724" t="s">
        <v>5324</v>
      </c>
      <c r="E1345" s="712" t="str">
        <f t="shared" si="40"/>
        <v/>
      </c>
      <c r="F1345" s="712">
        <f t="shared" si="41"/>
        <v>1</v>
      </c>
    </row>
    <row r="1346" spans="1:6" x14ac:dyDescent="0.2">
      <c r="A1346" s="713" t="s">
        <v>337</v>
      </c>
      <c r="B1346" s="713" t="s">
        <v>9646</v>
      </c>
      <c r="C1346" s="733">
        <f>QCO!AC15</f>
        <v>0</v>
      </c>
      <c r="D1346" s="724" t="s">
        <v>5324</v>
      </c>
      <c r="E1346" s="712" t="str">
        <f t="shared" si="40"/>
        <v/>
      </c>
      <c r="F1346" s="712">
        <f t="shared" si="41"/>
        <v>1</v>
      </c>
    </row>
    <row r="1347" spans="1:6" x14ac:dyDescent="0.2">
      <c r="A1347" s="713" t="s">
        <v>337</v>
      </c>
      <c r="B1347" s="713" t="s">
        <v>9647</v>
      </c>
      <c r="C1347" s="733">
        <f>QCO!AC16</f>
        <v>0</v>
      </c>
      <c r="D1347" s="724" t="s">
        <v>5324</v>
      </c>
      <c r="E1347" s="712" t="str">
        <f t="shared" ref="E1347:E1409" si="42">IF(C1347="","",IF(ISBLANK(C1347),"",IF(ISNUMBER(C1347),IF(ROUND(C1347,0)=C1347,IF(C1347&gt;=(-9999999999999990),IF(C1347&lt;=(9999999999999990),"","Value must be an integer of no more than 16 digits."),"Value must be an integer of no more than 16 digits."),"Value must be an integer of no more than 16 digits."),"Value must be an integer of no more than 16 digits.")))</f>
        <v/>
      </c>
      <c r="F1347" s="712">
        <f t="shared" ref="F1347:F1409" si="43">IF(E1347="",1,0)</f>
        <v>1</v>
      </c>
    </row>
    <row r="1348" spans="1:6" x14ac:dyDescent="0.2">
      <c r="A1348" s="713" t="s">
        <v>337</v>
      </c>
      <c r="B1348" s="713" t="s">
        <v>9648</v>
      </c>
      <c r="C1348" s="733">
        <f>QCO!AC17</f>
        <v>0</v>
      </c>
      <c r="D1348" s="724" t="s">
        <v>5324</v>
      </c>
      <c r="E1348" s="712" t="str">
        <f t="shared" si="42"/>
        <v/>
      </c>
      <c r="F1348" s="712">
        <f t="shared" si="43"/>
        <v>1</v>
      </c>
    </row>
    <row r="1349" spans="1:6" x14ac:dyDescent="0.2">
      <c r="A1349" s="713" t="s">
        <v>337</v>
      </c>
      <c r="B1349" s="713" t="s">
        <v>9649</v>
      </c>
      <c r="C1349" s="733">
        <f>QCO!AC22</f>
        <v>0</v>
      </c>
      <c r="D1349" s="724" t="s">
        <v>5324</v>
      </c>
      <c r="E1349" s="712" t="str">
        <f t="shared" si="42"/>
        <v/>
      </c>
      <c r="F1349" s="712">
        <f t="shared" si="43"/>
        <v>1</v>
      </c>
    </row>
    <row r="1350" spans="1:6" x14ac:dyDescent="0.2">
      <c r="A1350" s="713" t="s">
        <v>337</v>
      </c>
      <c r="B1350" s="713" t="s">
        <v>9650</v>
      </c>
      <c r="C1350" s="733">
        <f>QCO!AC23</f>
        <v>0</v>
      </c>
      <c r="D1350" s="724" t="s">
        <v>5324</v>
      </c>
      <c r="E1350" s="712" t="str">
        <f t="shared" si="42"/>
        <v/>
      </c>
      <c r="F1350" s="712">
        <f t="shared" si="43"/>
        <v>1</v>
      </c>
    </row>
    <row r="1351" spans="1:6" x14ac:dyDescent="0.2">
      <c r="A1351" s="713" t="s">
        <v>337</v>
      </c>
      <c r="B1351" s="713" t="s">
        <v>9651</v>
      </c>
      <c r="C1351" s="733">
        <f>QCO!AC24</f>
        <v>0</v>
      </c>
      <c r="D1351" s="724" t="s">
        <v>5324</v>
      </c>
      <c r="E1351" s="712" t="str">
        <f t="shared" si="42"/>
        <v/>
      </c>
      <c r="F1351" s="712">
        <f t="shared" si="43"/>
        <v>1</v>
      </c>
    </row>
    <row r="1352" spans="1:6" x14ac:dyDescent="0.2">
      <c r="A1352" s="713" t="s">
        <v>337</v>
      </c>
      <c r="B1352" s="713" t="s">
        <v>9652</v>
      </c>
      <c r="C1352" s="733">
        <f>QCO!AC25</f>
        <v>0</v>
      </c>
      <c r="D1352" s="724" t="s">
        <v>5324</v>
      </c>
      <c r="E1352" s="712" t="str">
        <f t="shared" si="42"/>
        <v/>
      </c>
      <c r="F1352" s="712">
        <f t="shared" si="43"/>
        <v>1</v>
      </c>
    </row>
    <row r="1353" spans="1:6" x14ac:dyDescent="0.2">
      <c r="A1353" s="713" t="s">
        <v>337</v>
      </c>
      <c r="B1353" s="713" t="s">
        <v>9653</v>
      </c>
      <c r="C1353" s="733">
        <f>QCO!AC26</f>
        <v>0</v>
      </c>
      <c r="D1353" s="724" t="s">
        <v>5324</v>
      </c>
      <c r="E1353" s="712" t="str">
        <f t="shared" si="42"/>
        <v/>
      </c>
      <c r="F1353" s="712">
        <f t="shared" si="43"/>
        <v>1</v>
      </c>
    </row>
    <row r="1354" spans="1:6" x14ac:dyDescent="0.2">
      <c r="A1354" s="713" t="s">
        <v>337</v>
      </c>
      <c r="B1354" s="713" t="s">
        <v>9654</v>
      </c>
      <c r="C1354" s="733">
        <f>QCO!AC27</f>
        <v>0</v>
      </c>
      <c r="D1354" s="724" t="s">
        <v>5324</v>
      </c>
      <c r="E1354" s="712" t="str">
        <f t="shared" si="42"/>
        <v/>
      </c>
      <c r="F1354" s="712">
        <f t="shared" si="43"/>
        <v>1</v>
      </c>
    </row>
    <row r="1355" spans="1:6" x14ac:dyDescent="0.2">
      <c r="A1355" s="713" t="s">
        <v>337</v>
      </c>
      <c r="B1355" s="713" t="s">
        <v>9655</v>
      </c>
      <c r="C1355" s="733">
        <f>QCO!AC28</f>
        <v>0</v>
      </c>
      <c r="D1355" s="724" t="s">
        <v>5324</v>
      </c>
      <c r="E1355" s="712" t="str">
        <f t="shared" si="42"/>
        <v/>
      </c>
      <c r="F1355" s="712">
        <f t="shared" si="43"/>
        <v>1</v>
      </c>
    </row>
    <row r="1356" spans="1:6" x14ac:dyDescent="0.2">
      <c r="A1356" s="713" t="s">
        <v>337</v>
      </c>
      <c r="B1356" s="713" t="s">
        <v>9656</v>
      </c>
      <c r="C1356" s="733">
        <f>QCO!AC29</f>
        <v>0</v>
      </c>
      <c r="D1356" s="724" t="s">
        <v>5324</v>
      </c>
      <c r="E1356" s="712" t="str">
        <f t="shared" si="42"/>
        <v/>
      </c>
      <c r="F1356" s="712">
        <f t="shared" si="43"/>
        <v>1</v>
      </c>
    </row>
    <row r="1357" spans="1:6" x14ac:dyDescent="0.2">
      <c r="A1357" s="713" t="s">
        <v>337</v>
      </c>
      <c r="B1357" s="713" t="s">
        <v>9657</v>
      </c>
      <c r="C1357" s="733">
        <f>QCO!AC36</f>
        <v>0</v>
      </c>
      <c r="D1357" s="724" t="s">
        <v>5324</v>
      </c>
      <c r="E1357" s="712" t="str">
        <f t="shared" si="42"/>
        <v/>
      </c>
      <c r="F1357" s="712">
        <f t="shared" si="43"/>
        <v>1</v>
      </c>
    </row>
    <row r="1358" spans="1:6" x14ac:dyDescent="0.2">
      <c r="A1358" s="713" t="s">
        <v>337</v>
      </c>
      <c r="B1358" s="713" t="s">
        <v>9658</v>
      </c>
      <c r="C1358" s="733">
        <f>QCO!AC40</f>
        <v>0</v>
      </c>
      <c r="D1358" s="724" t="s">
        <v>5324</v>
      </c>
      <c r="E1358" s="712" t="str">
        <f t="shared" si="42"/>
        <v/>
      </c>
      <c r="F1358" s="712">
        <f t="shared" si="43"/>
        <v>1</v>
      </c>
    </row>
    <row r="1359" spans="1:6" x14ac:dyDescent="0.2">
      <c r="A1359" s="713" t="s">
        <v>337</v>
      </c>
      <c r="B1359" s="713" t="s">
        <v>9659</v>
      </c>
      <c r="C1359" s="733">
        <f>QCO!AD9</f>
        <v>0</v>
      </c>
      <c r="D1359" s="724" t="s">
        <v>5324</v>
      </c>
      <c r="E1359" s="712" t="str">
        <f t="shared" si="42"/>
        <v/>
      </c>
      <c r="F1359" s="712">
        <f t="shared" si="43"/>
        <v>1</v>
      </c>
    </row>
    <row r="1360" spans="1:6" x14ac:dyDescent="0.2">
      <c r="A1360" s="713" t="s">
        <v>337</v>
      </c>
      <c r="B1360" s="713" t="s">
        <v>9660</v>
      </c>
      <c r="C1360" s="733">
        <f>QCO!AD21</f>
        <v>0</v>
      </c>
      <c r="D1360" s="724" t="s">
        <v>5324</v>
      </c>
      <c r="E1360" s="712" t="str">
        <f t="shared" si="42"/>
        <v/>
      </c>
      <c r="F1360" s="712">
        <f t="shared" si="43"/>
        <v>1</v>
      </c>
    </row>
    <row r="1361" spans="1:6" x14ac:dyDescent="0.2">
      <c r="A1361" s="713" t="s">
        <v>337</v>
      </c>
      <c r="B1361" s="713" t="s">
        <v>9661</v>
      </c>
      <c r="C1361" s="733">
        <f>QCO!AD32</f>
        <v>0</v>
      </c>
      <c r="D1361" s="724" t="s">
        <v>5324</v>
      </c>
      <c r="E1361" s="712" t="str">
        <f t="shared" si="42"/>
        <v/>
      </c>
      <c r="F1361" s="712">
        <f t="shared" si="43"/>
        <v>1</v>
      </c>
    </row>
    <row r="1362" spans="1:6" x14ac:dyDescent="0.2">
      <c r="A1362" s="713" t="s">
        <v>337</v>
      </c>
      <c r="B1362" s="713" t="s">
        <v>9662</v>
      </c>
      <c r="C1362" s="733">
        <f>QCO!AD33</f>
        <v>0</v>
      </c>
      <c r="D1362" s="724" t="s">
        <v>5324</v>
      </c>
      <c r="E1362" s="712" t="str">
        <f t="shared" si="42"/>
        <v/>
      </c>
      <c r="F1362" s="712">
        <f t="shared" si="43"/>
        <v>1</v>
      </c>
    </row>
    <row r="1363" spans="1:6" x14ac:dyDescent="0.2">
      <c r="A1363" s="713" t="s">
        <v>337</v>
      </c>
      <c r="B1363" s="713" t="s">
        <v>9663</v>
      </c>
      <c r="C1363" s="733">
        <f>QCO!AD34</f>
        <v>0</v>
      </c>
      <c r="D1363" s="724" t="s">
        <v>5324</v>
      </c>
      <c r="E1363" s="712" t="str">
        <f t="shared" si="42"/>
        <v/>
      </c>
      <c r="F1363" s="712">
        <f t="shared" si="43"/>
        <v>1</v>
      </c>
    </row>
    <row r="1364" spans="1:6" x14ac:dyDescent="0.2">
      <c r="A1364" s="713" t="s">
        <v>337</v>
      </c>
      <c r="B1364" s="713" t="s">
        <v>9664</v>
      </c>
      <c r="C1364" s="733">
        <f>QCO!AD35</f>
        <v>0</v>
      </c>
      <c r="D1364" s="724" t="s">
        <v>5324</v>
      </c>
      <c r="E1364" s="712" t="str">
        <f t="shared" si="42"/>
        <v/>
      </c>
      <c r="F1364" s="712">
        <f t="shared" si="43"/>
        <v>1</v>
      </c>
    </row>
    <row r="1365" spans="1:6" x14ac:dyDescent="0.2">
      <c r="A1365" s="713" t="s">
        <v>337</v>
      </c>
      <c r="B1365" s="713" t="s">
        <v>9665</v>
      </c>
      <c r="C1365" s="733">
        <f>QCO!AD40</f>
        <v>0</v>
      </c>
      <c r="D1365" s="724" t="s">
        <v>5324</v>
      </c>
      <c r="E1365" s="712" t="str">
        <f t="shared" si="42"/>
        <v/>
      </c>
      <c r="F1365" s="712">
        <f t="shared" si="43"/>
        <v>1</v>
      </c>
    </row>
    <row r="1366" spans="1:6" x14ac:dyDescent="0.2">
      <c r="A1366" s="713" t="s">
        <v>337</v>
      </c>
      <c r="B1366" s="713" t="s">
        <v>9666</v>
      </c>
      <c r="C1366" s="733">
        <f>QCO!AE9</f>
        <v>0</v>
      </c>
      <c r="D1366" s="724" t="s">
        <v>5324</v>
      </c>
      <c r="E1366" s="712" t="str">
        <f t="shared" si="42"/>
        <v/>
      </c>
      <c r="F1366" s="712">
        <f t="shared" si="43"/>
        <v>1</v>
      </c>
    </row>
    <row r="1367" spans="1:6" x14ac:dyDescent="0.2">
      <c r="A1367" s="713" t="s">
        <v>337</v>
      </c>
      <c r="B1367" s="713" t="s">
        <v>9667</v>
      </c>
      <c r="C1367" s="733">
        <f>QCO!AE10</f>
        <v>0</v>
      </c>
      <c r="D1367" s="724" t="s">
        <v>5324</v>
      </c>
      <c r="E1367" s="712" t="str">
        <f t="shared" si="42"/>
        <v/>
      </c>
      <c r="F1367" s="712">
        <f t="shared" si="43"/>
        <v>1</v>
      </c>
    </row>
    <row r="1368" spans="1:6" x14ac:dyDescent="0.2">
      <c r="A1368" s="713" t="s">
        <v>337</v>
      </c>
      <c r="B1368" s="713" t="s">
        <v>9668</v>
      </c>
      <c r="C1368" s="733">
        <f>QCO!AE11</f>
        <v>0</v>
      </c>
      <c r="D1368" s="724" t="s">
        <v>5324</v>
      </c>
      <c r="E1368" s="712" t="str">
        <f t="shared" si="42"/>
        <v/>
      </c>
      <c r="F1368" s="712">
        <f t="shared" si="43"/>
        <v>1</v>
      </c>
    </row>
    <row r="1369" spans="1:6" x14ac:dyDescent="0.2">
      <c r="A1369" s="713" t="s">
        <v>337</v>
      </c>
      <c r="B1369" s="713" t="s">
        <v>9669</v>
      </c>
      <c r="C1369" s="733">
        <f>QCO!AE12</f>
        <v>0</v>
      </c>
      <c r="D1369" s="724" t="s">
        <v>5324</v>
      </c>
      <c r="E1369" s="712" t="str">
        <f t="shared" si="42"/>
        <v/>
      </c>
      <c r="F1369" s="712">
        <f t="shared" si="43"/>
        <v>1</v>
      </c>
    </row>
    <row r="1370" spans="1:6" x14ac:dyDescent="0.2">
      <c r="A1370" s="713" t="s">
        <v>337</v>
      </c>
      <c r="B1370" s="713" t="s">
        <v>9670</v>
      </c>
      <c r="C1370" s="733">
        <f>QCO!AE13</f>
        <v>0</v>
      </c>
      <c r="D1370" s="724" t="s">
        <v>5324</v>
      </c>
      <c r="E1370" s="712" t="str">
        <f t="shared" si="42"/>
        <v/>
      </c>
      <c r="F1370" s="712">
        <f t="shared" si="43"/>
        <v>1</v>
      </c>
    </row>
    <row r="1371" spans="1:6" x14ac:dyDescent="0.2">
      <c r="A1371" s="713" t="s">
        <v>337</v>
      </c>
      <c r="B1371" s="713" t="s">
        <v>9671</v>
      </c>
      <c r="C1371" s="733">
        <f>QCO!AE14</f>
        <v>0</v>
      </c>
      <c r="D1371" s="724" t="s">
        <v>5324</v>
      </c>
      <c r="E1371" s="712" t="str">
        <f t="shared" si="42"/>
        <v/>
      </c>
      <c r="F1371" s="712">
        <f t="shared" si="43"/>
        <v>1</v>
      </c>
    </row>
    <row r="1372" spans="1:6" x14ac:dyDescent="0.2">
      <c r="A1372" s="713" t="s">
        <v>337</v>
      </c>
      <c r="B1372" s="713" t="s">
        <v>9672</v>
      </c>
      <c r="C1372" s="733">
        <f>QCO!AE15</f>
        <v>0</v>
      </c>
      <c r="D1372" s="724" t="s">
        <v>5324</v>
      </c>
      <c r="E1372" s="712" t="str">
        <f t="shared" si="42"/>
        <v/>
      </c>
      <c r="F1372" s="712">
        <f t="shared" si="43"/>
        <v>1</v>
      </c>
    </row>
    <row r="1373" spans="1:6" x14ac:dyDescent="0.2">
      <c r="A1373" s="713" t="s">
        <v>337</v>
      </c>
      <c r="B1373" s="713" t="s">
        <v>9673</v>
      </c>
      <c r="C1373" s="733">
        <f>QCO!AE16</f>
        <v>0</v>
      </c>
      <c r="D1373" s="724" t="s">
        <v>5324</v>
      </c>
      <c r="E1373" s="712" t="str">
        <f t="shared" si="42"/>
        <v/>
      </c>
      <c r="F1373" s="712">
        <f t="shared" si="43"/>
        <v>1</v>
      </c>
    </row>
    <row r="1374" spans="1:6" x14ac:dyDescent="0.2">
      <c r="A1374" s="713" t="s">
        <v>337</v>
      </c>
      <c r="B1374" s="713" t="s">
        <v>9674</v>
      </c>
      <c r="C1374" s="733">
        <f>QCO!AE17</f>
        <v>0</v>
      </c>
      <c r="D1374" s="724" t="s">
        <v>5324</v>
      </c>
      <c r="E1374" s="712" t="str">
        <f t="shared" si="42"/>
        <v/>
      </c>
      <c r="F1374" s="712">
        <f t="shared" si="43"/>
        <v>1</v>
      </c>
    </row>
    <row r="1375" spans="1:6" x14ac:dyDescent="0.2">
      <c r="A1375" s="713" t="s">
        <v>337</v>
      </c>
      <c r="B1375" s="713" t="s">
        <v>9675</v>
      </c>
      <c r="C1375" s="733">
        <f>QCO!AE21</f>
        <v>0</v>
      </c>
      <c r="D1375" s="724" t="s">
        <v>5324</v>
      </c>
      <c r="E1375" s="712" t="str">
        <f t="shared" si="42"/>
        <v/>
      </c>
      <c r="F1375" s="712">
        <f t="shared" si="43"/>
        <v>1</v>
      </c>
    </row>
    <row r="1376" spans="1:6" x14ac:dyDescent="0.2">
      <c r="A1376" s="713" t="s">
        <v>337</v>
      </c>
      <c r="B1376" s="713" t="s">
        <v>9676</v>
      </c>
      <c r="C1376" s="733">
        <f>QCO!AE22</f>
        <v>0</v>
      </c>
      <c r="D1376" s="724" t="s">
        <v>5324</v>
      </c>
      <c r="E1376" s="712" t="str">
        <f t="shared" si="42"/>
        <v/>
      </c>
      <c r="F1376" s="712">
        <f t="shared" si="43"/>
        <v>1</v>
      </c>
    </row>
    <row r="1377" spans="1:6" x14ac:dyDescent="0.2">
      <c r="A1377" s="713" t="s">
        <v>337</v>
      </c>
      <c r="B1377" s="713" t="s">
        <v>9677</v>
      </c>
      <c r="C1377" s="733">
        <f>QCO!AE23</f>
        <v>0</v>
      </c>
      <c r="D1377" s="724" t="s">
        <v>5324</v>
      </c>
      <c r="E1377" s="712" t="str">
        <f t="shared" si="42"/>
        <v/>
      </c>
      <c r="F1377" s="712">
        <f t="shared" si="43"/>
        <v>1</v>
      </c>
    </row>
    <row r="1378" spans="1:6" x14ac:dyDescent="0.2">
      <c r="A1378" s="713" t="s">
        <v>337</v>
      </c>
      <c r="B1378" s="713" t="s">
        <v>9678</v>
      </c>
      <c r="C1378" s="733">
        <f>QCO!AE24</f>
        <v>0</v>
      </c>
      <c r="D1378" s="724" t="s">
        <v>5324</v>
      </c>
      <c r="E1378" s="712" t="str">
        <f t="shared" si="42"/>
        <v/>
      </c>
      <c r="F1378" s="712">
        <f t="shared" si="43"/>
        <v>1</v>
      </c>
    </row>
    <row r="1379" spans="1:6" x14ac:dyDescent="0.2">
      <c r="A1379" s="713" t="s">
        <v>337</v>
      </c>
      <c r="B1379" s="713" t="s">
        <v>9679</v>
      </c>
      <c r="C1379" s="733">
        <f>QCO!AE25</f>
        <v>0</v>
      </c>
      <c r="D1379" s="724" t="s">
        <v>5324</v>
      </c>
      <c r="E1379" s="712" t="str">
        <f t="shared" si="42"/>
        <v/>
      </c>
      <c r="F1379" s="712">
        <f t="shared" si="43"/>
        <v>1</v>
      </c>
    </row>
    <row r="1380" spans="1:6" x14ac:dyDescent="0.2">
      <c r="A1380" s="713" t="s">
        <v>337</v>
      </c>
      <c r="B1380" s="713" t="s">
        <v>9680</v>
      </c>
      <c r="C1380" s="733">
        <f>QCO!AE26</f>
        <v>0</v>
      </c>
      <c r="D1380" s="724" t="s">
        <v>5324</v>
      </c>
      <c r="E1380" s="712" t="str">
        <f t="shared" si="42"/>
        <v/>
      </c>
      <c r="F1380" s="712">
        <f t="shared" si="43"/>
        <v>1</v>
      </c>
    </row>
    <row r="1381" spans="1:6" x14ac:dyDescent="0.2">
      <c r="A1381" s="713" t="s">
        <v>337</v>
      </c>
      <c r="B1381" s="713" t="s">
        <v>9681</v>
      </c>
      <c r="C1381" s="733">
        <f>QCO!AE27</f>
        <v>0</v>
      </c>
      <c r="D1381" s="724" t="s">
        <v>5324</v>
      </c>
      <c r="E1381" s="712" t="str">
        <f t="shared" si="42"/>
        <v/>
      </c>
      <c r="F1381" s="712">
        <f t="shared" si="43"/>
        <v>1</v>
      </c>
    </row>
    <row r="1382" spans="1:6" x14ac:dyDescent="0.2">
      <c r="A1382" s="713" t="s">
        <v>337</v>
      </c>
      <c r="B1382" s="713" t="s">
        <v>9682</v>
      </c>
      <c r="C1382" s="733">
        <f>QCO!AE28</f>
        <v>0</v>
      </c>
      <c r="D1382" s="724" t="s">
        <v>5324</v>
      </c>
      <c r="E1382" s="712" t="str">
        <f t="shared" si="42"/>
        <v/>
      </c>
      <c r="F1382" s="712">
        <f t="shared" si="43"/>
        <v>1</v>
      </c>
    </row>
    <row r="1383" spans="1:6" x14ac:dyDescent="0.2">
      <c r="A1383" s="713" t="s">
        <v>337</v>
      </c>
      <c r="B1383" s="713" t="s">
        <v>9683</v>
      </c>
      <c r="C1383" s="733">
        <f>QCO!AE29</f>
        <v>0</v>
      </c>
      <c r="D1383" s="724" t="s">
        <v>5324</v>
      </c>
      <c r="E1383" s="712" t="str">
        <f t="shared" si="42"/>
        <v/>
      </c>
      <c r="F1383" s="712">
        <f t="shared" si="43"/>
        <v>1</v>
      </c>
    </row>
    <row r="1384" spans="1:6" x14ac:dyDescent="0.2">
      <c r="A1384" s="713" t="s">
        <v>337</v>
      </c>
      <c r="B1384" s="713" t="s">
        <v>9684</v>
      </c>
      <c r="C1384" s="733">
        <f>QCO!AE32</f>
        <v>0</v>
      </c>
      <c r="D1384" s="724" t="s">
        <v>5324</v>
      </c>
      <c r="E1384" s="712" t="str">
        <f t="shared" si="42"/>
        <v/>
      </c>
      <c r="F1384" s="712">
        <f t="shared" si="43"/>
        <v>1</v>
      </c>
    </row>
    <row r="1385" spans="1:6" x14ac:dyDescent="0.2">
      <c r="A1385" s="713" t="s">
        <v>337</v>
      </c>
      <c r="B1385" s="713" t="s">
        <v>9685</v>
      </c>
      <c r="C1385" s="733">
        <f>QCO!AE33</f>
        <v>0</v>
      </c>
      <c r="D1385" s="724" t="s">
        <v>5324</v>
      </c>
      <c r="E1385" s="712" t="str">
        <f t="shared" si="42"/>
        <v/>
      </c>
      <c r="F1385" s="712">
        <f t="shared" si="43"/>
        <v>1</v>
      </c>
    </row>
    <row r="1386" spans="1:6" x14ac:dyDescent="0.2">
      <c r="A1386" s="713" t="s">
        <v>337</v>
      </c>
      <c r="B1386" s="713" t="s">
        <v>9686</v>
      </c>
      <c r="C1386" s="733">
        <f>QCO!AE34</f>
        <v>0</v>
      </c>
      <c r="D1386" s="724" t="s">
        <v>5324</v>
      </c>
      <c r="E1386" s="712" t="str">
        <f t="shared" si="42"/>
        <v/>
      </c>
      <c r="F1386" s="712">
        <f t="shared" si="43"/>
        <v>1</v>
      </c>
    </row>
    <row r="1387" spans="1:6" x14ac:dyDescent="0.2">
      <c r="A1387" s="713" t="s">
        <v>337</v>
      </c>
      <c r="B1387" s="713" t="s">
        <v>9687</v>
      </c>
      <c r="C1387" s="733">
        <f>QCO!AE35</f>
        <v>0</v>
      </c>
      <c r="D1387" s="724" t="s">
        <v>5324</v>
      </c>
      <c r="E1387" s="712" t="str">
        <f t="shared" si="42"/>
        <v/>
      </c>
      <c r="F1387" s="712">
        <f t="shared" si="43"/>
        <v>1</v>
      </c>
    </row>
    <row r="1388" spans="1:6" x14ac:dyDescent="0.2">
      <c r="A1388" s="713" t="s">
        <v>337</v>
      </c>
      <c r="B1388" s="713" t="s">
        <v>9688</v>
      </c>
      <c r="C1388" s="733">
        <f>QCO!AE36</f>
        <v>0</v>
      </c>
      <c r="D1388" s="724" t="s">
        <v>5324</v>
      </c>
      <c r="E1388" s="712" t="str">
        <f t="shared" si="42"/>
        <v/>
      </c>
      <c r="F1388" s="712">
        <f t="shared" si="43"/>
        <v>1</v>
      </c>
    </row>
    <row r="1389" spans="1:6" x14ac:dyDescent="0.2">
      <c r="A1389" s="713" t="s">
        <v>337</v>
      </c>
      <c r="B1389" s="713" t="s">
        <v>9689</v>
      </c>
      <c r="C1389" s="733">
        <f>QCO!AE37</f>
        <v>0</v>
      </c>
      <c r="D1389" s="724" t="s">
        <v>5324</v>
      </c>
      <c r="E1389" s="712" t="str">
        <f t="shared" si="42"/>
        <v/>
      </c>
      <c r="F1389" s="712">
        <f t="shared" si="43"/>
        <v>1</v>
      </c>
    </row>
    <row r="1390" spans="1:6" x14ac:dyDescent="0.2">
      <c r="A1390" s="713" t="s">
        <v>337</v>
      </c>
      <c r="B1390" s="713" t="s">
        <v>9690</v>
      </c>
      <c r="C1390" s="733">
        <f>QCO!AE38</f>
        <v>0</v>
      </c>
      <c r="D1390" s="724" t="s">
        <v>5324</v>
      </c>
      <c r="E1390" s="712" t="str">
        <f t="shared" si="42"/>
        <v/>
      </c>
      <c r="F1390" s="712">
        <f t="shared" si="43"/>
        <v>1</v>
      </c>
    </row>
    <row r="1391" spans="1:6" x14ac:dyDescent="0.2">
      <c r="A1391" s="713" t="s">
        <v>337</v>
      </c>
      <c r="B1391" s="713" t="s">
        <v>9691</v>
      </c>
      <c r="C1391" s="733">
        <f>QCO!AE39</f>
        <v>0</v>
      </c>
      <c r="D1391" s="724" t="s">
        <v>5324</v>
      </c>
      <c r="E1391" s="712" t="str">
        <f t="shared" si="42"/>
        <v/>
      </c>
      <c r="F1391" s="712">
        <f t="shared" si="43"/>
        <v>1</v>
      </c>
    </row>
    <row r="1392" spans="1:6" x14ac:dyDescent="0.2">
      <c r="A1392" s="713" t="s">
        <v>337</v>
      </c>
      <c r="B1392" s="713" t="s">
        <v>9692</v>
      </c>
      <c r="C1392" s="733">
        <f>QCO!AE40</f>
        <v>0</v>
      </c>
      <c r="D1392" s="724" t="s">
        <v>5324</v>
      </c>
      <c r="E1392" s="712" t="str">
        <f t="shared" si="42"/>
        <v/>
      </c>
      <c r="F1392" s="712">
        <f t="shared" si="43"/>
        <v>1</v>
      </c>
    </row>
    <row r="1393" spans="1:6" x14ac:dyDescent="0.2">
      <c r="A1393" s="713" t="s">
        <v>337</v>
      </c>
      <c r="B1393" s="713" t="s">
        <v>9693</v>
      </c>
      <c r="C1393" s="733">
        <f>QCO!AF9</f>
        <v>0</v>
      </c>
      <c r="D1393" s="724" t="s">
        <v>5324</v>
      </c>
      <c r="E1393" s="712" t="str">
        <f t="shared" si="42"/>
        <v/>
      </c>
      <c r="F1393" s="712">
        <f t="shared" si="43"/>
        <v>1</v>
      </c>
    </row>
    <row r="1394" spans="1:6" x14ac:dyDescent="0.2">
      <c r="A1394" s="713" t="s">
        <v>337</v>
      </c>
      <c r="B1394" s="713" t="s">
        <v>9694</v>
      </c>
      <c r="C1394" s="733">
        <f>QCO!AF10</f>
        <v>0</v>
      </c>
      <c r="D1394" s="724" t="s">
        <v>5324</v>
      </c>
      <c r="E1394" s="712" t="str">
        <f t="shared" si="42"/>
        <v/>
      </c>
      <c r="F1394" s="712">
        <f t="shared" si="43"/>
        <v>1</v>
      </c>
    </row>
    <row r="1395" spans="1:6" x14ac:dyDescent="0.2">
      <c r="A1395" s="713" t="s">
        <v>337</v>
      </c>
      <c r="B1395" s="713" t="s">
        <v>9695</v>
      </c>
      <c r="C1395" s="733">
        <f>QCO!AF11</f>
        <v>0</v>
      </c>
      <c r="D1395" s="724" t="s">
        <v>5324</v>
      </c>
      <c r="E1395" s="712" t="str">
        <f t="shared" si="42"/>
        <v/>
      </c>
      <c r="F1395" s="712">
        <f t="shared" si="43"/>
        <v>1</v>
      </c>
    </row>
    <row r="1396" spans="1:6" x14ac:dyDescent="0.2">
      <c r="A1396" s="713" t="s">
        <v>337</v>
      </c>
      <c r="B1396" s="713" t="s">
        <v>9696</v>
      </c>
      <c r="C1396" s="733">
        <f>QCO!AF12</f>
        <v>0</v>
      </c>
      <c r="D1396" s="724" t="s">
        <v>5324</v>
      </c>
      <c r="E1396" s="712" t="str">
        <f t="shared" si="42"/>
        <v/>
      </c>
      <c r="F1396" s="712">
        <f t="shared" si="43"/>
        <v>1</v>
      </c>
    </row>
    <row r="1397" spans="1:6" x14ac:dyDescent="0.2">
      <c r="A1397" s="713" t="s">
        <v>337</v>
      </c>
      <c r="B1397" s="713" t="s">
        <v>9697</v>
      </c>
      <c r="C1397" s="733">
        <f>QCO!AF13</f>
        <v>0</v>
      </c>
      <c r="D1397" s="724" t="s">
        <v>5324</v>
      </c>
      <c r="E1397" s="712" t="str">
        <f t="shared" si="42"/>
        <v/>
      </c>
      <c r="F1397" s="712">
        <f t="shared" si="43"/>
        <v>1</v>
      </c>
    </row>
    <row r="1398" spans="1:6" x14ac:dyDescent="0.2">
      <c r="A1398" s="713" t="s">
        <v>337</v>
      </c>
      <c r="B1398" s="713" t="s">
        <v>9698</v>
      </c>
      <c r="C1398" s="733">
        <f>QCO!AF14</f>
        <v>0</v>
      </c>
      <c r="D1398" s="724" t="s">
        <v>5324</v>
      </c>
      <c r="E1398" s="712" t="str">
        <f t="shared" si="42"/>
        <v/>
      </c>
      <c r="F1398" s="712">
        <f t="shared" si="43"/>
        <v>1</v>
      </c>
    </row>
    <row r="1399" spans="1:6" x14ac:dyDescent="0.2">
      <c r="A1399" s="713" t="s">
        <v>337</v>
      </c>
      <c r="B1399" s="713" t="s">
        <v>9699</v>
      </c>
      <c r="C1399" s="733">
        <f>QCO!AF15</f>
        <v>0</v>
      </c>
      <c r="D1399" s="724" t="s">
        <v>5324</v>
      </c>
      <c r="E1399" s="712" t="str">
        <f t="shared" si="42"/>
        <v/>
      </c>
      <c r="F1399" s="712">
        <f t="shared" si="43"/>
        <v>1</v>
      </c>
    </row>
    <row r="1400" spans="1:6" x14ac:dyDescent="0.2">
      <c r="A1400" s="713" t="s">
        <v>337</v>
      </c>
      <c r="B1400" s="713" t="s">
        <v>9700</v>
      </c>
      <c r="C1400" s="733">
        <f>QCO!AF16</f>
        <v>0</v>
      </c>
      <c r="D1400" s="724" t="s">
        <v>5324</v>
      </c>
      <c r="E1400" s="712" t="str">
        <f t="shared" si="42"/>
        <v/>
      </c>
      <c r="F1400" s="712">
        <f t="shared" si="43"/>
        <v>1</v>
      </c>
    </row>
    <row r="1401" spans="1:6" x14ac:dyDescent="0.2">
      <c r="A1401" s="713" t="s">
        <v>337</v>
      </c>
      <c r="B1401" s="713" t="s">
        <v>9701</v>
      </c>
      <c r="C1401" s="733">
        <f>QCO!AF17</f>
        <v>0</v>
      </c>
      <c r="D1401" s="724" t="s">
        <v>5324</v>
      </c>
      <c r="E1401" s="712" t="str">
        <f t="shared" si="42"/>
        <v/>
      </c>
      <c r="F1401" s="712">
        <f t="shared" si="43"/>
        <v>1</v>
      </c>
    </row>
    <row r="1402" spans="1:6" x14ac:dyDescent="0.2">
      <c r="A1402" s="713" t="s">
        <v>337</v>
      </c>
      <c r="B1402" s="713" t="s">
        <v>9702</v>
      </c>
      <c r="C1402" s="733">
        <f>QCO!AF21</f>
        <v>0</v>
      </c>
      <c r="D1402" s="724" t="s">
        <v>5324</v>
      </c>
      <c r="E1402" s="712" t="str">
        <f t="shared" si="42"/>
        <v/>
      </c>
      <c r="F1402" s="712">
        <f t="shared" si="43"/>
        <v>1</v>
      </c>
    </row>
    <row r="1403" spans="1:6" x14ac:dyDescent="0.2">
      <c r="A1403" s="713" t="s">
        <v>337</v>
      </c>
      <c r="B1403" s="713" t="s">
        <v>9703</v>
      </c>
      <c r="C1403" s="733">
        <f>QCO!AF22</f>
        <v>0</v>
      </c>
      <c r="D1403" s="724" t="s">
        <v>5324</v>
      </c>
      <c r="E1403" s="712" t="str">
        <f t="shared" si="42"/>
        <v/>
      </c>
      <c r="F1403" s="712">
        <f t="shared" si="43"/>
        <v>1</v>
      </c>
    </row>
    <row r="1404" spans="1:6" x14ac:dyDescent="0.2">
      <c r="A1404" s="713" t="s">
        <v>337</v>
      </c>
      <c r="B1404" s="713" t="s">
        <v>9704</v>
      </c>
      <c r="C1404" s="733">
        <f>QCO!AF23</f>
        <v>0</v>
      </c>
      <c r="D1404" s="724" t="s">
        <v>5324</v>
      </c>
      <c r="E1404" s="712" t="str">
        <f t="shared" si="42"/>
        <v/>
      </c>
      <c r="F1404" s="712">
        <f t="shared" si="43"/>
        <v>1</v>
      </c>
    </row>
    <row r="1405" spans="1:6" x14ac:dyDescent="0.2">
      <c r="A1405" s="713" t="s">
        <v>337</v>
      </c>
      <c r="B1405" s="713" t="s">
        <v>9705</v>
      </c>
      <c r="C1405" s="733">
        <f>QCO!AF24</f>
        <v>0</v>
      </c>
      <c r="D1405" s="724" t="s">
        <v>5324</v>
      </c>
      <c r="E1405" s="712" t="str">
        <f t="shared" si="42"/>
        <v/>
      </c>
      <c r="F1405" s="712">
        <f t="shared" si="43"/>
        <v>1</v>
      </c>
    </row>
    <row r="1406" spans="1:6" x14ac:dyDescent="0.2">
      <c r="A1406" s="713" t="s">
        <v>337</v>
      </c>
      <c r="B1406" s="713" t="s">
        <v>9706</v>
      </c>
      <c r="C1406" s="733">
        <f>QCO!AF25</f>
        <v>0</v>
      </c>
      <c r="D1406" s="724" t="s">
        <v>5324</v>
      </c>
      <c r="E1406" s="712" t="str">
        <f t="shared" si="42"/>
        <v/>
      </c>
      <c r="F1406" s="712">
        <f t="shared" si="43"/>
        <v>1</v>
      </c>
    </row>
    <row r="1407" spans="1:6" x14ac:dyDescent="0.2">
      <c r="A1407" s="713" t="s">
        <v>337</v>
      </c>
      <c r="B1407" s="713" t="s">
        <v>9707</v>
      </c>
      <c r="C1407" s="733">
        <f>QCO!AF26</f>
        <v>0</v>
      </c>
      <c r="D1407" s="724" t="s">
        <v>5324</v>
      </c>
      <c r="E1407" s="712" t="str">
        <f t="shared" si="42"/>
        <v/>
      </c>
      <c r="F1407" s="712">
        <f t="shared" si="43"/>
        <v>1</v>
      </c>
    </row>
    <row r="1408" spans="1:6" x14ac:dyDescent="0.2">
      <c r="A1408" s="713" t="s">
        <v>337</v>
      </c>
      <c r="B1408" s="713" t="s">
        <v>9708</v>
      </c>
      <c r="C1408" s="733">
        <f>QCO!AF27</f>
        <v>0</v>
      </c>
      <c r="D1408" s="724" t="s">
        <v>5324</v>
      </c>
      <c r="E1408" s="712" t="str">
        <f t="shared" si="42"/>
        <v/>
      </c>
      <c r="F1408" s="712">
        <f t="shared" si="43"/>
        <v>1</v>
      </c>
    </row>
    <row r="1409" spans="1:6" x14ac:dyDescent="0.2">
      <c r="A1409" s="713" t="s">
        <v>337</v>
      </c>
      <c r="B1409" s="713" t="s">
        <v>9709</v>
      </c>
      <c r="C1409" s="733">
        <f>QCO!AF28</f>
        <v>0</v>
      </c>
      <c r="D1409" s="724" t="s">
        <v>5324</v>
      </c>
      <c r="E1409" s="712" t="str">
        <f t="shared" si="42"/>
        <v/>
      </c>
      <c r="F1409" s="712">
        <f t="shared" si="43"/>
        <v>1</v>
      </c>
    </row>
    <row r="1410" spans="1:6" x14ac:dyDescent="0.2">
      <c r="A1410" s="713" t="s">
        <v>337</v>
      </c>
      <c r="B1410" s="713" t="s">
        <v>9710</v>
      </c>
      <c r="C1410" s="733">
        <f>QCO!AF29</f>
        <v>0</v>
      </c>
      <c r="D1410" s="724" t="s">
        <v>5324</v>
      </c>
      <c r="E1410" s="712" t="str">
        <f t="shared" ref="E1410:E1473" si="44">IF(C1410="","",IF(ISBLANK(C1410),"",IF(ISNUMBER(C1410),IF(ROUND(C1410,0)=C1410,IF(C1410&gt;=(-9999999999999990),IF(C1410&lt;=(9999999999999990),"","Value must be an integer of no more than 16 digits."),"Value must be an integer of no more than 16 digits."),"Value must be an integer of no more than 16 digits."),"Value must be an integer of no more than 16 digits.")))</f>
        <v/>
      </c>
      <c r="F1410" s="712">
        <f t="shared" ref="F1410:F1473" si="45">IF(E1410="",1,0)</f>
        <v>1</v>
      </c>
    </row>
    <row r="1411" spans="1:6" x14ac:dyDescent="0.2">
      <c r="A1411" s="713" t="s">
        <v>337</v>
      </c>
      <c r="B1411" s="713" t="s">
        <v>9711</v>
      </c>
      <c r="C1411" s="733">
        <f>QCO!AF32</f>
        <v>0</v>
      </c>
      <c r="D1411" s="724" t="s">
        <v>5324</v>
      </c>
      <c r="E1411" s="712" t="str">
        <f t="shared" si="44"/>
        <v/>
      </c>
      <c r="F1411" s="712">
        <f t="shared" si="45"/>
        <v>1</v>
      </c>
    </row>
    <row r="1412" spans="1:6" x14ac:dyDescent="0.2">
      <c r="A1412" s="713" t="s">
        <v>337</v>
      </c>
      <c r="B1412" s="713" t="s">
        <v>9712</v>
      </c>
      <c r="C1412" s="733">
        <f>QCO!AF33</f>
        <v>0</v>
      </c>
      <c r="D1412" s="724" t="s">
        <v>5324</v>
      </c>
      <c r="E1412" s="712" t="str">
        <f t="shared" si="44"/>
        <v/>
      </c>
      <c r="F1412" s="712">
        <f t="shared" si="45"/>
        <v>1</v>
      </c>
    </row>
    <row r="1413" spans="1:6" x14ac:dyDescent="0.2">
      <c r="A1413" s="713" t="s">
        <v>337</v>
      </c>
      <c r="B1413" s="713" t="s">
        <v>9713</v>
      </c>
      <c r="C1413" s="733">
        <f>QCO!AF34</f>
        <v>0</v>
      </c>
      <c r="D1413" s="724" t="s">
        <v>5324</v>
      </c>
      <c r="E1413" s="712" t="str">
        <f t="shared" si="44"/>
        <v/>
      </c>
      <c r="F1413" s="712">
        <f t="shared" si="45"/>
        <v>1</v>
      </c>
    </row>
    <row r="1414" spans="1:6" x14ac:dyDescent="0.2">
      <c r="A1414" s="713" t="s">
        <v>337</v>
      </c>
      <c r="B1414" s="713" t="s">
        <v>9714</v>
      </c>
      <c r="C1414" s="733">
        <f>QCO!AF35</f>
        <v>0</v>
      </c>
      <c r="D1414" s="724" t="s">
        <v>5324</v>
      </c>
      <c r="E1414" s="712" t="str">
        <f t="shared" si="44"/>
        <v/>
      </c>
      <c r="F1414" s="712">
        <f t="shared" si="45"/>
        <v>1</v>
      </c>
    </row>
    <row r="1415" spans="1:6" x14ac:dyDescent="0.2">
      <c r="A1415" s="713" t="s">
        <v>337</v>
      </c>
      <c r="B1415" s="713" t="s">
        <v>9715</v>
      </c>
      <c r="C1415" s="733">
        <f>QCO!AF36</f>
        <v>0</v>
      </c>
      <c r="D1415" s="724" t="s">
        <v>5324</v>
      </c>
      <c r="E1415" s="712" t="str">
        <f t="shared" si="44"/>
        <v/>
      </c>
      <c r="F1415" s="712">
        <f t="shared" si="45"/>
        <v>1</v>
      </c>
    </row>
    <row r="1416" spans="1:6" x14ac:dyDescent="0.2">
      <c r="A1416" s="713" t="s">
        <v>337</v>
      </c>
      <c r="B1416" s="713" t="s">
        <v>9716</v>
      </c>
      <c r="C1416" s="733">
        <f>QCO!AF37</f>
        <v>0</v>
      </c>
      <c r="D1416" s="724" t="s">
        <v>5324</v>
      </c>
      <c r="E1416" s="712" t="str">
        <f t="shared" si="44"/>
        <v/>
      </c>
      <c r="F1416" s="712">
        <f t="shared" si="45"/>
        <v>1</v>
      </c>
    </row>
    <row r="1417" spans="1:6" x14ac:dyDescent="0.2">
      <c r="A1417" s="713" t="s">
        <v>337</v>
      </c>
      <c r="B1417" s="713" t="s">
        <v>9717</v>
      </c>
      <c r="C1417" s="733">
        <f>QCO!AF38</f>
        <v>0</v>
      </c>
      <c r="D1417" s="724" t="s">
        <v>5324</v>
      </c>
      <c r="E1417" s="712" t="str">
        <f t="shared" si="44"/>
        <v/>
      </c>
      <c r="F1417" s="712">
        <f t="shared" si="45"/>
        <v>1</v>
      </c>
    </row>
    <row r="1418" spans="1:6" x14ac:dyDescent="0.2">
      <c r="A1418" s="713" t="s">
        <v>337</v>
      </c>
      <c r="B1418" s="713" t="s">
        <v>9718</v>
      </c>
      <c r="C1418" s="733">
        <f>QCO!AF39</f>
        <v>0</v>
      </c>
      <c r="D1418" s="724" t="s">
        <v>5324</v>
      </c>
      <c r="E1418" s="712" t="str">
        <f t="shared" si="44"/>
        <v/>
      </c>
      <c r="F1418" s="712">
        <f t="shared" si="45"/>
        <v>1</v>
      </c>
    </row>
    <row r="1419" spans="1:6" x14ac:dyDescent="0.2">
      <c r="A1419" s="713" t="s">
        <v>337</v>
      </c>
      <c r="B1419" s="713" t="s">
        <v>9719</v>
      </c>
      <c r="C1419" s="733">
        <f>QCO!AF40</f>
        <v>0</v>
      </c>
      <c r="D1419" s="724" t="s">
        <v>5324</v>
      </c>
      <c r="E1419" s="712" t="str">
        <f t="shared" si="44"/>
        <v/>
      </c>
      <c r="F1419" s="712">
        <f t="shared" si="45"/>
        <v>1</v>
      </c>
    </row>
    <row r="1420" spans="1:6" x14ac:dyDescent="0.2">
      <c r="A1420" s="713" t="s">
        <v>337</v>
      </c>
      <c r="B1420" s="713" t="s">
        <v>9720</v>
      </c>
      <c r="C1420" s="733">
        <f>QCO!AG9</f>
        <v>0</v>
      </c>
      <c r="D1420" s="724" t="s">
        <v>5324</v>
      </c>
      <c r="E1420" s="712" t="str">
        <f t="shared" si="44"/>
        <v/>
      </c>
      <c r="F1420" s="712">
        <f t="shared" si="45"/>
        <v>1</v>
      </c>
    </row>
    <row r="1421" spans="1:6" x14ac:dyDescent="0.2">
      <c r="A1421" s="713" t="s">
        <v>337</v>
      </c>
      <c r="B1421" s="713" t="s">
        <v>9721</v>
      </c>
      <c r="C1421" s="733">
        <f>QCO!AG10</f>
        <v>0</v>
      </c>
      <c r="D1421" s="724" t="s">
        <v>5324</v>
      </c>
      <c r="E1421" s="712" t="str">
        <f t="shared" si="44"/>
        <v/>
      </c>
      <c r="F1421" s="712">
        <f t="shared" si="45"/>
        <v>1</v>
      </c>
    </row>
    <row r="1422" spans="1:6" x14ac:dyDescent="0.2">
      <c r="A1422" s="713" t="s">
        <v>337</v>
      </c>
      <c r="B1422" s="713" t="s">
        <v>9722</v>
      </c>
      <c r="C1422" s="733">
        <f>QCO!AG11</f>
        <v>0</v>
      </c>
      <c r="D1422" s="724" t="s">
        <v>5324</v>
      </c>
      <c r="E1422" s="712" t="str">
        <f t="shared" si="44"/>
        <v/>
      </c>
      <c r="F1422" s="712">
        <f t="shared" si="45"/>
        <v>1</v>
      </c>
    </row>
    <row r="1423" spans="1:6" x14ac:dyDescent="0.2">
      <c r="A1423" s="713" t="s">
        <v>337</v>
      </c>
      <c r="B1423" s="713" t="s">
        <v>9723</v>
      </c>
      <c r="C1423" s="733">
        <f>QCO!AG12</f>
        <v>0</v>
      </c>
      <c r="D1423" s="724" t="s">
        <v>5324</v>
      </c>
      <c r="E1423" s="712" t="str">
        <f t="shared" si="44"/>
        <v/>
      </c>
      <c r="F1423" s="712">
        <f t="shared" si="45"/>
        <v>1</v>
      </c>
    </row>
    <row r="1424" spans="1:6" x14ac:dyDescent="0.2">
      <c r="A1424" s="713" t="s">
        <v>337</v>
      </c>
      <c r="B1424" s="713" t="s">
        <v>9724</v>
      </c>
      <c r="C1424" s="733">
        <f>QCO!AG13</f>
        <v>0</v>
      </c>
      <c r="D1424" s="724" t="s">
        <v>5324</v>
      </c>
      <c r="E1424" s="712" t="str">
        <f t="shared" si="44"/>
        <v/>
      </c>
      <c r="F1424" s="712">
        <f t="shared" si="45"/>
        <v>1</v>
      </c>
    </row>
    <row r="1425" spans="1:6" x14ac:dyDescent="0.2">
      <c r="A1425" s="713" t="s">
        <v>337</v>
      </c>
      <c r="B1425" s="713" t="s">
        <v>9725</v>
      </c>
      <c r="C1425" s="733">
        <f>QCO!AG14</f>
        <v>0</v>
      </c>
      <c r="D1425" s="724" t="s">
        <v>5324</v>
      </c>
      <c r="E1425" s="712" t="str">
        <f t="shared" si="44"/>
        <v/>
      </c>
      <c r="F1425" s="712">
        <f t="shared" si="45"/>
        <v>1</v>
      </c>
    </row>
    <row r="1426" spans="1:6" x14ac:dyDescent="0.2">
      <c r="A1426" s="713" t="s">
        <v>337</v>
      </c>
      <c r="B1426" s="713" t="s">
        <v>9726</v>
      </c>
      <c r="C1426" s="733">
        <f>QCO!AG15</f>
        <v>0</v>
      </c>
      <c r="D1426" s="724" t="s">
        <v>5324</v>
      </c>
      <c r="E1426" s="712" t="str">
        <f t="shared" si="44"/>
        <v/>
      </c>
      <c r="F1426" s="712">
        <f t="shared" si="45"/>
        <v>1</v>
      </c>
    </row>
    <row r="1427" spans="1:6" x14ac:dyDescent="0.2">
      <c r="A1427" s="713" t="s">
        <v>337</v>
      </c>
      <c r="B1427" s="713" t="s">
        <v>9727</v>
      </c>
      <c r="C1427" s="733">
        <f>QCO!AG16</f>
        <v>0</v>
      </c>
      <c r="D1427" s="724" t="s">
        <v>5324</v>
      </c>
      <c r="E1427" s="712" t="str">
        <f t="shared" si="44"/>
        <v/>
      </c>
      <c r="F1427" s="712">
        <f t="shared" si="45"/>
        <v>1</v>
      </c>
    </row>
    <row r="1428" spans="1:6" x14ac:dyDescent="0.2">
      <c r="A1428" s="713" t="s">
        <v>337</v>
      </c>
      <c r="B1428" s="713" t="s">
        <v>9728</v>
      </c>
      <c r="C1428" s="733">
        <f>QCO!AG17</f>
        <v>0</v>
      </c>
      <c r="D1428" s="724" t="s">
        <v>5324</v>
      </c>
      <c r="E1428" s="712" t="str">
        <f t="shared" si="44"/>
        <v/>
      </c>
      <c r="F1428" s="712">
        <f t="shared" si="45"/>
        <v>1</v>
      </c>
    </row>
    <row r="1429" spans="1:6" x14ac:dyDescent="0.2">
      <c r="A1429" s="713" t="s">
        <v>337</v>
      </c>
      <c r="B1429" s="713" t="s">
        <v>9729</v>
      </c>
      <c r="C1429" s="733">
        <f>QCO!AG21</f>
        <v>0</v>
      </c>
      <c r="D1429" s="724" t="s">
        <v>5324</v>
      </c>
      <c r="E1429" s="712" t="str">
        <f t="shared" si="44"/>
        <v/>
      </c>
      <c r="F1429" s="712">
        <f t="shared" si="45"/>
        <v>1</v>
      </c>
    </row>
    <row r="1430" spans="1:6" x14ac:dyDescent="0.2">
      <c r="A1430" s="713" t="s">
        <v>337</v>
      </c>
      <c r="B1430" s="713" t="s">
        <v>9730</v>
      </c>
      <c r="C1430" s="733">
        <f>QCO!AG22</f>
        <v>0</v>
      </c>
      <c r="D1430" s="724" t="s">
        <v>5324</v>
      </c>
      <c r="E1430" s="712" t="str">
        <f t="shared" si="44"/>
        <v/>
      </c>
      <c r="F1430" s="712">
        <f t="shared" si="45"/>
        <v>1</v>
      </c>
    </row>
    <row r="1431" spans="1:6" x14ac:dyDescent="0.2">
      <c r="A1431" s="713" t="s">
        <v>337</v>
      </c>
      <c r="B1431" s="713" t="s">
        <v>9731</v>
      </c>
      <c r="C1431" s="733">
        <f>QCO!AG23</f>
        <v>0</v>
      </c>
      <c r="D1431" s="724" t="s">
        <v>5324</v>
      </c>
      <c r="E1431" s="712" t="str">
        <f t="shared" si="44"/>
        <v/>
      </c>
      <c r="F1431" s="712">
        <f t="shared" si="45"/>
        <v>1</v>
      </c>
    </row>
    <row r="1432" spans="1:6" x14ac:dyDescent="0.2">
      <c r="A1432" s="713" t="s">
        <v>337</v>
      </c>
      <c r="B1432" s="713" t="s">
        <v>9732</v>
      </c>
      <c r="C1432" s="733">
        <f>QCO!AG24</f>
        <v>0</v>
      </c>
      <c r="D1432" s="724" t="s">
        <v>5324</v>
      </c>
      <c r="E1432" s="712" t="str">
        <f t="shared" si="44"/>
        <v/>
      </c>
      <c r="F1432" s="712">
        <f t="shared" si="45"/>
        <v>1</v>
      </c>
    </row>
    <row r="1433" spans="1:6" x14ac:dyDescent="0.2">
      <c r="A1433" s="713" t="s">
        <v>337</v>
      </c>
      <c r="B1433" s="713" t="s">
        <v>9733</v>
      </c>
      <c r="C1433" s="733">
        <f>QCO!AG25</f>
        <v>0</v>
      </c>
      <c r="D1433" s="724" t="s">
        <v>5324</v>
      </c>
      <c r="E1433" s="712" t="str">
        <f t="shared" si="44"/>
        <v/>
      </c>
      <c r="F1433" s="712">
        <f t="shared" si="45"/>
        <v>1</v>
      </c>
    </row>
    <row r="1434" spans="1:6" x14ac:dyDescent="0.2">
      <c r="A1434" s="713" t="s">
        <v>337</v>
      </c>
      <c r="B1434" s="713" t="s">
        <v>9734</v>
      </c>
      <c r="C1434" s="733">
        <f>QCO!AG26</f>
        <v>0</v>
      </c>
      <c r="D1434" s="724" t="s">
        <v>5324</v>
      </c>
      <c r="E1434" s="712" t="str">
        <f t="shared" si="44"/>
        <v/>
      </c>
      <c r="F1434" s="712">
        <f t="shared" si="45"/>
        <v>1</v>
      </c>
    </row>
    <row r="1435" spans="1:6" x14ac:dyDescent="0.2">
      <c r="A1435" s="713" t="s">
        <v>337</v>
      </c>
      <c r="B1435" s="713" t="s">
        <v>9735</v>
      </c>
      <c r="C1435" s="733">
        <f>QCO!AG27</f>
        <v>0</v>
      </c>
      <c r="D1435" s="724" t="s">
        <v>5324</v>
      </c>
      <c r="E1435" s="712" t="str">
        <f t="shared" si="44"/>
        <v/>
      </c>
      <c r="F1435" s="712">
        <f t="shared" si="45"/>
        <v>1</v>
      </c>
    </row>
    <row r="1436" spans="1:6" x14ac:dyDescent="0.2">
      <c r="A1436" s="713" t="s">
        <v>337</v>
      </c>
      <c r="B1436" s="713" t="s">
        <v>9736</v>
      </c>
      <c r="C1436" s="733">
        <f>QCO!AG28</f>
        <v>0</v>
      </c>
      <c r="D1436" s="724" t="s">
        <v>5324</v>
      </c>
      <c r="E1436" s="712" t="str">
        <f t="shared" si="44"/>
        <v/>
      </c>
      <c r="F1436" s="712">
        <f t="shared" si="45"/>
        <v>1</v>
      </c>
    </row>
    <row r="1437" spans="1:6" x14ac:dyDescent="0.2">
      <c r="A1437" s="713" t="s">
        <v>337</v>
      </c>
      <c r="B1437" s="713" t="s">
        <v>9737</v>
      </c>
      <c r="C1437" s="733">
        <f>QCO!AG29</f>
        <v>0</v>
      </c>
      <c r="D1437" s="724" t="s">
        <v>5324</v>
      </c>
      <c r="E1437" s="712" t="str">
        <f t="shared" si="44"/>
        <v/>
      </c>
      <c r="F1437" s="712">
        <f t="shared" si="45"/>
        <v>1</v>
      </c>
    </row>
    <row r="1438" spans="1:6" x14ac:dyDescent="0.2">
      <c r="A1438" s="713" t="s">
        <v>337</v>
      </c>
      <c r="B1438" s="713" t="s">
        <v>9738</v>
      </c>
      <c r="C1438" s="733">
        <f>QCO!AG32</f>
        <v>0</v>
      </c>
      <c r="D1438" s="724" t="s">
        <v>5324</v>
      </c>
      <c r="E1438" s="712" t="str">
        <f t="shared" si="44"/>
        <v/>
      </c>
      <c r="F1438" s="712">
        <f t="shared" si="45"/>
        <v>1</v>
      </c>
    </row>
    <row r="1439" spans="1:6" x14ac:dyDescent="0.2">
      <c r="A1439" s="713" t="s">
        <v>337</v>
      </c>
      <c r="B1439" s="713" t="s">
        <v>9739</v>
      </c>
      <c r="C1439" s="733">
        <f>QCO!AG33</f>
        <v>0</v>
      </c>
      <c r="D1439" s="724" t="s">
        <v>5324</v>
      </c>
      <c r="E1439" s="712" t="str">
        <f t="shared" si="44"/>
        <v/>
      </c>
      <c r="F1439" s="712">
        <f t="shared" si="45"/>
        <v>1</v>
      </c>
    </row>
    <row r="1440" spans="1:6" x14ac:dyDescent="0.2">
      <c r="A1440" s="713" t="s">
        <v>337</v>
      </c>
      <c r="B1440" s="713" t="s">
        <v>9740</v>
      </c>
      <c r="C1440" s="733">
        <f>QCO!AG34</f>
        <v>0</v>
      </c>
      <c r="D1440" s="724" t="s">
        <v>5324</v>
      </c>
      <c r="E1440" s="712" t="str">
        <f t="shared" si="44"/>
        <v/>
      </c>
      <c r="F1440" s="712">
        <f t="shared" si="45"/>
        <v>1</v>
      </c>
    </row>
    <row r="1441" spans="1:6" x14ac:dyDescent="0.2">
      <c r="A1441" s="713" t="s">
        <v>337</v>
      </c>
      <c r="B1441" s="713" t="s">
        <v>9741</v>
      </c>
      <c r="C1441" s="733">
        <f>QCO!AG35</f>
        <v>0</v>
      </c>
      <c r="D1441" s="724" t="s">
        <v>5324</v>
      </c>
      <c r="E1441" s="712" t="str">
        <f t="shared" si="44"/>
        <v/>
      </c>
      <c r="F1441" s="712">
        <f t="shared" si="45"/>
        <v>1</v>
      </c>
    </row>
    <row r="1442" spans="1:6" x14ac:dyDescent="0.2">
      <c r="A1442" s="713" t="s">
        <v>337</v>
      </c>
      <c r="B1442" s="713" t="s">
        <v>9742</v>
      </c>
      <c r="C1442" s="733">
        <f>QCO!AG36</f>
        <v>0</v>
      </c>
      <c r="D1442" s="724" t="s">
        <v>5324</v>
      </c>
      <c r="E1442" s="712" t="str">
        <f t="shared" si="44"/>
        <v/>
      </c>
      <c r="F1442" s="712">
        <f t="shared" si="45"/>
        <v>1</v>
      </c>
    </row>
    <row r="1443" spans="1:6" x14ac:dyDescent="0.2">
      <c r="A1443" s="713" t="s">
        <v>337</v>
      </c>
      <c r="B1443" s="713" t="s">
        <v>9743</v>
      </c>
      <c r="C1443" s="733">
        <f>QCO!AG37</f>
        <v>0</v>
      </c>
      <c r="D1443" s="724" t="s">
        <v>5324</v>
      </c>
      <c r="E1443" s="712" t="str">
        <f t="shared" si="44"/>
        <v/>
      </c>
      <c r="F1443" s="712">
        <f t="shared" si="45"/>
        <v>1</v>
      </c>
    </row>
    <row r="1444" spans="1:6" x14ac:dyDescent="0.2">
      <c r="A1444" s="713" t="s">
        <v>337</v>
      </c>
      <c r="B1444" s="713" t="s">
        <v>9744</v>
      </c>
      <c r="C1444" s="733">
        <f>QCO!AG38</f>
        <v>0</v>
      </c>
      <c r="D1444" s="724" t="s">
        <v>5324</v>
      </c>
      <c r="E1444" s="712" t="str">
        <f t="shared" si="44"/>
        <v/>
      </c>
      <c r="F1444" s="712">
        <f t="shared" si="45"/>
        <v>1</v>
      </c>
    </row>
    <row r="1445" spans="1:6" x14ac:dyDescent="0.2">
      <c r="A1445" s="713" t="s">
        <v>337</v>
      </c>
      <c r="B1445" s="713" t="s">
        <v>9745</v>
      </c>
      <c r="C1445" s="733">
        <f>QCO!AG39</f>
        <v>0</v>
      </c>
      <c r="D1445" s="724" t="s">
        <v>5324</v>
      </c>
      <c r="E1445" s="712" t="str">
        <f t="shared" si="44"/>
        <v/>
      </c>
      <c r="F1445" s="712">
        <f t="shared" si="45"/>
        <v>1</v>
      </c>
    </row>
    <row r="1446" spans="1:6" x14ac:dyDescent="0.2">
      <c r="A1446" s="713" t="s">
        <v>337</v>
      </c>
      <c r="B1446" s="713" t="s">
        <v>9746</v>
      </c>
      <c r="C1446" s="733">
        <f>QCO!AG40</f>
        <v>0</v>
      </c>
      <c r="D1446" s="724" t="s">
        <v>5324</v>
      </c>
      <c r="E1446" s="712" t="str">
        <f t="shared" si="44"/>
        <v/>
      </c>
      <c r="F1446" s="712">
        <f t="shared" si="45"/>
        <v>1</v>
      </c>
    </row>
    <row r="1447" spans="1:6" x14ac:dyDescent="0.2">
      <c r="A1447" s="713" t="s">
        <v>337</v>
      </c>
      <c r="B1447" s="713" t="s">
        <v>9747</v>
      </c>
      <c r="C1447" s="733">
        <f>QCO!AH9</f>
        <v>0</v>
      </c>
      <c r="D1447" s="724" t="s">
        <v>5324</v>
      </c>
      <c r="E1447" s="712" t="str">
        <f t="shared" si="44"/>
        <v/>
      </c>
      <c r="F1447" s="712">
        <f t="shared" si="45"/>
        <v>1</v>
      </c>
    </row>
    <row r="1448" spans="1:6" x14ac:dyDescent="0.2">
      <c r="A1448" s="713" t="s">
        <v>337</v>
      </c>
      <c r="B1448" s="713" t="s">
        <v>9748</v>
      </c>
      <c r="C1448" s="733">
        <f>QCO!AH10</f>
        <v>0</v>
      </c>
      <c r="D1448" s="724" t="s">
        <v>5324</v>
      </c>
      <c r="E1448" s="712" t="str">
        <f t="shared" si="44"/>
        <v/>
      </c>
      <c r="F1448" s="712">
        <f t="shared" si="45"/>
        <v>1</v>
      </c>
    </row>
    <row r="1449" spans="1:6" x14ac:dyDescent="0.2">
      <c r="A1449" s="713" t="s">
        <v>337</v>
      </c>
      <c r="B1449" s="713" t="s">
        <v>9749</v>
      </c>
      <c r="C1449" s="733">
        <f>QCO!AH11</f>
        <v>0</v>
      </c>
      <c r="D1449" s="724" t="s">
        <v>5324</v>
      </c>
      <c r="E1449" s="712" t="str">
        <f t="shared" si="44"/>
        <v/>
      </c>
      <c r="F1449" s="712">
        <f t="shared" si="45"/>
        <v>1</v>
      </c>
    </row>
    <row r="1450" spans="1:6" x14ac:dyDescent="0.2">
      <c r="A1450" s="713" t="s">
        <v>337</v>
      </c>
      <c r="B1450" s="713" t="s">
        <v>9750</v>
      </c>
      <c r="C1450" s="733">
        <f>QCO!AH12</f>
        <v>0</v>
      </c>
      <c r="D1450" s="724" t="s">
        <v>5324</v>
      </c>
      <c r="E1450" s="712" t="str">
        <f t="shared" si="44"/>
        <v/>
      </c>
      <c r="F1450" s="712">
        <f t="shared" si="45"/>
        <v>1</v>
      </c>
    </row>
    <row r="1451" spans="1:6" x14ac:dyDescent="0.2">
      <c r="A1451" s="713" t="s">
        <v>337</v>
      </c>
      <c r="B1451" s="713" t="s">
        <v>9751</v>
      </c>
      <c r="C1451" s="733">
        <f>QCO!AH13</f>
        <v>0</v>
      </c>
      <c r="D1451" s="724" t="s">
        <v>5324</v>
      </c>
      <c r="E1451" s="712" t="str">
        <f t="shared" si="44"/>
        <v/>
      </c>
      <c r="F1451" s="712">
        <f t="shared" si="45"/>
        <v>1</v>
      </c>
    </row>
    <row r="1452" spans="1:6" x14ac:dyDescent="0.2">
      <c r="A1452" s="713" t="s">
        <v>337</v>
      </c>
      <c r="B1452" s="713" t="s">
        <v>9752</v>
      </c>
      <c r="C1452" s="733">
        <f>QCO!AH14</f>
        <v>0</v>
      </c>
      <c r="D1452" s="724" t="s">
        <v>5324</v>
      </c>
      <c r="E1452" s="712" t="str">
        <f t="shared" si="44"/>
        <v/>
      </c>
      <c r="F1452" s="712">
        <f t="shared" si="45"/>
        <v>1</v>
      </c>
    </row>
    <row r="1453" spans="1:6" x14ac:dyDescent="0.2">
      <c r="A1453" s="713" t="s">
        <v>337</v>
      </c>
      <c r="B1453" s="713" t="s">
        <v>9753</v>
      </c>
      <c r="C1453" s="733">
        <f>QCO!AH15</f>
        <v>0</v>
      </c>
      <c r="D1453" s="724" t="s">
        <v>5324</v>
      </c>
      <c r="E1453" s="712" t="str">
        <f t="shared" si="44"/>
        <v/>
      </c>
      <c r="F1453" s="712">
        <f t="shared" si="45"/>
        <v>1</v>
      </c>
    </row>
    <row r="1454" spans="1:6" x14ac:dyDescent="0.2">
      <c r="A1454" s="713" t="s">
        <v>337</v>
      </c>
      <c r="B1454" s="713" t="s">
        <v>9754</v>
      </c>
      <c r="C1454" s="733">
        <f>QCO!AH16</f>
        <v>0</v>
      </c>
      <c r="D1454" s="724" t="s">
        <v>5324</v>
      </c>
      <c r="E1454" s="712" t="str">
        <f t="shared" si="44"/>
        <v/>
      </c>
      <c r="F1454" s="712">
        <f t="shared" si="45"/>
        <v>1</v>
      </c>
    </row>
    <row r="1455" spans="1:6" x14ac:dyDescent="0.2">
      <c r="A1455" s="713" t="s">
        <v>337</v>
      </c>
      <c r="B1455" s="713" t="s">
        <v>9755</v>
      </c>
      <c r="C1455" s="733">
        <f>QCO!AH17</f>
        <v>0</v>
      </c>
      <c r="D1455" s="724" t="s">
        <v>5324</v>
      </c>
      <c r="E1455" s="712" t="str">
        <f t="shared" si="44"/>
        <v/>
      </c>
      <c r="F1455" s="712">
        <f t="shared" si="45"/>
        <v>1</v>
      </c>
    </row>
    <row r="1456" spans="1:6" x14ac:dyDescent="0.2">
      <c r="A1456" s="713" t="s">
        <v>337</v>
      </c>
      <c r="B1456" s="713" t="s">
        <v>9756</v>
      </c>
      <c r="C1456" s="733">
        <f>QCO!AH21</f>
        <v>0</v>
      </c>
      <c r="D1456" s="724" t="s">
        <v>5324</v>
      </c>
      <c r="E1456" s="712" t="str">
        <f t="shared" si="44"/>
        <v/>
      </c>
      <c r="F1456" s="712">
        <f t="shared" si="45"/>
        <v>1</v>
      </c>
    </row>
    <row r="1457" spans="1:6" x14ac:dyDescent="0.2">
      <c r="A1457" s="713" t="s">
        <v>337</v>
      </c>
      <c r="B1457" s="713" t="s">
        <v>9757</v>
      </c>
      <c r="C1457" s="733">
        <f>QCO!AH22</f>
        <v>0</v>
      </c>
      <c r="D1457" s="724" t="s">
        <v>5324</v>
      </c>
      <c r="E1457" s="712" t="str">
        <f t="shared" si="44"/>
        <v/>
      </c>
      <c r="F1457" s="712">
        <f t="shared" si="45"/>
        <v>1</v>
      </c>
    </row>
    <row r="1458" spans="1:6" x14ac:dyDescent="0.2">
      <c r="A1458" s="713" t="s">
        <v>337</v>
      </c>
      <c r="B1458" s="713" t="s">
        <v>9758</v>
      </c>
      <c r="C1458" s="733">
        <f>QCO!AH23</f>
        <v>0</v>
      </c>
      <c r="D1458" s="724" t="s">
        <v>5324</v>
      </c>
      <c r="E1458" s="712" t="str">
        <f t="shared" si="44"/>
        <v/>
      </c>
      <c r="F1458" s="712">
        <f t="shared" si="45"/>
        <v>1</v>
      </c>
    </row>
    <row r="1459" spans="1:6" x14ac:dyDescent="0.2">
      <c r="A1459" s="713" t="s">
        <v>337</v>
      </c>
      <c r="B1459" s="713" t="s">
        <v>9759</v>
      </c>
      <c r="C1459" s="733">
        <f>QCO!AH24</f>
        <v>0</v>
      </c>
      <c r="D1459" s="724" t="s">
        <v>5324</v>
      </c>
      <c r="E1459" s="712" t="str">
        <f t="shared" si="44"/>
        <v/>
      </c>
      <c r="F1459" s="712">
        <f t="shared" si="45"/>
        <v>1</v>
      </c>
    </row>
    <row r="1460" spans="1:6" x14ac:dyDescent="0.2">
      <c r="A1460" s="713" t="s">
        <v>337</v>
      </c>
      <c r="B1460" s="713" t="s">
        <v>9760</v>
      </c>
      <c r="C1460" s="733">
        <f>QCO!AH25</f>
        <v>0</v>
      </c>
      <c r="D1460" s="724" t="s">
        <v>5324</v>
      </c>
      <c r="E1460" s="712" t="str">
        <f t="shared" si="44"/>
        <v/>
      </c>
      <c r="F1460" s="712">
        <f t="shared" si="45"/>
        <v>1</v>
      </c>
    </row>
    <row r="1461" spans="1:6" x14ac:dyDescent="0.2">
      <c r="A1461" s="713" t="s">
        <v>337</v>
      </c>
      <c r="B1461" s="713" t="s">
        <v>9761</v>
      </c>
      <c r="C1461" s="733">
        <f>QCO!AH26</f>
        <v>0</v>
      </c>
      <c r="D1461" s="724" t="s">
        <v>5324</v>
      </c>
      <c r="E1461" s="712" t="str">
        <f t="shared" si="44"/>
        <v/>
      </c>
      <c r="F1461" s="712">
        <f t="shared" si="45"/>
        <v>1</v>
      </c>
    </row>
    <row r="1462" spans="1:6" x14ac:dyDescent="0.2">
      <c r="A1462" s="713" t="s">
        <v>337</v>
      </c>
      <c r="B1462" s="713" t="s">
        <v>9762</v>
      </c>
      <c r="C1462" s="733">
        <f>QCO!AH27</f>
        <v>0</v>
      </c>
      <c r="D1462" s="724" t="s">
        <v>5324</v>
      </c>
      <c r="E1462" s="712" t="str">
        <f t="shared" si="44"/>
        <v/>
      </c>
      <c r="F1462" s="712">
        <f t="shared" si="45"/>
        <v>1</v>
      </c>
    </row>
    <row r="1463" spans="1:6" x14ac:dyDescent="0.2">
      <c r="A1463" s="713" t="s">
        <v>337</v>
      </c>
      <c r="B1463" s="713" t="s">
        <v>9763</v>
      </c>
      <c r="C1463" s="733">
        <f>QCO!AH28</f>
        <v>0</v>
      </c>
      <c r="D1463" s="724" t="s">
        <v>5324</v>
      </c>
      <c r="E1463" s="712" t="str">
        <f t="shared" si="44"/>
        <v/>
      </c>
      <c r="F1463" s="712">
        <f t="shared" si="45"/>
        <v>1</v>
      </c>
    </row>
    <row r="1464" spans="1:6" x14ac:dyDescent="0.2">
      <c r="A1464" s="713" t="s">
        <v>337</v>
      </c>
      <c r="B1464" s="713" t="s">
        <v>9764</v>
      </c>
      <c r="C1464" s="733">
        <f>QCO!AH29</f>
        <v>0</v>
      </c>
      <c r="D1464" s="724" t="s">
        <v>5324</v>
      </c>
      <c r="E1464" s="712" t="str">
        <f t="shared" si="44"/>
        <v/>
      </c>
      <c r="F1464" s="712">
        <f t="shared" si="45"/>
        <v>1</v>
      </c>
    </row>
    <row r="1465" spans="1:6" x14ac:dyDescent="0.2">
      <c r="A1465" s="713" t="s">
        <v>337</v>
      </c>
      <c r="B1465" s="713" t="s">
        <v>9765</v>
      </c>
      <c r="C1465" s="733">
        <f>QCO!AH32</f>
        <v>0</v>
      </c>
      <c r="D1465" s="724" t="s">
        <v>5324</v>
      </c>
      <c r="E1465" s="712" t="str">
        <f t="shared" si="44"/>
        <v/>
      </c>
      <c r="F1465" s="712">
        <f t="shared" si="45"/>
        <v>1</v>
      </c>
    </row>
    <row r="1466" spans="1:6" x14ac:dyDescent="0.2">
      <c r="A1466" s="713" t="s">
        <v>337</v>
      </c>
      <c r="B1466" s="713" t="s">
        <v>9766</v>
      </c>
      <c r="C1466" s="733">
        <f>QCO!AH33</f>
        <v>0</v>
      </c>
      <c r="D1466" s="724" t="s">
        <v>5324</v>
      </c>
      <c r="E1466" s="712" t="str">
        <f t="shared" si="44"/>
        <v/>
      </c>
      <c r="F1466" s="712">
        <f t="shared" si="45"/>
        <v>1</v>
      </c>
    </row>
    <row r="1467" spans="1:6" x14ac:dyDescent="0.2">
      <c r="A1467" s="713" t="s">
        <v>337</v>
      </c>
      <c r="B1467" s="713" t="s">
        <v>9767</v>
      </c>
      <c r="C1467" s="733">
        <f>QCO!AH34</f>
        <v>0</v>
      </c>
      <c r="D1467" s="724" t="s">
        <v>5324</v>
      </c>
      <c r="E1467" s="712" t="str">
        <f t="shared" si="44"/>
        <v/>
      </c>
      <c r="F1467" s="712">
        <f t="shared" si="45"/>
        <v>1</v>
      </c>
    </row>
    <row r="1468" spans="1:6" x14ac:dyDescent="0.2">
      <c r="A1468" s="713" t="s">
        <v>337</v>
      </c>
      <c r="B1468" s="713" t="s">
        <v>9768</v>
      </c>
      <c r="C1468" s="733">
        <f>QCO!AH35</f>
        <v>0</v>
      </c>
      <c r="D1468" s="724" t="s">
        <v>5324</v>
      </c>
      <c r="E1468" s="712" t="str">
        <f t="shared" si="44"/>
        <v/>
      </c>
      <c r="F1468" s="712">
        <f t="shared" si="45"/>
        <v>1</v>
      </c>
    </row>
    <row r="1469" spans="1:6" x14ac:dyDescent="0.2">
      <c r="A1469" s="713" t="s">
        <v>337</v>
      </c>
      <c r="B1469" s="713" t="s">
        <v>9769</v>
      </c>
      <c r="C1469" s="733">
        <f>QCO!AH36</f>
        <v>0</v>
      </c>
      <c r="D1469" s="724" t="s">
        <v>5324</v>
      </c>
      <c r="E1469" s="712" t="str">
        <f t="shared" si="44"/>
        <v/>
      </c>
      <c r="F1469" s="712">
        <f t="shared" si="45"/>
        <v>1</v>
      </c>
    </row>
    <row r="1470" spans="1:6" x14ac:dyDescent="0.2">
      <c r="A1470" s="713" t="s">
        <v>337</v>
      </c>
      <c r="B1470" s="713" t="s">
        <v>9770</v>
      </c>
      <c r="C1470" s="733">
        <f>QCO!AH37</f>
        <v>0</v>
      </c>
      <c r="D1470" s="724" t="s">
        <v>5324</v>
      </c>
      <c r="E1470" s="712" t="str">
        <f t="shared" si="44"/>
        <v/>
      </c>
      <c r="F1470" s="712">
        <f t="shared" si="45"/>
        <v>1</v>
      </c>
    </row>
    <row r="1471" spans="1:6" x14ac:dyDescent="0.2">
      <c r="A1471" s="713" t="s">
        <v>337</v>
      </c>
      <c r="B1471" s="713" t="s">
        <v>9771</v>
      </c>
      <c r="C1471" s="733">
        <f>QCO!AH38</f>
        <v>0</v>
      </c>
      <c r="D1471" s="724" t="s">
        <v>5324</v>
      </c>
      <c r="E1471" s="712" t="str">
        <f t="shared" si="44"/>
        <v/>
      </c>
      <c r="F1471" s="712">
        <f t="shared" si="45"/>
        <v>1</v>
      </c>
    </row>
    <row r="1472" spans="1:6" x14ac:dyDescent="0.2">
      <c r="A1472" s="713" t="s">
        <v>337</v>
      </c>
      <c r="B1472" s="713" t="s">
        <v>9772</v>
      </c>
      <c r="C1472" s="733">
        <f>QCO!AH39</f>
        <v>0</v>
      </c>
      <c r="D1472" s="724" t="s">
        <v>5324</v>
      </c>
      <c r="E1472" s="712" t="str">
        <f t="shared" si="44"/>
        <v/>
      </c>
      <c r="F1472" s="712">
        <f t="shared" si="45"/>
        <v>1</v>
      </c>
    </row>
    <row r="1473" spans="1:6" x14ac:dyDescent="0.2">
      <c r="A1473" s="713" t="s">
        <v>337</v>
      </c>
      <c r="B1473" s="713" t="s">
        <v>9773</v>
      </c>
      <c r="C1473" s="733">
        <f>QCO!AH40</f>
        <v>0</v>
      </c>
      <c r="D1473" s="724" t="s">
        <v>5324</v>
      </c>
      <c r="E1473" s="712" t="str">
        <f t="shared" si="44"/>
        <v/>
      </c>
      <c r="F1473" s="712">
        <f t="shared" si="45"/>
        <v>1</v>
      </c>
    </row>
    <row r="1474" spans="1:6" x14ac:dyDescent="0.2">
      <c r="A1474" s="713" t="s">
        <v>338</v>
      </c>
      <c r="B1474" s="713" t="s">
        <v>9774</v>
      </c>
      <c r="C1474" s="733">
        <f>QCU!C9</f>
        <v>0</v>
      </c>
      <c r="D1474" s="724" t="s">
        <v>5324</v>
      </c>
      <c r="E1474" s="712" t="str">
        <f t="shared" ref="E1474:E1537" si="46">IF(C1474="","",IF(ISBLANK(C1474),"",IF(ISNUMBER(C1474),IF(ROUND(C1474,0)=C1474,IF(C1474&gt;=(-9999999999999990),IF(C1474&lt;=(9999999999999990),"","Value must be an integer of no more than 16 digits."),"Value must be an integer of no more than 16 digits."),"Value must be an integer of no more than 16 digits."),"Value must be an integer of no more than 16 digits.")))</f>
        <v/>
      </c>
      <c r="F1474" s="712">
        <f t="shared" ref="F1474:F1537" si="47">IF(E1474="",1,0)</f>
        <v>1</v>
      </c>
    </row>
    <row r="1475" spans="1:6" x14ac:dyDescent="0.2">
      <c r="A1475" s="713" t="s">
        <v>338</v>
      </c>
      <c r="B1475" s="713" t="s">
        <v>9775</v>
      </c>
      <c r="C1475" s="733">
        <f>QCU!C10</f>
        <v>0</v>
      </c>
      <c r="D1475" s="724" t="s">
        <v>5324</v>
      </c>
      <c r="E1475" s="712" t="str">
        <f t="shared" si="46"/>
        <v/>
      </c>
      <c r="F1475" s="712">
        <f t="shared" si="47"/>
        <v>1</v>
      </c>
    </row>
    <row r="1476" spans="1:6" x14ac:dyDescent="0.2">
      <c r="A1476" s="713" t="s">
        <v>338</v>
      </c>
      <c r="B1476" s="713" t="s">
        <v>9776</v>
      </c>
      <c r="C1476" s="733">
        <f>QCU!C11</f>
        <v>0</v>
      </c>
      <c r="D1476" s="724" t="s">
        <v>5324</v>
      </c>
      <c r="E1476" s="712" t="str">
        <f t="shared" si="46"/>
        <v/>
      </c>
      <c r="F1476" s="712">
        <f t="shared" si="47"/>
        <v>1</v>
      </c>
    </row>
    <row r="1477" spans="1:6" x14ac:dyDescent="0.2">
      <c r="A1477" s="713" t="s">
        <v>338</v>
      </c>
      <c r="B1477" s="713" t="s">
        <v>9777</v>
      </c>
      <c r="C1477" s="733">
        <f>QCU!C12</f>
        <v>0</v>
      </c>
      <c r="D1477" s="724" t="s">
        <v>5324</v>
      </c>
      <c r="E1477" s="712" t="str">
        <f t="shared" si="46"/>
        <v/>
      </c>
      <c r="F1477" s="712">
        <f t="shared" si="47"/>
        <v>1</v>
      </c>
    </row>
    <row r="1478" spans="1:6" x14ac:dyDescent="0.2">
      <c r="A1478" s="713" t="s">
        <v>338</v>
      </c>
      <c r="B1478" s="713" t="s">
        <v>9778</v>
      </c>
      <c r="C1478" s="733">
        <f>QCU!C13</f>
        <v>0</v>
      </c>
      <c r="D1478" s="724" t="s">
        <v>5324</v>
      </c>
      <c r="E1478" s="712" t="str">
        <f t="shared" si="46"/>
        <v/>
      </c>
      <c r="F1478" s="712">
        <f t="shared" si="47"/>
        <v>1</v>
      </c>
    </row>
    <row r="1479" spans="1:6" x14ac:dyDescent="0.2">
      <c r="A1479" s="713" t="s">
        <v>338</v>
      </c>
      <c r="B1479" s="713" t="s">
        <v>9779</v>
      </c>
      <c r="C1479" s="733">
        <f>QCU!C14</f>
        <v>0</v>
      </c>
      <c r="D1479" s="724" t="s">
        <v>5324</v>
      </c>
      <c r="E1479" s="712" t="str">
        <f t="shared" si="46"/>
        <v/>
      </c>
      <c r="F1479" s="712">
        <f t="shared" si="47"/>
        <v>1</v>
      </c>
    </row>
    <row r="1480" spans="1:6" x14ac:dyDescent="0.2">
      <c r="A1480" s="713" t="s">
        <v>338</v>
      </c>
      <c r="B1480" s="713" t="s">
        <v>9780</v>
      </c>
      <c r="C1480" s="733">
        <f>QCU!C15</f>
        <v>0</v>
      </c>
      <c r="D1480" s="724" t="s">
        <v>5324</v>
      </c>
      <c r="E1480" s="712" t="str">
        <f t="shared" si="46"/>
        <v/>
      </c>
      <c r="F1480" s="712">
        <f t="shared" si="47"/>
        <v>1</v>
      </c>
    </row>
    <row r="1481" spans="1:6" x14ac:dyDescent="0.2">
      <c r="A1481" s="713" t="s">
        <v>338</v>
      </c>
      <c r="B1481" s="713" t="s">
        <v>9781</v>
      </c>
      <c r="C1481" s="733">
        <f>QCU!C16</f>
        <v>0</v>
      </c>
      <c r="D1481" s="724" t="s">
        <v>5324</v>
      </c>
      <c r="E1481" s="712" t="str">
        <f t="shared" si="46"/>
        <v/>
      </c>
      <c r="F1481" s="712">
        <f t="shared" si="47"/>
        <v>1</v>
      </c>
    </row>
    <row r="1482" spans="1:6" x14ac:dyDescent="0.2">
      <c r="A1482" s="713" t="s">
        <v>338</v>
      </c>
      <c r="B1482" s="713" t="s">
        <v>9782</v>
      </c>
      <c r="C1482" s="733">
        <f>QCU!C17</f>
        <v>0</v>
      </c>
      <c r="D1482" s="724" t="s">
        <v>5324</v>
      </c>
      <c r="E1482" s="712" t="str">
        <f t="shared" si="46"/>
        <v/>
      </c>
      <c r="F1482" s="712">
        <f t="shared" si="47"/>
        <v>1</v>
      </c>
    </row>
    <row r="1483" spans="1:6" x14ac:dyDescent="0.2">
      <c r="A1483" s="713" t="s">
        <v>338</v>
      </c>
      <c r="B1483" s="713" t="s">
        <v>9783</v>
      </c>
      <c r="C1483" s="733">
        <f>QCU!C18</f>
        <v>0</v>
      </c>
      <c r="D1483" s="724" t="s">
        <v>5324</v>
      </c>
      <c r="E1483" s="712" t="str">
        <f t="shared" si="46"/>
        <v/>
      </c>
      <c r="F1483" s="712">
        <f t="shared" si="47"/>
        <v>1</v>
      </c>
    </row>
    <row r="1484" spans="1:6" x14ac:dyDescent="0.2">
      <c r="A1484" s="713" t="s">
        <v>338</v>
      </c>
      <c r="B1484" s="713" t="s">
        <v>9784</v>
      </c>
      <c r="C1484" s="733">
        <f>QCU!C19</f>
        <v>0</v>
      </c>
      <c r="D1484" s="724" t="s">
        <v>5324</v>
      </c>
      <c r="E1484" s="712" t="str">
        <f t="shared" si="46"/>
        <v/>
      </c>
      <c r="F1484" s="712">
        <f t="shared" si="47"/>
        <v>1</v>
      </c>
    </row>
    <row r="1485" spans="1:6" x14ac:dyDescent="0.2">
      <c r="A1485" s="713" t="s">
        <v>338</v>
      </c>
      <c r="B1485" s="713" t="s">
        <v>9785</v>
      </c>
      <c r="C1485" s="733">
        <f>QCU!C20</f>
        <v>0</v>
      </c>
      <c r="D1485" s="724" t="s">
        <v>5324</v>
      </c>
      <c r="E1485" s="712" t="str">
        <f t="shared" si="46"/>
        <v/>
      </c>
      <c r="F1485" s="712">
        <f t="shared" si="47"/>
        <v>1</v>
      </c>
    </row>
    <row r="1486" spans="1:6" x14ac:dyDescent="0.2">
      <c r="A1486" s="713" t="s">
        <v>338</v>
      </c>
      <c r="B1486" s="713" t="s">
        <v>9786</v>
      </c>
      <c r="C1486" s="733">
        <f>QCU!C21</f>
        <v>0</v>
      </c>
      <c r="D1486" s="724" t="s">
        <v>5324</v>
      </c>
      <c r="E1486" s="712" t="str">
        <f t="shared" si="46"/>
        <v/>
      </c>
      <c r="F1486" s="712">
        <f t="shared" si="47"/>
        <v>1</v>
      </c>
    </row>
    <row r="1487" spans="1:6" x14ac:dyDescent="0.2">
      <c r="A1487" s="713" t="s">
        <v>338</v>
      </c>
      <c r="B1487" s="713" t="s">
        <v>9787</v>
      </c>
      <c r="C1487" s="733">
        <f>QCU!C24</f>
        <v>0</v>
      </c>
      <c r="D1487" s="724" t="s">
        <v>5324</v>
      </c>
      <c r="E1487" s="712" t="str">
        <f t="shared" si="46"/>
        <v/>
      </c>
      <c r="F1487" s="712">
        <f t="shared" si="47"/>
        <v>1</v>
      </c>
    </row>
    <row r="1488" spans="1:6" x14ac:dyDescent="0.2">
      <c r="A1488" s="713" t="s">
        <v>338</v>
      </c>
      <c r="B1488" s="713" t="s">
        <v>9788</v>
      </c>
      <c r="C1488" s="733">
        <f>QCU!C25</f>
        <v>0</v>
      </c>
      <c r="D1488" s="724" t="s">
        <v>5324</v>
      </c>
      <c r="E1488" s="712" t="str">
        <f t="shared" si="46"/>
        <v/>
      </c>
      <c r="F1488" s="712">
        <f t="shared" si="47"/>
        <v>1</v>
      </c>
    </row>
    <row r="1489" spans="1:6" x14ac:dyDescent="0.2">
      <c r="A1489" s="713" t="s">
        <v>338</v>
      </c>
      <c r="B1489" s="713" t="s">
        <v>9789</v>
      </c>
      <c r="C1489" s="733">
        <f>QCU!C26</f>
        <v>0</v>
      </c>
      <c r="D1489" s="724" t="s">
        <v>5324</v>
      </c>
      <c r="E1489" s="712" t="str">
        <f t="shared" si="46"/>
        <v/>
      </c>
      <c r="F1489" s="712">
        <f t="shared" si="47"/>
        <v>1</v>
      </c>
    </row>
    <row r="1490" spans="1:6" x14ac:dyDescent="0.2">
      <c r="A1490" s="713" t="s">
        <v>338</v>
      </c>
      <c r="B1490" s="713" t="s">
        <v>9790</v>
      </c>
      <c r="C1490" s="733">
        <f>QCU!C27</f>
        <v>0</v>
      </c>
      <c r="D1490" s="724" t="s">
        <v>5324</v>
      </c>
      <c r="E1490" s="712" t="str">
        <f t="shared" si="46"/>
        <v/>
      </c>
      <c r="F1490" s="712">
        <f t="shared" si="47"/>
        <v>1</v>
      </c>
    </row>
    <row r="1491" spans="1:6" x14ac:dyDescent="0.2">
      <c r="A1491" s="713" t="s">
        <v>338</v>
      </c>
      <c r="B1491" s="713" t="s">
        <v>9791</v>
      </c>
      <c r="C1491" s="733">
        <f>QCU!C28</f>
        <v>0</v>
      </c>
      <c r="D1491" s="724" t="s">
        <v>5324</v>
      </c>
      <c r="E1491" s="712" t="str">
        <f t="shared" si="46"/>
        <v/>
      </c>
      <c r="F1491" s="712">
        <f t="shared" si="47"/>
        <v>1</v>
      </c>
    </row>
    <row r="1492" spans="1:6" x14ac:dyDescent="0.2">
      <c r="A1492" s="713" t="s">
        <v>338</v>
      </c>
      <c r="B1492" s="713" t="s">
        <v>9792</v>
      </c>
      <c r="C1492" s="733">
        <f>QCU!C29</f>
        <v>0</v>
      </c>
      <c r="D1492" s="724" t="s">
        <v>5324</v>
      </c>
      <c r="E1492" s="712" t="str">
        <f t="shared" si="46"/>
        <v/>
      </c>
      <c r="F1492" s="712">
        <f t="shared" si="47"/>
        <v>1</v>
      </c>
    </row>
    <row r="1493" spans="1:6" x14ac:dyDescent="0.2">
      <c r="A1493" s="713" t="s">
        <v>338</v>
      </c>
      <c r="B1493" s="713" t="s">
        <v>9793</v>
      </c>
      <c r="C1493" s="733">
        <f>QCU!C30</f>
        <v>0</v>
      </c>
      <c r="D1493" s="724" t="s">
        <v>5324</v>
      </c>
      <c r="E1493" s="712" t="str">
        <f t="shared" si="46"/>
        <v/>
      </c>
      <c r="F1493" s="712">
        <f t="shared" si="47"/>
        <v>1</v>
      </c>
    </row>
    <row r="1494" spans="1:6" x14ac:dyDescent="0.2">
      <c r="A1494" s="713" t="s">
        <v>338</v>
      </c>
      <c r="B1494" s="713" t="s">
        <v>9794</v>
      </c>
      <c r="C1494" s="733">
        <f>QCU!C31</f>
        <v>0</v>
      </c>
      <c r="D1494" s="724" t="s">
        <v>5324</v>
      </c>
      <c r="E1494" s="712" t="str">
        <f t="shared" si="46"/>
        <v/>
      </c>
      <c r="F1494" s="712">
        <f t="shared" si="47"/>
        <v>1</v>
      </c>
    </row>
    <row r="1495" spans="1:6" x14ac:dyDescent="0.2">
      <c r="A1495" s="713" t="s">
        <v>338</v>
      </c>
      <c r="B1495" s="713" t="s">
        <v>9795</v>
      </c>
      <c r="C1495" s="733">
        <f>QCU!C32</f>
        <v>0</v>
      </c>
      <c r="D1495" s="724" t="s">
        <v>5324</v>
      </c>
      <c r="E1495" s="712" t="str">
        <f t="shared" si="46"/>
        <v/>
      </c>
      <c r="F1495" s="712">
        <f t="shared" si="47"/>
        <v>1</v>
      </c>
    </row>
    <row r="1496" spans="1:6" x14ac:dyDescent="0.2">
      <c r="A1496" s="713" t="s">
        <v>338</v>
      </c>
      <c r="B1496" s="713" t="s">
        <v>9796</v>
      </c>
      <c r="C1496" s="733">
        <f>QCU!C33</f>
        <v>0</v>
      </c>
      <c r="D1496" s="724" t="s">
        <v>5324</v>
      </c>
      <c r="E1496" s="712" t="str">
        <f t="shared" si="46"/>
        <v/>
      </c>
      <c r="F1496" s="712">
        <f t="shared" si="47"/>
        <v>1</v>
      </c>
    </row>
    <row r="1497" spans="1:6" x14ac:dyDescent="0.2">
      <c r="A1497" s="713" t="s">
        <v>338</v>
      </c>
      <c r="B1497" s="713" t="s">
        <v>9797</v>
      </c>
      <c r="C1497" s="733">
        <f>QCU!C34</f>
        <v>0</v>
      </c>
      <c r="D1497" s="724" t="s">
        <v>5324</v>
      </c>
      <c r="E1497" s="712" t="str">
        <f t="shared" si="46"/>
        <v/>
      </c>
      <c r="F1497" s="712">
        <f t="shared" si="47"/>
        <v>1</v>
      </c>
    </row>
    <row r="1498" spans="1:6" x14ac:dyDescent="0.2">
      <c r="A1498" s="713" t="s">
        <v>338</v>
      </c>
      <c r="B1498" s="713" t="s">
        <v>9798</v>
      </c>
      <c r="C1498" s="733">
        <f>QCU!C35</f>
        <v>0</v>
      </c>
      <c r="D1498" s="724" t="s">
        <v>5324</v>
      </c>
      <c r="E1498" s="712" t="str">
        <f t="shared" si="46"/>
        <v/>
      </c>
      <c r="F1498" s="712">
        <f t="shared" si="47"/>
        <v>1</v>
      </c>
    </row>
    <row r="1499" spans="1:6" x14ac:dyDescent="0.2">
      <c r="A1499" s="713" t="s">
        <v>338</v>
      </c>
      <c r="B1499" s="713" t="s">
        <v>9799</v>
      </c>
      <c r="C1499" s="733">
        <f>QCU!C37</f>
        <v>0</v>
      </c>
      <c r="D1499" s="724" t="s">
        <v>5324</v>
      </c>
      <c r="E1499" s="712" t="str">
        <f t="shared" si="46"/>
        <v/>
      </c>
      <c r="F1499" s="712">
        <f t="shared" si="47"/>
        <v>1</v>
      </c>
    </row>
    <row r="1500" spans="1:6" x14ac:dyDescent="0.2">
      <c r="A1500" s="713" t="s">
        <v>338</v>
      </c>
      <c r="B1500" s="713" t="s">
        <v>9800</v>
      </c>
      <c r="C1500" s="733">
        <f>QCU!C38</f>
        <v>0</v>
      </c>
      <c r="D1500" s="724" t="s">
        <v>5324</v>
      </c>
      <c r="E1500" s="712" t="str">
        <f t="shared" si="46"/>
        <v/>
      </c>
      <c r="F1500" s="712">
        <f t="shared" si="47"/>
        <v>1</v>
      </c>
    </row>
    <row r="1501" spans="1:6" x14ac:dyDescent="0.2">
      <c r="A1501" s="713" t="s">
        <v>338</v>
      </c>
      <c r="B1501" s="713" t="s">
        <v>9801</v>
      </c>
      <c r="C1501" s="733">
        <f>QCU!C39</f>
        <v>0</v>
      </c>
      <c r="D1501" s="724" t="s">
        <v>5324</v>
      </c>
      <c r="E1501" s="712" t="str">
        <f t="shared" si="46"/>
        <v/>
      </c>
      <c r="F1501" s="712">
        <f t="shared" si="47"/>
        <v>1</v>
      </c>
    </row>
    <row r="1502" spans="1:6" x14ac:dyDescent="0.2">
      <c r="A1502" s="713" t="s">
        <v>338</v>
      </c>
      <c r="B1502" s="713" t="s">
        <v>9802</v>
      </c>
      <c r="C1502" s="733">
        <f>QCU!C40</f>
        <v>0</v>
      </c>
      <c r="D1502" s="724" t="s">
        <v>5324</v>
      </c>
      <c r="E1502" s="712" t="str">
        <f t="shared" si="46"/>
        <v/>
      </c>
      <c r="F1502" s="712">
        <f t="shared" si="47"/>
        <v>1</v>
      </c>
    </row>
    <row r="1503" spans="1:6" x14ac:dyDescent="0.2">
      <c r="A1503" s="713" t="s">
        <v>338</v>
      </c>
      <c r="B1503" s="713" t="s">
        <v>9803</v>
      </c>
      <c r="C1503" s="733">
        <f>QCU!C41</f>
        <v>0</v>
      </c>
      <c r="D1503" s="724" t="s">
        <v>5324</v>
      </c>
      <c r="E1503" s="712" t="str">
        <f t="shared" si="46"/>
        <v/>
      </c>
      <c r="F1503" s="712">
        <f t="shared" si="47"/>
        <v>1</v>
      </c>
    </row>
    <row r="1504" spans="1:6" x14ac:dyDescent="0.2">
      <c r="A1504" s="713" t="s">
        <v>338</v>
      </c>
      <c r="B1504" s="713" t="s">
        <v>9804</v>
      </c>
      <c r="C1504" s="733">
        <f>QCU!C42</f>
        <v>0</v>
      </c>
      <c r="D1504" s="724" t="s">
        <v>5324</v>
      </c>
      <c r="E1504" s="712" t="str">
        <f t="shared" si="46"/>
        <v/>
      </c>
      <c r="F1504" s="712">
        <f t="shared" si="47"/>
        <v>1</v>
      </c>
    </row>
    <row r="1505" spans="1:6" x14ac:dyDescent="0.2">
      <c r="A1505" s="713" t="s">
        <v>338</v>
      </c>
      <c r="B1505" s="713" t="s">
        <v>9805</v>
      </c>
      <c r="C1505" s="733">
        <f>QCU!C43</f>
        <v>0</v>
      </c>
      <c r="D1505" s="724" t="s">
        <v>5324</v>
      </c>
      <c r="E1505" s="712" t="str">
        <f t="shared" si="46"/>
        <v/>
      </c>
      <c r="F1505" s="712">
        <f t="shared" si="47"/>
        <v>1</v>
      </c>
    </row>
    <row r="1506" spans="1:6" x14ac:dyDescent="0.2">
      <c r="A1506" s="713" t="s">
        <v>338</v>
      </c>
      <c r="B1506" s="713" t="s">
        <v>9806</v>
      </c>
      <c r="C1506" s="733">
        <f>QCU!C44</f>
        <v>0</v>
      </c>
      <c r="D1506" s="724" t="s">
        <v>5324</v>
      </c>
      <c r="E1506" s="712" t="str">
        <f t="shared" si="46"/>
        <v/>
      </c>
      <c r="F1506" s="712">
        <f t="shared" si="47"/>
        <v>1</v>
      </c>
    </row>
    <row r="1507" spans="1:6" x14ac:dyDescent="0.2">
      <c r="A1507" s="713" t="s">
        <v>338</v>
      </c>
      <c r="B1507" s="713" t="s">
        <v>9807</v>
      </c>
      <c r="C1507" s="733">
        <f>QCU!D9</f>
        <v>0</v>
      </c>
      <c r="D1507" s="724" t="s">
        <v>5324</v>
      </c>
      <c r="E1507" s="712" t="str">
        <f t="shared" si="46"/>
        <v/>
      </c>
      <c r="F1507" s="712">
        <f t="shared" si="47"/>
        <v>1</v>
      </c>
    </row>
    <row r="1508" spans="1:6" x14ac:dyDescent="0.2">
      <c r="A1508" s="713" t="s">
        <v>338</v>
      </c>
      <c r="B1508" s="713" t="s">
        <v>9808</v>
      </c>
      <c r="C1508" s="733">
        <f>QCU!D10</f>
        <v>0</v>
      </c>
      <c r="D1508" s="724" t="s">
        <v>5324</v>
      </c>
      <c r="E1508" s="712" t="str">
        <f t="shared" si="46"/>
        <v/>
      </c>
      <c r="F1508" s="712">
        <f t="shared" si="47"/>
        <v>1</v>
      </c>
    </row>
    <row r="1509" spans="1:6" x14ac:dyDescent="0.2">
      <c r="A1509" s="713" t="s">
        <v>338</v>
      </c>
      <c r="B1509" s="713" t="s">
        <v>9809</v>
      </c>
      <c r="C1509" s="733">
        <f>QCU!D11</f>
        <v>0</v>
      </c>
      <c r="D1509" s="724" t="s">
        <v>5324</v>
      </c>
      <c r="E1509" s="712" t="str">
        <f t="shared" si="46"/>
        <v/>
      </c>
      <c r="F1509" s="712">
        <f t="shared" si="47"/>
        <v>1</v>
      </c>
    </row>
    <row r="1510" spans="1:6" x14ac:dyDescent="0.2">
      <c r="A1510" s="713" t="s">
        <v>338</v>
      </c>
      <c r="B1510" s="713" t="s">
        <v>9810</v>
      </c>
      <c r="C1510" s="733">
        <f>QCU!D12</f>
        <v>0</v>
      </c>
      <c r="D1510" s="724" t="s">
        <v>5324</v>
      </c>
      <c r="E1510" s="712" t="str">
        <f t="shared" si="46"/>
        <v/>
      </c>
      <c r="F1510" s="712">
        <f t="shared" si="47"/>
        <v>1</v>
      </c>
    </row>
    <row r="1511" spans="1:6" x14ac:dyDescent="0.2">
      <c r="A1511" s="713" t="s">
        <v>338</v>
      </c>
      <c r="B1511" s="713" t="s">
        <v>9811</v>
      </c>
      <c r="C1511" s="733">
        <f>QCU!D13</f>
        <v>0</v>
      </c>
      <c r="D1511" s="724" t="s">
        <v>5324</v>
      </c>
      <c r="E1511" s="712" t="str">
        <f t="shared" si="46"/>
        <v/>
      </c>
      <c r="F1511" s="712">
        <f t="shared" si="47"/>
        <v>1</v>
      </c>
    </row>
    <row r="1512" spans="1:6" x14ac:dyDescent="0.2">
      <c r="A1512" s="713" t="s">
        <v>338</v>
      </c>
      <c r="B1512" s="713" t="s">
        <v>9812</v>
      </c>
      <c r="C1512" s="733">
        <f>QCU!D14</f>
        <v>0</v>
      </c>
      <c r="D1512" s="724" t="s">
        <v>5324</v>
      </c>
      <c r="E1512" s="712" t="str">
        <f t="shared" si="46"/>
        <v/>
      </c>
      <c r="F1512" s="712">
        <f t="shared" si="47"/>
        <v>1</v>
      </c>
    </row>
    <row r="1513" spans="1:6" x14ac:dyDescent="0.2">
      <c r="A1513" s="713" t="s">
        <v>338</v>
      </c>
      <c r="B1513" s="713" t="s">
        <v>9813</v>
      </c>
      <c r="C1513" s="733">
        <f>QCU!D15</f>
        <v>0</v>
      </c>
      <c r="D1513" s="724" t="s">
        <v>5324</v>
      </c>
      <c r="E1513" s="712" t="str">
        <f t="shared" si="46"/>
        <v/>
      </c>
      <c r="F1513" s="712">
        <f t="shared" si="47"/>
        <v>1</v>
      </c>
    </row>
    <row r="1514" spans="1:6" x14ac:dyDescent="0.2">
      <c r="A1514" s="713" t="s">
        <v>338</v>
      </c>
      <c r="B1514" s="713" t="s">
        <v>9814</v>
      </c>
      <c r="C1514" s="733">
        <f>QCU!D16</f>
        <v>0</v>
      </c>
      <c r="D1514" s="724" t="s">
        <v>5324</v>
      </c>
      <c r="E1514" s="712" t="str">
        <f t="shared" si="46"/>
        <v/>
      </c>
      <c r="F1514" s="712">
        <f t="shared" si="47"/>
        <v>1</v>
      </c>
    </row>
    <row r="1515" spans="1:6" x14ac:dyDescent="0.2">
      <c r="A1515" s="713" t="s">
        <v>338</v>
      </c>
      <c r="B1515" s="713" t="s">
        <v>9815</v>
      </c>
      <c r="C1515" s="733">
        <f>QCU!D17</f>
        <v>0</v>
      </c>
      <c r="D1515" s="724" t="s">
        <v>5324</v>
      </c>
      <c r="E1515" s="712" t="str">
        <f t="shared" si="46"/>
        <v/>
      </c>
      <c r="F1515" s="712">
        <f t="shared" si="47"/>
        <v>1</v>
      </c>
    </row>
    <row r="1516" spans="1:6" x14ac:dyDescent="0.2">
      <c r="A1516" s="713" t="s">
        <v>338</v>
      </c>
      <c r="B1516" s="713" t="s">
        <v>9816</v>
      </c>
      <c r="C1516" s="733">
        <f>QCU!D18</f>
        <v>0</v>
      </c>
      <c r="D1516" s="724" t="s">
        <v>5324</v>
      </c>
      <c r="E1516" s="712" t="str">
        <f t="shared" si="46"/>
        <v/>
      </c>
      <c r="F1516" s="712">
        <f t="shared" si="47"/>
        <v>1</v>
      </c>
    </row>
    <row r="1517" spans="1:6" x14ac:dyDescent="0.2">
      <c r="A1517" s="713" t="s">
        <v>338</v>
      </c>
      <c r="B1517" s="713" t="s">
        <v>9817</v>
      </c>
      <c r="C1517" s="733">
        <f>QCU!D19</f>
        <v>0</v>
      </c>
      <c r="D1517" s="724" t="s">
        <v>5324</v>
      </c>
      <c r="E1517" s="712" t="str">
        <f t="shared" si="46"/>
        <v/>
      </c>
      <c r="F1517" s="712">
        <f t="shared" si="47"/>
        <v>1</v>
      </c>
    </row>
    <row r="1518" spans="1:6" x14ac:dyDescent="0.2">
      <c r="A1518" s="713" t="s">
        <v>338</v>
      </c>
      <c r="B1518" s="713" t="s">
        <v>9818</v>
      </c>
      <c r="C1518" s="733">
        <f>QCU!D20</f>
        <v>0</v>
      </c>
      <c r="D1518" s="724" t="s">
        <v>5324</v>
      </c>
      <c r="E1518" s="712" t="str">
        <f t="shared" si="46"/>
        <v/>
      </c>
      <c r="F1518" s="712">
        <f t="shared" si="47"/>
        <v>1</v>
      </c>
    </row>
    <row r="1519" spans="1:6" x14ac:dyDescent="0.2">
      <c r="A1519" s="713" t="s">
        <v>338</v>
      </c>
      <c r="B1519" s="713" t="s">
        <v>9819</v>
      </c>
      <c r="C1519" s="733">
        <f>QCU!D21</f>
        <v>0</v>
      </c>
      <c r="D1519" s="724" t="s">
        <v>5324</v>
      </c>
      <c r="E1519" s="712" t="str">
        <f t="shared" si="46"/>
        <v/>
      </c>
      <c r="F1519" s="712">
        <f t="shared" si="47"/>
        <v>1</v>
      </c>
    </row>
    <row r="1520" spans="1:6" x14ac:dyDescent="0.2">
      <c r="A1520" s="713" t="s">
        <v>338</v>
      </c>
      <c r="B1520" s="713" t="s">
        <v>9820</v>
      </c>
      <c r="C1520" s="733">
        <f>QCU!D24</f>
        <v>0</v>
      </c>
      <c r="D1520" s="724" t="s">
        <v>5324</v>
      </c>
      <c r="E1520" s="712" t="str">
        <f t="shared" si="46"/>
        <v/>
      </c>
      <c r="F1520" s="712">
        <f t="shared" si="47"/>
        <v>1</v>
      </c>
    </row>
    <row r="1521" spans="1:6" x14ac:dyDescent="0.2">
      <c r="A1521" s="713" t="s">
        <v>338</v>
      </c>
      <c r="B1521" s="713" t="s">
        <v>9821</v>
      </c>
      <c r="C1521" s="733">
        <f>QCU!D25</f>
        <v>0</v>
      </c>
      <c r="D1521" s="724" t="s">
        <v>5324</v>
      </c>
      <c r="E1521" s="712" t="str">
        <f t="shared" si="46"/>
        <v/>
      </c>
      <c r="F1521" s="712">
        <f t="shared" si="47"/>
        <v>1</v>
      </c>
    </row>
    <row r="1522" spans="1:6" x14ac:dyDescent="0.2">
      <c r="A1522" s="713" t="s">
        <v>338</v>
      </c>
      <c r="B1522" s="713" t="s">
        <v>9822</v>
      </c>
      <c r="C1522" s="733">
        <f>QCU!D26</f>
        <v>0</v>
      </c>
      <c r="D1522" s="724" t="s">
        <v>5324</v>
      </c>
      <c r="E1522" s="712" t="str">
        <f t="shared" si="46"/>
        <v/>
      </c>
      <c r="F1522" s="712">
        <f t="shared" si="47"/>
        <v>1</v>
      </c>
    </row>
    <row r="1523" spans="1:6" x14ac:dyDescent="0.2">
      <c r="A1523" s="713" t="s">
        <v>338</v>
      </c>
      <c r="B1523" s="713" t="s">
        <v>9823</v>
      </c>
      <c r="C1523" s="733">
        <f>QCU!D27</f>
        <v>0</v>
      </c>
      <c r="D1523" s="724" t="s">
        <v>5324</v>
      </c>
      <c r="E1523" s="712" t="str">
        <f t="shared" si="46"/>
        <v/>
      </c>
      <c r="F1523" s="712">
        <f t="shared" si="47"/>
        <v>1</v>
      </c>
    </row>
    <row r="1524" spans="1:6" x14ac:dyDescent="0.2">
      <c r="A1524" s="713" t="s">
        <v>338</v>
      </c>
      <c r="B1524" s="713" t="s">
        <v>9824</v>
      </c>
      <c r="C1524" s="733">
        <f>QCU!D28</f>
        <v>0</v>
      </c>
      <c r="D1524" s="724" t="s">
        <v>5324</v>
      </c>
      <c r="E1524" s="712" t="str">
        <f t="shared" si="46"/>
        <v/>
      </c>
      <c r="F1524" s="712">
        <f t="shared" si="47"/>
        <v>1</v>
      </c>
    </row>
    <row r="1525" spans="1:6" x14ac:dyDescent="0.2">
      <c r="A1525" s="713" t="s">
        <v>338</v>
      </c>
      <c r="B1525" s="713" t="s">
        <v>9825</v>
      </c>
      <c r="C1525" s="733">
        <f>QCU!D29</f>
        <v>0</v>
      </c>
      <c r="D1525" s="724" t="s">
        <v>5324</v>
      </c>
      <c r="E1525" s="712" t="str">
        <f t="shared" si="46"/>
        <v/>
      </c>
      <c r="F1525" s="712">
        <f t="shared" si="47"/>
        <v>1</v>
      </c>
    </row>
    <row r="1526" spans="1:6" x14ac:dyDescent="0.2">
      <c r="A1526" s="713" t="s">
        <v>338</v>
      </c>
      <c r="B1526" s="713" t="s">
        <v>9826</v>
      </c>
      <c r="C1526" s="733">
        <f>QCU!D30</f>
        <v>0</v>
      </c>
      <c r="D1526" s="724" t="s">
        <v>5324</v>
      </c>
      <c r="E1526" s="712" t="str">
        <f t="shared" si="46"/>
        <v/>
      </c>
      <c r="F1526" s="712">
        <f t="shared" si="47"/>
        <v>1</v>
      </c>
    </row>
    <row r="1527" spans="1:6" x14ac:dyDescent="0.2">
      <c r="A1527" s="713" t="s">
        <v>338</v>
      </c>
      <c r="B1527" s="713" t="s">
        <v>9827</v>
      </c>
      <c r="C1527" s="733">
        <f>QCU!D31</f>
        <v>0</v>
      </c>
      <c r="D1527" s="724" t="s">
        <v>5324</v>
      </c>
      <c r="E1527" s="712" t="str">
        <f t="shared" si="46"/>
        <v/>
      </c>
      <c r="F1527" s="712">
        <f t="shared" si="47"/>
        <v>1</v>
      </c>
    </row>
    <row r="1528" spans="1:6" x14ac:dyDescent="0.2">
      <c r="A1528" s="713" t="s">
        <v>338</v>
      </c>
      <c r="B1528" s="713" t="s">
        <v>9828</v>
      </c>
      <c r="C1528" s="733">
        <f>QCU!D32</f>
        <v>0</v>
      </c>
      <c r="D1528" s="724" t="s">
        <v>5324</v>
      </c>
      <c r="E1528" s="712" t="str">
        <f t="shared" si="46"/>
        <v/>
      </c>
      <c r="F1528" s="712">
        <f t="shared" si="47"/>
        <v>1</v>
      </c>
    </row>
    <row r="1529" spans="1:6" x14ac:dyDescent="0.2">
      <c r="A1529" s="713" t="s">
        <v>338</v>
      </c>
      <c r="B1529" s="713" t="s">
        <v>9829</v>
      </c>
      <c r="C1529" s="733">
        <f>QCU!D33</f>
        <v>0</v>
      </c>
      <c r="D1529" s="724" t="s">
        <v>5324</v>
      </c>
      <c r="E1529" s="712" t="str">
        <f t="shared" si="46"/>
        <v/>
      </c>
      <c r="F1529" s="712">
        <f t="shared" si="47"/>
        <v>1</v>
      </c>
    </row>
    <row r="1530" spans="1:6" x14ac:dyDescent="0.2">
      <c r="A1530" s="713" t="s">
        <v>338</v>
      </c>
      <c r="B1530" s="713" t="s">
        <v>9830</v>
      </c>
      <c r="C1530" s="733">
        <f>QCU!D34</f>
        <v>0</v>
      </c>
      <c r="D1530" s="724" t="s">
        <v>5324</v>
      </c>
      <c r="E1530" s="712" t="str">
        <f t="shared" si="46"/>
        <v/>
      </c>
      <c r="F1530" s="712">
        <f t="shared" si="47"/>
        <v>1</v>
      </c>
    </row>
    <row r="1531" spans="1:6" x14ac:dyDescent="0.2">
      <c r="A1531" s="713" t="s">
        <v>338</v>
      </c>
      <c r="B1531" s="713" t="s">
        <v>9831</v>
      </c>
      <c r="C1531" s="733">
        <f>QCU!D35</f>
        <v>0</v>
      </c>
      <c r="D1531" s="724" t="s">
        <v>5324</v>
      </c>
      <c r="E1531" s="712" t="str">
        <f t="shared" si="46"/>
        <v/>
      </c>
      <c r="F1531" s="712">
        <f t="shared" si="47"/>
        <v>1</v>
      </c>
    </row>
    <row r="1532" spans="1:6" x14ac:dyDescent="0.2">
      <c r="A1532" s="713" t="s">
        <v>338</v>
      </c>
      <c r="B1532" s="713" t="s">
        <v>9832</v>
      </c>
      <c r="C1532" s="733">
        <f>QCU!D37</f>
        <v>0</v>
      </c>
      <c r="D1532" s="724" t="s">
        <v>5324</v>
      </c>
      <c r="E1532" s="712" t="str">
        <f t="shared" si="46"/>
        <v/>
      </c>
      <c r="F1532" s="712">
        <f t="shared" si="47"/>
        <v>1</v>
      </c>
    </row>
    <row r="1533" spans="1:6" x14ac:dyDescent="0.2">
      <c r="A1533" s="713" t="s">
        <v>338</v>
      </c>
      <c r="B1533" s="713" t="s">
        <v>9833</v>
      </c>
      <c r="C1533" s="733">
        <f>QCU!D38</f>
        <v>0</v>
      </c>
      <c r="D1533" s="724" t="s">
        <v>5324</v>
      </c>
      <c r="E1533" s="712" t="str">
        <f t="shared" si="46"/>
        <v/>
      </c>
      <c r="F1533" s="712">
        <f t="shared" si="47"/>
        <v>1</v>
      </c>
    </row>
    <row r="1534" spans="1:6" x14ac:dyDescent="0.2">
      <c r="A1534" s="713" t="s">
        <v>338</v>
      </c>
      <c r="B1534" s="713" t="s">
        <v>9834</v>
      </c>
      <c r="C1534" s="733">
        <f>QCU!D39</f>
        <v>0</v>
      </c>
      <c r="D1534" s="724" t="s">
        <v>5324</v>
      </c>
      <c r="E1534" s="712" t="str">
        <f t="shared" si="46"/>
        <v/>
      </c>
      <c r="F1534" s="712">
        <f t="shared" si="47"/>
        <v>1</v>
      </c>
    </row>
    <row r="1535" spans="1:6" x14ac:dyDescent="0.2">
      <c r="A1535" s="713" t="s">
        <v>338</v>
      </c>
      <c r="B1535" s="713" t="s">
        <v>9835</v>
      </c>
      <c r="C1535" s="733">
        <f>QCU!D40</f>
        <v>0</v>
      </c>
      <c r="D1535" s="724" t="s">
        <v>5324</v>
      </c>
      <c r="E1535" s="712" t="str">
        <f t="shared" si="46"/>
        <v/>
      </c>
      <c r="F1535" s="712">
        <f t="shared" si="47"/>
        <v>1</v>
      </c>
    </row>
    <row r="1536" spans="1:6" x14ac:dyDescent="0.2">
      <c r="A1536" s="713" t="s">
        <v>338</v>
      </c>
      <c r="B1536" s="713" t="s">
        <v>9836</v>
      </c>
      <c r="C1536" s="733">
        <f>QCU!D41</f>
        <v>0</v>
      </c>
      <c r="D1536" s="724" t="s">
        <v>5324</v>
      </c>
      <c r="E1536" s="712" t="str">
        <f t="shared" si="46"/>
        <v/>
      </c>
      <c r="F1536" s="712">
        <f t="shared" si="47"/>
        <v>1</v>
      </c>
    </row>
    <row r="1537" spans="1:6" x14ac:dyDescent="0.2">
      <c r="A1537" s="713" t="s">
        <v>338</v>
      </c>
      <c r="B1537" s="713" t="s">
        <v>9837</v>
      </c>
      <c r="C1537" s="733">
        <f>QCU!D42</f>
        <v>0</v>
      </c>
      <c r="D1537" s="724" t="s">
        <v>5324</v>
      </c>
      <c r="E1537" s="712" t="str">
        <f t="shared" si="46"/>
        <v/>
      </c>
      <c r="F1537" s="712">
        <f t="shared" si="47"/>
        <v>1</v>
      </c>
    </row>
    <row r="1538" spans="1:6" x14ac:dyDescent="0.2">
      <c r="A1538" s="713" t="s">
        <v>338</v>
      </c>
      <c r="B1538" s="713" t="s">
        <v>9838</v>
      </c>
      <c r="C1538" s="733">
        <f>QCU!D43</f>
        <v>0</v>
      </c>
      <c r="D1538" s="724" t="s">
        <v>5324</v>
      </c>
      <c r="E1538" s="712" t="str">
        <f t="shared" ref="E1538:E1601" si="48">IF(C1538="","",IF(ISBLANK(C1538),"",IF(ISNUMBER(C1538),IF(ROUND(C1538,0)=C1538,IF(C1538&gt;=(-9999999999999990),IF(C1538&lt;=(9999999999999990),"","Value must be an integer of no more than 16 digits."),"Value must be an integer of no more than 16 digits."),"Value must be an integer of no more than 16 digits."),"Value must be an integer of no more than 16 digits.")))</f>
        <v/>
      </c>
      <c r="F1538" s="712">
        <f t="shared" ref="F1538:F1601" si="49">IF(E1538="",1,0)</f>
        <v>1</v>
      </c>
    </row>
    <row r="1539" spans="1:6" x14ac:dyDescent="0.2">
      <c r="A1539" s="713" t="s">
        <v>338</v>
      </c>
      <c r="B1539" s="713" t="s">
        <v>9839</v>
      </c>
      <c r="C1539" s="733">
        <f>QCU!D44</f>
        <v>0</v>
      </c>
      <c r="D1539" s="724" t="s">
        <v>5324</v>
      </c>
      <c r="E1539" s="712" t="str">
        <f t="shared" si="48"/>
        <v/>
      </c>
      <c r="F1539" s="712">
        <f t="shared" si="49"/>
        <v>1</v>
      </c>
    </row>
    <row r="1540" spans="1:6" x14ac:dyDescent="0.2">
      <c r="A1540" s="713" t="s">
        <v>338</v>
      </c>
      <c r="B1540" s="713" t="s">
        <v>9840</v>
      </c>
      <c r="C1540" s="733">
        <f>QCU!E24</f>
        <v>0</v>
      </c>
      <c r="D1540" s="724" t="s">
        <v>5324</v>
      </c>
      <c r="E1540" s="712" t="str">
        <f t="shared" si="48"/>
        <v/>
      </c>
      <c r="F1540" s="712">
        <f t="shared" si="49"/>
        <v>1</v>
      </c>
    </row>
    <row r="1541" spans="1:6" x14ac:dyDescent="0.2">
      <c r="A1541" s="713" t="s">
        <v>338</v>
      </c>
      <c r="B1541" s="713" t="s">
        <v>9841</v>
      </c>
      <c r="C1541" s="733">
        <f>QCU!E25</f>
        <v>0</v>
      </c>
      <c r="D1541" s="724" t="s">
        <v>5324</v>
      </c>
      <c r="E1541" s="712" t="str">
        <f t="shared" si="48"/>
        <v/>
      </c>
      <c r="F1541" s="712">
        <f t="shared" si="49"/>
        <v>1</v>
      </c>
    </row>
    <row r="1542" spans="1:6" x14ac:dyDescent="0.2">
      <c r="A1542" s="713" t="s">
        <v>338</v>
      </c>
      <c r="B1542" s="713" t="s">
        <v>9842</v>
      </c>
      <c r="C1542" s="733">
        <f>QCU!E26</f>
        <v>0</v>
      </c>
      <c r="D1542" s="724" t="s">
        <v>5324</v>
      </c>
      <c r="E1542" s="712" t="str">
        <f t="shared" si="48"/>
        <v/>
      </c>
      <c r="F1542" s="712">
        <f t="shared" si="49"/>
        <v>1</v>
      </c>
    </row>
    <row r="1543" spans="1:6" x14ac:dyDescent="0.2">
      <c r="A1543" s="713" t="s">
        <v>338</v>
      </c>
      <c r="B1543" s="713" t="s">
        <v>9843</v>
      </c>
      <c r="C1543" s="733">
        <f>QCU!E27</f>
        <v>0</v>
      </c>
      <c r="D1543" s="724" t="s">
        <v>5324</v>
      </c>
      <c r="E1543" s="712" t="str">
        <f t="shared" si="48"/>
        <v/>
      </c>
      <c r="F1543" s="712">
        <f t="shared" si="49"/>
        <v>1</v>
      </c>
    </row>
    <row r="1544" spans="1:6" x14ac:dyDescent="0.2">
      <c r="A1544" s="713" t="s">
        <v>338</v>
      </c>
      <c r="B1544" s="713" t="s">
        <v>9844</v>
      </c>
      <c r="C1544" s="733">
        <f>QCU!E28</f>
        <v>0</v>
      </c>
      <c r="D1544" s="724" t="s">
        <v>5324</v>
      </c>
      <c r="E1544" s="712" t="str">
        <f t="shared" si="48"/>
        <v/>
      </c>
      <c r="F1544" s="712">
        <f t="shared" si="49"/>
        <v>1</v>
      </c>
    </row>
    <row r="1545" spans="1:6" x14ac:dyDescent="0.2">
      <c r="A1545" s="713" t="s">
        <v>338</v>
      </c>
      <c r="B1545" s="713" t="s">
        <v>9845</v>
      </c>
      <c r="C1545" s="733">
        <f>QCU!E29</f>
        <v>0</v>
      </c>
      <c r="D1545" s="724" t="s">
        <v>5324</v>
      </c>
      <c r="E1545" s="712" t="str">
        <f t="shared" si="48"/>
        <v/>
      </c>
      <c r="F1545" s="712">
        <f t="shared" si="49"/>
        <v>1</v>
      </c>
    </row>
    <row r="1546" spans="1:6" x14ac:dyDescent="0.2">
      <c r="A1546" s="713" t="s">
        <v>338</v>
      </c>
      <c r="B1546" s="713" t="s">
        <v>9846</v>
      </c>
      <c r="C1546" s="733">
        <f>QCU!E30</f>
        <v>0</v>
      </c>
      <c r="D1546" s="724" t="s">
        <v>5324</v>
      </c>
      <c r="E1546" s="712" t="str">
        <f t="shared" si="48"/>
        <v/>
      </c>
      <c r="F1546" s="712">
        <f t="shared" si="49"/>
        <v>1</v>
      </c>
    </row>
    <row r="1547" spans="1:6" x14ac:dyDescent="0.2">
      <c r="A1547" s="713" t="s">
        <v>338</v>
      </c>
      <c r="B1547" s="713" t="s">
        <v>9847</v>
      </c>
      <c r="C1547" s="733">
        <f>QCU!E31</f>
        <v>0</v>
      </c>
      <c r="D1547" s="724" t="s">
        <v>5324</v>
      </c>
      <c r="E1547" s="712" t="str">
        <f t="shared" si="48"/>
        <v/>
      </c>
      <c r="F1547" s="712">
        <f t="shared" si="49"/>
        <v>1</v>
      </c>
    </row>
    <row r="1548" spans="1:6" x14ac:dyDescent="0.2">
      <c r="A1548" s="713" t="s">
        <v>338</v>
      </c>
      <c r="B1548" s="713" t="s">
        <v>9848</v>
      </c>
      <c r="C1548" s="733">
        <f>QCU!E32</f>
        <v>0</v>
      </c>
      <c r="D1548" s="724" t="s">
        <v>5324</v>
      </c>
      <c r="E1548" s="712" t="str">
        <f t="shared" si="48"/>
        <v/>
      </c>
      <c r="F1548" s="712">
        <f t="shared" si="49"/>
        <v>1</v>
      </c>
    </row>
    <row r="1549" spans="1:6" x14ac:dyDescent="0.2">
      <c r="A1549" s="713" t="s">
        <v>338</v>
      </c>
      <c r="B1549" s="713" t="s">
        <v>9849</v>
      </c>
      <c r="C1549" s="733">
        <f>QCU!E33</f>
        <v>0</v>
      </c>
      <c r="D1549" s="724" t="s">
        <v>5324</v>
      </c>
      <c r="E1549" s="712" t="str">
        <f t="shared" si="48"/>
        <v/>
      </c>
      <c r="F1549" s="712">
        <f t="shared" si="49"/>
        <v>1</v>
      </c>
    </row>
    <row r="1550" spans="1:6" x14ac:dyDescent="0.2">
      <c r="A1550" s="713" t="s">
        <v>338</v>
      </c>
      <c r="B1550" s="713" t="s">
        <v>9850</v>
      </c>
      <c r="C1550" s="733">
        <f>QCU!E34</f>
        <v>0</v>
      </c>
      <c r="D1550" s="724" t="s">
        <v>5324</v>
      </c>
      <c r="E1550" s="712" t="str">
        <f t="shared" si="48"/>
        <v/>
      </c>
      <c r="F1550" s="712">
        <f t="shared" si="49"/>
        <v>1</v>
      </c>
    </row>
    <row r="1551" spans="1:6" x14ac:dyDescent="0.2">
      <c r="A1551" s="713" t="s">
        <v>338</v>
      </c>
      <c r="B1551" s="713" t="s">
        <v>9851</v>
      </c>
      <c r="C1551" s="733">
        <f>QCU!E35</f>
        <v>0</v>
      </c>
      <c r="D1551" s="724" t="s">
        <v>5324</v>
      </c>
      <c r="E1551" s="712" t="str">
        <f t="shared" si="48"/>
        <v/>
      </c>
      <c r="F1551" s="712">
        <f t="shared" si="49"/>
        <v>1</v>
      </c>
    </row>
    <row r="1552" spans="1:6" x14ac:dyDescent="0.2">
      <c r="A1552" s="713" t="s">
        <v>338</v>
      </c>
      <c r="B1552" s="713" t="s">
        <v>9852</v>
      </c>
      <c r="C1552" s="733">
        <f>QCU!F24</f>
        <v>0</v>
      </c>
      <c r="D1552" s="724" t="s">
        <v>5324</v>
      </c>
      <c r="E1552" s="712" t="str">
        <f t="shared" si="48"/>
        <v/>
      </c>
      <c r="F1552" s="712">
        <f t="shared" si="49"/>
        <v>1</v>
      </c>
    </row>
    <row r="1553" spans="1:6" x14ac:dyDescent="0.2">
      <c r="A1553" s="713" t="s">
        <v>338</v>
      </c>
      <c r="B1553" s="713" t="s">
        <v>9853</v>
      </c>
      <c r="C1553" s="733">
        <f>QCU!F25</f>
        <v>0</v>
      </c>
      <c r="D1553" s="724" t="s">
        <v>5324</v>
      </c>
      <c r="E1553" s="712" t="str">
        <f t="shared" si="48"/>
        <v/>
      </c>
      <c r="F1553" s="712">
        <f t="shared" si="49"/>
        <v>1</v>
      </c>
    </row>
    <row r="1554" spans="1:6" x14ac:dyDescent="0.2">
      <c r="A1554" s="713" t="s">
        <v>338</v>
      </c>
      <c r="B1554" s="713" t="s">
        <v>9854</v>
      </c>
      <c r="C1554" s="733">
        <f>QCU!F26</f>
        <v>0</v>
      </c>
      <c r="D1554" s="724" t="s">
        <v>5324</v>
      </c>
      <c r="E1554" s="712" t="str">
        <f t="shared" si="48"/>
        <v/>
      </c>
      <c r="F1554" s="712">
        <f t="shared" si="49"/>
        <v>1</v>
      </c>
    </row>
    <row r="1555" spans="1:6" x14ac:dyDescent="0.2">
      <c r="A1555" s="713" t="s">
        <v>338</v>
      </c>
      <c r="B1555" s="713" t="s">
        <v>9855</v>
      </c>
      <c r="C1555" s="733">
        <f>QCU!F27</f>
        <v>0</v>
      </c>
      <c r="D1555" s="724" t="s">
        <v>5324</v>
      </c>
      <c r="E1555" s="712" t="str">
        <f t="shared" si="48"/>
        <v/>
      </c>
      <c r="F1555" s="712">
        <f t="shared" si="49"/>
        <v>1</v>
      </c>
    </row>
    <row r="1556" spans="1:6" x14ac:dyDescent="0.2">
      <c r="A1556" s="713" t="s">
        <v>338</v>
      </c>
      <c r="B1556" s="713" t="s">
        <v>9856</v>
      </c>
      <c r="C1556" s="733">
        <f>QCU!F28</f>
        <v>0</v>
      </c>
      <c r="D1556" s="724" t="s">
        <v>5324</v>
      </c>
      <c r="E1556" s="712" t="str">
        <f t="shared" si="48"/>
        <v/>
      </c>
      <c r="F1556" s="712">
        <f t="shared" si="49"/>
        <v>1</v>
      </c>
    </row>
    <row r="1557" spans="1:6" x14ac:dyDescent="0.2">
      <c r="A1557" s="713" t="s">
        <v>338</v>
      </c>
      <c r="B1557" s="713" t="s">
        <v>9857</v>
      </c>
      <c r="C1557" s="733">
        <f>QCU!F29</f>
        <v>0</v>
      </c>
      <c r="D1557" s="724" t="s">
        <v>5324</v>
      </c>
      <c r="E1557" s="712" t="str">
        <f t="shared" si="48"/>
        <v/>
      </c>
      <c r="F1557" s="712">
        <f t="shared" si="49"/>
        <v>1</v>
      </c>
    </row>
    <row r="1558" spans="1:6" x14ac:dyDescent="0.2">
      <c r="A1558" s="713" t="s">
        <v>338</v>
      </c>
      <c r="B1558" s="713" t="s">
        <v>9858</v>
      </c>
      <c r="C1558" s="733">
        <f>QCU!F30</f>
        <v>0</v>
      </c>
      <c r="D1558" s="724" t="s">
        <v>5324</v>
      </c>
      <c r="E1558" s="712" t="str">
        <f t="shared" si="48"/>
        <v/>
      </c>
      <c r="F1558" s="712">
        <f t="shared" si="49"/>
        <v>1</v>
      </c>
    </row>
    <row r="1559" spans="1:6" x14ac:dyDescent="0.2">
      <c r="A1559" s="713" t="s">
        <v>338</v>
      </c>
      <c r="B1559" s="713" t="s">
        <v>9859</v>
      </c>
      <c r="C1559" s="733">
        <f>QCU!F31</f>
        <v>0</v>
      </c>
      <c r="D1559" s="724" t="s">
        <v>5324</v>
      </c>
      <c r="E1559" s="712" t="str">
        <f t="shared" si="48"/>
        <v/>
      </c>
      <c r="F1559" s="712">
        <f t="shared" si="49"/>
        <v>1</v>
      </c>
    </row>
    <row r="1560" spans="1:6" x14ac:dyDescent="0.2">
      <c r="A1560" s="713" t="s">
        <v>338</v>
      </c>
      <c r="B1560" s="713" t="s">
        <v>9860</v>
      </c>
      <c r="C1560" s="733">
        <f>QCU!F32</f>
        <v>0</v>
      </c>
      <c r="D1560" s="724" t="s">
        <v>5324</v>
      </c>
      <c r="E1560" s="712" t="str">
        <f t="shared" si="48"/>
        <v/>
      </c>
      <c r="F1560" s="712">
        <f t="shared" si="49"/>
        <v>1</v>
      </c>
    </row>
    <row r="1561" spans="1:6" x14ac:dyDescent="0.2">
      <c r="A1561" s="713" t="s">
        <v>338</v>
      </c>
      <c r="B1561" s="713" t="s">
        <v>9861</v>
      </c>
      <c r="C1561" s="733">
        <f>QCU!F33</f>
        <v>0</v>
      </c>
      <c r="D1561" s="724" t="s">
        <v>5324</v>
      </c>
      <c r="E1561" s="712" t="str">
        <f t="shared" si="48"/>
        <v/>
      </c>
      <c r="F1561" s="712">
        <f t="shared" si="49"/>
        <v>1</v>
      </c>
    </row>
    <row r="1562" spans="1:6" x14ac:dyDescent="0.2">
      <c r="A1562" s="713" t="s">
        <v>338</v>
      </c>
      <c r="B1562" s="713" t="s">
        <v>9862</v>
      </c>
      <c r="C1562" s="733">
        <f>QCU!F34</f>
        <v>0</v>
      </c>
      <c r="D1562" s="724" t="s">
        <v>5324</v>
      </c>
      <c r="E1562" s="712" t="str">
        <f t="shared" si="48"/>
        <v/>
      </c>
      <c r="F1562" s="712">
        <f t="shared" si="49"/>
        <v>1</v>
      </c>
    </row>
    <row r="1563" spans="1:6" x14ac:dyDescent="0.2">
      <c r="A1563" s="713" t="s">
        <v>338</v>
      </c>
      <c r="B1563" s="713" t="s">
        <v>9863</v>
      </c>
      <c r="C1563" s="733">
        <f>QCU!F35</f>
        <v>0</v>
      </c>
      <c r="D1563" s="724" t="s">
        <v>5324</v>
      </c>
      <c r="E1563" s="712" t="str">
        <f t="shared" si="48"/>
        <v/>
      </c>
      <c r="F1563" s="712">
        <f t="shared" si="49"/>
        <v>1</v>
      </c>
    </row>
    <row r="1564" spans="1:6" x14ac:dyDescent="0.2">
      <c r="A1564" s="713" t="s">
        <v>338</v>
      </c>
      <c r="B1564" s="713" t="s">
        <v>9864</v>
      </c>
      <c r="C1564" s="733">
        <f>QCU!G24</f>
        <v>0</v>
      </c>
      <c r="D1564" s="724" t="s">
        <v>5324</v>
      </c>
      <c r="E1564" s="712" t="str">
        <f t="shared" si="48"/>
        <v/>
      </c>
      <c r="F1564" s="712">
        <f t="shared" si="49"/>
        <v>1</v>
      </c>
    </row>
    <row r="1565" spans="1:6" x14ac:dyDescent="0.2">
      <c r="A1565" s="713" t="s">
        <v>338</v>
      </c>
      <c r="B1565" s="713" t="s">
        <v>9865</v>
      </c>
      <c r="C1565" s="733">
        <f>QCU!G25</f>
        <v>0</v>
      </c>
      <c r="D1565" s="724" t="s">
        <v>5324</v>
      </c>
      <c r="E1565" s="712" t="str">
        <f t="shared" si="48"/>
        <v/>
      </c>
      <c r="F1565" s="712">
        <f t="shared" si="49"/>
        <v>1</v>
      </c>
    </row>
    <row r="1566" spans="1:6" x14ac:dyDescent="0.2">
      <c r="A1566" s="713" t="s">
        <v>338</v>
      </c>
      <c r="B1566" s="713" t="s">
        <v>9866</v>
      </c>
      <c r="C1566" s="733">
        <f>QCU!G26</f>
        <v>0</v>
      </c>
      <c r="D1566" s="724" t="s">
        <v>5324</v>
      </c>
      <c r="E1566" s="712" t="str">
        <f t="shared" si="48"/>
        <v/>
      </c>
      <c r="F1566" s="712">
        <f t="shared" si="49"/>
        <v>1</v>
      </c>
    </row>
    <row r="1567" spans="1:6" x14ac:dyDescent="0.2">
      <c r="A1567" s="713" t="s">
        <v>338</v>
      </c>
      <c r="B1567" s="713" t="s">
        <v>9867</v>
      </c>
      <c r="C1567" s="733">
        <f>QCU!G27</f>
        <v>0</v>
      </c>
      <c r="D1567" s="724" t="s">
        <v>5324</v>
      </c>
      <c r="E1567" s="712" t="str">
        <f t="shared" si="48"/>
        <v/>
      </c>
      <c r="F1567" s="712">
        <f t="shared" si="49"/>
        <v>1</v>
      </c>
    </row>
    <row r="1568" spans="1:6" x14ac:dyDescent="0.2">
      <c r="A1568" s="713" t="s">
        <v>338</v>
      </c>
      <c r="B1568" s="713" t="s">
        <v>9868</v>
      </c>
      <c r="C1568" s="733">
        <f>QCU!G28</f>
        <v>0</v>
      </c>
      <c r="D1568" s="724" t="s">
        <v>5324</v>
      </c>
      <c r="E1568" s="712" t="str">
        <f t="shared" si="48"/>
        <v/>
      </c>
      <c r="F1568" s="712">
        <f t="shared" si="49"/>
        <v>1</v>
      </c>
    </row>
    <row r="1569" spans="1:6" x14ac:dyDescent="0.2">
      <c r="A1569" s="713" t="s">
        <v>338</v>
      </c>
      <c r="B1569" s="713" t="s">
        <v>9869</v>
      </c>
      <c r="C1569" s="733">
        <f>QCU!G29</f>
        <v>0</v>
      </c>
      <c r="D1569" s="724" t="s">
        <v>5324</v>
      </c>
      <c r="E1569" s="712" t="str">
        <f t="shared" si="48"/>
        <v/>
      </c>
      <c r="F1569" s="712">
        <f t="shared" si="49"/>
        <v>1</v>
      </c>
    </row>
    <row r="1570" spans="1:6" x14ac:dyDescent="0.2">
      <c r="A1570" s="713" t="s">
        <v>338</v>
      </c>
      <c r="B1570" s="713" t="s">
        <v>9870</v>
      </c>
      <c r="C1570" s="733">
        <f>QCU!G30</f>
        <v>0</v>
      </c>
      <c r="D1570" s="724" t="s">
        <v>5324</v>
      </c>
      <c r="E1570" s="712" t="str">
        <f t="shared" si="48"/>
        <v/>
      </c>
      <c r="F1570" s="712">
        <f t="shared" si="49"/>
        <v>1</v>
      </c>
    </row>
    <row r="1571" spans="1:6" x14ac:dyDescent="0.2">
      <c r="A1571" s="713" t="s">
        <v>338</v>
      </c>
      <c r="B1571" s="713" t="s">
        <v>9871</v>
      </c>
      <c r="C1571" s="733">
        <f>QCU!G31</f>
        <v>0</v>
      </c>
      <c r="D1571" s="724" t="s">
        <v>5324</v>
      </c>
      <c r="E1571" s="712" t="str">
        <f t="shared" si="48"/>
        <v/>
      </c>
      <c r="F1571" s="712">
        <f t="shared" si="49"/>
        <v>1</v>
      </c>
    </row>
    <row r="1572" spans="1:6" x14ac:dyDescent="0.2">
      <c r="A1572" s="713" t="s">
        <v>338</v>
      </c>
      <c r="B1572" s="713" t="s">
        <v>9872</v>
      </c>
      <c r="C1572" s="733">
        <f>QCU!G32</f>
        <v>0</v>
      </c>
      <c r="D1572" s="724" t="s">
        <v>5324</v>
      </c>
      <c r="E1572" s="712" t="str">
        <f t="shared" si="48"/>
        <v/>
      </c>
      <c r="F1572" s="712">
        <f t="shared" si="49"/>
        <v>1</v>
      </c>
    </row>
    <row r="1573" spans="1:6" x14ac:dyDescent="0.2">
      <c r="A1573" s="713" t="s">
        <v>338</v>
      </c>
      <c r="B1573" s="713" t="s">
        <v>9873</v>
      </c>
      <c r="C1573" s="733">
        <f>QCU!G33</f>
        <v>0</v>
      </c>
      <c r="D1573" s="724" t="s">
        <v>5324</v>
      </c>
      <c r="E1573" s="712" t="str">
        <f t="shared" si="48"/>
        <v/>
      </c>
      <c r="F1573" s="712">
        <f t="shared" si="49"/>
        <v>1</v>
      </c>
    </row>
    <row r="1574" spans="1:6" x14ac:dyDescent="0.2">
      <c r="A1574" s="713" t="s">
        <v>338</v>
      </c>
      <c r="B1574" s="713" t="s">
        <v>9874</v>
      </c>
      <c r="C1574" s="733">
        <f>QCU!G34</f>
        <v>0</v>
      </c>
      <c r="D1574" s="724" t="s">
        <v>5324</v>
      </c>
      <c r="E1574" s="712" t="str">
        <f t="shared" si="48"/>
        <v/>
      </c>
      <c r="F1574" s="712">
        <f t="shared" si="49"/>
        <v>1</v>
      </c>
    </row>
    <row r="1575" spans="1:6" x14ac:dyDescent="0.2">
      <c r="A1575" s="713" t="s">
        <v>338</v>
      </c>
      <c r="B1575" s="713" t="s">
        <v>9875</v>
      </c>
      <c r="C1575" s="733">
        <f>QCU!G35</f>
        <v>0</v>
      </c>
      <c r="D1575" s="724" t="s">
        <v>5324</v>
      </c>
      <c r="E1575" s="712" t="str">
        <f t="shared" si="48"/>
        <v/>
      </c>
      <c r="F1575" s="712">
        <f t="shared" si="49"/>
        <v>1</v>
      </c>
    </row>
    <row r="1576" spans="1:6" x14ac:dyDescent="0.2">
      <c r="A1576" s="713" t="s">
        <v>338</v>
      </c>
      <c r="B1576" s="713" t="s">
        <v>9876</v>
      </c>
      <c r="C1576" s="733">
        <f>QCU!H24</f>
        <v>0</v>
      </c>
      <c r="D1576" s="724" t="s">
        <v>5324</v>
      </c>
      <c r="E1576" s="712" t="str">
        <f t="shared" si="48"/>
        <v/>
      </c>
      <c r="F1576" s="712">
        <f t="shared" si="49"/>
        <v>1</v>
      </c>
    </row>
    <row r="1577" spans="1:6" x14ac:dyDescent="0.2">
      <c r="A1577" s="713" t="s">
        <v>338</v>
      </c>
      <c r="B1577" s="713" t="s">
        <v>9877</v>
      </c>
      <c r="C1577" s="733">
        <f>QCU!H25</f>
        <v>0</v>
      </c>
      <c r="D1577" s="724" t="s">
        <v>5324</v>
      </c>
      <c r="E1577" s="712" t="str">
        <f t="shared" si="48"/>
        <v/>
      </c>
      <c r="F1577" s="712">
        <f t="shared" si="49"/>
        <v>1</v>
      </c>
    </row>
    <row r="1578" spans="1:6" x14ac:dyDescent="0.2">
      <c r="A1578" s="713" t="s">
        <v>338</v>
      </c>
      <c r="B1578" s="713" t="s">
        <v>9878</v>
      </c>
      <c r="C1578" s="733">
        <f>QCU!H26</f>
        <v>0</v>
      </c>
      <c r="D1578" s="724" t="s">
        <v>5324</v>
      </c>
      <c r="E1578" s="712" t="str">
        <f t="shared" si="48"/>
        <v/>
      </c>
      <c r="F1578" s="712">
        <f t="shared" si="49"/>
        <v>1</v>
      </c>
    </row>
    <row r="1579" spans="1:6" x14ac:dyDescent="0.2">
      <c r="A1579" s="713" t="s">
        <v>338</v>
      </c>
      <c r="B1579" s="713" t="s">
        <v>9879</v>
      </c>
      <c r="C1579" s="733">
        <f>QCU!H27</f>
        <v>0</v>
      </c>
      <c r="D1579" s="724" t="s">
        <v>5324</v>
      </c>
      <c r="E1579" s="712" t="str">
        <f t="shared" si="48"/>
        <v/>
      </c>
      <c r="F1579" s="712">
        <f t="shared" si="49"/>
        <v>1</v>
      </c>
    </row>
    <row r="1580" spans="1:6" x14ac:dyDescent="0.2">
      <c r="A1580" s="713" t="s">
        <v>338</v>
      </c>
      <c r="B1580" s="713" t="s">
        <v>9880</v>
      </c>
      <c r="C1580" s="733">
        <f>QCU!H28</f>
        <v>0</v>
      </c>
      <c r="D1580" s="724" t="s">
        <v>5324</v>
      </c>
      <c r="E1580" s="712" t="str">
        <f t="shared" si="48"/>
        <v/>
      </c>
      <c r="F1580" s="712">
        <f t="shared" si="49"/>
        <v>1</v>
      </c>
    </row>
    <row r="1581" spans="1:6" x14ac:dyDescent="0.2">
      <c r="A1581" s="713" t="s">
        <v>338</v>
      </c>
      <c r="B1581" s="713" t="s">
        <v>9881</v>
      </c>
      <c r="C1581" s="733">
        <f>QCU!H29</f>
        <v>0</v>
      </c>
      <c r="D1581" s="724" t="s">
        <v>5324</v>
      </c>
      <c r="E1581" s="712" t="str">
        <f t="shared" si="48"/>
        <v/>
      </c>
      <c r="F1581" s="712">
        <f t="shared" si="49"/>
        <v>1</v>
      </c>
    </row>
    <row r="1582" spans="1:6" x14ac:dyDescent="0.2">
      <c r="A1582" s="713" t="s">
        <v>338</v>
      </c>
      <c r="B1582" s="713" t="s">
        <v>9882</v>
      </c>
      <c r="C1582" s="733">
        <f>QCU!H30</f>
        <v>0</v>
      </c>
      <c r="D1582" s="724" t="s">
        <v>5324</v>
      </c>
      <c r="E1582" s="712" t="str">
        <f t="shared" si="48"/>
        <v/>
      </c>
      <c r="F1582" s="712">
        <f t="shared" si="49"/>
        <v>1</v>
      </c>
    </row>
    <row r="1583" spans="1:6" x14ac:dyDescent="0.2">
      <c r="A1583" s="713" t="s">
        <v>338</v>
      </c>
      <c r="B1583" s="713" t="s">
        <v>9883</v>
      </c>
      <c r="C1583" s="733">
        <f>QCU!H31</f>
        <v>0</v>
      </c>
      <c r="D1583" s="724" t="s">
        <v>5324</v>
      </c>
      <c r="E1583" s="712" t="str">
        <f t="shared" si="48"/>
        <v/>
      </c>
      <c r="F1583" s="712">
        <f t="shared" si="49"/>
        <v>1</v>
      </c>
    </row>
    <row r="1584" spans="1:6" x14ac:dyDescent="0.2">
      <c r="A1584" s="713" t="s">
        <v>338</v>
      </c>
      <c r="B1584" s="713" t="s">
        <v>9884</v>
      </c>
      <c r="C1584" s="733">
        <f>QCU!H32</f>
        <v>0</v>
      </c>
      <c r="D1584" s="724" t="s">
        <v>5324</v>
      </c>
      <c r="E1584" s="712" t="str">
        <f t="shared" si="48"/>
        <v/>
      </c>
      <c r="F1584" s="712">
        <f t="shared" si="49"/>
        <v>1</v>
      </c>
    </row>
    <row r="1585" spans="1:6" x14ac:dyDescent="0.2">
      <c r="A1585" s="713" t="s">
        <v>338</v>
      </c>
      <c r="B1585" s="713" t="s">
        <v>9885</v>
      </c>
      <c r="C1585" s="733">
        <f>QCU!H33</f>
        <v>0</v>
      </c>
      <c r="D1585" s="724" t="s">
        <v>5324</v>
      </c>
      <c r="E1585" s="712" t="str">
        <f t="shared" si="48"/>
        <v/>
      </c>
      <c r="F1585" s="712">
        <f t="shared" si="49"/>
        <v>1</v>
      </c>
    </row>
    <row r="1586" spans="1:6" x14ac:dyDescent="0.2">
      <c r="A1586" s="713" t="s">
        <v>338</v>
      </c>
      <c r="B1586" s="713" t="s">
        <v>9886</v>
      </c>
      <c r="C1586" s="733">
        <f>QCU!H34</f>
        <v>0</v>
      </c>
      <c r="D1586" s="724" t="s">
        <v>5324</v>
      </c>
      <c r="E1586" s="712" t="str">
        <f t="shared" si="48"/>
        <v/>
      </c>
      <c r="F1586" s="712">
        <f t="shared" si="49"/>
        <v>1</v>
      </c>
    </row>
    <row r="1587" spans="1:6" x14ac:dyDescent="0.2">
      <c r="A1587" s="713" t="s">
        <v>338</v>
      </c>
      <c r="B1587" s="713" t="s">
        <v>9887</v>
      </c>
      <c r="C1587" s="733">
        <f>QCU!H35</f>
        <v>0</v>
      </c>
      <c r="D1587" s="724" t="s">
        <v>5324</v>
      </c>
      <c r="E1587" s="712" t="str">
        <f t="shared" si="48"/>
        <v/>
      </c>
      <c r="F1587" s="712">
        <f t="shared" si="49"/>
        <v>1</v>
      </c>
    </row>
    <row r="1588" spans="1:6" x14ac:dyDescent="0.2">
      <c r="A1588" s="713" t="s">
        <v>338</v>
      </c>
      <c r="B1588" s="713" t="s">
        <v>9888</v>
      </c>
      <c r="C1588" s="733">
        <f>QCU!I24</f>
        <v>0</v>
      </c>
      <c r="D1588" s="724" t="s">
        <v>5324</v>
      </c>
      <c r="E1588" s="712" t="str">
        <f t="shared" si="48"/>
        <v/>
      </c>
      <c r="F1588" s="712">
        <f t="shared" si="49"/>
        <v>1</v>
      </c>
    </row>
    <row r="1589" spans="1:6" x14ac:dyDescent="0.2">
      <c r="A1589" s="713" t="s">
        <v>338</v>
      </c>
      <c r="B1589" s="713" t="s">
        <v>9889</v>
      </c>
      <c r="C1589" s="733">
        <f>QCU!I25</f>
        <v>0</v>
      </c>
      <c r="D1589" s="724" t="s">
        <v>5324</v>
      </c>
      <c r="E1589" s="712" t="str">
        <f t="shared" si="48"/>
        <v/>
      </c>
      <c r="F1589" s="712">
        <f t="shared" si="49"/>
        <v>1</v>
      </c>
    </row>
    <row r="1590" spans="1:6" x14ac:dyDescent="0.2">
      <c r="A1590" s="713" t="s">
        <v>338</v>
      </c>
      <c r="B1590" s="713" t="s">
        <v>9890</v>
      </c>
      <c r="C1590" s="733">
        <f>QCU!I26</f>
        <v>0</v>
      </c>
      <c r="D1590" s="724" t="s">
        <v>5324</v>
      </c>
      <c r="E1590" s="712" t="str">
        <f t="shared" si="48"/>
        <v/>
      </c>
      <c r="F1590" s="712">
        <f t="shared" si="49"/>
        <v>1</v>
      </c>
    </row>
    <row r="1591" spans="1:6" x14ac:dyDescent="0.2">
      <c r="A1591" s="713" t="s">
        <v>338</v>
      </c>
      <c r="B1591" s="713" t="s">
        <v>9891</v>
      </c>
      <c r="C1591" s="733">
        <f>QCU!I27</f>
        <v>0</v>
      </c>
      <c r="D1591" s="724" t="s">
        <v>5324</v>
      </c>
      <c r="E1591" s="712" t="str">
        <f t="shared" si="48"/>
        <v/>
      </c>
      <c r="F1591" s="712">
        <f t="shared" si="49"/>
        <v>1</v>
      </c>
    </row>
    <row r="1592" spans="1:6" x14ac:dyDescent="0.2">
      <c r="A1592" s="713" t="s">
        <v>338</v>
      </c>
      <c r="B1592" s="713" t="s">
        <v>9892</v>
      </c>
      <c r="C1592" s="733">
        <f>QCU!I28</f>
        <v>0</v>
      </c>
      <c r="D1592" s="724" t="s">
        <v>5324</v>
      </c>
      <c r="E1592" s="712" t="str">
        <f t="shared" si="48"/>
        <v/>
      </c>
      <c r="F1592" s="712">
        <f t="shared" si="49"/>
        <v>1</v>
      </c>
    </row>
    <row r="1593" spans="1:6" x14ac:dyDescent="0.2">
      <c r="A1593" s="713" t="s">
        <v>338</v>
      </c>
      <c r="B1593" s="713" t="s">
        <v>9893</v>
      </c>
      <c r="C1593" s="733">
        <f>QCU!I29</f>
        <v>0</v>
      </c>
      <c r="D1593" s="724" t="s">
        <v>5324</v>
      </c>
      <c r="E1593" s="712" t="str">
        <f t="shared" si="48"/>
        <v/>
      </c>
      <c r="F1593" s="712">
        <f t="shared" si="49"/>
        <v>1</v>
      </c>
    </row>
    <row r="1594" spans="1:6" x14ac:dyDescent="0.2">
      <c r="A1594" s="713" t="s">
        <v>338</v>
      </c>
      <c r="B1594" s="713" t="s">
        <v>9894</v>
      </c>
      <c r="C1594" s="733">
        <f>QCU!I30</f>
        <v>0</v>
      </c>
      <c r="D1594" s="724" t="s">
        <v>5324</v>
      </c>
      <c r="E1594" s="712" t="str">
        <f t="shared" si="48"/>
        <v/>
      </c>
      <c r="F1594" s="712">
        <f t="shared" si="49"/>
        <v>1</v>
      </c>
    </row>
    <row r="1595" spans="1:6" x14ac:dyDescent="0.2">
      <c r="A1595" s="713" t="s">
        <v>338</v>
      </c>
      <c r="B1595" s="713" t="s">
        <v>9895</v>
      </c>
      <c r="C1595" s="733">
        <f>QCU!I31</f>
        <v>0</v>
      </c>
      <c r="D1595" s="724" t="s">
        <v>5324</v>
      </c>
      <c r="E1595" s="712" t="str">
        <f t="shared" si="48"/>
        <v/>
      </c>
      <c r="F1595" s="712">
        <f t="shared" si="49"/>
        <v>1</v>
      </c>
    </row>
    <row r="1596" spans="1:6" x14ac:dyDescent="0.2">
      <c r="A1596" s="713" t="s">
        <v>338</v>
      </c>
      <c r="B1596" s="713" t="s">
        <v>9896</v>
      </c>
      <c r="C1596" s="733">
        <f>QCU!I32</f>
        <v>0</v>
      </c>
      <c r="D1596" s="724" t="s">
        <v>5324</v>
      </c>
      <c r="E1596" s="712" t="str">
        <f t="shared" si="48"/>
        <v/>
      </c>
      <c r="F1596" s="712">
        <f t="shared" si="49"/>
        <v>1</v>
      </c>
    </row>
    <row r="1597" spans="1:6" x14ac:dyDescent="0.2">
      <c r="A1597" s="713" t="s">
        <v>338</v>
      </c>
      <c r="B1597" s="713" t="s">
        <v>9897</v>
      </c>
      <c r="C1597" s="733">
        <f>QCU!I33</f>
        <v>0</v>
      </c>
      <c r="D1597" s="724" t="s">
        <v>5324</v>
      </c>
      <c r="E1597" s="712" t="str">
        <f t="shared" si="48"/>
        <v/>
      </c>
      <c r="F1597" s="712">
        <f t="shared" si="49"/>
        <v>1</v>
      </c>
    </row>
    <row r="1598" spans="1:6" x14ac:dyDescent="0.2">
      <c r="A1598" s="713" t="s">
        <v>338</v>
      </c>
      <c r="B1598" s="713" t="s">
        <v>9898</v>
      </c>
      <c r="C1598" s="733">
        <f>QCU!I34</f>
        <v>0</v>
      </c>
      <c r="D1598" s="724" t="s">
        <v>5324</v>
      </c>
      <c r="E1598" s="712" t="str">
        <f t="shared" si="48"/>
        <v/>
      </c>
      <c r="F1598" s="712">
        <f t="shared" si="49"/>
        <v>1</v>
      </c>
    </row>
    <row r="1599" spans="1:6" x14ac:dyDescent="0.2">
      <c r="A1599" s="713" t="s">
        <v>338</v>
      </c>
      <c r="B1599" s="713" t="s">
        <v>9899</v>
      </c>
      <c r="C1599" s="733">
        <f>QCU!I35</f>
        <v>0</v>
      </c>
      <c r="D1599" s="724" t="s">
        <v>5324</v>
      </c>
      <c r="E1599" s="712" t="str">
        <f t="shared" si="48"/>
        <v/>
      </c>
      <c r="F1599" s="712">
        <f t="shared" si="49"/>
        <v>1</v>
      </c>
    </row>
    <row r="1600" spans="1:6" x14ac:dyDescent="0.2">
      <c r="A1600" s="713" t="s">
        <v>338</v>
      </c>
      <c r="B1600" s="713" t="s">
        <v>9900</v>
      </c>
      <c r="C1600" s="733">
        <f>QCU!J24</f>
        <v>0</v>
      </c>
      <c r="D1600" s="724" t="s">
        <v>5324</v>
      </c>
      <c r="E1600" s="712" t="str">
        <f t="shared" si="48"/>
        <v/>
      </c>
      <c r="F1600" s="712">
        <f t="shared" si="49"/>
        <v>1</v>
      </c>
    </row>
    <row r="1601" spans="1:6" x14ac:dyDescent="0.2">
      <c r="A1601" s="713" t="s">
        <v>338</v>
      </c>
      <c r="B1601" s="713" t="s">
        <v>9901</v>
      </c>
      <c r="C1601" s="733">
        <f>QCU!J25</f>
        <v>0</v>
      </c>
      <c r="D1601" s="724" t="s">
        <v>5324</v>
      </c>
      <c r="E1601" s="712" t="str">
        <f t="shared" si="48"/>
        <v/>
      </c>
      <c r="F1601" s="712">
        <f t="shared" si="49"/>
        <v>1</v>
      </c>
    </row>
    <row r="1602" spans="1:6" x14ac:dyDescent="0.2">
      <c r="A1602" s="713" t="s">
        <v>338</v>
      </c>
      <c r="B1602" s="713" t="s">
        <v>9902</v>
      </c>
      <c r="C1602" s="733">
        <f>QCU!J26</f>
        <v>0</v>
      </c>
      <c r="D1602" s="724" t="s">
        <v>5324</v>
      </c>
      <c r="E1602" s="712" t="str">
        <f t="shared" ref="E1602:E1665" si="50">IF(C1602="","",IF(ISBLANK(C1602),"",IF(ISNUMBER(C1602),IF(ROUND(C1602,0)=C1602,IF(C1602&gt;=(-9999999999999990),IF(C1602&lt;=(9999999999999990),"","Value must be an integer of no more than 16 digits."),"Value must be an integer of no more than 16 digits."),"Value must be an integer of no more than 16 digits."),"Value must be an integer of no more than 16 digits.")))</f>
        <v/>
      </c>
      <c r="F1602" s="712">
        <f t="shared" ref="F1602:F1665" si="51">IF(E1602="",1,0)</f>
        <v>1</v>
      </c>
    </row>
    <row r="1603" spans="1:6" x14ac:dyDescent="0.2">
      <c r="A1603" s="713" t="s">
        <v>338</v>
      </c>
      <c r="B1603" s="713" t="s">
        <v>9903</v>
      </c>
      <c r="C1603" s="733">
        <f>QCU!J27</f>
        <v>0</v>
      </c>
      <c r="D1603" s="724" t="s">
        <v>5324</v>
      </c>
      <c r="E1603" s="712" t="str">
        <f t="shared" si="50"/>
        <v/>
      </c>
      <c r="F1603" s="712">
        <f t="shared" si="51"/>
        <v>1</v>
      </c>
    </row>
    <row r="1604" spans="1:6" x14ac:dyDescent="0.2">
      <c r="A1604" s="713" t="s">
        <v>338</v>
      </c>
      <c r="B1604" s="713" t="s">
        <v>9904</v>
      </c>
      <c r="C1604" s="733">
        <f>QCU!J28</f>
        <v>0</v>
      </c>
      <c r="D1604" s="724" t="s">
        <v>5324</v>
      </c>
      <c r="E1604" s="712" t="str">
        <f t="shared" si="50"/>
        <v/>
      </c>
      <c r="F1604" s="712">
        <f t="shared" si="51"/>
        <v>1</v>
      </c>
    </row>
    <row r="1605" spans="1:6" x14ac:dyDescent="0.2">
      <c r="A1605" s="713" t="s">
        <v>338</v>
      </c>
      <c r="B1605" s="713" t="s">
        <v>9905</v>
      </c>
      <c r="C1605" s="733">
        <f>QCU!J29</f>
        <v>0</v>
      </c>
      <c r="D1605" s="724" t="s">
        <v>5324</v>
      </c>
      <c r="E1605" s="712" t="str">
        <f t="shared" si="50"/>
        <v/>
      </c>
      <c r="F1605" s="712">
        <f t="shared" si="51"/>
        <v>1</v>
      </c>
    </row>
    <row r="1606" spans="1:6" x14ac:dyDescent="0.2">
      <c r="A1606" s="713" t="s">
        <v>338</v>
      </c>
      <c r="B1606" s="713" t="s">
        <v>9906</v>
      </c>
      <c r="C1606" s="733">
        <f>QCU!J30</f>
        <v>0</v>
      </c>
      <c r="D1606" s="724" t="s">
        <v>5324</v>
      </c>
      <c r="E1606" s="712" t="str">
        <f t="shared" si="50"/>
        <v/>
      </c>
      <c r="F1606" s="712">
        <f t="shared" si="51"/>
        <v>1</v>
      </c>
    </row>
    <row r="1607" spans="1:6" x14ac:dyDescent="0.2">
      <c r="A1607" s="713" t="s">
        <v>338</v>
      </c>
      <c r="B1607" s="713" t="s">
        <v>9907</v>
      </c>
      <c r="C1607" s="733">
        <f>QCU!J31</f>
        <v>0</v>
      </c>
      <c r="D1607" s="724" t="s">
        <v>5324</v>
      </c>
      <c r="E1607" s="712" t="str">
        <f t="shared" si="50"/>
        <v/>
      </c>
      <c r="F1607" s="712">
        <f t="shared" si="51"/>
        <v>1</v>
      </c>
    </row>
    <row r="1608" spans="1:6" x14ac:dyDescent="0.2">
      <c r="A1608" s="713" t="s">
        <v>338</v>
      </c>
      <c r="B1608" s="713" t="s">
        <v>9908</v>
      </c>
      <c r="C1608" s="733">
        <f>QCU!J32</f>
        <v>0</v>
      </c>
      <c r="D1608" s="724" t="s">
        <v>5324</v>
      </c>
      <c r="E1608" s="712" t="str">
        <f t="shared" si="50"/>
        <v/>
      </c>
      <c r="F1608" s="712">
        <f t="shared" si="51"/>
        <v>1</v>
      </c>
    </row>
    <row r="1609" spans="1:6" x14ac:dyDescent="0.2">
      <c r="A1609" s="713" t="s">
        <v>338</v>
      </c>
      <c r="B1609" s="713" t="s">
        <v>9909</v>
      </c>
      <c r="C1609" s="733">
        <f>QCU!J33</f>
        <v>0</v>
      </c>
      <c r="D1609" s="724" t="s">
        <v>5324</v>
      </c>
      <c r="E1609" s="712" t="str">
        <f t="shared" si="50"/>
        <v/>
      </c>
      <c r="F1609" s="712">
        <f t="shared" si="51"/>
        <v>1</v>
      </c>
    </row>
    <row r="1610" spans="1:6" x14ac:dyDescent="0.2">
      <c r="A1610" s="713" t="s">
        <v>338</v>
      </c>
      <c r="B1610" s="713" t="s">
        <v>9910</v>
      </c>
      <c r="C1610" s="733">
        <f>QCU!J34</f>
        <v>0</v>
      </c>
      <c r="D1610" s="724" t="s">
        <v>5324</v>
      </c>
      <c r="E1610" s="712" t="str">
        <f t="shared" si="50"/>
        <v/>
      </c>
      <c r="F1610" s="712">
        <f t="shared" si="51"/>
        <v>1</v>
      </c>
    </row>
    <row r="1611" spans="1:6" x14ac:dyDescent="0.2">
      <c r="A1611" s="713" t="s">
        <v>338</v>
      </c>
      <c r="B1611" s="713" t="s">
        <v>9911</v>
      </c>
      <c r="C1611" s="733">
        <f>QCU!J35</f>
        <v>0</v>
      </c>
      <c r="D1611" s="724" t="s">
        <v>5324</v>
      </c>
      <c r="E1611" s="712" t="str">
        <f t="shared" si="50"/>
        <v/>
      </c>
      <c r="F1611" s="712">
        <f t="shared" si="51"/>
        <v>1</v>
      </c>
    </row>
    <row r="1612" spans="1:6" x14ac:dyDescent="0.2">
      <c r="A1612" s="713" t="s">
        <v>338</v>
      </c>
      <c r="B1612" s="713" t="s">
        <v>9912</v>
      </c>
      <c r="C1612" s="733">
        <f>QCU!K24</f>
        <v>0</v>
      </c>
      <c r="D1612" s="724" t="s">
        <v>5324</v>
      </c>
      <c r="E1612" s="712" t="str">
        <f t="shared" si="50"/>
        <v/>
      </c>
      <c r="F1612" s="712">
        <f t="shared" si="51"/>
        <v>1</v>
      </c>
    </row>
    <row r="1613" spans="1:6" x14ac:dyDescent="0.2">
      <c r="A1613" s="713" t="s">
        <v>338</v>
      </c>
      <c r="B1613" s="713" t="s">
        <v>9913</v>
      </c>
      <c r="C1613" s="733">
        <f>QCU!K25</f>
        <v>0</v>
      </c>
      <c r="D1613" s="724" t="s">
        <v>5324</v>
      </c>
      <c r="E1613" s="712" t="str">
        <f t="shared" si="50"/>
        <v/>
      </c>
      <c r="F1613" s="712">
        <f t="shared" si="51"/>
        <v>1</v>
      </c>
    </row>
    <row r="1614" spans="1:6" x14ac:dyDescent="0.2">
      <c r="A1614" s="713" t="s">
        <v>338</v>
      </c>
      <c r="B1614" s="713" t="s">
        <v>9914</v>
      </c>
      <c r="C1614" s="733">
        <f>QCU!K26</f>
        <v>0</v>
      </c>
      <c r="D1614" s="724" t="s">
        <v>5324</v>
      </c>
      <c r="E1614" s="712" t="str">
        <f t="shared" si="50"/>
        <v/>
      </c>
      <c r="F1614" s="712">
        <f t="shared" si="51"/>
        <v>1</v>
      </c>
    </row>
    <row r="1615" spans="1:6" x14ac:dyDescent="0.2">
      <c r="A1615" s="713" t="s">
        <v>338</v>
      </c>
      <c r="B1615" s="713" t="s">
        <v>9915</v>
      </c>
      <c r="C1615" s="733">
        <f>QCU!K27</f>
        <v>0</v>
      </c>
      <c r="D1615" s="724" t="s">
        <v>5324</v>
      </c>
      <c r="E1615" s="712" t="str">
        <f t="shared" si="50"/>
        <v/>
      </c>
      <c r="F1615" s="712">
        <f t="shared" si="51"/>
        <v>1</v>
      </c>
    </row>
    <row r="1616" spans="1:6" x14ac:dyDescent="0.2">
      <c r="A1616" s="713" t="s">
        <v>338</v>
      </c>
      <c r="B1616" s="713" t="s">
        <v>9916</v>
      </c>
      <c r="C1616" s="733">
        <f>QCU!K28</f>
        <v>0</v>
      </c>
      <c r="D1616" s="724" t="s">
        <v>5324</v>
      </c>
      <c r="E1616" s="712" t="str">
        <f t="shared" si="50"/>
        <v/>
      </c>
      <c r="F1616" s="712">
        <f t="shared" si="51"/>
        <v>1</v>
      </c>
    </row>
    <row r="1617" spans="1:6" x14ac:dyDescent="0.2">
      <c r="A1617" s="713" t="s">
        <v>338</v>
      </c>
      <c r="B1617" s="713" t="s">
        <v>9917</v>
      </c>
      <c r="C1617" s="733">
        <f>QCU!K29</f>
        <v>0</v>
      </c>
      <c r="D1617" s="724" t="s">
        <v>5324</v>
      </c>
      <c r="E1617" s="712" t="str">
        <f t="shared" si="50"/>
        <v/>
      </c>
      <c r="F1617" s="712">
        <f t="shared" si="51"/>
        <v>1</v>
      </c>
    </row>
    <row r="1618" spans="1:6" x14ac:dyDescent="0.2">
      <c r="A1618" s="713" t="s">
        <v>338</v>
      </c>
      <c r="B1618" s="713" t="s">
        <v>9918</v>
      </c>
      <c r="C1618" s="733">
        <f>QCU!K30</f>
        <v>0</v>
      </c>
      <c r="D1618" s="724" t="s">
        <v>5324</v>
      </c>
      <c r="E1618" s="712" t="str">
        <f t="shared" si="50"/>
        <v/>
      </c>
      <c r="F1618" s="712">
        <f t="shared" si="51"/>
        <v>1</v>
      </c>
    </row>
    <row r="1619" spans="1:6" x14ac:dyDescent="0.2">
      <c r="A1619" s="713" t="s">
        <v>338</v>
      </c>
      <c r="B1619" s="713" t="s">
        <v>9919</v>
      </c>
      <c r="C1619" s="733">
        <f>QCU!K31</f>
        <v>0</v>
      </c>
      <c r="D1619" s="724" t="s">
        <v>5324</v>
      </c>
      <c r="E1619" s="712" t="str">
        <f t="shared" si="50"/>
        <v/>
      </c>
      <c r="F1619" s="712">
        <f t="shared" si="51"/>
        <v>1</v>
      </c>
    </row>
    <row r="1620" spans="1:6" x14ac:dyDescent="0.2">
      <c r="A1620" s="713" t="s">
        <v>338</v>
      </c>
      <c r="B1620" s="713" t="s">
        <v>9920</v>
      </c>
      <c r="C1620" s="733">
        <f>QCU!K32</f>
        <v>0</v>
      </c>
      <c r="D1620" s="724" t="s">
        <v>5324</v>
      </c>
      <c r="E1620" s="712" t="str">
        <f t="shared" si="50"/>
        <v/>
      </c>
      <c r="F1620" s="712">
        <f t="shared" si="51"/>
        <v>1</v>
      </c>
    </row>
    <row r="1621" spans="1:6" x14ac:dyDescent="0.2">
      <c r="A1621" s="713" t="s">
        <v>338</v>
      </c>
      <c r="B1621" s="713" t="s">
        <v>9921</v>
      </c>
      <c r="C1621" s="733">
        <f>QCU!K33</f>
        <v>0</v>
      </c>
      <c r="D1621" s="724" t="s">
        <v>5324</v>
      </c>
      <c r="E1621" s="712" t="str">
        <f t="shared" si="50"/>
        <v/>
      </c>
      <c r="F1621" s="712">
        <f t="shared" si="51"/>
        <v>1</v>
      </c>
    </row>
    <row r="1622" spans="1:6" x14ac:dyDescent="0.2">
      <c r="A1622" s="713" t="s">
        <v>338</v>
      </c>
      <c r="B1622" s="713" t="s">
        <v>9922</v>
      </c>
      <c r="C1622" s="733">
        <f>QCU!K34</f>
        <v>0</v>
      </c>
      <c r="D1622" s="724" t="s">
        <v>5324</v>
      </c>
      <c r="E1622" s="712" t="str">
        <f t="shared" si="50"/>
        <v/>
      </c>
      <c r="F1622" s="712">
        <f t="shared" si="51"/>
        <v>1</v>
      </c>
    </row>
    <row r="1623" spans="1:6" x14ac:dyDescent="0.2">
      <c r="A1623" s="713" t="s">
        <v>338</v>
      </c>
      <c r="B1623" s="713" t="s">
        <v>9923</v>
      </c>
      <c r="C1623" s="733">
        <f>QCU!K35</f>
        <v>0</v>
      </c>
      <c r="D1623" s="724" t="s">
        <v>5324</v>
      </c>
      <c r="E1623" s="712" t="str">
        <f t="shared" si="50"/>
        <v/>
      </c>
      <c r="F1623" s="712">
        <f t="shared" si="51"/>
        <v>1</v>
      </c>
    </row>
    <row r="1624" spans="1:6" x14ac:dyDescent="0.2">
      <c r="A1624" s="713" t="s">
        <v>338</v>
      </c>
      <c r="B1624" s="713" t="s">
        <v>9924</v>
      </c>
      <c r="C1624" s="733">
        <f>QCU!L24</f>
        <v>0</v>
      </c>
      <c r="D1624" s="724" t="s">
        <v>5324</v>
      </c>
      <c r="E1624" s="712" t="str">
        <f t="shared" si="50"/>
        <v/>
      </c>
      <c r="F1624" s="712">
        <f t="shared" si="51"/>
        <v>1</v>
      </c>
    </row>
    <row r="1625" spans="1:6" x14ac:dyDescent="0.2">
      <c r="A1625" s="713" t="s">
        <v>338</v>
      </c>
      <c r="B1625" s="713" t="s">
        <v>9925</v>
      </c>
      <c r="C1625" s="733">
        <f>QCU!L25</f>
        <v>0</v>
      </c>
      <c r="D1625" s="724" t="s">
        <v>5324</v>
      </c>
      <c r="E1625" s="712" t="str">
        <f t="shared" si="50"/>
        <v/>
      </c>
      <c r="F1625" s="712">
        <f t="shared" si="51"/>
        <v>1</v>
      </c>
    </row>
    <row r="1626" spans="1:6" x14ac:dyDescent="0.2">
      <c r="A1626" s="713" t="s">
        <v>338</v>
      </c>
      <c r="B1626" s="713" t="s">
        <v>9926</v>
      </c>
      <c r="C1626" s="733">
        <f>QCU!L26</f>
        <v>0</v>
      </c>
      <c r="D1626" s="724" t="s">
        <v>5324</v>
      </c>
      <c r="E1626" s="712" t="str">
        <f t="shared" si="50"/>
        <v/>
      </c>
      <c r="F1626" s="712">
        <f t="shared" si="51"/>
        <v>1</v>
      </c>
    </row>
    <row r="1627" spans="1:6" x14ac:dyDescent="0.2">
      <c r="A1627" s="713" t="s">
        <v>338</v>
      </c>
      <c r="B1627" s="713" t="s">
        <v>9927</v>
      </c>
      <c r="C1627" s="733">
        <f>QCU!L27</f>
        <v>0</v>
      </c>
      <c r="D1627" s="724" t="s">
        <v>5324</v>
      </c>
      <c r="E1627" s="712" t="str">
        <f t="shared" si="50"/>
        <v/>
      </c>
      <c r="F1627" s="712">
        <f t="shared" si="51"/>
        <v>1</v>
      </c>
    </row>
    <row r="1628" spans="1:6" x14ac:dyDescent="0.2">
      <c r="A1628" s="713" t="s">
        <v>338</v>
      </c>
      <c r="B1628" s="713" t="s">
        <v>9928</v>
      </c>
      <c r="C1628" s="733">
        <f>QCU!L28</f>
        <v>0</v>
      </c>
      <c r="D1628" s="724" t="s">
        <v>5324</v>
      </c>
      <c r="E1628" s="712" t="str">
        <f t="shared" si="50"/>
        <v/>
      </c>
      <c r="F1628" s="712">
        <f t="shared" si="51"/>
        <v>1</v>
      </c>
    </row>
    <row r="1629" spans="1:6" x14ac:dyDescent="0.2">
      <c r="A1629" s="713" t="s">
        <v>338</v>
      </c>
      <c r="B1629" s="713" t="s">
        <v>9929</v>
      </c>
      <c r="C1629" s="733">
        <f>QCU!L29</f>
        <v>0</v>
      </c>
      <c r="D1629" s="724" t="s">
        <v>5324</v>
      </c>
      <c r="E1629" s="712" t="str">
        <f t="shared" si="50"/>
        <v/>
      </c>
      <c r="F1629" s="712">
        <f t="shared" si="51"/>
        <v>1</v>
      </c>
    </row>
    <row r="1630" spans="1:6" x14ac:dyDescent="0.2">
      <c r="A1630" s="713" t="s">
        <v>338</v>
      </c>
      <c r="B1630" s="713" t="s">
        <v>9930</v>
      </c>
      <c r="C1630" s="733">
        <f>QCU!L30</f>
        <v>0</v>
      </c>
      <c r="D1630" s="724" t="s">
        <v>5324</v>
      </c>
      <c r="E1630" s="712" t="str">
        <f t="shared" si="50"/>
        <v/>
      </c>
      <c r="F1630" s="712">
        <f t="shared" si="51"/>
        <v>1</v>
      </c>
    </row>
    <row r="1631" spans="1:6" x14ac:dyDescent="0.2">
      <c r="A1631" s="713" t="s">
        <v>338</v>
      </c>
      <c r="B1631" s="713" t="s">
        <v>9931</v>
      </c>
      <c r="C1631" s="733">
        <f>QCU!L31</f>
        <v>0</v>
      </c>
      <c r="D1631" s="724" t="s">
        <v>5324</v>
      </c>
      <c r="E1631" s="712" t="str">
        <f t="shared" si="50"/>
        <v/>
      </c>
      <c r="F1631" s="712">
        <f t="shared" si="51"/>
        <v>1</v>
      </c>
    </row>
    <row r="1632" spans="1:6" x14ac:dyDescent="0.2">
      <c r="A1632" s="713" t="s">
        <v>338</v>
      </c>
      <c r="B1632" s="713" t="s">
        <v>9932</v>
      </c>
      <c r="C1632" s="733">
        <f>QCU!L32</f>
        <v>0</v>
      </c>
      <c r="D1632" s="724" t="s">
        <v>5324</v>
      </c>
      <c r="E1632" s="712" t="str">
        <f t="shared" si="50"/>
        <v/>
      </c>
      <c r="F1632" s="712">
        <f t="shared" si="51"/>
        <v>1</v>
      </c>
    </row>
    <row r="1633" spans="1:6" x14ac:dyDescent="0.2">
      <c r="A1633" s="713" t="s">
        <v>338</v>
      </c>
      <c r="B1633" s="713" t="s">
        <v>9933</v>
      </c>
      <c r="C1633" s="733">
        <f>QCU!L33</f>
        <v>0</v>
      </c>
      <c r="D1633" s="724" t="s">
        <v>5324</v>
      </c>
      <c r="E1633" s="712" t="str">
        <f t="shared" si="50"/>
        <v/>
      </c>
      <c r="F1633" s="712">
        <f t="shared" si="51"/>
        <v>1</v>
      </c>
    </row>
    <row r="1634" spans="1:6" x14ac:dyDescent="0.2">
      <c r="A1634" s="713" t="s">
        <v>338</v>
      </c>
      <c r="B1634" s="713" t="s">
        <v>9934</v>
      </c>
      <c r="C1634" s="733">
        <f>QCU!L34</f>
        <v>0</v>
      </c>
      <c r="D1634" s="724" t="s">
        <v>5324</v>
      </c>
      <c r="E1634" s="712" t="str">
        <f t="shared" si="50"/>
        <v/>
      </c>
      <c r="F1634" s="712">
        <f t="shared" si="51"/>
        <v>1</v>
      </c>
    </row>
    <row r="1635" spans="1:6" x14ac:dyDescent="0.2">
      <c r="A1635" s="713" t="s">
        <v>338</v>
      </c>
      <c r="B1635" s="713" t="s">
        <v>9935</v>
      </c>
      <c r="C1635" s="733">
        <f>QCU!L35</f>
        <v>0</v>
      </c>
      <c r="D1635" s="724" t="s">
        <v>5324</v>
      </c>
      <c r="E1635" s="712" t="str">
        <f t="shared" si="50"/>
        <v/>
      </c>
      <c r="F1635" s="712">
        <f t="shared" si="51"/>
        <v>1</v>
      </c>
    </row>
    <row r="1636" spans="1:6" x14ac:dyDescent="0.2">
      <c r="A1636" s="713" t="s">
        <v>338</v>
      </c>
      <c r="B1636" s="713" t="s">
        <v>9936</v>
      </c>
      <c r="C1636" s="733">
        <f>QCU!M9</f>
        <v>0</v>
      </c>
      <c r="D1636" s="724" t="s">
        <v>5324</v>
      </c>
      <c r="E1636" s="712" t="str">
        <f t="shared" si="50"/>
        <v/>
      </c>
      <c r="F1636" s="712">
        <f t="shared" si="51"/>
        <v>1</v>
      </c>
    </row>
    <row r="1637" spans="1:6" x14ac:dyDescent="0.2">
      <c r="A1637" s="713" t="s">
        <v>338</v>
      </c>
      <c r="B1637" s="713" t="s">
        <v>9937</v>
      </c>
      <c r="C1637" s="733">
        <f>QCU!M10</f>
        <v>0</v>
      </c>
      <c r="D1637" s="724" t="s">
        <v>5324</v>
      </c>
      <c r="E1637" s="712" t="str">
        <f t="shared" si="50"/>
        <v/>
      </c>
      <c r="F1637" s="712">
        <f t="shared" si="51"/>
        <v>1</v>
      </c>
    </row>
    <row r="1638" spans="1:6" x14ac:dyDescent="0.2">
      <c r="A1638" s="713" t="s">
        <v>338</v>
      </c>
      <c r="B1638" s="713" t="s">
        <v>9938</v>
      </c>
      <c r="C1638" s="733">
        <f>QCU!M11</f>
        <v>0</v>
      </c>
      <c r="D1638" s="724" t="s">
        <v>5324</v>
      </c>
      <c r="E1638" s="712" t="str">
        <f t="shared" si="50"/>
        <v/>
      </c>
      <c r="F1638" s="712">
        <f t="shared" si="51"/>
        <v>1</v>
      </c>
    </row>
    <row r="1639" spans="1:6" x14ac:dyDescent="0.2">
      <c r="A1639" s="713" t="s">
        <v>338</v>
      </c>
      <c r="B1639" s="713" t="s">
        <v>9939</v>
      </c>
      <c r="C1639" s="733">
        <f>QCU!M12</f>
        <v>0</v>
      </c>
      <c r="D1639" s="724" t="s">
        <v>5324</v>
      </c>
      <c r="E1639" s="712" t="str">
        <f t="shared" si="50"/>
        <v/>
      </c>
      <c r="F1639" s="712">
        <f t="shared" si="51"/>
        <v>1</v>
      </c>
    </row>
    <row r="1640" spans="1:6" x14ac:dyDescent="0.2">
      <c r="A1640" s="713" t="s">
        <v>338</v>
      </c>
      <c r="B1640" s="713" t="s">
        <v>9940</v>
      </c>
      <c r="C1640" s="733">
        <f>QCU!M13</f>
        <v>0</v>
      </c>
      <c r="D1640" s="724" t="s">
        <v>5324</v>
      </c>
      <c r="E1640" s="712" t="str">
        <f t="shared" si="50"/>
        <v/>
      </c>
      <c r="F1640" s="712">
        <f t="shared" si="51"/>
        <v>1</v>
      </c>
    </row>
    <row r="1641" spans="1:6" x14ac:dyDescent="0.2">
      <c r="A1641" s="713" t="s">
        <v>338</v>
      </c>
      <c r="B1641" s="713" t="s">
        <v>9941</v>
      </c>
      <c r="C1641" s="733">
        <f>QCU!M14</f>
        <v>0</v>
      </c>
      <c r="D1641" s="724" t="s">
        <v>5324</v>
      </c>
      <c r="E1641" s="712" t="str">
        <f t="shared" si="50"/>
        <v/>
      </c>
      <c r="F1641" s="712">
        <f t="shared" si="51"/>
        <v>1</v>
      </c>
    </row>
    <row r="1642" spans="1:6" x14ac:dyDescent="0.2">
      <c r="A1642" s="713" t="s">
        <v>338</v>
      </c>
      <c r="B1642" s="713" t="s">
        <v>9942</v>
      </c>
      <c r="C1642" s="733">
        <f>QCU!M15</f>
        <v>0</v>
      </c>
      <c r="D1642" s="724" t="s">
        <v>5324</v>
      </c>
      <c r="E1642" s="712" t="str">
        <f t="shared" si="50"/>
        <v/>
      </c>
      <c r="F1642" s="712">
        <f t="shared" si="51"/>
        <v>1</v>
      </c>
    </row>
    <row r="1643" spans="1:6" x14ac:dyDescent="0.2">
      <c r="A1643" s="713" t="s">
        <v>338</v>
      </c>
      <c r="B1643" s="713" t="s">
        <v>9943</v>
      </c>
      <c r="C1643" s="733">
        <f>QCU!M16</f>
        <v>0</v>
      </c>
      <c r="D1643" s="724" t="s">
        <v>5324</v>
      </c>
      <c r="E1643" s="712" t="str">
        <f t="shared" si="50"/>
        <v/>
      </c>
      <c r="F1643" s="712">
        <f t="shared" si="51"/>
        <v>1</v>
      </c>
    </row>
    <row r="1644" spans="1:6" x14ac:dyDescent="0.2">
      <c r="A1644" s="713" t="s">
        <v>338</v>
      </c>
      <c r="B1644" s="713" t="s">
        <v>9944</v>
      </c>
      <c r="C1644" s="733">
        <f>QCU!M17</f>
        <v>0</v>
      </c>
      <c r="D1644" s="724" t="s">
        <v>5324</v>
      </c>
      <c r="E1644" s="712" t="str">
        <f t="shared" si="50"/>
        <v/>
      </c>
      <c r="F1644" s="712">
        <f t="shared" si="51"/>
        <v>1</v>
      </c>
    </row>
    <row r="1645" spans="1:6" x14ac:dyDescent="0.2">
      <c r="A1645" s="713" t="s">
        <v>338</v>
      </c>
      <c r="B1645" s="713" t="s">
        <v>9945</v>
      </c>
      <c r="C1645" s="733">
        <f>QCU!M18</f>
        <v>0</v>
      </c>
      <c r="D1645" s="724" t="s">
        <v>5324</v>
      </c>
      <c r="E1645" s="712" t="str">
        <f t="shared" si="50"/>
        <v/>
      </c>
      <c r="F1645" s="712">
        <f t="shared" si="51"/>
        <v>1</v>
      </c>
    </row>
    <row r="1646" spans="1:6" x14ac:dyDescent="0.2">
      <c r="A1646" s="713" t="s">
        <v>338</v>
      </c>
      <c r="B1646" s="713" t="s">
        <v>9946</v>
      </c>
      <c r="C1646" s="733">
        <f>QCU!M19</f>
        <v>0</v>
      </c>
      <c r="D1646" s="724" t="s">
        <v>5324</v>
      </c>
      <c r="E1646" s="712" t="str">
        <f t="shared" si="50"/>
        <v/>
      </c>
      <c r="F1646" s="712">
        <f t="shared" si="51"/>
        <v>1</v>
      </c>
    </row>
    <row r="1647" spans="1:6" x14ac:dyDescent="0.2">
      <c r="A1647" s="713" t="s">
        <v>338</v>
      </c>
      <c r="B1647" s="713" t="s">
        <v>9947</v>
      </c>
      <c r="C1647" s="733">
        <f>QCU!M20</f>
        <v>0</v>
      </c>
      <c r="D1647" s="724" t="s">
        <v>5324</v>
      </c>
      <c r="E1647" s="712" t="str">
        <f t="shared" si="50"/>
        <v/>
      </c>
      <c r="F1647" s="712">
        <f t="shared" si="51"/>
        <v>1</v>
      </c>
    </row>
    <row r="1648" spans="1:6" x14ac:dyDescent="0.2">
      <c r="A1648" s="713" t="s">
        <v>338</v>
      </c>
      <c r="B1648" s="713" t="s">
        <v>9948</v>
      </c>
      <c r="C1648" s="733">
        <f>QCU!M21</f>
        <v>0</v>
      </c>
      <c r="D1648" s="724" t="s">
        <v>5324</v>
      </c>
      <c r="E1648" s="712" t="str">
        <f t="shared" si="50"/>
        <v/>
      </c>
      <c r="F1648" s="712">
        <f t="shared" si="51"/>
        <v>1</v>
      </c>
    </row>
    <row r="1649" spans="1:6" x14ac:dyDescent="0.2">
      <c r="A1649" s="713" t="s">
        <v>338</v>
      </c>
      <c r="B1649" s="713" t="s">
        <v>9949</v>
      </c>
      <c r="C1649" s="733">
        <f>QCU!M24</f>
        <v>0</v>
      </c>
      <c r="D1649" s="724" t="s">
        <v>5324</v>
      </c>
      <c r="E1649" s="712" t="str">
        <f t="shared" si="50"/>
        <v/>
      </c>
      <c r="F1649" s="712">
        <f t="shared" si="51"/>
        <v>1</v>
      </c>
    </row>
    <row r="1650" spans="1:6" x14ac:dyDescent="0.2">
      <c r="A1650" s="713" t="s">
        <v>338</v>
      </c>
      <c r="B1650" s="713" t="s">
        <v>9950</v>
      </c>
      <c r="C1650" s="733">
        <f>QCU!M25</f>
        <v>0</v>
      </c>
      <c r="D1650" s="724" t="s">
        <v>5324</v>
      </c>
      <c r="E1650" s="712" t="str">
        <f t="shared" si="50"/>
        <v/>
      </c>
      <c r="F1650" s="712">
        <f t="shared" si="51"/>
        <v>1</v>
      </c>
    </row>
    <row r="1651" spans="1:6" x14ac:dyDescent="0.2">
      <c r="A1651" s="713" t="s">
        <v>338</v>
      </c>
      <c r="B1651" s="713" t="s">
        <v>9951</v>
      </c>
      <c r="C1651" s="733">
        <f>QCU!M26</f>
        <v>0</v>
      </c>
      <c r="D1651" s="724" t="s">
        <v>5324</v>
      </c>
      <c r="E1651" s="712" t="str">
        <f t="shared" si="50"/>
        <v/>
      </c>
      <c r="F1651" s="712">
        <f t="shared" si="51"/>
        <v>1</v>
      </c>
    </row>
    <row r="1652" spans="1:6" x14ac:dyDescent="0.2">
      <c r="A1652" s="713" t="s">
        <v>338</v>
      </c>
      <c r="B1652" s="713" t="s">
        <v>9952</v>
      </c>
      <c r="C1652" s="733">
        <f>QCU!M27</f>
        <v>0</v>
      </c>
      <c r="D1652" s="724" t="s">
        <v>5324</v>
      </c>
      <c r="E1652" s="712" t="str">
        <f t="shared" si="50"/>
        <v/>
      </c>
      <c r="F1652" s="712">
        <f t="shared" si="51"/>
        <v>1</v>
      </c>
    </row>
    <row r="1653" spans="1:6" x14ac:dyDescent="0.2">
      <c r="A1653" s="713" t="s">
        <v>338</v>
      </c>
      <c r="B1653" s="713" t="s">
        <v>9953</v>
      </c>
      <c r="C1653" s="733">
        <f>QCU!M28</f>
        <v>0</v>
      </c>
      <c r="D1653" s="724" t="s">
        <v>5324</v>
      </c>
      <c r="E1653" s="712" t="str">
        <f t="shared" si="50"/>
        <v/>
      </c>
      <c r="F1653" s="712">
        <f t="shared" si="51"/>
        <v>1</v>
      </c>
    </row>
    <row r="1654" spans="1:6" x14ac:dyDescent="0.2">
      <c r="A1654" s="713" t="s">
        <v>338</v>
      </c>
      <c r="B1654" s="713" t="s">
        <v>9954</v>
      </c>
      <c r="C1654" s="733">
        <f>QCU!M29</f>
        <v>0</v>
      </c>
      <c r="D1654" s="724" t="s">
        <v>5324</v>
      </c>
      <c r="E1654" s="712" t="str">
        <f t="shared" si="50"/>
        <v/>
      </c>
      <c r="F1654" s="712">
        <f t="shared" si="51"/>
        <v>1</v>
      </c>
    </row>
    <row r="1655" spans="1:6" x14ac:dyDescent="0.2">
      <c r="A1655" s="713" t="s">
        <v>338</v>
      </c>
      <c r="B1655" s="713" t="s">
        <v>9955</v>
      </c>
      <c r="C1655" s="733">
        <f>QCU!M30</f>
        <v>0</v>
      </c>
      <c r="D1655" s="724" t="s">
        <v>5324</v>
      </c>
      <c r="E1655" s="712" t="str">
        <f t="shared" si="50"/>
        <v/>
      </c>
      <c r="F1655" s="712">
        <f t="shared" si="51"/>
        <v>1</v>
      </c>
    </row>
    <row r="1656" spans="1:6" x14ac:dyDescent="0.2">
      <c r="A1656" s="713" t="s">
        <v>338</v>
      </c>
      <c r="B1656" s="713" t="s">
        <v>9956</v>
      </c>
      <c r="C1656" s="733">
        <f>QCU!M31</f>
        <v>0</v>
      </c>
      <c r="D1656" s="724" t="s">
        <v>5324</v>
      </c>
      <c r="E1656" s="712" t="str">
        <f t="shared" si="50"/>
        <v/>
      </c>
      <c r="F1656" s="712">
        <f t="shared" si="51"/>
        <v>1</v>
      </c>
    </row>
    <row r="1657" spans="1:6" x14ac:dyDescent="0.2">
      <c r="A1657" s="713" t="s">
        <v>338</v>
      </c>
      <c r="B1657" s="713" t="s">
        <v>9957</v>
      </c>
      <c r="C1657" s="733">
        <f>QCU!M32</f>
        <v>0</v>
      </c>
      <c r="D1657" s="724" t="s">
        <v>5324</v>
      </c>
      <c r="E1657" s="712" t="str">
        <f t="shared" si="50"/>
        <v/>
      </c>
      <c r="F1657" s="712">
        <f t="shared" si="51"/>
        <v>1</v>
      </c>
    </row>
    <row r="1658" spans="1:6" x14ac:dyDescent="0.2">
      <c r="A1658" s="713" t="s">
        <v>338</v>
      </c>
      <c r="B1658" s="713" t="s">
        <v>9958</v>
      </c>
      <c r="C1658" s="733">
        <f>QCU!M33</f>
        <v>0</v>
      </c>
      <c r="D1658" s="724" t="s">
        <v>5324</v>
      </c>
      <c r="E1658" s="712" t="str">
        <f t="shared" si="50"/>
        <v/>
      </c>
      <c r="F1658" s="712">
        <f t="shared" si="51"/>
        <v>1</v>
      </c>
    </row>
    <row r="1659" spans="1:6" x14ac:dyDescent="0.2">
      <c r="A1659" s="713" t="s">
        <v>338</v>
      </c>
      <c r="B1659" s="713" t="s">
        <v>9959</v>
      </c>
      <c r="C1659" s="733">
        <f>QCU!M34</f>
        <v>0</v>
      </c>
      <c r="D1659" s="724" t="s">
        <v>5324</v>
      </c>
      <c r="E1659" s="712" t="str">
        <f t="shared" si="50"/>
        <v/>
      </c>
      <c r="F1659" s="712">
        <f t="shared" si="51"/>
        <v>1</v>
      </c>
    </row>
    <row r="1660" spans="1:6" x14ac:dyDescent="0.2">
      <c r="A1660" s="713" t="s">
        <v>338</v>
      </c>
      <c r="B1660" s="713" t="s">
        <v>9960</v>
      </c>
      <c r="C1660" s="733">
        <f>QCU!M35</f>
        <v>0</v>
      </c>
      <c r="D1660" s="724" t="s">
        <v>5324</v>
      </c>
      <c r="E1660" s="712" t="str">
        <f t="shared" si="50"/>
        <v/>
      </c>
      <c r="F1660" s="712">
        <f t="shared" si="51"/>
        <v>1</v>
      </c>
    </row>
    <row r="1661" spans="1:6" x14ac:dyDescent="0.2">
      <c r="A1661" s="713" t="s">
        <v>338</v>
      </c>
      <c r="B1661" s="713" t="s">
        <v>9961</v>
      </c>
      <c r="C1661" s="733">
        <f>QCU!M37</f>
        <v>0</v>
      </c>
      <c r="D1661" s="724" t="s">
        <v>5324</v>
      </c>
      <c r="E1661" s="712" t="str">
        <f t="shared" si="50"/>
        <v/>
      </c>
      <c r="F1661" s="712">
        <f t="shared" si="51"/>
        <v>1</v>
      </c>
    </row>
    <row r="1662" spans="1:6" x14ac:dyDescent="0.2">
      <c r="A1662" s="713" t="s">
        <v>338</v>
      </c>
      <c r="B1662" s="713" t="s">
        <v>9962</v>
      </c>
      <c r="C1662" s="733">
        <f>QCU!M38</f>
        <v>0</v>
      </c>
      <c r="D1662" s="724" t="s">
        <v>5324</v>
      </c>
      <c r="E1662" s="712" t="str">
        <f t="shared" si="50"/>
        <v/>
      </c>
      <c r="F1662" s="712">
        <f t="shared" si="51"/>
        <v>1</v>
      </c>
    </row>
    <row r="1663" spans="1:6" x14ac:dyDescent="0.2">
      <c r="A1663" s="713" t="s">
        <v>338</v>
      </c>
      <c r="B1663" s="713" t="s">
        <v>9963</v>
      </c>
      <c r="C1663" s="733">
        <f>QCU!M39</f>
        <v>0</v>
      </c>
      <c r="D1663" s="724" t="s">
        <v>5324</v>
      </c>
      <c r="E1663" s="712" t="str">
        <f t="shared" si="50"/>
        <v/>
      </c>
      <c r="F1663" s="712">
        <f t="shared" si="51"/>
        <v>1</v>
      </c>
    </row>
    <row r="1664" spans="1:6" x14ac:dyDescent="0.2">
      <c r="A1664" s="713" t="s">
        <v>338</v>
      </c>
      <c r="B1664" s="713" t="s">
        <v>9964</v>
      </c>
      <c r="C1664" s="733">
        <f>QCU!M40</f>
        <v>0</v>
      </c>
      <c r="D1664" s="724" t="s">
        <v>5324</v>
      </c>
      <c r="E1664" s="712" t="str">
        <f t="shared" si="50"/>
        <v/>
      </c>
      <c r="F1664" s="712">
        <f t="shared" si="51"/>
        <v>1</v>
      </c>
    </row>
    <row r="1665" spans="1:6" x14ac:dyDescent="0.2">
      <c r="A1665" s="713" t="s">
        <v>338</v>
      </c>
      <c r="B1665" s="713" t="s">
        <v>9965</v>
      </c>
      <c r="C1665" s="733">
        <f>QCU!M41</f>
        <v>0</v>
      </c>
      <c r="D1665" s="724" t="s">
        <v>5324</v>
      </c>
      <c r="E1665" s="712" t="str">
        <f t="shared" si="50"/>
        <v/>
      </c>
      <c r="F1665" s="712">
        <f t="shared" si="51"/>
        <v>1</v>
      </c>
    </row>
    <row r="1666" spans="1:6" x14ac:dyDescent="0.2">
      <c r="A1666" s="713" t="s">
        <v>338</v>
      </c>
      <c r="B1666" s="713" t="s">
        <v>9966</v>
      </c>
      <c r="C1666" s="733">
        <f>QCU!M42</f>
        <v>0</v>
      </c>
      <c r="D1666" s="724" t="s">
        <v>5324</v>
      </c>
      <c r="E1666" s="712" t="str">
        <f t="shared" ref="E1666:E1729" si="52">IF(C1666="","",IF(ISBLANK(C1666),"",IF(ISNUMBER(C1666),IF(ROUND(C1666,0)=C1666,IF(C1666&gt;=(-9999999999999990),IF(C1666&lt;=(9999999999999990),"","Value must be an integer of no more than 16 digits."),"Value must be an integer of no more than 16 digits."),"Value must be an integer of no more than 16 digits."),"Value must be an integer of no more than 16 digits.")))</f>
        <v/>
      </c>
      <c r="F1666" s="712">
        <f t="shared" ref="F1666:F1729" si="53">IF(E1666="",1,0)</f>
        <v>1</v>
      </c>
    </row>
    <row r="1667" spans="1:6" x14ac:dyDescent="0.2">
      <c r="A1667" s="713" t="s">
        <v>338</v>
      </c>
      <c r="B1667" s="713" t="s">
        <v>9967</v>
      </c>
      <c r="C1667" s="733">
        <f>QCU!M43</f>
        <v>0</v>
      </c>
      <c r="D1667" s="724" t="s">
        <v>5324</v>
      </c>
      <c r="E1667" s="712" t="str">
        <f t="shared" si="52"/>
        <v/>
      </c>
      <c r="F1667" s="712">
        <f t="shared" si="53"/>
        <v>1</v>
      </c>
    </row>
    <row r="1668" spans="1:6" x14ac:dyDescent="0.2">
      <c r="A1668" s="713" t="s">
        <v>338</v>
      </c>
      <c r="B1668" s="713" t="s">
        <v>9968</v>
      </c>
      <c r="C1668" s="733">
        <f>QCU!M44</f>
        <v>0</v>
      </c>
      <c r="D1668" s="724" t="s">
        <v>5324</v>
      </c>
      <c r="E1668" s="712" t="str">
        <f t="shared" si="52"/>
        <v/>
      </c>
      <c r="F1668" s="712">
        <f t="shared" si="53"/>
        <v>1</v>
      </c>
    </row>
    <row r="1669" spans="1:6" x14ac:dyDescent="0.2">
      <c r="A1669" s="713" t="s">
        <v>338</v>
      </c>
      <c r="B1669" s="713" t="s">
        <v>9969</v>
      </c>
      <c r="C1669" s="733">
        <f>QCU!N9</f>
        <v>0</v>
      </c>
      <c r="D1669" s="724" t="s">
        <v>5324</v>
      </c>
      <c r="E1669" s="712" t="str">
        <f t="shared" si="52"/>
        <v/>
      </c>
      <c r="F1669" s="712">
        <f t="shared" si="53"/>
        <v>1</v>
      </c>
    </row>
    <row r="1670" spans="1:6" x14ac:dyDescent="0.2">
      <c r="A1670" s="713" t="s">
        <v>338</v>
      </c>
      <c r="B1670" s="713" t="s">
        <v>9970</v>
      </c>
      <c r="C1670" s="733">
        <f>QCU!N10</f>
        <v>0</v>
      </c>
      <c r="D1670" s="724" t="s">
        <v>5324</v>
      </c>
      <c r="E1670" s="712" t="str">
        <f t="shared" si="52"/>
        <v/>
      </c>
      <c r="F1670" s="712">
        <f t="shared" si="53"/>
        <v>1</v>
      </c>
    </row>
    <row r="1671" spans="1:6" x14ac:dyDescent="0.2">
      <c r="A1671" s="713" t="s">
        <v>338</v>
      </c>
      <c r="B1671" s="713" t="s">
        <v>9971</v>
      </c>
      <c r="C1671" s="733">
        <f>QCU!N11</f>
        <v>0</v>
      </c>
      <c r="D1671" s="724" t="s">
        <v>5324</v>
      </c>
      <c r="E1671" s="712" t="str">
        <f t="shared" si="52"/>
        <v/>
      </c>
      <c r="F1671" s="712">
        <f t="shared" si="53"/>
        <v>1</v>
      </c>
    </row>
    <row r="1672" spans="1:6" x14ac:dyDescent="0.2">
      <c r="A1672" s="713" t="s">
        <v>338</v>
      </c>
      <c r="B1672" s="713" t="s">
        <v>9972</v>
      </c>
      <c r="C1672" s="733">
        <f>QCU!N12</f>
        <v>0</v>
      </c>
      <c r="D1672" s="724" t="s">
        <v>5324</v>
      </c>
      <c r="E1672" s="712" t="str">
        <f t="shared" si="52"/>
        <v/>
      </c>
      <c r="F1672" s="712">
        <f t="shared" si="53"/>
        <v>1</v>
      </c>
    </row>
    <row r="1673" spans="1:6" x14ac:dyDescent="0.2">
      <c r="A1673" s="713" t="s">
        <v>338</v>
      </c>
      <c r="B1673" s="713" t="s">
        <v>9973</v>
      </c>
      <c r="C1673" s="733">
        <f>QCU!N13</f>
        <v>0</v>
      </c>
      <c r="D1673" s="724" t="s">
        <v>5324</v>
      </c>
      <c r="E1673" s="712" t="str">
        <f t="shared" si="52"/>
        <v/>
      </c>
      <c r="F1673" s="712">
        <f t="shared" si="53"/>
        <v>1</v>
      </c>
    </row>
    <row r="1674" spans="1:6" x14ac:dyDescent="0.2">
      <c r="A1674" s="713" t="s">
        <v>338</v>
      </c>
      <c r="B1674" s="713" t="s">
        <v>9974</v>
      </c>
      <c r="C1674" s="733">
        <f>QCU!N14</f>
        <v>0</v>
      </c>
      <c r="D1674" s="724" t="s">
        <v>5324</v>
      </c>
      <c r="E1674" s="712" t="str">
        <f t="shared" si="52"/>
        <v/>
      </c>
      <c r="F1674" s="712">
        <f t="shared" si="53"/>
        <v>1</v>
      </c>
    </row>
    <row r="1675" spans="1:6" x14ac:dyDescent="0.2">
      <c r="A1675" s="713" t="s">
        <v>338</v>
      </c>
      <c r="B1675" s="713" t="s">
        <v>9975</v>
      </c>
      <c r="C1675" s="733">
        <f>QCU!N15</f>
        <v>0</v>
      </c>
      <c r="D1675" s="724" t="s">
        <v>5324</v>
      </c>
      <c r="E1675" s="712" t="str">
        <f t="shared" si="52"/>
        <v/>
      </c>
      <c r="F1675" s="712">
        <f t="shared" si="53"/>
        <v>1</v>
      </c>
    </row>
    <row r="1676" spans="1:6" x14ac:dyDescent="0.2">
      <c r="A1676" s="713" t="s">
        <v>338</v>
      </c>
      <c r="B1676" s="713" t="s">
        <v>9976</v>
      </c>
      <c r="C1676" s="733">
        <f>QCU!N16</f>
        <v>0</v>
      </c>
      <c r="D1676" s="724" t="s">
        <v>5324</v>
      </c>
      <c r="E1676" s="712" t="str">
        <f t="shared" si="52"/>
        <v/>
      </c>
      <c r="F1676" s="712">
        <f t="shared" si="53"/>
        <v>1</v>
      </c>
    </row>
    <row r="1677" spans="1:6" x14ac:dyDescent="0.2">
      <c r="A1677" s="713" t="s">
        <v>338</v>
      </c>
      <c r="B1677" s="713" t="s">
        <v>9977</v>
      </c>
      <c r="C1677" s="733">
        <f>QCU!N17</f>
        <v>0</v>
      </c>
      <c r="D1677" s="724" t="s">
        <v>5324</v>
      </c>
      <c r="E1677" s="712" t="str">
        <f t="shared" si="52"/>
        <v/>
      </c>
      <c r="F1677" s="712">
        <f t="shared" si="53"/>
        <v>1</v>
      </c>
    </row>
    <row r="1678" spans="1:6" x14ac:dyDescent="0.2">
      <c r="A1678" s="713" t="s">
        <v>338</v>
      </c>
      <c r="B1678" s="713" t="s">
        <v>9978</v>
      </c>
      <c r="C1678" s="733">
        <f>QCU!N18</f>
        <v>0</v>
      </c>
      <c r="D1678" s="724" t="s">
        <v>5324</v>
      </c>
      <c r="E1678" s="712" t="str">
        <f t="shared" si="52"/>
        <v/>
      </c>
      <c r="F1678" s="712">
        <f t="shared" si="53"/>
        <v>1</v>
      </c>
    </row>
    <row r="1679" spans="1:6" x14ac:dyDescent="0.2">
      <c r="A1679" s="713" t="s">
        <v>338</v>
      </c>
      <c r="B1679" s="713" t="s">
        <v>9979</v>
      </c>
      <c r="C1679" s="733">
        <f>QCU!N19</f>
        <v>0</v>
      </c>
      <c r="D1679" s="724" t="s">
        <v>5324</v>
      </c>
      <c r="E1679" s="712" t="str">
        <f t="shared" si="52"/>
        <v/>
      </c>
      <c r="F1679" s="712">
        <f t="shared" si="53"/>
        <v>1</v>
      </c>
    </row>
    <row r="1680" spans="1:6" x14ac:dyDescent="0.2">
      <c r="A1680" s="713" t="s">
        <v>338</v>
      </c>
      <c r="B1680" s="713" t="s">
        <v>9980</v>
      </c>
      <c r="C1680" s="733">
        <f>QCU!N20</f>
        <v>0</v>
      </c>
      <c r="D1680" s="724" t="s">
        <v>5324</v>
      </c>
      <c r="E1680" s="712" t="str">
        <f t="shared" si="52"/>
        <v/>
      </c>
      <c r="F1680" s="712">
        <f t="shared" si="53"/>
        <v>1</v>
      </c>
    </row>
    <row r="1681" spans="1:6" x14ac:dyDescent="0.2">
      <c r="A1681" s="713" t="s">
        <v>338</v>
      </c>
      <c r="B1681" s="713" t="s">
        <v>9981</v>
      </c>
      <c r="C1681" s="733">
        <f>QCU!N21</f>
        <v>0</v>
      </c>
      <c r="D1681" s="724" t="s">
        <v>5324</v>
      </c>
      <c r="E1681" s="712" t="str">
        <f t="shared" si="52"/>
        <v/>
      </c>
      <c r="F1681" s="712">
        <f t="shared" si="53"/>
        <v>1</v>
      </c>
    </row>
    <row r="1682" spans="1:6" x14ac:dyDescent="0.2">
      <c r="A1682" s="713" t="s">
        <v>338</v>
      </c>
      <c r="B1682" s="713" t="s">
        <v>9982</v>
      </c>
      <c r="C1682" s="733">
        <f>QCU!N24</f>
        <v>0</v>
      </c>
      <c r="D1682" s="724" t="s">
        <v>5324</v>
      </c>
      <c r="E1682" s="712" t="str">
        <f t="shared" si="52"/>
        <v/>
      </c>
      <c r="F1682" s="712">
        <f t="shared" si="53"/>
        <v>1</v>
      </c>
    </row>
    <row r="1683" spans="1:6" x14ac:dyDescent="0.2">
      <c r="A1683" s="713" t="s">
        <v>338</v>
      </c>
      <c r="B1683" s="713" t="s">
        <v>9983</v>
      </c>
      <c r="C1683" s="733">
        <f>QCU!N25</f>
        <v>0</v>
      </c>
      <c r="D1683" s="724" t="s">
        <v>5324</v>
      </c>
      <c r="E1683" s="712" t="str">
        <f t="shared" si="52"/>
        <v/>
      </c>
      <c r="F1683" s="712">
        <f t="shared" si="53"/>
        <v>1</v>
      </c>
    </row>
    <row r="1684" spans="1:6" x14ac:dyDescent="0.2">
      <c r="A1684" s="713" t="s">
        <v>338</v>
      </c>
      <c r="B1684" s="713" t="s">
        <v>9984</v>
      </c>
      <c r="C1684" s="733">
        <f>QCU!N26</f>
        <v>0</v>
      </c>
      <c r="D1684" s="724" t="s">
        <v>5324</v>
      </c>
      <c r="E1684" s="712" t="str">
        <f t="shared" si="52"/>
        <v/>
      </c>
      <c r="F1684" s="712">
        <f t="shared" si="53"/>
        <v>1</v>
      </c>
    </row>
    <row r="1685" spans="1:6" x14ac:dyDescent="0.2">
      <c r="A1685" s="713" t="s">
        <v>338</v>
      </c>
      <c r="B1685" s="713" t="s">
        <v>9985</v>
      </c>
      <c r="C1685" s="733">
        <f>QCU!N27</f>
        <v>0</v>
      </c>
      <c r="D1685" s="724" t="s">
        <v>5324</v>
      </c>
      <c r="E1685" s="712" t="str">
        <f t="shared" si="52"/>
        <v/>
      </c>
      <c r="F1685" s="712">
        <f t="shared" si="53"/>
        <v>1</v>
      </c>
    </row>
    <row r="1686" spans="1:6" x14ac:dyDescent="0.2">
      <c r="A1686" s="713" t="s">
        <v>338</v>
      </c>
      <c r="B1686" s="713" t="s">
        <v>9986</v>
      </c>
      <c r="C1686" s="733">
        <f>QCU!N28</f>
        <v>0</v>
      </c>
      <c r="D1686" s="724" t="s">
        <v>5324</v>
      </c>
      <c r="E1686" s="712" t="str">
        <f t="shared" si="52"/>
        <v/>
      </c>
      <c r="F1686" s="712">
        <f t="shared" si="53"/>
        <v>1</v>
      </c>
    </row>
    <row r="1687" spans="1:6" x14ac:dyDescent="0.2">
      <c r="A1687" s="713" t="s">
        <v>338</v>
      </c>
      <c r="B1687" s="713" t="s">
        <v>9987</v>
      </c>
      <c r="C1687" s="733">
        <f>QCU!N29</f>
        <v>0</v>
      </c>
      <c r="D1687" s="724" t="s">
        <v>5324</v>
      </c>
      <c r="E1687" s="712" t="str">
        <f t="shared" si="52"/>
        <v/>
      </c>
      <c r="F1687" s="712">
        <f t="shared" si="53"/>
        <v>1</v>
      </c>
    </row>
    <row r="1688" spans="1:6" x14ac:dyDescent="0.2">
      <c r="A1688" s="713" t="s">
        <v>338</v>
      </c>
      <c r="B1688" s="713" t="s">
        <v>9988</v>
      </c>
      <c r="C1688" s="733">
        <f>QCU!N30</f>
        <v>0</v>
      </c>
      <c r="D1688" s="724" t="s">
        <v>5324</v>
      </c>
      <c r="E1688" s="712" t="str">
        <f t="shared" si="52"/>
        <v/>
      </c>
      <c r="F1688" s="712">
        <f t="shared" si="53"/>
        <v>1</v>
      </c>
    </row>
    <row r="1689" spans="1:6" x14ac:dyDescent="0.2">
      <c r="A1689" s="713" t="s">
        <v>338</v>
      </c>
      <c r="B1689" s="713" t="s">
        <v>9989</v>
      </c>
      <c r="C1689" s="733">
        <f>QCU!N31</f>
        <v>0</v>
      </c>
      <c r="D1689" s="724" t="s">
        <v>5324</v>
      </c>
      <c r="E1689" s="712" t="str">
        <f t="shared" si="52"/>
        <v/>
      </c>
      <c r="F1689" s="712">
        <f t="shared" si="53"/>
        <v>1</v>
      </c>
    </row>
    <row r="1690" spans="1:6" x14ac:dyDescent="0.2">
      <c r="A1690" s="713" t="s">
        <v>338</v>
      </c>
      <c r="B1690" s="713" t="s">
        <v>9990</v>
      </c>
      <c r="C1690" s="733">
        <f>QCU!N32</f>
        <v>0</v>
      </c>
      <c r="D1690" s="724" t="s">
        <v>5324</v>
      </c>
      <c r="E1690" s="712" t="str">
        <f t="shared" si="52"/>
        <v/>
      </c>
      <c r="F1690" s="712">
        <f t="shared" si="53"/>
        <v>1</v>
      </c>
    </row>
    <row r="1691" spans="1:6" x14ac:dyDescent="0.2">
      <c r="A1691" s="713" t="s">
        <v>338</v>
      </c>
      <c r="B1691" s="713" t="s">
        <v>9991</v>
      </c>
      <c r="C1691" s="733">
        <f>QCU!N33</f>
        <v>0</v>
      </c>
      <c r="D1691" s="724" t="s">
        <v>5324</v>
      </c>
      <c r="E1691" s="712" t="str">
        <f t="shared" si="52"/>
        <v/>
      </c>
      <c r="F1691" s="712">
        <f t="shared" si="53"/>
        <v>1</v>
      </c>
    </row>
    <row r="1692" spans="1:6" x14ac:dyDescent="0.2">
      <c r="A1692" s="713" t="s">
        <v>338</v>
      </c>
      <c r="B1692" s="713" t="s">
        <v>9992</v>
      </c>
      <c r="C1692" s="733">
        <f>QCU!N34</f>
        <v>0</v>
      </c>
      <c r="D1692" s="724" t="s">
        <v>5324</v>
      </c>
      <c r="E1692" s="712" t="str">
        <f t="shared" si="52"/>
        <v/>
      </c>
      <c r="F1692" s="712">
        <f t="shared" si="53"/>
        <v>1</v>
      </c>
    </row>
    <row r="1693" spans="1:6" x14ac:dyDescent="0.2">
      <c r="A1693" s="713" t="s">
        <v>338</v>
      </c>
      <c r="B1693" s="713" t="s">
        <v>9993</v>
      </c>
      <c r="C1693" s="733">
        <f>QCU!N35</f>
        <v>0</v>
      </c>
      <c r="D1693" s="724" t="s">
        <v>5324</v>
      </c>
      <c r="E1693" s="712" t="str">
        <f t="shared" si="52"/>
        <v/>
      </c>
      <c r="F1693" s="712">
        <f t="shared" si="53"/>
        <v>1</v>
      </c>
    </row>
    <row r="1694" spans="1:6" x14ac:dyDescent="0.2">
      <c r="A1694" s="713" t="s">
        <v>338</v>
      </c>
      <c r="B1694" s="713" t="s">
        <v>9994</v>
      </c>
      <c r="C1694" s="733">
        <f>QCU!N37</f>
        <v>0</v>
      </c>
      <c r="D1694" s="724" t="s">
        <v>5324</v>
      </c>
      <c r="E1694" s="712" t="str">
        <f t="shared" si="52"/>
        <v/>
      </c>
      <c r="F1694" s="712">
        <f t="shared" si="53"/>
        <v>1</v>
      </c>
    </row>
    <row r="1695" spans="1:6" x14ac:dyDescent="0.2">
      <c r="A1695" s="713" t="s">
        <v>338</v>
      </c>
      <c r="B1695" s="713" t="s">
        <v>9995</v>
      </c>
      <c r="C1695" s="733">
        <f>QCU!N38</f>
        <v>0</v>
      </c>
      <c r="D1695" s="724" t="s">
        <v>5324</v>
      </c>
      <c r="E1695" s="712" t="str">
        <f t="shared" si="52"/>
        <v/>
      </c>
      <c r="F1695" s="712">
        <f t="shared" si="53"/>
        <v>1</v>
      </c>
    </row>
    <row r="1696" spans="1:6" x14ac:dyDescent="0.2">
      <c r="A1696" s="713" t="s">
        <v>338</v>
      </c>
      <c r="B1696" s="713" t="s">
        <v>9996</v>
      </c>
      <c r="C1696" s="733">
        <f>QCU!N39</f>
        <v>0</v>
      </c>
      <c r="D1696" s="724" t="s">
        <v>5324</v>
      </c>
      <c r="E1696" s="712" t="str">
        <f t="shared" si="52"/>
        <v/>
      </c>
      <c r="F1696" s="712">
        <f t="shared" si="53"/>
        <v>1</v>
      </c>
    </row>
    <row r="1697" spans="1:6" x14ac:dyDescent="0.2">
      <c r="A1697" s="713" t="s">
        <v>338</v>
      </c>
      <c r="B1697" s="713" t="s">
        <v>9997</v>
      </c>
      <c r="C1697" s="733">
        <f>QCU!N40</f>
        <v>0</v>
      </c>
      <c r="D1697" s="724" t="s">
        <v>5324</v>
      </c>
      <c r="E1697" s="712" t="str">
        <f t="shared" si="52"/>
        <v/>
      </c>
      <c r="F1697" s="712">
        <f t="shared" si="53"/>
        <v>1</v>
      </c>
    </row>
    <row r="1698" spans="1:6" x14ac:dyDescent="0.2">
      <c r="A1698" s="713" t="s">
        <v>338</v>
      </c>
      <c r="B1698" s="713" t="s">
        <v>9998</v>
      </c>
      <c r="C1698" s="733">
        <f>QCU!N41</f>
        <v>0</v>
      </c>
      <c r="D1698" s="724" t="s">
        <v>5324</v>
      </c>
      <c r="E1698" s="712" t="str">
        <f t="shared" si="52"/>
        <v/>
      </c>
      <c r="F1698" s="712">
        <f t="shared" si="53"/>
        <v>1</v>
      </c>
    </row>
    <row r="1699" spans="1:6" x14ac:dyDescent="0.2">
      <c r="A1699" s="713" t="s">
        <v>338</v>
      </c>
      <c r="B1699" s="713" t="s">
        <v>9999</v>
      </c>
      <c r="C1699" s="733">
        <f>QCU!N42</f>
        <v>0</v>
      </c>
      <c r="D1699" s="724" t="s">
        <v>5324</v>
      </c>
      <c r="E1699" s="712" t="str">
        <f t="shared" si="52"/>
        <v/>
      </c>
      <c r="F1699" s="712">
        <f t="shared" si="53"/>
        <v>1</v>
      </c>
    </row>
    <row r="1700" spans="1:6" x14ac:dyDescent="0.2">
      <c r="A1700" s="713" t="s">
        <v>338</v>
      </c>
      <c r="B1700" s="713" t="s">
        <v>10000</v>
      </c>
      <c r="C1700" s="733">
        <f>QCU!N43</f>
        <v>0</v>
      </c>
      <c r="D1700" s="724" t="s">
        <v>5324</v>
      </c>
      <c r="E1700" s="712" t="str">
        <f t="shared" si="52"/>
        <v/>
      </c>
      <c r="F1700" s="712">
        <f t="shared" si="53"/>
        <v>1</v>
      </c>
    </row>
    <row r="1701" spans="1:6" x14ac:dyDescent="0.2">
      <c r="A1701" s="713" t="s">
        <v>338</v>
      </c>
      <c r="B1701" s="713" t="s">
        <v>10001</v>
      </c>
      <c r="C1701" s="733">
        <f>QCU!N44</f>
        <v>0</v>
      </c>
      <c r="D1701" s="724" t="s">
        <v>5324</v>
      </c>
      <c r="E1701" s="712" t="str">
        <f t="shared" si="52"/>
        <v/>
      </c>
      <c r="F1701" s="712">
        <f t="shared" si="53"/>
        <v>1</v>
      </c>
    </row>
    <row r="1702" spans="1:6" x14ac:dyDescent="0.2">
      <c r="A1702" s="713" t="s">
        <v>338</v>
      </c>
      <c r="B1702" s="713" t="s">
        <v>10002</v>
      </c>
      <c r="C1702" s="733">
        <f>QCU!O9</f>
        <v>0</v>
      </c>
      <c r="D1702" s="724" t="s">
        <v>5324</v>
      </c>
      <c r="E1702" s="712" t="str">
        <f t="shared" si="52"/>
        <v/>
      </c>
      <c r="F1702" s="712">
        <f t="shared" si="53"/>
        <v>1</v>
      </c>
    </row>
    <row r="1703" spans="1:6" x14ac:dyDescent="0.2">
      <c r="A1703" s="713" t="s">
        <v>338</v>
      </c>
      <c r="B1703" s="713" t="s">
        <v>10003</v>
      </c>
      <c r="C1703" s="733">
        <f>QCU!O10</f>
        <v>0</v>
      </c>
      <c r="D1703" s="724" t="s">
        <v>5324</v>
      </c>
      <c r="E1703" s="712" t="str">
        <f t="shared" si="52"/>
        <v/>
      </c>
      <c r="F1703" s="712">
        <f t="shared" si="53"/>
        <v>1</v>
      </c>
    </row>
    <row r="1704" spans="1:6" x14ac:dyDescent="0.2">
      <c r="A1704" s="713" t="s">
        <v>338</v>
      </c>
      <c r="B1704" s="713" t="s">
        <v>10004</v>
      </c>
      <c r="C1704" s="733">
        <f>QCU!O11</f>
        <v>0</v>
      </c>
      <c r="D1704" s="724" t="s">
        <v>5324</v>
      </c>
      <c r="E1704" s="712" t="str">
        <f t="shared" si="52"/>
        <v/>
      </c>
      <c r="F1704" s="712">
        <f t="shared" si="53"/>
        <v>1</v>
      </c>
    </row>
    <row r="1705" spans="1:6" x14ac:dyDescent="0.2">
      <c r="A1705" s="713" t="s">
        <v>338</v>
      </c>
      <c r="B1705" s="713" t="s">
        <v>10005</v>
      </c>
      <c r="C1705" s="733">
        <f>QCU!O12</f>
        <v>0</v>
      </c>
      <c r="D1705" s="724" t="s">
        <v>5324</v>
      </c>
      <c r="E1705" s="712" t="str">
        <f t="shared" si="52"/>
        <v/>
      </c>
      <c r="F1705" s="712">
        <f t="shared" si="53"/>
        <v>1</v>
      </c>
    </row>
    <row r="1706" spans="1:6" x14ac:dyDescent="0.2">
      <c r="A1706" s="713" t="s">
        <v>338</v>
      </c>
      <c r="B1706" s="713" t="s">
        <v>10006</v>
      </c>
      <c r="C1706" s="733">
        <f>QCU!O13</f>
        <v>0</v>
      </c>
      <c r="D1706" s="724" t="s">
        <v>5324</v>
      </c>
      <c r="E1706" s="712" t="str">
        <f t="shared" si="52"/>
        <v/>
      </c>
      <c r="F1706" s="712">
        <f t="shared" si="53"/>
        <v>1</v>
      </c>
    </row>
    <row r="1707" spans="1:6" x14ac:dyDescent="0.2">
      <c r="A1707" s="713" t="s">
        <v>338</v>
      </c>
      <c r="B1707" s="713" t="s">
        <v>10007</v>
      </c>
      <c r="C1707" s="733">
        <f>QCU!O14</f>
        <v>0</v>
      </c>
      <c r="D1707" s="724" t="s">
        <v>5324</v>
      </c>
      <c r="E1707" s="712" t="str">
        <f t="shared" si="52"/>
        <v/>
      </c>
      <c r="F1707" s="712">
        <f t="shared" si="53"/>
        <v>1</v>
      </c>
    </row>
    <row r="1708" spans="1:6" x14ac:dyDescent="0.2">
      <c r="A1708" s="713" t="s">
        <v>338</v>
      </c>
      <c r="B1708" s="713" t="s">
        <v>10008</v>
      </c>
      <c r="C1708" s="733">
        <f>QCU!O15</f>
        <v>0</v>
      </c>
      <c r="D1708" s="724" t="s">
        <v>5324</v>
      </c>
      <c r="E1708" s="712" t="str">
        <f t="shared" si="52"/>
        <v/>
      </c>
      <c r="F1708" s="712">
        <f t="shared" si="53"/>
        <v>1</v>
      </c>
    </row>
    <row r="1709" spans="1:6" x14ac:dyDescent="0.2">
      <c r="A1709" s="713" t="s">
        <v>338</v>
      </c>
      <c r="B1709" s="713" t="s">
        <v>10009</v>
      </c>
      <c r="C1709" s="733">
        <f>QCU!O16</f>
        <v>0</v>
      </c>
      <c r="D1709" s="724" t="s">
        <v>5324</v>
      </c>
      <c r="E1709" s="712" t="str">
        <f t="shared" si="52"/>
        <v/>
      </c>
      <c r="F1709" s="712">
        <f t="shared" si="53"/>
        <v>1</v>
      </c>
    </row>
    <row r="1710" spans="1:6" x14ac:dyDescent="0.2">
      <c r="A1710" s="713" t="s">
        <v>338</v>
      </c>
      <c r="B1710" s="713" t="s">
        <v>10010</v>
      </c>
      <c r="C1710" s="733">
        <f>QCU!O17</f>
        <v>0</v>
      </c>
      <c r="D1710" s="724" t="s">
        <v>5324</v>
      </c>
      <c r="E1710" s="712" t="str">
        <f t="shared" si="52"/>
        <v/>
      </c>
      <c r="F1710" s="712">
        <f t="shared" si="53"/>
        <v>1</v>
      </c>
    </row>
    <row r="1711" spans="1:6" x14ac:dyDescent="0.2">
      <c r="A1711" s="713" t="s">
        <v>338</v>
      </c>
      <c r="B1711" s="713" t="s">
        <v>10011</v>
      </c>
      <c r="C1711" s="733">
        <f>QCU!O18</f>
        <v>0</v>
      </c>
      <c r="D1711" s="724" t="s">
        <v>5324</v>
      </c>
      <c r="E1711" s="712" t="str">
        <f t="shared" si="52"/>
        <v/>
      </c>
      <c r="F1711" s="712">
        <f t="shared" si="53"/>
        <v>1</v>
      </c>
    </row>
    <row r="1712" spans="1:6" x14ac:dyDescent="0.2">
      <c r="A1712" s="713" t="s">
        <v>338</v>
      </c>
      <c r="B1712" s="713" t="s">
        <v>10012</v>
      </c>
      <c r="C1712" s="733">
        <f>QCU!O19</f>
        <v>0</v>
      </c>
      <c r="D1712" s="724" t="s">
        <v>5324</v>
      </c>
      <c r="E1712" s="712" t="str">
        <f t="shared" si="52"/>
        <v/>
      </c>
      <c r="F1712" s="712">
        <f t="shared" si="53"/>
        <v>1</v>
      </c>
    </row>
    <row r="1713" spans="1:6" x14ac:dyDescent="0.2">
      <c r="A1713" s="713" t="s">
        <v>338</v>
      </c>
      <c r="B1713" s="713" t="s">
        <v>10013</v>
      </c>
      <c r="C1713" s="733">
        <f>QCU!O20</f>
        <v>0</v>
      </c>
      <c r="D1713" s="724" t="s">
        <v>5324</v>
      </c>
      <c r="E1713" s="712" t="str">
        <f t="shared" si="52"/>
        <v/>
      </c>
      <c r="F1713" s="712">
        <f t="shared" si="53"/>
        <v>1</v>
      </c>
    </row>
    <row r="1714" spans="1:6" x14ac:dyDescent="0.2">
      <c r="A1714" s="713" t="s">
        <v>338</v>
      </c>
      <c r="B1714" s="713" t="s">
        <v>10014</v>
      </c>
      <c r="C1714" s="733">
        <f>QCU!O21</f>
        <v>0</v>
      </c>
      <c r="D1714" s="724" t="s">
        <v>5324</v>
      </c>
      <c r="E1714" s="712" t="str">
        <f t="shared" si="52"/>
        <v/>
      </c>
      <c r="F1714" s="712">
        <f t="shared" si="53"/>
        <v>1</v>
      </c>
    </row>
    <row r="1715" spans="1:6" x14ac:dyDescent="0.2">
      <c r="A1715" s="713" t="s">
        <v>338</v>
      </c>
      <c r="B1715" s="713" t="s">
        <v>10015</v>
      </c>
      <c r="C1715" s="733">
        <f>QCU!O24</f>
        <v>0</v>
      </c>
      <c r="D1715" s="724" t="s">
        <v>5324</v>
      </c>
      <c r="E1715" s="712" t="str">
        <f t="shared" si="52"/>
        <v/>
      </c>
      <c r="F1715" s="712">
        <f t="shared" si="53"/>
        <v>1</v>
      </c>
    </row>
    <row r="1716" spans="1:6" x14ac:dyDescent="0.2">
      <c r="A1716" s="713" t="s">
        <v>338</v>
      </c>
      <c r="B1716" s="713" t="s">
        <v>10016</v>
      </c>
      <c r="C1716" s="733">
        <f>QCU!O25</f>
        <v>0</v>
      </c>
      <c r="D1716" s="724" t="s">
        <v>5324</v>
      </c>
      <c r="E1716" s="712" t="str">
        <f t="shared" si="52"/>
        <v/>
      </c>
      <c r="F1716" s="712">
        <f t="shared" si="53"/>
        <v>1</v>
      </c>
    </row>
    <row r="1717" spans="1:6" x14ac:dyDescent="0.2">
      <c r="A1717" s="713" t="s">
        <v>338</v>
      </c>
      <c r="B1717" s="713" t="s">
        <v>10017</v>
      </c>
      <c r="C1717" s="733">
        <f>QCU!O26</f>
        <v>0</v>
      </c>
      <c r="D1717" s="724" t="s">
        <v>5324</v>
      </c>
      <c r="E1717" s="712" t="str">
        <f t="shared" si="52"/>
        <v/>
      </c>
      <c r="F1717" s="712">
        <f t="shared" si="53"/>
        <v>1</v>
      </c>
    </row>
    <row r="1718" spans="1:6" x14ac:dyDescent="0.2">
      <c r="A1718" s="713" t="s">
        <v>338</v>
      </c>
      <c r="B1718" s="713" t="s">
        <v>10018</v>
      </c>
      <c r="C1718" s="733">
        <f>QCU!O27</f>
        <v>0</v>
      </c>
      <c r="D1718" s="724" t="s">
        <v>5324</v>
      </c>
      <c r="E1718" s="712" t="str">
        <f t="shared" si="52"/>
        <v/>
      </c>
      <c r="F1718" s="712">
        <f t="shared" si="53"/>
        <v>1</v>
      </c>
    </row>
    <row r="1719" spans="1:6" x14ac:dyDescent="0.2">
      <c r="A1719" s="713" t="s">
        <v>338</v>
      </c>
      <c r="B1719" s="713" t="s">
        <v>10019</v>
      </c>
      <c r="C1719" s="733">
        <f>QCU!O28</f>
        <v>0</v>
      </c>
      <c r="D1719" s="724" t="s">
        <v>5324</v>
      </c>
      <c r="E1719" s="712" t="str">
        <f t="shared" si="52"/>
        <v/>
      </c>
      <c r="F1719" s="712">
        <f t="shared" si="53"/>
        <v>1</v>
      </c>
    </row>
    <row r="1720" spans="1:6" x14ac:dyDescent="0.2">
      <c r="A1720" s="713" t="s">
        <v>338</v>
      </c>
      <c r="B1720" s="713" t="s">
        <v>10020</v>
      </c>
      <c r="C1720" s="733">
        <f>QCU!O29</f>
        <v>0</v>
      </c>
      <c r="D1720" s="724" t="s">
        <v>5324</v>
      </c>
      <c r="E1720" s="712" t="str">
        <f t="shared" si="52"/>
        <v/>
      </c>
      <c r="F1720" s="712">
        <f t="shared" si="53"/>
        <v>1</v>
      </c>
    </row>
    <row r="1721" spans="1:6" x14ac:dyDescent="0.2">
      <c r="A1721" s="713" t="s">
        <v>338</v>
      </c>
      <c r="B1721" s="713" t="s">
        <v>10021</v>
      </c>
      <c r="C1721" s="733">
        <f>QCU!O30</f>
        <v>0</v>
      </c>
      <c r="D1721" s="724" t="s">
        <v>5324</v>
      </c>
      <c r="E1721" s="712" t="str">
        <f t="shared" si="52"/>
        <v/>
      </c>
      <c r="F1721" s="712">
        <f t="shared" si="53"/>
        <v>1</v>
      </c>
    </row>
    <row r="1722" spans="1:6" x14ac:dyDescent="0.2">
      <c r="A1722" s="713" t="s">
        <v>338</v>
      </c>
      <c r="B1722" s="713" t="s">
        <v>10022</v>
      </c>
      <c r="C1722" s="733">
        <f>QCU!O31</f>
        <v>0</v>
      </c>
      <c r="D1722" s="724" t="s">
        <v>5324</v>
      </c>
      <c r="E1722" s="712" t="str">
        <f t="shared" si="52"/>
        <v/>
      </c>
      <c r="F1722" s="712">
        <f t="shared" si="53"/>
        <v>1</v>
      </c>
    </row>
    <row r="1723" spans="1:6" x14ac:dyDescent="0.2">
      <c r="A1723" s="713" t="s">
        <v>338</v>
      </c>
      <c r="B1723" s="713" t="s">
        <v>10023</v>
      </c>
      <c r="C1723" s="733">
        <f>QCU!O32</f>
        <v>0</v>
      </c>
      <c r="D1723" s="724" t="s">
        <v>5324</v>
      </c>
      <c r="E1723" s="712" t="str">
        <f t="shared" si="52"/>
        <v/>
      </c>
      <c r="F1723" s="712">
        <f t="shared" si="53"/>
        <v>1</v>
      </c>
    </row>
    <row r="1724" spans="1:6" x14ac:dyDescent="0.2">
      <c r="A1724" s="713" t="s">
        <v>338</v>
      </c>
      <c r="B1724" s="713" t="s">
        <v>10024</v>
      </c>
      <c r="C1724" s="733">
        <f>QCU!O33</f>
        <v>0</v>
      </c>
      <c r="D1724" s="724" t="s">
        <v>5324</v>
      </c>
      <c r="E1724" s="712" t="str">
        <f t="shared" si="52"/>
        <v/>
      </c>
      <c r="F1724" s="712">
        <f t="shared" si="53"/>
        <v>1</v>
      </c>
    </row>
    <row r="1725" spans="1:6" x14ac:dyDescent="0.2">
      <c r="A1725" s="713" t="s">
        <v>338</v>
      </c>
      <c r="B1725" s="713" t="s">
        <v>10025</v>
      </c>
      <c r="C1725" s="733">
        <f>QCU!O34</f>
        <v>0</v>
      </c>
      <c r="D1725" s="724" t="s">
        <v>5324</v>
      </c>
      <c r="E1725" s="712" t="str">
        <f t="shared" si="52"/>
        <v/>
      </c>
      <c r="F1725" s="712">
        <f t="shared" si="53"/>
        <v>1</v>
      </c>
    </row>
    <row r="1726" spans="1:6" x14ac:dyDescent="0.2">
      <c r="A1726" s="713" t="s">
        <v>338</v>
      </c>
      <c r="B1726" s="713" t="s">
        <v>10026</v>
      </c>
      <c r="C1726" s="733">
        <f>QCU!O35</f>
        <v>0</v>
      </c>
      <c r="D1726" s="724" t="s">
        <v>5324</v>
      </c>
      <c r="E1726" s="712" t="str">
        <f t="shared" si="52"/>
        <v/>
      </c>
      <c r="F1726" s="712">
        <f t="shared" si="53"/>
        <v>1</v>
      </c>
    </row>
    <row r="1727" spans="1:6" x14ac:dyDescent="0.2">
      <c r="A1727" s="713" t="s">
        <v>338</v>
      </c>
      <c r="B1727" s="713" t="s">
        <v>10027</v>
      </c>
      <c r="C1727" s="733">
        <f>QCU!O37</f>
        <v>0</v>
      </c>
      <c r="D1727" s="724" t="s">
        <v>5324</v>
      </c>
      <c r="E1727" s="712" t="str">
        <f t="shared" si="52"/>
        <v/>
      </c>
      <c r="F1727" s="712">
        <f t="shared" si="53"/>
        <v>1</v>
      </c>
    </row>
    <row r="1728" spans="1:6" x14ac:dyDescent="0.2">
      <c r="A1728" s="713" t="s">
        <v>338</v>
      </c>
      <c r="B1728" s="713" t="s">
        <v>10028</v>
      </c>
      <c r="C1728" s="733">
        <f>QCU!O38</f>
        <v>0</v>
      </c>
      <c r="D1728" s="724" t="s">
        <v>5324</v>
      </c>
      <c r="E1728" s="712" t="str">
        <f t="shared" si="52"/>
        <v/>
      </c>
      <c r="F1728" s="712">
        <f t="shared" si="53"/>
        <v>1</v>
      </c>
    </row>
    <row r="1729" spans="1:6" x14ac:dyDescent="0.2">
      <c r="A1729" s="713" t="s">
        <v>338</v>
      </c>
      <c r="B1729" s="713" t="s">
        <v>10029</v>
      </c>
      <c r="C1729" s="733">
        <f>QCU!O39</f>
        <v>0</v>
      </c>
      <c r="D1729" s="724" t="s">
        <v>5324</v>
      </c>
      <c r="E1729" s="712" t="str">
        <f t="shared" si="52"/>
        <v/>
      </c>
      <c r="F1729" s="712">
        <f t="shared" si="53"/>
        <v>1</v>
      </c>
    </row>
    <row r="1730" spans="1:6" x14ac:dyDescent="0.2">
      <c r="A1730" s="713" t="s">
        <v>338</v>
      </c>
      <c r="B1730" s="713" t="s">
        <v>10030</v>
      </c>
      <c r="C1730" s="733">
        <f>QCU!O40</f>
        <v>0</v>
      </c>
      <c r="D1730" s="724" t="s">
        <v>5324</v>
      </c>
      <c r="E1730" s="712" t="str">
        <f t="shared" ref="E1730:E1793" si="54">IF(C1730="","",IF(ISBLANK(C1730),"",IF(ISNUMBER(C1730),IF(ROUND(C1730,0)=C1730,IF(C1730&gt;=(-9999999999999990),IF(C1730&lt;=(9999999999999990),"","Value must be an integer of no more than 16 digits."),"Value must be an integer of no more than 16 digits."),"Value must be an integer of no more than 16 digits."),"Value must be an integer of no more than 16 digits.")))</f>
        <v/>
      </c>
      <c r="F1730" s="712">
        <f t="shared" ref="F1730:F1793" si="55">IF(E1730="",1,0)</f>
        <v>1</v>
      </c>
    </row>
    <row r="1731" spans="1:6" x14ac:dyDescent="0.2">
      <c r="A1731" s="713" t="s">
        <v>338</v>
      </c>
      <c r="B1731" s="713" t="s">
        <v>10031</v>
      </c>
      <c r="C1731" s="733">
        <f>QCU!O41</f>
        <v>0</v>
      </c>
      <c r="D1731" s="724" t="s">
        <v>5324</v>
      </c>
      <c r="E1731" s="712" t="str">
        <f t="shared" si="54"/>
        <v/>
      </c>
      <c r="F1731" s="712">
        <f t="shared" si="55"/>
        <v>1</v>
      </c>
    </row>
    <row r="1732" spans="1:6" x14ac:dyDescent="0.2">
      <c r="A1732" s="713" t="s">
        <v>338</v>
      </c>
      <c r="B1732" s="713" t="s">
        <v>10032</v>
      </c>
      <c r="C1732" s="733">
        <f>QCU!O42</f>
        <v>0</v>
      </c>
      <c r="D1732" s="724" t="s">
        <v>5324</v>
      </c>
      <c r="E1732" s="712" t="str">
        <f t="shared" si="54"/>
        <v/>
      </c>
      <c r="F1732" s="712">
        <f t="shared" si="55"/>
        <v>1</v>
      </c>
    </row>
    <row r="1733" spans="1:6" x14ac:dyDescent="0.2">
      <c r="A1733" s="713" t="s">
        <v>338</v>
      </c>
      <c r="B1733" s="713" t="s">
        <v>10033</v>
      </c>
      <c r="C1733" s="733">
        <f>QCU!O43</f>
        <v>0</v>
      </c>
      <c r="D1733" s="724" t="s">
        <v>5324</v>
      </c>
      <c r="E1733" s="712" t="str">
        <f t="shared" si="54"/>
        <v/>
      </c>
      <c r="F1733" s="712">
        <f t="shared" si="55"/>
        <v>1</v>
      </c>
    </row>
    <row r="1734" spans="1:6" x14ac:dyDescent="0.2">
      <c r="A1734" s="713" t="s">
        <v>338</v>
      </c>
      <c r="B1734" s="713" t="s">
        <v>10034</v>
      </c>
      <c r="C1734" s="733">
        <f>QCU!O44</f>
        <v>0</v>
      </c>
      <c r="D1734" s="724" t="s">
        <v>5324</v>
      </c>
      <c r="E1734" s="712" t="str">
        <f t="shared" si="54"/>
        <v/>
      </c>
      <c r="F1734" s="712">
        <f t="shared" si="55"/>
        <v>1</v>
      </c>
    </row>
    <row r="1735" spans="1:6" x14ac:dyDescent="0.2">
      <c r="A1735" s="713" t="s">
        <v>338</v>
      </c>
      <c r="B1735" s="713" t="s">
        <v>10035</v>
      </c>
      <c r="C1735" s="733">
        <f>QCU!P9</f>
        <v>0</v>
      </c>
      <c r="D1735" s="724" t="s">
        <v>5324</v>
      </c>
      <c r="E1735" s="712" t="str">
        <f t="shared" si="54"/>
        <v/>
      </c>
      <c r="F1735" s="712">
        <f t="shared" si="55"/>
        <v>1</v>
      </c>
    </row>
    <row r="1736" spans="1:6" x14ac:dyDescent="0.2">
      <c r="A1736" s="713" t="s">
        <v>338</v>
      </c>
      <c r="B1736" s="713" t="s">
        <v>10036</v>
      </c>
      <c r="C1736" s="733">
        <f>QCU!P10</f>
        <v>0</v>
      </c>
      <c r="D1736" s="724" t="s">
        <v>5324</v>
      </c>
      <c r="E1736" s="712" t="str">
        <f t="shared" si="54"/>
        <v/>
      </c>
      <c r="F1736" s="712">
        <f t="shared" si="55"/>
        <v>1</v>
      </c>
    </row>
    <row r="1737" spans="1:6" x14ac:dyDescent="0.2">
      <c r="A1737" s="713" t="s">
        <v>338</v>
      </c>
      <c r="B1737" s="713" t="s">
        <v>10037</v>
      </c>
      <c r="C1737" s="733">
        <f>QCU!P11</f>
        <v>0</v>
      </c>
      <c r="D1737" s="724" t="s">
        <v>5324</v>
      </c>
      <c r="E1737" s="712" t="str">
        <f t="shared" si="54"/>
        <v/>
      </c>
      <c r="F1737" s="712">
        <f t="shared" si="55"/>
        <v>1</v>
      </c>
    </row>
    <row r="1738" spans="1:6" x14ac:dyDescent="0.2">
      <c r="A1738" s="713" t="s">
        <v>338</v>
      </c>
      <c r="B1738" s="713" t="s">
        <v>10038</v>
      </c>
      <c r="C1738" s="733">
        <f>QCU!P12</f>
        <v>0</v>
      </c>
      <c r="D1738" s="724" t="s">
        <v>5324</v>
      </c>
      <c r="E1738" s="712" t="str">
        <f t="shared" si="54"/>
        <v/>
      </c>
      <c r="F1738" s="712">
        <f t="shared" si="55"/>
        <v>1</v>
      </c>
    </row>
    <row r="1739" spans="1:6" x14ac:dyDescent="0.2">
      <c r="A1739" s="713" t="s">
        <v>338</v>
      </c>
      <c r="B1739" s="713" t="s">
        <v>10039</v>
      </c>
      <c r="C1739" s="733">
        <f>QCU!P13</f>
        <v>0</v>
      </c>
      <c r="D1739" s="724" t="s">
        <v>5324</v>
      </c>
      <c r="E1739" s="712" t="str">
        <f t="shared" si="54"/>
        <v/>
      </c>
      <c r="F1739" s="712">
        <f t="shared" si="55"/>
        <v>1</v>
      </c>
    </row>
    <row r="1740" spans="1:6" x14ac:dyDescent="0.2">
      <c r="A1740" s="713" t="s">
        <v>338</v>
      </c>
      <c r="B1740" s="713" t="s">
        <v>10040</v>
      </c>
      <c r="C1740" s="733">
        <f>QCU!P14</f>
        <v>0</v>
      </c>
      <c r="D1740" s="724" t="s">
        <v>5324</v>
      </c>
      <c r="E1740" s="712" t="str">
        <f t="shared" si="54"/>
        <v/>
      </c>
      <c r="F1740" s="712">
        <f t="shared" si="55"/>
        <v>1</v>
      </c>
    </row>
    <row r="1741" spans="1:6" x14ac:dyDescent="0.2">
      <c r="A1741" s="713" t="s">
        <v>338</v>
      </c>
      <c r="B1741" s="713" t="s">
        <v>10041</v>
      </c>
      <c r="C1741" s="733">
        <f>QCU!P15</f>
        <v>0</v>
      </c>
      <c r="D1741" s="724" t="s">
        <v>5324</v>
      </c>
      <c r="E1741" s="712" t="str">
        <f t="shared" si="54"/>
        <v/>
      </c>
      <c r="F1741" s="712">
        <f t="shared" si="55"/>
        <v>1</v>
      </c>
    </row>
    <row r="1742" spans="1:6" x14ac:dyDescent="0.2">
      <c r="A1742" s="713" t="s">
        <v>338</v>
      </c>
      <c r="B1742" s="713" t="s">
        <v>10042</v>
      </c>
      <c r="C1742" s="733">
        <f>QCU!P16</f>
        <v>0</v>
      </c>
      <c r="D1742" s="724" t="s">
        <v>5324</v>
      </c>
      <c r="E1742" s="712" t="str">
        <f t="shared" si="54"/>
        <v/>
      </c>
      <c r="F1742" s="712">
        <f t="shared" si="55"/>
        <v>1</v>
      </c>
    </row>
    <row r="1743" spans="1:6" x14ac:dyDescent="0.2">
      <c r="A1743" s="713" t="s">
        <v>338</v>
      </c>
      <c r="B1743" s="713" t="s">
        <v>10043</v>
      </c>
      <c r="C1743" s="733">
        <f>QCU!P17</f>
        <v>0</v>
      </c>
      <c r="D1743" s="724" t="s">
        <v>5324</v>
      </c>
      <c r="E1743" s="712" t="str">
        <f t="shared" si="54"/>
        <v/>
      </c>
      <c r="F1743" s="712">
        <f t="shared" si="55"/>
        <v>1</v>
      </c>
    </row>
    <row r="1744" spans="1:6" x14ac:dyDescent="0.2">
      <c r="A1744" s="713" t="s">
        <v>338</v>
      </c>
      <c r="B1744" s="713" t="s">
        <v>10044</v>
      </c>
      <c r="C1744" s="733">
        <f>QCU!P18</f>
        <v>0</v>
      </c>
      <c r="D1744" s="724" t="s">
        <v>5324</v>
      </c>
      <c r="E1744" s="712" t="str">
        <f t="shared" si="54"/>
        <v/>
      </c>
      <c r="F1744" s="712">
        <f t="shared" si="55"/>
        <v>1</v>
      </c>
    </row>
    <row r="1745" spans="1:6" x14ac:dyDescent="0.2">
      <c r="A1745" s="713" t="s">
        <v>338</v>
      </c>
      <c r="B1745" s="713" t="s">
        <v>10045</v>
      </c>
      <c r="C1745" s="733">
        <f>QCU!P19</f>
        <v>0</v>
      </c>
      <c r="D1745" s="724" t="s">
        <v>5324</v>
      </c>
      <c r="E1745" s="712" t="str">
        <f t="shared" si="54"/>
        <v/>
      </c>
      <c r="F1745" s="712">
        <f t="shared" si="55"/>
        <v>1</v>
      </c>
    </row>
    <row r="1746" spans="1:6" x14ac:dyDescent="0.2">
      <c r="A1746" s="713" t="s">
        <v>338</v>
      </c>
      <c r="B1746" s="713" t="s">
        <v>10046</v>
      </c>
      <c r="C1746" s="733">
        <f>QCU!P20</f>
        <v>0</v>
      </c>
      <c r="D1746" s="724" t="s">
        <v>5324</v>
      </c>
      <c r="E1746" s="712" t="str">
        <f t="shared" si="54"/>
        <v/>
      </c>
      <c r="F1746" s="712">
        <f t="shared" si="55"/>
        <v>1</v>
      </c>
    </row>
    <row r="1747" spans="1:6" x14ac:dyDescent="0.2">
      <c r="A1747" s="713" t="s">
        <v>338</v>
      </c>
      <c r="B1747" s="713" t="s">
        <v>10047</v>
      </c>
      <c r="C1747" s="733">
        <f>QCU!P21</f>
        <v>0</v>
      </c>
      <c r="D1747" s="724" t="s">
        <v>5324</v>
      </c>
      <c r="E1747" s="712" t="str">
        <f t="shared" si="54"/>
        <v/>
      </c>
      <c r="F1747" s="712">
        <f t="shared" si="55"/>
        <v>1</v>
      </c>
    </row>
    <row r="1748" spans="1:6" x14ac:dyDescent="0.2">
      <c r="A1748" s="713" t="s">
        <v>338</v>
      </c>
      <c r="B1748" s="713" t="s">
        <v>10048</v>
      </c>
      <c r="C1748" s="733">
        <f>QCU!P24</f>
        <v>0</v>
      </c>
      <c r="D1748" s="724" t="s">
        <v>5324</v>
      </c>
      <c r="E1748" s="712" t="str">
        <f t="shared" si="54"/>
        <v/>
      </c>
      <c r="F1748" s="712">
        <f t="shared" si="55"/>
        <v>1</v>
      </c>
    </row>
    <row r="1749" spans="1:6" x14ac:dyDescent="0.2">
      <c r="A1749" s="713" t="s">
        <v>338</v>
      </c>
      <c r="B1749" s="713" t="s">
        <v>10049</v>
      </c>
      <c r="C1749" s="733">
        <f>QCU!P25</f>
        <v>0</v>
      </c>
      <c r="D1749" s="724" t="s">
        <v>5324</v>
      </c>
      <c r="E1749" s="712" t="str">
        <f t="shared" si="54"/>
        <v/>
      </c>
      <c r="F1749" s="712">
        <f t="shared" si="55"/>
        <v>1</v>
      </c>
    </row>
    <row r="1750" spans="1:6" x14ac:dyDescent="0.2">
      <c r="A1750" s="713" t="s">
        <v>338</v>
      </c>
      <c r="B1750" s="713" t="s">
        <v>10050</v>
      </c>
      <c r="C1750" s="733">
        <f>QCU!P26</f>
        <v>0</v>
      </c>
      <c r="D1750" s="724" t="s">
        <v>5324</v>
      </c>
      <c r="E1750" s="712" t="str">
        <f t="shared" si="54"/>
        <v/>
      </c>
      <c r="F1750" s="712">
        <f t="shared" si="55"/>
        <v>1</v>
      </c>
    </row>
    <row r="1751" spans="1:6" x14ac:dyDescent="0.2">
      <c r="A1751" s="713" t="s">
        <v>338</v>
      </c>
      <c r="B1751" s="713" t="s">
        <v>10051</v>
      </c>
      <c r="C1751" s="733">
        <f>QCU!P27</f>
        <v>0</v>
      </c>
      <c r="D1751" s="724" t="s">
        <v>5324</v>
      </c>
      <c r="E1751" s="712" t="str">
        <f t="shared" si="54"/>
        <v/>
      </c>
      <c r="F1751" s="712">
        <f t="shared" si="55"/>
        <v>1</v>
      </c>
    </row>
    <row r="1752" spans="1:6" x14ac:dyDescent="0.2">
      <c r="A1752" s="713" t="s">
        <v>338</v>
      </c>
      <c r="B1752" s="713" t="s">
        <v>10052</v>
      </c>
      <c r="C1752" s="733">
        <f>QCU!P28</f>
        <v>0</v>
      </c>
      <c r="D1752" s="724" t="s">
        <v>5324</v>
      </c>
      <c r="E1752" s="712" t="str">
        <f t="shared" si="54"/>
        <v/>
      </c>
      <c r="F1752" s="712">
        <f t="shared" si="55"/>
        <v>1</v>
      </c>
    </row>
    <row r="1753" spans="1:6" x14ac:dyDescent="0.2">
      <c r="A1753" s="713" t="s">
        <v>338</v>
      </c>
      <c r="B1753" s="713" t="s">
        <v>10053</v>
      </c>
      <c r="C1753" s="733">
        <f>QCU!P29</f>
        <v>0</v>
      </c>
      <c r="D1753" s="724" t="s">
        <v>5324</v>
      </c>
      <c r="E1753" s="712" t="str">
        <f t="shared" si="54"/>
        <v/>
      </c>
      <c r="F1753" s="712">
        <f t="shared" si="55"/>
        <v>1</v>
      </c>
    </row>
    <row r="1754" spans="1:6" x14ac:dyDescent="0.2">
      <c r="A1754" s="713" t="s">
        <v>338</v>
      </c>
      <c r="B1754" s="713" t="s">
        <v>10054</v>
      </c>
      <c r="C1754" s="733">
        <f>QCU!P30</f>
        <v>0</v>
      </c>
      <c r="D1754" s="724" t="s">
        <v>5324</v>
      </c>
      <c r="E1754" s="712" t="str">
        <f t="shared" si="54"/>
        <v/>
      </c>
      <c r="F1754" s="712">
        <f t="shared" si="55"/>
        <v>1</v>
      </c>
    </row>
    <row r="1755" spans="1:6" x14ac:dyDescent="0.2">
      <c r="A1755" s="713" t="s">
        <v>338</v>
      </c>
      <c r="B1755" s="713" t="s">
        <v>10055</v>
      </c>
      <c r="C1755" s="733">
        <f>QCU!P31</f>
        <v>0</v>
      </c>
      <c r="D1755" s="724" t="s">
        <v>5324</v>
      </c>
      <c r="E1755" s="712" t="str">
        <f t="shared" si="54"/>
        <v/>
      </c>
      <c r="F1755" s="712">
        <f t="shared" si="55"/>
        <v>1</v>
      </c>
    </row>
    <row r="1756" spans="1:6" x14ac:dyDescent="0.2">
      <c r="A1756" s="713" t="s">
        <v>338</v>
      </c>
      <c r="B1756" s="713" t="s">
        <v>10056</v>
      </c>
      <c r="C1756" s="733">
        <f>QCU!P32</f>
        <v>0</v>
      </c>
      <c r="D1756" s="724" t="s">
        <v>5324</v>
      </c>
      <c r="E1756" s="712" t="str">
        <f t="shared" si="54"/>
        <v/>
      </c>
      <c r="F1756" s="712">
        <f t="shared" si="55"/>
        <v>1</v>
      </c>
    </row>
    <row r="1757" spans="1:6" x14ac:dyDescent="0.2">
      <c r="A1757" s="713" t="s">
        <v>338</v>
      </c>
      <c r="B1757" s="713" t="s">
        <v>10057</v>
      </c>
      <c r="C1757" s="733">
        <f>QCU!P33</f>
        <v>0</v>
      </c>
      <c r="D1757" s="724" t="s">
        <v>5324</v>
      </c>
      <c r="E1757" s="712" t="str">
        <f t="shared" si="54"/>
        <v/>
      </c>
      <c r="F1757" s="712">
        <f t="shared" si="55"/>
        <v>1</v>
      </c>
    </row>
    <row r="1758" spans="1:6" x14ac:dyDescent="0.2">
      <c r="A1758" s="713" t="s">
        <v>338</v>
      </c>
      <c r="B1758" s="713" t="s">
        <v>10058</v>
      </c>
      <c r="C1758" s="733">
        <f>QCU!P34</f>
        <v>0</v>
      </c>
      <c r="D1758" s="724" t="s">
        <v>5324</v>
      </c>
      <c r="E1758" s="712" t="str">
        <f t="shared" si="54"/>
        <v/>
      </c>
      <c r="F1758" s="712">
        <f t="shared" si="55"/>
        <v>1</v>
      </c>
    </row>
    <row r="1759" spans="1:6" x14ac:dyDescent="0.2">
      <c r="A1759" s="713" t="s">
        <v>338</v>
      </c>
      <c r="B1759" s="713" t="s">
        <v>10059</v>
      </c>
      <c r="C1759" s="733">
        <f>QCU!P35</f>
        <v>0</v>
      </c>
      <c r="D1759" s="724" t="s">
        <v>5324</v>
      </c>
      <c r="E1759" s="712" t="str">
        <f t="shared" si="54"/>
        <v/>
      </c>
      <c r="F1759" s="712">
        <f t="shared" si="55"/>
        <v>1</v>
      </c>
    </row>
    <row r="1760" spans="1:6" x14ac:dyDescent="0.2">
      <c r="A1760" s="713" t="s">
        <v>338</v>
      </c>
      <c r="B1760" s="713" t="s">
        <v>10060</v>
      </c>
      <c r="C1760" s="733">
        <f>QCU!P37</f>
        <v>0</v>
      </c>
      <c r="D1760" s="724" t="s">
        <v>5324</v>
      </c>
      <c r="E1760" s="712" t="str">
        <f t="shared" si="54"/>
        <v/>
      </c>
      <c r="F1760" s="712">
        <f t="shared" si="55"/>
        <v>1</v>
      </c>
    </row>
    <row r="1761" spans="1:6" x14ac:dyDescent="0.2">
      <c r="A1761" s="713" t="s">
        <v>338</v>
      </c>
      <c r="B1761" s="713" t="s">
        <v>10061</v>
      </c>
      <c r="C1761" s="733">
        <f>QCU!P38</f>
        <v>0</v>
      </c>
      <c r="D1761" s="724" t="s">
        <v>5324</v>
      </c>
      <c r="E1761" s="712" t="str">
        <f t="shared" si="54"/>
        <v/>
      </c>
      <c r="F1761" s="712">
        <f t="shared" si="55"/>
        <v>1</v>
      </c>
    </row>
    <row r="1762" spans="1:6" x14ac:dyDescent="0.2">
      <c r="A1762" s="713" t="s">
        <v>338</v>
      </c>
      <c r="B1762" s="713" t="s">
        <v>10062</v>
      </c>
      <c r="C1762" s="733">
        <f>QCU!P39</f>
        <v>0</v>
      </c>
      <c r="D1762" s="724" t="s">
        <v>5324</v>
      </c>
      <c r="E1762" s="712" t="str">
        <f t="shared" si="54"/>
        <v/>
      </c>
      <c r="F1762" s="712">
        <f t="shared" si="55"/>
        <v>1</v>
      </c>
    </row>
    <row r="1763" spans="1:6" x14ac:dyDescent="0.2">
      <c r="A1763" s="713" t="s">
        <v>338</v>
      </c>
      <c r="B1763" s="713" t="s">
        <v>10063</v>
      </c>
      <c r="C1763" s="733">
        <f>QCU!P40</f>
        <v>0</v>
      </c>
      <c r="D1763" s="724" t="s">
        <v>5324</v>
      </c>
      <c r="E1763" s="712" t="str">
        <f t="shared" si="54"/>
        <v/>
      </c>
      <c r="F1763" s="712">
        <f t="shared" si="55"/>
        <v>1</v>
      </c>
    </row>
    <row r="1764" spans="1:6" x14ac:dyDescent="0.2">
      <c r="A1764" s="713" t="s">
        <v>338</v>
      </c>
      <c r="B1764" s="713" t="s">
        <v>10064</v>
      </c>
      <c r="C1764" s="733">
        <f>QCU!P41</f>
        <v>0</v>
      </c>
      <c r="D1764" s="724" t="s">
        <v>5324</v>
      </c>
      <c r="E1764" s="712" t="str">
        <f t="shared" si="54"/>
        <v/>
      </c>
      <c r="F1764" s="712">
        <f t="shared" si="55"/>
        <v>1</v>
      </c>
    </row>
    <row r="1765" spans="1:6" x14ac:dyDescent="0.2">
      <c r="A1765" s="713" t="s">
        <v>338</v>
      </c>
      <c r="B1765" s="713" t="s">
        <v>10065</v>
      </c>
      <c r="C1765" s="733">
        <f>QCU!P42</f>
        <v>0</v>
      </c>
      <c r="D1765" s="724" t="s">
        <v>5324</v>
      </c>
      <c r="E1765" s="712" t="str">
        <f t="shared" si="54"/>
        <v/>
      </c>
      <c r="F1765" s="712">
        <f t="shared" si="55"/>
        <v>1</v>
      </c>
    </row>
    <row r="1766" spans="1:6" x14ac:dyDescent="0.2">
      <c r="A1766" s="713" t="s">
        <v>338</v>
      </c>
      <c r="B1766" s="713" t="s">
        <v>10066</v>
      </c>
      <c r="C1766" s="733">
        <f>QCU!P43</f>
        <v>0</v>
      </c>
      <c r="D1766" s="724" t="s">
        <v>5324</v>
      </c>
      <c r="E1766" s="712" t="str">
        <f t="shared" si="54"/>
        <v/>
      </c>
      <c r="F1766" s="712">
        <f t="shared" si="55"/>
        <v>1</v>
      </c>
    </row>
    <row r="1767" spans="1:6" x14ac:dyDescent="0.2">
      <c r="A1767" s="713" t="s">
        <v>338</v>
      </c>
      <c r="B1767" s="713" t="s">
        <v>10067</v>
      </c>
      <c r="C1767" s="733">
        <f>QCU!P44</f>
        <v>0</v>
      </c>
      <c r="D1767" s="724" t="s">
        <v>5324</v>
      </c>
      <c r="E1767" s="712" t="str">
        <f t="shared" si="54"/>
        <v/>
      </c>
      <c r="F1767" s="712">
        <f t="shared" si="55"/>
        <v>1</v>
      </c>
    </row>
    <row r="1768" spans="1:6" x14ac:dyDescent="0.2">
      <c r="A1768" s="713" t="s">
        <v>338</v>
      </c>
      <c r="B1768" s="713" t="s">
        <v>10068</v>
      </c>
      <c r="C1768" s="733">
        <f>QCU!Q9</f>
        <v>0</v>
      </c>
      <c r="D1768" s="724" t="s">
        <v>5324</v>
      </c>
      <c r="E1768" s="712" t="str">
        <f t="shared" si="54"/>
        <v/>
      </c>
      <c r="F1768" s="712">
        <f t="shared" si="55"/>
        <v>1</v>
      </c>
    </row>
    <row r="1769" spans="1:6" x14ac:dyDescent="0.2">
      <c r="A1769" s="713" t="s">
        <v>338</v>
      </c>
      <c r="B1769" s="713" t="s">
        <v>10069</v>
      </c>
      <c r="C1769" s="733">
        <f>QCU!Q10</f>
        <v>0</v>
      </c>
      <c r="D1769" s="724" t="s">
        <v>5324</v>
      </c>
      <c r="E1769" s="712" t="str">
        <f t="shared" si="54"/>
        <v/>
      </c>
      <c r="F1769" s="712">
        <f t="shared" si="55"/>
        <v>1</v>
      </c>
    </row>
    <row r="1770" spans="1:6" x14ac:dyDescent="0.2">
      <c r="A1770" s="713" t="s">
        <v>338</v>
      </c>
      <c r="B1770" s="713" t="s">
        <v>10070</v>
      </c>
      <c r="C1770" s="733">
        <f>QCU!Q11</f>
        <v>0</v>
      </c>
      <c r="D1770" s="724" t="s">
        <v>5324</v>
      </c>
      <c r="E1770" s="712" t="str">
        <f t="shared" si="54"/>
        <v/>
      </c>
      <c r="F1770" s="712">
        <f t="shared" si="55"/>
        <v>1</v>
      </c>
    </row>
    <row r="1771" spans="1:6" x14ac:dyDescent="0.2">
      <c r="A1771" s="713" t="s">
        <v>338</v>
      </c>
      <c r="B1771" s="713" t="s">
        <v>10071</v>
      </c>
      <c r="C1771" s="733">
        <f>QCU!Q12</f>
        <v>0</v>
      </c>
      <c r="D1771" s="724" t="s">
        <v>5324</v>
      </c>
      <c r="E1771" s="712" t="str">
        <f t="shared" si="54"/>
        <v/>
      </c>
      <c r="F1771" s="712">
        <f t="shared" si="55"/>
        <v>1</v>
      </c>
    </row>
    <row r="1772" spans="1:6" x14ac:dyDescent="0.2">
      <c r="A1772" s="713" t="s">
        <v>338</v>
      </c>
      <c r="B1772" s="713" t="s">
        <v>10072</v>
      </c>
      <c r="C1772" s="733">
        <f>QCU!Q13</f>
        <v>0</v>
      </c>
      <c r="D1772" s="724" t="s">
        <v>5324</v>
      </c>
      <c r="E1772" s="712" t="str">
        <f t="shared" si="54"/>
        <v/>
      </c>
      <c r="F1772" s="712">
        <f t="shared" si="55"/>
        <v>1</v>
      </c>
    </row>
    <row r="1773" spans="1:6" x14ac:dyDescent="0.2">
      <c r="A1773" s="713" t="s">
        <v>338</v>
      </c>
      <c r="B1773" s="713" t="s">
        <v>10073</v>
      </c>
      <c r="C1773" s="733">
        <f>QCU!Q14</f>
        <v>0</v>
      </c>
      <c r="D1773" s="724" t="s">
        <v>5324</v>
      </c>
      <c r="E1773" s="712" t="str">
        <f t="shared" si="54"/>
        <v/>
      </c>
      <c r="F1773" s="712">
        <f t="shared" si="55"/>
        <v>1</v>
      </c>
    </row>
    <row r="1774" spans="1:6" x14ac:dyDescent="0.2">
      <c r="A1774" s="713" t="s">
        <v>338</v>
      </c>
      <c r="B1774" s="713" t="s">
        <v>10074</v>
      </c>
      <c r="C1774" s="733">
        <f>QCU!Q15</f>
        <v>0</v>
      </c>
      <c r="D1774" s="724" t="s">
        <v>5324</v>
      </c>
      <c r="E1774" s="712" t="str">
        <f t="shared" si="54"/>
        <v/>
      </c>
      <c r="F1774" s="712">
        <f t="shared" si="55"/>
        <v>1</v>
      </c>
    </row>
    <row r="1775" spans="1:6" x14ac:dyDescent="0.2">
      <c r="A1775" s="713" t="s">
        <v>338</v>
      </c>
      <c r="B1775" s="713" t="s">
        <v>10075</v>
      </c>
      <c r="C1775" s="733">
        <f>QCU!Q16</f>
        <v>0</v>
      </c>
      <c r="D1775" s="724" t="s">
        <v>5324</v>
      </c>
      <c r="E1775" s="712" t="str">
        <f t="shared" si="54"/>
        <v/>
      </c>
      <c r="F1775" s="712">
        <f t="shared" si="55"/>
        <v>1</v>
      </c>
    </row>
    <row r="1776" spans="1:6" x14ac:dyDescent="0.2">
      <c r="A1776" s="713" t="s">
        <v>338</v>
      </c>
      <c r="B1776" s="713" t="s">
        <v>10076</v>
      </c>
      <c r="C1776" s="733">
        <f>QCU!Q17</f>
        <v>0</v>
      </c>
      <c r="D1776" s="724" t="s">
        <v>5324</v>
      </c>
      <c r="E1776" s="712" t="str">
        <f t="shared" si="54"/>
        <v/>
      </c>
      <c r="F1776" s="712">
        <f t="shared" si="55"/>
        <v>1</v>
      </c>
    </row>
    <row r="1777" spans="1:6" x14ac:dyDescent="0.2">
      <c r="A1777" s="713" t="s">
        <v>338</v>
      </c>
      <c r="B1777" s="713" t="s">
        <v>10077</v>
      </c>
      <c r="C1777" s="733">
        <f>QCU!Q18</f>
        <v>0</v>
      </c>
      <c r="D1777" s="724" t="s">
        <v>5324</v>
      </c>
      <c r="E1777" s="712" t="str">
        <f t="shared" si="54"/>
        <v/>
      </c>
      <c r="F1777" s="712">
        <f t="shared" si="55"/>
        <v>1</v>
      </c>
    </row>
    <row r="1778" spans="1:6" x14ac:dyDescent="0.2">
      <c r="A1778" s="713" t="s">
        <v>338</v>
      </c>
      <c r="B1778" s="713" t="s">
        <v>10078</v>
      </c>
      <c r="C1778" s="733">
        <f>QCU!Q19</f>
        <v>0</v>
      </c>
      <c r="D1778" s="724" t="s">
        <v>5324</v>
      </c>
      <c r="E1778" s="712" t="str">
        <f t="shared" si="54"/>
        <v/>
      </c>
      <c r="F1778" s="712">
        <f t="shared" si="55"/>
        <v>1</v>
      </c>
    </row>
    <row r="1779" spans="1:6" x14ac:dyDescent="0.2">
      <c r="A1779" s="713" t="s">
        <v>338</v>
      </c>
      <c r="B1779" s="713" t="s">
        <v>10079</v>
      </c>
      <c r="C1779" s="733">
        <f>QCU!Q20</f>
        <v>0</v>
      </c>
      <c r="D1779" s="724" t="s">
        <v>5324</v>
      </c>
      <c r="E1779" s="712" t="str">
        <f t="shared" si="54"/>
        <v/>
      </c>
      <c r="F1779" s="712">
        <f t="shared" si="55"/>
        <v>1</v>
      </c>
    </row>
    <row r="1780" spans="1:6" x14ac:dyDescent="0.2">
      <c r="A1780" s="713" t="s">
        <v>338</v>
      </c>
      <c r="B1780" s="713" t="s">
        <v>10080</v>
      </c>
      <c r="C1780" s="733">
        <f>QCU!Q21</f>
        <v>0</v>
      </c>
      <c r="D1780" s="724" t="s">
        <v>5324</v>
      </c>
      <c r="E1780" s="712" t="str">
        <f t="shared" si="54"/>
        <v/>
      </c>
      <c r="F1780" s="712">
        <f t="shared" si="55"/>
        <v>1</v>
      </c>
    </row>
    <row r="1781" spans="1:6" x14ac:dyDescent="0.2">
      <c r="A1781" s="713" t="s">
        <v>338</v>
      </c>
      <c r="B1781" s="713" t="s">
        <v>10081</v>
      </c>
      <c r="C1781" s="733">
        <f>QCU!Q24</f>
        <v>0</v>
      </c>
      <c r="D1781" s="724" t="s">
        <v>5324</v>
      </c>
      <c r="E1781" s="712" t="str">
        <f t="shared" si="54"/>
        <v/>
      </c>
      <c r="F1781" s="712">
        <f t="shared" si="55"/>
        <v>1</v>
      </c>
    </row>
    <row r="1782" spans="1:6" x14ac:dyDescent="0.2">
      <c r="A1782" s="713" t="s">
        <v>338</v>
      </c>
      <c r="B1782" s="713" t="s">
        <v>10082</v>
      </c>
      <c r="C1782" s="733">
        <f>QCU!Q25</f>
        <v>0</v>
      </c>
      <c r="D1782" s="724" t="s">
        <v>5324</v>
      </c>
      <c r="E1782" s="712" t="str">
        <f t="shared" si="54"/>
        <v/>
      </c>
      <c r="F1782" s="712">
        <f t="shared" si="55"/>
        <v>1</v>
      </c>
    </row>
    <row r="1783" spans="1:6" x14ac:dyDescent="0.2">
      <c r="A1783" s="713" t="s">
        <v>338</v>
      </c>
      <c r="B1783" s="713" t="s">
        <v>10083</v>
      </c>
      <c r="C1783" s="733">
        <f>QCU!Q26</f>
        <v>0</v>
      </c>
      <c r="D1783" s="724" t="s">
        <v>5324</v>
      </c>
      <c r="E1783" s="712" t="str">
        <f t="shared" si="54"/>
        <v/>
      </c>
      <c r="F1783" s="712">
        <f t="shared" si="55"/>
        <v>1</v>
      </c>
    </row>
    <row r="1784" spans="1:6" x14ac:dyDescent="0.2">
      <c r="A1784" s="713" t="s">
        <v>338</v>
      </c>
      <c r="B1784" s="713" t="s">
        <v>10084</v>
      </c>
      <c r="C1784" s="733">
        <f>QCU!Q27</f>
        <v>0</v>
      </c>
      <c r="D1784" s="724" t="s">
        <v>5324</v>
      </c>
      <c r="E1784" s="712" t="str">
        <f t="shared" si="54"/>
        <v/>
      </c>
      <c r="F1784" s="712">
        <f t="shared" si="55"/>
        <v>1</v>
      </c>
    </row>
    <row r="1785" spans="1:6" x14ac:dyDescent="0.2">
      <c r="A1785" s="713" t="s">
        <v>338</v>
      </c>
      <c r="B1785" s="713" t="s">
        <v>10085</v>
      </c>
      <c r="C1785" s="733">
        <f>QCU!Q28</f>
        <v>0</v>
      </c>
      <c r="D1785" s="724" t="s">
        <v>5324</v>
      </c>
      <c r="E1785" s="712" t="str">
        <f t="shared" si="54"/>
        <v/>
      </c>
      <c r="F1785" s="712">
        <f t="shared" si="55"/>
        <v>1</v>
      </c>
    </row>
    <row r="1786" spans="1:6" x14ac:dyDescent="0.2">
      <c r="A1786" s="713" t="s">
        <v>338</v>
      </c>
      <c r="B1786" s="713" t="s">
        <v>10086</v>
      </c>
      <c r="C1786" s="733">
        <f>QCU!Q29</f>
        <v>0</v>
      </c>
      <c r="D1786" s="724" t="s">
        <v>5324</v>
      </c>
      <c r="E1786" s="712" t="str">
        <f t="shared" si="54"/>
        <v/>
      </c>
      <c r="F1786" s="712">
        <f t="shared" si="55"/>
        <v>1</v>
      </c>
    </row>
    <row r="1787" spans="1:6" x14ac:dyDescent="0.2">
      <c r="A1787" s="713" t="s">
        <v>338</v>
      </c>
      <c r="B1787" s="713" t="s">
        <v>10087</v>
      </c>
      <c r="C1787" s="733">
        <f>QCU!Q30</f>
        <v>0</v>
      </c>
      <c r="D1787" s="724" t="s">
        <v>5324</v>
      </c>
      <c r="E1787" s="712" t="str">
        <f t="shared" si="54"/>
        <v/>
      </c>
      <c r="F1787" s="712">
        <f t="shared" si="55"/>
        <v>1</v>
      </c>
    </row>
    <row r="1788" spans="1:6" x14ac:dyDescent="0.2">
      <c r="A1788" s="713" t="s">
        <v>338</v>
      </c>
      <c r="B1788" s="713" t="s">
        <v>10088</v>
      </c>
      <c r="C1788" s="733">
        <f>QCU!Q31</f>
        <v>0</v>
      </c>
      <c r="D1788" s="724" t="s">
        <v>5324</v>
      </c>
      <c r="E1788" s="712" t="str">
        <f t="shared" si="54"/>
        <v/>
      </c>
      <c r="F1788" s="712">
        <f t="shared" si="55"/>
        <v>1</v>
      </c>
    </row>
    <row r="1789" spans="1:6" x14ac:dyDescent="0.2">
      <c r="A1789" s="713" t="s">
        <v>338</v>
      </c>
      <c r="B1789" s="713" t="s">
        <v>10089</v>
      </c>
      <c r="C1789" s="733">
        <f>QCU!Q32</f>
        <v>0</v>
      </c>
      <c r="D1789" s="724" t="s">
        <v>5324</v>
      </c>
      <c r="E1789" s="712" t="str">
        <f t="shared" si="54"/>
        <v/>
      </c>
      <c r="F1789" s="712">
        <f t="shared" si="55"/>
        <v>1</v>
      </c>
    </row>
    <row r="1790" spans="1:6" x14ac:dyDescent="0.2">
      <c r="A1790" s="713" t="s">
        <v>338</v>
      </c>
      <c r="B1790" s="713" t="s">
        <v>10090</v>
      </c>
      <c r="C1790" s="733">
        <f>QCU!Q33</f>
        <v>0</v>
      </c>
      <c r="D1790" s="724" t="s">
        <v>5324</v>
      </c>
      <c r="E1790" s="712" t="str">
        <f t="shared" si="54"/>
        <v/>
      </c>
      <c r="F1790" s="712">
        <f t="shared" si="55"/>
        <v>1</v>
      </c>
    </row>
    <row r="1791" spans="1:6" x14ac:dyDescent="0.2">
      <c r="A1791" s="713" t="s">
        <v>338</v>
      </c>
      <c r="B1791" s="713" t="s">
        <v>10091</v>
      </c>
      <c r="C1791" s="733">
        <f>QCU!Q34</f>
        <v>0</v>
      </c>
      <c r="D1791" s="724" t="s">
        <v>5324</v>
      </c>
      <c r="E1791" s="712" t="str">
        <f t="shared" si="54"/>
        <v/>
      </c>
      <c r="F1791" s="712">
        <f t="shared" si="55"/>
        <v>1</v>
      </c>
    </row>
    <row r="1792" spans="1:6" x14ac:dyDescent="0.2">
      <c r="A1792" s="713" t="s">
        <v>338</v>
      </c>
      <c r="B1792" s="713" t="s">
        <v>10092</v>
      </c>
      <c r="C1792" s="733">
        <f>QCU!Q35</f>
        <v>0</v>
      </c>
      <c r="D1792" s="724" t="s">
        <v>5324</v>
      </c>
      <c r="E1792" s="712" t="str">
        <f t="shared" si="54"/>
        <v/>
      </c>
      <c r="F1792" s="712">
        <f t="shared" si="55"/>
        <v>1</v>
      </c>
    </row>
    <row r="1793" spans="1:6" x14ac:dyDescent="0.2">
      <c r="A1793" s="713" t="s">
        <v>338</v>
      </c>
      <c r="B1793" s="713" t="s">
        <v>10093</v>
      </c>
      <c r="C1793" s="733">
        <f>QCU!Q37</f>
        <v>0</v>
      </c>
      <c r="D1793" s="724" t="s">
        <v>5324</v>
      </c>
      <c r="E1793" s="712" t="str">
        <f t="shared" si="54"/>
        <v/>
      </c>
      <c r="F1793" s="712">
        <f t="shared" si="55"/>
        <v>1</v>
      </c>
    </row>
    <row r="1794" spans="1:6" x14ac:dyDescent="0.2">
      <c r="A1794" s="713" t="s">
        <v>338</v>
      </c>
      <c r="B1794" s="713" t="s">
        <v>10094</v>
      </c>
      <c r="C1794" s="733">
        <f>QCU!Q38</f>
        <v>0</v>
      </c>
      <c r="D1794" s="724" t="s">
        <v>5324</v>
      </c>
      <c r="E1794" s="712" t="str">
        <f t="shared" ref="E1794:E1857" si="56">IF(C1794="","",IF(ISBLANK(C1794),"",IF(ISNUMBER(C1794),IF(ROUND(C1794,0)=C1794,IF(C1794&gt;=(-9999999999999990),IF(C1794&lt;=(9999999999999990),"","Value must be an integer of no more than 16 digits."),"Value must be an integer of no more than 16 digits."),"Value must be an integer of no more than 16 digits."),"Value must be an integer of no more than 16 digits.")))</f>
        <v/>
      </c>
      <c r="F1794" s="712">
        <f t="shared" ref="F1794:F1857" si="57">IF(E1794="",1,0)</f>
        <v>1</v>
      </c>
    </row>
    <row r="1795" spans="1:6" x14ac:dyDescent="0.2">
      <c r="A1795" s="713" t="s">
        <v>338</v>
      </c>
      <c r="B1795" s="713" t="s">
        <v>10095</v>
      </c>
      <c r="C1795" s="733">
        <f>QCU!Q39</f>
        <v>0</v>
      </c>
      <c r="D1795" s="724" t="s">
        <v>5324</v>
      </c>
      <c r="E1795" s="712" t="str">
        <f t="shared" si="56"/>
        <v/>
      </c>
      <c r="F1795" s="712">
        <f t="shared" si="57"/>
        <v>1</v>
      </c>
    </row>
    <row r="1796" spans="1:6" x14ac:dyDescent="0.2">
      <c r="A1796" s="713" t="s">
        <v>338</v>
      </c>
      <c r="B1796" s="713" t="s">
        <v>10096</v>
      </c>
      <c r="C1796" s="733">
        <f>QCU!Q40</f>
        <v>0</v>
      </c>
      <c r="D1796" s="724" t="s">
        <v>5324</v>
      </c>
      <c r="E1796" s="712" t="str">
        <f t="shared" si="56"/>
        <v/>
      </c>
      <c r="F1796" s="712">
        <f t="shared" si="57"/>
        <v>1</v>
      </c>
    </row>
    <row r="1797" spans="1:6" x14ac:dyDescent="0.2">
      <c r="A1797" s="713" t="s">
        <v>338</v>
      </c>
      <c r="B1797" s="713" t="s">
        <v>10097</v>
      </c>
      <c r="C1797" s="733">
        <f>QCU!Q41</f>
        <v>0</v>
      </c>
      <c r="D1797" s="724" t="s">
        <v>5324</v>
      </c>
      <c r="E1797" s="712" t="str">
        <f t="shared" si="56"/>
        <v/>
      </c>
      <c r="F1797" s="712">
        <f t="shared" si="57"/>
        <v>1</v>
      </c>
    </row>
    <row r="1798" spans="1:6" x14ac:dyDescent="0.2">
      <c r="A1798" s="713" t="s">
        <v>338</v>
      </c>
      <c r="B1798" s="713" t="s">
        <v>10098</v>
      </c>
      <c r="C1798" s="733">
        <f>QCU!Q42</f>
        <v>0</v>
      </c>
      <c r="D1798" s="724" t="s">
        <v>5324</v>
      </c>
      <c r="E1798" s="712" t="str">
        <f t="shared" si="56"/>
        <v/>
      </c>
      <c r="F1798" s="712">
        <f t="shared" si="57"/>
        <v>1</v>
      </c>
    </row>
    <row r="1799" spans="1:6" x14ac:dyDescent="0.2">
      <c r="A1799" s="713" t="s">
        <v>338</v>
      </c>
      <c r="B1799" s="713" t="s">
        <v>10099</v>
      </c>
      <c r="C1799" s="733">
        <f>QCU!Q43</f>
        <v>0</v>
      </c>
      <c r="D1799" s="724" t="s">
        <v>5324</v>
      </c>
      <c r="E1799" s="712" t="str">
        <f t="shared" si="56"/>
        <v/>
      </c>
      <c r="F1799" s="712">
        <f t="shared" si="57"/>
        <v>1</v>
      </c>
    </row>
    <row r="1800" spans="1:6" x14ac:dyDescent="0.2">
      <c r="A1800" s="713" t="s">
        <v>338</v>
      </c>
      <c r="B1800" s="713" t="s">
        <v>10100</v>
      </c>
      <c r="C1800" s="733">
        <f>QCU!Q44</f>
        <v>0</v>
      </c>
      <c r="D1800" s="724" t="s">
        <v>5324</v>
      </c>
      <c r="E1800" s="712" t="str">
        <f t="shared" si="56"/>
        <v/>
      </c>
      <c r="F1800" s="712">
        <f t="shared" si="57"/>
        <v>1</v>
      </c>
    </row>
    <row r="1801" spans="1:6" x14ac:dyDescent="0.2">
      <c r="A1801" s="713" t="s">
        <v>338</v>
      </c>
      <c r="B1801" s="713" t="s">
        <v>10101</v>
      </c>
      <c r="C1801" s="733">
        <f>QCU!R9</f>
        <v>0</v>
      </c>
      <c r="D1801" s="724" t="s">
        <v>5324</v>
      </c>
      <c r="E1801" s="712" t="str">
        <f t="shared" si="56"/>
        <v/>
      </c>
      <c r="F1801" s="712">
        <f t="shared" si="57"/>
        <v>1</v>
      </c>
    </row>
    <row r="1802" spans="1:6" x14ac:dyDescent="0.2">
      <c r="A1802" s="713" t="s">
        <v>338</v>
      </c>
      <c r="B1802" s="713" t="s">
        <v>10102</v>
      </c>
      <c r="C1802" s="733">
        <f>QCU!R10</f>
        <v>0</v>
      </c>
      <c r="D1802" s="724" t="s">
        <v>5324</v>
      </c>
      <c r="E1802" s="712" t="str">
        <f t="shared" si="56"/>
        <v/>
      </c>
      <c r="F1802" s="712">
        <f t="shared" si="57"/>
        <v>1</v>
      </c>
    </row>
    <row r="1803" spans="1:6" x14ac:dyDescent="0.2">
      <c r="A1803" s="713" t="s">
        <v>338</v>
      </c>
      <c r="B1803" s="713" t="s">
        <v>10103</v>
      </c>
      <c r="C1803" s="733">
        <f>QCU!R11</f>
        <v>0</v>
      </c>
      <c r="D1803" s="724" t="s">
        <v>5324</v>
      </c>
      <c r="E1803" s="712" t="str">
        <f t="shared" si="56"/>
        <v/>
      </c>
      <c r="F1803" s="712">
        <f t="shared" si="57"/>
        <v>1</v>
      </c>
    </row>
    <row r="1804" spans="1:6" x14ac:dyDescent="0.2">
      <c r="A1804" s="713" t="s">
        <v>338</v>
      </c>
      <c r="B1804" s="713" t="s">
        <v>10104</v>
      </c>
      <c r="C1804" s="733">
        <f>QCU!R12</f>
        <v>0</v>
      </c>
      <c r="D1804" s="724" t="s">
        <v>5324</v>
      </c>
      <c r="E1804" s="712" t="str">
        <f t="shared" si="56"/>
        <v/>
      </c>
      <c r="F1804" s="712">
        <f t="shared" si="57"/>
        <v>1</v>
      </c>
    </row>
    <row r="1805" spans="1:6" x14ac:dyDescent="0.2">
      <c r="A1805" s="713" t="s">
        <v>338</v>
      </c>
      <c r="B1805" s="713" t="s">
        <v>10105</v>
      </c>
      <c r="C1805" s="733">
        <f>QCU!R13</f>
        <v>0</v>
      </c>
      <c r="D1805" s="724" t="s">
        <v>5324</v>
      </c>
      <c r="E1805" s="712" t="str">
        <f t="shared" si="56"/>
        <v/>
      </c>
      <c r="F1805" s="712">
        <f t="shared" si="57"/>
        <v>1</v>
      </c>
    </row>
    <row r="1806" spans="1:6" x14ac:dyDescent="0.2">
      <c r="A1806" s="713" t="s">
        <v>338</v>
      </c>
      <c r="B1806" s="713" t="s">
        <v>10106</v>
      </c>
      <c r="C1806" s="733">
        <f>QCU!R14</f>
        <v>0</v>
      </c>
      <c r="D1806" s="724" t="s">
        <v>5324</v>
      </c>
      <c r="E1806" s="712" t="str">
        <f t="shared" si="56"/>
        <v/>
      </c>
      <c r="F1806" s="712">
        <f t="shared" si="57"/>
        <v>1</v>
      </c>
    </row>
    <row r="1807" spans="1:6" x14ac:dyDescent="0.2">
      <c r="A1807" s="713" t="s">
        <v>338</v>
      </c>
      <c r="B1807" s="713" t="s">
        <v>10107</v>
      </c>
      <c r="C1807" s="733">
        <f>QCU!R15</f>
        <v>0</v>
      </c>
      <c r="D1807" s="724" t="s">
        <v>5324</v>
      </c>
      <c r="E1807" s="712" t="str">
        <f t="shared" si="56"/>
        <v/>
      </c>
      <c r="F1807" s="712">
        <f t="shared" si="57"/>
        <v>1</v>
      </c>
    </row>
    <row r="1808" spans="1:6" x14ac:dyDescent="0.2">
      <c r="A1808" s="713" t="s">
        <v>338</v>
      </c>
      <c r="B1808" s="713" t="s">
        <v>10108</v>
      </c>
      <c r="C1808" s="733">
        <f>QCU!R16</f>
        <v>0</v>
      </c>
      <c r="D1808" s="724" t="s">
        <v>5324</v>
      </c>
      <c r="E1808" s="712" t="str">
        <f t="shared" si="56"/>
        <v/>
      </c>
      <c r="F1808" s="712">
        <f t="shared" si="57"/>
        <v>1</v>
      </c>
    </row>
    <row r="1809" spans="1:6" x14ac:dyDescent="0.2">
      <c r="A1809" s="713" t="s">
        <v>338</v>
      </c>
      <c r="B1809" s="713" t="s">
        <v>10109</v>
      </c>
      <c r="C1809" s="733">
        <f>QCU!R17</f>
        <v>0</v>
      </c>
      <c r="D1809" s="724" t="s">
        <v>5324</v>
      </c>
      <c r="E1809" s="712" t="str">
        <f t="shared" si="56"/>
        <v/>
      </c>
      <c r="F1809" s="712">
        <f t="shared" si="57"/>
        <v>1</v>
      </c>
    </row>
    <row r="1810" spans="1:6" x14ac:dyDescent="0.2">
      <c r="A1810" s="713" t="s">
        <v>338</v>
      </c>
      <c r="B1810" s="713" t="s">
        <v>10110</v>
      </c>
      <c r="C1810" s="733">
        <f>QCU!R18</f>
        <v>0</v>
      </c>
      <c r="D1810" s="724" t="s">
        <v>5324</v>
      </c>
      <c r="E1810" s="712" t="str">
        <f t="shared" si="56"/>
        <v/>
      </c>
      <c r="F1810" s="712">
        <f t="shared" si="57"/>
        <v>1</v>
      </c>
    </row>
    <row r="1811" spans="1:6" x14ac:dyDescent="0.2">
      <c r="A1811" s="713" t="s">
        <v>338</v>
      </c>
      <c r="B1811" s="713" t="s">
        <v>10111</v>
      </c>
      <c r="C1811" s="733">
        <f>QCU!R19</f>
        <v>0</v>
      </c>
      <c r="D1811" s="724" t="s">
        <v>5324</v>
      </c>
      <c r="E1811" s="712" t="str">
        <f t="shared" si="56"/>
        <v/>
      </c>
      <c r="F1811" s="712">
        <f t="shared" si="57"/>
        <v>1</v>
      </c>
    </row>
    <row r="1812" spans="1:6" x14ac:dyDescent="0.2">
      <c r="A1812" s="713" t="s">
        <v>338</v>
      </c>
      <c r="B1812" s="713" t="s">
        <v>10112</v>
      </c>
      <c r="C1812" s="733">
        <f>QCU!R20</f>
        <v>0</v>
      </c>
      <c r="D1812" s="724" t="s">
        <v>5324</v>
      </c>
      <c r="E1812" s="712" t="str">
        <f t="shared" si="56"/>
        <v/>
      </c>
      <c r="F1812" s="712">
        <f t="shared" si="57"/>
        <v>1</v>
      </c>
    </row>
    <row r="1813" spans="1:6" x14ac:dyDescent="0.2">
      <c r="A1813" s="713" t="s">
        <v>338</v>
      </c>
      <c r="B1813" s="713" t="s">
        <v>10113</v>
      </c>
      <c r="C1813" s="733">
        <f>QCU!R21</f>
        <v>0</v>
      </c>
      <c r="D1813" s="724" t="s">
        <v>5324</v>
      </c>
      <c r="E1813" s="712" t="str">
        <f t="shared" si="56"/>
        <v/>
      </c>
      <c r="F1813" s="712">
        <f t="shared" si="57"/>
        <v>1</v>
      </c>
    </row>
    <row r="1814" spans="1:6" x14ac:dyDescent="0.2">
      <c r="A1814" s="713" t="s">
        <v>338</v>
      </c>
      <c r="B1814" s="713" t="s">
        <v>10114</v>
      </c>
      <c r="C1814" s="733">
        <f>QCU!R24</f>
        <v>0</v>
      </c>
      <c r="D1814" s="724" t="s">
        <v>5324</v>
      </c>
      <c r="E1814" s="712" t="str">
        <f t="shared" si="56"/>
        <v/>
      </c>
      <c r="F1814" s="712">
        <f t="shared" si="57"/>
        <v>1</v>
      </c>
    </row>
    <row r="1815" spans="1:6" x14ac:dyDescent="0.2">
      <c r="A1815" s="713" t="s">
        <v>338</v>
      </c>
      <c r="B1815" s="713" t="s">
        <v>10115</v>
      </c>
      <c r="C1815" s="733">
        <f>QCU!R25</f>
        <v>0</v>
      </c>
      <c r="D1815" s="724" t="s">
        <v>5324</v>
      </c>
      <c r="E1815" s="712" t="str">
        <f t="shared" si="56"/>
        <v/>
      </c>
      <c r="F1815" s="712">
        <f t="shared" si="57"/>
        <v>1</v>
      </c>
    </row>
    <row r="1816" spans="1:6" x14ac:dyDescent="0.2">
      <c r="A1816" s="713" t="s">
        <v>338</v>
      </c>
      <c r="B1816" s="713" t="s">
        <v>10116</v>
      </c>
      <c r="C1816" s="733">
        <f>QCU!R26</f>
        <v>0</v>
      </c>
      <c r="D1816" s="724" t="s">
        <v>5324</v>
      </c>
      <c r="E1816" s="712" t="str">
        <f t="shared" si="56"/>
        <v/>
      </c>
      <c r="F1816" s="712">
        <f t="shared" si="57"/>
        <v>1</v>
      </c>
    </row>
    <row r="1817" spans="1:6" x14ac:dyDescent="0.2">
      <c r="A1817" s="713" t="s">
        <v>338</v>
      </c>
      <c r="B1817" s="713" t="s">
        <v>10117</v>
      </c>
      <c r="C1817" s="733">
        <f>QCU!R27</f>
        <v>0</v>
      </c>
      <c r="D1817" s="724" t="s">
        <v>5324</v>
      </c>
      <c r="E1817" s="712" t="str">
        <f t="shared" si="56"/>
        <v/>
      </c>
      <c r="F1817" s="712">
        <f t="shared" si="57"/>
        <v>1</v>
      </c>
    </row>
    <row r="1818" spans="1:6" x14ac:dyDescent="0.2">
      <c r="A1818" s="713" t="s">
        <v>338</v>
      </c>
      <c r="B1818" s="713" t="s">
        <v>10118</v>
      </c>
      <c r="C1818" s="733">
        <f>QCU!R28</f>
        <v>0</v>
      </c>
      <c r="D1818" s="724" t="s">
        <v>5324</v>
      </c>
      <c r="E1818" s="712" t="str">
        <f t="shared" si="56"/>
        <v/>
      </c>
      <c r="F1818" s="712">
        <f t="shared" si="57"/>
        <v>1</v>
      </c>
    </row>
    <row r="1819" spans="1:6" x14ac:dyDescent="0.2">
      <c r="A1819" s="713" t="s">
        <v>338</v>
      </c>
      <c r="B1819" s="713" t="s">
        <v>10119</v>
      </c>
      <c r="C1819" s="733">
        <f>QCU!R29</f>
        <v>0</v>
      </c>
      <c r="D1819" s="724" t="s">
        <v>5324</v>
      </c>
      <c r="E1819" s="712" t="str">
        <f t="shared" si="56"/>
        <v/>
      </c>
      <c r="F1819" s="712">
        <f t="shared" si="57"/>
        <v>1</v>
      </c>
    </row>
    <row r="1820" spans="1:6" x14ac:dyDescent="0.2">
      <c r="A1820" s="713" t="s">
        <v>338</v>
      </c>
      <c r="B1820" s="713" t="s">
        <v>10120</v>
      </c>
      <c r="C1820" s="733">
        <f>QCU!R30</f>
        <v>0</v>
      </c>
      <c r="D1820" s="724" t="s">
        <v>5324</v>
      </c>
      <c r="E1820" s="712" t="str">
        <f t="shared" si="56"/>
        <v/>
      </c>
      <c r="F1820" s="712">
        <f t="shared" si="57"/>
        <v>1</v>
      </c>
    </row>
    <row r="1821" spans="1:6" x14ac:dyDescent="0.2">
      <c r="A1821" s="713" t="s">
        <v>338</v>
      </c>
      <c r="B1821" s="713" t="s">
        <v>10121</v>
      </c>
      <c r="C1821" s="733">
        <f>QCU!R31</f>
        <v>0</v>
      </c>
      <c r="D1821" s="724" t="s">
        <v>5324</v>
      </c>
      <c r="E1821" s="712" t="str">
        <f t="shared" si="56"/>
        <v/>
      </c>
      <c r="F1821" s="712">
        <f t="shared" si="57"/>
        <v>1</v>
      </c>
    </row>
    <row r="1822" spans="1:6" x14ac:dyDescent="0.2">
      <c r="A1822" s="713" t="s">
        <v>338</v>
      </c>
      <c r="B1822" s="713" t="s">
        <v>10122</v>
      </c>
      <c r="C1822" s="733">
        <f>QCU!R32</f>
        <v>0</v>
      </c>
      <c r="D1822" s="724" t="s">
        <v>5324</v>
      </c>
      <c r="E1822" s="712" t="str">
        <f t="shared" si="56"/>
        <v/>
      </c>
      <c r="F1822" s="712">
        <f t="shared" si="57"/>
        <v>1</v>
      </c>
    </row>
    <row r="1823" spans="1:6" x14ac:dyDescent="0.2">
      <c r="A1823" s="713" t="s">
        <v>338</v>
      </c>
      <c r="B1823" s="713" t="s">
        <v>10123</v>
      </c>
      <c r="C1823" s="733">
        <f>QCU!R33</f>
        <v>0</v>
      </c>
      <c r="D1823" s="724" t="s">
        <v>5324</v>
      </c>
      <c r="E1823" s="712" t="str">
        <f t="shared" si="56"/>
        <v/>
      </c>
      <c r="F1823" s="712">
        <f t="shared" si="57"/>
        <v>1</v>
      </c>
    </row>
    <row r="1824" spans="1:6" x14ac:dyDescent="0.2">
      <c r="A1824" s="713" t="s">
        <v>338</v>
      </c>
      <c r="B1824" s="713" t="s">
        <v>10124</v>
      </c>
      <c r="C1824" s="733">
        <f>QCU!R34</f>
        <v>0</v>
      </c>
      <c r="D1824" s="724" t="s">
        <v>5324</v>
      </c>
      <c r="E1824" s="712" t="str">
        <f t="shared" si="56"/>
        <v/>
      </c>
      <c r="F1824" s="712">
        <f t="shared" si="57"/>
        <v>1</v>
      </c>
    </row>
    <row r="1825" spans="1:6" x14ac:dyDescent="0.2">
      <c r="A1825" s="713" t="s">
        <v>338</v>
      </c>
      <c r="B1825" s="713" t="s">
        <v>10125</v>
      </c>
      <c r="C1825" s="733">
        <f>QCU!R35</f>
        <v>0</v>
      </c>
      <c r="D1825" s="724" t="s">
        <v>5324</v>
      </c>
      <c r="E1825" s="712" t="str">
        <f t="shared" si="56"/>
        <v/>
      </c>
      <c r="F1825" s="712">
        <f t="shared" si="57"/>
        <v>1</v>
      </c>
    </row>
    <row r="1826" spans="1:6" x14ac:dyDescent="0.2">
      <c r="A1826" s="713" t="s">
        <v>338</v>
      </c>
      <c r="B1826" s="713" t="s">
        <v>10126</v>
      </c>
      <c r="C1826" s="733">
        <f>QCU!R37</f>
        <v>0</v>
      </c>
      <c r="D1826" s="724" t="s">
        <v>5324</v>
      </c>
      <c r="E1826" s="712" t="str">
        <f t="shared" si="56"/>
        <v/>
      </c>
      <c r="F1826" s="712">
        <f t="shared" si="57"/>
        <v>1</v>
      </c>
    </row>
    <row r="1827" spans="1:6" x14ac:dyDescent="0.2">
      <c r="A1827" s="713" t="s">
        <v>338</v>
      </c>
      <c r="B1827" s="713" t="s">
        <v>10127</v>
      </c>
      <c r="C1827" s="733">
        <f>QCU!R38</f>
        <v>0</v>
      </c>
      <c r="D1827" s="724" t="s">
        <v>5324</v>
      </c>
      <c r="E1827" s="712" t="str">
        <f t="shared" si="56"/>
        <v/>
      </c>
      <c r="F1827" s="712">
        <f t="shared" si="57"/>
        <v>1</v>
      </c>
    </row>
    <row r="1828" spans="1:6" x14ac:dyDescent="0.2">
      <c r="A1828" s="713" t="s">
        <v>338</v>
      </c>
      <c r="B1828" s="713" t="s">
        <v>10128</v>
      </c>
      <c r="C1828" s="733">
        <f>QCU!R39</f>
        <v>0</v>
      </c>
      <c r="D1828" s="724" t="s">
        <v>5324</v>
      </c>
      <c r="E1828" s="712" t="str">
        <f t="shared" si="56"/>
        <v/>
      </c>
      <c r="F1828" s="712">
        <f t="shared" si="57"/>
        <v>1</v>
      </c>
    </row>
    <row r="1829" spans="1:6" x14ac:dyDescent="0.2">
      <c r="A1829" s="713" t="s">
        <v>338</v>
      </c>
      <c r="B1829" s="713" t="s">
        <v>10129</v>
      </c>
      <c r="C1829" s="733">
        <f>QCU!R40</f>
        <v>0</v>
      </c>
      <c r="D1829" s="724" t="s">
        <v>5324</v>
      </c>
      <c r="E1829" s="712" t="str">
        <f t="shared" si="56"/>
        <v/>
      </c>
      <c r="F1829" s="712">
        <f t="shared" si="57"/>
        <v>1</v>
      </c>
    </row>
    <row r="1830" spans="1:6" x14ac:dyDescent="0.2">
      <c r="A1830" s="713" t="s">
        <v>338</v>
      </c>
      <c r="B1830" s="713" t="s">
        <v>10130</v>
      </c>
      <c r="C1830" s="733">
        <f>QCU!R41</f>
        <v>0</v>
      </c>
      <c r="D1830" s="724" t="s">
        <v>5324</v>
      </c>
      <c r="E1830" s="712" t="str">
        <f t="shared" si="56"/>
        <v/>
      </c>
      <c r="F1830" s="712">
        <f t="shared" si="57"/>
        <v>1</v>
      </c>
    </row>
    <row r="1831" spans="1:6" x14ac:dyDescent="0.2">
      <c r="A1831" s="713" t="s">
        <v>338</v>
      </c>
      <c r="B1831" s="713" t="s">
        <v>10131</v>
      </c>
      <c r="C1831" s="733">
        <f>QCU!R42</f>
        <v>0</v>
      </c>
      <c r="D1831" s="724" t="s">
        <v>5324</v>
      </c>
      <c r="E1831" s="712" t="str">
        <f t="shared" si="56"/>
        <v/>
      </c>
      <c r="F1831" s="712">
        <f t="shared" si="57"/>
        <v>1</v>
      </c>
    </row>
    <row r="1832" spans="1:6" x14ac:dyDescent="0.2">
      <c r="A1832" s="713" t="s">
        <v>338</v>
      </c>
      <c r="B1832" s="713" t="s">
        <v>10132</v>
      </c>
      <c r="C1832" s="733">
        <f>QCU!R43</f>
        <v>0</v>
      </c>
      <c r="D1832" s="724" t="s">
        <v>5324</v>
      </c>
      <c r="E1832" s="712" t="str">
        <f t="shared" si="56"/>
        <v/>
      </c>
      <c r="F1832" s="712">
        <f t="shared" si="57"/>
        <v>1</v>
      </c>
    </row>
    <row r="1833" spans="1:6" x14ac:dyDescent="0.2">
      <c r="A1833" s="713" t="s">
        <v>338</v>
      </c>
      <c r="B1833" s="713" t="s">
        <v>10133</v>
      </c>
      <c r="C1833" s="733">
        <f>QCU!R44</f>
        <v>0</v>
      </c>
      <c r="D1833" s="724" t="s">
        <v>5324</v>
      </c>
      <c r="E1833" s="712" t="str">
        <f t="shared" si="56"/>
        <v/>
      </c>
      <c r="F1833" s="712">
        <f t="shared" si="57"/>
        <v>1</v>
      </c>
    </row>
    <row r="1834" spans="1:6" x14ac:dyDescent="0.2">
      <c r="A1834" s="713" t="s">
        <v>285</v>
      </c>
      <c r="B1834" s="713" t="s">
        <v>10134</v>
      </c>
      <c r="C1834" s="733">
        <f>IRR!C8</f>
        <v>0</v>
      </c>
      <c r="D1834" s="724" t="s">
        <v>5324</v>
      </c>
      <c r="E1834" s="712" t="str">
        <f t="shared" si="56"/>
        <v/>
      </c>
      <c r="F1834" s="712">
        <f t="shared" si="57"/>
        <v>1</v>
      </c>
    </row>
    <row r="1835" spans="1:6" x14ac:dyDescent="0.2">
      <c r="A1835" s="713" t="s">
        <v>285</v>
      </c>
      <c r="B1835" s="713" t="s">
        <v>10135</v>
      </c>
      <c r="C1835" s="733">
        <f>IRR!C9</f>
        <v>0</v>
      </c>
      <c r="D1835" s="724" t="s">
        <v>5324</v>
      </c>
      <c r="E1835" s="712" t="str">
        <f t="shared" si="56"/>
        <v/>
      </c>
      <c r="F1835" s="712">
        <f t="shared" si="57"/>
        <v>1</v>
      </c>
    </row>
    <row r="1836" spans="1:6" x14ac:dyDescent="0.2">
      <c r="A1836" s="713" t="s">
        <v>285</v>
      </c>
      <c r="B1836" s="713" t="s">
        <v>10136</v>
      </c>
      <c r="C1836" s="733">
        <f>IRR!C10</f>
        <v>0</v>
      </c>
      <c r="D1836" s="724" t="s">
        <v>5324</v>
      </c>
      <c r="E1836" s="712" t="str">
        <f t="shared" si="56"/>
        <v/>
      </c>
      <c r="F1836" s="712">
        <f t="shared" si="57"/>
        <v>1</v>
      </c>
    </row>
    <row r="1837" spans="1:6" x14ac:dyDescent="0.2">
      <c r="A1837" s="713" t="s">
        <v>285</v>
      </c>
      <c r="B1837" s="713" t="s">
        <v>10137</v>
      </c>
      <c r="C1837" s="733">
        <f>IRR!C12</f>
        <v>0</v>
      </c>
      <c r="D1837" s="724" t="s">
        <v>5324</v>
      </c>
      <c r="E1837" s="712" t="str">
        <f t="shared" si="56"/>
        <v/>
      </c>
      <c r="F1837" s="712">
        <f t="shared" si="57"/>
        <v>1</v>
      </c>
    </row>
    <row r="1838" spans="1:6" x14ac:dyDescent="0.2">
      <c r="A1838" s="713" t="s">
        <v>285</v>
      </c>
      <c r="B1838" s="713" t="s">
        <v>10138</v>
      </c>
      <c r="C1838" s="733">
        <f>IRR!C13</f>
        <v>0</v>
      </c>
      <c r="D1838" s="724" t="s">
        <v>5324</v>
      </c>
      <c r="E1838" s="712" t="str">
        <f t="shared" si="56"/>
        <v/>
      </c>
      <c r="F1838" s="712">
        <f t="shared" si="57"/>
        <v>1</v>
      </c>
    </row>
    <row r="1839" spans="1:6" x14ac:dyDescent="0.2">
      <c r="A1839" s="713" t="s">
        <v>285</v>
      </c>
      <c r="B1839" s="713" t="s">
        <v>10139</v>
      </c>
      <c r="C1839" s="733">
        <f>IRR!C14</f>
        <v>0</v>
      </c>
      <c r="D1839" s="724" t="s">
        <v>5324</v>
      </c>
      <c r="E1839" s="712" t="str">
        <f t="shared" si="56"/>
        <v/>
      </c>
      <c r="F1839" s="712">
        <f t="shared" si="57"/>
        <v>1</v>
      </c>
    </row>
    <row r="1840" spans="1:6" x14ac:dyDescent="0.2">
      <c r="A1840" s="713" t="s">
        <v>285</v>
      </c>
      <c r="B1840" s="713" t="s">
        <v>10140</v>
      </c>
      <c r="C1840" s="733">
        <f>IRR!D8</f>
        <v>0</v>
      </c>
      <c r="D1840" s="724" t="s">
        <v>5324</v>
      </c>
      <c r="E1840" s="712" t="str">
        <f t="shared" si="56"/>
        <v/>
      </c>
      <c r="F1840" s="712">
        <f t="shared" si="57"/>
        <v>1</v>
      </c>
    </row>
    <row r="1841" spans="1:6" x14ac:dyDescent="0.2">
      <c r="A1841" s="713" t="s">
        <v>285</v>
      </c>
      <c r="B1841" s="713" t="s">
        <v>10141</v>
      </c>
      <c r="C1841" s="733">
        <f>IRR!D9</f>
        <v>0</v>
      </c>
      <c r="D1841" s="724" t="s">
        <v>5324</v>
      </c>
      <c r="E1841" s="712" t="str">
        <f t="shared" si="56"/>
        <v/>
      </c>
      <c r="F1841" s="712">
        <f t="shared" si="57"/>
        <v>1</v>
      </c>
    </row>
    <row r="1842" spans="1:6" x14ac:dyDescent="0.2">
      <c r="A1842" s="713" t="s">
        <v>285</v>
      </c>
      <c r="B1842" s="713" t="s">
        <v>10142</v>
      </c>
      <c r="C1842" s="733">
        <f>IRR!D10</f>
        <v>0</v>
      </c>
      <c r="D1842" s="724" t="s">
        <v>5324</v>
      </c>
      <c r="E1842" s="712" t="str">
        <f t="shared" si="56"/>
        <v/>
      </c>
      <c r="F1842" s="712">
        <f t="shared" si="57"/>
        <v>1</v>
      </c>
    </row>
    <row r="1843" spans="1:6" x14ac:dyDescent="0.2">
      <c r="A1843" s="713" t="s">
        <v>285</v>
      </c>
      <c r="B1843" s="713" t="s">
        <v>10143</v>
      </c>
      <c r="C1843" s="733">
        <f>IRR!D12</f>
        <v>0</v>
      </c>
      <c r="D1843" s="724" t="s">
        <v>5324</v>
      </c>
      <c r="E1843" s="712" t="str">
        <f t="shared" si="56"/>
        <v/>
      </c>
      <c r="F1843" s="712">
        <f t="shared" si="57"/>
        <v>1</v>
      </c>
    </row>
    <row r="1844" spans="1:6" x14ac:dyDescent="0.2">
      <c r="A1844" s="713" t="s">
        <v>285</v>
      </c>
      <c r="B1844" s="713" t="s">
        <v>10144</v>
      </c>
      <c r="C1844" s="733">
        <f>IRR!D13</f>
        <v>0</v>
      </c>
      <c r="D1844" s="724" t="s">
        <v>5324</v>
      </c>
      <c r="E1844" s="712" t="str">
        <f t="shared" si="56"/>
        <v/>
      </c>
      <c r="F1844" s="712">
        <f t="shared" si="57"/>
        <v>1</v>
      </c>
    </row>
    <row r="1845" spans="1:6" x14ac:dyDescent="0.2">
      <c r="A1845" s="713" t="s">
        <v>285</v>
      </c>
      <c r="B1845" s="713" t="s">
        <v>10145</v>
      </c>
      <c r="C1845" s="733">
        <f>IRR!D14</f>
        <v>0</v>
      </c>
      <c r="D1845" s="724" t="s">
        <v>5324</v>
      </c>
      <c r="E1845" s="712" t="str">
        <f t="shared" si="56"/>
        <v/>
      </c>
      <c r="F1845" s="712">
        <f t="shared" si="57"/>
        <v>1</v>
      </c>
    </row>
    <row r="1846" spans="1:6" x14ac:dyDescent="0.2">
      <c r="A1846" s="713" t="s">
        <v>285</v>
      </c>
      <c r="B1846" s="713" t="s">
        <v>10146</v>
      </c>
      <c r="C1846" s="733">
        <f>IRR!E8</f>
        <v>0</v>
      </c>
      <c r="D1846" s="724" t="s">
        <v>5324</v>
      </c>
      <c r="E1846" s="712" t="str">
        <f t="shared" si="56"/>
        <v/>
      </c>
      <c r="F1846" s="712">
        <f t="shared" si="57"/>
        <v>1</v>
      </c>
    </row>
    <row r="1847" spans="1:6" x14ac:dyDescent="0.2">
      <c r="A1847" s="713" t="s">
        <v>285</v>
      </c>
      <c r="B1847" s="713" t="s">
        <v>10147</v>
      </c>
      <c r="C1847" s="733">
        <f>IRR!E9</f>
        <v>0</v>
      </c>
      <c r="D1847" s="724" t="s">
        <v>5324</v>
      </c>
      <c r="E1847" s="712" t="str">
        <f t="shared" si="56"/>
        <v/>
      </c>
      <c r="F1847" s="712">
        <f t="shared" si="57"/>
        <v>1</v>
      </c>
    </row>
    <row r="1848" spans="1:6" x14ac:dyDescent="0.2">
      <c r="A1848" s="713" t="s">
        <v>285</v>
      </c>
      <c r="B1848" s="713" t="s">
        <v>10148</v>
      </c>
      <c r="C1848" s="733">
        <f>IRR!E10</f>
        <v>0</v>
      </c>
      <c r="D1848" s="724" t="s">
        <v>5324</v>
      </c>
      <c r="E1848" s="712" t="str">
        <f t="shared" si="56"/>
        <v/>
      </c>
      <c r="F1848" s="712">
        <f t="shared" si="57"/>
        <v>1</v>
      </c>
    </row>
    <row r="1849" spans="1:6" x14ac:dyDescent="0.2">
      <c r="A1849" s="713" t="s">
        <v>285</v>
      </c>
      <c r="B1849" s="713" t="s">
        <v>10149</v>
      </c>
      <c r="C1849" s="733">
        <f>IRR!E12</f>
        <v>0</v>
      </c>
      <c r="D1849" s="724" t="s">
        <v>5324</v>
      </c>
      <c r="E1849" s="712" t="str">
        <f t="shared" si="56"/>
        <v/>
      </c>
      <c r="F1849" s="712">
        <f t="shared" si="57"/>
        <v>1</v>
      </c>
    </row>
    <row r="1850" spans="1:6" x14ac:dyDescent="0.2">
      <c r="A1850" s="713" t="s">
        <v>285</v>
      </c>
      <c r="B1850" s="713" t="s">
        <v>10150</v>
      </c>
      <c r="C1850" s="733">
        <f>IRR!E13</f>
        <v>0</v>
      </c>
      <c r="D1850" s="724" t="s">
        <v>5324</v>
      </c>
      <c r="E1850" s="712" t="str">
        <f t="shared" si="56"/>
        <v/>
      </c>
      <c r="F1850" s="712">
        <f t="shared" si="57"/>
        <v>1</v>
      </c>
    </row>
    <row r="1851" spans="1:6" x14ac:dyDescent="0.2">
      <c r="A1851" s="713" t="s">
        <v>285</v>
      </c>
      <c r="B1851" s="713" t="s">
        <v>10151</v>
      </c>
      <c r="C1851" s="733">
        <f>IRR!E14</f>
        <v>0</v>
      </c>
      <c r="D1851" s="724" t="s">
        <v>5324</v>
      </c>
      <c r="E1851" s="712" t="str">
        <f t="shared" si="56"/>
        <v/>
      </c>
      <c r="F1851" s="712">
        <f t="shared" si="57"/>
        <v>1</v>
      </c>
    </row>
    <row r="1852" spans="1:6" x14ac:dyDescent="0.2">
      <c r="A1852" s="713" t="s">
        <v>285</v>
      </c>
      <c r="B1852" s="713" t="s">
        <v>10152</v>
      </c>
      <c r="C1852" s="733">
        <f>IRR!F8</f>
        <v>0</v>
      </c>
      <c r="D1852" s="724" t="s">
        <v>5324</v>
      </c>
      <c r="E1852" s="712" t="str">
        <f t="shared" si="56"/>
        <v/>
      </c>
      <c r="F1852" s="712">
        <f t="shared" si="57"/>
        <v>1</v>
      </c>
    </row>
    <row r="1853" spans="1:6" x14ac:dyDescent="0.2">
      <c r="A1853" s="713" t="s">
        <v>285</v>
      </c>
      <c r="B1853" s="713" t="s">
        <v>10153</v>
      </c>
      <c r="C1853" s="733">
        <f>IRR!F9</f>
        <v>0</v>
      </c>
      <c r="D1853" s="724" t="s">
        <v>5324</v>
      </c>
      <c r="E1853" s="712" t="str">
        <f t="shared" si="56"/>
        <v/>
      </c>
      <c r="F1853" s="712">
        <f t="shared" si="57"/>
        <v>1</v>
      </c>
    </row>
    <row r="1854" spans="1:6" x14ac:dyDescent="0.2">
      <c r="A1854" s="713" t="s">
        <v>285</v>
      </c>
      <c r="B1854" s="713" t="s">
        <v>10154</v>
      </c>
      <c r="C1854" s="733">
        <f>IRR!F10</f>
        <v>0</v>
      </c>
      <c r="D1854" s="724" t="s">
        <v>5324</v>
      </c>
      <c r="E1854" s="712" t="str">
        <f t="shared" si="56"/>
        <v/>
      </c>
      <c r="F1854" s="712">
        <f t="shared" si="57"/>
        <v>1</v>
      </c>
    </row>
    <row r="1855" spans="1:6" x14ac:dyDescent="0.2">
      <c r="A1855" s="713" t="s">
        <v>285</v>
      </c>
      <c r="B1855" s="713" t="s">
        <v>10155</v>
      </c>
      <c r="C1855" s="733">
        <f>IRR!F12</f>
        <v>0</v>
      </c>
      <c r="D1855" s="724" t="s">
        <v>5324</v>
      </c>
      <c r="E1855" s="712" t="str">
        <f t="shared" si="56"/>
        <v/>
      </c>
      <c r="F1855" s="712">
        <f t="shared" si="57"/>
        <v>1</v>
      </c>
    </row>
    <row r="1856" spans="1:6" x14ac:dyDescent="0.2">
      <c r="A1856" s="713" t="s">
        <v>285</v>
      </c>
      <c r="B1856" s="713" t="s">
        <v>10156</v>
      </c>
      <c r="C1856" s="733">
        <f>IRR!F13</f>
        <v>0</v>
      </c>
      <c r="D1856" s="724" t="s">
        <v>5324</v>
      </c>
      <c r="E1856" s="712" t="str">
        <f t="shared" si="56"/>
        <v/>
      </c>
      <c r="F1856" s="712">
        <f t="shared" si="57"/>
        <v>1</v>
      </c>
    </row>
    <row r="1857" spans="1:6" x14ac:dyDescent="0.2">
      <c r="A1857" s="713" t="s">
        <v>285</v>
      </c>
      <c r="B1857" s="713" t="s">
        <v>10157</v>
      </c>
      <c r="C1857" s="733">
        <f>IRR!F14</f>
        <v>0</v>
      </c>
      <c r="D1857" s="724" t="s">
        <v>5324</v>
      </c>
      <c r="E1857" s="712" t="str">
        <f t="shared" si="56"/>
        <v/>
      </c>
      <c r="F1857" s="712">
        <f t="shared" si="57"/>
        <v>1</v>
      </c>
    </row>
    <row r="1858" spans="1:6" x14ac:dyDescent="0.2">
      <c r="A1858" s="713" t="s">
        <v>337</v>
      </c>
      <c r="B1858" s="932" t="s">
        <v>10250</v>
      </c>
      <c r="C1858" s="931">
        <f>QCO!AI10</f>
        <v>0</v>
      </c>
      <c r="D1858" s="724" t="s">
        <v>5324</v>
      </c>
      <c r="E1858" s="712" t="str">
        <f t="shared" ref="E1858:E1862" si="58">IF(C1858="","",IF(ISBLANK(C1858),"",IF(ISNUMBER(C1858),IF(ROUND(C1858,0)=C1858,IF(C1858&gt;=(-9999999999999990),IF(C1858&lt;=(9999999999999990),"","Value must be an integer of no more than 16 digits."),"Value must be an integer of no more than 16 digits."),"Value must be an integer of no more than 16 digits."),"Value must be an integer of no more than 16 digits.")))</f>
        <v/>
      </c>
      <c r="F1858" s="712">
        <f t="shared" ref="F1858:F1861" si="59">IF(E1858="",1,0)</f>
        <v>1</v>
      </c>
    </row>
    <row r="1859" spans="1:6" x14ac:dyDescent="0.2">
      <c r="A1859" s="713" t="s">
        <v>337</v>
      </c>
      <c r="B1859" s="932" t="s">
        <v>10251</v>
      </c>
      <c r="C1859" s="931">
        <f>QCO!AI11</f>
        <v>0</v>
      </c>
      <c r="D1859" s="724" t="s">
        <v>5324</v>
      </c>
      <c r="E1859" s="712" t="str">
        <f t="shared" si="58"/>
        <v/>
      </c>
      <c r="F1859" s="712">
        <f t="shared" si="59"/>
        <v>1</v>
      </c>
    </row>
    <row r="1860" spans="1:6" x14ac:dyDescent="0.2">
      <c r="A1860" s="713" t="s">
        <v>337</v>
      </c>
      <c r="B1860" s="932" t="s">
        <v>10252</v>
      </c>
      <c r="C1860" s="931">
        <f>QCO!AI22</f>
        <v>0</v>
      </c>
      <c r="D1860" s="724" t="s">
        <v>5324</v>
      </c>
      <c r="E1860" s="712" t="str">
        <f t="shared" si="58"/>
        <v/>
      </c>
      <c r="F1860" s="712">
        <f t="shared" si="59"/>
        <v>1</v>
      </c>
    </row>
    <row r="1861" spans="1:6" x14ac:dyDescent="0.2">
      <c r="A1861" s="713" t="s">
        <v>337</v>
      </c>
      <c r="B1861" s="932" t="s">
        <v>10253</v>
      </c>
      <c r="C1861" s="931">
        <f>QCO!AI23</f>
        <v>0</v>
      </c>
      <c r="D1861" s="724" t="s">
        <v>5324</v>
      </c>
      <c r="E1861" s="712" t="str">
        <f t="shared" si="58"/>
        <v/>
      </c>
      <c r="F1861" s="712">
        <f t="shared" si="59"/>
        <v>1</v>
      </c>
    </row>
    <row r="1862" spans="1:6" x14ac:dyDescent="0.2">
      <c r="A1862" s="713" t="s">
        <v>337</v>
      </c>
      <c r="B1862" s="932" t="s">
        <v>10323</v>
      </c>
      <c r="C1862" s="931">
        <f>QCO!AI36</f>
        <v>0</v>
      </c>
      <c r="D1862" s="724" t="s">
        <v>5324</v>
      </c>
      <c r="E1862" s="712" t="str">
        <f t="shared" si="58"/>
        <v/>
      </c>
      <c r="F1862" s="712">
        <f>IF(E1862="",1,0)</f>
        <v>1</v>
      </c>
    </row>
    <row r="1863" spans="1:6" hidden="1" x14ac:dyDescent="0.2">
      <c r="A1863" s="713"/>
    </row>
    <row r="1864" spans="1:6" hidden="1" x14ac:dyDescent="0.2">
      <c r="C1864" s="931"/>
    </row>
    <row r="1865" spans="1:6" hidden="1" x14ac:dyDescent="0.2">
      <c r="C1865" s="931"/>
    </row>
    <row r="1866" spans="1:6" hidden="1" x14ac:dyDescent="0.2"/>
    <row r="1867" spans="1:6" hidden="1" x14ac:dyDescent="0.2"/>
    <row r="1868" spans="1:6" hidden="1" x14ac:dyDescent="0.2"/>
    <row r="1869" spans="1:6" hidden="1" x14ac:dyDescent="0.2"/>
    <row r="1870" spans="1:6" hidden="1" x14ac:dyDescent="0.2"/>
    <row r="1871" spans="1:6" hidden="1" x14ac:dyDescent="0.2"/>
    <row r="1872" spans="1:6"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sheetData>
  <sheetProtection password="CA2C" sheet="1" objects="1" scenarios="1" autoFilter="0"/>
  <autoFilter ref="A1:F1857"/>
  <hyperlinks>
    <hyperlink ref="A2:A20" location="QSC!A1" display="QSC"/>
    <hyperlink ref="A21" location="QSC!A1" display="QSC"/>
    <hyperlink ref="A22" location="QSC!A1" display="QSC"/>
    <hyperlink ref="A23" location="QSC!A1" display="QSC"/>
    <hyperlink ref="A24" location="QSC!A1" display="QSC"/>
    <hyperlink ref="A25" location="QSC!A1" display="QSC"/>
    <hyperlink ref="A26" location="QSC!A1" display="QSC"/>
    <hyperlink ref="A27" location="QSC!A1" display="QSC"/>
    <hyperlink ref="A28" location="QSC!A1" display="QSC"/>
    <hyperlink ref="A29" location="QSC!A1" display="QSC"/>
    <hyperlink ref="A30" location="QSC!A1" display="QSC"/>
    <hyperlink ref="A31" location="QSC!A1" display="QSC"/>
    <hyperlink ref="A32" location="QSC!A1" display="QSC"/>
    <hyperlink ref="A33" location="QSC!A1" display="QSC"/>
    <hyperlink ref="A34" location="QSC!A1" display="QSC"/>
    <hyperlink ref="A35" location="QSC!A1" display="QSC"/>
    <hyperlink ref="A36" location="QSC!A1" display="QSC"/>
    <hyperlink ref="A37" location="QSC!A1" display="QSC"/>
    <hyperlink ref="A38" location="QSC!A1" display="QSC"/>
    <hyperlink ref="A39" location="QSC!A1" display="QSC"/>
    <hyperlink ref="A40" location="QSC!A1" display="QSC"/>
    <hyperlink ref="A41" location="QSC!A1" display="QSC"/>
    <hyperlink ref="A42" location="QSC!A1" display="QSC"/>
    <hyperlink ref="A43" location="QSC!A1" display="QSC"/>
    <hyperlink ref="A44" location="QSC!A1" display="QSC"/>
    <hyperlink ref="A45" location="QSC!A1" display="QSC"/>
    <hyperlink ref="A46" location="QSC!A1" display="QSC"/>
    <hyperlink ref="A47" location="QSC!A1" display="QSC"/>
    <hyperlink ref="A48" location="QSC!A1" display="QSC"/>
    <hyperlink ref="A49" location="QSC!A1" display="QSC"/>
    <hyperlink ref="A50" location="QSC!A1" display="QSC"/>
    <hyperlink ref="A51" location="QSC!A1" display="QSC"/>
    <hyperlink ref="A52" location="QSC!A1" display="QSC"/>
    <hyperlink ref="A53" location="QSC!A1" display="QSC"/>
    <hyperlink ref="A54" location="QSC!A1" display="QSC"/>
    <hyperlink ref="A55" location="QSC!A1" display="QSC"/>
    <hyperlink ref="A56" location="QSC!A1" display="QSC"/>
    <hyperlink ref="A57" location="QSC!A1" display="QSC"/>
    <hyperlink ref="A58" location="QSC!A1" display="QSC"/>
    <hyperlink ref="A59" location="QSC!A1" display="QSC"/>
    <hyperlink ref="A60" location="QSC!A1" display="QSC"/>
    <hyperlink ref="A61" location="QSC!A1" display="QSC"/>
    <hyperlink ref="A62" location="QSC!A1" display="QSC"/>
    <hyperlink ref="A63" location="QSC!A1" display="QSC"/>
    <hyperlink ref="A64" location="QSC!A1" display="QSC"/>
    <hyperlink ref="A65" location="QSC!A1" display="QSC"/>
    <hyperlink ref="A66" location="QSC!A1" display="QSC"/>
    <hyperlink ref="A67" location="QSC!A1" display="QSC"/>
    <hyperlink ref="A68" location="QSC!A1" display="QSC"/>
    <hyperlink ref="A69" location="QSC!A1" display="QSC"/>
    <hyperlink ref="A70" location="QSC!A1" display="QSC"/>
    <hyperlink ref="A71" location="QSC!A1" display="QSC"/>
    <hyperlink ref="A72" location="QSC!A1" display="QSC"/>
    <hyperlink ref="A73" location="QSC!A1" display="QSC"/>
    <hyperlink ref="A74" location="QSC!A1" display="QSC"/>
    <hyperlink ref="A75" location="QSC!A1" display="QSC"/>
    <hyperlink ref="A76" location="QSC!A1" display="QSC"/>
    <hyperlink ref="A77" location="QSC!A1" display="QSC"/>
    <hyperlink ref="A78" location="QSC!A1" display="QSC"/>
    <hyperlink ref="A79" location="QSC!A1" display="QSC"/>
    <hyperlink ref="A80" location="QSC!A1" display="QSC"/>
    <hyperlink ref="A81" location="QSC!A1" display="QSC"/>
    <hyperlink ref="A82" location="QSC!A1" display="QSC"/>
    <hyperlink ref="A83" location="QSC!A1" display="QSC"/>
    <hyperlink ref="A84" location="QSC!A1" display="QSC"/>
    <hyperlink ref="A85" location="QSC!A1" display="QSC"/>
    <hyperlink ref="A86" location="QSC!A1" display="QSC"/>
    <hyperlink ref="A87" location="QSC!A1" display="QSC"/>
    <hyperlink ref="A88" location="QSC!A1" display="QSC"/>
    <hyperlink ref="A89" location="QSC!A1" display="QSC"/>
    <hyperlink ref="A90" location="QSC!A1" display="QSC"/>
    <hyperlink ref="A91" location="QSC!A1" display="QSC"/>
    <hyperlink ref="A92" location="QSC!A1" display="QSC"/>
    <hyperlink ref="A93" location="QSC!A1" display="QSC"/>
    <hyperlink ref="A94" location="QSC!A1" display="QSC"/>
    <hyperlink ref="A95" location="QSC!A1" display="QSC"/>
    <hyperlink ref="A96" location="QSC!A1" display="QSC"/>
    <hyperlink ref="A97" location="QSC!A1" display="QSC"/>
    <hyperlink ref="A98" location="QSC!A1" display="QSC"/>
    <hyperlink ref="A99" location="QSC!A1" display="QSC"/>
    <hyperlink ref="A100" location="QSC!A1" display="QSC"/>
    <hyperlink ref="A101" location="QSC!A1" display="QSC"/>
    <hyperlink ref="A102" location="QSC!A1" display="QSC"/>
    <hyperlink ref="A103" location="QSC!A1" display="QSC"/>
    <hyperlink ref="A104" location="QSC!A1" display="QSC"/>
    <hyperlink ref="A105" location="QSC!A1" display="QSC"/>
    <hyperlink ref="A106" location="QSC!A1" display="QSC"/>
    <hyperlink ref="A107" location="QSC!A1" display="QSC"/>
    <hyperlink ref="A108" location="QSC!A1" display="QSC"/>
    <hyperlink ref="A109" location="QSC!A1" display="QSC"/>
    <hyperlink ref="A110" location="QSC!A1" display="QSC"/>
    <hyperlink ref="A111" location="QSC!A1" display="QSC"/>
    <hyperlink ref="A112" location="QSC!A1" display="QSC"/>
    <hyperlink ref="A113" location="QSC!A1" display="QSC"/>
    <hyperlink ref="A114" location="QSC!A1" display="QSC"/>
    <hyperlink ref="A115" location="QSC!A1" display="QSC"/>
    <hyperlink ref="A116" location="QSC!A1" display="QSC"/>
    <hyperlink ref="A117" location="QSC!A1" display="QSC"/>
    <hyperlink ref="A118" location="QSC!A1" display="QSC"/>
    <hyperlink ref="A119" location="QSC!A1" display="QSC"/>
    <hyperlink ref="A120" location="QSC!A1" display="QSC"/>
    <hyperlink ref="A121" location="QSC!A1" display="QSC"/>
    <hyperlink ref="A122" location="QSC!A1" display="QSC"/>
    <hyperlink ref="A123" location="QSC!A1" display="QSC"/>
    <hyperlink ref="A124" location="QSC!A1" display="QSC"/>
    <hyperlink ref="A125" location="QSC!A1" display="QSC"/>
    <hyperlink ref="A126" location="QSC!A1" display="QSC"/>
    <hyperlink ref="A127" location="QSC!A1" display="QSC"/>
    <hyperlink ref="A128" location="QSC!A1" display="QSC"/>
    <hyperlink ref="A129" location="QSC!A1" display="QSC"/>
    <hyperlink ref="A130" location="QSC!A1" display="QSC"/>
    <hyperlink ref="A131" location="QSC!A1" display="QSC"/>
    <hyperlink ref="A132" location="QSC!A1" display="QSC"/>
    <hyperlink ref="A133" location="QSC!A1" display="QSC"/>
    <hyperlink ref="A134" location="QSC!A1" display="QSC"/>
    <hyperlink ref="A135" location="QSC!A1" display="QSC"/>
    <hyperlink ref="A136" location="QSC!A1" display="QSC"/>
    <hyperlink ref="A137" location="QSC!A1" display="QSC"/>
    <hyperlink ref="A138" location="QSC!A1" display="QSC"/>
    <hyperlink ref="A139" location="QSC!A1" display="QSC"/>
    <hyperlink ref="A140" location="QSC!A1" display="QSC"/>
    <hyperlink ref="A141" location="QSC!A1" display="QSC"/>
    <hyperlink ref="A142" location="QSC!A1" display="QSC"/>
    <hyperlink ref="A143" location="QSC!A1" display="QSC"/>
    <hyperlink ref="A144" location="QSC!A1" display="QSC"/>
    <hyperlink ref="A145" location="QSC!A1" display="QSC"/>
    <hyperlink ref="A146" location="QSC!A1" display="QSC"/>
    <hyperlink ref="A147" location="QSC!A1" display="QSC"/>
    <hyperlink ref="A148" location="QSC!A1" display="QSC"/>
    <hyperlink ref="A149" location="QSC!A1" display="QSC"/>
    <hyperlink ref="A150" location="QSC!A1" display="QSC"/>
    <hyperlink ref="A151" location="QSC!A1" display="QSC"/>
    <hyperlink ref="A152" location="QSC!A1" display="QSC"/>
    <hyperlink ref="A153" location="QSC!A1" display="QSC"/>
    <hyperlink ref="A154" location="QSC!A1" display="QSC"/>
    <hyperlink ref="A155" location="QSC!A1" display="QSC"/>
    <hyperlink ref="A156" location="QSC!A1" display="QSC"/>
    <hyperlink ref="A157" location="QSC!A1" display="QSC"/>
    <hyperlink ref="A158" location="QSC!A1" display="QSC"/>
    <hyperlink ref="A159" location="QSC!A1" display="QSC"/>
    <hyperlink ref="A160" location="QSC!A1" display="QSC"/>
    <hyperlink ref="A161" location="QSC!A1" display="QSC"/>
    <hyperlink ref="A162" location="QSC!A1" display="QSC"/>
    <hyperlink ref="A163" location="QSC!A1" display="QSC"/>
    <hyperlink ref="A164" location="QSC!A1" display="QSC"/>
    <hyperlink ref="A165" location="QSC!A1" display="QSC"/>
    <hyperlink ref="A166" location="QSC!A1" display="QSC"/>
    <hyperlink ref="A167" location="QSC!A1" display="QSC"/>
    <hyperlink ref="A168" location="QSC!A1" display="QSC"/>
    <hyperlink ref="A169" location="QSC!A1" display="QSC"/>
    <hyperlink ref="A170" location="QSC!A1" display="QSC"/>
    <hyperlink ref="A171" location="QSC!A1" display="QSC"/>
    <hyperlink ref="A172" location="QSC!A1" display="QSC"/>
    <hyperlink ref="A173" location="QSC!A1" display="QSC"/>
    <hyperlink ref="A174" location="QSC!A1" display="QSC"/>
    <hyperlink ref="A175" location="QSC!A1" display="QSC"/>
    <hyperlink ref="A176" location="QSC!A1" display="QSC"/>
    <hyperlink ref="A177" location="QSC!A1" display="QSC"/>
    <hyperlink ref="A178" location="QSC!A1" display="QSC"/>
    <hyperlink ref="A179" location="QSC!A1" display="QSC"/>
    <hyperlink ref="A180" location="QSC!A1" display="QSC"/>
    <hyperlink ref="A181" location="QSC!A1" display="QSC"/>
    <hyperlink ref="A182" location="QSC!A1" display="QSC"/>
    <hyperlink ref="A183" location="QSC!A1" display="QSC"/>
    <hyperlink ref="A184" location="QSC!A1" display="QSC"/>
    <hyperlink ref="A185" location="QSC!A1" display="QSC"/>
    <hyperlink ref="A186" location="QSC!A1" display="QSC"/>
    <hyperlink ref="A187" location="QSC!A1" display="QSC"/>
    <hyperlink ref="A188" location="QSC!A1" display="QSC"/>
    <hyperlink ref="A189" location="QSC!A1" display="QSC"/>
    <hyperlink ref="A190" location="QSC!A1" display="QSC"/>
    <hyperlink ref="A191" location="QSC!A1" display="QSC"/>
    <hyperlink ref="A192" location="QSC!A1" display="QSC"/>
    <hyperlink ref="A193" location="QSC!A1" display="QSC"/>
    <hyperlink ref="A194" location="QSC!A1" display="QSC"/>
    <hyperlink ref="A195" location="QSC!A1" display="QSC"/>
    <hyperlink ref="A196" location="QSC!A1" display="QSC"/>
    <hyperlink ref="A197" location="QSC!A1" display="QSC"/>
    <hyperlink ref="A198" location="QSC!A1" display="QSC"/>
    <hyperlink ref="A199" location="QSC!A1" display="QSC"/>
    <hyperlink ref="A200" location="QSC!A1" display="QSC"/>
    <hyperlink ref="A201" location="QSC!A1" display="QSC"/>
    <hyperlink ref="A202" location="QSC!A1" display="QSC"/>
    <hyperlink ref="A203" location="QSC!A1" display="QSC"/>
    <hyperlink ref="A204" location="QSC!A1" display="QSC"/>
    <hyperlink ref="A205" location="QSC!A1" display="QSC"/>
    <hyperlink ref="A206" location="QSC!A1" display="QSC"/>
    <hyperlink ref="A207" location="QSC!A1" display="QSC"/>
    <hyperlink ref="A208" location="QSC!A1" display="QSC"/>
    <hyperlink ref="A209" location="QSC!A1" display="QSC"/>
    <hyperlink ref="A210" location="QSC!A1" display="QSC"/>
    <hyperlink ref="A211" location="QSC!A1" display="QSC"/>
    <hyperlink ref="A212" location="QSC!A1" display="QSC"/>
    <hyperlink ref="A213" location="QSC!A1" display="QSC"/>
    <hyperlink ref="A214" location="QSC!A1" display="QSC"/>
    <hyperlink ref="A215" location="QSC!A1" display="QSC"/>
    <hyperlink ref="A216" location="QSC!A1" display="QSC"/>
    <hyperlink ref="A217" location="QSC!A1" display="QSC"/>
    <hyperlink ref="A218" location="QSC!A1" display="QSC"/>
    <hyperlink ref="A219" location="QSC!A1" display="QSC"/>
    <hyperlink ref="A220" location="QSC!A1" display="QSC"/>
    <hyperlink ref="A221" location="QSC!A1" display="QSC"/>
    <hyperlink ref="A222" location="QSC!A1" display="QSC"/>
    <hyperlink ref="A223" location="QSC!A1" display="QSC"/>
    <hyperlink ref="A224" location="QSC!A1" display="QSC"/>
    <hyperlink ref="A225" location="QSC!A1" display="QSC"/>
    <hyperlink ref="A226" location="QSC!A1" display="QSC"/>
    <hyperlink ref="A227" location="QSC!A1" display="QSC"/>
    <hyperlink ref="A228" location="QSC!A1" display="QSC"/>
    <hyperlink ref="A229" location="QSC!A1" display="QSC"/>
    <hyperlink ref="A230" location="QSC!A1" display="QSC"/>
    <hyperlink ref="A231" location="QSC!A1" display="QSC"/>
    <hyperlink ref="A232" location="QSC!A1" display="QSC"/>
    <hyperlink ref="A233" location="QSC!A1" display="QSC"/>
    <hyperlink ref="A234" location="QSC!A1" display="QSC"/>
    <hyperlink ref="A235" location="QSC!A1" display="QSC"/>
    <hyperlink ref="A236" location="QSC!A1" display="QSC"/>
    <hyperlink ref="A237" location="QSC!A1" display="QSC"/>
    <hyperlink ref="A238" location="QSC!A1" display="QSC"/>
    <hyperlink ref="A239" location="QSC!A1" display="QSC"/>
    <hyperlink ref="A240" location="QSC!A1" display="QSC"/>
    <hyperlink ref="A241" location="QSC!A1" display="QSC"/>
    <hyperlink ref="A242" location="QSC!A1" display="QSC"/>
    <hyperlink ref="A243" location="QSC!A1" display="QSC"/>
    <hyperlink ref="A244" location="QSC!A1" display="QSC"/>
    <hyperlink ref="A245" location="QSC!A1" display="QSC"/>
    <hyperlink ref="A246" location="QSC!A1" display="QSC"/>
    <hyperlink ref="A247" location="QSC!A1" display="QSC"/>
    <hyperlink ref="A248" location="QSC!A1" display="QSC"/>
    <hyperlink ref="A249" location="QSC!A1" display="QSC"/>
    <hyperlink ref="A250" location="QSC!A1" display="QSC"/>
    <hyperlink ref="A251" location="QSC!A1" display="QSC"/>
    <hyperlink ref="A252" location="QSC!A1" display="QSC"/>
    <hyperlink ref="A253" location="QSC!A1" display="QSC"/>
    <hyperlink ref="A254" location="QSC!A1" display="QSC"/>
    <hyperlink ref="A255" location="QSC!A1" display="QSC"/>
    <hyperlink ref="A256" location="QSC!A1" display="QSC"/>
    <hyperlink ref="A257" location="QSC!A1" display="QSC"/>
    <hyperlink ref="A258" location="QSC!A1" display="QSC"/>
    <hyperlink ref="A259" location="QSC!A1" display="QSC"/>
    <hyperlink ref="A260" location="QSC!A1" display="QSC"/>
    <hyperlink ref="A261" location="QSC!A1" display="QSC"/>
    <hyperlink ref="A262" location="QSC!A1" display="QSC"/>
    <hyperlink ref="A263" location="QSC!A1" display="QSC"/>
    <hyperlink ref="A264" location="QSC!A1" display="QSC"/>
    <hyperlink ref="A265" location="QSC!A1" display="QSC"/>
    <hyperlink ref="A266" location="QSC!A1" display="QSC"/>
    <hyperlink ref="A267" location="QSC!A1" display="QSC"/>
    <hyperlink ref="A268" location="QSC!A1" display="QSC"/>
    <hyperlink ref="A269" location="QSC!A1" display="QSC"/>
    <hyperlink ref="A270" location="QSC!A1" display="QSC"/>
    <hyperlink ref="A271" location="QSC!A1" display="QSC"/>
    <hyperlink ref="A272" location="QSC!A1" display="QSC"/>
    <hyperlink ref="A273" location="QSC!A1" display="QSC"/>
    <hyperlink ref="A274" location="QSC!A1" display="QSC"/>
    <hyperlink ref="A275" location="QSC!A1" display="QSC"/>
    <hyperlink ref="A276" location="QSC!A1" display="QSC"/>
    <hyperlink ref="A277" location="QSC!A1" display="QSC"/>
    <hyperlink ref="A278" location="QSC!A1" display="QSC"/>
    <hyperlink ref="A279" location="QSC!A1" display="QSC"/>
    <hyperlink ref="A280" location="QSC!A1" display="QSC"/>
    <hyperlink ref="A281" location="QSC!A1" display="QSC"/>
    <hyperlink ref="A282" location="QSC!A1" display="QSC"/>
    <hyperlink ref="A283" location="QSC!A1" display="QSC"/>
    <hyperlink ref="A284" location="QSC!A1" display="QSC"/>
    <hyperlink ref="A285" location="QSC!A1" display="QSC"/>
    <hyperlink ref="A286" location="QSC!A1" display="QSC"/>
    <hyperlink ref="A287" location="QSC!A1" display="QSC"/>
    <hyperlink ref="A288" location="QSC!A1" display="QSC"/>
    <hyperlink ref="A289" location="QSC!A1" display="QSC"/>
    <hyperlink ref="A290" location="QSC!A1" display="QSC"/>
    <hyperlink ref="A291" location="QSC!A1" display="QSC"/>
    <hyperlink ref="A292" location="QSC!A1" display="QSC"/>
    <hyperlink ref="A293" location="QSC!A1" display="QSC"/>
    <hyperlink ref="A294" location="QSC!A1" display="QSC"/>
    <hyperlink ref="A295" location="QSC!A1" display="QSC"/>
    <hyperlink ref="A296" location="QSC!A1" display="QSC"/>
    <hyperlink ref="A297" location="QSC!A1" display="QSC"/>
    <hyperlink ref="A298" location="QSC!A1" display="QSC"/>
    <hyperlink ref="A299" location="QSC!A1" display="QSC"/>
    <hyperlink ref="A300" location="QSC!A1" display="QSC"/>
    <hyperlink ref="A301" location="QSC!A1" display="QSC"/>
    <hyperlink ref="A302" location="QSC!A1" display="QSC"/>
    <hyperlink ref="A303" location="QSC!A1" display="QSC"/>
    <hyperlink ref="A304" location="QSC!A1" display="QSC"/>
    <hyperlink ref="A305" location="QSC!A1" display="QSC"/>
    <hyperlink ref="A306" location="QSC!A1" display="QSC"/>
    <hyperlink ref="A307" location="QSC!A1" display="QSC"/>
    <hyperlink ref="A308" location="QSC!A1" display="QSC"/>
    <hyperlink ref="A309" location="QSC!A1" display="QSC"/>
    <hyperlink ref="A310" location="QSC!A1" display="QSC"/>
    <hyperlink ref="A311" location="QSC!A1" display="QSC"/>
    <hyperlink ref="A312" location="QSC!A1" display="QSC"/>
    <hyperlink ref="A313" location="QSC!A1" display="QSC"/>
    <hyperlink ref="A314" location="QSC!A1" display="QSC"/>
    <hyperlink ref="A315" location="QSC!A1" display="QSC"/>
    <hyperlink ref="A316" location="QSC!A1" display="QSC"/>
    <hyperlink ref="A317" location="QSC!A1" display="QSC"/>
    <hyperlink ref="A318" location="QSC!A1" display="QSC"/>
    <hyperlink ref="A319" location="QSC!A1" display="QSC"/>
    <hyperlink ref="A320" location="QSC!A1" display="QSC"/>
    <hyperlink ref="A321" location="QSC!A1" display="QSC"/>
    <hyperlink ref="A322" location="QSC!A1" display="QSC"/>
    <hyperlink ref="A323" location="QSC!A1" display="QSC"/>
    <hyperlink ref="A324" location="QSC!A1" display="QSC"/>
    <hyperlink ref="A325" location="QSC!A1" display="QSC"/>
    <hyperlink ref="A326" location="QSC!A1" display="QSC"/>
    <hyperlink ref="A327" location="QSC!A1" display="QSC"/>
    <hyperlink ref="A328" location="QSC!A1" display="QSC"/>
    <hyperlink ref="A329" location="QSC!A1" display="QSC"/>
    <hyperlink ref="A330" location="QSC!A1" display="QSC"/>
    <hyperlink ref="A331" location="QSC!A1" display="QSC"/>
    <hyperlink ref="A332" location="QSC!A1" display="QSC"/>
    <hyperlink ref="A333" location="QSC!A1" display="QSC"/>
    <hyperlink ref="A334" location="QSC!A1" display="QSC"/>
    <hyperlink ref="A335" location="QSC!A1" display="QSC"/>
    <hyperlink ref="A336" location="QSC!A1" display="QSC"/>
    <hyperlink ref="A337" location="QSC!A1" display="QSC"/>
    <hyperlink ref="A338" location="QSC!A1" display="QSC"/>
    <hyperlink ref="A339" location="QSC!A1" display="QSC"/>
    <hyperlink ref="A340" location="QSC!A1" display="QSC"/>
    <hyperlink ref="A341" location="QSC!A1" display="QSC"/>
    <hyperlink ref="A342" location="QSC!A1" display="QSC"/>
    <hyperlink ref="A343" location="QSC!A1" display="QSC"/>
    <hyperlink ref="A344" location="QSC!A1" display="QSC"/>
    <hyperlink ref="A345" location="QSC!A1" display="QSC"/>
    <hyperlink ref="A346" location="QSC!A1" display="QSC"/>
    <hyperlink ref="A347" location="QSC!A1" display="QSC"/>
    <hyperlink ref="A348" location="QSC!A1" display="QSC"/>
    <hyperlink ref="A349" location="QSC!A1" display="QSC"/>
    <hyperlink ref="A350" location="QSC!A1" display="QSC"/>
    <hyperlink ref="A351" location="QSC!A1" display="QSC"/>
    <hyperlink ref="A352" location="QSC!A1" display="QSC"/>
    <hyperlink ref="A353" location="QSC!A1" display="QSC"/>
    <hyperlink ref="A354" location="QSC!A1" display="QSC"/>
    <hyperlink ref="A355" location="QSC!A1" display="QSC"/>
    <hyperlink ref="A356" location="QSC!A1" display="QSC"/>
    <hyperlink ref="A357" location="QSC!A1" display="QSC"/>
    <hyperlink ref="A358" location="QSC!A1" display="QSC"/>
    <hyperlink ref="A359" location="QSC!A1" display="QSC"/>
    <hyperlink ref="A360" location="QSC!A1" display="QSC"/>
    <hyperlink ref="A361" location="QSC!A1" display="QSC"/>
    <hyperlink ref="A362" location="QSC!A1" display="QSC"/>
    <hyperlink ref="A363" location="QSC!A1" display="QSC"/>
    <hyperlink ref="A364" location="QSC!A1" display="QSC"/>
    <hyperlink ref="A365" location="QSC!A1" display="QSC"/>
    <hyperlink ref="A366" location="QSC!A1" display="QSC"/>
    <hyperlink ref="A367" location="QSC!A1" display="QSC"/>
    <hyperlink ref="A368" location="QSC!A1" display="QSC"/>
    <hyperlink ref="A369" location="QSC!A1" display="QSC"/>
    <hyperlink ref="A370" location="QSC!A1" display="QSC"/>
    <hyperlink ref="A371" location="QSC!A1" display="QSC"/>
    <hyperlink ref="A372" location="QSC!A1" display="QSC"/>
    <hyperlink ref="A373" location="QSC!A1" display="QSC"/>
    <hyperlink ref="A374" location="QSC!A1" display="QSC"/>
    <hyperlink ref="A375" location="QSC!A1" display="QSC"/>
    <hyperlink ref="A376" location="QSC!A1" display="QSC"/>
    <hyperlink ref="A377" location="QSC!A1" display="QSC"/>
    <hyperlink ref="A378" location="QSC!A1" display="QSC"/>
    <hyperlink ref="A379" location="QSC!A1" display="QSC"/>
    <hyperlink ref="A380" location="QSC!A1" display="QSC"/>
    <hyperlink ref="A381" location="QSC!A1" display="QSC"/>
    <hyperlink ref="A382" location="QSC!A1" display="QSC"/>
    <hyperlink ref="A383" location="QSC!A1" display="QSC"/>
    <hyperlink ref="A384" location="QSC!A1" display="QSC"/>
    <hyperlink ref="A385" location="QSC!A1" display="QSC"/>
    <hyperlink ref="A386" location="QSC!A1" display="QSC"/>
    <hyperlink ref="A387" location="QSC!A1" display="QSC"/>
    <hyperlink ref="A388" location="QSC!A1" display="QSC"/>
    <hyperlink ref="A389" location="QSC!A1" display="QSC"/>
    <hyperlink ref="A390" location="QSC!A1" display="QSC"/>
    <hyperlink ref="A391" location="QSC!A1" display="QSC"/>
    <hyperlink ref="A392" location="QSC!A1" display="QSC"/>
    <hyperlink ref="A393" location="QSC!A1" display="QSC"/>
    <hyperlink ref="A394" location="QSC!A1" display="QSC"/>
    <hyperlink ref="A395" location="QSC!A1" display="QSC"/>
    <hyperlink ref="A396" location="QSC!A1" display="QSC"/>
    <hyperlink ref="A397" location="QSC!A1" display="QSC"/>
    <hyperlink ref="A398" location="QSC!A1" display="QSC"/>
    <hyperlink ref="A399" location="QSC!A1" display="QSC"/>
    <hyperlink ref="A400" location="QSC!A1" display="QSC"/>
    <hyperlink ref="A401" location="QSC!A1" display="QSC"/>
    <hyperlink ref="A402" location="QSC!A1" display="QSC"/>
    <hyperlink ref="A403" location="QSC!A1" display="QSC"/>
    <hyperlink ref="A404" location="QSC!A1" display="QSC"/>
    <hyperlink ref="A405" location="QSC!A1" display="QSC"/>
    <hyperlink ref="A406" location="QSC!A1" display="QSC"/>
    <hyperlink ref="A407" location="QSC!A1" display="QSC"/>
    <hyperlink ref="A408" location="QSC!A1" display="QSC"/>
    <hyperlink ref="A409" location="QSC!A1" display="QSC"/>
    <hyperlink ref="A410" location="QSC!A1" display="QSC"/>
    <hyperlink ref="A411" location="QSC!A1" display="QSC"/>
    <hyperlink ref="A412" location="QSC!A1" display="QSC"/>
    <hyperlink ref="A413" location="QSC!A1" display="QSC"/>
    <hyperlink ref="A414" location="QSC!A1" display="QSC"/>
    <hyperlink ref="A415" location="QSC!A1" display="QSC"/>
    <hyperlink ref="A416" location="QSC!A1" display="QSC"/>
    <hyperlink ref="A417" location="QSC!A1" display="QSC"/>
    <hyperlink ref="A418" location="QSC!A1" display="QSC"/>
    <hyperlink ref="A419" location="QSC!A1" display="QSC"/>
    <hyperlink ref="A420" location="QSC!A1" display="QSC"/>
    <hyperlink ref="A421" location="QSC!A1" display="QSC"/>
    <hyperlink ref="A422" location="QSC!A1" display="QSC"/>
    <hyperlink ref="A423" location="QSC!A1" display="QSC"/>
    <hyperlink ref="A424" location="QSC!A1" display="QSC"/>
    <hyperlink ref="A425" location="QSC!A1" display="QSC"/>
    <hyperlink ref="A426" location="QSC!A1" display="QSC"/>
    <hyperlink ref="A427" location="QSC!A1" display="QSC"/>
    <hyperlink ref="A428" location="QSC!A1" display="QSC"/>
    <hyperlink ref="A429" location="QSC!A1" display="QSC"/>
    <hyperlink ref="A430" location="QSC!A1" display="QSC"/>
    <hyperlink ref="A431" location="QSC!A1" display="QSC"/>
    <hyperlink ref="A432" location="QSC!A1" display="QSC"/>
    <hyperlink ref="A433" location="QSC!A1" display="QSC"/>
    <hyperlink ref="A434" location="QSC!A1" display="QSC"/>
    <hyperlink ref="A435" location="QSC!A1" display="QSC"/>
    <hyperlink ref="A436" location="QSC!A1" display="QSC"/>
    <hyperlink ref="A437" location="QSC!A1" display="QSC"/>
    <hyperlink ref="A438" location="QSC!A1" display="QSC"/>
    <hyperlink ref="A439" location="QSC!A1" display="QSC"/>
    <hyperlink ref="A440" location="QSC!A1" display="QSC"/>
    <hyperlink ref="A441" location="QSC!A1" display="QSC"/>
    <hyperlink ref="A442" location="QSC!A1" display="QSC"/>
    <hyperlink ref="A443" location="QSC!A1" display="QSC"/>
    <hyperlink ref="A444" location="QSC!A1" display="QSC"/>
    <hyperlink ref="A445" location="QSC!A1" display="QSC"/>
    <hyperlink ref="A446" location="QSC!A1" display="QSC"/>
    <hyperlink ref="A447" location="QSC!A1" display="QSC"/>
    <hyperlink ref="A448" location="QSC!A1" display="QSC"/>
    <hyperlink ref="A449" location="QSC!A1" display="QSC"/>
    <hyperlink ref="A450" location="QSC!A1" display="QSC"/>
    <hyperlink ref="A451" location="QSC!A1" display="QSC"/>
    <hyperlink ref="A452" location="QSC!A1" display="QSC"/>
    <hyperlink ref="A453" location="QSC!A1" display="QSC"/>
    <hyperlink ref="A454" location="QSC!A1" display="QSC"/>
    <hyperlink ref="A455" location="QSC!A1" display="QSC"/>
    <hyperlink ref="A456" location="QSC!A1" display="QSC"/>
    <hyperlink ref="A457" location="QSC!A1" display="QSC"/>
    <hyperlink ref="A458" location="QSC!A1" display="QSC"/>
    <hyperlink ref="A459" location="QSC!A1" display="QSC"/>
    <hyperlink ref="A460" location="QSC!A1" display="QSC"/>
    <hyperlink ref="A461" location="QSC!A1" display="QSC"/>
    <hyperlink ref="A462" location="QSC!A1" display="QSC"/>
    <hyperlink ref="A463" location="QSC!A1" display="QSC"/>
    <hyperlink ref="A464" location="QSC!A1" display="QSC"/>
    <hyperlink ref="A465" location="QSC!A1" display="QSC"/>
    <hyperlink ref="A466" location="QSC!A1" display="QSC"/>
    <hyperlink ref="A467" location="QSC!A1" display="QSC"/>
    <hyperlink ref="A468" location="QSC!A1" display="QSC"/>
    <hyperlink ref="A469" location="QSC!A1" display="QSC"/>
    <hyperlink ref="A470" location="QSC!A1" display="QSC"/>
    <hyperlink ref="A471" location="QSC!A1" display="QSC"/>
    <hyperlink ref="A472" location="QSC!A1" display="QSC"/>
    <hyperlink ref="A473" location="QSC!A1" display="QSC"/>
    <hyperlink ref="A474" location="QSC!A1" display="QSC"/>
    <hyperlink ref="A475" location="QSC!A1" display="QSC"/>
    <hyperlink ref="A476" location="QSC!A1" display="QSC"/>
    <hyperlink ref="A477" location="QSC!A1" display="QSC"/>
    <hyperlink ref="A478" location="QSC!A1" display="QSC"/>
    <hyperlink ref="A479" location="QSC!A1" display="QSC"/>
    <hyperlink ref="A480" location="QSC!A1" display="QSC"/>
    <hyperlink ref="A481" location="QSC!A1" display="QSC"/>
    <hyperlink ref="A482" location="QSC!A1" display="QSC"/>
    <hyperlink ref="A483" location="QSC!A1" display="QSC"/>
    <hyperlink ref="A484" location="QSC!A1" display="QSC"/>
    <hyperlink ref="A485" location="QSC!A1" display="QSC"/>
    <hyperlink ref="A486" location="QSC!A1" display="QSC"/>
    <hyperlink ref="A487" location="QSC!A1" display="QSC"/>
    <hyperlink ref="A488" location="QSC!A1" display="QSC"/>
    <hyperlink ref="A489" location="QSC!A1" display="QSC"/>
    <hyperlink ref="A490" location="QSC!A1" display="QSC"/>
    <hyperlink ref="A491" location="QSC!A1" display="QSC"/>
    <hyperlink ref="A492" location="QSC!A1" display="QSC"/>
    <hyperlink ref="A493" location="QSC!A1" display="QSC"/>
    <hyperlink ref="A494" location="QSC!A1" display="QSC"/>
    <hyperlink ref="A495" location="QSC!A1" display="QSC"/>
    <hyperlink ref="A496" location="QSA!A1" display="QSA"/>
    <hyperlink ref="A497" location="QSA!A1" display="QSA"/>
    <hyperlink ref="A498" location="QSA!A1" display="QSA"/>
    <hyperlink ref="A499" location="QSA!A1" display="QSA"/>
    <hyperlink ref="A500" location="QSA!A1" display="QSA"/>
    <hyperlink ref="A501" location="QSA!A1" display="QSA"/>
    <hyperlink ref="A502" location="QSA!A1" display="QSA"/>
    <hyperlink ref="A503" location="QSA!A1" display="QSA"/>
    <hyperlink ref="A504" location="QSA!A1" display="QSA"/>
    <hyperlink ref="A505" location="QSA!A1" display="QSA"/>
    <hyperlink ref="A506" location="QSA!A1" display="QSA"/>
    <hyperlink ref="A507" location="QSA!A1" display="QSA"/>
    <hyperlink ref="A508" location="QSA!A1" display="QSA"/>
    <hyperlink ref="A509" location="QSA!A1" display="QSA"/>
    <hyperlink ref="A510" location="QSA!A1" display="QSA"/>
    <hyperlink ref="A511" location="QSA!A1" display="QSA"/>
    <hyperlink ref="A512" location="QSA!A1" display="QSA"/>
    <hyperlink ref="A513" location="QSA!A1" display="QSA"/>
    <hyperlink ref="A514" location="QSA!A1" display="QSA"/>
    <hyperlink ref="A515" location="QSA!A1" display="QSA"/>
    <hyperlink ref="A516" location="QSA!A1" display="QSA"/>
    <hyperlink ref="A517" location="QSA!A1" display="QSA"/>
    <hyperlink ref="A518" location="QSA!A1" display="QSA"/>
    <hyperlink ref="A519" location="QSA!A1" display="QSA"/>
    <hyperlink ref="A520" location="QSA!A1" display="QSA"/>
    <hyperlink ref="A521" location="QSA!A1" display="QSA"/>
    <hyperlink ref="A522" location="QSA!A1" display="QSA"/>
    <hyperlink ref="A523" location="QSA!A1" display="QSA"/>
    <hyperlink ref="A524" location="QSA!A1" display="QSA"/>
    <hyperlink ref="A525" location="QSA!A1" display="QSA"/>
    <hyperlink ref="A526" location="QSA!A1" display="QSA"/>
    <hyperlink ref="A527" location="QSA!A1" display="QSA"/>
    <hyperlink ref="A528" location="QSA!A1" display="QSA"/>
    <hyperlink ref="A529" location="QSA!A1" display="QSA"/>
    <hyperlink ref="A530" location="QSA!A1" display="QSA"/>
    <hyperlink ref="A531" location="QSA!A1" display="QSA"/>
    <hyperlink ref="A532" location="QSA!A1" display="QSA"/>
    <hyperlink ref="A533" location="QSA!A1" display="QSA"/>
    <hyperlink ref="A534" location="QSA!A1" display="QSA"/>
    <hyperlink ref="A535" location="QSA!A1" display="QSA"/>
    <hyperlink ref="A536" location="QSA!A1" display="QSA"/>
    <hyperlink ref="A537" location="QSA!A1" display="QSA"/>
    <hyperlink ref="A538" location="QSA!A1" display="QSA"/>
    <hyperlink ref="A539" location="QSA!A1" display="QSA"/>
    <hyperlink ref="A540" location="QSA!A1" display="QSA"/>
    <hyperlink ref="A541" location="QSA!A1" display="QSA"/>
    <hyperlink ref="A542" location="QSA!A1" display="QSA"/>
    <hyperlink ref="A543" location="QSA!A1" display="QSA"/>
    <hyperlink ref="A544" location="QSA!A1" display="QSA"/>
    <hyperlink ref="A545" location="QSA!A1" display="QSA"/>
    <hyperlink ref="A546" location="QSA!A1" display="QSA"/>
    <hyperlink ref="A547" location="QSA!A1" display="QSA"/>
    <hyperlink ref="A548" location="QSA!A1" display="QSA"/>
    <hyperlink ref="A549" location="QSA!A1" display="QSA"/>
    <hyperlink ref="A550" location="QSA!A1" display="QSA"/>
    <hyperlink ref="A551" location="QSA!A1" display="QSA"/>
    <hyperlink ref="A552" location="QSA!A1" display="QSA"/>
    <hyperlink ref="A553" location="QSA!A1" display="QSA"/>
    <hyperlink ref="A554" location="QSA!A1" display="QSA"/>
    <hyperlink ref="A555" location="QSA!A1" display="QSA"/>
    <hyperlink ref="A556" location="QSA!A1" display="QSA"/>
    <hyperlink ref="A557" location="QSA!A1" display="QSA"/>
    <hyperlink ref="A558" location="QSA!A1" display="QSA"/>
    <hyperlink ref="A559" location="QSA!A1" display="QSA"/>
    <hyperlink ref="A560" location="QSA!A1" display="QSA"/>
    <hyperlink ref="A561" location="QSA!A1" display="QSA"/>
    <hyperlink ref="A562" location="QSA!A1" display="QSA"/>
    <hyperlink ref="A563" location="QSA!A1" display="QSA"/>
    <hyperlink ref="A564" location="QSA!A1" display="QSA"/>
    <hyperlink ref="A565" location="QSA!A1" display="QSA"/>
    <hyperlink ref="A566" location="QSA!A1" display="QSA"/>
    <hyperlink ref="A567" location="QSA!A1" display="QSA"/>
    <hyperlink ref="A568" location="QSA!A1" display="QSA"/>
    <hyperlink ref="A569" location="QSA!A1" display="QSA"/>
    <hyperlink ref="A570" location="QSA!A1" display="QSA"/>
    <hyperlink ref="A571" location="QSA!A1" display="QSA"/>
    <hyperlink ref="A572" location="QSA!A1" display="QSA"/>
    <hyperlink ref="A573" location="QSA!A1" display="QSA"/>
    <hyperlink ref="A574" location="QSA!A1" display="QSA"/>
    <hyperlink ref="A575" location="QSA!A1" display="QSA"/>
    <hyperlink ref="A576" location="QSA!A1" display="QSA"/>
    <hyperlink ref="A577" location="QSA!A1" display="QSA"/>
    <hyperlink ref="A578" location="QSA!A1" display="QSA"/>
    <hyperlink ref="A579" location="QSA!A1" display="QSA"/>
    <hyperlink ref="A580" location="QSA!A1" display="QSA"/>
    <hyperlink ref="A581" location="QSA!A1" display="QSA"/>
    <hyperlink ref="A582" location="QSA!A1" display="QSA"/>
    <hyperlink ref="A583" location="QSA!A1" display="QSA"/>
    <hyperlink ref="A584" location="QSA!A1" display="QSA"/>
    <hyperlink ref="A585" location="QSA!A1" display="QSA"/>
    <hyperlink ref="A586" location="QSA!A1" display="QSA"/>
    <hyperlink ref="A587" location="QSA!A1" display="QSA"/>
    <hyperlink ref="A588" location="QSA!A1" display="QSA"/>
    <hyperlink ref="A589" location="QSA!A1" display="QSA"/>
    <hyperlink ref="A590" location="QSA!A1" display="QSA"/>
    <hyperlink ref="A591" location="QSA!A1" display="QSA"/>
    <hyperlink ref="A592" location="QSA!A1" display="QSA"/>
    <hyperlink ref="A593" location="QSA!A1" display="QSA"/>
    <hyperlink ref="A594" location="QSA!A1" display="QSA"/>
    <hyperlink ref="A595" location="QSA!A1" display="QSA"/>
    <hyperlink ref="A596" location="QSA!A1" display="QSA"/>
    <hyperlink ref="A597" location="QSA!A1" display="QSA"/>
    <hyperlink ref="A598" location="QSA!A1" display="QSA"/>
    <hyperlink ref="A599" location="QSA!A1" display="QSA"/>
    <hyperlink ref="A600" location="QSA!A1" display="QSA"/>
    <hyperlink ref="A601" location="QSA!A1" display="QSA"/>
    <hyperlink ref="A602" location="QSA!A1" display="QSA"/>
    <hyperlink ref="A603" location="QSA!A1" display="QSA"/>
    <hyperlink ref="A604" location="QSA!A1" display="QSA"/>
    <hyperlink ref="A605" location="QSA!A1" display="QSA"/>
    <hyperlink ref="A606" location="QSA!A1" display="QSA"/>
    <hyperlink ref="A607" location="QSA!A1" display="QSA"/>
    <hyperlink ref="A608" location="QSA!A1" display="QSA"/>
    <hyperlink ref="A609" location="QSA!A1" display="QSA"/>
    <hyperlink ref="A610" location="QSA!A1" display="QSA"/>
    <hyperlink ref="A611" location="QSA!A1" display="QSA"/>
    <hyperlink ref="A612" location="QSA!A1" display="QSA"/>
    <hyperlink ref="A613" location="QSA!A1" display="QSA"/>
    <hyperlink ref="A614" location="QSA!A1" display="QSA"/>
    <hyperlink ref="A615" location="QSA!A1" display="QSA"/>
    <hyperlink ref="A616" location="QSA!A1" display="QSA"/>
    <hyperlink ref="A617" location="QSA!A1" display="QSA"/>
    <hyperlink ref="A618" location="QSA!A1" display="QSA"/>
    <hyperlink ref="A619" location="QSA!A1" display="QSA"/>
    <hyperlink ref="A620" location="QSA!A1" display="QSA"/>
    <hyperlink ref="A621" location="QSA!A1" display="QSA"/>
    <hyperlink ref="A622" location="QSA!A1" display="QSA"/>
    <hyperlink ref="A623" location="QSA!A1" display="QSA"/>
    <hyperlink ref="A624" location="QSA!A1" display="QSA"/>
    <hyperlink ref="A625" location="QSA!A1" display="QSA"/>
    <hyperlink ref="A626" location="QSA!A1" display="QSA"/>
    <hyperlink ref="A627" location="QSA!A1" display="QSA"/>
    <hyperlink ref="A628" location="QSA!A1" display="QSA"/>
    <hyperlink ref="A629" location="QSA!A1" display="QSA"/>
    <hyperlink ref="A630" location="QSA!A1" display="QSA"/>
    <hyperlink ref="A631" location="QSA!A1" display="QSA"/>
    <hyperlink ref="A632" location="QSA!A1" display="QSA"/>
    <hyperlink ref="A633" location="QSA!A1" display="QSA"/>
    <hyperlink ref="A634" location="QSA!A1" display="QSA"/>
    <hyperlink ref="A635" location="QSA!A1" display="QSA"/>
    <hyperlink ref="A636" location="QSA!A1" display="QSA"/>
    <hyperlink ref="A637" location="QSA!A1" display="QSA"/>
    <hyperlink ref="A638" location="QSA!A1" display="QSA"/>
    <hyperlink ref="A639:A665" location="QCO!A1" display="QSO"/>
    <hyperlink ref="A666" location="QCO!A1" display="QSO"/>
    <hyperlink ref="A667" location="QCO!A1" display="QSO"/>
    <hyperlink ref="A668" location="QCO!A1" display="QSO"/>
    <hyperlink ref="A669" location="QCO!A1" display="QSO"/>
    <hyperlink ref="A670" location="QCO!A1" display="QSO"/>
    <hyperlink ref="A671" location="QCO!A1" display="QSO"/>
    <hyperlink ref="A672" location="QCO!A1" display="QSO"/>
    <hyperlink ref="A673" location="QCO!A1" display="QSO"/>
    <hyperlink ref="A674" location="QCO!A1" display="QSO"/>
    <hyperlink ref="A675" location="QCO!A1" display="QSO"/>
    <hyperlink ref="A676" location="QCO!A1" display="QSO"/>
    <hyperlink ref="A677" location="QCO!A1" display="QSO"/>
    <hyperlink ref="A678" location="QCO!A1" display="QSO"/>
    <hyperlink ref="A679" location="QCO!A1" display="QSO"/>
    <hyperlink ref="A680" location="QCO!A1" display="QSO"/>
    <hyperlink ref="A681" location="QCO!A1" display="QSO"/>
    <hyperlink ref="A682" location="QCO!A1" display="QSO"/>
    <hyperlink ref="A683" location="QCO!A1" display="QSO"/>
    <hyperlink ref="A684" location="QCO!A1" display="QSO"/>
    <hyperlink ref="A685" location="QCO!A1" display="QSO"/>
    <hyperlink ref="A686" location="QCO!A1" display="QSO"/>
    <hyperlink ref="A687" location="QCO!A1" display="QSO"/>
    <hyperlink ref="A688" location="QCO!A1" display="QSO"/>
    <hyperlink ref="A689" location="QCO!A1" display="QSO"/>
    <hyperlink ref="A690" location="QCO!A1" display="QSO"/>
    <hyperlink ref="A691" location="QCO!A1" display="QSO"/>
    <hyperlink ref="A692" location="QCO!A1" display="QSO"/>
    <hyperlink ref="A693" location="QCO!A1" display="QSO"/>
    <hyperlink ref="A694" location="QCO!A1" display="QSO"/>
    <hyperlink ref="A695" location="QCO!A1" display="QSO"/>
    <hyperlink ref="A696" location="QCO!A1" display="QSO"/>
    <hyperlink ref="A697" location="QCO!A1" display="QSO"/>
    <hyperlink ref="A698" location="QCO!A1" display="QSO"/>
    <hyperlink ref="A699" location="QCO!A1" display="QSO"/>
    <hyperlink ref="A700" location="QCO!A1" display="QSO"/>
    <hyperlink ref="A701" location="QCO!A1" display="QSO"/>
    <hyperlink ref="A702" location="QCO!A1" display="QSO"/>
    <hyperlink ref="A703" location="QCO!A1" display="QSO"/>
    <hyperlink ref="A704" location="QCO!A1" display="QSO"/>
    <hyperlink ref="A705" location="QCO!A1" display="QSO"/>
    <hyperlink ref="A706" location="QCO!A1" display="QSO"/>
    <hyperlink ref="A707" location="QCO!A1" display="QSO"/>
    <hyperlink ref="A708" location="QCO!A1" display="QSO"/>
    <hyperlink ref="A709" location="QCO!A1" display="QSO"/>
    <hyperlink ref="A710" location="QCO!A1" display="QSO"/>
    <hyperlink ref="A711" location="QCO!A1" display="QSO"/>
    <hyperlink ref="A712" location="QCO!A1" display="QSO"/>
    <hyperlink ref="A713" location="QCO!A1" display="QSO"/>
    <hyperlink ref="A714" location="QCO!A1" display="QSO"/>
    <hyperlink ref="A715" location="QCO!A1" display="QSO"/>
    <hyperlink ref="A716" location="QCO!A1" display="QSO"/>
    <hyperlink ref="A717" location="QCO!A1" display="QSO"/>
    <hyperlink ref="A718" location="QCO!A1" display="QSO"/>
    <hyperlink ref="A719" location="QCO!A1" display="QSO"/>
    <hyperlink ref="A720" location="QCO!A1" display="QSO"/>
    <hyperlink ref="A721" location="QCO!A1" display="QSO"/>
    <hyperlink ref="A722" location="QCO!A1" display="QSO"/>
    <hyperlink ref="A723" location="QCO!A1" display="QSO"/>
    <hyperlink ref="A724" location="QCO!A1" display="QSO"/>
    <hyperlink ref="A725" location="QCO!A1" display="QSO"/>
    <hyperlink ref="A726" location="QCO!A1" display="QSO"/>
    <hyperlink ref="A727" location="QCO!A1" display="QSO"/>
    <hyperlink ref="A728" location="QCO!A1" display="QSO"/>
    <hyperlink ref="A729" location="QCO!A1" display="QSO"/>
    <hyperlink ref="A730" location="QCO!A1" display="QSO"/>
    <hyperlink ref="A731" location="QCO!A1" display="QSO"/>
    <hyperlink ref="A732" location="QCO!A1" display="QSO"/>
    <hyperlink ref="A733" location="QCO!A1" display="QSO"/>
    <hyperlink ref="A734" location="QCO!A1" display="QSO"/>
    <hyperlink ref="A735" location="QCO!A1" display="QSO"/>
    <hyperlink ref="A736" location="QCO!A1" display="QSO"/>
    <hyperlink ref="A737" location="QCO!A1" display="QSO"/>
    <hyperlink ref="A738" location="QCO!A1" display="QSO"/>
    <hyperlink ref="A739" location="QCO!A1" display="QSO"/>
    <hyperlink ref="A740" location="QCO!A1" display="QSO"/>
    <hyperlink ref="A741" location="QCO!A1" display="QSO"/>
    <hyperlink ref="A742" location="QCO!A1" display="QSO"/>
    <hyperlink ref="A743" location="QCO!A1" display="QSO"/>
    <hyperlink ref="A744" location="QCO!A1" display="QSO"/>
    <hyperlink ref="A745" location="QCO!A1" display="QSO"/>
    <hyperlink ref="A746" location="QCO!A1" display="QSO"/>
    <hyperlink ref="A747" location="QCO!A1" display="QSO"/>
    <hyperlink ref="A748" location="QCO!A1" display="QSO"/>
    <hyperlink ref="A749" location="QCO!A1" display="QSO"/>
    <hyperlink ref="A750" location="QCO!A1" display="QSO"/>
    <hyperlink ref="A751" location="QCO!A1" display="QSO"/>
    <hyperlink ref="A752" location="QCO!A1" display="QSO"/>
    <hyperlink ref="A753" location="QCO!A1" display="QSO"/>
    <hyperlink ref="A754" location="QCO!A1" display="QSO"/>
    <hyperlink ref="A755" location="QCO!A1" display="QSO"/>
    <hyperlink ref="A756" location="QCO!A1" display="QSO"/>
    <hyperlink ref="A757" location="QCO!A1" display="QSO"/>
    <hyperlink ref="A758" location="QCO!A1" display="QSO"/>
    <hyperlink ref="A759" location="QCO!A1" display="QSO"/>
    <hyperlink ref="A760" location="QCO!A1" display="QSO"/>
    <hyperlink ref="A761" location="QCO!A1" display="QSO"/>
    <hyperlink ref="A762" location="QCO!A1" display="QSO"/>
    <hyperlink ref="A763" location="QCO!A1" display="QSO"/>
    <hyperlink ref="A764" location="QCO!A1" display="QSO"/>
    <hyperlink ref="A765" location="QCO!A1" display="QSO"/>
    <hyperlink ref="A766" location="QCO!A1" display="QSO"/>
    <hyperlink ref="A767" location="QCO!A1" display="QSO"/>
    <hyperlink ref="A768" location="QCO!A1" display="QSO"/>
    <hyperlink ref="A769" location="QCO!A1" display="QSO"/>
    <hyperlink ref="A770" location="QCO!A1" display="QSO"/>
    <hyperlink ref="A771" location="QCO!A1" display="QSO"/>
    <hyperlink ref="A772" location="QCO!A1" display="QSO"/>
    <hyperlink ref="A773" location="QCO!A1" display="QSO"/>
    <hyperlink ref="A774" location="QCO!A1" display="QSO"/>
    <hyperlink ref="A775" location="QCO!A1" display="QSO"/>
    <hyperlink ref="A776" location="QCO!A1" display="QSO"/>
    <hyperlink ref="A777" location="QCO!A1" display="QSO"/>
    <hyperlink ref="A778" location="QCO!A1" display="QSO"/>
    <hyperlink ref="A779" location="QCO!A1" display="QSO"/>
    <hyperlink ref="A780" location="QCO!A1" display="QSO"/>
    <hyperlink ref="A781" location="QCO!A1" display="QSO"/>
    <hyperlink ref="A782" location="QCO!A1" display="QSO"/>
    <hyperlink ref="A783" location="QCO!A1" display="QSO"/>
    <hyperlink ref="A784" location="QCO!A1" display="QSO"/>
    <hyperlink ref="A785" location="QCO!A1" display="QSO"/>
    <hyperlink ref="A786" location="QCO!A1" display="QSO"/>
    <hyperlink ref="A787" location="QCO!A1" display="QSO"/>
    <hyperlink ref="A788" location="QCO!A1" display="QSO"/>
    <hyperlink ref="A789" location="QCO!A1" display="QSO"/>
    <hyperlink ref="A790" location="QCO!A1" display="QSO"/>
    <hyperlink ref="A791" location="QCO!A1" display="QSO"/>
    <hyperlink ref="A792" location="QCO!A1" display="QSO"/>
    <hyperlink ref="A793" location="QCO!A1" display="QSO"/>
    <hyperlink ref="A794" location="QCO!A1" display="QSO"/>
    <hyperlink ref="A795" location="QCO!A1" display="QSO"/>
    <hyperlink ref="A796" location="QCO!A1" display="QSO"/>
    <hyperlink ref="A797" location="QCO!A1" display="QSO"/>
    <hyperlink ref="A798" location="QCO!A1" display="QSO"/>
    <hyperlink ref="A799" location="QCO!A1" display="QSO"/>
    <hyperlink ref="A800" location="QCO!A1" display="QSO"/>
    <hyperlink ref="A801" location="QCO!A1" display="QSO"/>
    <hyperlink ref="A802" location="QCO!A1" display="QSO"/>
    <hyperlink ref="A803" location="QCO!A1" display="QSO"/>
    <hyperlink ref="A804" location="QCO!A1" display="QSO"/>
    <hyperlink ref="A805" location="QCO!A1" display="QSO"/>
    <hyperlink ref="A806" location="QCO!A1" display="QSO"/>
    <hyperlink ref="A807" location="QCO!A1" display="QSO"/>
    <hyperlink ref="A808" location="QCO!A1" display="QSO"/>
    <hyperlink ref="A809" location="QCO!A1" display="QSO"/>
    <hyperlink ref="A810" location="QCO!A1" display="QSO"/>
    <hyperlink ref="A811" location="QCO!A1" display="QSO"/>
    <hyperlink ref="A812" location="QCO!A1" display="QSO"/>
    <hyperlink ref="A813" location="QCO!A1" display="QSO"/>
    <hyperlink ref="A814" location="QCO!A1" display="QSO"/>
    <hyperlink ref="A815" location="QCO!A1" display="QSO"/>
    <hyperlink ref="A816" location="QCO!A1" display="QSO"/>
    <hyperlink ref="A817" location="QCO!A1" display="QSO"/>
    <hyperlink ref="A818" location="QCO!A1" display="QSO"/>
    <hyperlink ref="A819" location="QCO!A1" display="QSO"/>
    <hyperlink ref="A820" location="QCO!A1" display="QSO"/>
    <hyperlink ref="A821" location="QCO!A1" display="QSO"/>
    <hyperlink ref="A822" location="QCO!A1" display="QSO"/>
    <hyperlink ref="A823" location="QCO!A1" display="QSO"/>
    <hyperlink ref="A824" location="QCO!A1" display="QSO"/>
    <hyperlink ref="A825" location="QCO!A1" display="QSO"/>
    <hyperlink ref="A826" location="QCO!A1" display="QSO"/>
    <hyperlink ref="A827" location="QCO!A1" display="QSO"/>
    <hyperlink ref="A828" location="QCO!A1" display="QSO"/>
    <hyperlink ref="A829" location="QCO!A1" display="QSO"/>
    <hyperlink ref="A830" location="QCO!A1" display="QSO"/>
    <hyperlink ref="A831" location="QCO!A1" display="QSO"/>
    <hyperlink ref="A832" location="QCO!A1" display="QSO"/>
    <hyperlink ref="A833" location="QCO!A1" display="QSO"/>
    <hyperlink ref="A834" location="QCO!A1" display="QSO"/>
    <hyperlink ref="A835" location="QCO!A1" display="QSO"/>
    <hyperlink ref="A836" location="QCO!A1" display="QSO"/>
    <hyperlink ref="A837" location="QCO!A1" display="QSO"/>
    <hyperlink ref="A838" location="QCO!A1" display="QSO"/>
    <hyperlink ref="A839" location="QCO!A1" display="QSO"/>
    <hyperlink ref="A840" location="QCO!A1" display="QSO"/>
    <hyperlink ref="A841" location="QCO!A1" display="QSO"/>
    <hyperlink ref="A842" location="QCO!A1" display="QSO"/>
    <hyperlink ref="A843" location="QCO!A1" display="QSO"/>
    <hyperlink ref="A844" location="QCO!A1" display="QSO"/>
    <hyperlink ref="A845" location="QCO!A1" display="QSO"/>
    <hyperlink ref="A846" location="QCO!A1" display="QSO"/>
    <hyperlink ref="A847" location="QCO!A1" display="QSO"/>
    <hyperlink ref="A848" location="QCO!A1" display="QSO"/>
    <hyperlink ref="A849" location="QCO!A1" display="QSO"/>
    <hyperlink ref="A850" location="QCO!A1" display="QSO"/>
    <hyperlink ref="A851" location="QCO!A1" display="QSO"/>
    <hyperlink ref="A852" location="QCO!A1" display="QSO"/>
    <hyperlink ref="A853" location="QCO!A1" display="QSO"/>
    <hyperlink ref="A854" location="QCO!A1" display="QSO"/>
    <hyperlink ref="A855" location="QCO!A1" display="QSO"/>
    <hyperlink ref="A856" location="QCO!A1" display="QSO"/>
    <hyperlink ref="A857" location="QCO!A1" display="QSO"/>
    <hyperlink ref="A858" location="QCO!A1" display="QSO"/>
    <hyperlink ref="A859" location="QCO!A1" display="QSO"/>
    <hyperlink ref="A860" location="QCO!A1" display="QSO"/>
    <hyperlink ref="A861" location="QCO!A1" display="QSO"/>
    <hyperlink ref="A862" location="QCO!A1" display="QSO"/>
    <hyperlink ref="A863" location="QCO!A1" display="QSO"/>
    <hyperlink ref="A864" location="QCO!A1" display="QSO"/>
    <hyperlink ref="A865" location="QCO!A1" display="QSO"/>
    <hyperlink ref="A866" location="QCO!A1" display="QSO"/>
    <hyperlink ref="A867" location="QCO!A1" display="QSO"/>
    <hyperlink ref="A868" location="QCO!A1" display="QSO"/>
    <hyperlink ref="A869" location="QCO!A1" display="QSO"/>
    <hyperlink ref="A870" location="QCO!A1" display="QSO"/>
    <hyperlink ref="A871" location="QCO!A1" display="QSO"/>
    <hyperlink ref="A872" location="QCO!A1" display="QSO"/>
    <hyperlink ref="A873" location="QCO!A1" display="QSO"/>
    <hyperlink ref="A874" location="QCO!A1" display="QSO"/>
    <hyperlink ref="A875" location="QCO!A1" display="QSO"/>
    <hyperlink ref="A876" location="QCO!A1" display="QSO"/>
    <hyperlink ref="A877" location="QCO!A1" display="QSO"/>
    <hyperlink ref="A878" location="QCO!A1" display="QSO"/>
    <hyperlink ref="A879" location="QCO!A1" display="QSO"/>
    <hyperlink ref="A880" location="QCO!A1" display="QSO"/>
    <hyperlink ref="A881" location="QCO!A1" display="QSO"/>
    <hyperlink ref="A882" location="QCO!A1" display="QSO"/>
    <hyperlink ref="A883" location="QCO!A1" display="QSO"/>
    <hyperlink ref="A884" location="QCO!A1" display="QSO"/>
    <hyperlink ref="A885" location="QCO!A1" display="QSO"/>
    <hyperlink ref="A886" location="QCO!A1" display="QSO"/>
    <hyperlink ref="A887" location="QCO!A1" display="QSO"/>
    <hyperlink ref="A888" location="QCO!A1" display="QSO"/>
    <hyperlink ref="A889" location="QCO!A1" display="QSO"/>
    <hyperlink ref="A890" location="QCO!A1" display="QSO"/>
    <hyperlink ref="A891" location="QCO!A1" display="QSO"/>
    <hyperlink ref="A892" location="QCO!A1" display="QSO"/>
    <hyperlink ref="A893" location="QCO!A1" display="QSO"/>
    <hyperlink ref="A894" location="QCO!A1" display="QSO"/>
    <hyperlink ref="A895" location="QCO!A1" display="QSO"/>
    <hyperlink ref="A896" location="QCO!A1" display="QSO"/>
    <hyperlink ref="A897" location="QCO!A1" display="QSO"/>
    <hyperlink ref="A898" location="QCO!A1" display="QSO"/>
    <hyperlink ref="A899" location="QCO!A1" display="QSO"/>
    <hyperlink ref="A900" location="QCO!A1" display="QSO"/>
    <hyperlink ref="A901" location="QCO!A1" display="QSO"/>
    <hyperlink ref="A902" location="QCO!A1" display="QSO"/>
    <hyperlink ref="A903" location="QCO!A1" display="QSO"/>
    <hyperlink ref="A904" location="QCO!A1" display="QSO"/>
    <hyperlink ref="A905" location="QCO!A1" display="QSO"/>
    <hyperlink ref="A906" location="QCO!A1" display="QSO"/>
    <hyperlink ref="A907" location="QCO!A1" display="QSO"/>
    <hyperlink ref="A908" location="QCO!A1" display="QSO"/>
    <hyperlink ref="A909" location="QCO!A1" display="QSO"/>
    <hyperlink ref="A910" location="QCO!A1" display="QSO"/>
    <hyperlink ref="A911" location="QCO!A1" display="QSO"/>
    <hyperlink ref="A912" location="QCO!A1" display="QSO"/>
    <hyperlink ref="A913" location="QCO!A1" display="QSO"/>
    <hyperlink ref="A914" location="QCO!A1" display="QSO"/>
    <hyperlink ref="A915" location="QCO!A1" display="QSO"/>
    <hyperlink ref="A916" location="QCO!A1" display="QSO"/>
    <hyperlink ref="A917" location="QCO!A1" display="QSO"/>
    <hyperlink ref="A918" location="QCO!A1" display="QSO"/>
    <hyperlink ref="A919" location="QCO!A1" display="QSO"/>
    <hyperlink ref="A920" location="QCO!A1" display="QSO"/>
    <hyperlink ref="A921" location="QCO!A1" display="QSO"/>
    <hyperlink ref="A922" location="QCO!A1" display="QSO"/>
    <hyperlink ref="A923" location="QCO!A1" display="QSO"/>
    <hyperlink ref="A924" location="QCO!A1" display="QSO"/>
    <hyperlink ref="A925" location="QCO!A1" display="QSO"/>
    <hyperlink ref="A926" location="QCO!A1" display="QSO"/>
    <hyperlink ref="A927" location="QCO!A1" display="QSO"/>
    <hyperlink ref="A928" location="QCO!A1" display="QSO"/>
    <hyperlink ref="A929" location="QCO!A1" display="QSO"/>
    <hyperlink ref="A930" location="QCO!A1" display="QSO"/>
    <hyperlink ref="A931" location="QCO!A1" display="QSO"/>
    <hyperlink ref="A932" location="QCO!A1" display="QSO"/>
    <hyperlink ref="A933" location="QCO!A1" display="QSO"/>
    <hyperlink ref="A934" location="QCO!A1" display="QSO"/>
    <hyperlink ref="A935" location="QCO!A1" display="QSO"/>
    <hyperlink ref="A936" location="QCO!A1" display="QSO"/>
    <hyperlink ref="A937" location="QCO!A1" display="QSO"/>
    <hyperlink ref="A938" location="QCO!A1" display="QSO"/>
    <hyperlink ref="A939" location="QCO!A1" display="QSO"/>
    <hyperlink ref="A940" location="QCO!A1" display="QSO"/>
    <hyperlink ref="A941" location="QCO!A1" display="QSO"/>
    <hyperlink ref="A942" location="QCO!A1" display="QSO"/>
    <hyperlink ref="A943" location="QCO!A1" display="QSO"/>
    <hyperlink ref="A944" location="QCO!A1" display="QSO"/>
    <hyperlink ref="A945" location="QCO!A1" display="QSO"/>
    <hyperlink ref="A946" location="QCO!A1" display="QSO"/>
    <hyperlink ref="A947" location="QCO!A1" display="QSO"/>
    <hyperlink ref="A948" location="QCO!A1" display="QSO"/>
    <hyperlink ref="A949" location="QCO!A1" display="QSO"/>
    <hyperlink ref="A950" location="QCO!A1" display="QSO"/>
    <hyperlink ref="A951" location="QCO!A1" display="QSO"/>
    <hyperlink ref="A952" location="QCO!A1" display="QSO"/>
    <hyperlink ref="A953" location="QCO!A1" display="QSO"/>
    <hyperlink ref="A954" location="QCO!A1" display="QSO"/>
    <hyperlink ref="A955" location="QCO!A1" display="QSO"/>
    <hyperlink ref="A956" location="QCO!A1" display="QSO"/>
    <hyperlink ref="A957" location="QCO!A1" display="QSO"/>
    <hyperlink ref="A958" location="QCO!A1" display="QSO"/>
    <hyperlink ref="A959" location="QCO!A1" display="QSO"/>
    <hyperlink ref="A960" location="QCO!A1" display="QSO"/>
    <hyperlink ref="A961" location="QCO!A1" display="QSO"/>
    <hyperlink ref="A962" location="QCO!A1" display="QSO"/>
    <hyperlink ref="A963" location="QCO!A1" display="QSO"/>
    <hyperlink ref="A964" location="QCO!A1" display="QSO"/>
    <hyperlink ref="A965" location="QCO!A1" display="QSO"/>
    <hyperlink ref="A966" location="QCO!A1" display="QSO"/>
    <hyperlink ref="A967" location="QCO!A1" display="QSO"/>
    <hyperlink ref="A968" location="QCO!A1" display="QSO"/>
    <hyperlink ref="A969" location="QCO!A1" display="QSO"/>
    <hyperlink ref="A970" location="QCO!A1" display="QSO"/>
    <hyperlink ref="A971" location="QCO!A1" display="QSO"/>
    <hyperlink ref="A972" location="QCO!A1" display="QSO"/>
    <hyperlink ref="A973" location="QCO!A1" display="QSO"/>
    <hyperlink ref="A974" location="QCO!A1" display="QSO"/>
    <hyperlink ref="A975" location="QCO!A1" display="QSO"/>
    <hyperlink ref="A976" location="QCO!A1" display="QSO"/>
    <hyperlink ref="A977" location="QCO!A1" display="QSO"/>
    <hyperlink ref="A978" location="QCO!A1" display="QSO"/>
    <hyperlink ref="A979" location="QCO!A1" display="QSO"/>
    <hyperlink ref="A980" location="QCO!A1" display="QSO"/>
    <hyperlink ref="A981" location="QCO!A1" display="QSO"/>
    <hyperlink ref="A982" location="QCO!A1" display="QSO"/>
    <hyperlink ref="A983" location="QCO!A1" display="QSO"/>
    <hyperlink ref="A984" location="QCO!A1" display="QSO"/>
    <hyperlink ref="A985" location="QCO!A1" display="QSO"/>
    <hyperlink ref="A986" location="QCO!A1" display="QSO"/>
    <hyperlink ref="A987" location="QCO!A1" display="QSO"/>
    <hyperlink ref="A988" location="QCO!A1" display="QSO"/>
    <hyperlink ref="A989" location="QCO!A1" display="QSO"/>
    <hyperlink ref="A990" location="QCO!A1" display="QSO"/>
    <hyperlink ref="A991" location="QCO!A1" display="QSO"/>
    <hyperlink ref="A992" location="QCO!A1" display="QSO"/>
    <hyperlink ref="A993" location="QCO!A1" display="QSO"/>
    <hyperlink ref="A994" location="QCO!A1" display="QSO"/>
    <hyperlink ref="A995" location="QCO!A1" display="QSO"/>
    <hyperlink ref="A996" location="QCO!A1" display="QSO"/>
    <hyperlink ref="A997" location="QCO!A1" display="QSO"/>
    <hyperlink ref="A998" location="QCO!A1" display="QSO"/>
    <hyperlink ref="A999" location="QCO!A1" display="QSO"/>
    <hyperlink ref="A1000" location="QCO!A1" display="QSO"/>
    <hyperlink ref="A1001" location="QCO!A1" display="QSO"/>
    <hyperlink ref="A1002" location="QCO!A1" display="QSO"/>
    <hyperlink ref="A1003" location="QCO!A1" display="QSO"/>
    <hyperlink ref="A1004" location="QCO!A1" display="QSO"/>
    <hyperlink ref="A1005" location="QCO!A1" display="QSO"/>
    <hyperlink ref="A1006" location="QCO!A1" display="QSO"/>
    <hyperlink ref="A1007" location="QCO!A1" display="QSO"/>
    <hyperlink ref="A1008" location="QCO!A1" display="QSO"/>
    <hyperlink ref="A1009" location="QCO!A1" display="QSO"/>
    <hyperlink ref="A1010" location="QCO!A1" display="QSO"/>
    <hyperlink ref="A1011" location="QCO!A1" display="QSO"/>
    <hyperlink ref="A1012" location="QCO!A1" display="QSO"/>
    <hyperlink ref="A1013" location="QCO!A1" display="QSO"/>
    <hyperlink ref="A1014" location="QCO!A1" display="QSO"/>
    <hyperlink ref="A1015" location="QCO!A1" display="QSO"/>
    <hyperlink ref="A1016" location="QCO!A1" display="QSO"/>
    <hyperlink ref="A1017" location="QCO!A1" display="QSO"/>
    <hyperlink ref="A1018" location="QCO!A1" display="QSO"/>
    <hyperlink ref="A1019" location="QCO!A1" display="QSO"/>
    <hyperlink ref="A1020" location="QCO!A1" display="QSO"/>
    <hyperlink ref="A1021" location="QCO!A1" display="QSO"/>
    <hyperlink ref="A1022" location="QCO!A1" display="QSO"/>
    <hyperlink ref="A1023" location="QCO!A1" display="QSO"/>
    <hyperlink ref="A1024" location="QCO!A1" display="QSO"/>
    <hyperlink ref="A1025" location="QCO!A1" display="QSO"/>
    <hyperlink ref="A1026" location="QCO!A1" display="QSO"/>
    <hyperlink ref="A1027" location="QCO!A1" display="QSO"/>
    <hyperlink ref="A1028" location="QCO!A1" display="QSO"/>
    <hyperlink ref="A1029" location="QCO!A1" display="QSO"/>
    <hyperlink ref="A1030" location="QCO!A1" display="QSO"/>
    <hyperlink ref="A1031" location="QCO!A1" display="QSO"/>
    <hyperlink ref="A1032" location="QCO!A1" display="QSO"/>
    <hyperlink ref="A1033" location="QCO!A1" display="QSO"/>
    <hyperlink ref="A1034" location="QCO!A1" display="QSO"/>
    <hyperlink ref="A1035" location="QCO!A1" display="QSO"/>
    <hyperlink ref="A1036" location="QCO!A1" display="QSO"/>
    <hyperlink ref="A1037" location="QCO!A1" display="QSO"/>
    <hyperlink ref="A1038" location="QCO!A1" display="QSO"/>
    <hyperlink ref="A1039" location="QCO!A1" display="QSO"/>
    <hyperlink ref="A1040" location="QCO!A1" display="QSO"/>
    <hyperlink ref="A1041" location="QCO!A1" display="QSO"/>
    <hyperlink ref="A1042" location="QCO!A1" display="QSO"/>
    <hyperlink ref="A1043" location="QCO!A1" display="QSO"/>
    <hyperlink ref="A1044" location="QCO!A1" display="QSO"/>
    <hyperlink ref="A1045" location="QCO!A1" display="QSO"/>
    <hyperlink ref="A1046" location="QCO!A1" display="QSO"/>
    <hyperlink ref="A1047" location="QCO!A1" display="QSO"/>
    <hyperlink ref="A1048" location="QCO!A1" display="QSO"/>
    <hyperlink ref="A1049" location="QCO!A1" display="QSO"/>
    <hyperlink ref="A1050" location="QCO!A1" display="QSO"/>
    <hyperlink ref="A1051" location="QCO!A1" display="QSO"/>
    <hyperlink ref="A1052" location="QCO!A1" display="QSO"/>
    <hyperlink ref="A1053" location="QCO!A1" display="QSO"/>
    <hyperlink ref="A1054" location="QCO!A1" display="QSO"/>
    <hyperlink ref="A1055" location="QCO!A1" display="QSO"/>
    <hyperlink ref="A1056" location="QCO!A1" display="QSO"/>
    <hyperlink ref="A1057" location="QCO!A1" display="QSO"/>
    <hyperlink ref="A1058" location="QCO!A1" display="QSO"/>
    <hyperlink ref="A1059" location="QCO!A1" display="QSO"/>
    <hyperlink ref="A1060" location="QCO!A1" display="QSO"/>
    <hyperlink ref="A1061" location="QCO!A1" display="QSO"/>
    <hyperlink ref="A1062" location="QCO!A1" display="QSO"/>
    <hyperlink ref="A1063" location="QCO!A1" display="QSO"/>
    <hyperlink ref="A1064" location="QCO!A1" display="QSO"/>
    <hyperlink ref="A1065" location="QCO!A1" display="QSO"/>
    <hyperlink ref="A1066" location="QCO!A1" display="QSO"/>
    <hyperlink ref="A1067" location="QCO!A1" display="QSO"/>
    <hyperlink ref="A1068" location="QCO!A1" display="QSO"/>
    <hyperlink ref="A1069" location="QCO!A1" display="QSO"/>
    <hyperlink ref="A1070" location="QCO!A1" display="QSO"/>
    <hyperlink ref="A1071" location="QCO!A1" display="QSO"/>
    <hyperlink ref="A1072" location="QCO!A1" display="QSO"/>
    <hyperlink ref="A1073" location="QCO!A1" display="QSO"/>
    <hyperlink ref="A1074" location="QCO!A1" display="QSO"/>
    <hyperlink ref="A1075" location="QCO!A1" display="QSO"/>
    <hyperlink ref="A1076" location="QCO!A1" display="QSO"/>
    <hyperlink ref="A1077" location="QCO!A1" display="QSO"/>
    <hyperlink ref="A1078" location="QCO!A1" display="QSO"/>
    <hyperlink ref="A1079" location="QCO!A1" display="QSO"/>
    <hyperlink ref="A1080" location="QCO!A1" display="QSO"/>
    <hyperlink ref="A1081" location="QCO!A1" display="QSO"/>
    <hyperlink ref="A1082" location="QCO!A1" display="QSO"/>
    <hyperlink ref="A1083" location="QCO!A1" display="QSO"/>
    <hyperlink ref="A1084" location="QCO!A1" display="QSO"/>
    <hyperlink ref="A1085" location="QCO!A1" display="QSO"/>
    <hyperlink ref="A1086" location="QCO!A1" display="QSO"/>
    <hyperlink ref="A1087" location="QCO!A1" display="QSO"/>
    <hyperlink ref="A1088" location="QCO!A1" display="QSO"/>
    <hyperlink ref="A1089" location="QCO!A1" display="QSO"/>
    <hyperlink ref="A1090" location="QCO!A1" display="QSO"/>
    <hyperlink ref="A1091" location="QCO!A1" display="QSO"/>
    <hyperlink ref="A1092" location="QCO!A1" display="QSO"/>
    <hyperlink ref="A1093" location="QCO!A1" display="QSO"/>
    <hyperlink ref="A1094" location="QCO!A1" display="QSO"/>
    <hyperlink ref="A1095" location="QCO!A1" display="QSO"/>
    <hyperlink ref="A1096" location="QCO!A1" display="QSO"/>
    <hyperlink ref="A1097" location="QCO!A1" display="QSO"/>
    <hyperlink ref="A1098" location="QCO!A1" display="QSO"/>
    <hyperlink ref="A1099" location="QCO!A1" display="QSO"/>
    <hyperlink ref="A1100" location="QCO!A1" display="QSO"/>
    <hyperlink ref="A1101" location="QCO!A1" display="QSO"/>
    <hyperlink ref="A1102" location="QCO!A1" display="QSO"/>
    <hyperlink ref="A1103" location="QCO!A1" display="QSO"/>
    <hyperlink ref="A1104" location="QCO!A1" display="QSO"/>
    <hyperlink ref="A1105" location="QCO!A1" display="QSO"/>
    <hyperlink ref="A1106" location="QCO!A1" display="QSO"/>
    <hyperlink ref="A1107" location="QCO!A1" display="QSO"/>
    <hyperlink ref="A1108" location="QCO!A1" display="QSO"/>
    <hyperlink ref="A1109" location="QCO!A1" display="QSO"/>
    <hyperlink ref="A1110" location="QCO!A1" display="QSO"/>
    <hyperlink ref="A1111" location="QCO!A1" display="QSO"/>
    <hyperlink ref="A1112" location="QCO!A1" display="QSO"/>
    <hyperlink ref="A1113" location="QCO!A1" display="QSO"/>
    <hyperlink ref="A1114" location="QCO!A1" display="QSO"/>
    <hyperlink ref="A1115" location="QCO!A1" display="QSO"/>
    <hyperlink ref="A1116" location="QCO!A1" display="QSO"/>
    <hyperlink ref="A1117" location="QCO!A1" display="QSO"/>
    <hyperlink ref="A1118" location="QCO!A1" display="QSO"/>
    <hyperlink ref="A1119" location="QCO!A1" display="QSO"/>
    <hyperlink ref="A1120" location="QCO!A1" display="QSO"/>
    <hyperlink ref="A1121" location="QCO!A1" display="QSO"/>
    <hyperlink ref="A1122" location="QCO!A1" display="QSO"/>
    <hyperlink ref="A1123" location="QCO!A1" display="QSO"/>
    <hyperlink ref="A1124" location="QCO!A1" display="QSO"/>
    <hyperlink ref="A1125" location="QCO!A1" display="QSO"/>
    <hyperlink ref="A1126" location="QCO!A1" display="QSO"/>
    <hyperlink ref="A1127" location="QCO!A1" display="QSO"/>
    <hyperlink ref="A1128" location="QCO!A1" display="QSO"/>
    <hyperlink ref="A1129" location="QCO!A1" display="QSO"/>
    <hyperlink ref="A1130" location="QCO!A1" display="QSO"/>
    <hyperlink ref="A1131" location="QCO!A1" display="QSO"/>
    <hyperlink ref="A1132" location="QCO!A1" display="QSO"/>
    <hyperlink ref="A1133" location="QCO!A1" display="QSO"/>
    <hyperlink ref="A1134" location="QCO!A1" display="QSO"/>
    <hyperlink ref="A1135" location="QCO!A1" display="QSO"/>
    <hyperlink ref="A1136" location="QCO!A1" display="QSO"/>
    <hyperlink ref="A1137" location="QCO!A1" display="QSO"/>
    <hyperlink ref="A1138" location="QCO!A1" display="QSO"/>
    <hyperlink ref="A1139" location="QCO!A1" display="QSO"/>
    <hyperlink ref="A1140" location="QCO!A1" display="QSO"/>
    <hyperlink ref="A1141" location="QCO!A1" display="QSO"/>
    <hyperlink ref="A1142" location="QCO!A1" display="QSO"/>
    <hyperlink ref="A1143" location="QCO!A1" display="QSO"/>
    <hyperlink ref="A1144" location="QCO!A1" display="QSO"/>
    <hyperlink ref="A1145" location="QCO!A1" display="QSO"/>
    <hyperlink ref="A1146" location="QCO!A1" display="QSO"/>
    <hyperlink ref="A1147" location="QCO!A1" display="QSO"/>
    <hyperlink ref="A1148" location="QCO!A1" display="QSO"/>
    <hyperlink ref="A1149" location="QCO!A1" display="QSO"/>
    <hyperlink ref="A1150" location="QCO!A1" display="QSO"/>
    <hyperlink ref="A1151" location="QCO!A1" display="QSO"/>
    <hyperlink ref="A1152" location="QCO!A1" display="QSO"/>
    <hyperlink ref="A1153" location="QCO!A1" display="QSO"/>
    <hyperlink ref="A1154" location="QCO!A1" display="QSO"/>
    <hyperlink ref="A1155" location="QCO!A1" display="QSO"/>
    <hyperlink ref="A1156" location="QCO!A1" display="QSO"/>
    <hyperlink ref="A1157" location="QCO!A1" display="QSO"/>
    <hyperlink ref="A1158" location="QCO!A1" display="QSO"/>
    <hyperlink ref="A1159" location="QCO!A1" display="QSO"/>
    <hyperlink ref="A1160" location="QCO!A1" display="QSO"/>
    <hyperlink ref="A1161" location="QCO!A1" display="QSO"/>
    <hyperlink ref="A1162" location="QCO!A1" display="QSO"/>
    <hyperlink ref="A1163" location="QCO!A1" display="QSO"/>
    <hyperlink ref="A1164" location="QCO!A1" display="QSO"/>
    <hyperlink ref="A1165" location="QCO!A1" display="QSO"/>
    <hyperlink ref="A1166" location="QCO!A1" display="QSO"/>
    <hyperlink ref="A1167" location="QCO!A1" display="QSO"/>
    <hyperlink ref="A1168" location="QCO!A1" display="QSO"/>
    <hyperlink ref="A1169" location="QCO!A1" display="QSO"/>
    <hyperlink ref="A1170" location="QCO!A1" display="QSO"/>
    <hyperlink ref="A1171" location="QCO!A1" display="QSO"/>
    <hyperlink ref="A1172" location="QCO!A1" display="QSO"/>
    <hyperlink ref="A1173" location="QCO!A1" display="QSO"/>
    <hyperlink ref="A1174" location="QCO!A1" display="QSO"/>
    <hyperlink ref="A1175" location="QCO!A1" display="QSO"/>
    <hyperlink ref="A1176" location="QCO!A1" display="QSO"/>
    <hyperlink ref="A1177" location="QCO!A1" display="QSO"/>
    <hyperlink ref="A1178" location="QCO!A1" display="QSO"/>
    <hyperlink ref="A1179" location="QCO!A1" display="QSO"/>
    <hyperlink ref="A1180" location="QCO!A1" display="QSO"/>
    <hyperlink ref="A1181" location="QCO!A1" display="QSO"/>
    <hyperlink ref="A1182" location="QCO!A1" display="QSO"/>
    <hyperlink ref="A1183" location="QCO!A1" display="QSO"/>
    <hyperlink ref="A1184" location="QCO!A1" display="QSO"/>
    <hyperlink ref="A1185" location="QCO!A1" display="QSO"/>
    <hyperlink ref="A1186" location="QCO!A1" display="QSO"/>
    <hyperlink ref="A1187" location="QCO!A1" display="QSO"/>
    <hyperlink ref="A1188" location="QCO!A1" display="QSO"/>
    <hyperlink ref="A1189" location="QCO!A1" display="QSO"/>
    <hyperlink ref="A1190" location="QCO!A1" display="QSO"/>
    <hyperlink ref="A1191" location="QCO!A1" display="QSO"/>
    <hyperlink ref="A1192" location="QCO!A1" display="QSO"/>
    <hyperlink ref="A1193" location="QCO!A1" display="QSO"/>
    <hyperlink ref="A1194" location="QCO!A1" display="QSO"/>
    <hyperlink ref="A1195" location="QCO!A1" display="QSO"/>
    <hyperlink ref="A1196" location="QCO!A1" display="QSO"/>
    <hyperlink ref="A1197" location="QCO!A1" display="QSO"/>
    <hyperlink ref="A1198" location="QCO!A1" display="QSO"/>
    <hyperlink ref="A1199" location="QCO!A1" display="QSO"/>
    <hyperlink ref="A1200" location="QCO!A1" display="QSO"/>
    <hyperlink ref="A1201" location="QCO!A1" display="QSO"/>
    <hyperlink ref="A1202" location="QCO!A1" display="QSO"/>
    <hyperlink ref="A1203" location="QCO!A1" display="QSO"/>
    <hyperlink ref="A1204" location="QCO!A1" display="QSO"/>
    <hyperlink ref="A1205" location="QCO!A1" display="QSO"/>
    <hyperlink ref="A1206" location="QCO!A1" display="QSO"/>
    <hyperlink ref="A1207" location="QCO!A1" display="QSO"/>
    <hyperlink ref="A1208" location="QCO!A1" display="QSO"/>
    <hyperlink ref="A1209" location="QCO!A1" display="QSO"/>
    <hyperlink ref="A1210" location="QCO!A1" display="QSO"/>
    <hyperlink ref="A1211" location="QCO!A1" display="QSO"/>
    <hyperlink ref="A1212" location="QCO!A1" display="QSO"/>
    <hyperlink ref="A1213" location="QCO!A1" display="QSO"/>
    <hyperlink ref="A1214" location="QCO!A1" display="QSO"/>
    <hyperlink ref="A1215" location="QCO!A1" display="QSO"/>
    <hyperlink ref="A1216" location="QCO!A1" display="QSO"/>
    <hyperlink ref="A1217" location="QCO!A1" display="QSO"/>
    <hyperlink ref="A1218" location="QCO!A1" display="QSO"/>
    <hyperlink ref="A1219" location="QCO!A1" display="QSO"/>
    <hyperlink ref="A1220" location="QCO!A1" display="QSO"/>
    <hyperlink ref="A1221" location="QCO!A1" display="QSO"/>
    <hyperlink ref="A1222" location="QCO!A1" display="QSO"/>
    <hyperlink ref="A1223" location="QCO!A1" display="QSO"/>
    <hyperlink ref="A1224" location="QCO!A1" display="QSO"/>
    <hyperlink ref="A1225" location="QCO!A1" display="QSO"/>
    <hyperlink ref="A1226" location="QCO!A1" display="QSO"/>
    <hyperlink ref="A1227" location="QCO!A1" display="QSO"/>
    <hyperlink ref="A1228" location="QCO!A1" display="QSO"/>
    <hyperlink ref="A1229" location="QCO!A1" display="QSO"/>
    <hyperlink ref="A1230" location="QCO!A1" display="QSO"/>
    <hyperlink ref="A1231" location="QCO!A1" display="QSO"/>
    <hyperlink ref="A1232" location="QCO!A1" display="QSO"/>
    <hyperlink ref="A1233" location="QCO!A1" display="QSO"/>
    <hyperlink ref="A1234" location="QCO!A1" display="QSO"/>
    <hyperlink ref="A1235" location="QCO!A1" display="QSO"/>
    <hyperlink ref="A1236" location="QCO!A1" display="QSO"/>
    <hyperlink ref="A1237" location="QCO!A1" display="QSO"/>
    <hyperlink ref="A1238" location="QCO!A1" display="QSO"/>
    <hyperlink ref="A1239" location="QCO!A1" display="QSO"/>
    <hyperlink ref="A1240" location="QCO!A1" display="QSO"/>
    <hyperlink ref="A1241" location="QCO!A1" display="QSO"/>
    <hyperlink ref="A1242" location="QCO!A1" display="QSO"/>
    <hyperlink ref="A1243" location="QCO!A1" display="QSO"/>
    <hyperlink ref="A1244" location="QCO!A1" display="QSO"/>
    <hyperlink ref="A1245" location="QCO!A1" display="QSO"/>
    <hyperlink ref="A1246" location="QCO!A1" display="QSO"/>
    <hyperlink ref="A1247" location="QCO!A1" display="QSO"/>
    <hyperlink ref="A1248" location="QCO!A1" display="QSO"/>
    <hyperlink ref="A1249" location="QCO!A1" display="QSO"/>
    <hyperlink ref="A1250" location="QCO!A1" display="QSO"/>
    <hyperlink ref="A1251" location="QCO!A1" display="QSO"/>
    <hyperlink ref="A1252" location="QCO!A1" display="QSO"/>
    <hyperlink ref="A1253" location="QCO!A1" display="QSO"/>
    <hyperlink ref="A1254" location="QCO!A1" display="QSO"/>
    <hyperlink ref="A1255" location="QCO!A1" display="QSO"/>
    <hyperlink ref="A1256" location="QCO!A1" display="QSO"/>
    <hyperlink ref="A1257" location="QCO!A1" display="QSO"/>
    <hyperlink ref="A1258" location="QCO!A1" display="QSO"/>
    <hyperlink ref="A1259" location="QCO!A1" display="QSO"/>
    <hyperlink ref="A1260" location="QCO!A1" display="QSO"/>
    <hyperlink ref="A1261" location="QCO!A1" display="QSO"/>
    <hyperlink ref="A1262" location="QCO!A1" display="QSO"/>
    <hyperlink ref="A1263" location="QCO!A1" display="QSO"/>
    <hyperlink ref="A1264" location="QCO!A1" display="QSO"/>
    <hyperlink ref="A1265" location="QCO!A1" display="QSO"/>
    <hyperlink ref="A1266" location="QCO!A1" display="QSO"/>
    <hyperlink ref="A1267" location="QCO!A1" display="QSO"/>
    <hyperlink ref="A1268" location="QCO!A1" display="QSO"/>
    <hyperlink ref="A1269" location="QCO!A1" display="QSO"/>
    <hyperlink ref="A1270" location="QCO!A1" display="QSO"/>
    <hyperlink ref="A1271" location="QCO!A1" display="QSO"/>
    <hyperlink ref="A1272" location="QCO!A1" display="QSO"/>
    <hyperlink ref="A1273" location="QCO!A1" display="QSO"/>
    <hyperlink ref="A1274" location="QCO!A1" display="QSO"/>
    <hyperlink ref="A1275" location="QCO!A1" display="QSO"/>
    <hyperlink ref="A1276" location="QCO!A1" display="QSO"/>
    <hyperlink ref="A1277" location="QCO!A1" display="QSO"/>
    <hyperlink ref="A1278" location="QCO!A1" display="QSO"/>
    <hyperlink ref="A1279" location="QCO!A1" display="QSO"/>
    <hyperlink ref="A1280" location="QCO!A1" display="QSO"/>
    <hyperlink ref="A1281" location="QCO!A1" display="QSO"/>
    <hyperlink ref="A1282" location="QCO!A1" display="QSO"/>
    <hyperlink ref="A1283" location="QCO!A1" display="QSO"/>
    <hyperlink ref="A1284" location="QCO!A1" display="QSO"/>
    <hyperlink ref="A1285" location="QCO!A1" display="QSO"/>
    <hyperlink ref="A1286" location="QCO!A1" display="QSO"/>
    <hyperlink ref="A1287" location="QCO!A1" display="QSO"/>
    <hyperlink ref="A1288" location="QCO!A1" display="QSO"/>
    <hyperlink ref="A1289" location="QCO!A1" display="QSO"/>
    <hyperlink ref="A1290" location="QCO!A1" display="QSO"/>
    <hyperlink ref="A1291" location="QCO!A1" display="QSO"/>
    <hyperlink ref="A1292" location="QCO!A1" display="QSO"/>
    <hyperlink ref="A1293" location="QCO!A1" display="QSO"/>
    <hyperlink ref="A1294" location="QCO!A1" display="QSO"/>
    <hyperlink ref="A1295" location="QCO!A1" display="QSO"/>
    <hyperlink ref="A1296" location="QCO!A1" display="QSO"/>
    <hyperlink ref="A1297" location="QCO!A1" display="QSO"/>
    <hyperlink ref="A1298" location="QCO!A1" display="QSO"/>
    <hyperlink ref="A1299" location="QCO!A1" display="QSO"/>
    <hyperlink ref="A1300" location="QCO!A1" display="QSO"/>
    <hyperlink ref="A1301" location="QCO!A1" display="QSO"/>
    <hyperlink ref="A1302" location="QCO!A1" display="QSO"/>
    <hyperlink ref="A1303" location="QCO!A1" display="QSO"/>
    <hyperlink ref="A1304" location="QCO!A1" display="QSO"/>
    <hyperlink ref="A1305" location="QCO!A1" display="QSO"/>
    <hyperlink ref="A1306" location="QCO!A1" display="QSO"/>
    <hyperlink ref="A1307" location="QCO!A1" display="QSO"/>
    <hyperlink ref="A1308" location="QCO!A1" display="QSO"/>
    <hyperlink ref="A1309" location="QCO!A1" display="QSO"/>
    <hyperlink ref="A1310" location="QCO!A1" display="QSO"/>
    <hyperlink ref="A1311" location="QCO!A1" display="QSO"/>
    <hyperlink ref="A1312" location="QCO!A1" display="QSO"/>
    <hyperlink ref="A1313" location="QCO!A1" display="QSO"/>
    <hyperlink ref="A1314" location="QCO!A1" display="QSO"/>
    <hyperlink ref="A1315" location="QCO!A1" display="QSO"/>
    <hyperlink ref="A1316" location="QCO!A1" display="QSO"/>
    <hyperlink ref="A1317" location="QCO!A1" display="QSO"/>
    <hyperlink ref="A1318" location="QCO!A1" display="QSO"/>
    <hyperlink ref="A1319" location="QCO!A1" display="QSO"/>
    <hyperlink ref="A1320" location="QCO!A1" display="QSO"/>
    <hyperlink ref="A1321" location="QCO!A1" display="QSO"/>
    <hyperlink ref="A1322" location="QCO!A1" display="QSO"/>
    <hyperlink ref="A1323" location="QCO!A1" display="QSO"/>
    <hyperlink ref="A1324" location="QCO!A1" display="QSO"/>
    <hyperlink ref="A1325" location="QCO!A1" display="QSO"/>
    <hyperlink ref="A1326" location="QCO!A1" display="QSO"/>
    <hyperlink ref="A1327" location="QCO!A1" display="QSO"/>
    <hyperlink ref="A1328" location="QCO!A1" display="QSO"/>
    <hyperlink ref="A1329" location="QCO!A1" display="QSO"/>
    <hyperlink ref="A1330" location="QCO!A1" display="QSO"/>
    <hyperlink ref="A1331" location="QCO!A1" display="QSO"/>
    <hyperlink ref="A1332" location="QCO!A1" display="QSO"/>
    <hyperlink ref="A1333" location="QCO!A1" display="QSO"/>
    <hyperlink ref="A1334" location="QCO!A1" display="QSO"/>
    <hyperlink ref="A1335" location="QCO!A1" display="QSO"/>
    <hyperlink ref="A1336" location="QCO!A1" display="QSO"/>
    <hyperlink ref="A1337" location="QCO!A1" display="QSO"/>
    <hyperlink ref="A1338" location="QCO!A1" display="QSO"/>
    <hyperlink ref="A1339" location="QCO!A1" display="QSO"/>
    <hyperlink ref="A1340" location="QCO!A1" display="QSO"/>
    <hyperlink ref="A1341" location="QCO!A1" display="QSO"/>
    <hyperlink ref="A1342" location="QCO!A1" display="QSO"/>
    <hyperlink ref="A1343" location="QCO!A1" display="QSO"/>
    <hyperlink ref="A1344" location="QCO!A1" display="QSO"/>
    <hyperlink ref="A1345" location="QCO!A1" display="QSO"/>
    <hyperlink ref="A1346" location="QCO!A1" display="QSO"/>
    <hyperlink ref="A1347" location="QCO!A1" display="QSO"/>
    <hyperlink ref="A1348" location="QCO!A1" display="QSO"/>
    <hyperlink ref="A1349" location="QCO!A1" display="QSO"/>
    <hyperlink ref="A1350" location="QCO!A1" display="QSO"/>
    <hyperlink ref="A1351" location="QCO!A1" display="QSO"/>
    <hyperlink ref="A1352" location="QCO!A1" display="QSO"/>
    <hyperlink ref="A1353" location="QCO!A1" display="QSO"/>
    <hyperlink ref="A1354" location="QCO!A1" display="QSO"/>
    <hyperlink ref="A1355" location="QCO!A1" display="QSO"/>
    <hyperlink ref="A1356" location="QCO!A1" display="QSO"/>
    <hyperlink ref="A1357" location="QCO!A1" display="QSO"/>
    <hyperlink ref="A1358" location="QCO!A1" display="QSO"/>
    <hyperlink ref="A1359" location="QCO!A1" display="QSO"/>
    <hyperlink ref="A1360" location="QCO!A1" display="QSO"/>
    <hyperlink ref="A1361" location="QCO!A1" display="QSO"/>
    <hyperlink ref="A1362" location="QCO!A1" display="QSO"/>
    <hyperlink ref="A1363" location="QCO!A1" display="QSO"/>
    <hyperlink ref="A1364" location="QCO!A1" display="QSO"/>
    <hyperlink ref="A1365" location="QCO!A1" display="QSO"/>
    <hyperlink ref="A1366" location="QCO!A1" display="QSO"/>
    <hyperlink ref="A1367" location="QCO!A1" display="QSO"/>
    <hyperlink ref="A1368" location="QCO!A1" display="QSO"/>
    <hyperlink ref="A1369" location="QCO!A1" display="QSO"/>
    <hyperlink ref="A1370" location="QCO!A1" display="QSO"/>
    <hyperlink ref="A1371" location="QCO!A1" display="QSO"/>
    <hyperlink ref="A1372" location="QCO!A1" display="QSO"/>
    <hyperlink ref="A1373" location="QCO!A1" display="QSO"/>
    <hyperlink ref="A1374" location="QCO!A1" display="QSO"/>
    <hyperlink ref="A1375" location="QCO!A1" display="QSO"/>
    <hyperlink ref="A1376" location="QCO!A1" display="QSO"/>
    <hyperlink ref="A1377" location="QCO!A1" display="QSO"/>
    <hyperlink ref="A1378" location="QCO!A1" display="QSO"/>
    <hyperlink ref="A1379" location="QCO!A1" display="QSO"/>
    <hyperlink ref="A1380" location="QCO!A1" display="QSO"/>
    <hyperlink ref="A1381" location="QCO!A1" display="QSO"/>
    <hyperlink ref="A1382" location="QCO!A1" display="QSO"/>
    <hyperlink ref="A1383" location="QCO!A1" display="QSO"/>
    <hyperlink ref="A1384" location="QCO!A1" display="QSO"/>
    <hyperlink ref="A1385" location="QCO!A1" display="QSO"/>
    <hyperlink ref="A1386" location="QCO!A1" display="QSO"/>
    <hyperlink ref="A1387" location="QCO!A1" display="QSO"/>
    <hyperlink ref="A1388" location="QCO!A1" display="QSO"/>
    <hyperlink ref="A1389" location="QCO!A1" display="QSO"/>
    <hyperlink ref="A1390" location="QCO!A1" display="QSO"/>
    <hyperlink ref="A1391" location="QCO!A1" display="QSO"/>
    <hyperlink ref="A1392" location="QCO!A1" display="QSO"/>
    <hyperlink ref="A1393" location="QCO!A1" display="QSO"/>
    <hyperlink ref="A1394" location="QCO!A1" display="QSO"/>
    <hyperlink ref="A1395" location="QCO!A1" display="QSO"/>
    <hyperlink ref="A1396" location="QCO!A1" display="QSO"/>
    <hyperlink ref="A1397" location="QCO!A1" display="QSO"/>
    <hyperlink ref="A1398" location="QCO!A1" display="QSO"/>
    <hyperlink ref="A1399" location="QCO!A1" display="QSO"/>
    <hyperlink ref="A1400" location="QCO!A1" display="QSO"/>
    <hyperlink ref="A1401" location="QCO!A1" display="QSO"/>
    <hyperlink ref="A1402" location="QCO!A1" display="QSO"/>
    <hyperlink ref="A1403" location="QCO!A1" display="QSO"/>
    <hyperlink ref="A1404" location="QCO!A1" display="QSO"/>
    <hyperlink ref="A1405" location="QCO!A1" display="QSO"/>
    <hyperlink ref="A1406" location="QCO!A1" display="QSO"/>
    <hyperlink ref="A1407" location="QCO!A1" display="QSO"/>
    <hyperlink ref="A1408" location="QCO!A1" display="QSO"/>
    <hyperlink ref="A1409" location="QCO!A1" display="QSO"/>
    <hyperlink ref="A1410" location="QCO!A1" display="QSO"/>
    <hyperlink ref="A1411" location="QCO!A1" display="QSO"/>
    <hyperlink ref="A1412" location="QCO!A1" display="QSO"/>
    <hyperlink ref="A1413" location="QCO!A1" display="QSO"/>
    <hyperlink ref="A1414" location="QCO!A1" display="QSO"/>
    <hyperlink ref="A1415" location="QCO!A1" display="QSO"/>
    <hyperlink ref="A1416" location="QCO!A1" display="QSO"/>
    <hyperlink ref="A1417" location="QCO!A1" display="QSO"/>
    <hyperlink ref="A1418" location="QCO!A1" display="QSO"/>
    <hyperlink ref="A1419" location="QCO!A1" display="QSO"/>
    <hyperlink ref="A1420" location="QCO!A1" display="QSO"/>
    <hyperlink ref="A1421" location="QCO!A1" display="QSO"/>
    <hyperlink ref="A1422" location="QCO!A1" display="QSO"/>
    <hyperlink ref="A1423" location="QCO!A1" display="QSO"/>
    <hyperlink ref="A1424" location="QCO!A1" display="QSO"/>
    <hyperlink ref="A1425" location="QCO!A1" display="QSO"/>
    <hyperlink ref="A1426" location="QCO!A1" display="QSO"/>
    <hyperlink ref="A1427" location="QCO!A1" display="QSO"/>
    <hyperlink ref="A1428" location="QCO!A1" display="QSO"/>
    <hyperlink ref="A1429" location="QCO!A1" display="QSO"/>
    <hyperlink ref="A1430" location="QCO!A1" display="QSO"/>
    <hyperlink ref="A1431" location="QCO!A1" display="QSO"/>
    <hyperlink ref="A1432" location="QCO!A1" display="QSO"/>
    <hyperlink ref="A1433" location="QCO!A1" display="QSO"/>
    <hyperlink ref="A1434" location="QCO!A1" display="QSO"/>
    <hyperlink ref="A1435" location="QCO!A1" display="QSO"/>
    <hyperlink ref="A1436" location="QCO!A1" display="QSO"/>
    <hyperlink ref="A1437" location="QCO!A1" display="QSO"/>
    <hyperlink ref="A1438" location="QCO!A1" display="QSO"/>
    <hyperlink ref="A1439" location="QCO!A1" display="QSO"/>
    <hyperlink ref="A1440" location="QCO!A1" display="QSO"/>
    <hyperlink ref="A1441" location="QCO!A1" display="QSO"/>
    <hyperlink ref="A1442" location="QCO!A1" display="QSO"/>
    <hyperlink ref="A1443" location="QCO!A1" display="QSO"/>
    <hyperlink ref="A1444" location="QCO!A1" display="QSO"/>
    <hyperlink ref="A1445" location="QCO!A1" display="QSO"/>
    <hyperlink ref="A1446" location="QCO!A1" display="QSO"/>
    <hyperlink ref="A1447" location="QCO!A1" display="QSO"/>
    <hyperlink ref="A1448" location="QCO!A1" display="QSO"/>
    <hyperlink ref="A1449" location="QCO!A1" display="QSO"/>
    <hyperlink ref="A1450" location="QCO!A1" display="QSO"/>
    <hyperlink ref="A1451" location="QCO!A1" display="QSO"/>
    <hyperlink ref="A1452" location="QCO!A1" display="QSO"/>
    <hyperlink ref="A1453" location="QCO!A1" display="QSO"/>
    <hyperlink ref="A1454" location="QCO!A1" display="QSO"/>
    <hyperlink ref="A1455" location="QCO!A1" display="QSO"/>
    <hyperlink ref="A1456" location="QCO!A1" display="QSO"/>
    <hyperlink ref="A1457" location="QCO!A1" display="QSO"/>
    <hyperlink ref="A1458" location="QCO!A1" display="QSO"/>
    <hyperlink ref="A1459" location="QCO!A1" display="QSO"/>
    <hyperlink ref="A1460" location="QCO!A1" display="QSO"/>
    <hyperlink ref="A1461" location="QCO!A1" display="QSO"/>
    <hyperlink ref="A1462" location="QCO!A1" display="QSO"/>
    <hyperlink ref="A1463" location="QCO!A1" display="QSO"/>
    <hyperlink ref="A1464" location="QCO!A1" display="QSO"/>
    <hyperlink ref="A1465" location="QCO!A1" display="QSO"/>
    <hyperlink ref="A1466" location="QCO!A1" display="QSO"/>
    <hyperlink ref="A1467" location="QCO!A1" display="QSO"/>
    <hyperlink ref="A1468" location="QCO!A1" display="QSO"/>
    <hyperlink ref="A1469" location="QCO!A1" display="QSO"/>
    <hyperlink ref="A1470" location="QCO!A1" display="QSO"/>
    <hyperlink ref="A1471" location="QCO!A1" display="QSO"/>
    <hyperlink ref="A1472" location="QCO!A1" display="QSO"/>
    <hyperlink ref="A1473" location="QCO!A1" display="QSO"/>
    <hyperlink ref="A1474" location="QCU!A1" display="QCU"/>
    <hyperlink ref="A1475" location="QCU!A1" display="QCU"/>
    <hyperlink ref="A1476" location="QCU!A1" display="QCU"/>
    <hyperlink ref="A1477" location="QCU!A1" display="QCU"/>
    <hyperlink ref="A1478" location="QCU!A1" display="QCU"/>
    <hyperlink ref="A1479" location="QCU!A1" display="QCU"/>
    <hyperlink ref="A1480" location="QCU!A1" display="QCU"/>
    <hyperlink ref="A1481" location="QCU!A1" display="QCU"/>
    <hyperlink ref="A1482" location="QCU!A1" display="QCU"/>
    <hyperlink ref="A1483" location="QCU!A1" display="QCU"/>
    <hyperlink ref="A1484" location="QCU!A1" display="QCU"/>
    <hyperlink ref="A1485" location="QCU!A1" display="QCU"/>
    <hyperlink ref="A1486" location="QCU!A1" display="QCU"/>
    <hyperlink ref="A1487" location="QCU!A1" display="QCU"/>
    <hyperlink ref="A1488" location="QCU!A1" display="QCU"/>
    <hyperlink ref="A1489" location="QCU!A1" display="QCU"/>
    <hyperlink ref="A1490" location="QCU!A1" display="QCU"/>
    <hyperlink ref="A1491" location="QCU!A1" display="QCU"/>
    <hyperlink ref="A1492" location="QCU!A1" display="QCU"/>
    <hyperlink ref="A1493" location="QCU!A1" display="QCU"/>
    <hyperlink ref="A1494" location="QCU!A1" display="QCU"/>
    <hyperlink ref="A1495" location="QCU!A1" display="QCU"/>
    <hyperlink ref="A1496" location="QCU!A1" display="QCU"/>
    <hyperlink ref="A1497" location="QCU!A1" display="QCU"/>
    <hyperlink ref="A1498" location="QCU!A1" display="QCU"/>
    <hyperlink ref="A1499" location="QCU!A1" display="QCU"/>
    <hyperlink ref="A1500" location="QCU!A1" display="QCU"/>
    <hyperlink ref="A1501" location="QCU!A1" display="QCU"/>
    <hyperlink ref="A1502" location="QCU!A1" display="QCU"/>
    <hyperlink ref="A1503" location="QCU!A1" display="QCU"/>
    <hyperlink ref="A1504" location="QCU!A1" display="QCU"/>
    <hyperlink ref="A1505" location="QCU!A1" display="QCU"/>
    <hyperlink ref="A1506" location="QCU!A1" display="QCU"/>
    <hyperlink ref="A1507" location="QCU!A1" display="QCU"/>
    <hyperlink ref="A1508" location="QCU!A1" display="QCU"/>
    <hyperlink ref="A1509" location="QCU!A1" display="QCU"/>
    <hyperlink ref="A1510" location="QCU!A1" display="QCU"/>
    <hyperlink ref="A1511" location="QCU!A1" display="QCU"/>
    <hyperlink ref="A1512" location="QCU!A1" display="QCU"/>
    <hyperlink ref="A1513" location="QCU!A1" display="QCU"/>
    <hyperlink ref="A1514" location="QCU!A1" display="QCU"/>
    <hyperlink ref="A1515" location="QCU!A1" display="QCU"/>
    <hyperlink ref="A1516" location="QCU!A1" display="QCU"/>
    <hyperlink ref="A1517" location="QCU!A1" display="QCU"/>
    <hyperlink ref="A1518" location="QCU!A1" display="QCU"/>
    <hyperlink ref="A1519" location="QCU!A1" display="QCU"/>
    <hyperlink ref="A1520" location="QCU!A1" display="QCU"/>
    <hyperlink ref="A1521" location="QCU!A1" display="QCU"/>
    <hyperlink ref="A1522" location="QCU!A1" display="QCU"/>
    <hyperlink ref="A1523" location="QCU!A1" display="QCU"/>
    <hyperlink ref="A1524" location="QCU!A1" display="QCU"/>
    <hyperlink ref="A1525" location="QCU!A1" display="QCU"/>
    <hyperlink ref="A1526" location="QCU!A1" display="QCU"/>
    <hyperlink ref="A1527" location="QCU!A1" display="QCU"/>
    <hyperlink ref="A1528" location="QCU!A1" display="QCU"/>
    <hyperlink ref="A1529" location="QCU!A1" display="QCU"/>
    <hyperlink ref="A1530" location="QCU!A1" display="QCU"/>
    <hyperlink ref="A1531" location="QCU!A1" display="QCU"/>
    <hyperlink ref="A1532" location="QCU!A1" display="QCU"/>
    <hyperlink ref="A1533" location="QCU!A1" display="QCU"/>
    <hyperlink ref="A1534" location="QCU!A1" display="QCU"/>
    <hyperlink ref="A1535" location="QCU!A1" display="QCU"/>
    <hyperlink ref="A1536" location="QCU!A1" display="QCU"/>
    <hyperlink ref="A1537" location="QCU!A1" display="QCU"/>
    <hyperlink ref="A1538" location="QCU!A1" display="QCU"/>
    <hyperlink ref="A1539" location="QCU!A1" display="QCU"/>
    <hyperlink ref="A1540" location="QCU!A1" display="QCU"/>
    <hyperlink ref="A1541" location="QCU!A1" display="QCU"/>
    <hyperlink ref="A1542" location="QCU!A1" display="QCU"/>
    <hyperlink ref="A1543" location="QCU!A1" display="QCU"/>
    <hyperlink ref="A1544" location="QCU!A1" display="QCU"/>
    <hyperlink ref="A1545" location="QCU!A1" display="QCU"/>
    <hyperlink ref="A1546" location="QCU!A1" display="QCU"/>
    <hyperlink ref="A1547" location="QCU!A1" display="QCU"/>
    <hyperlink ref="A1548" location="QCU!A1" display="QCU"/>
    <hyperlink ref="A1549" location="QCU!A1" display="QCU"/>
    <hyperlink ref="A1550" location="QCU!A1" display="QCU"/>
    <hyperlink ref="A1551" location="QCU!A1" display="QCU"/>
    <hyperlink ref="A1552" location="QCU!A1" display="QCU"/>
    <hyperlink ref="A1553" location="QCU!A1" display="QCU"/>
    <hyperlink ref="A1554" location="QCU!A1" display="QCU"/>
    <hyperlink ref="A1555" location="QCU!A1" display="QCU"/>
    <hyperlink ref="A1556" location="QCU!A1" display="QCU"/>
    <hyperlink ref="A1557" location="QCU!A1" display="QCU"/>
    <hyperlink ref="A1558" location="QCU!A1" display="QCU"/>
    <hyperlink ref="A1559" location="QCU!A1" display="QCU"/>
    <hyperlink ref="A1560" location="QCU!A1" display="QCU"/>
    <hyperlink ref="A1561" location="QCU!A1" display="QCU"/>
    <hyperlink ref="A1562" location="QCU!A1" display="QCU"/>
    <hyperlink ref="A1563" location="QCU!A1" display="QCU"/>
    <hyperlink ref="A1564" location="QCU!A1" display="QCU"/>
    <hyperlink ref="A1565" location="QCU!A1" display="QCU"/>
    <hyperlink ref="A1566" location="QCU!A1" display="QCU"/>
    <hyperlink ref="A1567" location="QCU!A1" display="QCU"/>
    <hyperlink ref="A1568" location="QCU!A1" display="QCU"/>
    <hyperlink ref="A1569" location="QCU!A1" display="QCU"/>
    <hyperlink ref="A1570" location="QCU!A1" display="QCU"/>
    <hyperlink ref="A1571" location="QCU!A1" display="QCU"/>
    <hyperlink ref="A1572" location="QCU!A1" display="QCU"/>
    <hyperlink ref="A1573" location="QCU!A1" display="QCU"/>
    <hyperlink ref="A1574" location="QCU!A1" display="QCU"/>
    <hyperlink ref="A1575" location="QCU!A1" display="QCU"/>
    <hyperlink ref="A1576" location="QCU!A1" display="QCU"/>
    <hyperlink ref="A1577" location="QCU!A1" display="QCU"/>
    <hyperlink ref="A1578" location="QCU!A1" display="QCU"/>
    <hyperlink ref="A1579" location="QCU!A1" display="QCU"/>
    <hyperlink ref="A1580" location="QCU!A1" display="QCU"/>
    <hyperlink ref="A1581" location="QCU!A1" display="QCU"/>
    <hyperlink ref="A1582" location="QCU!A1" display="QCU"/>
    <hyperlink ref="A1583" location="QCU!A1" display="QCU"/>
    <hyperlink ref="A1584" location="QCU!A1" display="QCU"/>
    <hyperlink ref="A1585" location="QCU!A1" display="QCU"/>
    <hyperlink ref="A1586" location="QCU!A1" display="QCU"/>
    <hyperlink ref="A1587" location="QCU!A1" display="QCU"/>
    <hyperlink ref="A1588" location="QCU!A1" display="QCU"/>
    <hyperlink ref="A1589" location="QCU!A1" display="QCU"/>
    <hyperlink ref="A1590" location="QCU!A1" display="QCU"/>
    <hyperlink ref="A1591" location="QCU!A1" display="QCU"/>
    <hyperlink ref="A1592" location="QCU!A1" display="QCU"/>
    <hyperlink ref="A1593" location="QCU!A1" display="QCU"/>
    <hyperlink ref="A1594" location="QCU!A1" display="QCU"/>
    <hyperlink ref="A1595" location="QCU!A1" display="QCU"/>
    <hyperlink ref="A1596" location="QCU!A1" display="QCU"/>
    <hyperlink ref="A1597" location="QCU!A1" display="QCU"/>
    <hyperlink ref="A1598" location="QCU!A1" display="QCU"/>
    <hyperlink ref="A1599" location="QCU!A1" display="QCU"/>
    <hyperlink ref="A1600" location="QCU!A1" display="QCU"/>
    <hyperlink ref="A1601" location="QCU!A1" display="QCU"/>
    <hyperlink ref="A1602" location="QCU!A1" display="QCU"/>
    <hyperlink ref="A1603" location="QCU!A1" display="QCU"/>
    <hyperlink ref="A1604" location="QCU!A1" display="QCU"/>
    <hyperlink ref="A1605" location="QCU!A1" display="QCU"/>
    <hyperlink ref="A1606" location="QCU!A1" display="QCU"/>
    <hyperlink ref="A1607" location="QCU!A1" display="QCU"/>
    <hyperlink ref="A1608" location="QCU!A1" display="QCU"/>
    <hyperlink ref="A1609" location="QCU!A1" display="QCU"/>
    <hyperlink ref="A1610" location="QCU!A1" display="QCU"/>
    <hyperlink ref="A1611" location="QCU!A1" display="QCU"/>
    <hyperlink ref="A1612" location="QCU!A1" display="QCU"/>
    <hyperlink ref="A1613" location="QCU!A1" display="QCU"/>
    <hyperlink ref="A1614" location="QCU!A1" display="QCU"/>
    <hyperlink ref="A1615" location="QCU!A1" display="QCU"/>
    <hyperlink ref="A1616" location="QCU!A1" display="QCU"/>
    <hyperlink ref="A1617" location="QCU!A1" display="QCU"/>
    <hyperlink ref="A1618" location="QCU!A1" display="QCU"/>
    <hyperlink ref="A1619" location="QCU!A1" display="QCU"/>
    <hyperlink ref="A1620" location="QCU!A1" display="QCU"/>
    <hyperlink ref="A1621" location="QCU!A1" display="QCU"/>
    <hyperlink ref="A1622" location="QCU!A1" display="QCU"/>
    <hyperlink ref="A1623" location="QCU!A1" display="QCU"/>
    <hyperlink ref="A1624" location="QCU!A1" display="QCU"/>
    <hyperlink ref="A1625" location="QCU!A1" display="QCU"/>
    <hyperlink ref="A1626" location="QCU!A1" display="QCU"/>
    <hyperlink ref="A1627" location="QCU!A1" display="QCU"/>
    <hyperlink ref="A1628" location="QCU!A1" display="QCU"/>
    <hyperlink ref="A1629" location="QCU!A1" display="QCU"/>
    <hyperlink ref="A1630" location="QCU!A1" display="QCU"/>
    <hyperlink ref="A1631" location="QCU!A1" display="QCU"/>
    <hyperlink ref="A1632" location="QCU!A1" display="QCU"/>
    <hyperlink ref="A1633" location="QCU!A1" display="QCU"/>
    <hyperlink ref="A1634" location="QCU!A1" display="QCU"/>
    <hyperlink ref="A1635" location="QCU!A1" display="QCU"/>
    <hyperlink ref="A1636" location="QCU!A1" display="QCU"/>
    <hyperlink ref="A1637" location="QCU!A1" display="QCU"/>
    <hyperlink ref="A1638" location="QCU!A1" display="QCU"/>
    <hyperlink ref="A1639" location="QCU!A1" display="QCU"/>
    <hyperlink ref="A1640" location="QCU!A1" display="QCU"/>
    <hyperlink ref="A1641" location="QCU!A1" display="QCU"/>
    <hyperlink ref="A1642" location="QCU!A1" display="QCU"/>
    <hyperlink ref="A1643" location="QCU!A1" display="QCU"/>
    <hyperlink ref="A1644" location="QCU!A1" display="QCU"/>
    <hyperlink ref="A1645" location="QCU!A1" display="QCU"/>
    <hyperlink ref="A1646" location="QCU!A1" display="QCU"/>
    <hyperlink ref="A1647" location="QCU!A1" display="QCU"/>
    <hyperlink ref="A1648" location="QCU!A1" display="QCU"/>
    <hyperlink ref="A1649" location="QCU!A1" display="QCU"/>
    <hyperlink ref="A1650" location="QCU!A1" display="QCU"/>
    <hyperlink ref="A1651" location="QCU!A1" display="QCU"/>
    <hyperlink ref="A1652" location="QCU!A1" display="QCU"/>
    <hyperlink ref="A1653" location="QCU!A1" display="QCU"/>
    <hyperlink ref="A1654" location="QCU!A1" display="QCU"/>
    <hyperlink ref="A1655" location="QCU!A1" display="QCU"/>
    <hyperlink ref="A1656" location="QCU!A1" display="QCU"/>
    <hyperlink ref="A1657" location="QCU!A1" display="QCU"/>
    <hyperlink ref="A1658" location="QCU!A1" display="QCU"/>
    <hyperlink ref="A1659" location="QCU!A1" display="QCU"/>
    <hyperlink ref="A1660" location="QCU!A1" display="QCU"/>
    <hyperlink ref="A1661" location="QCU!A1" display="QCU"/>
    <hyperlink ref="A1662" location="QCU!A1" display="QCU"/>
    <hyperlink ref="A1663" location="QCU!A1" display="QCU"/>
    <hyperlink ref="A1664" location="QCU!A1" display="QCU"/>
    <hyperlink ref="A1665" location="QCU!A1" display="QCU"/>
    <hyperlink ref="A1666" location="QCU!A1" display="QCU"/>
    <hyperlink ref="A1667" location="QCU!A1" display="QCU"/>
    <hyperlink ref="A1668" location="QCU!A1" display="QCU"/>
    <hyperlink ref="A1669" location="QCU!A1" display="QCU"/>
    <hyperlink ref="A1670" location="QCU!A1" display="QCU"/>
    <hyperlink ref="A1671" location="QCU!A1" display="QCU"/>
    <hyperlink ref="A1672" location="QCU!A1" display="QCU"/>
    <hyperlink ref="A1673" location="QCU!A1" display="QCU"/>
    <hyperlink ref="A1674" location="QCU!A1" display="QCU"/>
    <hyperlink ref="A1675" location="QCU!A1" display="QCU"/>
    <hyperlink ref="A1676" location="QCU!A1" display="QCU"/>
    <hyperlink ref="A1677" location="QCU!A1" display="QCU"/>
    <hyperlink ref="A1678" location="QCU!A1" display="QCU"/>
    <hyperlink ref="A1679" location="QCU!A1" display="QCU"/>
    <hyperlink ref="A1680" location="QCU!A1" display="QCU"/>
    <hyperlink ref="A1681" location="QCU!A1" display="QCU"/>
    <hyperlink ref="A1682" location="QCU!A1" display="QCU"/>
    <hyperlink ref="A1683" location="QCU!A1" display="QCU"/>
    <hyperlink ref="A1684" location="QCU!A1" display="QCU"/>
    <hyperlink ref="A1685" location="QCU!A1" display="QCU"/>
    <hyperlink ref="A1686" location="QCU!A1" display="QCU"/>
    <hyperlink ref="A1687" location="QCU!A1" display="QCU"/>
    <hyperlink ref="A1688" location="QCU!A1" display="QCU"/>
    <hyperlink ref="A1689" location="QCU!A1" display="QCU"/>
    <hyperlink ref="A1690" location="QCU!A1" display="QCU"/>
    <hyperlink ref="A1691" location="QCU!A1" display="QCU"/>
    <hyperlink ref="A1692" location="QCU!A1" display="QCU"/>
    <hyperlink ref="A1693" location="QCU!A1" display="QCU"/>
    <hyperlink ref="A1694" location="QCU!A1" display="QCU"/>
    <hyperlink ref="A1695" location="QCU!A1" display="QCU"/>
    <hyperlink ref="A1696" location="QCU!A1" display="QCU"/>
    <hyperlink ref="A1697" location="QCU!A1" display="QCU"/>
    <hyperlink ref="A1698" location="QCU!A1" display="QCU"/>
    <hyperlink ref="A1699" location="QCU!A1" display="QCU"/>
    <hyperlink ref="A1700" location="QCU!A1" display="QCU"/>
    <hyperlink ref="A1701" location="QCU!A1" display="QCU"/>
    <hyperlink ref="A1702" location="QCU!A1" display="QCU"/>
    <hyperlink ref="A1703" location="QCU!A1" display="QCU"/>
    <hyperlink ref="A1704" location="QCU!A1" display="QCU"/>
    <hyperlink ref="A1705" location="QCU!A1" display="QCU"/>
    <hyperlink ref="A1706" location="QCU!A1" display="QCU"/>
    <hyperlink ref="A1707" location="QCU!A1" display="QCU"/>
    <hyperlink ref="A1708" location="QCU!A1" display="QCU"/>
    <hyperlink ref="A1709" location="QCU!A1" display="QCU"/>
    <hyperlink ref="A1710" location="QCU!A1" display="QCU"/>
    <hyperlink ref="A1711" location="QCU!A1" display="QCU"/>
    <hyperlink ref="A1712" location="QCU!A1" display="QCU"/>
    <hyperlink ref="A1713" location="QCU!A1" display="QCU"/>
    <hyperlink ref="A1714" location="QCU!A1" display="QCU"/>
    <hyperlink ref="A1715" location="QCU!A1" display="QCU"/>
    <hyperlink ref="A1716" location="QCU!A1" display="QCU"/>
    <hyperlink ref="A1717" location="QCU!A1" display="QCU"/>
    <hyperlink ref="A1718" location="QCU!A1" display="QCU"/>
    <hyperlink ref="A1719" location="QCU!A1" display="QCU"/>
    <hyperlink ref="A1720" location="QCU!A1" display="QCU"/>
    <hyperlink ref="A1721" location="QCU!A1" display="QCU"/>
    <hyperlink ref="A1722" location="QCU!A1" display="QCU"/>
    <hyperlink ref="A1723" location="QCU!A1" display="QCU"/>
    <hyperlink ref="A1724" location="QCU!A1" display="QCU"/>
    <hyperlink ref="A1725" location="QCU!A1" display="QCU"/>
    <hyperlink ref="A1726" location="QCU!A1" display="QCU"/>
    <hyperlink ref="A1727" location="QCU!A1" display="QCU"/>
    <hyperlink ref="A1728" location="QCU!A1" display="QCU"/>
    <hyperlink ref="A1729" location="QCU!A1" display="QCU"/>
    <hyperlink ref="A1730" location="QCU!A1" display="QCU"/>
    <hyperlink ref="A1731" location="QCU!A1" display="QCU"/>
    <hyperlink ref="A1732" location="QCU!A1" display="QCU"/>
    <hyperlink ref="A1733" location="QCU!A1" display="QCU"/>
    <hyperlink ref="A1734" location="QCU!A1" display="QCU"/>
    <hyperlink ref="A1735" location="QCU!A1" display="QCU"/>
    <hyperlink ref="A1736" location="QCU!A1" display="QCU"/>
    <hyperlink ref="A1737" location="QCU!A1" display="QCU"/>
    <hyperlink ref="A1738" location="QCU!A1" display="QCU"/>
    <hyperlink ref="A1739" location="QCU!A1" display="QCU"/>
    <hyperlink ref="A1740" location="QCU!A1" display="QCU"/>
    <hyperlink ref="A1741" location="QCU!A1" display="QCU"/>
    <hyperlink ref="A1742" location="QCU!A1" display="QCU"/>
    <hyperlink ref="A1743" location="QCU!A1" display="QCU"/>
    <hyperlink ref="A1744" location="QCU!A1" display="QCU"/>
    <hyperlink ref="A1745" location="QCU!A1" display="QCU"/>
    <hyperlink ref="A1746" location="QCU!A1" display="QCU"/>
    <hyperlink ref="A1747" location="QCU!A1" display="QCU"/>
    <hyperlink ref="A1748" location="QCU!A1" display="QCU"/>
    <hyperlink ref="A1749" location="QCU!A1" display="QCU"/>
    <hyperlink ref="A1750" location="QCU!A1" display="QCU"/>
    <hyperlink ref="A1751" location="QCU!A1" display="QCU"/>
    <hyperlink ref="A1752" location="QCU!A1" display="QCU"/>
    <hyperlink ref="A1753" location="QCU!A1" display="QCU"/>
    <hyperlink ref="A1754" location="QCU!A1" display="QCU"/>
    <hyperlink ref="A1755" location="QCU!A1" display="QCU"/>
    <hyperlink ref="A1756" location="QCU!A1" display="QCU"/>
    <hyperlink ref="A1757" location="QCU!A1" display="QCU"/>
    <hyperlink ref="A1758" location="QCU!A1" display="QCU"/>
    <hyperlink ref="A1759" location="QCU!A1" display="QCU"/>
    <hyperlink ref="A1760" location="QCU!A1" display="QCU"/>
    <hyperlink ref="A1761" location="QCU!A1" display="QCU"/>
    <hyperlink ref="A1762" location="QCU!A1" display="QCU"/>
    <hyperlink ref="A1763" location="QCU!A1" display="QCU"/>
    <hyperlink ref="A1764" location="QCU!A1" display="QCU"/>
    <hyperlink ref="A1765" location="QCU!A1" display="QCU"/>
    <hyperlink ref="A1766" location="QCU!A1" display="QCU"/>
    <hyperlink ref="A1767" location="QCU!A1" display="QCU"/>
    <hyperlink ref="A1768" location="QCU!A1" display="QCU"/>
    <hyperlink ref="A1769" location="QCU!A1" display="QCU"/>
    <hyperlink ref="A1770" location="QCU!A1" display="QCU"/>
    <hyperlink ref="A1771" location="QCU!A1" display="QCU"/>
    <hyperlink ref="A1772" location="QCU!A1" display="QCU"/>
    <hyperlink ref="A1773" location="QCU!A1" display="QCU"/>
    <hyperlink ref="A1774" location="QCU!A1" display="QCU"/>
    <hyperlink ref="A1775" location="QCU!A1" display="QCU"/>
    <hyperlink ref="A1776" location="QCU!A1" display="QCU"/>
    <hyperlink ref="A1777" location="QCU!A1" display="QCU"/>
    <hyperlink ref="A1778" location="QCU!A1" display="QCU"/>
    <hyperlink ref="A1779" location="QCU!A1" display="QCU"/>
    <hyperlink ref="A1780" location="QCU!A1" display="QCU"/>
    <hyperlink ref="A1781" location="QCU!A1" display="QCU"/>
    <hyperlink ref="A1782" location="QCU!A1" display="QCU"/>
    <hyperlink ref="A1783" location="QCU!A1" display="QCU"/>
    <hyperlink ref="A1784" location="QCU!A1" display="QCU"/>
    <hyperlink ref="A1785" location="QCU!A1" display="QCU"/>
    <hyperlink ref="A1786" location="QCU!A1" display="QCU"/>
    <hyperlink ref="A1787" location="QCU!A1" display="QCU"/>
    <hyperlink ref="A1788" location="QCU!A1" display="QCU"/>
    <hyperlink ref="A1789" location="QCU!A1" display="QCU"/>
    <hyperlink ref="A1790" location="QCU!A1" display="QCU"/>
    <hyperlink ref="A1791" location="QCU!A1" display="QCU"/>
    <hyperlink ref="A1792" location="QCU!A1" display="QCU"/>
    <hyperlink ref="A1793" location="QCU!A1" display="QCU"/>
    <hyperlink ref="A1794" location="QCU!A1" display="QCU"/>
    <hyperlink ref="A1795" location="QCU!A1" display="QCU"/>
    <hyperlink ref="A1796" location="QCU!A1" display="QCU"/>
    <hyperlink ref="A1797" location="QCU!A1" display="QCU"/>
    <hyperlink ref="A1798" location="QCU!A1" display="QCU"/>
    <hyperlink ref="A1799" location="QCU!A1" display="QCU"/>
    <hyperlink ref="A1800" location="QCU!A1" display="QCU"/>
    <hyperlink ref="A1801" location="QCU!A1" display="QCU"/>
    <hyperlink ref="A1802" location="QCU!A1" display="QCU"/>
    <hyperlink ref="A1803" location="QCU!A1" display="QCU"/>
    <hyperlink ref="A1804" location="QCU!A1" display="QCU"/>
    <hyperlink ref="A1805" location="QCU!A1" display="QCU"/>
    <hyperlink ref="A1806" location="QCU!A1" display="QCU"/>
    <hyperlink ref="A1807" location="QCU!A1" display="QCU"/>
    <hyperlink ref="A1808" location="QCU!A1" display="QCU"/>
    <hyperlink ref="A1809" location="QCU!A1" display="QCU"/>
    <hyperlink ref="A1810" location="QCU!A1" display="QCU"/>
    <hyperlink ref="A1811" location="QCU!A1" display="QCU"/>
    <hyperlink ref="A1812" location="QCU!A1" display="QCU"/>
    <hyperlink ref="A1813" location="QCU!A1" display="QCU"/>
    <hyperlink ref="A1814" location="QCU!A1" display="QCU"/>
    <hyperlink ref="A1815" location="QCU!A1" display="QCU"/>
    <hyperlink ref="A1816" location="QCU!A1" display="QCU"/>
    <hyperlink ref="A1817" location="QCU!A1" display="QCU"/>
    <hyperlink ref="A1818" location="QCU!A1" display="QCU"/>
    <hyperlink ref="A1819" location="QCU!A1" display="QCU"/>
    <hyperlink ref="A1820" location="QCU!A1" display="QCU"/>
    <hyperlink ref="A1821" location="QCU!A1" display="QCU"/>
    <hyperlink ref="A1822" location="QCU!A1" display="QCU"/>
    <hyperlink ref="A1823" location="QCU!A1" display="QCU"/>
    <hyperlink ref="A1824" location="QCU!A1" display="QCU"/>
    <hyperlink ref="A1825" location="QCU!A1" display="QCU"/>
    <hyperlink ref="A1826" location="QCU!A1" display="QCU"/>
    <hyperlink ref="A1827" location="QCU!A1" display="QCU"/>
    <hyperlink ref="A1828" location="QCU!A1" display="QCU"/>
    <hyperlink ref="A1829" location="QCU!A1" display="QCU"/>
    <hyperlink ref="A1830" location="QCU!A1" display="QCU"/>
    <hyperlink ref="A1831" location="QCU!A1" display="QCU"/>
    <hyperlink ref="A1832" location="QCU!A1" display="QCU"/>
    <hyperlink ref="A1833" location="QCU!A1" display="QCU"/>
    <hyperlink ref="A1834" location="IRR!A1" display="IRR"/>
    <hyperlink ref="A1836" location="IRR!A1" display="IRR"/>
    <hyperlink ref="A1837" location="IRR!A1" display="IRR"/>
    <hyperlink ref="A1839" location="IRR!A1" display="IRR"/>
    <hyperlink ref="A1835" location="IRR!A1" display="IRR"/>
    <hyperlink ref="A1838" location="IRR!A1" display="IRR"/>
    <hyperlink ref="A1840" location="IRR!A1" display="IRR"/>
    <hyperlink ref="A1842" location="IRR!A1" display="IRR"/>
    <hyperlink ref="A1843" location="IRR!A1" display="IRR"/>
    <hyperlink ref="A1845" location="IRR!A1" display="IRR"/>
    <hyperlink ref="A1841" location="IRR!A1" display="IRR"/>
    <hyperlink ref="A1844" location="IRR!A1" display="IRR"/>
    <hyperlink ref="A1846" location="IRR!A1" display="IRR"/>
    <hyperlink ref="A1847" location="IRR!A1" display="IRR"/>
    <hyperlink ref="A1848" location="IRR!A1" display="IRR"/>
    <hyperlink ref="A1849" location="IRR!A1" display="IRR"/>
    <hyperlink ref="A1850" location="IRR!A1" display="IRR"/>
    <hyperlink ref="A1851" location="IRR!A1" display="IRR"/>
    <hyperlink ref="A1852" location="IRR!A1" display="IRR"/>
    <hyperlink ref="A1853" location="IRR!A1" display="IRR"/>
    <hyperlink ref="A1854" location="IRR!A1" display="IRR"/>
    <hyperlink ref="A1855" location="IRR!A1" display="IRR"/>
    <hyperlink ref="A1856" location="IRR!A1" display="IRR"/>
    <hyperlink ref="A1857" location="IRR!A1" display="IRR"/>
    <hyperlink ref="B2" location="QSC!C13" display="QSC!C13"/>
    <hyperlink ref="B3" location="QSC!C14" display="QSC!C14"/>
    <hyperlink ref="B4" location="QSC!C15" display="QSC!C15"/>
    <hyperlink ref="B5" location="QSC!C16" display="QSC!C16"/>
    <hyperlink ref="B6" location="QSC!C17" display="QSC!C17"/>
    <hyperlink ref="B7" location="QSC!C18" display="QSC!C18"/>
    <hyperlink ref="B8" location="QSC!C19" display="QSC!C19"/>
    <hyperlink ref="B9" location="QSC!C20" display="QSC!C20"/>
    <hyperlink ref="B10" location="QSC!C21" display="QSC!C21"/>
    <hyperlink ref="B11" location="QSC!C22" display="QSC!C22"/>
    <hyperlink ref="B12" location="QSC!C23" display="QSC!C23"/>
    <hyperlink ref="B13" location="QSC!C24" display="QSC!C24"/>
    <hyperlink ref="B14" location="QSC!C25" display="QSC!C25"/>
    <hyperlink ref="B15" location="QSC!C26" display="QSC!C26"/>
    <hyperlink ref="B16" location="QSC!C27" display="QSC!C27"/>
    <hyperlink ref="B17" location="QSC!C28" display="QSC!C28"/>
    <hyperlink ref="B18" location="QSC!C29" display="QSC!C29"/>
    <hyperlink ref="B19" location="QSC!C30" display="QSC!C30"/>
    <hyperlink ref="B20" location="QSC!C31" display="QSC!C31"/>
    <hyperlink ref="B21" location="QSC!D13" display="QSC!D13"/>
    <hyperlink ref="B22" location="QSC!D14" display="QSC!D14"/>
    <hyperlink ref="B23" location="QSC!D15" display="QSC!D15"/>
    <hyperlink ref="B24" location="QSC!D16" display="QSC!D16"/>
    <hyperlink ref="B25" location="QSC!D17" display="QSC!D17"/>
    <hyperlink ref="B26" location="QSC!D18" display="QSC!D18"/>
    <hyperlink ref="B27" location="QSC!D19" display="QSC!D19"/>
    <hyperlink ref="B28" location="QSC!D20" display="QSC!D20"/>
    <hyperlink ref="B29" location="QSC!D21" display="QSC!D21"/>
    <hyperlink ref="B30" location="QSC!D22" display="QSC!D22"/>
    <hyperlink ref="B31" location="QSC!D23" display="QSC!D23"/>
    <hyperlink ref="B32" location="QSC!D24" display="QSC!D24"/>
    <hyperlink ref="B33" location="QSC!D25" display="QSC!D25"/>
    <hyperlink ref="B34" location="QSC!D26" display="QSC!D26"/>
    <hyperlink ref="B35" location="QSC!D27" display="QSC!D27"/>
    <hyperlink ref="B36" location="QSC!D28" display="QSC!D28"/>
    <hyperlink ref="B37" location="QSC!D29" display="QSC!D29"/>
    <hyperlink ref="B38" location="QSC!D30" display="QSC!D30"/>
    <hyperlink ref="B39" location="QSC!D31" display="QSC!D31"/>
    <hyperlink ref="B40" location="QSC!E13" display="QSC!E13"/>
    <hyperlink ref="B41" location="QSC!E14" display="QSC!E14"/>
    <hyperlink ref="B42" location="QSC!E15" display="QSC!E15"/>
    <hyperlink ref="B43" location="QSC!E16" display="QSC!E16"/>
    <hyperlink ref="B44" location="QSC!E17" display="QSC!E17"/>
    <hyperlink ref="B45" location="QSC!E18" display="QSC!E18"/>
    <hyperlink ref="B46" location="QSC!E19" display="QSC!E19"/>
    <hyperlink ref="B47" location="QSC!E20" display="QSC!E20"/>
    <hyperlink ref="B48" location="QSC!E21" display="QSC!E21"/>
    <hyperlink ref="B49" location="QSC!E22" display="QSC!E22"/>
    <hyperlink ref="B50" location="QSC!E23" display="QSC!E23"/>
    <hyperlink ref="B51" location="QSC!E24" display="QSC!E24"/>
    <hyperlink ref="B52" location="QSC!E25" display="QSC!E25"/>
    <hyperlink ref="B53" location="QSC!E26" display="QSC!E26"/>
    <hyperlink ref="B54" location="QSC!E27" display="QSC!E27"/>
    <hyperlink ref="B55" location="QSC!E28" display="QSC!E28"/>
    <hyperlink ref="B56" location="QSC!E29" display="QSC!E29"/>
    <hyperlink ref="B57" location="QSC!E30" display="QSC!E30"/>
    <hyperlink ref="B58" location="QSC!E31" display="QSC!E31"/>
    <hyperlink ref="B59" location="QSC!F13" display="QSC!F13"/>
    <hyperlink ref="B60" location="QSC!F14" display="QSC!F14"/>
    <hyperlink ref="B61" location="QSC!F15" display="QSC!F15"/>
    <hyperlink ref="B62" location="QSC!F16" display="QSC!F16"/>
    <hyperlink ref="B63" location="QSC!F17" display="QSC!F17"/>
    <hyperlink ref="B64" location="QSC!F18" display="QSC!F18"/>
    <hyperlink ref="B65" location="QSC!F19" display="QSC!F19"/>
    <hyperlink ref="B66" location="QSC!F20" display="QSC!F20"/>
    <hyperlink ref="B67" location="QSC!F21" display="QSC!F21"/>
    <hyperlink ref="B68" location="QSC!F22" display="QSC!F22"/>
    <hyperlink ref="B69" location="QSC!F23" display="QSC!F23"/>
    <hyperlink ref="B70" location="QSC!F24" display="QSC!F24"/>
    <hyperlink ref="B71" location="QSC!F25" display="QSC!F25"/>
    <hyperlink ref="B72" location="QSC!F26" display="QSC!F26"/>
    <hyperlink ref="B73" location="QSC!F27" display="QSC!F27"/>
    <hyperlink ref="B74" location="QSC!F28" display="QSC!F28"/>
    <hyperlink ref="B75" location="QSC!F29" display="QSC!F29"/>
    <hyperlink ref="B76" location="QSC!F30" display="QSC!F30"/>
    <hyperlink ref="B77" location="QSC!F31" display="QSC!F31"/>
    <hyperlink ref="B78" location="QSC!G13" display="QSC!G13"/>
    <hyperlink ref="B79" location="QSC!G14" display="QSC!G14"/>
    <hyperlink ref="B80" location="QSC!G15" display="QSC!G15"/>
    <hyperlink ref="B81" location="QSC!G16" display="QSC!G16"/>
    <hyperlink ref="B82" location="QSC!G17" display="QSC!G17"/>
    <hyperlink ref="B83" location="QSC!G18" display="QSC!G18"/>
    <hyperlink ref="B84" location="QSC!G19" display="QSC!G19"/>
    <hyperlink ref="B85" location="QSC!G20" display="QSC!G20"/>
    <hyperlink ref="B86" location="QSC!G21" display="QSC!G21"/>
    <hyperlink ref="B87" location="QSC!G22" display="QSC!G22"/>
    <hyperlink ref="B88" location="QSC!G23" display="QSC!G23"/>
    <hyperlink ref="B89" location="QSC!G24" display="QSC!G24"/>
    <hyperlink ref="B90" location="QSC!G25" display="QSC!G25"/>
    <hyperlink ref="B91" location="QSC!G26" display="QSC!G26"/>
    <hyperlink ref="B92" location="QSC!G27" display="QSC!G27"/>
    <hyperlink ref="B93" location="QSC!G28" display="QSC!G28"/>
    <hyperlink ref="B94" location="QSC!G29" display="QSC!G29"/>
    <hyperlink ref="B95" location="QSC!G30" display="QSC!G30"/>
    <hyperlink ref="B96" location="QSC!G31" display="QSC!G31"/>
    <hyperlink ref="B97" location="QSC!H13" display="QSC!H13"/>
    <hyperlink ref="B98" location="QSC!H14" display="QSC!H14"/>
    <hyperlink ref="B99" location="QSC!H15" display="QSC!H15"/>
    <hyperlink ref="B100" location="QSC!H16" display="QSC!H16"/>
    <hyperlink ref="B101" location="QSC!H17" display="QSC!H17"/>
    <hyperlink ref="B102" location="QSC!H18" display="QSC!H18"/>
    <hyperlink ref="B103" location="QSC!H19" display="QSC!H19"/>
    <hyperlink ref="B104" location="QSC!H20" display="QSC!H20"/>
    <hyperlink ref="B105" location="QSC!H21" display="QSC!H21"/>
    <hyperlink ref="B106" location="QSC!H22" display="QSC!H22"/>
    <hyperlink ref="B107" location="QSC!H23" display="QSC!H23"/>
    <hyperlink ref="B108" location="QSC!H24" display="QSC!H24"/>
    <hyperlink ref="B109" location="QSC!H25" display="QSC!H25"/>
    <hyperlink ref="B110" location="QSC!H26" display="QSC!H26"/>
    <hyperlink ref="B111" location="QSC!H27" display="QSC!H27"/>
    <hyperlink ref="B112" location="QSC!H28" display="QSC!H28"/>
    <hyperlink ref="B113" location="QSC!H29" display="QSC!H29"/>
    <hyperlink ref="B114" location="QSC!H30" display="QSC!H30"/>
    <hyperlink ref="B115" location="QSC!H31" display="QSC!H31"/>
    <hyperlink ref="B116" location="QSC!I13" display="QSC!I13"/>
    <hyperlink ref="B117" location="QSC!I14" display="QSC!I14"/>
    <hyperlink ref="B118" location="QSC!I15" display="QSC!I15"/>
    <hyperlink ref="B119" location="QSC!I16" display="QSC!I16"/>
    <hyperlink ref="B120" location="QSC!I17" display="QSC!I17"/>
    <hyperlink ref="B121" location="QSC!I18" display="QSC!I18"/>
    <hyperlink ref="B122" location="QSC!I19" display="QSC!I19"/>
    <hyperlink ref="B123" location="QSC!I20" display="QSC!I20"/>
    <hyperlink ref="B124" location="QSC!I21" display="QSC!I21"/>
    <hyperlink ref="B125" location="QSC!I22" display="QSC!I22"/>
    <hyperlink ref="B126" location="QSC!I23" display="QSC!I23"/>
    <hyperlink ref="B127" location="QSC!I24" display="QSC!I24"/>
    <hyperlink ref="B128" location="QSC!I25" display="QSC!I25"/>
    <hyperlink ref="B129" location="QSC!I26" display="QSC!I26"/>
    <hyperlink ref="B130" location="QSC!I27" display="QSC!I27"/>
    <hyperlink ref="B131" location="QSC!I28" display="QSC!I28"/>
    <hyperlink ref="B132" location="QSC!I29" display="QSC!I29"/>
    <hyperlink ref="B133" location="QSC!I30" display="QSC!I30"/>
    <hyperlink ref="B134" location="QSC!I31" display="QSC!I31"/>
    <hyperlink ref="B135" location="QSC!J13" display="QSC!J13"/>
    <hyperlink ref="B136" location="QSC!J14" display="QSC!J14"/>
    <hyperlink ref="B137" location="QSC!J15" display="QSC!J15"/>
    <hyperlink ref="B138" location="QSC!J16" display="QSC!J16"/>
    <hyperlink ref="B139" location="QSC!J17" display="QSC!J17"/>
    <hyperlink ref="B140" location="QSC!J18" display="QSC!J18"/>
    <hyperlink ref="B141" location="QSC!J19" display="QSC!J19"/>
    <hyperlink ref="B142" location="QSC!J20" display="QSC!J20"/>
    <hyperlink ref="B143" location="QSC!J21" display="QSC!J21"/>
    <hyperlink ref="B144" location="QSC!J22" display="QSC!J22"/>
    <hyperlink ref="B145" location="QSC!J23" display="QSC!J23"/>
    <hyperlink ref="B146" location="QSC!J24" display="QSC!J24"/>
    <hyperlink ref="B147" location="QSC!J25" display="QSC!J25"/>
    <hyperlink ref="B148" location="QSC!J26" display="QSC!J26"/>
    <hyperlink ref="B149" location="QSC!J27" display="QSC!J27"/>
    <hyperlink ref="B150" location="QSC!J28" display="QSC!J28"/>
    <hyperlink ref="B151" location="QSC!J29" display="QSC!J29"/>
    <hyperlink ref="B152" location="QSC!J30" display="QSC!J30"/>
    <hyperlink ref="B153" location="QSC!J31" display="QSC!J31"/>
    <hyperlink ref="B154" location="QSC!K13" display="QSC!K13"/>
    <hyperlink ref="B155" location="QSC!K14" display="QSC!K14"/>
    <hyperlink ref="B156" location="QSC!K15" display="QSC!K15"/>
    <hyperlink ref="B157" location="QSC!K16" display="QSC!K16"/>
    <hyperlink ref="B158" location="QSC!K17" display="QSC!K17"/>
    <hyperlink ref="B159" location="QSC!K18" display="QSC!K18"/>
    <hyperlink ref="B160" location="QSC!K19" display="QSC!K19"/>
    <hyperlink ref="B161" location="QSC!K20" display="QSC!K20"/>
    <hyperlink ref="B162" location="QSC!K21" display="QSC!K21"/>
    <hyperlink ref="B163" location="QSC!K22" display="QSC!K22"/>
    <hyperlink ref="B164" location="QSC!K23" display="QSC!K23"/>
    <hyperlink ref="B165" location="QSC!K24" display="QSC!K24"/>
    <hyperlink ref="B166" location="QSC!K25" display="QSC!K25"/>
    <hyperlink ref="B167" location="QSC!K26" display="QSC!K26"/>
    <hyperlink ref="B168" location="QSC!K27" display="QSC!K27"/>
    <hyperlink ref="B169" location="QSC!K28" display="QSC!K28"/>
    <hyperlink ref="B170" location="QSC!K29" display="QSC!K29"/>
    <hyperlink ref="B171" location="QSC!K30" display="QSC!K30"/>
    <hyperlink ref="B172" location="QSC!K31" display="QSC!K31"/>
    <hyperlink ref="B173" location="QSC!K34" display="QSC!K34"/>
    <hyperlink ref="B174" location="QSC!K35" display="QSC!K35"/>
    <hyperlink ref="B175" location="QSC!K36" display="QSC!K36"/>
    <hyperlink ref="B176" location="QSC!K37" display="QSC!K37"/>
    <hyperlink ref="B177" location="QSC!K38" display="QSC!K38"/>
    <hyperlink ref="B178" location="QSC!K39" display="QSC!K39"/>
    <hyperlink ref="B179" location="QSC!K40" display="QSC!K40"/>
    <hyperlink ref="B180" location="QSC!K41" display="QSC!K41"/>
    <hyperlink ref="B181" location="QSC!K42" display="QSC!K42"/>
    <hyperlink ref="B182" location="QSC!K43" display="QSC!K43"/>
    <hyperlink ref="B183" location="QSC!K44" display="QSC!K44"/>
    <hyperlink ref="B184" location="QSC!K45" display="QSC!K45"/>
    <hyperlink ref="B185" location="QSC!K46" display="QSC!K46"/>
    <hyperlink ref="B186" location="QSC!K47" display="QSC!K47"/>
    <hyperlink ref="B187" location="QSC!K48" display="QSC!K48"/>
    <hyperlink ref="B188" location="QSC!K49" display="QSC!K49"/>
    <hyperlink ref="B189" location="QSC!K50" display="QSC!K50"/>
    <hyperlink ref="B190" location="QSC!K51" display="QSC!K51"/>
    <hyperlink ref="B191" location="QSC!K52" display="QSC!K52"/>
    <hyperlink ref="B192" location="QSC!K55" display="QSC!K55"/>
    <hyperlink ref="B193" location="QSC!K56" display="QSC!K56"/>
    <hyperlink ref="B194" location="QSC!K57" display="QSC!K57"/>
    <hyperlink ref="B195" location="QSC!K58" display="QSC!K58"/>
    <hyperlink ref="B196" location="QSC!K59" display="QSC!K59"/>
    <hyperlink ref="B197" location="QSC!K60" display="QSC!K60"/>
    <hyperlink ref="B198" location="QSC!K61" display="QSC!K61"/>
    <hyperlink ref="B199" location="QSC!K62" display="QSC!K62"/>
    <hyperlink ref="B200" location="QSC!K63" display="QSC!K63"/>
    <hyperlink ref="B201" location="QSC!K64" display="QSC!K64"/>
    <hyperlink ref="B202" location="QSC!K65" display="QSC!K65"/>
    <hyperlink ref="B203" location="QSC!K66" display="QSC!K66"/>
    <hyperlink ref="B204" location="QSC!K67" display="QSC!K67"/>
    <hyperlink ref="B205" location="QSC!K68" display="QSC!K68"/>
    <hyperlink ref="B206" location="QSC!K69" display="QSC!K69"/>
    <hyperlink ref="B207" location="QSC!K70" display="QSC!K70"/>
    <hyperlink ref="B208" location="QSC!K71" display="QSC!K71"/>
    <hyperlink ref="B209" location="QSC!K72" display="QSC!K72"/>
    <hyperlink ref="B210" location="QSC!K73" display="QSC!K73"/>
    <hyperlink ref="B211" location="QSC!K76" display="QSC!K76"/>
    <hyperlink ref="B212" location="QSC!K77" display="QSC!K77"/>
    <hyperlink ref="B213" location="QSC!K78" display="QSC!K78"/>
    <hyperlink ref="B214" location="QSC!K79" display="QSC!K79"/>
    <hyperlink ref="B215" location="QSC!K80" display="QSC!K80"/>
    <hyperlink ref="B216" location="QSC!K81" display="QSC!K81"/>
    <hyperlink ref="B217" location="QSC!K82" display="QSC!K82"/>
    <hyperlink ref="B218" location="QSC!K83" display="QSC!K83"/>
    <hyperlink ref="B219" location="QSC!K84" display="QSC!K84"/>
    <hyperlink ref="B220" location="QSC!K85" display="QSC!K85"/>
    <hyperlink ref="B221" location="QSC!K86" display="QSC!K86"/>
    <hyperlink ref="B222" location="QSC!K87" display="QSC!K87"/>
    <hyperlink ref="B223" location="QSC!K88" display="QSC!K88"/>
    <hyperlink ref="B224" location="QSC!K89" display="QSC!K89"/>
    <hyperlink ref="B225" location="QSC!K90" display="QSC!K90"/>
    <hyperlink ref="B226" location="QSC!K91" display="QSC!K91"/>
    <hyperlink ref="B227" location="QSC!K92" display="QSC!K92"/>
    <hyperlink ref="B228" location="QSC!K93" display="QSC!K93"/>
    <hyperlink ref="B229" location="QSC!K94" display="QSC!K94"/>
    <hyperlink ref="B230" location="QSC!L13" display="QSC!L13"/>
    <hyperlink ref="B231" location="QSC!L14" display="QSC!L14"/>
    <hyperlink ref="B232" location="QSC!L15" display="QSC!L15"/>
    <hyperlink ref="B233" location="QSC!L16" display="QSC!L16"/>
    <hyperlink ref="B234" location="QSC!L17" display="QSC!L17"/>
    <hyperlink ref="B235" location="QSC!L18" display="QSC!L18"/>
    <hyperlink ref="B236" location="QSC!L19" display="QSC!L19"/>
    <hyperlink ref="B237" location="QSC!L20" display="QSC!L20"/>
    <hyperlink ref="B238" location="QSC!L21" display="QSC!L21"/>
    <hyperlink ref="B239" location="QSC!L22" display="QSC!L22"/>
    <hyperlink ref="B240" location="QSC!L23" display="QSC!L23"/>
    <hyperlink ref="B241" location="QSC!L24" display="QSC!L24"/>
    <hyperlink ref="B242" location="QSC!L25" display="QSC!L25"/>
    <hyperlink ref="B243" location="QSC!L26" display="QSC!L26"/>
    <hyperlink ref="B244" location="QSC!L27" display="QSC!L27"/>
    <hyperlink ref="B245" location="QSC!L28" display="QSC!L28"/>
    <hyperlink ref="B246" location="QSC!L29" display="QSC!L29"/>
    <hyperlink ref="B247" location="QSC!L30" display="QSC!L30"/>
    <hyperlink ref="B248" location="QSC!L31" display="QSC!L31"/>
    <hyperlink ref="B249" location="QSC!M13" display="QSC!M13"/>
    <hyperlink ref="B250" location="QSC!M14" display="QSC!M14"/>
    <hyperlink ref="B251" location="QSC!M15" display="QSC!M15"/>
    <hyperlink ref="B252" location="QSC!M16" display="QSC!M16"/>
    <hyperlink ref="B253" location="QSC!M17" display="QSC!M17"/>
    <hyperlink ref="B254" location="QSC!M18" display="QSC!M18"/>
    <hyperlink ref="B255" location="QSC!M19" display="QSC!M19"/>
    <hyperlink ref="B256" location="QSC!M20" display="QSC!M20"/>
    <hyperlink ref="B257" location="QSC!M21" display="QSC!M21"/>
    <hyperlink ref="B258" location="QSC!M22" display="QSC!M22"/>
    <hyperlink ref="B259" location="QSC!M23" display="QSC!M23"/>
    <hyperlink ref="B260" location="QSC!M24" display="QSC!M24"/>
    <hyperlink ref="B261" location="QSC!M25" display="QSC!M25"/>
    <hyperlink ref="B262" location="QSC!M26" display="QSC!M26"/>
    <hyperlink ref="B263" location="QSC!M27" display="QSC!M27"/>
    <hyperlink ref="B264" location="QSC!M28" display="QSC!M28"/>
    <hyperlink ref="B265" location="QSC!M29" display="QSC!M29"/>
    <hyperlink ref="B266" location="QSC!M30" display="QSC!M30"/>
    <hyperlink ref="B267" location="QSC!M31" display="QSC!M31"/>
    <hyperlink ref="B268" location="QSC!N13" display="QSC!N13"/>
    <hyperlink ref="B269" location="QSC!N14" display="QSC!N14"/>
    <hyperlink ref="B270" location="QSC!N15" display="QSC!N15"/>
    <hyperlink ref="B271" location="QSC!N16" display="QSC!N16"/>
    <hyperlink ref="B272" location="QSC!N17" display="QSC!N17"/>
    <hyperlink ref="B273" location="QSC!N18" display="QSC!N18"/>
    <hyperlink ref="B274" location="QSC!N19" display="QSC!N19"/>
    <hyperlink ref="B275" location="QSC!N20" display="QSC!N20"/>
    <hyperlink ref="B276" location="QSC!N21" display="QSC!N21"/>
    <hyperlink ref="B277" location="QSC!N22" display="QSC!N22"/>
    <hyperlink ref="B278" location="QSC!N23" display="QSC!N23"/>
    <hyperlink ref="B279" location="QSC!N24" display="QSC!N24"/>
    <hyperlink ref="B280" location="QSC!N25" display="QSC!N25"/>
    <hyperlink ref="B281" location="QSC!N26" display="QSC!N26"/>
    <hyperlink ref="B282" location="QSC!N27" display="QSC!N27"/>
    <hyperlink ref="B283" location="QSC!N28" display="QSC!N28"/>
    <hyperlink ref="B284" location="QSC!N29" display="QSC!N29"/>
    <hyperlink ref="B285" location="QSC!N30" display="QSC!N30"/>
    <hyperlink ref="B286" location="QSC!N31" display="QSC!N31"/>
    <hyperlink ref="B287" location="QSC!O13" display="QSC!O13"/>
    <hyperlink ref="B288" location="QSC!O14" display="QSC!O14"/>
    <hyperlink ref="B289" location="QSC!O15" display="QSC!O15"/>
    <hyperlink ref="B290" location="QSC!O16" display="QSC!O16"/>
    <hyperlink ref="B291" location="QSC!O17" display="QSC!O17"/>
    <hyperlink ref="B292" location="QSC!O18" display="QSC!O18"/>
    <hyperlink ref="B293" location="QSC!O19" display="QSC!O19"/>
    <hyperlink ref="B294" location="QSC!O20" display="QSC!O20"/>
    <hyperlink ref="B295" location="QSC!O21" display="QSC!O21"/>
    <hyperlink ref="B296" location="QSC!O22" display="QSC!O22"/>
    <hyperlink ref="B297" location="QSC!O23" display="QSC!O23"/>
    <hyperlink ref="B298" location="QSC!O24" display="QSC!O24"/>
    <hyperlink ref="B299" location="QSC!O25" display="QSC!O25"/>
    <hyperlink ref="B300" location="QSC!O26" display="QSC!O26"/>
    <hyperlink ref="B301" location="QSC!O27" display="QSC!O27"/>
    <hyperlink ref="B302" location="QSC!O28" display="QSC!O28"/>
    <hyperlink ref="B303" location="QSC!O29" display="QSC!O29"/>
    <hyperlink ref="B304" location="QSC!O30" display="QSC!O30"/>
    <hyperlink ref="B305" location="QSC!O31" display="QSC!O31"/>
    <hyperlink ref="B306" location="QSC!P13" display="QSC!P13"/>
    <hyperlink ref="B307" location="QSC!P14" display="QSC!P14"/>
    <hyperlink ref="B308" location="QSC!P15" display="QSC!P15"/>
    <hyperlink ref="B309" location="QSC!P16" display="QSC!P16"/>
    <hyperlink ref="B310" location="QSC!P17" display="QSC!P17"/>
    <hyperlink ref="B311" location="QSC!P18" display="QSC!P18"/>
    <hyperlink ref="B312" location="QSC!P19" display="QSC!P19"/>
    <hyperlink ref="B313" location="QSC!P20" display="QSC!P20"/>
    <hyperlink ref="B314" location="QSC!P21" display="QSC!P21"/>
    <hyperlink ref="B315" location="QSC!P22" display="QSC!P22"/>
    <hyperlink ref="B316" location="QSC!P23" display="QSC!P23"/>
    <hyperlink ref="B317" location="QSC!P24" display="QSC!P24"/>
    <hyperlink ref="B318" location="QSC!P25" display="QSC!P25"/>
    <hyperlink ref="B319" location="QSC!P26" display="QSC!P26"/>
    <hyperlink ref="B320" location="QSC!P27" display="QSC!P27"/>
    <hyperlink ref="B321" location="QSC!P28" display="QSC!P28"/>
    <hyperlink ref="B322" location="QSC!P29" display="QSC!P29"/>
    <hyperlink ref="B323" location="QSC!P30" display="QSC!P30"/>
    <hyperlink ref="B324" location="QSC!P31" display="QSC!P31"/>
    <hyperlink ref="B325" location="QSC!Q13" display="QSC!Q13"/>
    <hyperlink ref="B326" location="QSC!Q14" display="QSC!Q14"/>
    <hyperlink ref="B327" location="QSC!Q15" display="QSC!Q15"/>
    <hyperlink ref="B328" location="QSC!Q16" display="QSC!Q16"/>
    <hyperlink ref="B329" location="QSC!Q17" display="QSC!Q17"/>
    <hyperlink ref="B330" location="QSC!Q18" display="QSC!Q18"/>
    <hyperlink ref="B331" location="QSC!Q19" display="QSC!Q19"/>
    <hyperlink ref="B332" location="QSC!Q20" display="QSC!Q20"/>
    <hyperlink ref="B333" location="QSC!Q21" display="QSC!Q21"/>
    <hyperlink ref="B334" location="QSC!Q22" display="QSC!Q22"/>
    <hyperlink ref="B335" location="QSC!Q23" display="QSC!Q23"/>
    <hyperlink ref="B336" location="QSC!Q24" display="QSC!Q24"/>
    <hyperlink ref="B337" location="QSC!Q25" display="QSC!Q25"/>
    <hyperlink ref="B338" location="QSC!Q26" display="QSC!Q26"/>
    <hyperlink ref="B339" location="QSC!Q27" display="QSC!Q27"/>
    <hyperlink ref="B340" location="QSC!Q28" display="QSC!Q28"/>
    <hyperlink ref="B341" location="QSC!Q29" display="QSC!Q29"/>
    <hyperlink ref="B342" location="QSC!Q30" display="QSC!Q30"/>
    <hyperlink ref="B343" location="QSC!Q31" display="QSC!Q31"/>
    <hyperlink ref="B344" location="QSC!R13" display="QSC!R13"/>
    <hyperlink ref="B345" location="QSC!R14" display="QSC!R14"/>
    <hyperlink ref="B346" location="QSC!R15" display="QSC!R15"/>
    <hyperlink ref="B347" location="QSC!R16" display="QSC!R16"/>
    <hyperlink ref="B348" location="QSC!R17" display="QSC!R17"/>
    <hyperlink ref="B349" location="QSC!R18" display="QSC!R18"/>
    <hyperlink ref="B350" location="QSC!R19" display="QSC!R19"/>
    <hyperlink ref="B351" location="QSC!R20" display="QSC!R20"/>
    <hyperlink ref="B352" location="QSC!R21" display="QSC!R21"/>
    <hyperlink ref="B353" location="QSC!R22" display="QSC!R22"/>
    <hyperlink ref="B354" location="QSC!R23" display="QSC!R23"/>
    <hyperlink ref="B355" location="QSC!R24" display="QSC!R24"/>
    <hyperlink ref="B356" location="QSC!R25" display="QSC!R25"/>
    <hyperlink ref="B357" location="QSC!R26" display="QSC!R26"/>
    <hyperlink ref="B358" location="QSC!R27" display="QSC!R27"/>
    <hyperlink ref="B359" location="QSC!R28" display="QSC!R28"/>
    <hyperlink ref="B360" location="QSC!R29" display="QSC!R29"/>
    <hyperlink ref="B361" location="QSC!R30" display="QSC!R30"/>
    <hyperlink ref="B362" location="QSC!R31" display="QSC!R31"/>
    <hyperlink ref="B363" location="QSC!S13" display="QSC!S13"/>
    <hyperlink ref="B364" location="QSC!S14" display="QSC!S14"/>
    <hyperlink ref="B365" location="QSC!S15" display="QSC!S15"/>
    <hyperlink ref="B366" location="QSC!S16" display="QSC!S16"/>
    <hyperlink ref="B367" location="QSC!S17" display="QSC!S17"/>
    <hyperlink ref="B368" location="QSC!S18" display="QSC!S18"/>
    <hyperlink ref="B369" location="QSC!S19" display="QSC!S19"/>
    <hyperlink ref="B370" location="QSC!S20" display="QSC!S20"/>
    <hyperlink ref="B371" location="QSC!S21" display="QSC!S21"/>
    <hyperlink ref="B372" location="QSC!S22" display="QSC!S22"/>
    <hyperlink ref="B373" location="QSC!S23" display="QSC!S23"/>
    <hyperlink ref="B374" location="QSC!S24" display="QSC!S24"/>
    <hyperlink ref="B375" location="QSC!S25" display="QSC!S25"/>
    <hyperlink ref="B376" location="QSC!S26" display="QSC!S26"/>
    <hyperlink ref="B377" location="QSC!S27" display="QSC!S27"/>
    <hyperlink ref="B378" location="QSC!S28" display="QSC!S28"/>
    <hyperlink ref="B379" location="QSC!S29" display="QSC!S29"/>
    <hyperlink ref="B380" location="QSC!S30" display="QSC!S30"/>
    <hyperlink ref="B381" location="QSC!S31" display="QSC!S31"/>
    <hyperlink ref="B382" location="QSC!T13" display="QSC!T13"/>
    <hyperlink ref="B383" location="QSC!T14" display="QSC!T14"/>
    <hyperlink ref="B384" location="QSC!T15" display="QSC!T15"/>
    <hyperlink ref="B385" location="QSC!T16" display="QSC!T16"/>
    <hyperlink ref="B386" location="QSC!T17" display="QSC!T17"/>
    <hyperlink ref="B387" location="QSC!T18" display="QSC!T18"/>
    <hyperlink ref="B388" location="QSC!T19" display="QSC!T19"/>
    <hyperlink ref="B389" location="QSC!T20" display="QSC!T20"/>
    <hyperlink ref="B390" location="QSC!T21" display="QSC!T21"/>
    <hyperlink ref="B391" location="QSC!T22" display="QSC!T22"/>
    <hyperlink ref="B392" location="QSC!T23" display="QSC!T23"/>
    <hyperlink ref="B393" location="QSC!T24" display="QSC!T24"/>
    <hyperlink ref="B394" location="QSC!T25" display="QSC!T25"/>
    <hyperlink ref="B395" location="QSC!T26" display="QSC!T26"/>
    <hyperlink ref="B396" location="QSC!T27" display="QSC!T27"/>
    <hyperlink ref="B397" location="QSC!T28" display="QSC!T28"/>
    <hyperlink ref="B398" location="QSC!T29" display="QSC!T29"/>
    <hyperlink ref="B399" location="QSC!T30" display="QSC!T30"/>
    <hyperlink ref="B400" location="QSC!T31" display="QSC!T31"/>
    <hyperlink ref="B401" location="QSC!T34" display="QSC!T34"/>
    <hyperlink ref="B402" location="QSC!T35" display="QSC!T35"/>
    <hyperlink ref="B403" location="QSC!T36" display="QSC!T36"/>
    <hyperlink ref="B404" location="QSC!T37" display="QSC!T37"/>
    <hyperlink ref="B405" location="QSC!T38" display="QSC!T38"/>
    <hyperlink ref="B406" location="QSC!T39" display="QSC!T39"/>
    <hyperlink ref="B407" location="QSC!T40" display="QSC!T40"/>
    <hyperlink ref="B408" location="QSC!T41" display="QSC!T41"/>
    <hyperlink ref="B409" location="QSC!T42" display="QSC!T42"/>
    <hyperlink ref="B410" location="QSC!T43" display="QSC!T43"/>
    <hyperlink ref="B411" location="QSC!T44" display="QSC!T44"/>
    <hyperlink ref="B412" location="QSC!T45" display="QSC!T45"/>
    <hyperlink ref="B413" location="QSC!T46" display="QSC!T46"/>
    <hyperlink ref="B414" location="QSC!T47" display="QSC!T47"/>
    <hyperlink ref="B415" location="QSC!T48" display="QSC!T48"/>
    <hyperlink ref="B416" location="QSC!T49" display="QSC!T49"/>
    <hyperlink ref="B417" location="QSC!T50" display="QSC!T50"/>
    <hyperlink ref="B418" location="QSC!T51" display="QSC!T51"/>
    <hyperlink ref="B419" location="QSC!T52" display="QSC!T52"/>
    <hyperlink ref="B420" location="QSC!T55" display="QSC!T55"/>
    <hyperlink ref="B421" location="QSC!T56" display="QSC!T56"/>
    <hyperlink ref="B422" location="QSC!T57" display="QSC!T57"/>
    <hyperlink ref="B423" location="QSC!T58" display="QSC!T58"/>
    <hyperlink ref="B424" location="QSC!T59" display="QSC!T59"/>
    <hyperlink ref="B425" location="QSC!T60" display="QSC!T60"/>
    <hyperlink ref="B426" location="QSC!T61" display="QSC!T61"/>
    <hyperlink ref="B427" location="QSC!T62" display="QSC!T62"/>
    <hyperlink ref="B428" location="QSC!T63" display="QSC!T63"/>
    <hyperlink ref="B429" location="QSC!T64" display="QSC!T64"/>
    <hyperlink ref="B430" location="QSC!T65" display="QSC!T65"/>
    <hyperlink ref="B431" location="QSC!T66" display="QSC!T66"/>
    <hyperlink ref="B432" location="QSC!T67" display="QSC!T67"/>
    <hyperlink ref="B433" location="QSC!T68" display="QSC!T68"/>
    <hyperlink ref="B434" location="QSC!T69" display="QSC!T69"/>
    <hyperlink ref="B435" location="QSC!T70" display="QSC!T70"/>
    <hyperlink ref="B436" location="QSC!T71" display="QSC!T71"/>
    <hyperlink ref="B437" location="QSC!T72" display="QSC!T72"/>
    <hyperlink ref="B438" location="QSC!T73" display="QSC!T73"/>
    <hyperlink ref="B439" location="QSC!T76" display="QSC!T76"/>
    <hyperlink ref="B440" location="QSC!T77" display="QSC!T77"/>
    <hyperlink ref="B441" location="QSC!T78" display="QSC!T78"/>
    <hyperlink ref="B442" location="QSC!T79" display="QSC!T79"/>
    <hyperlink ref="B443" location="QSC!T80" display="QSC!T80"/>
    <hyperlink ref="B444" location="QSC!T81" display="QSC!T81"/>
    <hyperlink ref="B445" location="QSC!T82" display="QSC!T82"/>
    <hyperlink ref="B446" location="QSC!T83" display="QSC!T83"/>
    <hyperlink ref="B447" location="QSC!T84" display="QSC!T84"/>
    <hyperlink ref="B448" location="QSC!T85" display="QSC!T85"/>
    <hyperlink ref="B449" location="QSC!T86" display="QSC!T86"/>
    <hyperlink ref="B450" location="QSC!T87" display="QSC!T87"/>
    <hyperlink ref="B451" location="QSC!T88" display="QSC!T88"/>
    <hyperlink ref="B452" location="QSC!T89" display="QSC!T89"/>
    <hyperlink ref="B453" location="QSC!T90" display="QSC!T90"/>
    <hyperlink ref="B454" location="QSC!T91" display="QSC!T91"/>
    <hyperlink ref="B455" location="QSC!T92" display="QSC!T92"/>
    <hyperlink ref="B456" location="QSC!T93" display="QSC!T93"/>
    <hyperlink ref="B457" location="QSC!T94" display="QSC!T94"/>
    <hyperlink ref="B458" location="QSC!U13" display="QSC!U13"/>
    <hyperlink ref="B459" location="QSC!U14" display="QSC!U14"/>
    <hyperlink ref="B460" location="QSC!U15" display="QSC!U15"/>
    <hyperlink ref="B461" location="QSC!U16" display="QSC!U16"/>
    <hyperlink ref="B462" location="QSC!U17" display="QSC!U17"/>
    <hyperlink ref="B463" location="QSC!U18" display="QSC!U18"/>
    <hyperlink ref="B464" location="QSC!U19" display="QSC!U19"/>
    <hyperlink ref="B465" location="QSC!U20" display="QSC!U20"/>
    <hyperlink ref="B466" location="QSC!U21" display="QSC!U21"/>
    <hyperlink ref="B467" location="QSC!U22" display="QSC!U22"/>
    <hyperlink ref="B468" location="QSC!U23" display="QSC!U23"/>
    <hyperlink ref="B469" location="QSC!U24" display="QSC!U24"/>
    <hyperlink ref="B470" location="QSC!U25" display="QSC!U25"/>
    <hyperlink ref="B471" location="QSC!U26" display="QSC!U26"/>
    <hyperlink ref="B472" location="QSC!U27" display="QSC!U27"/>
    <hyperlink ref="B473" location="QSC!U28" display="QSC!U28"/>
    <hyperlink ref="B474" location="QSC!U29" display="QSC!U29"/>
    <hyperlink ref="B475" location="QSC!U30" display="QSC!U30"/>
    <hyperlink ref="B476" location="QSC!U31" display="QSC!U31"/>
    <hyperlink ref="B477" location="QSC!V13" display="QSC!V13"/>
    <hyperlink ref="B478" location="QSC!V14" display="QSC!V14"/>
    <hyperlink ref="B479" location="QSC!V15" display="QSC!V15"/>
    <hyperlink ref="B480" location="QSC!V16" display="QSC!V16"/>
    <hyperlink ref="B481" location="QSC!V17" display="QSC!V17"/>
    <hyperlink ref="B482" location="QSC!V18" display="QSC!V18"/>
    <hyperlink ref="B483" location="QSC!V19" display="QSC!V19"/>
    <hyperlink ref="B484" location="QSC!V20" display="QSC!V20"/>
    <hyperlink ref="B485" location="QSC!V21" display="QSC!V21"/>
    <hyperlink ref="B486" location="QSC!V22" display="QSC!V22"/>
    <hyperlink ref="B487" location="QSC!V23" display="QSC!V23"/>
    <hyperlink ref="B488" location="QSC!V24" display="QSC!V24"/>
    <hyperlink ref="B489" location="QSC!V25" display="QSC!V25"/>
    <hyperlink ref="B490" location="QSC!V26" display="QSC!V26"/>
    <hyperlink ref="B491" location="QSC!V27" display="QSC!V27"/>
    <hyperlink ref="B492" location="QSC!V28" display="QSC!V28"/>
    <hyperlink ref="B493" location="QSC!V29" display="QSC!V29"/>
    <hyperlink ref="B494" location="QSC!V30" display="QSC!V30"/>
    <hyperlink ref="B495" location="QSC!V31" display="QSC!V31"/>
    <hyperlink ref="B496" location="QSA!C34" display="QSA!C34"/>
    <hyperlink ref="B497" location="QSA!C35" display="QSA!C35"/>
    <hyperlink ref="B498" location="QSA!C36" display="QSA!C36"/>
    <hyperlink ref="B499" location="QSA!C37" display="QSA!C37"/>
    <hyperlink ref="B500" location="QSA!D29" display="QSA!D29"/>
    <hyperlink ref="B501" location="QSA!D30" display="QSA!D30"/>
    <hyperlink ref="B502" location="QSA!D31" display="QSA!D31"/>
    <hyperlink ref="B503" location="QSA!D32" display="QSA!D32"/>
    <hyperlink ref="B504" location="QSA!D33" display="QSA!D33"/>
    <hyperlink ref="B505" location="QSA!E10" display="QSA!E10"/>
    <hyperlink ref="B506" location="QSA!E11" display="QSA!E11"/>
    <hyperlink ref="B507" location="QSA!E12" display="QSA!E12"/>
    <hyperlink ref="B508" location="QSA!E13" display="QSA!E13"/>
    <hyperlink ref="B509" location="QSA!E14" display="QSA!E14"/>
    <hyperlink ref="B510" location="QSA!E25" display="QSA!E25"/>
    <hyperlink ref="B511" location="QSA!E26" display="QSA!E26"/>
    <hyperlink ref="B512" location="QSA!E27" display="QSA!E27"/>
    <hyperlink ref="B513" location="QSA!E28" display="QSA!E28"/>
    <hyperlink ref="B514" location="QSA!E29" display="QSA!E29"/>
    <hyperlink ref="B515" location="QSA!E30" display="QSA!E30"/>
    <hyperlink ref="B516" location="QSA!E32" display="QSA!E32"/>
    <hyperlink ref="B517" location="QSA!F10" display="QSA!F10"/>
    <hyperlink ref="B518" location="QSA!F11" display="QSA!F11"/>
    <hyperlink ref="B519" location="QSA!F12" display="QSA!F12"/>
    <hyperlink ref="B520" location="QSA!F13" display="QSA!F13"/>
    <hyperlink ref="B521" location="QSA!F14" display="QSA!F14"/>
    <hyperlink ref="B522" location="QSA!F25" display="QSA!F25"/>
    <hyperlink ref="B523" location="QSA!F26" display="QSA!F26"/>
    <hyperlink ref="B524" location="QSA!F27" display="QSA!F27"/>
    <hyperlink ref="B525" location="QSA!F28" display="QSA!F28"/>
    <hyperlink ref="B526" location="QSA!F29" display="QSA!F29"/>
    <hyperlink ref="B527" location="QSA!F30" display="QSA!F30"/>
    <hyperlink ref="B528" location="QSA!F32" display="QSA!F32"/>
    <hyperlink ref="B529" location="QSA!G34" display="QSA!G34"/>
    <hyperlink ref="B530" location="QSA!G35" display="QSA!G35"/>
    <hyperlink ref="B531" location="QSA!G36" display="QSA!G36"/>
    <hyperlink ref="B532" location="QSA!G37" display="QSA!G37"/>
    <hyperlink ref="B533" location="QSA!H34" display="QSA!H34"/>
    <hyperlink ref="B534" location="QSA!H35" display="QSA!H35"/>
    <hyperlink ref="B535" location="QSA!H36" display="QSA!H36"/>
    <hyperlink ref="B536" location="QSA!H37" display="QSA!H37"/>
    <hyperlink ref="B537" location="QSA!I34" display="QSA!I34"/>
    <hyperlink ref="B538" location="QSA!I35" display="QSA!I35"/>
    <hyperlink ref="B539" location="QSA!I36" display="QSA!I36"/>
    <hyperlink ref="B540" location="QSA!I37" display="QSA!I37"/>
    <hyperlink ref="B541" location="QSA!J34" display="QSA!J34"/>
    <hyperlink ref="B542" location="QSA!J35" display="QSA!J35"/>
    <hyperlink ref="B543" location="QSA!J36" display="QSA!J36"/>
    <hyperlink ref="B544" location="QSA!J37" display="QSA!J37"/>
    <hyperlink ref="B545" location="QSA!K34" display="QSA!K34"/>
    <hyperlink ref="B546" location="QSA!K35" display="QSA!K35"/>
    <hyperlink ref="B547" location="QSA!K36" display="QSA!K36"/>
    <hyperlink ref="B548" location="QSA!K37" display="QSA!K37"/>
    <hyperlink ref="B549" location="QSA!L29" display="QSA!L29"/>
    <hyperlink ref="B550" location="QSA!L30" display="QSA!L30"/>
    <hyperlink ref="B551" location="QSA!L31" display="QSA!L31"/>
    <hyperlink ref="B552" location="QSA!L32" display="QSA!L32"/>
    <hyperlink ref="B553" location="QSA!L33" display="QSA!L33"/>
    <hyperlink ref="B554" location="QSA!M10" display="QSA!M10"/>
    <hyperlink ref="B555" location="QSA!M11" display="QSA!M11"/>
    <hyperlink ref="B556" location="QSA!M12" display="QSA!M12"/>
    <hyperlink ref="B557" location="QSA!M13" display="QSA!M13"/>
    <hyperlink ref="B558" location="QSA!M14" display="QSA!M14"/>
    <hyperlink ref="B559" location="QSA!M25" display="QSA!M25"/>
    <hyperlink ref="B560" location="QSA!M26" display="QSA!M26"/>
    <hyperlink ref="B561" location="QSA!M27" display="QSA!M27"/>
    <hyperlink ref="B562" location="QSA!M28" display="QSA!M28"/>
    <hyperlink ref="B563" location="QSA!M29" display="QSA!M29"/>
    <hyperlink ref="B564" location="QSA!M30" display="QSA!M30"/>
    <hyperlink ref="B565" location="QSA!M32" display="QSA!M32"/>
    <hyperlink ref="B566" location="QSA!N10" display="QSA!N10"/>
    <hyperlink ref="B567" location="QSA!N11" display="QSA!N11"/>
    <hyperlink ref="B568" location="QSA!N12" display="QSA!N12"/>
    <hyperlink ref="B569" location="QSA!N13" display="QSA!N13"/>
    <hyperlink ref="B570" location="QSA!N14" display="QSA!N14"/>
    <hyperlink ref="B571" location="QSA!N25" display="QSA!N25"/>
    <hyperlink ref="B572" location="QSA!N26" display="QSA!N26"/>
    <hyperlink ref="B573" location="QSA!N27" display="QSA!N27"/>
    <hyperlink ref="B574" location="QSA!N28" display="QSA!N28"/>
    <hyperlink ref="B575" location="QSA!N29" display="QSA!N29"/>
    <hyperlink ref="B576" location="QSA!N30" display="QSA!N30"/>
    <hyperlink ref="B577" location="QSA!N32" display="QSA!N32"/>
    <hyperlink ref="B578" location="QSA!O10" display="QSA!O10"/>
    <hyperlink ref="B579" location="QSA!O11" display="QSA!O11"/>
    <hyperlink ref="B580" location="QSA!O12" display="QSA!O12"/>
    <hyperlink ref="B581" location="QSA!O13" display="QSA!O13"/>
    <hyperlink ref="B582" location="QSA!O14" display="QSA!O14"/>
    <hyperlink ref="B583" location="QSA!O25" display="QSA!O25"/>
    <hyperlink ref="B584" location="QSA!O26" display="QSA!O26"/>
    <hyperlink ref="B585" location="QSA!O27" display="QSA!O27"/>
    <hyperlink ref="B586" location="QSA!O28" display="QSA!O28"/>
    <hyperlink ref="B587" location="QSA!O29" display="QSA!O29"/>
    <hyperlink ref="B588" location="QSA!O30" display="QSA!O30"/>
    <hyperlink ref="B589" location="QSA!O32" display="QSA!O32"/>
    <hyperlink ref="B590" location="QSA!P10" display="QSA!P10"/>
    <hyperlink ref="B591" location="QSA!P11" display="QSA!P11"/>
    <hyperlink ref="B592" location="QSA!P12" display="QSA!P12"/>
    <hyperlink ref="B593" location="QSA!P13" display="QSA!P13"/>
    <hyperlink ref="B594" location="QSA!P14" display="QSA!P14"/>
    <hyperlink ref="B595" location="QSA!P25" display="QSA!P25"/>
    <hyperlink ref="B596" location="QSA!P26" display="QSA!P26"/>
    <hyperlink ref="B597" location="QSA!P27" display="QSA!P27"/>
    <hyperlink ref="B598" location="QSA!P28" display="QSA!P28"/>
    <hyperlink ref="B599" location="QSA!P29" display="QSA!P29"/>
    <hyperlink ref="B600" location="QSA!P30" display="QSA!P30"/>
    <hyperlink ref="B601" location="QSA!P32" display="QSA!P32"/>
    <hyperlink ref="B602" location="QSA!Q34" display="QSA!Q34"/>
    <hyperlink ref="B603" location="QSA!Q35" display="QSA!Q35"/>
    <hyperlink ref="B604" location="QSA!Q36" display="QSA!Q36"/>
    <hyperlink ref="B605" location="QSA!Q37" display="QSA!Q37"/>
    <hyperlink ref="B606" location="QSA!R34" display="QSA!R34"/>
    <hyperlink ref="B607" location="QSA!R35" display="QSA!R35"/>
    <hyperlink ref="B608" location="QSA!R36" display="QSA!R36"/>
    <hyperlink ref="B609" location="QSA!R37" display="QSA!R37"/>
    <hyperlink ref="B610" location="QSA!S34" display="QSA!S34"/>
    <hyperlink ref="B611" location="QSA!S35" display="QSA!S35"/>
    <hyperlink ref="B612" location="QSA!S36" display="QSA!S36"/>
    <hyperlink ref="B613" location="QSA!S37" display="QSA!S37"/>
    <hyperlink ref="B614" location="QSA!T34" display="QSA!T34"/>
    <hyperlink ref="B615" location="QSA!T35" display="QSA!T35"/>
    <hyperlink ref="B616" location="QSA!T36" display="QSA!T36"/>
    <hyperlink ref="B617" location="QSA!T37" display="QSA!T37"/>
    <hyperlink ref="B618" location="QSA!U29" display="QSA!U29"/>
    <hyperlink ref="B619" location="QSA!U30" display="QSA!U30"/>
    <hyperlink ref="B620" location="QSA!U31" display="QSA!U31"/>
    <hyperlink ref="B621" location="QSA!U32" display="QSA!U32"/>
    <hyperlink ref="B622" location="QSA!U33" display="QSA!U33"/>
    <hyperlink ref="B623" location="QSA!U34" display="QSA!U34"/>
    <hyperlink ref="B624" location="QSA!U35" display="QSA!U35"/>
    <hyperlink ref="B625" location="QSA!U36" display="QSA!U36"/>
    <hyperlink ref="B626" location="QSA!U37" display="QSA!U37"/>
    <hyperlink ref="B627" location="QSA!V17" display="QSA!V17"/>
    <hyperlink ref="B628" location="QSA!V18" display="QSA!V18"/>
    <hyperlink ref="B629" location="QSA!V19" display="QSA!V19"/>
    <hyperlink ref="B630" location="QSA!V20" display="QSA!V20"/>
    <hyperlink ref="B631" location="QSA!V21" display="QSA!V21"/>
    <hyperlink ref="B632" location="QSA!V22" display="QSA!V22"/>
    <hyperlink ref="B633" location="QSA!V40" display="QSA!V40"/>
    <hyperlink ref="B634" location="QSA!V41" display="QSA!V41"/>
    <hyperlink ref="B635" location="QSA!V42" display="QSA!V42"/>
    <hyperlink ref="B636" location="QSA!V43" display="QSA!V43"/>
    <hyperlink ref="B637" location="QSA!V44" display="QSA!V44"/>
    <hyperlink ref="B638" location="QSA!V45" display="QSA!V45"/>
    <hyperlink ref="B639" location="QCO!C9" display="QCO!C9"/>
    <hyperlink ref="B640" location="QCO!C10" display="QCO!C10"/>
    <hyperlink ref="B641" location="QCO!C11" display="QCO!C11"/>
    <hyperlink ref="B642" location="QCO!C12" display="QCO!C12"/>
    <hyperlink ref="B643" location="QCO!C13" display="QCO!C13"/>
    <hyperlink ref="B644" location="QCO!C14" display="QCO!C14"/>
    <hyperlink ref="B645" location="QCO!C15" display="QCO!C15"/>
    <hyperlink ref="B646" location="QCO!C16" display="QCO!C16"/>
    <hyperlink ref="B647" location="QCO!C17" display="QCO!C17"/>
    <hyperlink ref="B648" location="QCO!C21" display="QCO!C21"/>
    <hyperlink ref="B649" location="QCO!C22" display="QCO!C22"/>
    <hyperlink ref="B650" location="QCO!C23" display="QCO!C23"/>
    <hyperlink ref="B651" location="QCO!C24" display="QCO!C24"/>
    <hyperlink ref="B652" location="QCO!C25" display="QCO!C25"/>
    <hyperlink ref="B653" location="QCO!C26" display="QCO!C26"/>
    <hyperlink ref="B654" location="QCO!C27" display="QCO!C27"/>
    <hyperlink ref="B655" location="QCO!C28" display="QCO!C28"/>
    <hyperlink ref="B656" location="QCO!C29" display="QCO!C29"/>
    <hyperlink ref="B657" location="QCO!C32" display="QCO!C32"/>
    <hyperlink ref="B658" location="QCO!C33" display="QCO!C33"/>
    <hyperlink ref="B659" location="QCO!C34" display="QCO!C34"/>
    <hyperlink ref="B660" location="QCO!C35" display="QCO!C35"/>
    <hyperlink ref="B661" location="QCO!C36" display="QCO!C36"/>
    <hyperlink ref="B662" location="QCO!C37" display="QCO!C37"/>
    <hyperlink ref="B663" location="QCO!C38" display="QCO!C38"/>
    <hyperlink ref="B664" location="QCO!C39" display="QCO!C39"/>
    <hyperlink ref="B665" location="QCO!C40" display="QCO!C40"/>
    <hyperlink ref="B666" location="QCO!D9" display="QCO!D9"/>
    <hyperlink ref="B667" location="QCO!D10" display="QCO!D10"/>
    <hyperlink ref="B668" location="QCO!D11" display="QCO!D11"/>
    <hyperlink ref="B669" location="QCO!D12" display="QCO!D12"/>
    <hyperlink ref="B670" location="QCO!D13" display="QCO!D13"/>
    <hyperlink ref="B671" location="QCO!D14" display="QCO!D14"/>
    <hyperlink ref="B672" location="QCO!D15" display="QCO!D15"/>
    <hyperlink ref="B673" location="QCO!D16" display="QCO!D16"/>
    <hyperlink ref="B674" location="QCO!D17" display="QCO!D17"/>
    <hyperlink ref="B675" location="QCO!D21" display="QCO!D21"/>
    <hyperlink ref="B676" location="QCO!D22" display="QCO!D22"/>
    <hyperlink ref="B677" location="QCO!D23" display="QCO!D23"/>
    <hyperlink ref="B678" location="QCO!D24" display="QCO!D24"/>
    <hyperlink ref="B679" location="QCO!D25" display="QCO!D25"/>
    <hyperlink ref="B680" location="QCO!D26" display="QCO!D26"/>
    <hyperlink ref="B681" location="QCO!D27" display="QCO!D27"/>
    <hyperlink ref="B682" location="QCO!D28" display="QCO!D28"/>
    <hyperlink ref="B683" location="QCO!D29" display="QCO!D29"/>
    <hyperlink ref="B684" location="QCO!D32" display="QCO!D32"/>
    <hyperlink ref="B685" location="QCO!D33" display="QCO!D33"/>
    <hyperlink ref="B686" location="QCO!D34" display="QCO!D34"/>
    <hyperlink ref="B687" location="QCO!D35" display="QCO!D35"/>
    <hyperlink ref="B688" location="QCO!D36" display="QCO!D36"/>
    <hyperlink ref="B689" location="QCO!D37" display="QCO!D37"/>
    <hyperlink ref="B690" location="QCO!D38" display="QCO!D38"/>
    <hyperlink ref="B691" location="QCO!D39" display="QCO!D39"/>
    <hyperlink ref="B692" location="QCO!D40" display="QCO!D40"/>
    <hyperlink ref="B693" location="QCO!E9" display="QCO!E9"/>
    <hyperlink ref="B694" location="QCO!E10" display="QCO!E10"/>
    <hyperlink ref="B695" location="QCO!E11" display="QCO!E11"/>
    <hyperlink ref="B696" location="QCO!E12" display="QCO!E12"/>
    <hyperlink ref="B697" location="QCO!E13" display="QCO!E13"/>
    <hyperlink ref="B698" location="QCO!E14" display="QCO!E14"/>
    <hyperlink ref="B699" location="QCO!E15" display="QCO!E15"/>
    <hyperlink ref="B700" location="QCO!E16" display="QCO!E16"/>
    <hyperlink ref="B701" location="QCO!E17" display="QCO!E17"/>
    <hyperlink ref="B702" location="QCO!E21" display="QCO!E21"/>
    <hyperlink ref="B703" location="QCO!E22" display="QCO!E22"/>
    <hyperlink ref="B704" location="QCO!E23" display="QCO!E23"/>
    <hyperlink ref="B705" location="QCO!E24" display="QCO!E24"/>
    <hyperlink ref="B706" location="QCO!E25" display="QCO!E25"/>
    <hyperlink ref="B707" location="QCO!E26" display="QCO!E26"/>
    <hyperlink ref="B708" location="QCO!E27" display="QCO!E27"/>
    <hyperlink ref="B709" location="QCO!E28" display="QCO!E28"/>
    <hyperlink ref="B710" location="QCO!E29" display="QCO!E29"/>
    <hyperlink ref="B711" location="QCO!E32" display="QCO!E32"/>
    <hyperlink ref="B712" location="QCO!E33" display="QCO!E33"/>
    <hyperlink ref="B713" location="QCO!E34" display="QCO!E34"/>
    <hyperlink ref="B714" location="QCO!E35" display="QCO!E35"/>
    <hyperlink ref="B715" location="QCO!E36" display="QCO!E36"/>
    <hyperlink ref="B716" location="QCO!E37" display="QCO!E37"/>
    <hyperlink ref="B717" location="QCO!E38" display="QCO!E38"/>
    <hyperlink ref="B718" location="QCO!E39" display="QCO!E39"/>
    <hyperlink ref="B719" location="QCO!E40" display="QCO!E40"/>
    <hyperlink ref="B720" location="QCO!F9" display="QCO!F9"/>
    <hyperlink ref="B721" location="QCO!F10" display="QCO!F10"/>
    <hyperlink ref="B722" location="QCO!F11" display="QCO!F11"/>
    <hyperlink ref="B723" location="QCO!F12" display="QCO!F12"/>
    <hyperlink ref="B724" location="QCO!F13" display="QCO!F13"/>
    <hyperlink ref="B725" location="QCO!F14" display="QCO!F14"/>
    <hyperlink ref="B726" location="QCO!F15" display="QCO!F15"/>
    <hyperlink ref="B727" location="QCO!F16" display="QCO!F16"/>
    <hyperlink ref="B728" location="QCO!F17" display="QCO!F17"/>
    <hyperlink ref="B729" location="QCO!F21" display="QCO!F21"/>
    <hyperlink ref="B730" location="QCO!F22" display="QCO!F22"/>
    <hyperlink ref="B731" location="QCO!F23" display="QCO!F23"/>
    <hyperlink ref="B732" location="QCO!F24" display="QCO!F24"/>
    <hyperlink ref="B733" location="QCO!F25" display="QCO!F25"/>
    <hyperlink ref="B734" location="QCO!F26" display="QCO!F26"/>
    <hyperlink ref="B735" location="QCO!F27" display="QCO!F27"/>
    <hyperlink ref="B736" location="QCO!F28" display="QCO!F28"/>
    <hyperlink ref="B737" location="QCO!F29" display="QCO!F29"/>
    <hyperlink ref="B738" location="QCO!F32" display="QCO!F32"/>
    <hyperlink ref="B739" location="QCO!F33" display="QCO!F33"/>
    <hyperlink ref="B740" location="QCO!F34" display="QCO!F34"/>
    <hyperlink ref="B741" location="QCO!F35" display="QCO!F35"/>
    <hyperlink ref="B742" location="QCO!F36" display="QCO!F36"/>
    <hyperlink ref="B743" location="QCO!F37" display="QCO!F37"/>
    <hyperlink ref="B744" location="QCO!F38" display="QCO!F38"/>
    <hyperlink ref="B745" location="QCO!F39" display="QCO!F39"/>
    <hyperlink ref="B746" location="QCO!F40" display="QCO!F40"/>
    <hyperlink ref="B747" location="QCO!G9" display="QCO!G9"/>
    <hyperlink ref="B748" location="QCO!G10" display="QCO!G10"/>
    <hyperlink ref="B749" location="QCO!G11" display="QCO!G11"/>
    <hyperlink ref="B750" location="QCO!G12" display="QCO!G12"/>
    <hyperlink ref="B751" location="QCO!G13" display="QCO!G13"/>
    <hyperlink ref="B752" location="QCO!G14" display="QCO!G14"/>
    <hyperlink ref="B753" location="QCO!G15" display="QCO!G15"/>
    <hyperlink ref="B754" location="QCO!G16" display="QCO!G16"/>
    <hyperlink ref="B755" location="QCO!G17" display="QCO!G17"/>
    <hyperlink ref="B756" location="QCO!G21" display="QCO!G21"/>
    <hyperlink ref="B757" location="QCO!G22" display="QCO!G22"/>
    <hyperlink ref="B758" location="QCO!G23" display="QCO!G23"/>
    <hyperlink ref="B759" location="QCO!G24" display="QCO!G24"/>
    <hyperlink ref="B760" location="QCO!G25" display="QCO!G25"/>
    <hyperlink ref="B761" location="QCO!G26" display="QCO!G26"/>
    <hyperlink ref="B762" location="QCO!G27" display="QCO!G27"/>
    <hyperlink ref="B763" location="QCO!G28" display="QCO!G28"/>
    <hyperlink ref="B764" location="QCO!G29" display="QCO!G29"/>
    <hyperlink ref="B765" location="QCO!G32" display="QCO!G32"/>
    <hyperlink ref="B766" location="QCO!G33" display="QCO!G33"/>
    <hyperlink ref="B767" location="QCO!G34" display="QCO!G34"/>
    <hyperlink ref="B768" location="QCO!G35" display="QCO!G35"/>
    <hyperlink ref="B769" location="QCO!G36" display="QCO!G36"/>
    <hyperlink ref="B770" location="QCO!G37" display="QCO!G37"/>
    <hyperlink ref="B771" location="QCO!G38" display="QCO!G38"/>
    <hyperlink ref="B772" location="QCO!G39" display="QCO!G39"/>
    <hyperlink ref="B773" location="QCO!G40" display="QCO!G40"/>
    <hyperlink ref="B774" location="QCO!H9" display="QCO!H9"/>
    <hyperlink ref="B775" location="QCO!H10" display="QCO!H10"/>
    <hyperlink ref="B776" location="QCO!H11" display="QCO!H11"/>
    <hyperlink ref="B777" location="QCO!H12" display="QCO!H12"/>
    <hyperlink ref="B778" location="QCO!H13" display="QCO!H13"/>
    <hyperlink ref="B779" location="QCO!H14" display="QCO!H14"/>
    <hyperlink ref="B780" location="QCO!H15" display="QCO!H15"/>
    <hyperlink ref="B781" location="QCO!H16" display="QCO!H16"/>
    <hyperlink ref="B782" location="QCO!H17" display="QCO!H17"/>
    <hyperlink ref="B783" location="QCO!H21" display="QCO!H21"/>
    <hyperlink ref="B784" location="QCO!H22" display="QCO!H22"/>
    <hyperlink ref="B785" location="QCO!H23" display="QCO!H23"/>
    <hyperlink ref="B786" location="QCO!H24" display="QCO!H24"/>
    <hyperlink ref="B787" location="QCO!H25" display="QCO!H25"/>
    <hyperlink ref="B788" location="QCO!H26" display="QCO!H26"/>
    <hyperlink ref="B789" location="QCO!H27" display="QCO!H27"/>
    <hyperlink ref="B790" location="QCO!H28" display="QCO!H28"/>
    <hyperlink ref="B791" location="QCO!H29" display="QCO!H29"/>
    <hyperlink ref="B792" location="QCO!H32" display="QCO!H32"/>
    <hyperlink ref="B793" location="QCO!H33" display="QCO!H33"/>
    <hyperlink ref="B794" location="QCO!H34" display="QCO!H34"/>
    <hyperlink ref="B795" location="QCO!H35" display="QCO!H35"/>
    <hyperlink ref="B796" location="QCO!H36" display="QCO!H36"/>
    <hyperlink ref="B797" location="QCO!H37" display="QCO!H37"/>
    <hyperlink ref="B798" location="QCO!H38" display="QCO!H38"/>
    <hyperlink ref="B799" location="QCO!H39" display="QCO!H39"/>
    <hyperlink ref="B800" location="QCO!H40" display="QCO!H40"/>
    <hyperlink ref="B801" location="QCO!I9" display="QCO!I9"/>
    <hyperlink ref="B802" location="QCO!I10" display="QCO!I10"/>
    <hyperlink ref="B803" location="QCO!I11" display="QCO!I11"/>
    <hyperlink ref="B804" location="QCO!I12" display="QCO!I12"/>
    <hyperlink ref="B805" location="QCO!I13" display="QCO!I13"/>
    <hyperlink ref="B806" location="QCO!I14" display="QCO!I14"/>
    <hyperlink ref="B807" location="QCO!I15" display="QCO!I15"/>
    <hyperlink ref="B808" location="QCO!I16" display="QCO!I16"/>
    <hyperlink ref="B809" location="QCO!I17" display="QCO!I17"/>
    <hyperlink ref="B810" location="QCO!I21" display="QCO!I21"/>
    <hyperlink ref="B811" location="QCO!I22" display="QCO!I22"/>
    <hyperlink ref="B812" location="QCO!I23" display="QCO!I23"/>
    <hyperlink ref="B813" location="QCO!I24" display="QCO!I24"/>
    <hyperlink ref="B814" location="QCO!I25" display="QCO!I25"/>
    <hyperlink ref="B815" location="QCO!I26" display="QCO!I26"/>
    <hyperlink ref="B816" location="QCO!I27" display="QCO!I27"/>
    <hyperlink ref="B817" location="QCO!I28" display="QCO!I28"/>
    <hyperlink ref="B818" location="QCO!I29" display="QCO!I29"/>
    <hyperlink ref="B819" location="QCO!I32" display="QCO!I32"/>
    <hyperlink ref="B820" location="QCO!I33" display="QCO!I33"/>
    <hyperlink ref="B821" location="QCO!I34" display="QCO!I34"/>
    <hyperlink ref="B822" location="QCO!I35" display="QCO!I35"/>
    <hyperlink ref="B823" location="QCO!I36" display="QCO!I36"/>
    <hyperlink ref="B824" location="QCO!I37" display="QCO!I37"/>
    <hyperlink ref="B825" location="QCO!I38" display="QCO!I38"/>
    <hyperlink ref="B826" location="QCO!I39" display="QCO!I39"/>
    <hyperlink ref="B827" location="QCO!I40" display="QCO!I40"/>
    <hyperlink ref="B828" location="QCO!J9" display="QCO!J9"/>
    <hyperlink ref="B829" location="QCO!J10" display="QCO!J10"/>
    <hyperlink ref="B830" location="QCO!J11" display="QCO!J11"/>
    <hyperlink ref="B831" location="QCO!J12" display="QCO!J12"/>
    <hyperlink ref="B832" location="QCO!J13" display="QCO!J13"/>
    <hyperlink ref="B833" location="QCO!J14" display="QCO!J14"/>
    <hyperlink ref="B834" location="QCO!J15" display="QCO!J15"/>
    <hyperlink ref="B835" location="QCO!J16" display="QCO!J16"/>
    <hyperlink ref="B836" location="QCO!J17" display="QCO!J17"/>
    <hyperlink ref="B837" location="QCO!J21" display="QCO!J21"/>
    <hyperlink ref="B838" location="QCO!J22" display="QCO!J22"/>
    <hyperlink ref="B839" location="QCO!J23" display="QCO!J23"/>
    <hyperlink ref="B840" location="QCO!J24" display="QCO!J24"/>
    <hyperlink ref="B841" location="QCO!J25" display="QCO!J25"/>
    <hyperlink ref="B842" location="QCO!J26" display="QCO!J26"/>
    <hyperlink ref="B843" location="QCO!J27" display="QCO!J27"/>
    <hyperlink ref="B844" location="QCO!J28" display="QCO!J28"/>
    <hyperlink ref="B845" location="QCO!J29" display="QCO!J29"/>
    <hyperlink ref="B846" location="QCO!J32" display="QCO!J32"/>
    <hyperlink ref="B847" location="QCO!J33" display="QCO!J33"/>
    <hyperlink ref="B848" location="QCO!J34" display="QCO!J34"/>
    <hyperlink ref="B849" location="QCO!J35" display="QCO!J35"/>
    <hyperlink ref="B850" location="QCO!J36" display="QCO!J36"/>
    <hyperlink ref="B851" location="QCO!J37" display="QCO!J37"/>
    <hyperlink ref="B852" location="QCO!J38" display="QCO!J38"/>
    <hyperlink ref="B853" location="QCO!J39" display="QCO!J39"/>
    <hyperlink ref="B854" location="QCO!J40" display="QCO!J40"/>
    <hyperlink ref="B855" location="QCO!K9" display="QCO!K9"/>
    <hyperlink ref="B856" location="QCO!K10" display="QCO!K10"/>
    <hyperlink ref="B857" location="QCO!K11" display="QCO!K11"/>
    <hyperlink ref="B858" location="QCO!K12" display="QCO!K12"/>
    <hyperlink ref="B859" location="QCO!K13" display="QCO!K13"/>
    <hyperlink ref="B860" location="QCO!K14" display="QCO!K14"/>
    <hyperlink ref="B861" location="QCO!K15" display="QCO!K15"/>
    <hyperlink ref="B862" location="QCO!K16" display="QCO!K16"/>
    <hyperlink ref="B863" location="QCO!K17" display="QCO!K17"/>
    <hyperlink ref="B864" location="QCO!K21" display="QCO!K21"/>
    <hyperlink ref="B865" location="QCO!K22" display="QCO!K22"/>
    <hyperlink ref="B866" location="QCO!K23" display="QCO!K23"/>
    <hyperlink ref="B867" location="QCO!K24" display="QCO!K24"/>
    <hyperlink ref="B868" location="QCO!K25" display="QCO!K25"/>
    <hyperlink ref="B869" location="QCO!K26" display="QCO!K26"/>
    <hyperlink ref="B870" location="QCO!K27" display="QCO!K27"/>
    <hyperlink ref="B871" location="QCO!K28" display="QCO!K28"/>
    <hyperlink ref="B872" location="QCO!K29" display="QCO!K29"/>
    <hyperlink ref="B873" location="QCO!K32" display="QCO!K32"/>
    <hyperlink ref="B874" location="QCO!K33" display="QCO!K33"/>
    <hyperlink ref="B875" location="QCO!K34" display="QCO!K34"/>
    <hyperlink ref="B876" location="QCO!K35" display="QCO!K35"/>
    <hyperlink ref="B877" location="QCO!K36" display="QCO!K36"/>
    <hyperlink ref="B878" location="QCO!K37" display="QCO!K37"/>
    <hyperlink ref="B879" location="QCO!K38" display="QCO!K38"/>
    <hyperlink ref="B880" location="QCO!K39" display="QCO!K39"/>
    <hyperlink ref="B881" location="QCO!K40" display="QCO!K40"/>
    <hyperlink ref="B882" location="QCO!L9" display="QCO!L9"/>
    <hyperlink ref="B883" location="QCO!L10" display="QCO!L10"/>
    <hyperlink ref="B884" location="QCO!L11" display="QCO!L11"/>
    <hyperlink ref="B885" location="QCO!L12" display="QCO!L12"/>
    <hyperlink ref="B886" location="QCO!L13" display="QCO!L13"/>
    <hyperlink ref="B887" location="QCO!L14" display="QCO!L14"/>
    <hyperlink ref="B888" location="QCO!L15" display="QCO!L15"/>
    <hyperlink ref="B889" location="QCO!L16" display="QCO!L16"/>
    <hyperlink ref="B890" location="QCO!L17" display="QCO!L17"/>
    <hyperlink ref="B891" location="QCO!L21" display="QCO!L21"/>
    <hyperlink ref="B892" location="QCO!L22" display="QCO!L22"/>
    <hyperlink ref="B893" location="QCO!L23" display="QCO!L23"/>
    <hyperlink ref="B894" location="QCO!L24" display="QCO!L24"/>
    <hyperlink ref="B895" location="QCO!L25" display="QCO!L25"/>
    <hyperlink ref="B896" location="QCO!L26" display="QCO!L26"/>
    <hyperlink ref="B897" location="QCO!L27" display="QCO!L27"/>
    <hyperlink ref="B898" location="QCO!L28" display="QCO!L28"/>
    <hyperlink ref="B899" location="QCO!L29" display="QCO!L29"/>
    <hyperlink ref="B900" location="QCO!L32" display="QCO!L32"/>
    <hyperlink ref="B901" location="QCO!L33" display="QCO!L33"/>
    <hyperlink ref="B902" location="QCO!L34" display="QCO!L34"/>
    <hyperlink ref="B903" location="QCO!L35" display="QCO!L35"/>
    <hyperlink ref="B904" location="QCO!L36" display="QCO!L36"/>
    <hyperlink ref="B905" location="QCO!L37" display="QCO!L37"/>
    <hyperlink ref="B906" location="QCO!L38" display="QCO!L38"/>
    <hyperlink ref="B907" location="QCO!L39" display="QCO!L39"/>
    <hyperlink ref="B908" location="QCO!L40" display="QCO!L40"/>
    <hyperlink ref="B909" location="QCO!M9" display="QCO!M9"/>
    <hyperlink ref="B910" location="QCO!M10" display="QCO!M10"/>
    <hyperlink ref="B911" location="QCO!M11" display="QCO!M11"/>
    <hyperlink ref="B912" location="QCO!M12" display="QCO!M12"/>
    <hyperlink ref="B913" location="QCO!M13" display="QCO!M13"/>
    <hyperlink ref="B914" location="QCO!M14" display="QCO!M14"/>
    <hyperlink ref="B915" location="QCO!M15" display="QCO!M15"/>
    <hyperlink ref="B916" location="QCO!M16" display="QCO!M16"/>
    <hyperlink ref="B917" location="QCO!M17" display="QCO!M17"/>
    <hyperlink ref="B918" location="QCO!M21" display="QCO!M21"/>
    <hyperlink ref="B919" location="QCO!M22" display="QCO!M22"/>
    <hyperlink ref="B920" location="QCO!M23" display="QCO!M23"/>
    <hyperlink ref="B921" location="QCO!M24" display="QCO!M24"/>
    <hyperlink ref="B922" location="QCO!M25" display="QCO!M25"/>
    <hyperlink ref="B923" location="QCO!M26" display="QCO!M26"/>
    <hyperlink ref="B924" location="QCO!M27" display="QCO!M27"/>
    <hyperlink ref="B925" location="QCO!M28" display="QCO!M28"/>
    <hyperlink ref="B926" location="QCO!M29" display="QCO!M29"/>
    <hyperlink ref="B927" location="QCO!M32" display="QCO!M32"/>
    <hyperlink ref="B928" location="QCO!M33" display="QCO!M33"/>
    <hyperlink ref="B929" location="QCO!M34" display="QCO!M34"/>
    <hyperlink ref="B930" location="QCO!M35" display="QCO!M35"/>
    <hyperlink ref="B931" location="QCO!M36" display="QCO!M36"/>
    <hyperlink ref="B932" location="QCO!M37" display="QCO!M37"/>
    <hyperlink ref="B933" location="QCO!M38" display="QCO!M38"/>
    <hyperlink ref="B934" location="QCO!M39" display="QCO!M39"/>
    <hyperlink ref="B935" location="QCO!M40" display="QCO!M40"/>
    <hyperlink ref="B936" location="QCO!N9" display="QCO!N9"/>
    <hyperlink ref="B937" location="QCO!N10" display="QCO!N10"/>
    <hyperlink ref="B938" location="QCO!N11" display="QCO!N11"/>
    <hyperlink ref="B939" location="QCO!N12" display="QCO!N12"/>
    <hyperlink ref="B940" location="QCO!N13" display="QCO!N13"/>
    <hyperlink ref="B941" location="QCO!N14" display="QCO!N14"/>
    <hyperlink ref="B942" location="QCO!N15" display="QCO!N15"/>
    <hyperlink ref="B943" location="QCO!N16" display="QCO!N16"/>
    <hyperlink ref="B944" location="QCO!N17" display="QCO!N17"/>
    <hyperlink ref="B945" location="QCO!N21" display="QCO!N21"/>
    <hyperlink ref="B946" location="QCO!N22" display="QCO!N22"/>
    <hyperlink ref="B947" location="QCO!N23" display="QCO!N23"/>
    <hyperlink ref="B948" location="QCO!N24" display="QCO!N24"/>
    <hyperlink ref="B949" location="QCO!N25" display="QCO!N25"/>
    <hyperlink ref="B950" location="QCO!N26" display="QCO!N26"/>
    <hyperlink ref="B951" location="QCO!N27" display="QCO!N27"/>
    <hyperlink ref="B952" location="QCO!N28" display="QCO!N28"/>
    <hyperlink ref="B953" location="QCO!N29" display="QCO!N29"/>
    <hyperlink ref="B954" location="QCO!N32" display="QCO!N32"/>
    <hyperlink ref="B955" location="QCO!N33" display="QCO!N33"/>
    <hyperlink ref="B956" location="QCO!N34" display="QCO!N34"/>
    <hyperlink ref="B957" location="QCO!N35" display="QCO!N35"/>
    <hyperlink ref="B958" location="QCO!N36" display="QCO!N36"/>
    <hyperlink ref="B959" location="QCO!N37" display="QCO!N37"/>
    <hyperlink ref="B960" location="QCO!N38" display="QCO!N38"/>
    <hyperlink ref="B961" location="QCO!N39" display="QCO!N39"/>
    <hyperlink ref="B962" location="QCO!N40" display="QCO!N40"/>
    <hyperlink ref="B963" location="QCO!O9" display="QCO!O9"/>
    <hyperlink ref="B964" location="QCO!O10" display="QCO!O10"/>
    <hyperlink ref="B965" location="QCO!O11" display="QCO!O11"/>
    <hyperlink ref="B966" location="QCO!O12" display="QCO!O12"/>
    <hyperlink ref="B967" location="QCO!O13" display="QCO!O13"/>
    <hyperlink ref="B968" location="QCO!O14" display="QCO!O14"/>
    <hyperlink ref="B969" location="QCO!O15" display="QCO!O15"/>
    <hyperlink ref="B970" location="QCO!O16" display="QCO!O16"/>
    <hyperlink ref="B971" location="QCO!O17" display="QCO!O17"/>
    <hyperlink ref="B972" location="QCO!O21" display="QCO!O21"/>
    <hyperlink ref="B973" location="QCO!O22" display="QCO!O22"/>
    <hyperlink ref="B974" location="QCO!O23" display="QCO!O23"/>
    <hyperlink ref="B975" location="QCO!O24" display="QCO!O24"/>
    <hyperlink ref="B976" location="QCO!O25" display="QCO!O25"/>
    <hyperlink ref="B977" location="QCO!O26" display="QCO!O26"/>
    <hyperlink ref="B978" location="QCO!O27" display="QCO!O27"/>
    <hyperlink ref="B979" location="QCO!O28" display="QCO!O28"/>
    <hyperlink ref="B980" location="QCO!O29" display="QCO!O29"/>
    <hyperlink ref="B981" location="QCO!O32" display="QCO!O32"/>
    <hyperlink ref="B982" location="QCO!O33" display="QCO!O33"/>
    <hyperlink ref="B983" location="QCO!O34" display="QCO!O34"/>
    <hyperlink ref="B984" location="QCO!O35" display="QCO!O35"/>
    <hyperlink ref="B985" location="QCO!O36" display="QCO!O36"/>
    <hyperlink ref="B986" location="QCO!O37" display="QCO!O37"/>
    <hyperlink ref="B987" location="QCO!O38" display="QCO!O38"/>
    <hyperlink ref="B988" location="QCO!O39" display="QCO!O39"/>
    <hyperlink ref="B989" location="QCO!O40" display="QCO!O40"/>
    <hyperlink ref="B990" location="QCO!P9" display="QCO!P9"/>
    <hyperlink ref="B991" location="QCO!P10" display="QCO!P10"/>
    <hyperlink ref="B992" location="QCO!P11" display="QCO!P11"/>
    <hyperlink ref="B993" location="QCO!P12" display="QCO!P12"/>
    <hyperlink ref="B994" location="QCO!P13" display="QCO!P13"/>
    <hyperlink ref="B995" location="QCO!P14" display="QCO!P14"/>
    <hyperlink ref="B996" location="QCO!P15" display="QCO!P15"/>
    <hyperlink ref="B997" location="QCO!P16" display="QCO!P16"/>
    <hyperlink ref="B998" location="QCO!P17" display="QCO!P17"/>
    <hyperlink ref="B999" location="QCO!P21" display="QCO!P21"/>
    <hyperlink ref="B1000" location="QCO!P22" display="QCO!P22"/>
    <hyperlink ref="B1001" location="QCO!P23" display="QCO!P23"/>
    <hyperlink ref="B1002" location="QCO!P24" display="QCO!P24"/>
    <hyperlink ref="B1003" location="QCO!P25" display="QCO!P25"/>
    <hyperlink ref="B1004" location="QCO!P26" display="QCO!P26"/>
    <hyperlink ref="B1005" location="QCO!P27" display="QCO!P27"/>
    <hyperlink ref="B1006" location="QCO!P28" display="QCO!P28"/>
    <hyperlink ref="B1007" location="QCO!P29" display="QCO!P29"/>
    <hyperlink ref="B1008" location="QCO!P32" display="QCO!P32"/>
    <hyperlink ref="B1009" location="QCO!P33" display="QCO!P33"/>
    <hyperlink ref="B1010" location="QCO!P34" display="QCO!P34"/>
    <hyperlink ref="B1011" location="QCO!P35" display="QCO!P35"/>
    <hyperlink ref="B1012" location="QCO!P36" display="QCO!P36"/>
    <hyperlink ref="B1013" location="QCO!P37" display="QCO!P37"/>
    <hyperlink ref="B1014" location="QCO!P38" display="QCO!P38"/>
    <hyperlink ref="B1015" location="QCO!P39" display="QCO!P39"/>
    <hyperlink ref="B1016" location="QCO!P40" display="QCO!P40"/>
    <hyperlink ref="B1017" location="QCO!Q9" display="QCO!Q9"/>
    <hyperlink ref="B1018" location="QCO!Q10" display="QCO!Q10"/>
    <hyperlink ref="B1019" location="QCO!Q11" display="QCO!Q11"/>
    <hyperlink ref="B1020" location="QCO!Q12" display="QCO!Q12"/>
    <hyperlink ref="B1021" location="QCO!Q13" display="QCO!Q13"/>
    <hyperlink ref="B1022" location="QCO!Q14" display="QCO!Q14"/>
    <hyperlink ref="B1023" location="QCO!Q15" display="QCO!Q15"/>
    <hyperlink ref="B1024" location="QCO!Q16" display="QCO!Q16"/>
    <hyperlink ref="B1025" location="QCO!Q17" display="QCO!Q17"/>
    <hyperlink ref="B1026" location="QCO!Q21" display="QCO!Q21"/>
    <hyperlink ref="B1027" location="QCO!Q22" display="QCO!Q22"/>
    <hyperlink ref="B1028" location="QCO!Q23" display="QCO!Q23"/>
    <hyperlink ref="B1029" location="QCO!Q24" display="QCO!Q24"/>
    <hyperlink ref="B1030" location="QCO!Q25" display="QCO!Q25"/>
    <hyperlink ref="B1031" location="QCO!Q26" display="QCO!Q26"/>
    <hyperlink ref="B1032" location="QCO!Q27" display="QCO!Q27"/>
    <hyperlink ref="B1033" location="QCO!Q28" display="QCO!Q28"/>
    <hyperlink ref="B1034" location="QCO!Q29" display="QCO!Q29"/>
    <hyperlink ref="B1035" location="QCO!Q32" display="QCO!Q32"/>
    <hyperlink ref="B1036" location="QCO!Q33" display="QCO!Q33"/>
    <hyperlink ref="B1037" location="QCO!Q34" display="QCO!Q34"/>
    <hyperlink ref="B1038" location="QCO!Q35" display="QCO!Q35"/>
    <hyperlink ref="B1039" location="QCO!Q36" display="QCO!Q36"/>
    <hyperlink ref="B1040" location="QCO!Q37" display="QCO!Q37"/>
    <hyperlink ref="B1041" location="QCO!Q38" display="QCO!Q38"/>
    <hyperlink ref="B1042" location="QCO!Q39" display="QCO!Q39"/>
    <hyperlink ref="B1043" location="QCO!Q40" display="QCO!Q40"/>
    <hyperlink ref="B1044" location="QCO!R9" display="QCO!R9"/>
    <hyperlink ref="B1045" location="QCO!R10" display="QCO!R10"/>
    <hyperlink ref="B1046" location="QCO!R11" display="QCO!R11"/>
    <hyperlink ref="B1047" location="QCO!R12" display="QCO!R12"/>
    <hyperlink ref="B1048" location="QCO!R13" display="QCO!R13"/>
    <hyperlink ref="B1049" location="QCO!R14" display="QCO!R14"/>
    <hyperlink ref="B1050" location="QCO!R15" display="QCO!R15"/>
    <hyperlink ref="B1051" location="QCO!R16" display="QCO!R16"/>
    <hyperlink ref="B1052" location="QCO!R17" display="QCO!R17"/>
    <hyperlink ref="B1053" location="QCO!R21" display="QCO!R21"/>
    <hyperlink ref="B1054" location="QCO!R22" display="QCO!R22"/>
    <hyperlink ref="B1055" location="QCO!R23" display="QCO!R23"/>
    <hyperlink ref="B1056" location="QCO!R24" display="QCO!R24"/>
    <hyperlink ref="B1057" location="QCO!R25" display="QCO!R25"/>
    <hyperlink ref="B1058" location="QCO!R26" display="QCO!R26"/>
    <hyperlink ref="B1059" location="QCO!R27" display="QCO!R27"/>
    <hyperlink ref="B1060" location="QCO!R28" display="QCO!R28"/>
    <hyperlink ref="B1061" location="QCO!R29" display="QCO!R29"/>
    <hyperlink ref="B1062" location="QCO!R32" display="QCO!R32"/>
    <hyperlink ref="B1063" location="QCO!R33" display="QCO!R33"/>
    <hyperlink ref="B1064" location="QCO!R34" display="QCO!R34"/>
    <hyperlink ref="B1065" location="QCO!R35" display="QCO!R35"/>
    <hyperlink ref="B1066" location="QCO!R36" display="QCO!R36"/>
    <hyperlink ref="B1067" location="QCO!R37" display="QCO!R37"/>
    <hyperlink ref="B1068" location="QCO!R38" display="QCO!R38"/>
    <hyperlink ref="B1069" location="QCO!R39" display="QCO!R39"/>
    <hyperlink ref="B1070" location="QCO!R40" display="QCO!R40"/>
    <hyperlink ref="B1071" location="QCO!S9" display="QCO!S9"/>
    <hyperlink ref="B1072" location="QCO!S10" display="QCO!S10"/>
    <hyperlink ref="B1073" location="QCO!S11" display="QCO!S11"/>
    <hyperlink ref="B1074" location="QCO!S12" display="QCO!S12"/>
    <hyperlink ref="B1075" location="QCO!S13" display="QCO!S13"/>
    <hyperlink ref="B1076" location="QCO!S14" display="QCO!S14"/>
    <hyperlink ref="B1077" location="QCO!S15" display="QCO!S15"/>
    <hyperlink ref="B1078" location="QCO!S16" display="QCO!S16"/>
    <hyperlink ref="B1079" location="QCO!S17" display="QCO!S17"/>
    <hyperlink ref="B1080" location="QCO!S21" display="QCO!S21"/>
    <hyperlink ref="B1081" location="QCO!S22" display="QCO!S22"/>
    <hyperlink ref="B1082" location="QCO!S23" display="QCO!S23"/>
    <hyperlink ref="B1083" location="QCO!S24" display="QCO!S24"/>
    <hyperlink ref="B1084" location="QCO!S25" display="QCO!S25"/>
    <hyperlink ref="B1085" location="QCO!S26" display="QCO!S26"/>
    <hyperlink ref="B1086" location="QCO!S27" display="QCO!S27"/>
    <hyperlink ref="B1087" location="QCO!S28" display="QCO!S28"/>
    <hyperlink ref="B1088" location="QCO!S29" display="QCO!S29"/>
    <hyperlink ref="B1089" location="QCO!S32" display="QCO!S32"/>
    <hyperlink ref="B1090" location="QCO!S33" display="QCO!S33"/>
    <hyperlink ref="B1091" location="QCO!S34" display="QCO!S34"/>
    <hyperlink ref="B1092" location="QCO!S35" display="QCO!S35"/>
    <hyperlink ref="B1093" location="QCO!S36" display="QCO!S36"/>
    <hyperlink ref="B1094" location="QCO!S37" display="QCO!S37"/>
    <hyperlink ref="B1095" location="QCO!S38" display="QCO!S38"/>
    <hyperlink ref="B1096" location="QCO!S39" display="QCO!S39"/>
    <hyperlink ref="B1097" location="QCO!S40" display="QCO!S40"/>
    <hyperlink ref="B1098" location="QCO!T9" display="QCO!T9"/>
    <hyperlink ref="B1099" location="QCO!T10" display="QCO!T10"/>
    <hyperlink ref="B1100" location="QCO!T11" display="QCO!T11"/>
    <hyperlink ref="B1101" location="QCO!T12" display="QCO!T12"/>
    <hyperlink ref="B1102" location="QCO!T13" display="QCO!T13"/>
    <hyperlink ref="B1103" location="QCO!T14" display="QCO!T14"/>
    <hyperlink ref="B1104" location="QCO!T15" display="QCO!T15"/>
    <hyperlink ref="B1105" location="QCO!T16" display="QCO!T16"/>
    <hyperlink ref="B1106" location="QCO!T17" display="QCO!T17"/>
    <hyperlink ref="B1107" location="QCO!T21" display="QCO!T21"/>
    <hyperlink ref="B1108" location="QCO!T22" display="QCO!T22"/>
    <hyperlink ref="B1109" location="QCO!T23" display="QCO!T23"/>
    <hyperlink ref="B1110" location="QCO!T24" display="QCO!T24"/>
    <hyperlink ref="B1111" location="QCO!T25" display="QCO!T25"/>
    <hyperlink ref="B1112" location="QCO!T26" display="QCO!T26"/>
    <hyperlink ref="B1113" location="QCO!T27" display="QCO!T27"/>
    <hyperlink ref="B1114" location="QCO!T28" display="QCO!T28"/>
    <hyperlink ref="B1115" location="QCO!T29" display="QCO!T29"/>
    <hyperlink ref="B1116" location="QCO!T32" display="QCO!T32"/>
    <hyperlink ref="B1117" location="QCO!T33" display="QCO!T33"/>
    <hyperlink ref="B1118" location="QCO!T34" display="QCO!T34"/>
    <hyperlink ref="B1119" location="QCO!T35" display="QCO!T35"/>
    <hyperlink ref="B1120" location="QCO!T36" display="QCO!T36"/>
    <hyperlink ref="B1121" location="QCO!T37" display="QCO!T37"/>
    <hyperlink ref="B1122" location="QCO!T38" display="QCO!T38"/>
    <hyperlink ref="B1123" location="QCO!T39" display="QCO!T39"/>
    <hyperlink ref="B1124" location="QCO!T40" display="QCO!T40"/>
    <hyperlink ref="B1125" location="QCO!U9" display="QCO!U9"/>
    <hyperlink ref="B1126" location="QCO!U10" display="QCO!U10"/>
    <hyperlink ref="B1127" location="QCO!U11" display="QCO!U11"/>
    <hyperlink ref="B1128" location="QCO!U12" display="QCO!U12"/>
    <hyperlink ref="B1129" location="QCO!U13" display="QCO!U13"/>
    <hyperlink ref="B1130" location="QCO!U14" display="QCO!U14"/>
    <hyperlink ref="B1131" location="QCO!U15" display="QCO!U15"/>
    <hyperlink ref="B1132" location="QCO!U16" display="QCO!U16"/>
    <hyperlink ref="B1133" location="QCO!U17" display="QCO!U17"/>
    <hyperlink ref="B1134" location="QCO!U21" display="QCO!U21"/>
    <hyperlink ref="B1135" location="QCO!U22" display="QCO!U22"/>
    <hyperlink ref="B1136" location="QCO!U23" display="QCO!U23"/>
    <hyperlink ref="B1137" location="QCO!U24" display="QCO!U24"/>
    <hyperlink ref="B1138" location="QCO!U25" display="QCO!U25"/>
    <hyperlink ref="B1139" location="QCO!U26" display="QCO!U26"/>
    <hyperlink ref="B1140" location="QCO!U27" display="QCO!U27"/>
    <hyperlink ref="B1141" location="QCO!U28" display="QCO!U28"/>
    <hyperlink ref="B1142" location="QCO!U29" display="QCO!U29"/>
    <hyperlink ref="B1143" location="QCO!U32" display="QCO!U32"/>
    <hyperlink ref="B1144" location="QCO!U33" display="QCO!U33"/>
    <hyperlink ref="B1145" location="QCO!U34" display="QCO!U34"/>
    <hyperlink ref="B1146" location="QCO!U35" display="QCO!U35"/>
    <hyperlink ref="B1147" location="QCO!U36" display="QCO!U36"/>
    <hyperlink ref="B1148" location="QCO!U37" display="QCO!U37"/>
    <hyperlink ref="B1149" location="QCO!U38" display="QCO!U38"/>
    <hyperlink ref="B1150" location="QCO!U39" display="QCO!U39"/>
    <hyperlink ref="B1151" location="QCO!U40" display="QCO!U40"/>
    <hyperlink ref="B1152" location="QCO!V9" display="QCO!V9"/>
    <hyperlink ref="B1153" location="QCO!V10" display="QCO!V10"/>
    <hyperlink ref="B1154" location="QCO!V11" display="QCO!V11"/>
    <hyperlink ref="B1155" location="QCO!V12" display="QCO!V12"/>
    <hyperlink ref="B1156" location="QCO!V13" display="QCO!V13"/>
    <hyperlink ref="B1157" location="QCO!V14" display="QCO!V14"/>
    <hyperlink ref="B1158" location="QCO!V15" display="QCO!V15"/>
    <hyperlink ref="B1159" location="QCO!V16" display="QCO!V16"/>
    <hyperlink ref="B1160" location="QCO!V17" display="QCO!V17"/>
    <hyperlink ref="B1161" location="QCO!V21" display="QCO!V21"/>
    <hyperlink ref="B1162" location="QCO!V22" display="QCO!V22"/>
    <hyperlink ref="B1163" location="QCO!V23" display="QCO!V23"/>
    <hyperlink ref="B1164" location="QCO!V24" display="QCO!V24"/>
    <hyperlink ref="B1165" location="QCO!V25" display="QCO!V25"/>
    <hyperlink ref="B1166" location="QCO!V26" display="QCO!V26"/>
    <hyperlink ref="B1167" location="QCO!V27" display="QCO!V27"/>
    <hyperlink ref="B1168" location="QCO!V28" display="QCO!V28"/>
    <hyperlink ref="B1169" location="QCO!V29" display="QCO!V29"/>
    <hyperlink ref="B1170" location="QCO!V32" display="QCO!V32"/>
    <hyperlink ref="B1171" location="QCO!V33" display="QCO!V33"/>
    <hyperlink ref="B1172" location="QCO!V34" display="QCO!V34"/>
    <hyperlink ref="B1173" location="QCO!V35" display="QCO!V35"/>
    <hyperlink ref="B1174" location="QCO!V36" display="QCO!V36"/>
    <hyperlink ref="B1175" location="QCO!V37" display="QCO!V37"/>
    <hyperlink ref="B1176" location="QCO!V38" display="QCO!V38"/>
    <hyperlink ref="B1177" location="QCO!V39" display="QCO!V39"/>
    <hyperlink ref="B1178" location="QCO!V40" display="QCO!V40"/>
    <hyperlink ref="B1179" location="QCO!W9" display="QCO!W9"/>
    <hyperlink ref="B1180" location="QCO!W10" display="QCO!W10"/>
    <hyperlink ref="B1181" location="QCO!W11" display="QCO!W11"/>
    <hyperlink ref="B1182" location="QCO!W12" display="QCO!W12"/>
    <hyperlink ref="B1183" location="QCO!W13" display="QCO!W13"/>
    <hyperlink ref="B1184" location="QCO!W14" display="QCO!W14"/>
    <hyperlink ref="B1185" location="QCO!W15" display="QCO!W15"/>
    <hyperlink ref="B1186" location="QCO!W16" display="QCO!W16"/>
    <hyperlink ref="B1187" location="QCO!W17" display="QCO!W17"/>
    <hyperlink ref="B1188" location="QCO!W21" display="QCO!W21"/>
    <hyperlink ref="B1189" location="QCO!W22" display="QCO!W22"/>
    <hyperlink ref="B1190" location="QCO!W23" display="QCO!W23"/>
    <hyperlink ref="B1191" location="QCO!W24" display="QCO!W24"/>
    <hyperlink ref="B1192" location="QCO!W25" display="QCO!W25"/>
    <hyperlink ref="B1193" location="QCO!W26" display="QCO!W26"/>
    <hyperlink ref="B1194" location="QCO!W27" display="QCO!W27"/>
    <hyperlink ref="B1195" location="QCO!W28" display="QCO!W28"/>
    <hyperlink ref="B1196" location="QCO!W29" display="QCO!W29"/>
    <hyperlink ref="B1197" location="QCO!W32" display="QCO!W32"/>
    <hyperlink ref="B1198" location="QCO!W33" display="QCO!W33"/>
    <hyperlink ref="B1199" location="QCO!W34" display="QCO!W34"/>
    <hyperlink ref="B1200" location="QCO!W35" display="QCO!W35"/>
    <hyperlink ref="B1201" location="QCO!W36" display="QCO!W36"/>
    <hyperlink ref="B1202" location="QCO!W37" display="QCO!W37"/>
    <hyperlink ref="B1203" location="QCO!W38" display="QCO!W38"/>
    <hyperlink ref="B1204" location="QCO!W39" display="QCO!W39"/>
    <hyperlink ref="B1205" location="QCO!W40" display="QCO!W40"/>
    <hyperlink ref="B1206" location="QCO!X9" display="QCO!X9"/>
    <hyperlink ref="B1207" location="QCO!X10" display="QCO!X10"/>
    <hyperlink ref="B1208" location="QCO!X11" display="QCO!X11"/>
    <hyperlink ref="B1209" location="QCO!X12" display="QCO!X12"/>
    <hyperlink ref="B1210" location="QCO!X13" display="QCO!X13"/>
    <hyperlink ref="B1211" location="QCO!X14" display="QCO!X14"/>
    <hyperlink ref="B1212" location="QCO!X15" display="QCO!X15"/>
    <hyperlink ref="B1213" location="QCO!X16" display="QCO!X16"/>
    <hyperlink ref="B1214" location="QCO!X17" display="QCO!X17"/>
    <hyperlink ref="B1215" location="QCO!X21" display="QCO!X21"/>
    <hyperlink ref="B1216" location="QCO!X22" display="QCO!X22"/>
    <hyperlink ref="B1217" location="QCO!X23" display="QCO!X23"/>
    <hyperlink ref="B1218" location="QCO!X24" display="QCO!X24"/>
    <hyperlink ref="B1219" location="QCO!X25" display="QCO!X25"/>
    <hyperlink ref="B1220" location="QCO!X26" display="QCO!X26"/>
    <hyperlink ref="B1221" location="QCO!X27" display="QCO!X27"/>
    <hyperlink ref="B1222" location="QCO!X28" display="QCO!X28"/>
    <hyperlink ref="B1223" location="QCO!X29" display="QCO!X29"/>
    <hyperlink ref="B1224" location="QCO!X32" display="QCO!X32"/>
    <hyperlink ref="B1225" location="QCO!X33" display="QCO!X33"/>
    <hyperlink ref="B1226" location="QCO!X34" display="QCO!X34"/>
    <hyperlink ref="B1227" location="QCO!X35" display="QCO!X35"/>
    <hyperlink ref="B1228" location="QCO!X36" display="QCO!X36"/>
    <hyperlink ref="B1229" location="QCO!X37" display="QCO!X37"/>
    <hyperlink ref="B1230" location="QCO!X38" display="QCO!X38"/>
    <hyperlink ref="B1231" location="QCO!X39" display="QCO!X39"/>
    <hyperlink ref="B1232" location="QCO!X40" display="QCO!X40"/>
    <hyperlink ref="B1233" location="QCO!Y9" display="QCO!Y9"/>
    <hyperlink ref="B1234" location="QCO!Y10" display="QCO!Y10"/>
    <hyperlink ref="B1235" location="QCO!Y11" display="QCO!Y11"/>
    <hyperlink ref="B1236" location="QCO!Y12" display="QCO!Y12"/>
    <hyperlink ref="B1237" location="QCO!Y13" display="QCO!Y13"/>
    <hyperlink ref="B1238" location="QCO!Y14" display="QCO!Y14"/>
    <hyperlink ref="B1239" location="QCO!Y15" display="QCO!Y15"/>
    <hyperlink ref="B1240" location="QCO!Y16" display="QCO!Y16"/>
    <hyperlink ref="B1241" location="QCO!Y17" display="QCO!Y17"/>
    <hyperlink ref="B1242" location="QCO!Y21" display="QCO!Y21"/>
    <hyperlink ref="B1243" location="QCO!Y22" display="QCO!Y22"/>
    <hyperlink ref="B1244" location="QCO!Y23" display="QCO!Y23"/>
    <hyperlink ref="B1245" location="QCO!Y24" display="QCO!Y24"/>
    <hyperlink ref="B1246" location="QCO!Y25" display="QCO!Y25"/>
    <hyperlink ref="B1247" location="QCO!Y26" display="QCO!Y26"/>
    <hyperlink ref="B1248" location="QCO!Y27" display="QCO!Y27"/>
    <hyperlink ref="B1249" location="QCO!Y28" display="QCO!Y28"/>
    <hyperlink ref="B1250" location="QCO!Y29" display="QCO!Y29"/>
    <hyperlink ref="B1251" location="QCO!Y32" display="QCO!Y32"/>
    <hyperlink ref="B1252" location="QCO!Y33" display="QCO!Y33"/>
    <hyperlink ref="B1253" location="QCO!Y34" display="QCO!Y34"/>
    <hyperlink ref="B1254" location="QCO!Y35" display="QCO!Y35"/>
    <hyperlink ref="B1255" location="QCO!Y36" display="QCO!Y36"/>
    <hyperlink ref="B1256" location="QCO!Y37" display="QCO!Y37"/>
    <hyperlink ref="B1257" location="QCO!Y38" display="QCO!Y38"/>
    <hyperlink ref="B1258" location="QCO!Y39" display="QCO!Y39"/>
    <hyperlink ref="B1259" location="QCO!Y40" display="QCO!Y40"/>
    <hyperlink ref="B1260" location="QCO!Z9" display="QCO!Z9"/>
    <hyperlink ref="B1261" location="QCO!Z10" display="QCO!Z10"/>
    <hyperlink ref="B1262" location="QCO!Z11" display="QCO!Z11"/>
    <hyperlink ref="B1263" location="QCO!Z12" display="QCO!Z12"/>
    <hyperlink ref="B1264" location="QCO!Z13" display="QCO!Z13"/>
    <hyperlink ref="B1265" location="QCO!Z14" display="QCO!Z14"/>
    <hyperlink ref="B1266" location="QCO!Z15" display="QCO!Z15"/>
    <hyperlink ref="B1267" location="QCO!Z16" display="QCO!Z16"/>
    <hyperlink ref="B1268" location="QCO!Z17" display="QCO!Z17"/>
    <hyperlink ref="B1269" location="QCO!Z21" display="QCO!Z21"/>
    <hyperlink ref="B1270" location="QCO!Z22" display="QCO!Z22"/>
    <hyperlink ref="B1271" location="QCO!Z23" display="QCO!Z23"/>
    <hyperlink ref="B1272" location="QCO!Z24" display="QCO!Z24"/>
    <hyperlink ref="B1273" location="QCO!Z25" display="QCO!Z25"/>
    <hyperlink ref="B1274" location="QCO!Z26" display="QCO!Z26"/>
    <hyperlink ref="B1275" location="QCO!Z27" display="QCO!Z27"/>
    <hyperlink ref="B1276" location="QCO!Z28" display="QCO!Z28"/>
    <hyperlink ref="B1277" location="QCO!Z29" display="QCO!Z29"/>
    <hyperlink ref="B1278" location="QCO!Z32" display="QCO!Z32"/>
    <hyperlink ref="B1279" location="QCO!Z33" display="QCO!Z33"/>
    <hyperlink ref="B1280" location="QCO!Z34" display="QCO!Z34"/>
    <hyperlink ref="B1281" location="QCO!Z35" display="QCO!Z35"/>
    <hyperlink ref="B1282" location="QCO!Z36" display="QCO!Z36"/>
    <hyperlink ref="B1283" location="QCO!Z37" display="QCO!Z37"/>
    <hyperlink ref="B1284" location="QCO!Z38" display="QCO!Z38"/>
    <hyperlink ref="B1285" location="QCO!Z39" display="QCO!Z39"/>
    <hyperlink ref="B1286" location="QCO!Z40" display="QCO!Z40"/>
    <hyperlink ref="B1287" location="QCO!AA9" display="QCO!AA9"/>
    <hyperlink ref="B1288" location="QCO!AA10" display="QCO!AA10"/>
    <hyperlink ref="B1289" location="QCO!AA11" display="QCO!AA11"/>
    <hyperlink ref="B1290" location="QCO!AA12" display="QCO!AA12"/>
    <hyperlink ref="B1291" location="QCO!AA13" display="QCO!AA13"/>
    <hyperlink ref="B1292" location="QCO!AA14" display="QCO!AA14"/>
    <hyperlink ref="B1293" location="QCO!AA15" display="QCO!AA15"/>
    <hyperlink ref="B1294" location="QCO!AA16" display="QCO!AA16"/>
    <hyperlink ref="B1295" location="QCO!AA17" display="QCO!AA17"/>
    <hyperlink ref="B1296" location="QCO!AA21" display="QCO!AA21"/>
    <hyperlink ref="B1297" location="QCO!AA22" display="QCO!AA22"/>
    <hyperlink ref="B1298" location="QCO!AA23" display="QCO!AA23"/>
    <hyperlink ref="B1299" location="QCO!AA24" display="QCO!AA24"/>
    <hyperlink ref="B1300" location="QCO!AA25" display="QCO!AA25"/>
    <hyperlink ref="B1301" location="QCO!AA26" display="QCO!AA26"/>
    <hyperlink ref="B1302" location="QCO!AA27" display="QCO!AA27"/>
    <hyperlink ref="B1303" location="QCO!AA28" display="QCO!AA28"/>
    <hyperlink ref="B1304" location="QCO!AA29" display="QCO!AA29"/>
    <hyperlink ref="B1305" location="QCO!AA32" display="QCO!AA32"/>
    <hyperlink ref="B1306" location="QCO!AA33" display="QCO!AA33"/>
    <hyperlink ref="B1307" location="QCO!AA34" display="QCO!AA34"/>
    <hyperlink ref="B1308" location="QCO!AA35" display="QCO!AA35"/>
    <hyperlink ref="B1309" location="QCO!AA36" display="QCO!AA36"/>
    <hyperlink ref="B1310" location="QCO!AA37" display="QCO!AA37"/>
    <hyperlink ref="B1311" location="QCO!AA38" display="QCO!AA38"/>
    <hyperlink ref="B1312" location="QCO!AA39" display="QCO!AA39"/>
    <hyperlink ref="B1313" location="QCO!AA40" display="QCO!AA40"/>
    <hyperlink ref="B1314" location="QCO!AB9" display="QCO!AB9"/>
    <hyperlink ref="B1315" location="QCO!AB10" display="QCO!AB10"/>
    <hyperlink ref="B1316" location="QCO!AB11" display="QCO!AB11"/>
    <hyperlink ref="B1317" location="QCO!AB12" display="QCO!AB12"/>
    <hyperlink ref="B1318" location="QCO!AB13" display="QCO!AB13"/>
    <hyperlink ref="B1319" location="QCO!AB14" display="QCO!AB14"/>
    <hyperlink ref="B1320" location="QCO!AB15" display="QCO!AB15"/>
    <hyperlink ref="B1321" location="QCO!AB16" display="QCO!AB16"/>
    <hyperlink ref="B1322" location="QCO!AB17" display="QCO!AB17"/>
    <hyperlink ref="B1323" location="QCO!AB21" display="QCO!AB21"/>
    <hyperlink ref="B1324" location="QCO!AB22" display="QCO!AB22"/>
    <hyperlink ref="B1325" location="QCO!AB23" display="QCO!AB23"/>
    <hyperlink ref="B1326" location="QCO!AB24" display="QCO!AB24"/>
    <hyperlink ref="B1327" location="QCO!AB25" display="QCO!AB25"/>
    <hyperlink ref="B1328" location="QCO!AB26" display="QCO!AB26"/>
    <hyperlink ref="B1329" location="QCO!AB27" display="QCO!AB27"/>
    <hyperlink ref="B1330" location="QCO!AB28" display="QCO!AB28"/>
    <hyperlink ref="B1331" location="QCO!AB29" display="QCO!AB29"/>
    <hyperlink ref="B1332" location="QCO!AB32" display="QCO!AB32"/>
    <hyperlink ref="B1333" location="QCO!AB33" display="QCO!AB33"/>
    <hyperlink ref="B1334" location="QCO!AB34" display="QCO!AB34"/>
    <hyperlink ref="B1335" location="QCO!AB35" display="QCO!AB35"/>
    <hyperlink ref="B1336" location="QCO!AB36" display="QCO!AB36"/>
    <hyperlink ref="B1337" location="QCO!AB37" display="QCO!AB37"/>
    <hyperlink ref="B1338" location="QCO!AB38" display="QCO!AB38"/>
    <hyperlink ref="B1339" location="QCO!AB39" display="QCO!AB39"/>
    <hyperlink ref="B1340" location="QCO!AB40" display="QCO!AB40"/>
    <hyperlink ref="B1341" location="QCO!AC10" display="QCO!AC10"/>
    <hyperlink ref="B1342" location="QCO!AC11" display="QCO!AC11"/>
    <hyperlink ref="B1343" location="QCO!AC12" display="QCO!AC12"/>
    <hyperlink ref="B1344" location="QCO!AC13" display="QCO!AC13"/>
    <hyperlink ref="B1345" location="QCO!AC14" display="QCO!AC14"/>
    <hyperlink ref="B1346" location="QCO!AC15" display="QCO!AC15"/>
    <hyperlink ref="B1347" location="QCO!AC16" display="QCO!AC16"/>
    <hyperlink ref="B1348" location="QCO!AC17" display="QCO!AC17"/>
    <hyperlink ref="B1349" location="QCO!AC22" display="QCO!AC22"/>
    <hyperlink ref="B1350" location="QCO!AC23" display="QCO!AC23"/>
    <hyperlink ref="B1351" location="QCO!AC24" display="QCO!AC24"/>
    <hyperlink ref="B1352" location="QCO!AC25" display="QCO!AC25"/>
    <hyperlink ref="B1353" location="QCO!AC26" display="QCO!AC26"/>
    <hyperlink ref="B1354" location="QCO!AC27" display="QCO!AC27"/>
    <hyperlink ref="B1355" location="QCO!AC28" display="QCO!AC28"/>
    <hyperlink ref="B1356" location="QCO!AC29" display="QCO!AC29"/>
    <hyperlink ref="B1357" location="QCO!AC36" display="QCO!AC36"/>
    <hyperlink ref="B1358" location="QCO!AC40" display="QCO!AC40"/>
    <hyperlink ref="B1359" location="QCO!AD9" display="QCO!AD9"/>
    <hyperlink ref="B1360" location="QCO!AD21" display="QCO!AD21"/>
    <hyperlink ref="B1361" location="QCO!AD32" display="QCO!AD32"/>
    <hyperlink ref="B1362" location="QCO!AD33" display="QCO!AD33"/>
    <hyperlink ref="B1363" location="QCO!AD34" display="QCO!AD34"/>
    <hyperlink ref="B1364" location="QCO!AD35" display="QCO!AD35"/>
    <hyperlink ref="B1365" location="QCO!AD40" display="QCO!AD40"/>
    <hyperlink ref="B1366" location="QCO!AE9" display="QCO!AE9"/>
    <hyperlink ref="B1367" location="QCO!AE10" display="QCO!AE10"/>
    <hyperlink ref="B1368" location="QCO!AE11" display="QCO!AE11"/>
    <hyperlink ref="B1369" location="QCO!AE12" display="QCO!AE12"/>
    <hyperlink ref="B1370" location="QCO!AE13" display="QCO!AE13"/>
    <hyperlink ref="B1371" location="QCO!AE14" display="QCO!AE14"/>
    <hyperlink ref="B1372" location="QCO!AE15" display="QCO!AE15"/>
    <hyperlink ref="B1373" location="QCO!AE16" display="QCO!AE16"/>
    <hyperlink ref="B1374" location="QCO!AE17" display="QCO!AE17"/>
    <hyperlink ref="B1375" location="QCO!AE21" display="QCO!AE21"/>
    <hyperlink ref="B1376" location="QCO!AE22" display="QCO!AE22"/>
    <hyperlink ref="B1377" location="QCO!AE23" display="QCO!AE23"/>
    <hyperlink ref="B1378" location="QCO!AE24" display="QCO!AE24"/>
    <hyperlink ref="B1379" location="QCO!AE25" display="QCO!AE25"/>
    <hyperlink ref="B1380" location="QCO!AE26" display="QCO!AE26"/>
    <hyperlink ref="B1381" location="QCO!AE27" display="QCO!AE27"/>
    <hyperlink ref="B1382" location="QCO!AE28" display="QCO!AE28"/>
    <hyperlink ref="B1383" location="QCO!AE29" display="QCO!AE29"/>
    <hyperlink ref="B1384" location="QCO!AE32" display="QCO!AE32"/>
    <hyperlink ref="B1385" location="QCO!AE33" display="QCO!AE33"/>
    <hyperlink ref="B1386" location="QCO!AE34" display="QCO!AE34"/>
    <hyperlink ref="B1387" location="QCO!AE35" display="QCO!AE35"/>
    <hyperlink ref="B1388" location="QCO!AE36" display="QCO!AE36"/>
    <hyperlink ref="B1389" location="QCO!AE37" display="QCO!AE37"/>
    <hyperlink ref="B1390" location="QCO!AE38" display="QCO!AE38"/>
    <hyperlink ref="B1391" location="QCO!AE39" display="QCO!AE39"/>
    <hyperlink ref="B1392" location="QCO!AE40" display="QCO!AE40"/>
    <hyperlink ref="B1393" location="QCO!AF9" display="QCO!AF9"/>
    <hyperlink ref="B1394" location="QCO!AF10" display="QCO!AF10"/>
    <hyperlink ref="B1395" location="QCO!AF11" display="QCO!AF11"/>
    <hyperlink ref="B1396" location="QCO!AF12" display="QCO!AF12"/>
    <hyperlink ref="B1397" location="QCO!AF13" display="QCO!AF13"/>
    <hyperlink ref="B1398" location="QCO!AF14" display="QCO!AF14"/>
    <hyperlink ref="B1399" location="QCO!AF15" display="QCO!AF15"/>
    <hyperlink ref="B1400" location="QCO!AF16" display="QCO!AF16"/>
    <hyperlink ref="B1401" location="QCO!AF17" display="QCO!AF17"/>
    <hyperlink ref="B1402" location="QCO!AF21" display="QCO!AF21"/>
    <hyperlink ref="B1403" location="QCO!AF22" display="QCO!AF22"/>
    <hyperlink ref="B1404" location="QCO!AF23" display="QCO!AF23"/>
    <hyperlink ref="B1405" location="QCO!AF24" display="QCO!AF24"/>
    <hyperlink ref="B1406" location="QCO!AF25" display="QCO!AF25"/>
    <hyperlink ref="B1407" location="QCO!AF26" display="QCO!AF26"/>
    <hyperlink ref="B1408" location="QCO!AF27" display="QCO!AF27"/>
    <hyperlink ref="B1409" location="QCO!AF28" display="QCO!AF28"/>
    <hyperlink ref="B1410" location="QCO!AF29" display="QCO!AF29"/>
    <hyperlink ref="B1411" location="QCO!AF32" display="QCO!AF32"/>
    <hyperlink ref="B1412" location="QCO!AF33" display="QCO!AF33"/>
    <hyperlink ref="B1413" location="QCO!AF34" display="QCO!AF34"/>
    <hyperlink ref="B1414" location="QCO!AF35" display="QCO!AF35"/>
    <hyperlink ref="B1415" location="QCO!AF36" display="QCO!AF36"/>
    <hyperlink ref="B1416" location="QCO!AF37" display="QCO!AF37"/>
    <hyperlink ref="B1417" location="QCO!AF38" display="QCO!AF38"/>
    <hyperlink ref="B1418" location="QCO!AF39" display="QCO!AF39"/>
    <hyperlink ref="B1419" location="QCO!AF40" display="QCO!AF40"/>
    <hyperlink ref="B1420" location="QCO!AG9" display="QCO!AG9"/>
    <hyperlink ref="B1421" location="QCO!AG10" display="QCO!AG10"/>
    <hyperlink ref="B1422" location="QCO!AG11" display="QCO!AG11"/>
    <hyperlink ref="B1423" location="QCO!AG12" display="QCO!AG12"/>
    <hyperlink ref="B1424" location="QCO!AG13" display="QCO!AG13"/>
    <hyperlink ref="B1425" location="QCO!AG14" display="QCO!AG14"/>
    <hyperlink ref="B1426" location="QCO!AG15" display="QCO!AG15"/>
    <hyperlink ref="B1427" location="QCO!AG16" display="QCO!AG16"/>
    <hyperlink ref="B1428" location="QCO!AG17" display="QCO!AG17"/>
    <hyperlink ref="B1429" location="QCO!AG21" display="QCO!AG21"/>
    <hyperlink ref="B1430" location="QCO!AG22" display="QCO!AG22"/>
    <hyperlink ref="B1431" location="QCO!AG23" display="QCO!AG23"/>
    <hyperlink ref="B1432" location="QCO!AG24" display="QCO!AG24"/>
    <hyperlink ref="B1433" location="QCO!AG25" display="QCO!AG25"/>
    <hyperlink ref="B1434" location="QCO!AG26" display="QCO!AG26"/>
    <hyperlink ref="B1435" location="QCO!AG27" display="QCO!AG27"/>
    <hyperlink ref="B1436" location="QCO!AG28" display="QCO!AG28"/>
    <hyperlink ref="B1437" location="QCO!AG29" display="QCO!AG29"/>
    <hyperlink ref="B1438" location="QCO!AG32" display="QCO!AG32"/>
    <hyperlink ref="B1439" location="QCO!AG33" display="QCO!AG33"/>
    <hyperlink ref="B1440" location="QCO!AG34" display="QCO!AG34"/>
    <hyperlink ref="B1441" location="QCO!AG35" display="QCO!AG35"/>
    <hyperlink ref="B1442" location="QCO!AG36" display="QCO!AG36"/>
    <hyperlink ref="B1443" location="QCO!AG37" display="QCO!AG37"/>
    <hyperlink ref="B1444" location="QCO!AG38" display="QCO!AG38"/>
    <hyperlink ref="B1445" location="QCO!AG39" display="QCO!AG39"/>
    <hyperlink ref="B1446" location="QCO!AG40" display="QCO!AG40"/>
    <hyperlink ref="B1447" location="QCO!AH9" display="QCO!AH9"/>
    <hyperlink ref="B1448" location="QCO!AH10" display="QCO!AH10"/>
    <hyperlink ref="B1449" location="QCO!AH11" display="QCO!AH11"/>
    <hyperlink ref="B1450" location="QCO!AH12" display="QCO!AH12"/>
    <hyperlink ref="B1451" location="QCO!AH13" display="QCO!AH13"/>
    <hyperlink ref="B1452" location="QCO!AH14" display="QCO!AH14"/>
    <hyperlink ref="B1453" location="QCO!AH15" display="QCO!AH15"/>
    <hyperlink ref="B1454" location="QCO!AH16" display="QCO!AH16"/>
    <hyperlink ref="B1455" location="QCO!AH17" display="QCO!AH17"/>
    <hyperlink ref="B1456" location="QCO!AH21" display="QCO!AH21"/>
    <hyperlink ref="B1457" location="QCO!AH22" display="QCO!AH22"/>
    <hyperlink ref="B1458" location="QCO!AH23" display="QCO!AH23"/>
    <hyperlink ref="B1459" location="QCO!AH24" display="QCO!AH24"/>
    <hyperlink ref="B1460" location="QCO!AH25" display="QCO!AH25"/>
    <hyperlink ref="B1461" location="QCO!AH26" display="QCO!AH26"/>
    <hyperlink ref="B1462" location="QCO!AH27" display="QCO!AH27"/>
    <hyperlink ref="B1463" location="QCO!AH28" display="QCO!AH28"/>
    <hyperlink ref="B1464" location="QCO!AH29" display="QCO!AH29"/>
    <hyperlink ref="B1465" location="QCO!AH32" display="QCO!AH32"/>
    <hyperlink ref="B1466" location="QCO!AH33" display="QCO!AH33"/>
    <hyperlink ref="B1467" location="QCO!AH34" display="QCO!AH34"/>
    <hyperlink ref="B1468" location="QCO!AH35" display="QCO!AH35"/>
    <hyperlink ref="B1469" location="QCO!AH36" display="QCO!AH36"/>
    <hyperlink ref="B1470" location="QCO!AH37" display="QCO!AH37"/>
    <hyperlink ref="B1471" location="QCO!AH38" display="QCO!AH38"/>
    <hyperlink ref="B1472" location="QCO!AH39" display="QCO!AH39"/>
    <hyperlink ref="B1473" location="QCO!AH40" display="QCO!AH40"/>
    <hyperlink ref="B1474" location="QCU!C9" display="QCU!C9"/>
    <hyperlink ref="B1475" location="QCU!C10" display="QCU!C10"/>
    <hyperlink ref="B1476" location="QCU!C11" display="QCU!C11"/>
    <hyperlink ref="B1477" location="QCU!C12" display="QCU!C12"/>
    <hyperlink ref="B1478" location="QCU!C13" display="QCU!C13"/>
    <hyperlink ref="B1479" location="QCU!C14" display="QCU!C14"/>
    <hyperlink ref="B1480" location="QCU!C15" display="QCU!C15"/>
    <hyperlink ref="B1481" location="QCU!C16" display="QCU!C16"/>
    <hyperlink ref="B1482" location="QCU!C17" display="QCU!C17"/>
    <hyperlink ref="B1483" location="QCU!C18" display="QCU!C18"/>
    <hyperlink ref="B1484" location="QCU!C19" display="QCU!C19"/>
    <hyperlink ref="B1485" location="QCU!C20" display="QCU!C20"/>
    <hyperlink ref="B1486" location="QCU!C21" display="QCU!C21"/>
    <hyperlink ref="B1487" location="QCU!C24" display="QCU!C24"/>
    <hyperlink ref="B1488" location="QCU!C25" display="QCU!C25"/>
    <hyperlink ref="B1489" location="QCU!C26" display="QCU!C26"/>
    <hyperlink ref="B1490" location="QCU!C27" display="QCU!C27"/>
    <hyperlink ref="B1491" location="QCU!C28" display="QCU!C28"/>
    <hyperlink ref="B1492" location="QCU!C29" display="QCU!C29"/>
    <hyperlink ref="B1493" location="QCU!C30" display="QCU!C30"/>
    <hyperlink ref="B1494" location="QCU!C31" display="QCU!C31"/>
    <hyperlink ref="B1495" location="QCU!C32" display="QCU!C32"/>
    <hyperlink ref="B1496" location="QCU!C33" display="QCU!C33"/>
    <hyperlink ref="B1497" location="QCU!C34" display="QCU!C34"/>
    <hyperlink ref="B1498" location="QCU!C35" display="QCU!C35"/>
    <hyperlink ref="B1499" location="QCU!C37" display="QCU!C37"/>
    <hyperlink ref="B1500" location="QCU!C38" display="QCU!C38"/>
    <hyperlink ref="B1501" location="QCU!C39" display="QCU!C39"/>
    <hyperlink ref="B1502" location="QCU!C40" display="QCU!C40"/>
    <hyperlink ref="B1503" location="QCU!C41" display="QCU!C41"/>
    <hyperlink ref="B1504" location="QCU!C42" display="QCU!C42"/>
    <hyperlink ref="B1505" location="QCU!C43" display="QCU!C43"/>
    <hyperlink ref="B1506" location="QCU!C44" display="QCU!C44"/>
    <hyperlink ref="B1507" location="QCU!D9" display="QCU!D9"/>
    <hyperlink ref="B1508" location="QCU!D10" display="QCU!D10"/>
    <hyperlink ref="B1509" location="QCU!D11" display="QCU!D11"/>
    <hyperlink ref="B1510" location="QCU!D12" display="QCU!D12"/>
    <hyperlink ref="B1511" location="QCU!D13" display="QCU!D13"/>
    <hyperlink ref="B1512" location="QCU!D14" display="QCU!D14"/>
    <hyperlink ref="B1513" location="QCU!D15" display="QCU!D15"/>
    <hyperlink ref="B1514" location="QCU!D16" display="QCU!D16"/>
    <hyperlink ref="B1515" location="QCU!D17" display="QCU!D17"/>
    <hyperlink ref="B1516" location="QCU!D18" display="QCU!D18"/>
    <hyperlink ref="B1517" location="QCU!D19" display="QCU!D19"/>
    <hyperlink ref="B1518" location="QCU!D20" display="QCU!D20"/>
    <hyperlink ref="B1519" location="QCU!D21" display="QCU!D21"/>
    <hyperlink ref="B1520" location="QCU!D24" display="QCU!D24"/>
    <hyperlink ref="B1521" location="QCU!D25" display="QCU!D25"/>
    <hyperlink ref="B1522" location="QCU!D26" display="QCU!D26"/>
    <hyperlink ref="B1523" location="QCU!D27" display="QCU!D27"/>
    <hyperlink ref="B1524" location="QCU!D28" display="QCU!D28"/>
    <hyperlink ref="B1525" location="QCU!D29" display="QCU!D29"/>
    <hyperlink ref="B1526" location="QCU!D30" display="QCU!D30"/>
    <hyperlink ref="B1527" location="QCU!D31" display="QCU!D31"/>
    <hyperlink ref="B1528" location="QCU!D32" display="QCU!D32"/>
    <hyperlink ref="B1529" location="QCU!D33" display="QCU!D33"/>
    <hyperlink ref="B1530" location="QCU!D34" display="QCU!D34"/>
    <hyperlink ref="B1531" location="QCU!D35" display="QCU!D35"/>
    <hyperlink ref="B1532" location="QCU!D37" display="QCU!D37"/>
    <hyperlink ref="B1533" location="QCU!D38" display="QCU!D38"/>
    <hyperlink ref="B1534" location="QCU!D39" display="QCU!D39"/>
    <hyperlink ref="B1535" location="QCU!D40" display="QCU!D40"/>
    <hyperlink ref="B1536" location="QCU!D41" display="QCU!D41"/>
    <hyperlink ref="B1537" location="QCU!D42" display="QCU!D42"/>
    <hyperlink ref="B1538" location="QCU!D43" display="QCU!D43"/>
    <hyperlink ref="B1539" location="QCU!D44" display="QCU!D44"/>
    <hyperlink ref="B1540" location="QCU!E24" display="QCU!E24"/>
    <hyperlink ref="B1541" location="QCU!E25" display="QCU!E25"/>
    <hyperlink ref="B1542" location="QCU!E26" display="QCU!E26"/>
    <hyperlink ref="B1543" location="QCU!E27" display="QCU!E27"/>
    <hyperlink ref="B1544" location="QCU!E28" display="QCU!E28"/>
    <hyperlink ref="B1545" location="QCU!E29" display="QCU!E29"/>
    <hyperlink ref="B1546" location="QCU!E30" display="QCU!E30"/>
    <hyperlink ref="B1547" location="QCU!E31" display="QCU!E31"/>
    <hyperlink ref="B1548" location="QCU!E32" display="QCU!E32"/>
    <hyperlink ref="B1549" location="QCU!E33" display="QCU!E33"/>
    <hyperlink ref="B1550" location="QCU!E34" display="QCU!E34"/>
    <hyperlink ref="B1551" location="QCU!E35" display="QCU!E35"/>
    <hyperlink ref="B1552" location="QCU!F24" display="QCU!F24"/>
    <hyperlink ref="B1553" location="QCU!F25" display="QCU!F25"/>
    <hyperlink ref="B1554" location="QCU!F26" display="QCU!F26"/>
    <hyperlink ref="B1555" location="QCU!F27" display="QCU!F27"/>
    <hyperlink ref="B1556" location="QCU!F28" display="QCU!F28"/>
    <hyperlink ref="B1557" location="QCU!F29" display="QCU!F29"/>
    <hyperlink ref="B1558" location="QCU!F30" display="QCU!F30"/>
    <hyperlink ref="B1559" location="QCU!F31" display="QCU!F31"/>
    <hyperlink ref="B1560" location="QCU!F32" display="QCU!F32"/>
    <hyperlink ref="B1561" location="QCU!F33" display="QCU!F33"/>
    <hyperlink ref="B1562" location="QCU!F34" display="QCU!F34"/>
    <hyperlink ref="B1563" location="QCU!F35" display="QCU!F35"/>
    <hyperlink ref="B1564" location="QCU!G24" display="QCU!G24"/>
    <hyperlink ref="B1565" location="QCU!G25" display="QCU!G25"/>
    <hyperlink ref="B1566" location="QCU!G26" display="QCU!G26"/>
    <hyperlink ref="B1567" location="QCU!G27" display="QCU!G27"/>
    <hyperlink ref="B1568" location="QCU!G28" display="QCU!G28"/>
    <hyperlink ref="B1569" location="QCU!G29" display="QCU!G29"/>
    <hyperlink ref="B1570" location="QCU!G30" display="QCU!G30"/>
    <hyperlink ref="B1571" location="QCU!G31" display="QCU!G31"/>
    <hyperlink ref="B1572" location="QCU!G32" display="QCU!G32"/>
    <hyperlink ref="B1573" location="QCU!G33" display="QCU!G33"/>
    <hyperlink ref="B1574" location="QCU!G34" display="QCU!G34"/>
    <hyperlink ref="B1575" location="QCU!G35" display="QCU!G35"/>
    <hyperlink ref="B1576" location="QCU!H24" display="QCU!H24"/>
    <hyperlink ref="B1577" location="QCU!H25" display="QCU!H25"/>
    <hyperlink ref="B1578" location="QCU!H26" display="QCU!H26"/>
    <hyperlink ref="B1579" location="QCU!H27" display="QCU!H27"/>
    <hyperlink ref="B1580" location="QCU!H28" display="QCU!H28"/>
    <hyperlink ref="B1581" location="QCU!H29" display="QCU!H29"/>
    <hyperlink ref="B1582" location="QCU!H30" display="QCU!H30"/>
    <hyperlink ref="B1583" location="QCU!H31" display="QCU!H31"/>
    <hyperlink ref="B1584" location="QCU!H32" display="QCU!H32"/>
    <hyperlink ref="B1585" location="QCU!H33" display="QCU!H33"/>
    <hyperlink ref="B1586" location="QCU!H34" display="QCU!H34"/>
    <hyperlink ref="B1587" location="QCU!H35" display="QCU!H35"/>
    <hyperlink ref="B1588" location="QCU!I24" display="QCU!I24"/>
    <hyperlink ref="B1589" location="QCU!I25" display="QCU!I25"/>
    <hyperlink ref="B1590" location="QCU!I26" display="QCU!I26"/>
    <hyperlink ref="B1591" location="QCU!I27" display="QCU!I27"/>
    <hyperlink ref="B1592" location="QCU!I28" display="QCU!I28"/>
    <hyperlink ref="B1593" location="QCU!I29" display="QCU!I29"/>
    <hyperlink ref="B1594" location="QCU!I30" display="QCU!I30"/>
    <hyperlink ref="B1595" location="QCU!I31" display="QCU!I31"/>
    <hyperlink ref="B1596" location="QCU!I32" display="QCU!I32"/>
    <hyperlink ref="B1597" location="QCU!I33" display="QCU!I33"/>
    <hyperlink ref="B1598" location="QCU!I34" display="QCU!I34"/>
    <hyperlink ref="B1599" location="QCU!I35" display="QCU!I35"/>
    <hyperlink ref="B1600" location="QCU!J24" display="QCU!J24"/>
    <hyperlink ref="B1601" location="QCU!J25" display="QCU!J25"/>
    <hyperlink ref="B1602" location="QCU!J26" display="QCU!J26"/>
    <hyperlink ref="B1603" location="QCU!J27" display="QCU!J27"/>
    <hyperlink ref="B1604" location="QCU!J28" display="QCU!J28"/>
    <hyperlink ref="B1605" location="QCU!J29" display="QCU!J29"/>
    <hyperlink ref="B1606" location="QCU!J30" display="QCU!J30"/>
    <hyperlink ref="B1607" location="QCU!J31" display="QCU!J31"/>
    <hyperlink ref="B1608" location="QCU!J32" display="QCU!J32"/>
    <hyperlink ref="B1609" location="QCU!J33" display="QCU!J33"/>
    <hyperlink ref="B1610" location="QCU!J34" display="QCU!J34"/>
    <hyperlink ref="B1611" location="QCU!J35" display="QCU!J35"/>
    <hyperlink ref="B1612" location="QCU!K24" display="QCU!K24"/>
    <hyperlink ref="B1613" location="QCU!K25" display="QCU!K25"/>
    <hyperlink ref="B1614" location="QCU!K26" display="QCU!K26"/>
    <hyperlink ref="B1615" location="QCU!K27" display="QCU!K27"/>
    <hyperlink ref="B1616" location="QCU!K28" display="QCU!K28"/>
    <hyperlink ref="B1617" location="QCU!K29" display="QCU!K29"/>
    <hyperlink ref="B1618" location="QCU!K30" display="QCU!K30"/>
    <hyperlink ref="B1619" location="QCU!K31" display="QCU!K31"/>
    <hyperlink ref="B1620" location="QCU!K32" display="QCU!K32"/>
    <hyperlink ref="B1621" location="QCU!K33" display="QCU!K33"/>
    <hyperlink ref="B1622" location="QCU!K34" display="QCU!K34"/>
    <hyperlink ref="B1623" location="QCU!K35" display="QCU!K35"/>
    <hyperlink ref="B1624" location="QCU!L24" display="QCU!L24"/>
    <hyperlink ref="B1625" location="QCU!L25" display="QCU!L25"/>
    <hyperlink ref="B1626" location="QCU!L26" display="QCU!L26"/>
    <hyperlink ref="B1627" location="QCU!L27" display="QCU!L27"/>
    <hyperlink ref="B1628" location="QCU!L28" display="QCU!L28"/>
    <hyperlink ref="B1629" location="QCU!L29" display="QCU!L29"/>
    <hyperlink ref="B1630" location="QCU!L30" display="QCU!L30"/>
    <hyperlink ref="B1631" location="QCU!L31" display="QCU!L31"/>
    <hyperlink ref="B1632" location="QCU!L32" display="QCU!L32"/>
    <hyperlink ref="B1633" location="QCU!L33" display="QCU!L33"/>
    <hyperlink ref="B1634" location="QCU!L34" display="QCU!L34"/>
    <hyperlink ref="B1635" location="QCU!L35" display="QCU!L35"/>
    <hyperlink ref="B1636" location="QCU!M9" display="QCU!M9"/>
    <hyperlink ref="B1637" location="QCU!M10" display="QCU!M10"/>
    <hyperlink ref="B1638" location="QCU!M11" display="QCU!M11"/>
    <hyperlink ref="B1639" location="QCU!M12" display="QCU!M12"/>
    <hyperlink ref="B1640" location="QCU!M13" display="QCU!M13"/>
    <hyperlink ref="B1641" location="QCU!M14" display="QCU!M14"/>
    <hyperlink ref="B1642" location="QCU!M15" display="QCU!M15"/>
    <hyperlink ref="B1643" location="QCU!M16" display="QCU!M16"/>
    <hyperlink ref="B1644" location="QCU!M17" display="QCU!M17"/>
    <hyperlink ref="B1645" location="QCU!M18" display="QCU!M18"/>
    <hyperlink ref="B1646" location="QCU!M19" display="QCU!M19"/>
    <hyperlink ref="B1647" location="QCU!M20" display="QCU!M20"/>
    <hyperlink ref="B1648" location="QCU!M21" display="QCU!M21"/>
    <hyperlink ref="B1649" location="QCU!M24" display="QCU!M24"/>
    <hyperlink ref="B1650" location="QCU!M25" display="QCU!M25"/>
    <hyperlink ref="B1651" location="QCU!M26" display="QCU!M26"/>
    <hyperlink ref="B1652" location="QCU!M27" display="QCU!M27"/>
    <hyperlink ref="B1653" location="QCU!M28" display="QCU!M28"/>
    <hyperlink ref="B1654" location="QCU!M29" display="QCU!M29"/>
    <hyperlink ref="B1655" location="QCU!M30" display="QCU!M30"/>
    <hyperlink ref="B1656" location="QCU!M31" display="QCU!M31"/>
    <hyperlink ref="B1657" location="QCU!M32" display="QCU!M32"/>
    <hyperlink ref="B1658" location="QCU!M33" display="QCU!M33"/>
    <hyperlink ref="B1659" location="QCU!M34" display="QCU!M34"/>
    <hyperlink ref="B1660" location="QCU!M35" display="QCU!M35"/>
    <hyperlink ref="B1661" location="QCU!M37" display="QCU!M37"/>
    <hyperlink ref="B1662" location="QCU!M38" display="QCU!M38"/>
    <hyperlink ref="B1663" location="QCU!M39" display="QCU!M39"/>
    <hyperlink ref="B1664" location="QCU!M40" display="QCU!M40"/>
    <hyperlink ref="B1665" location="QCU!M41" display="QCU!M41"/>
    <hyperlink ref="B1666" location="QCU!M42" display="QCU!M42"/>
    <hyperlink ref="B1667" location="QCU!M43" display="QCU!M43"/>
    <hyperlink ref="B1668" location="QCU!M44" display="QCU!M44"/>
    <hyperlink ref="B1669" location="QCU!N9" display="QCU!N9"/>
    <hyperlink ref="B1670" location="QCU!N10" display="QCU!N10"/>
    <hyperlink ref="B1671" location="QCU!N11" display="QCU!N11"/>
    <hyperlink ref="B1672" location="QCU!N12" display="QCU!N12"/>
    <hyperlink ref="B1673" location="QCU!N13" display="QCU!N13"/>
    <hyperlink ref="B1674" location="QCU!N14" display="QCU!N14"/>
    <hyperlink ref="B1675" location="QCU!N15" display="QCU!N15"/>
    <hyperlink ref="B1676" location="QCU!N16" display="QCU!N16"/>
    <hyperlink ref="B1677" location="QCU!N17" display="QCU!N17"/>
    <hyperlink ref="B1678" location="QCU!N18" display="QCU!N18"/>
    <hyperlink ref="B1679" location="QCU!N19" display="QCU!N19"/>
    <hyperlink ref="B1680" location="QCU!N20" display="QCU!N20"/>
    <hyperlink ref="B1681" location="QCU!N21" display="QCU!N21"/>
    <hyperlink ref="B1682" location="QCU!N24" display="QCU!N24"/>
    <hyperlink ref="B1683" location="QCU!N25" display="QCU!N25"/>
    <hyperlink ref="B1684" location="QCU!N26" display="QCU!N26"/>
    <hyperlink ref="B1685" location="QCU!N27" display="QCU!N27"/>
    <hyperlink ref="B1686" location="QCU!N28" display="QCU!N28"/>
    <hyperlink ref="B1687" location="QCU!N29" display="QCU!N29"/>
    <hyperlink ref="B1688" location="QCU!N30" display="QCU!N30"/>
    <hyperlink ref="B1689" location="QCU!N31" display="QCU!N31"/>
    <hyperlink ref="B1690" location="QCU!N32" display="QCU!N32"/>
    <hyperlink ref="B1691" location="QCU!N33" display="QCU!N33"/>
    <hyperlink ref="B1692" location="QCU!N34" display="QCU!N34"/>
    <hyperlink ref="B1693" location="QCU!N35" display="QCU!N35"/>
    <hyperlink ref="B1694" location="QCU!N37" display="QCU!N37"/>
    <hyperlink ref="B1695" location="QCU!N38" display="QCU!N38"/>
    <hyperlink ref="B1696" location="QCU!N39" display="QCU!N39"/>
    <hyperlink ref="B1697" location="QCU!N40" display="QCU!N40"/>
    <hyperlink ref="B1698" location="QCU!N41" display="QCU!N41"/>
    <hyperlink ref="B1699" location="QCU!N42" display="QCU!N42"/>
    <hyperlink ref="B1700" location="QCU!N43" display="QCU!N43"/>
    <hyperlink ref="B1701" location="QCU!N44" display="QCU!N44"/>
    <hyperlink ref="B1702" location="QCU!O9" display="QCU!O9"/>
    <hyperlink ref="B1703" location="QCU!O10" display="QCU!O10"/>
    <hyperlink ref="B1704" location="QCU!O11" display="QCU!O11"/>
    <hyperlink ref="B1705" location="QCU!O12" display="QCU!O12"/>
    <hyperlink ref="B1706" location="QCU!O13" display="QCU!O13"/>
    <hyperlink ref="B1707" location="QCU!O14" display="QCU!O14"/>
    <hyperlink ref="B1708" location="QCU!O15" display="QCU!O15"/>
    <hyperlink ref="B1709" location="QCU!O16" display="QCU!O16"/>
    <hyperlink ref="B1710" location="QCU!O17" display="QCU!O17"/>
    <hyperlink ref="B1711" location="QCU!O18" display="QCU!O18"/>
    <hyperlink ref="B1712" location="QCU!O19" display="QCU!O19"/>
    <hyperlink ref="B1713" location="QCU!O20" display="QCU!O20"/>
    <hyperlink ref="B1714" location="QCU!O21" display="QCU!O21"/>
    <hyperlink ref="B1715" location="QCU!O24" display="QCU!O24"/>
    <hyperlink ref="B1716" location="QCU!O25" display="QCU!O25"/>
    <hyperlink ref="B1717" location="QCU!O26" display="QCU!O26"/>
    <hyperlink ref="B1718" location="QCU!O27" display="QCU!O27"/>
    <hyperlink ref="B1719" location="QCU!O28" display="QCU!O28"/>
    <hyperlink ref="B1720" location="QCU!O29" display="QCU!O29"/>
    <hyperlink ref="B1721" location="QCU!O30" display="QCU!O30"/>
    <hyperlink ref="B1722" location="QCU!O31" display="QCU!O31"/>
    <hyperlink ref="B1723" location="QCU!O32" display="QCU!O32"/>
    <hyperlink ref="B1724" location="QCU!O33" display="QCU!O33"/>
    <hyperlink ref="B1725" location="QCU!O34" display="QCU!O34"/>
    <hyperlink ref="B1726" location="QCU!O35" display="QCU!O35"/>
    <hyperlink ref="B1727" location="QCU!O37" display="QCU!O37"/>
    <hyperlink ref="B1728" location="QCU!O38" display="QCU!O38"/>
    <hyperlink ref="B1729" location="QCU!O39" display="QCU!O39"/>
    <hyperlink ref="B1730" location="QCU!O40" display="QCU!O40"/>
    <hyperlink ref="B1731" location="QCU!O41" display="QCU!O41"/>
    <hyperlink ref="B1732" location="QCU!O42" display="QCU!O42"/>
    <hyperlink ref="B1733" location="QCU!O43" display="QCU!O43"/>
    <hyperlink ref="B1734" location="QCU!O44" display="QCU!O44"/>
    <hyperlink ref="B1735" location="QCU!P9" display="QCU!P9"/>
    <hyperlink ref="B1736" location="QCU!P10" display="QCU!P10"/>
    <hyperlink ref="B1737" location="QCU!P11" display="QCU!P11"/>
    <hyperlink ref="B1738" location="QCU!P12" display="QCU!P12"/>
    <hyperlink ref="B1739" location="QCU!P13" display="QCU!P13"/>
    <hyperlink ref="B1740" location="QCU!P14" display="QCU!P14"/>
    <hyperlink ref="B1741" location="QCU!P15" display="QCU!P15"/>
    <hyperlink ref="B1742" location="QCU!P16" display="QCU!P16"/>
    <hyperlink ref="B1743" location="QCU!P17" display="QCU!P17"/>
    <hyperlink ref="B1744" location="QCU!P18" display="QCU!P18"/>
    <hyperlink ref="B1745" location="QCU!P19" display="QCU!P19"/>
    <hyperlink ref="B1746" location="QCU!P20" display="QCU!P20"/>
    <hyperlink ref="B1747" location="QCU!P21" display="QCU!P21"/>
    <hyperlink ref="B1748" location="QCU!P24" display="QCU!P24"/>
    <hyperlink ref="B1749" location="QCU!P25" display="QCU!P25"/>
    <hyperlink ref="B1750" location="QCU!P26" display="QCU!P26"/>
    <hyperlink ref="B1751" location="QCU!P27" display="QCU!P27"/>
    <hyperlink ref="B1752" location="QCU!P28" display="QCU!P28"/>
    <hyperlink ref="B1753" location="QCU!P29" display="QCU!P29"/>
    <hyperlink ref="B1754" location="QCU!P30" display="QCU!P30"/>
    <hyperlink ref="B1755" location="QCU!P31" display="QCU!P31"/>
    <hyperlink ref="B1756" location="QCU!P32" display="QCU!P32"/>
    <hyperlink ref="B1757" location="QCU!P33" display="QCU!P33"/>
    <hyperlink ref="B1758" location="QCU!P34" display="QCU!P34"/>
    <hyperlink ref="B1759" location="QCU!P35" display="QCU!P35"/>
    <hyperlink ref="B1760" location="QCU!P37" display="QCU!P37"/>
    <hyperlink ref="B1761" location="QCU!P38" display="QCU!P38"/>
    <hyperlink ref="B1762" location="QCU!P39" display="QCU!P39"/>
    <hyperlink ref="B1763" location="QCU!P40" display="QCU!P40"/>
    <hyperlink ref="B1764" location="QCU!P41" display="QCU!P41"/>
    <hyperlink ref="B1765" location="QCU!P42" display="QCU!P42"/>
    <hyperlink ref="B1766" location="QCU!P43" display="QCU!P43"/>
    <hyperlink ref="B1767" location="QCU!P44" display="QCU!P44"/>
    <hyperlink ref="B1768" location="QCU!Q9" display="QCU!Q9"/>
    <hyperlink ref="B1769" location="QCU!Q10" display="QCU!Q10"/>
    <hyperlink ref="B1770" location="QCU!Q11" display="QCU!Q11"/>
    <hyperlink ref="B1771" location="QCU!Q12" display="QCU!Q12"/>
    <hyperlink ref="B1772" location="QCU!Q13" display="QCU!Q13"/>
    <hyperlink ref="B1773" location="QCU!Q14" display="QCU!Q14"/>
    <hyperlink ref="B1774" location="QCU!Q15" display="QCU!Q15"/>
    <hyperlink ref="B1775" location="QCU!Q16" display="QCU!Q16"/>
    <hyperlink ref="B1776" location="QCU!Q17" display="QCU!Q17"/>
    <hyperlink ref="B1777" location="QCU!Q18" display="QCU!Q18"/>
    <hyperlink ref="B1778" location="QCU!Q19" display="QCU!Q19"/>
    <hyperlink ref="B1779" location="QCU!Q20" display="QCU!Q20"/>
    <hyperlink ref="B1780" location="QCU!Q21" display="QCU!Q21"/>
    <hyperlink ref="B1781" location="QCU!Q24" display="QCU!Q24"/>
    <hyperlink ref="B1782" location="QCU!Q25" display="QCU!Q25"/>
    <hyperlink ref="B1783" location="QCU!Q26" display="QCU!Q26"/>
    <hyperlink ref="B1784" location="QCU!Q27" display="QCU!Q27"/>
    <hyperlink ref="B1785" location="QCU!Q28" display="QCU!Q28"/>
    <hyperlink ref="B1786" location="QCU!Q29" display="QCU!Q29"/>
    <hyperlink ref="B1787" location="QCU!Q30" display="QCU!Q30"/>
    <hyperlink ref="B1788" location="QCU!Q31" display="QCU!Q31"/>
    <hyperlink ref="B1789" location="QCU!Q32" display="QCU!Q32"/>
    <hyperlink ref="B1790" location="QCU!Q33" display="QCU!Q33"/>
    <hyperlink ref="B1791" location="QCU!Q34" display="QCU!Q34"/>
    <hyperlink ref="B1792" location="QCU!Q35" display="QCU!Q35"/>
    <hyperlink ref="B1793" location="QCU!Q37" display="QCU!Q37"/>
    <hyperlink ref="B1794" location="QCU!Q38" display="QCU!Q38"/>
    <hyperlink ref="B1795" location="QCU!Q39" display="QCU!Q39"/>
    <hyperlink ref="B1796" location="QCU!Q40" display="QCU!Q40"/>
    <hyperlink ref="B1797" location="QCU!Q41" display="QCU!Q41"/>
    <hyperlink ref="B1798" location="QCU!Q42" display="QCU!Q42"/>
    <hyperlink ref="B1799" location="QCU!Q43" display="QCU!Q43"/>
    <hyperlink ref="B1800" location="QCU!Q44" display="QCU!Q44"/>
    <hyperlink ref="B1801" location="QCU!R9" display="QCU!R9"/>
    <hyperlink ref="B1802" location="QCU!R10" display="QCU!R10"/>
    <hyperlink ref="B1803" location="QCU!R11" display="QCU!R11"/>
    <hyperlink ref="B1804" location="QCU!R12" display="QCU!R12"/>
    <hyperlink ref="B1805" location="QCU!R13" display="QCU!R13"/>
    <hyperlink ref="B1806" location="QCU!R14" display="QCU!R14"/>
    <hyperlink ref="B1807" location="QCU!R15" display="QCU!R15"/>
    <hyperlink ref="B1808" location="QCU!R16" display="QCU!R16"/>
    <hyperlink ref="B1809" location="QCU!R17" display="QCU!R17"/>
    <hyperlink ref="B1810" location="QCU!R18" display="QCU!R18"/>
    <hyperlink ref="B1811" location="QCU!R19" display="QCU!R19"/>
    <hyperlink ref="B1812" location="QCU!R20" display="QCU!R20"/>
    <hyperlink ref="B1813" location="QCU!R21" display="QCU!R21"/>
    <hyperlink ref="B1814" location="QCU!R24" display="QCU!R24"/>
    <hyperlink ref="B1815" location="QCU!R25" display="QCU!R25"/>
    <hyperlink ref="B1816" location="QCU!R26" display="QCU!R26"/>
    <hyperlink ref="B1817" location="QCU!R27" display="QCU!R27"/>
    <hyperlink ref="B1818" location="QCU!R28" display="QCU!R28"/>
    <hyperlink ref="B1819" location="QCU!R29" display="QCU!R29"/>
    <hyperlink ref="B1820" location="QCU!R30" display="QCU!R30"/>
    <hyperlink ref="B1821" location="QCU!R31" display="QCU!R31"/>
    <hyperlink ref="B1822" location="QCU!R32" display="QCU!R32"/>
    <hyperlink ref="B1823" location="QCU!R33" display="QCU!R33"/>
    <hyperlink ref="B1824" location="QCU!R34" display="QCU!R34"/>
    <hyperlink ref="B1825" location="QCU!R35" display="QCU!R35"/>
    <hyperlink ref="B1826" location="QCU!R37" display="QCU!R37"/>
    <hyperlink ref="B1827" location="QCU!R38" display="QCU!R38"/>
    <hyperlink ref="B1828" location="QCU!R39" display="QCU!R39"/>
    <hyperlink ref="B1829" location="QCU!R40" display="QCU!R40"/>
    <hyperlink ref="B1830" location="QCU!R41" display="QCU!R41"/>
    <hyperlink ref="B1831" location="QCU!R42" display="QCU!R42"/>
    <hyperlink ref="B1832" location="QCU!R43" display="QCU!R43"/>
    <hyperlink ref="B1833" location="QCU!R44" display="QCU!R44"/>
    <hyperlink ref="B1834" location="IRR!C8" display="IRR!C8"/>
    <hyperlink ref="B1835" location="IRR!C9" display="IRR!C9"/>
    <hyperlink ref="B1836" location="IRR!C10" display="IRR!C10"/>
    <hyperlink ref="B1837" location="IRR!C12" display="IRR!C12"/>
    <hyperlink ref="B1838" location="IRR!C13" display="IRR!C13"/>
    <hyperlink ref="B1839" location="IRR!C14" display="IRR!C14"/>
    <hyperlink ref="B1840" location="IRR!D8" display="IRR!D8"/>
    <hyperlink ref="B1841" location="IRR!D9" display="IRR!D9"/>
    <hyperlink ref="B1842" location="IRR!D10" display="IRR!D10"/>
    <hyperlink ref="B1843" location="IRR!D12" display="IRR!D12"/>
    <hyperlink ref="B1844" location="IRR!D13" display="IRR!D13"/>
    <hyperlink ref="B1845" location="IRR!D14" display="IRR!D14"/>
    <hyperlink ref="B1846" location="IRR!E8" display="IRR!E8"/>
    <hyperlink ref="B1847" location="IRR!E9" display="IRR!E9"/>
    <hyperlink ref="B1848" location="IRR!E10" display="IRR!E10"/>
    <hyperlink ref="B1849" location="IRR!E12" display="IRR!E12"/>
    <hyperlink ref="B1850" location="IRR!E13" display="IRR!E13"/>
    <hyperlink ref="B1851" location="IRR!E14" display="IRR!E14"/>
    <hyperlink ref="B1852" location="IRR!F8" display="IRR!F8"/>
    <hyperlink ref="B1853" location="IRR!F9" display="IRR!F9"/>
    <hyperlink ref="B1854" location="IRR!F10" display="IRR!F10"/>
    <hyperlink ref="B1855" location="IRR!F12" display="IRR!F12"/>
    <hyperlink ref="B1856" location="IRR!F13" display="IRR!F13"/>
    <hyperlink ref="B1857" location="IRR!F14" display="IRR!F14"/>
    <hyperlink ref="A1858:A1861" location="QCO!A1" display="QSO"/>
    <hyperlink ref="B1858:B1861" location="QCO!A1" display="#QCO!AI9"/>
    <hyperlink ref="B1858" location="QCO!AI10" display="QCO!AI10"/>
    <hyperlink ref="B1859" location="QCO!AI11" display="QCO!AI11"/>
    <hyperlink ref="B1860" location="QCO!AI22" display="QCO!AI22"/>
    <hyperlink ref="B1861" location="QCO!AI23" display="QCO!AI23"/>
    <hyperlink ref="A1862" location="QCO!A1" display="QSO"/>
    <hyperlink ref="B1862" location="QCO!AI36" display="QCO!AI36"/>
  </hyperlink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extLst>
    <ext xmlns:x14="http://schemas.microsoft.com/office/spreadsheetml/2009/9/main" uri="{78C0D931-6437-407d-A8EE-F0AAD7539E65}">
      <x14:conditionalFormattings>
        <x14:conditionalFormatting xmlns:xm="http://schemas.microsoft.com/office/excel/2006/main">
          <x14:cfRule type="iconSet" priority="4" id="{7BD0FBA2-47AC-4B56-A045-458C914FD513}">
            <x14:iconSet iconSet="3Symbols2" showValue="0" custom="1">
              <x14:cfvo type="percent">
                <xm:f>0</xm:f>
              </x14:cfvo>
              <x14:cfvo type="percent">
                <xm:f>0</xm:f>
              </x14:cfvo>
              <x14:cfvo type="percent">
                <xm:f>1</xm:f>
              </x14:cfvo>
              <x14:cfIcon iconSet="3Symbols2" iconId="0"/>
              <x14:cfIcon iconSet="3Symbols2" iconId="0"/>
              <x14:cfIcon iconSet="3Symbols2" iconId="2"/>
            </x14:iconSet>
          </x14:cfRule>
          <xm:sqref>F1863:F1048576 F1:F1857</xm:sqref>
        </x14:conditionalFormatting>
        <x14:conditionalFormatting xmlns:xm="http://schemas.microsoft.com/office/excel/2006/main">
          <x14:cfRule type="iconSet" priority="33" id="{273324E3-423E-450D-9FA5-31927D86DBDC}">
            <x14:iconSet iconSet="3Symbols2" showValue="0" custom="1">
              <x14:cfvo type="percent">
                <xm:f>0</xm:f>
              </x14:cfvo>
              <x14:cfvo type="percent">
                <xm:f>0</xm:f>
              </x14:cfvo>
              <x14:cfvo type="percent">
                <xm:f>1</xm:f>
              </x14:cfvo>
              <x14:cfIcon iconSet="3Symbols2" iconId="0"/>
              <x14:cfIcon iconSet="3Symbols2" iconId="0"/>
              <x14:cfIcon iconSet="3Symbols2" iconId="2"/>
            </x14:iconSet>
          </x14:cfRule>
          <xm:sqref>F1858:F1861</xm:sqref>
        </x14:conditionalFormatting>
        <x14:conditionalFormatting xmlns:xm="http://schemas.microsoft.com/office/excel/2006/main">
          <x14:cfRule type="iconSet" priority="1" id="{EC340C6C-7AF4-4528-914A-A86898AE20A7}">
            <x14:iconSet iconSet="3Symbols2" showValue="0" custom="1">
              <x14:cfvo type="percent">
                <xm:f>0</xm:f>
              </x14:cfvo>
              <x14:cfvo type="percent">
                <xm:f>0</xm:f>
              </x14:cfvo>
              <x14:cfvo type="percent">
                <xm:f>1</xm:f>
              </x14:cfvo>
              <x14:cfIcon iconSet="3Symbols2" iconId="0"/>
              <x14:cfIcon iconSet="3Symbols2" iconId="0"/>
              <x14:cfIcon iconSet="3Symbols2" iconId="2"/>
            </x14:iconSet>
          </x14:cfRule>
          <xm:sqref>F1862</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H6198"/>
  <sheetViews>
    <sheetView zoomScale="115" zoomScaleNormal="115" workbookViewId="0">
      <pane xSplit="1" ySplit="1" topLeftCell="B2" activePane="bottomRight" state="frozen"/>
      <selection activeCell="A3884" sqref="A3884"/>
      <selection pane="topRight" activeCell="A3884" sqref="A3884"/>
      <selection pane="bottomLeft" activeCell="A3884" sqref="A3884"/>
      <selection pane="bottomRight"/>
    </sheetView>
  </sheetViews>
  <sheetFormatPr defaultColWidth="0" defaultRowHeight="15" zeroHeight="1" x14ac:dyDescent="0.25"/>
  <cols>
    <col min="1" max="1" width="9.140625" style="786" customWidth="1"/>
    <col min="2" max="2" width="110.42578125" style="791" bestFit="1" customWidth="1"/>
    <col min="3" max="3" width="18.42578125" style="788" customWidth="1"/>
    <col min="4" max="4" width="9.140625" style="789" bestFit="1" customWidth="1"/>
    <col min="5" max="5" width="14" style="790" customWidth="1"/>
    <col min="6" max="6" width="122.7109375" style="791" bestFit="1" customWidth="1"/>
    <col min="7" max="7" width="19.140625" style="788" customWidth="1"/>
    <col min="8" max="8" width="9.140625" style="790" bestFit="1" customWidth="1"/>
    <col min="9" max="16384" width="9.140625" style="414" hidden="1"/>
  </cols>
  <sheetData>
    <row r="1" spans="1:8" ht="30.75" thickBot="1" x14ac:dyDescent="0.3">
      <c r="A1" s="773" t="s">
        <v>616</v>
      </c>
      <c r="B1" s="774" t="s">
        <v>619</v>
      </c>
      <c r="C1" s="775" t="s">
        <v>620</v>
      </c>
      <c r="D1" s="776" t="s">
        <v>621</v>
      </c>
      <c r="E1" s="776" t="s">
        <v>622</v>
      </c>
      <c r="F1" s="777" t="s">
        <v>619</v>
      </c>
      <c r="G1" s="775" t="s">
        <v>623</v>
      </c>
      <c r="H1" s="776" t="s">
        <v>621</v>
      </c>
    </row>
    <row r="2" spans="1:8" x14ac:dyDescent="0.25">
      <c r="A2" s="778">
        <v>1</v>
      </c>
      <c r="B2" s="779" t="s">
        <v>3487</v>
      </c>
      <c r="C2" s="780">
        <f>QCO!AF9</f>
        <v>0</v>
      </c>
      <c r="D2" s="780"/>
      <c r="E2" s="781" t="s">
        <v>625</v>
      </c>
      <c r="F2" s="779" t="s">
        <v>1803</v>
      </c>
      <c r="G2" s="780">
        <f>OES!D35</f>
        <v>0</v>
      </c>
      <c r="H2" s="781" t="s">
        <v>627</v>
      </c>
    </row>
    <row r="3" spans="1:8" x14ac:dyDescent="0.25">
      <c r="A3" s="778"/>
      <c r="B3" s="782"/>
      <c r="C3" s="780"/>
      <c r="D3" s="783"/>
      <c r="E3" s="781"/>
      <c r="F3" s="779" t="s">
        <v>2194</v>
      </c>
      <c r="G3" s="780">
        <f>ONS!D35</f>
        <v>0</v>
      </c>
      <c r="H3" s="781" t="s">
        <v>627</v>
      </c>
    </row>
    <row r="4" spans="1:8" x14ac:dyDescent="0.25">
      <c r="A4" s="778"/>
      <c r="B4" s="782"/>
      <c r="C4" s="780"/>
      <c r="D4" s="783"/>
      <c r="E4" s="781"/>
      <c r="F4" s="779" t="s">
        <v>10177</v>
      </c>
      <c r="G4" s="780">
        <f>OES!C47</f>
        <v>0</v>
      </c>
      <c r="H4" s="781" t="s">
        <v>627</v>
      </c>
    </row>
    <row r="5" spans="1:8" x14ac:dyDescent="0.25">
      <c r="A5" s="778"/>
      <c r="B5" s="782"/>
      <c r="C5" s="780"/>
      <c r="D5" s="783"/>
      <c r="E5" s="781"/>
      <c r="F5" s="779" t="s">
        <v>10178</v>
      </c>
      <c r="G5" s="780">
        <f>ONS!C47</f>
        <v>0</v>
      </c>
      <c r="H5" s="781" t="s">
        <v>627</v>
      </c>
    </row>
    <row r="6" spans="1:8" x14ac:dyDescent="0.25">
      <c r="A6" s="778"/>
      <c r="B6" s="782"/>
      <c r="C6" s="780"/>
      <c r="D6" s="783"/>
      <c r="E6" s="781"/>
      <c r="F6" s="779"/>
      <c r="G6" s="780"/>
      <c r="H6" s="781"/>
    </row>
    <row r="7" spans="1:8" x14ac:dyDescent="0.25">
      <c r="A7" s="778">
        <v>2</v>
      </c>
      <c r="B7" s="779" t="s">
        <v>3488</v>
      </c>
      <c r="C7" s="780">
        <f>QCO!AF10</f>
        <v>0</v>
      </c>
      <c r="D7" s="783"/>
      <c r="E7" s="781" t="s">
        <v>625</v>
      </c>
      <c r="F7" s="779" t="s">
        <v>1804</v>
      </c>
      <c r="G7" s="780">
        <f>OES!I35</f>
        <v>0</v>
      </c>
      <c r="H7" s="781" t="s">
        <v>627</v>
      </c>
    </row>
    <row r="8" spans="1:8" x14ac:dyDescent="0.25">
      <c r="A8" s="778"/>
      <c r="B8" s="779"/>
      <c r="C8" s="780"/>
      <c r="D8" s="780"/>
      <c r="E8" s="781"/>
      <c r="F8" s="779" t="s">
        <v>2195</v>
      </c>
      <c r="G8" s="780">
        <f>ONS!I35</f>
        <v>0</v>
      </c>
      <c r="H8" s="781" t="s">
        <v>627</v>
      </c>
    </row>
    <row r="9" spans="1:8" x14ac:dyDescent="0.25">
      <c r="A9" s="778"/>
      <c r="B9" s="782"/>
      <c r="C9" s="784"/>
      <c r="D9" s="785"/>
      <c r="E9" s="781"/>
      <c r="F9" s="779" t="s">
        <v>1805</v>
      </c>
      <c r="G9" s="780">
        <f>OES!L35</f>
        <v>0</v>
      </c>
      <c r="H9" s="781" t="s">
        <v>627</v>
      </c>
    </row>
    <row r="10" spans="1:8" x14ac:dyDescent="0.25">
      <c r="A10" s="778"/>
      <c r="B10" s="782"/>
      <c r="C10" s="784"/>
      <c r="D10" s="785"/>
      <c r="E10" s="781"/>
      <c r="F10" s="779" t="s">
        <v>2196</v>
      </c>
      <c r="G10" s="780">
        <f>ONS!L35</f>
        <v>0</v>
      </c>
      <c r="H10" s="781" t="s">
        <v>627</v>
      </c>
    </row>
    <row r="11" spans="1:8" x14ac:dyDescent="0.25">
      <c r="B11" s="782"/>
      <c r="C11" s="784"/>
      <c r="D11" s="785"/>
      <c r="E11" s="781"/>
      <c r="F11" s="779"/>
      <c r="G11" s="780"/>
      <c r="H11" s="781"/>
    </row>
    <row r="12" spans="1:8" x14ac:dyDescent="0.25">
      <c r="A12" s="778">
        <v>3</v>
      </c>
      <c r="B12" s="779" t="s">
        <v>3489</v>
      </c>
      <c r="C12" s="780">
        <f>QCO!AF11</f>
        <v>0</v>
      </c>
      <c r="D12" s="780"/>
      <c r="E12" s="781" t="s">
        <v>625</v>
      </c>
      <c r="F12" s="779" t="s">
        <v>1804</v>
      </c>
      <c r="G12" s="780">
        <f>OES!I35</f>
        <v>0</v>
      </c>
      <c r="H12" s="781" t="s">
        <v>627</v>
      </c>
    </row>
    <row r="13" spans="1:8" x14ac:dyDescent="0.25">
      <c r="A13" s="778"/>
      <c r="B13" s="782"/>
      <c r="C13" s="784"/>
      <c r="D13" s="785"/>
      <c r="E13" s="781"/>
      <c r="F13" s="779" t="s">
        <v>2195</v>
      </c>
      <c r="G13" s="780">
        <f>ONS!I35</f>
        <v>0</v>
      </c>
      <c r="H13" s="781" t="s">
        <v>627</v>
      </c>
    </row>
    <row r="14" spans="1:8" x14ac:dyDescent="0.25">
      <c r="A14" s="778"/>
      <c r="B14" s="779"/>
      <c r="C14" s="784"/>
      <c r="D14" s="785"/>
      <c r="E14" s="781"/>
      <c r="F14" s="779"/>
      <c r="G14" s="780"/>
      <c r="H14" s="781"/>
    </row>
    <row r="15" spans="1:8" x14ac:dyDescent="0.25">
      <c r="A15" s="778">
        <v>4</v>
      </c>
      <c r="B15" s="779" t="s">
        <v>3490</v>
      </c>
      <c r="C15" s="784">
        <f>QCO!AF15</f>
        <v>0</v>
      </c>
      <c r="D15" s="785"/>
      <c r="E15" s="781" t="s">
        <v>625</v>
      </c>
      <c r="F15" s="779" t="s">
        <v>1867</v>
      </c>
      <c r="G15" s="780">
        <f>OES!M35</f>
        <v>0</v>
      </c>
      <c r="H15" s="781" t="s">
        <v>627</v>
      </c>
    </row>
    <row r="16" spans="1:8" x14ac:dyDescent="0.25">
      <c r="A16" s="778"/>
      <c r="B16" s="782"/>
      <c r="C16" s="780"/>
      <c r="D16" s="783"/>
      <c r="E16" s="787"/>
      <c r="F16" s="779" t="s">
        <v>2258</v>
      </c>
      <c r="G16" s="780">
        <f>ONS!M35</f>
        <v>0</v>
      </c>
      <c r="H16" s="787" t="s">
        <v>627</v>
      </c>
    </row>
    <row r="17" spans="1:8" x14ac:dyDescent="0.25">
      <c r="B17" s="779"/>
      <c r="E17" s="781"/>
      <c r="F17" s="779"/>
    </row>
    <row r="18" spans="1:8" ht="30" x14ac:dyDescent="0.25">
      <c r="A18" s="786">
        <v>5</v>
      </c>
      <c r="B18" s="791" t="s">
        <v>3491</v>
      </c>
      <c r="C18" s="788">
        <f>QCO!AF12</f>
        <v>0</v>
      </c>
      <c r="E18" s="790" t="s">
        <v>625</v>
      </c>
      <c r="F18" s="779" t="s">
        <v>1868</v>
      </c>
      <c r="G18" s="788">
        <f>OES!N35</f>
        <v>0</v>
      </c>
      <c r="H18" s="790" t="s">
        <v>627</v>
      </c>
    </row>
    <row r="19" spans="1:8" ht="30" x14ac:dyDescent="0.25">
      <c r="B19" s="779"/>
      <c r="E19" s="781"/>
      <c r="F19" s="779" t="s">
        <v>2259</v>
      </c>
      <c r="G19" s="788">
        <f>ONS!N35</f>
        <v>0</v>
      </c>
      <c r="H19" s="790" t="s">
        <v>627</v>
      </c>
    </row>
    <row r="20" spans="1:8" x14ac:dyDescent="0.25">
      <c r="F20" s="779"/>
    </row>
    <row r="21" spans="1:8" x14ac:dyDescent="0.25">
      <c r="A21" s="786">
        <v>6</v>
      </c>
      <c r="B21" s="779" t="s">
        <v>3492</v>
      </c>
      <c r="C21" s="788">
        <f>QCO!AF13</f>
        <v>0</v>
      </c>
      <c r="E21" s="790" t="s">
        <v>625</v>
      </c>
      <c r="F21" s="779" t="s">
        <v>1869</v>
      </c>
      <c r="G21" s="788">
        <f>OES!Q35</f>
        <v>0</v>
      </c>
      <c r="H21" s="790" t="s">
        <v>627</v>
      </c>
    </row>
    <row r="22" spans="1:8" x14ac:dyDescent="0.25">
      <c r="F22" s="779" t="s">
        <v>2260</v>
      </c>
      <c r="G22" s="788">
        <f>ONS!Q35</f>
        <v>0</v>
      </c>
      <c r="H22" s="790" t="s">
        <v>627</v>
      </c>
    </row>
    <row r="23" spans="1:8" x14ac:dyDescent="0.25">
      <c r="B23" s="779"/>
      <c r="F23" s="779"/>
    </row>
    <row r="24" spans="1:8" x14ac:dyDescent="0.25">
      <c r="A24" s="786">
        <v>7</v>
      </c>
      <c r="B24" s="791" t="s">
        <v>3493</v>
      </c>
      <c r="C24" s="788">
        <f>QCO!AF14</f>
        <v>0</v>
      </c>
      <c r="E24" s="790" t="s">
        <v>625</v>
      </c>
      <c r="F24" s="779" t="s">
        <v>1870</v>
      </c>
      <c r="G24" s="788">
        <f>OES!R35</f>
        <v>0</v>
      </c>
      <c r="H24" s="790" t="s">
        <v>627</v>
      </c>
    </row>
    <row r="25" spans="1:8" x14ac:dyDescent="0.25">
      <c r="F25" s="779" t="s">
        <v>2261</v>
      </c>
      <c r="G25" s="788">
        <f>ONS!R35</f>
        <v>0</v>
      </c>
      <c r="H25" s="790" t="s">
        <v>627</v>
      </c>
    </row>
    <row r="26" spans="1:8" x14ac:dyDescent="0.25">
      <c r="B26" s="779"/>
      <c r="F26" s="779"/>
    </row>
    <row r="27" spans="1:8" x14ac:dyDescent="0.25">
      <c r="A27" s="786">
        <v>8</v>
      </c>
      <c r="B27" s="779" t="s">
        <v>3494</v>
      </c>
      <c r="C27" s="788">
        <f>QCO!AF16</f>
        <v>0</v>
      </c>
      <c r="E27" s="790" t="s">
        <v>625</v>
      </c>
      <c r="F27" s="779" t="s">
        <v>1871</v>
      </c>
      <c r="G27" s="788">
        <f>OES!S35</f>
        <v>0</v>
      </c>
      <c r="H27" s="790" t="s">
        <v>627</v>
      </c>
    </row>
    <row r="28" spans="1:8" x14ac:dyDescent="0.25">
      <c r="F28" s="779" t="s">
        <v>2262</v>
      </c>
      <c r="G28" s="788">
        <f>ONS!S35</f>
        <v>0</v>
      </c>
      <c r="H28" s="790" t="s">
        <v>627</v>
      </c>
    </row>
    <row r="29" spans="1:8" x14ac:dyDescent="0.25">
      <c r="F29" s="779"/>
    </row>
    <row r="30" spans="1:8" x14ac:dyDescent="0.25">
      <c r="A30" s="786">
        <v>9</v>
      </c>
      <c r="B30" s="791" t="s">
        <v>3495</v>
      </c>
      <c r="C30" s="788">
        <f>QCO!AF17</f>
        <v>0</v>
      </c>
      <c r="E30" s="790" t="s">
        <v>625</v>
      </c>
      <c r="F30" s="791" t="s">
        <v>1872</v>
      </c>
      <c r="G30" s="788">
        <f>OES!U35</f>
        <v>0</v>
      </c>
      <c r="H30" s="790" t="s">
        <v>627</v>
      </c>
    </row>
    <row r="31" spans="1:8" x14ac:dyDescent="0.25">
      <c r="B31" s="779"/>
      <c r="F31" s="779" t="s">
        <v>2263</v>
      </c>
      <c r="G31" s="788">
        <f>ONS!U35</f>
        <v>0</v>
      </c>
      <c r="H31" s="790" t="s">
        <v>627</v>
      </c>
    </row>
    <row r="32" spans="1:8" x14ac:dyDescent="0.25">
      <c r="F32" s="779"/>
    </row>
    <row r="33" spans="1:8" x14ac:dyDescent="0.25">
      <c r="A33" s="786">
        <v>10</v>
      </c>
      <c r="B33" s="791" t="s">
        <v>3496</v>
      </c>
      <c r="C33" s="788">
        <f>QCO!AF21</f>
        <v>0</v>
      </c>
      <c r="E33" s="790" t="s">
        <v>625</v>
      </c>
      <c r="F33" s="779" t="s">
        <v>1665</v>
      </c>
      <c r="G33" s="788">
        <f>OES!D11</f>
        <v>0</v>
      </c>
      <c r="H33" s="790" t="s">
        <v>627</v>
      </c>
    </row>
    <row r="34" spans="1:8" x14ac:dyDescent="0.25">
      <c r="F34" s="779" t="s">
        <v>2056</v>
      </c>
      <c r="G34" s="788">
        <f>ONS!D11</f>
        <v>0</v>
      </c>
      <c r="H34" s="790" t="s">
        <v>627</v>
      </c>
    </row>
    <row r="35" spans="1:8" x14ac:dyDescent="0.25">
      <c r="F35" s="779" t="s">
        <v>1705</v>
      </c>
      <c r="G35" s="788">
        <f>OES!C15</f>
        <v>0</v>
      </c>
      <c r="H35" s="790" t="s">
        <v>627</v>
      </c>
    </row>
    <row r="36" spans="1:8" x14ac:dyDescent="0.25">
      <c r="F36" s="779" t="s">
        <v>2096</v>
      </c>
      <c r="G36" s="788">
        <f>ONS!C15</f>
        <v>0</v>
      </c>
      <c r="H36" s="790" t="s">
        <v>627</v>
      </c>
    </row>
    <row r="37" spans="1:8" x14ac:dyDescent="0.25">
      <c r="F37" s="779"/>
    </row>
    <row r="38" spans="1:8" x14ac:dyDescent="0.25">
      <c r="A38" s="786">
        <v>11</v>
      </c>
      <c r="B38" s="779" t="s">
        <v>3497</v>
      </c>
      <c r="C38" s="788">
        <f>QCO!AF22</f>
        <v>0</v>
      </c>
      <c r="E38" s="790" t="s">
        <v>625</v>
      </c>
      <c r="F38" s="779" t="s">
        <v>1666</v>
      </c>
      <c r="G38" s="788">
        <f>OES!I11</f>
        <v>0</v>
      </c>
      <c r="H38" s="790" t="s">
        <v>627</v>
      </c>
    </row>
    <row r="39" spans="1:8" x14ac:dyDescent="0.25">
      <c r="F39" s="779" t="s">
        <v>2057</v>
      </c>
      <c r="G39" s="788">
        <f>ONS!I11</f>
        <v>0</v>
      </c>
      <c r="H39" s="790" t="s">
        <v>627</v>
      </c>
    </row>
    <row r="40" spans="1:8" x14ac:dyDescent="0.25">
      <c r="F40" s="779" t="s">
        <v>1667</v>
      </c>
      <c r="G40" s="788">
        <f>OES!L11</f>
        <v>0</v>
      </c>
      <c r="H40" s="790" t="s">
        <v>627</v>
      </c>
    </row>
    <row r="41" spans="1:8" x14ac:dyDescent="0.25">
      <c r="F41" s="779" t="s">
        <v>2058</v>
      </c>
      <c r="G41" s="788">
        <f>ONS!L11</f>
        <v>0</v>
      </c>
      <c r="H41" s="790" t="s">
        <v>627</v>
      </c>
    </row>
    <row r="42" spans="1:8" x14ac:dyDescent="0.25">
      <c r="F42" s="779"/>
    </row>
    <row r="43" spans="1:8" x14ac:dyDescent="0.25">
      <c r="A43" s="786">
        <v>12</v>
      </c>
      <c r="B43" s="791" t="s">
        <v>3498</v>
      </c>
      <c r="C43" s="788">
        <f>QCO!AF23</f>
        <v>0</v>
      </c>
      <c r="E43" s="790" t="s">
        <v>625</v>
      </c>
      <c r="F43" s="779" t="s">
        <v>1666</v>
      </c>
      <c r="G43" s="788">
        <f>OES!I11</f>
        <v>0</v>
      </c>
      <c r="H43" s="790" t="s">
        <v>627</v>
      </c>
    </row>
    <row r="44" spans="1:8" x14ac:dyDescent="0.25">
      <c r="F44" s="791" t="s">
        <v>2057</v>
      </c>
      <c r="G44" s="788">
        <f>ONS!I11</f>
        <v>0</v>
      </c>
      <c r="H44" s="790" t="s">
        <v>627</v>
      </c>
    </row>
    <row r="45" spans="1:8" x14ac:dyDescent="0.25">
      <c r="B45" s="779"/>
      <c r="F45" s="779"/>
    </row>
    <row r="46" spans="1:8" ht="30" x14ac:dyDescent="0.25">
      <c r="A46" s="786">
        <v>13</v>
      </c>
      <c r="B46" s="791" t="s">
        <v>3499</v>
      </c>
      <c r="C46" s="788">
        <f>QCO!AF24</f>
        <v>0</v>
      </c>
      <c r="E46" s="790" t="s">
        <v>625</v>
      </c>
      <c r="F46" s="779" t="s">
        <v>1716</v>
      </c>
      <c r="G46" s="788">
        <f>OES!N11</f>
        <v>0</v>
      </c>
      <c r="H46" s="790" t="s">
        <v>627</v>
      </c>
    </row>
    <row r="47" spans="1:8" ht="30" x14ac:dyDescent="0.25">
      <c r="F47" s="779" t="s">
        <v>2107</v>
      </c>
      <c r="G47" s="788">
        <f>ONS!N11</f>
        <v>0</v>
      </c>
      <c r="H47" s="790" t="s">
        <v>627</v>
      </c>
    </row>
    <row r="48" spans="1:8" x14ac:dyDescent="0.25">
      <c r="B48" s="779"/>
      <c r="F48" s="779"/>
    </row>
    <row r="49" spans="1:8" x14ac:dyDescent="0.25">
      <c r="A49" s="786">
        <v>14</v>
      </c>
      <c r="B49" s="791" t="s">
        <v>3500</v>
      </c>
      <c r="C49" s="788">
        <f>QCO!AF25</f>
        <v>0</v>
      </c>
      <c r="E49" s="790" t="s">
        <v>625</v>
      </c>
      <c r="F49" s="779" t="s">
        <v>1717</v>
      </c>
      <c r="G49" s="788">
        <f>OES!Q11</f>
        <v>0</v>
      </c>
      <c r="H49" s="790" t="s">
        <v>627</v>
      </c>
    </row>
    <row r="50" spans="1:8" x14ac:dyDescent="0.25">
      <c r="B50" s="779"/>
      <c r="F50" s="779" t="s">
        <v>2108</v>
      </c>
      <c r="G50" s="788">
        <f>ONS!Q11</f>
        <v>0</v>
      </c>
      <c r="H50" s="790" t="s">
        <v>627</v>
      </c>
    </row>
    <row r="51" spans="1:8" x14ac:dyDescent="0.25">
      <c r="F51" s="779"/>
    </row>
    <row r="52" spans="1:8" x14ac:dyDescent="0.25">
      <c r="A52" s="786">
        <v>15</v>
      </c>
      <c r="B52" s="779" t="s">
        <v>3501</v>
      </c>
      <c r="C52" s="788">
        <f>QCO!AF26</f>
        <v>0</v>
      </c>
      <c r="E52" s="790" t="s">
        <v>625</v>
      </c>
      <c r="F52" s="779" t="s">
        <v>1718</v>
      </c>
      <c r="G52" s="788">
        <f>OES!R11</f>
        <v>0</v>
      </c>
      <c r="H52" s="790" t="s">
        <v>627</v>
      </c>
    </row>
    <row r="53" spans="1:8" x14ac:dyDescent="0.25">
      <c r="F53" s="779" t="s">
        <v>2109</v>
      </c>
      <c r="G53" s="788">
        <f>ONS!R11</f>
        <v>0</v>
      </c>
      <c r="H53" s="790" t="s">
        <v>627</v>
      </c>
    </row>
    <row r="54" spans="1:8" x14ac:dyDescent="0.25">
      <c r="F54" s="779"/>
    </row>
    <row r="55" spans="1:8" x14ac:dyDescent="0.25">
      <c r="A55" s="786">
        <v>16</v>
      </c>
      <c r="B55" s="791" t="s">
        <v>3502</v>
      </c>
      <c r="C55" s="788">
        <f>QCO!AF27</f>
        <v>0</v>
      </c>
      <c r="E55" s="790" t="s">
        <v>625</v>
      </c>
      <c r="F55" s="779" t="s">
        <v>1715</v>
      </c>
      <c r="G55" s="788">
        <f>OES!M11</f>
        <v>0</v>
      </c>
      <c r="H55" s="790" t="s">
        <v>627</v>
      </c>
    </row>
    <row r="56" spans="1:8" x14ac:dyDescent="0.25">
      <c r="B56" s="779"/>
      <c r="F56" s="779" t="s">
        <v>2106</v>
      </c>
      <c r="G56" s="788">
        <f>ONS!M11</f>
        <v>0</v>
      </c>
      <c r="H56" s="790" t="s">
        <v>627</v>
      </c>
    </row>
    <row r="57" spans="1:8" x14ac:dyDescent="0.25">
      <c r="B57" s="779"/>
      <c r="F57" s="779"/>
    </row>
    <row r="58" spans="1:8" x14ac:dyDescent="0.25">
      <c r="A58" s="786">
        <v>17</v>
      </c>
      <c r="B58" s="791" t="s">
        <v>3503</v>
      </c>
      <c r="C58" s="788">
        <f>QCO!AF28</f>
        <v>0</v>
      </c>
      <c r="E58" s="790" t="s">
        <v>625</v>
      </c>
      <c r="F58" s="779" t="s">
        <v>1719</v>
      </c>
      <c r="G58" s="788">
        <f>OES!S11</f>
        <v>0</v>
      </c>
      <c r="H58" s="790" t="s">
        <v>627</v>
      </c>
    </row>
    <row r="59" spans="1:8" x14ac:dyDescent="0.25">
      <c r="F59" s="779" t="s">
        <v>2110</v>
      </c>
      <c r="G59" s="788">
        <f>ONS!S11</f>
        <v>0</v>
      </c>
      <c r="H59" s="790" t="s">
        <v>627</v>
      </c>
    </row>
    <row r="60" spans="1:8" x14ac:dyDescent="0.25">
      <c r="B60" s="779"/>
      <c r="F60" s="779"/>
    </row>
    <row r="61" spans="1:8" x14ac:dyDescent="0.25">
      <c r="A61" s="786">
        <v>18</v>
      </c>
      <c r="B61" s="791" t="s">
        <v>3504</v>
      </c>
      <c r="C61" s="788">
        <f>QCO!AF29</f>
        <v>0</v>
      </c>
      <c r="E61" s="790" t="s">
        <v>625</v>
      </c>
      <c r="F61" s="779" t="s">
        <v>1720</v>
      </c>
      <c r="G61" s="788">
        <f>OES!U11</f>
        <v>0</v>
      </c>
      <c r="H61" s="790" t="s">
        <v>627</v>
      </c>
    </row>
    <row r="62" spans="1:8" x14ac:dyDescent="0.25">
      <c r="F62" s="779" t="s">
        <v>2111</v>
      </c>
      <c r="G62" s="788">
        <f>ONS!U11</f>
        <v>0</v>
      </c>
      <c r="H62" s="790" t="s">
        <v>627</v>
      </c>
    </row>
    <row r="63" spans="1:8" x14ac:dyDescent="0.25">
      <c r="F63" s="779"/>
    </row>
    <row r="64" spans="1:8" x14ac:dyDescent="0.25">
      <c r="A64" s="786">
        <v>19</v>
      </c>
      <c r="B64" s="779" t="s">
        <v>3505</v>
      </c>
      <c r="C64" s="788">
        <f>QCO!AF32</f>
        <v>0</v>
      </c>
      <c r="E64" s="790" t="s">
        <v>625</v>
      </c>
      <c r="F64" s="779" t="s">
        <v>1669</v>
      </c>
      <c r="G64" s="788">
        <f>OES!D16</f>
        <v>0</v>
      </c>
      <c r="H64" s="790" t="s">
        <v>627</v>
      </c>
    </row>
    <row r="65" spans="1:8" x14ac:dyDescent="0.25">
      <c r="F65" s="779" t="s">
        <v>2060</v>
      </c>
      <c r="G65" s="788">
        <f>ONS!D16</f>
        <v>0</v>
      </c>
      <c r="H65" s="790" t="s">
        <v>627</v>
      </c>
    </row>
    <row r="66" spans="1:8" x14ac:dyDescent="0.25">
      <c r="F66" s="779"/>
    </row>
    <row r="67" spans="1:8" x14ac:dyDescent="0.25">
      <c r="A67" s="786">
        <v>20</v>
      </c>
      <c r="B67" s="791" t="s">
        <v>3506</v>
      </c>
      <c r="C67" s="788">
        <f>QCO!AF33</f>
        <v>0</v>
      </c>
      <c r="E67" s="790" t="s">
        <v>625</v>
      </c>
      <c r="F67" s="779" t="s">
        <v>1673</v>
      </c>
      <c r="G67" s="788">
        <f>OES!D17</f>
        <v>0</v>
      </c>
      <c r="H67" s="790" t="s">
        <v>627</v>
      </c>
    </row>
    <row r="68" spans="1:8" x14ac:dyDescent="0.25">
      <c r="B68" s="779"/>
      <c r="F68" s="779" t="s">
        <v>2064</v>
      </c>
      <c r="G68" s="788">
        <f>ONS!D17</f>
        <v>0</v>
      </c>
      <c r="H68" s="790" t="s">
        <v>627</v>
      </c>
    </row>
    <row r="69" spans="1:8" x14ac:dyDescent="0.25">
      <c r="F69" s="779"/>
    </row>
    <row r="70" spans="1:8" x14ac:dyDescent="0.25">
      <c r="A70" s="786">
        <v>21</v>
      </c>
      <c r="B70" s="791" t="s">
        <v>3507</v>
      </c>
      <c r="C70" s="788">
        <f>QCO!AF34</f>
        <v>0</v>
      </c>
      <c r="E70" s="790" t="s">
        <v>625</v>
      </c>
      <c r="F70" s="779" t="s">
        <v>1677</v>
      </c>
      <c r="G70" s="788">
        <f>OES!D18</f>
        <v>0</v>
      </c>
      <c r="H70" s="790" t="s">
        <v>627</v>
      </c>
    </row>
    <row r="71" spans="1:8" x14ac:dyDescent="0.25">
      <c r="B71" s="779"/>
      <c r="F71" s="779" t="s">
        <v>2068</v>
      </c>
      <c r="G71" s="788">
        <f>ONS!D18</f>
        <v>0</v>
      </c>
      <c r="H71" s="790" t="s">
        <v>627</v>
      </c>
    </row>
    <row r="72" spans="1:8" x14ac:dyDescent="0.25">
      <c r="B72" s="779"/>
      <c r="F72" s="779"/>
    </row>
    <row r="73" spans="1:8" x14ac:dyDescent="0.25">
      <c r="A73" s="786">
        <v>22</v>
      </c>
      <c r="B73" s="791" t="s">
        <v>3508</v>
      </c>
      <c r="C73" s="788">
        <f>QCO!AF35</f>
        <v>0</v>
      </c>
      <c r="E73" s="790" t="s">
        <v>625</v>
      </c>
      <c r="F73" s="779" t="s">
        <v>1681</v>
      </c>
      <c r="G73" s="788">
        <f>OES!D19</f>
        <v>0</v>
      </c>
      <c r="H73" s="790" t="s">
        <v>627</v>
      </c>
    </row>
    <row r="74" spans="1:8" x14ac:dyDescent="0.25">
      <c r="F74" s="779" t="s">
        <v>2072</v>
      </c>
      <c r="G74" s="788">
        <f>ONS!D19</f>
        <v>0</v>
      </c>
      <c r="H74" s="790" t="s">
        <v>627</v>
      </c>
    </row>
    <row r="75" spans="1:8" x14ac:dyDescent="0.25">
      <c r="F75" s="779"/>
    </row>
    <row r="76" spans="1:8" x14ac:dyDescent="0.25">
      <c r="A76" s="786">
        <v>23</v>
      </c>
      <c r="B76" s="791" t="s">
        <v>3509</v>
      </c>
      <c r="C76" s="788">
        <f>QCO!AF36</f>
        <v>0</v>
      </c>
      <c r="E76" s="790" t="s">
        <v>625</v>
      </c>
      <c r="F76" s="779" t="s">
        <v>1670</v>
      </c>
      <c r="G76" s="788">
        <f>OES!I16</f>
        <v>0</v>
      </c>
      <c r="H76" s="790" t="s">
        <v>627</v>
      </c>
    </row>
    <row r="77" spans="1:8" x14ac:dyDescent="0.25">
      <c r="F77" s="779" t="s">
        <v>2061</v>
      </c>
      <c r="G77" s="788">
        <f>ONS!I16</f>
        <v>0</v>
      </c>
      <c r="H77" s="790" t="s">
        <v>627</v>
      </c>
    </row>
    <row r="78" spans="1:8" x14ac:dyDescent="0.25">
      <c r="B78" s="779"/>
      <c r="F78" s="779" t="s">
        <v>1671</v>
      </c>
      <c r="G78" s="788">
        <f>OES!L16</f>
        <v>0</v>
      </c>
      <c r="H78" s="790" t="s">
        <v>627</v>
      </c>
    </row>
    <row r="79" spans="1:8" x14ac:dyDescent="0.25">
      <c r="F79" s="779" t="s">
        <v>2062</v>
      </c>
      <c r="G79" s="788">
        <f>ONS!L16</f>
        <v>0</v>
      </c>
      <c r="H79" s="790" t="s">
        <v>627</v>
      </c>
    </row>
    <row r="80" spans="1:8" x14ac:dyDescent="0.25">
      <c r="F80" s="779"/>
    </row>
    <row r="81" spans="1:8" x14ac:dyDescent="0.25">
      <c r="A81" s="786">
        <v>24</v>
      </c>
      <c r="B81" s="791" t="s">
        <v>3510</v>
      </c>
      <c r="C81" s="788">
        <f>QCO!AF37</f>
        <v>0</v>
      </c>
      <c r="E81" s="790" t="s">
        <v>625</v>
      </c>
      <c r="F81" s="779" t="s">
        <v>1684</v>
      </c>
      <c r="G81" s="788">
        <f>OES!C20</f>
        <v>0</v>
      </c>
      <c r="H81" s="790" t="s">
        <v>627</v>
      </c>
    </row>
    <row r="82" spans="1:8" x14ac:dyDescent="0.25">
      <c r="B82" s="779"/>
      <c r="F82" s="779" t="s">
        <v>2075</v>
      </c>
      <c r="G82" s="788">
        <f>ONS!C20</f>
        <v>0</v>
      </c>
      <c r="H82" s="790" t="s">
        <v>627</v>
      </c>
    </row>
    <row r="83" spans="1:8" x14ac:dyDescent="0.25">
      <c r="F83" s="779"/>
    </row>
    <row r="84" spans="1:8" x14ac:dyDescent="0.25">
      <c r="A84" s="786">
        <v>25</v>
      </c>
      <c r="B84" s="791" t="s">
        <v>3511</v>
      </c>
      <c r="C84" s="788">
        <f>QCO!AF38</f>
        <v>0</v>
      </c>
      <c r="E84" s="790" t="s">
        <v>625</v>
      </c>
      <c r="F84" s="779" t="s">
        <v>2047</v>
      </c>
      <c r="G84" s="788">
        <f>OES!C21</f>
        <v>0</v>
      </c>
      <c r="H84" s="790" t="s">
        <v>627</v>
      </c>
    </row>
    <row r="85" spans="1:8" x14ac:dyDescent="0.25">
      <c r="B85" s="779"/>
      <c r="F85" s="779" t="s">
        <v>2438</v>
      </c>
      <c r="G85" s="788">
        <f>ONS!C21</f>
        <v>0</v>
      </c>
      <c r="H85" s="790" t="s">
        <v>627</v>
      </c>
    </row>
    <row r="86" spans="1:8" x14ac:dyDescent="0.25">
      <c r="B86" s="779"/>
      <c r="F86" s="779"/>
    </row>
    <row r="87" spans="1:8" x14ac:dyDescent="0.25">
      <c r="A87" s="786">
        <v>26</v>
      </c>
      <c r="B87" s="791" t="s">
        <v>3512</v>
      </c>
      <c r="C87" s="788">
        <f>QCO!AF39</f>
        <v>0</v>
      </c>
      <c r="E87" s="790" t="s">
        <v>625</v>
      </c>
      <c r="F87" s="779" t="s">
        <v>2049</v>
      </c>
      <c r="G87" s="788">
        <f>OES!C22</f>
        <v>0</v>
      </c>
      <c r="H87" s="790" t="s">
        <v>627</v>
      </c>
    </row>
    <row r="88" spans="1:8" x14ac:dyDescent="0.25">
      <c r="F88" s="779" t="s">
        <v>2440</v>
      </c>
      <c r="G88" s="788">
        <f>ONS!C22</f>
        <v>0</v>
      </c>
      <c r="H88" s="790" t="s">
        <v>627</v>
      </c>
    </row>
    <row r="89" spans="1:8" x14ac:dyDescent="0.25">
      <c r="F89" s="779"/>
    </row>
    <row r="90" spans="1:8" x14ac:dyDescent="0.25">
      <c r="A90" s="786">
        <v>27</v>
      </c>
      <c r="B90" s="779" t="s">
        <v>3513</v>
      </c>
      <c r="C90" s="788">
        <f>QCO!AF40</f>
        <v>0</v>
      </c>
      <c r="E90" s="790" t="s">
        <v>625</v>
      </c>
      <c r="F90" s="779" t="s">
        <v>1687</v>
      </c>
      <c r="G90" s="788">
        <f>OES!C23</f>
        <v>0</v>
      </c>
      <c r="H90" s="790" t="s">
        <v>627</v>
      </c>
    </row>
    <row r="91" spans="1:8" x14ac:dyDescent="0.25">
      <c r="F91" s="779" t="s">
        <v>2078</v>
      </c>
      <c r="G91" s="788">
        <f>ONS!C23</f>
        <v>0</v>
      </c>
      <c r="H91" s="790" t="s">
        <v>627</v>
      </c>
    </row>
    <row r="92" spans="1:8" x14ac:dyDescent="0.25">
      <c r="B92" s="779"/>
      <c r="F92" s="779"/>
    </row>
    <row r="93" spans="1:8" x14ac:dyDescent="0.25">
      <c r="A93" s="786">
        <v>28</v>
      </c>
      <c r="B93" s="791" t="s">
        <v>3514</v>
      </c>
      <c r="C93" s="788">
        <f>QCO!AH9</f>
        <v>0</v>
      </c>
      <c r="D93" s="789" t="s">
        <v>627</v>
      </c>
      <c r="E93" s="790" t="s">
        <v>625</v>
      </c>
      <c r="F93" s="779" t="s">
        <v>2508</v>
      </c>
      <c r="G93" s="788">
        <f>RWS!D37</f>
        <v>0</v>
      </c>
      <c r="H93" s="790" t="s">
        <v>627</v>
      </c>
    </row>
    <row r="94" spans="1:8" x14ac:dyDescent="0.25">
      <c r="B94" s="779" t="s">
        <v>3515</v>
      </c>
      <c r="C94" s="788">
        <f>QCO!AG9</f>
        <v>0</v>
      </c>
      <c r="D94" s="789" t="s">
        <v>627</v>
      </c>
      <c r="F94" s="779" t="s">
        <v>2652</v>
      </c>
      <c r="G94" s="788">
        <f>RWS!L37</f>
        <v>0</v>
      </c>
      <c r="H94" s="790" t="s">
        <v>627</v>
      </c>
    </row>
    <row r="95" spans="1:8" x14ac:dyDescent="0.25">
      <c r="B95" s="791" t="s">
        <v>3487</v>
      </c>
      <c r="C95" s="788">
        <f>QCO!AF9</f>
        <v>0</v>
      </c>
      <c r="D95" s="789" t="s">
        <v>2779</v>
      </c>
      <c r="F95" s="779" t="s">
        <v>10179</v>
      </c>
      <c r="G95" s="788">
        <f>RWS!C47</f>
        <v>0</v>
      </c>
      <c r="H95" s="790" t="s">
        <v>627</v>
      </c>
    </row>
    <row r="96" spans="1:8" x14ac:dyDescent="0.25">
      <c r="F96" s="779" t="s">
        <v>10180</v>
      </c>
      <c r="G96" s="788">
        <f>RWS!K47</f>
        <v>0</v>
      </c>
      <c r="H96" s="790" t="s">
        <v>627</v>
      </c>
    </row>
    <row r="97" spans="1:8" x14ac:dyDescent="0.25">
      <c r="F97" s="779"/>
    </row>
    <row r="98" spans="1:8" x14ac:dyDescent="0.25">
      <c r="A98" s="786">
        <v>29</v>
      </c>
      <c r="B98" s="791" t="s">
        <v>3516</v>
      </c>
      <c r="C98" s="788">
        <f>QCO!AH10</f>
        <v>0</v>
      </c>
      <c r="D98" s="789" t="s">
        <v>627</v>
      </c>
      <c r="E98" s="790" t="s">
        <v>625</v>
      </c>
      <c r="F98" s="779" t="s">
        <v>2509</v>
      </c>
      <c r="G98" s="788">
        <f>RWS!I37</f>
        <v>0</v>
      </c>
      <c r="H98" s="790" t="s">
        <v>627</v>
      </c>
    </row>
    <row r="99" spans="1:8" x14ac:dyDescent="0.25">
      <c r="B99" s="779" t="s">
        <v>3517</v>
      </c>
      <c r="C99" s="788">
        <f>QCO!AG10</f>
        <v>0</v>
      </c>
      <c r="D99" s="789" t="s">
        <v>627</v>
      </c>
      <c r="F99" s="779" t="s">
        <v>2510</v>
      </c>
      <c r="G99" s="788">
        <f>RWS!J37</f>
        <v>0</v>
      </c>
      <c r="H99" s="790" t="s">
        <v>627</v>
      </c>
    </row>
    <row r="100" spans="1:8" x14ac:dyDescent="0.25">
      <c r="B100" s="779" t="s">
        <v>3488</v>
      </c>
      <c r="C100" s="788">
        <f>QCO!AF10</f>
        <v>0</v>
      </c>
      <c r="D100" s="789" t="s">
        <v>2779</v>
      </c>
      <c r="F100" s="779" t="s">
        <v>2653</v>
      </c>
      <c r="G100" s="788">
        <f>RWS!Q37</f>
        <v>0</v>
      </c>
      <c r="H100" s="790" t="s">
        <v>627</v>
      </c>
    </row>
    <row r="101" spans="1:8" x14ac:dyDescent="0.25">
      <c r="B101" s="779"/>
      <c r="F101" s="779" t="s">
        <v>2654</v>
      </c>
      <c r="G101" s="788">
        <f>RWS!R37</f>
        <v>0</v>
      </c>
      <c r="H101" s="790" t="s">
        <v>627</v>
      </c>
    </row>
    <row r="102" spans="1:8" x14ac:dyDescent="0.25">
      <c r="F102" s="779"/>
    </row>
    <row r="103" spans="1:8" x14ac:dyDescent="0.25">
      <c r="A103" s="786">
        <v>30</v>
      </c>
      <c r="B103" s="779" t="s">
        <v>3518</v>
      </c>
      <c r="C103" s="788">
        <f>QCO!AH11</f>
        <v>0</v>
      </c>
      <c r="D103" s="789" t="s">
        <v>627</v>
      </c>
      <c r="E103" s="790" t="s">
        <v>625</v>
      </c>
      <c r="F103" s="779" t="s">
        <v>2509</v>
      </c>
      <c r="G103" s="788">
        <f>RWS!I37</f>
        <v>0</v>
      </c>
      <c r="H103" s="790" t="s">
        <v>627</v>
      </c>
    </row>
    <row r="104" spans="1:8" x14ac:dyDescent="0.25">
      <c r="B104" s="791" t="s">
        <v>3519</v>
      </c>
      <c r="C104" s="788">
        <f>QCO!AG11</f>
        <v>0</v>
      </c>
      <c r="D104" s="789" t="s">
        <v>627</v>
      </c>
      <c r="F104" s="779" t="s">
        <v>2653</v>
      </c>
      <c r="G104" s="788">
        <f>RWS!Q37</f>
        <v>0</v>
      </c>
      <c r="H104" s="790" t="s">
        <v>627</v>
      </c>
    </row>
    <row r="105" spans="1:8" x14ac:dyDescent="0.25">
      <c r="B105" s="779" t="s">
        <v>3489</v>
      </c>
      <c r="C105" s="788">
        <f>QCO!AF11</f>
        <v>0</v>
      </c>
      <c r="D105" s="789" t="s">
        <v>2779</v>
      </c>
      <c r="F105" s="779"/>
    </row>
    <row r="106" spans="1:8" x14ac:dyDescent="0.25">
      <c r="F106" s="779"/>
    </row>
    <row r="107" spans="1:8" ht="30" x14ac:dyDescent="0.25">
      <c r="A107" s="786">
        <v>31</v>
      </c>
      <c r="B107" s="779" t="s">
        <v>3520</v>
      </c>
      <c r="C107" s="788">
        <f>QCO!AH12</f>
        <v>0</v>
      </c>
      <c r="D107" s="789" t="s">
        <v>627</v>
      </c>
      <c r="E107" s="790" t="s">
        <v>625</v>
      </c>
      <c r="F107" s="779" t="s">
        <v>2510</v>
      </c>
      <c r="G107" s="788">
        <f>RWS!J37</f>
        <v>0</v>
      </c>
      <c r="H107" s="790" t="s">
        <v>627</v>
      </c>
    </row>
    <row r="108" spans="1:8" ht="30" x14ac:dyDescent="0.25">
      <c r="B108" s="791" t="s">
        <v>3521</v>
      </c>
      <c r="C108" s="788">
        <f>QCO!AG12</f>
        <v>0</v>
      </c>
      <c r="D108" s="789" t="s">
        <v>627</v>
      </c>
      <c r="F108" s="779" t="s">
        <v>2654</v>
      </c>
      <c r="G108" s="788">
        <f>RWS!R37</f>
        <v>0</v>
      </c>
      <c r="H108" s="790" t="s">
        <v>627</v>
      </c>
    </row>
    <row r="109" spans="1:8" ht="30" x14ac:dyDescent="0.25">
      <c r="B109" s="779" t="s">
        <v>3491</v>
      </c>
      <c r="C109" s="788">
        <f>QCO!AF12</f>
        <v>0</v>
      </c>
      <c r="D109" s="789" t="s">
        <v>2779</v>
      </c>
      <c r="F109" s="779"/>
    </row>
    <row r="110" spans="1:8" x14ac:dyDescent="0.25">
      <c r="B110" s="791" t="s">
        <v>3522</v>
      </c>
      <c r="C110" s="788">
        <f>QCO!AH13</f>
        <v>0</v>
      </c>
      <c r="D110" s="789" t="s">
        <v>627</v>
      </c>
      <c r="F110" s="779"/>
    </row>
    <row r="111" spans="1:8" x14ac:dyDescent="0.25">
      <c r="B111" s="791" t="s">
        <v>3523</v>
      </c>
      <c r="C111" s="788">
        <f>QCO!AG13</f>
        <v>0</v>
      </c>
      <c r="D111" s="789" t="s">
        <v>627</v>
      </c>
      <c r="F111" s="779"/>
    </row>
    <row r="112" spans="1:8" x14ac:dyDescent="0.25">
      <c r="B112" s="791" t="s">
        <v>3492</v>
      </c>
      <c r="C112" s="788">
        <f>QCO!AF13</f>
        <v>0</v>
      </c>
      <c r="D112" s="789" t="s">
        <v>2779</v>
      </c>
      <c r="F112" s="779"/>
    </row>
    <row r="113" spans="1:8" x14ac:dyDescent="0.25">
      <c r="B113" s="779" t="s">
        <v>3524</v>
      </c>
      <c r="C113" s="788">
        <f>QCO!AH14</f>
        <v>0</v>
      </c>
      <c r="D113" s="789" t="s">
        <v>627</v>
      </c>
      <c r="F113" s="779"/>
    </row>
    <row r="114" spans="1:8" x14ac:dyDescent="0.25">
      <c r="B114" s="779" t="s">
        <v>3525</v>
      </c>
      <c r="C114" s="788">
        <f>QCO!AG14</f>
        <v>0</v>
      </c>
      <c r="D114" s="789" t="s">
        <v>627</v>
      </c>
      <c r="F114" s="779"/>
    </row>
    <row r="115" spans="1:8" x14ac:dyDescent="0.25">
      <c r="B115" s="791" t="s">
        <v>3493</v>
      </c>
      <c r="C115" s="788">
        <f>QCO!AF14</f>
        <v>0</v>
      </c>
      <c r="D115" s="789" t="s">
        <v>2779</v>
      </c>
      <c r="F115" s="779"/>
    </row>
    <row r="116" spans="1:8" x14ac:dyDescent="0.25">
      <c r="B116" s="791" t="s">
        <v>3526</v>
      </c>
      <c r="C116" s="788">
        <f>QCO!AH15</f>
        <v>0</v>
      </c>
      <c r="D116" s="789" t="s">
        <v>627</v>
      </c>
      <c r="F116" s="779"/>
    </row>
    <row r="117" spans="1:8" x14ac:dyDescent="0.25">
      <c r="B117" s="779" t="s">
        <v>3527</v>
      </c>
      <c r="C117" s="788">
        <f>QCO!AG15</f>
        <v>0</v>
      </c>
      <c r="D117" s="789" t="s">
        <v>627</v>
      </c>
      <c r="F117" s="779"/>
    </row>
    <row r="118" spans="1:8" x14ac:dyDescent="0.25">
      <c r="B118" s="791" t="s">
        <v>3490</v>
      </c>
      <c r="C118" s="788">
        <f>QCO!AF15</f>
        <v>0</v>
      </c>
      <c r="D118" s="789" t="s">
        <v>2779</v>
      </c>
      <c r="F118" s="779"/>
    </row>
    <row r="119" spans="1:8" x14ac:dyDescent="0.25">
      <c r="B119" s="791" t="s">
        <v>3528</v>
      </c>
      <c r="C119" s="788">
        <f>QCO!AH16</f>
        <v>0</v>
      </c>
      <c r="D119" s="789" t="s">
        <v>627</v>
      </c>
      <c r="F119" s="779"/>
    </row>
    <row r="120" spans="1:8" x14ac:dyDescent="0.25">
      <c r="B120" s="791" t="s">
        <v>3529</v>
      </c>
      <c r="C120" s="788">
        <f>QCO!AG16</f>
        <v>0</v>
      </c>
      <c r="D120" s="789" t="s">
        <v>627</v>
      </c>
      <c r="F120" s="779"/>
    </row>
    <row r="121" spans="1:8" x14ac:dyDescent="0.25">
      <c r="B121" s="779" t="s">
        <v>3494</v>
      </c>
      <c r="C121" s="788">
        <f>QCO!AF16</f>
        <v>0</v>
      </c>
      <c r="D121" s="789" t="s">
        <v>2779</v>
      </c>
      <c r="F121" s="779"/>
    </row>
    <row r="122" spans="1:8" x14ac:dyDescent="0.25">
      <c r="B122" s="791" t="s">
        <v>3530</v>
      </c>
      <c r="C122" s="788">
        <f>QCO!AH17</f>
        <v>0</v>
      </c>
      <c r="D122" s="789" t="s">
        <v>627</v>
      </c>
      <c r="F122" s="779"/>
    </row>
    <row r="123" spans="1:8" x14ac:dyDescent="0.25">
      <c r="B123" s="791" t="s">
        <v>3531</v>
      </c>
      <c r="C123" s="788">
        <f>QCO!AG17</f>
        <v>0</v>
      </c>
      <c r="D123" s="789" t="s">
        <v>627</v>
      </c>
      <c r="F123" s="779"/>
    </row>
    <row r="124" spans="1:8" x14ac:dyDescent="0.25">
      <c r="B124" s="791" t="s">
        <v>3495</v>
      </c>
      <c r="C124" s="788">
        <f>QCO!AF17</f>
        <v>0</v>
      </c>
      <c r="D124" s="789" t="s">
        <v>2779</v>
      </c>
      <c r="F124" s="779"/>
    </row>
    <row r="125" spans="1:8" x14ac:dyDescent="0.25">
      <c r="B125" s="779"/>
      <c r="F125" s="779"/>
    </row>
    <row r="126" spans="1:8" x14ac:dyDescent="0.25">
      <c r="A126" s="786">
        <v>32</v>
      </c>
      <c r="B126" s="779" t="s">
        <v>3532</v>
      </c>
      <c r="C126" s="788">
        <f>QCO!AH21</f>
        <v>0</v>
      </c>
      <c r="D126" s="789" t="s">
        <v>627</v>
      </c>
      <c r="E126" s="790" t="s">
        <v>625</v>
      </c>
      <c r="F126" s="779" t="s">
        <v>2447</v>
      </c>
      <c r="G126" s="788">
        <f>RWS!D13</f>
        <v>0</v>
      </c>
      <c r="H126" s="790" t="s">
        <v>627</v>
      </c>
    </row>
    <row r="127" spans="1:8" x14ac:dyDescent="0.25">
      <c r="B127" s="791" t="s">
        <v>3533</v>
      </c>
      <c r="C127" s="788">
        <f>QCO!AG21</f>
        <v>0</v>
      </c>
      <c r="D127" s="789" t="s">
        <v>627</v>
      </c>
      <c r="F127" s="779" t="s">
        <v>2590</v>
      </c>
      <c r="G127" s="788">
        <f>RWS!L13</f>
        <v>0</v>
      </c>
      <c r="H127" s="790" t="s">
        <v>627</v>
      </c>
    </row>
    <row r="128" spans="1:8" x14ac:dyDescent="0.25">
      <c r="B128" s="791" t="s">
        <v>3496</v>
      </c>
      <c r="C128" s="788">
        <f>QCO!AF21</f>
        <v>0</v>
      </c>
      <c r="D128" s="789" t="s">
        <v>2779</v>
      </c>
      <c r="F128" s="779" t="s">
        <v>2474</v>
      </c>
      <c r="G128" s="788">
        <f>RWS!C17</f>
        <v>0</v>
      </c>
      <c r="H128" s="790" t="s">
        <v>627</v>
      </c>
    </row>
    <row r="129" spans="1:8" x14ac:dyDescent="0.25">
      <c r="F129" s="779" t="s">
        <v>2618</v>
      </c>
      <c r="G129" s="788">
        <f>RWS!K17</f>
        <v>0</v>
      </c>
      <c r="H129" s="790" t="s">
        <v>627</v>
      </c>
    </row>
    <row r="130" spans="1:8" x14ac:dyDescent="0.25">
      <c r="B130" s="779"/>
      <c r="F130" s="779"/>
    </row>
    <row r="131" spans="1:8" x14ac:dyDescent="0.25">
      <c r="A131" s="786">
        <v>33</v>
      </c>
      <c r="B131" s="791" t="s">
        <v>3534</v>
      </c>
      <c r="C131" s="788">
        <f>QCO!AH22</f>
        <v>0</v>
      </c>
      <c r="D131" s="789" t="s">
        <v>627</v>
      </c>
      <c r="E131" s="790" t="s">
        <v>625</v>
      </c>
      <c r="F131" s="779" t="s">
        <v>2448</v>
      </c>
      <c r="G131" s="788">
        <f>RWS!I13</f>
        <v>0</v>
      </c>
      <c r="H131" s="790" t="s">
        <v>627</v>
      </c>
    </row>
    <row r="132" spans="1:8" x14ac:dyDescent="0.25">
      <c r="B132" s="779" t="s">
        <v>3535</v>
      </c>
      <c r="C132" s="788">
        <f>QCO!AG22</f>
        <v>0</v>
      </c>
      <c r="D132" s="789" t="s">
        <v>627</v>
      </c>
      <c r="F132" s="779" t="s">
        <v>2449</v>
      </c>
      <c r="G132" s="788">
        <f>RWS!J13</f>
        <v>0</v>
      </c>
      <c r="H132" s="790" t="s">
        <v>627</v>
      </c>
    </row>
    <row r="133" spans="1:8" x14ac:dyDescent="0.25">
      <c r="B133" s="791" t="s">
        <v>3497</v>
      </c>
      <c r="C133" s="788">
        <f>QCO!AF22</f>
        <v>0</v>
      </c>
      <c r="D133" s="789" t="s">
        <v>2779</v>
      </c>
      <c r="F133" s="779" t="s">
        <v>2591</v>
      </c>
      <c r="G133" s="788">
        <f>RWS!Q13</f>
        <v>0</v>
      </c>
      <c r="H133" s="790" t="s">
        <v>627</v>
      </c>
    </row>
    <row r="134" spans="1:8" x14ac:dyDescent="0.25">
      <c r="F134" s="779" t="s">
        <v>2592</v>
      </c>
      <c r="G134" s="788">
        <f>RWS!R13</f>
        <v>0</v>
      </c>
      <c r="H134" s="790" t="s">
        <v>627</v>
      </c>
    </row>
    <row r="135" spans="1:8" x14ac:dyDescent="0.25">
      <c r="F135" s="779"/>
    </row>
    <row r="136" spans="1:8" x14ac:dyDescent="0.25">
      <c r="A136" s="786">
        <v>34</v>
      </c>
      <c r="B136" s="791" t="s">
        <v>3536</v>
      </c>
      <c r="C136" s="788">
        <f>QCO!AH23</f>
        <v>0</v>
      </c>
      <c r="D136" s="789" t="s">
        <v>627</v>
      </c>
      <c r="E136" s="790" t="s">
        <v>625</v>
      </c>
      <c r="F136" s="791" t="s">
        <v>2448</v>
      </c>
      <c r="G136" s="788">
        <f>RWS!I13</f>
        <v>0</v>
      </c>
      <c r="H136" s="790" t="s">
        <v>627</v>
      </c>
    </row>
    <row r="137" spans="1:8" x14ac:dyDescent="0.25">
      <c r="B137" s="779" t="s">
        <v>3537</v>
      </c>
      <c r="C137" s="788">
        <f>QCO!AG23</f>
        <v>0</v>
      </c>
      <c r="D137" s="789" t="s">
        <v>627</v>
      </c>
      <c r="F137" s="779" t="s">
        <v>2591</v>
      </c>
      <c r="G137" s="788">
        <f>RWS!Q13</f>
        <v>0</v>
      </c>
      <c r="H137" s="790" t="s">
        <v>627</v>
      </c>
    </row>
    <row r="138" spans="1:8" x14ac:dyDescent="0.25">
      <c r="B138" s="791" t="s">
        <v>3498</v>
      </c>
      <c r="C138" s="788">
        <f>QCO!AF23</f>
        <v>0</v>
      </c>
      <c r="D138" s="789" t="s">
        <v>2779</v>
      </c>
      <c r="F138" s="779"/>
    </row>
    <row r="139" spans="1:8" x14ac:dyDescent="0.25">
      <c r="F139" s="779"/>
    </row>
    <row r="140" spans="1:8" ht="30" x14ac:dyDescent="0.25">
      <c r="A140" s="786">
        <v>35</v>
      </c>
      <c r="B140" s="791" t="s">
        <v>3538</v>
      </c>
      <c r="C140" s="788">
        <f>QCO!AH24</f>
        <v>0</v>
      </c>
      <c r="D140" s="789" t="s">
        <v>627</v>
      </c>
      <c r="E140" s="790" t="s">
        <v>625</v>
      </c>
      <c r="F140" s="779" t="s">
        <v>2449</v>
      </c>
      <c r="G140" s="788">
        <f>RWS!J13</f>
        <v>0</v>
      </c>
      <c r="H140" s="790" t="s">
        <v>627</v>
      </c>
    </row>
    <row r="141" spans="1:8" ht="30" x14ac:dyDescent="0.25">
      <c r="B141" s="791" t="s">
        <v>3539</v>
      </c>
      <c r="C141" s="788">
        <f>QCO!AG24</f>
        <v>0</v>
      </c>
      <c r="D141" s="789" t="s">
        <v>627</v>
      </c>
      <c r="F141" s="779" t="s">
        <v>2592</v>
      </c>
      <c r="G141" s="788">
        <f>RWS!R13</f>
        <v>0</v>
      </c>
      <c r="H141" s="790" t="s">
        <v>627</v>
      </c>
    </row>
    <row r="142" spans="1:8" ht="30" x14ac:dyDescent="0.25">
      <c r="B142" s="791" t="s">
        <v>3499</v>
      </c>
      <c r="C142" s="788">
        <f>QCO!AF24</f>
        <v>0</v>
      </c>
      <c r="D142" s="789" t="s">
        <v>2779</v>
      </c>
      <c r="F142" s="779"/>
    </row>
    <row r="143" spans="1:8" x14ac:dyDescent="0.25">
      <c r="B143" s="791" t="s">
        <v>3540</v>
      </c>
      <c r="C143" s="788">
        <f>QCO!AH25</f>
        <v>0</v>
      </c>
      <c r="D143" s="789" t="s">
        <v>627</v>
      </c>
    </row>
    <row r="144" spans="1:8" x14ac:dyDescent="0.25">
      <c r="B144" s="779" t="s">
        <v>3541</v>
      </c>
      <c r="C144" s="788">
        <f>QCO!AG25</f>
        <v>0</v>
      </c>
      <c r="D144" s="789" t="s">
        <v>627</v>
      </c>
      <c r="F144" s="779"/>
    </row>
    <row r="145" spans="1:8" x14ac:dyDescent="0.25">
      <c r="B145" s="791" t="s">
        <v>3500</v>
      </c>
      <c r="C145" s="788">
        <f>QCO!AF25</f>
        <v>0</v>
      </c>
      <c r="D145" s="789" t="s">
        <v>2779</v>
      </c>
      <c r="F145" s="779"/>
    </row>
    <row r="146" spans="1:8" x14ac:dyDescent="0.25">
      <c r="B146" s="791" t="s">
        <v>3542</v>
      </c>
      <c r="C146" s="788">
        <f>QCO!AH26</f>
        <v>0</v>
      </c>
      <c r="D146" s="789" t="s">
        <v>627</v>
      </c>
      <c r="F146" s="779"/>
    </row>
    <row r="147" spans="1:8" x14ac:dyDescent="0.25">
      <c r="B147" s="791" t="s">
        <v>3543</v>
      </c>
      <c r="C147" s="788">
        <f>QCO!AG26</f>
        <v>0</v>
      </c>
      <c r="D147" s="789" t="s">
        <v>627</v>
      </c>
      <c r="F147" s="779"/>
    </row>
    <row r="148" spans="1:8" x14ac:dyDescent="0.25">
      <c r="B148" s="791" t="s">
        <v>3501</v>
      </c>
      <c r="C148" s="788">
        <f>QCO!AF26</f>
        <v>0</v>
      </c>
      <c r="D148" s="789" t="s">
        <v>2779</v>
      </c>
      <c r="F148" s="779"/>
    </row>
    <row r="149" spans="1:8" x14ac:dyDescent="0.25">
      <c r="B149" s="791" t="s">
        <v>3544</v>
      </c>
      <c r="C149" s="788">
        <f>QCO!AH27</f>
        <v>0</v>
      </c>
      <c r="D149" s="789" t="s">
        <v>627</v>
      </c>
      <c r="F149" s="779"/>
    </row>
    <row r="150" spans="1:8" x14ac:dyDescent="0.25">
      <c r="B150" s="791" t="s">
        <v>3545</v>
      </c>
      <c r="C150" s="788">
        <f>QCO!AG27</f>
        <v>0</v>
      </c>
      <c r="D150" s="789" t="s">
        <v>627</v>
      </c>
    </row>
    <row r="151" spans="1:8" x14ac:dyDescent="0.25">
      <c r="B151" s="779" t="s">
        <v>3502</v>
      </c>
      <c r="C151" s="788">
        <f>QCO!AF27</f>
        <v>0</v>
      </c>
      <c r="D151" s="789" t="s">
        <v>2779</v>
      </c>
      <c r="F151" s="779"/>
    </row>
    <row r="152" spans="1:8" x14ac:dyDescent="0.25">
      <c r="B152" s="791" t="s">
        <v>3546</v>
      </c>
      <c r="C152" s="788">
        <f>QCO!AH28</f>
        <v>0</v>
      </c>
      <c r="D152" s="789" t="s">
        <v>627</v>
      </c>
      <c r="F152" s="779"/>
    </row>
    <row r="153" spans="1:8" x14ac:dyDescent="0.25">
      <c r="B153" s="791" t="s">
        <v>3547</v>
      </c>
      <c r="C153" s="788">
        <f>QCO!AG28</f>
        <v>0</v>
      </c>
      <c r="D153" s="789" t="s">
        <v>627</v>
      </c>
      <c r="F153" s="779"/>
    </row>
    <row r="154" spans="1:8" x14ac:dyDescent="0.25">
      <c r="B154" s="791" t="s">
        <v>3503</v>
      </c>
      <c r="C154" s="788">
        <f>QCO!AF28</f>
        <v>0</v>
      </c>
      <c r="D154" s="789" t="s">
        <v>2779</v>
      </c>
      <c r="F154" s="779"/>
    </row>
    <row r="155" spans="1:8" x14ac:dyDescent="0.25">
      <c r="B155" s="779" t="s">
        <v>3548</v>
      </c>
      <c r="C155" s="788">
        <f>QCO!AH29</f>
        <v>0</v>
      </c>
      <c r="D155" s="789" t="s">
        <v>627</v>
      </c>
      <c r="F155" s="779"/>
    </row>
    <row r="156" spans="1:8" x14ac:dyDescent="0.25">
      <c r="B156" s="791" t="s">
        <v>3549</v>
      </c>
      <c r="C156" s="788">
        <f>QCO!AG29</f>
        <v>0</v>
      </c>
      <c r="D156" s="789" t="s">
        <v>627</v>
      </c>
      <c r="F156" s="779"/>
    </row>
    <row r="157" spans="1:8" x14ac:dyDescent="0.25">
      <c r="B157" s="791" t="s">
        <v>3504</v>
      </c>
      <c r="C157" s="788">
        <f>QCO!AF29</f>
        <v>0</v>
      </c>
      <c r="D157" s="789" t="s">
        <v>2779</v>
      </c>
      <c r="F157" s="779"/>
    </row>
    <row r="158" spans="1:8" x14ac:dyDescent="0.25">
      <c r="B158" s="779"/>
      <c r="F158" s="779"/>
    </row>
    <row r="159" spans="1:8" x14ac:dyDescent="0.25">
      <c r="A159" s="786">
        <v>36</v>
      </c>
      <c r="B159" s="779" t="s">
        <v>3550</v>
      </c>
      <c r="C159" s="788">
        <f>QCO!AH32</f>
        <v>0</v>
      </c>
      <c r="D159" s="789" t="s">
        <v>627</v>
      </c>
      <c r="E159" s="790" t="s">
        <v>625</v>
      </c>
      <c r="F159" s="779" t="s">
        <v>2451</v>
      </c>
      <c r="G159" s="788">
        <f>RWS!D18</f>
        <v>0</v>
      </c>
      <c r="H159" s="790" t="s">
        <v>627</v>
      </c>
    </row>
    <row r="160" spans="1:8" x14ac:dyDescent="0.25">
      <c r="B160" s="791" t="s">
        <v>3551</v>
      </c>
      <c r="C160" s="788">
        <f>QCO!AG32</f>
        <v>0</v>
      </c>
      <c r="D160" s="789" t="s">
        <v>627</v>
      </c>
      <c r="F160" s="779" t="s">
        <v>2594</v>
      </c>
      <c r="G160" s="788">
        <f>RWS!L18</f>
        <v>0</v>
      </c>
      <c r="H160" s="790" t="s">
        <v>627</v>
      </c>
    </row>
    <row r="161" spans="1:8" x14ac:dyDescent="0.25">
      <c r="B161" s="791" t="s">
        <v>3505</v>
      </c>
      <c r="C161" s="788">
        <f>QCO!AF32</f>
        <v>0</v>
      </c>
      <c r="D161" s="789" t="s">
        <v>2779</v>
      </c>
      <c r="F161" s="779"/>
    </row>
    <row r="162" spans="1:8" x14ac:dyDescent="0.25">
      <c r="F162" s="779"/>
    </row>
    <row r="163" spans="1:8" x14ac:dyDescent="0.25">
      <c r="A163" s="786">
        <v>37</v>
      </c>
      <c r="B163" s="779" t="s">
        <v>3552</v>
      </c>
      <c r="C163" s="788">
        <f>QCO!AH33</f>
        <v>0</v>
      </c>
      <c r="D163" s="789" t="s">
        <v>627</v>
      </c>
      <c r="E163" s="790" t="s">
        <v>625</v>
      </c>
      <c r="F163" s="779" t="s">
        <v>2493</v>
      </c>
      <c r="G163" s="788">
        <f>RWS!D19</f>
        <v>0</v>
      </c>
      <c r="H163" s="790" t="s">
        <v>627</v>
      </c>
    </row>
    <row r="164" spans="1:8" x14ac:dyDescent="0.25">
      <c r="B164" s="791" t="s">
        <v>3553</v>
      </c>
      <c r="C164" s="788">
        <f>QCO!AG33</f>
        <v>0</v>
      </c>
      <c r="D164" s="789" t="s">
        <v>627</v>
      </c>
      <c r="F164" s="779" t="s">
        <v>2637</v>
      </c>
      <c r="G164" s="788">
        <f>RWS!L19</f>
        <v>0</v>
      </c>
      <c r="H164" s="790" t="s">
        <v>627</v>
      </c>
    </row>
    <row r="165" spans="1:8" x14ac:dyDescent="0.25">
      <c r="B165" s="779" t="s">
        <v>3506</v>
      </c>
      <c r="C165" s="788">
        <f>QCO!AF33</f>
        <v>0</v>
      </c>
      <c r="D165" s="789" t="s">
        <v>2779</v>
      </c>
      <c r="F165" s="779"/>
    </row>
    <row r="166" spans="1:8" x14ac:dyDescent="0.25">
      <c r="F166" s="779"/>
    </row>
    <row r="167" spans="1:8" x14ac:dyDescent="0.25">
      <c r="A167" s="786">
        <v>38</v>
      </c>
      <c r="B167" s="779" t="s">
        <v>3554</v>
      </c>
      <c r="C167" s="788">
        <f>QCO!AH34</f>
        <v>0</v>
      </c>
      <c r="D167" s="789" t="s">
        <v>627</v>
      </c>
      <c r="E167" s="790" t="s">
        <v>625</v>
      </c>
      <c r="F167" s="779" t="s">
        <v>2494</v>
      </c>
      <c r="G167" s="788">
        <f>RWS!D20</f>
        <v>0</v>
      </c>
      <c r="H167" s="790" t="s">
        <v>627</v>
      </c>
    </row>
    <row r="168" spans="1:8" x14ac:dyDescent="0.25">
      <c r="B168" s="791" t="s">
        <v>3555</v>
      </c>
      <c r="C168" s="788">
        <f>QCO!AG34</f>
        <v>0</v>
      </c>
      <c r="D168" s="789" t="s">
        <v>627</v>
      </c>
      <c r="F168" s="779" t="s">
        <v>2638</v>
      </c>
      <c r="G168" s="788">
        <f>RWS!L20</f>
        <v>0</v>
      </c>
      <c r="H168" s="790" t="s">
        <v>627</v>
      </c>
    </row>
    <row r="169" spans="1:8" x14ac:dyDescent="0.25">
      <c r="B169" s="791" t="s">
        <v>3507</v>
      </c>
      <c r="C169" s="788">
        <f>QCO!AF34</f>
        <v>0</v>
      </c>
      <c r="D169" s="789" t="s">
        <v>2779</v>
      </c>
      <c r="F169" s="779"/>
    </row>
    <row r="170" spans="1:8" x14ac:dyDescent="0.25">
      <c r="F170" s="779"/>
    </row>
    <row r="171" spans="1:8" x14ac:dyDescent="0.25">
      <c r="A171" s="786">
        <v>39</v>
      </c>
      <c r="B171" s="791" t="s">
        <v>3556</v>
      </c>
      <c r="C171" s="788">
        <f>QCO!AH35</f>
        <v>0</v>
      </c>
      <c r="D171" s="789" t="s">
        <v>627</v>
      </c>
      <c r="E171" s="790" t="s">
        <v>625</v>
      </c>
      <c r="F171" s="779" t="s">
        <v>2495</v>
      </c>
      <c r="G171" s="788">
        <f>RWS!D21</f>
        <v>0</v>
      </c>
      <c r="H171" s="790" t="s">
        <v>627</v>
      </c>
    </row>
    <row r="172" spans="1:8" x14ac:dyDescent="0.25">
      <c r="B172" s="779" t="s">
        <v>3557</v>
      </c>
      <c r="C172" s="788">
        <f>QCO!AG35</f>
        <v>0</v>
      </c>
      <c r="D172" s="789" t="s">
        <v>627</v>
      </c>
      <c r="F172" s="779" t="s">
        <v>2639</v>
      </c>
      <c r="G172" s="788">
        <f>RWS!L21</f>
        <v>0</v>
      </c>
      <c r="H172" s="790" t="s">
        <v>627</v>
      </c>
    </row>
    <row r="173" spans="1:8" x14ac:dyDescent="0.25">
      <c r="B173" s="779" t="s">
        <v>3508</v>
      </c>
      <c r="C173" s="788">
        <f>QCO!AF35</f>
        <v>0</v>
      </c>
      <c r="D173" s="789" t="s">
        <v>2779</v>
      </c>
      <c r="F173" s="779"/>
    </row>
    <row r="174" spans="1:8" x14ac:dyDescent="0.25">
      <c r="B174" s="779"/>
      <c r="F174" s="779"/>
    </row>
    <row r="175" spans="1:8" x14ac:dyDescent="0.25">
      <c r="A175" s="786">
        <v>40</v>
      </c>
      <c r="B175" s="791" t="s">
        <v>3558</v>
      </c>
      <c r="C175" s="788">
        <f>QCO!AH36</f>
        <v>0</v>
      </c>
      <c r="D175" s="789" t="s">
        <v>627</v>
      </c>
      <c r="E175" s="790" t="s">
        <v>625</v>
      </c>
      <c r="F175" s="779" t="s">
        <v>2452</v>
      </c>
      <c r="G175" s="788">
        <f>RWS!I18</f>
        <v>0</v>
      </c>
      <c r="H175" s="790" t="s">
        <v>627</v>
      </c>
    </row>
    <row r="176" spans="1:8" x14ac:dyDescent="0.25">
      <c r="B176" s="791" t="s">
        <v>3559</v>
      </c>
      <c r="C176" s="788">
        <f>QCO!AG36</f>
        <v>0</v>
      </c>
      <c r="D176" s="789" t="s">
        <v>627</v>
      </c>
      <c r="F176" s="779" t="s">
        <v>2453</v>
      </c>
      <c r="G176" s="788">
        <f>RWS!J18</f>
        <v>0</v>
      </c>
      <c r="H176" s="790" t="s">
        <v>627</v>
      </c>
    </row>
    <row r="177" spans="1:8" x14ac:dyDescent="0.25">
      <c r="B177" s="779" t="s">
        <v>3509</v>
      </c>
      <c r="C177" s="788">
        <f>QCO!AF36</f>
        <v>0</v>
      </c>
      <c r="D177" s="789" t="s">
        <v>2779</v>
      </c>
      <c r="F177" s="779" t="s">
        <v>2595</v>
      </c>
      <c r="G177" s="788">
        <f>RWS!Q18</f>
        <v>0</v>
      </c>
      <c r="H177" s="790" t="s">
        <v>627</v>
      </c>
    </row>
    <row r="178" spans="1:8" x14ac:dyDescent="0.25">
      <c r="B178" s="779"/>
      <c r="F178" s="779" t="s">
        <v>2596</v>
      </c>
      <c r="G178" s="788">
        <f>RWS!R18</f>
        <v>0</v>
      </c>
      <c r="H178" s="790" t="s">
        <v>627</v>
      </c>
    </row>
    <row r="179" spans="1:8" x14ac:dyDescent="0.25">
      <c r="B179" s="779"/>
      <c r="F179" s="779"/>
    </row>
    <row r="180" spans="1:8" x14ac:dyDescent="0.25">
      <c r="A180" s="786">
        <v>41</v>
      </c>
      <c r="B180" s="791" t="s">
        <v>3560</v>
      </c>
      <c r="C180" s="788">
        <f>QCO!AH37</f>
        <v>0</v>
      </c>
      <c r="D180" s="789" t="s">
        <v>627</v>
      </c>
      <c r="E180" s="790" t="s">
        <v>625</v>
      </c>
      <c r="F180" s="779" t="s">
        <v>2454</v>
      </c>
      <c r="G180" s="788">
        <f>RWS!C22</f>
        <v>0</v>
      </c>
      <c r="H180" s="790" t="s">
        <v>627</v>
      </c>
    </row>
    <row r="181" spans="1:8" x14ac:dyDescent="0.25">
      <c r="B181" s="779" t="s">
        <v>3561</v>
      </c>
      <c r="C181" s="788">
        <f>QCO!AG37</f>
        <v>0</v>
      </c>
      <c r="D181" s="789" t="s">
        <v>627</v>
      </c>
      <c r="F181" s="779" t="s">
        <v>2597</v>
      </c>
      <c r="G181" s="788">
        <f>RWS!K22</f>
        <v>0</v>
      </c>
      <c r="H181" s="790" t="s">
        <v>627</v>
      </c>
    </row>
    <row r="182" spans="1:8" x14ac:dyDescent="0.25">
      <c r="B182" s="779" t="s">
        <v>3510</v>
      </c>
      <c r="C182" s="788">
        <f>QCO!AF37</f>
        <v>0</v>
      </c>
      <c r="D182" s="789" t="s">
        <v>2779</v>
      </c>
      <c r="F182" s="779"/>
    </row>
    <row r="183" spans="1:8" x14ac:dyDescent="0.25">
      <c r="B183" s="779"/>
      <c r="F183" s="779"/>
    </row>
    <row r="184" spans="1:8" x14ac:dyDescent="0.25">
      <c r="A184" s="786">
        <v>42</v>
      </c>
      <c r="B184" s="791" t="s">
        <v>3562</v>
      </c>
      <c r="C184" s="788">
        <f>QCO!AH38</f>
        <v>0</v>
      </c>
      <c r="D184" s="789" t="s">
        <v>627</v>
      </c>
      <c r="E184" s="790" t="s">
        <v>625</v>
      </c>
      <c r="F184" s="779" t="s">
        <v>2457</v>
      </c>
      <c r="G184" s="788">
        <f>RWS!C23</f>
        <v>0</v>
      </c>
      <c r="H184" s="790" t="s">
        <v>627</v>
      </c>
    </row>
    <row r="185" spans="1:8" x14ac:dyDescent="0.25">
      <c r="B185" s="779" t="s">
        <v>3563</v>
      </c>
      <c r="C185" s="788">
        <f>QCO!AG38</f>
        <v>0</v>
      </c>
      <c r="D185" s="789" t="s">
        <v>627</v>
      </c>
      <c r="F185" s="779" t="s">
        <v>2600</v>
      </c>
      <c r="G185" s="788">
        <f>RWS!K23</f>
        <v>0</v>
      </c>
      <c r="H185" s="790" t="s">
        <v>627</v>
      </c>
    </row>
    <row r="186" spans="1:8" x14ac:dyDescent="0.25">
      <c r="B186" s="779" t="s">
        <v>3511</v>
      </c>
      <c r="C186" s="788">
        <f>QCO!AF38</f>
        <v>0</v>
      </c>
      <c r="D186" s="789" t="s">
        <v>2779</v>
      </c>
      <c r="F186" s="779"/>
    </row>
    <row r="187" spans="1:8" x14ac:dyDescent="0.25">
      <c r="B187" s="779"/>
      <c r="F187" s="779"/>
    </row>
    <row r="188" spans="1:8" x14ac:dyDescent="0.25">
      <c r="A188" s="786">
        <v>43</v>
      </c>
      <c r="B188" s="791" t="s">
        <v>3564</v>
      </c>
      <c r="C188" s="788">
        <f>QCO!AH39</f>
        <v>0</v>
      </c>
      <c r="D188" s="789" t="s">
        <v>627</v>
      </c>
      <c r="E188" s="790" t="s">
        <v>625</v>
      </c>
      <c r="F188" s="779" t="s">
        <v>2459</v>
      </c>
      <c r="G188" s="788">
        <f>RWS!C24</f>
        <v>0</v>
      </c>
      <c r="H188" s="790" t="s">
        <v>627</v>
      </c>
    </row>
    <row r="189" spans="1:8" x14ac:dyDescent="0.25">
      <c r="B189" s="779" t="s">
        <v>3565</v>
      </c>
      <c r="C189" s="788">
        <f>QCO!AG39</f>
        <v>0</v>
      </c>
      <c r="D189" s="789" t="s">
        <v>627</v>
      </c>
      <c r="F189" s="779" t="s">
        <v>2602</v>
      </c>
      <c r="G189" s="788">
        <f>RWS!K24</f>
        <v>0</v>
      </c>
      <c r="H189" s="790" t="s">
        <v>627</v>
      </c>
    </row>
    <row r="190" spans="1:8" x14ac:dyDescent="0.25">
      <c r="B190" s="779" t="s">
        <v>3512</v>
      </c>
      <c r="C190" s="788">
        <f>QCO!AF39</f>
        <v>0</v>
      </c>
      <c r="D190" s="789" t="s">
        <v>2779</v>
      </c>
      <c r="F190" s="779"/>
    </row>
    <row r="191" spans="1:8" x14ac:dyDescent="0.25">
      <c r="B191" s="779"/>
      <c r="F191" s="779"/>
    </row>
    <row r="192" spans="1:8" x14ac:dyDescent="0.25">
      <c r="A192" s="786">
        <v>44</v>
      </c>
      <c r="B192" s="791" t="s">
        <v>3566</v>
      </c>
      <c r="C192" s="788">
        <f>QCO!AH40</f>
        <v>0</v>
      </c>
      <c r="D192" s="789" t="s">
        <v>627</v>
      </c>
      <c r="E192" s="790" t="s">
        <v>625</v>
      </c>
      <c r="F192" s="779" t="s">
        <v>2461</v>
      </c>
      <c r="G192" s="788">
        <f>RWS!C25</f>
        <v>0</v>
      </c>
      <c r="H192" s="790" t="s">
        <v>627</v>
      </c>
    </row>
    <row r="193" spans="1:8" x14ac:dyDescent="0.25">
      <c r="B193" s="779" t="s">
        <v>3567</v>
      </c>
      <c r="C193" s="788">
        <f>QCO!AG40</f>
        <v>0</v>
      </c>
      <c r="D193" s="789" t="s">
        <v>627</v>
      </c>
      <c r="F193" s="779" t="s">
        <v>2604</v>
      </c>
      <c r="G193" s="788">
        <f>RWS!K25</f>
        <v>0</v>
      </c>
      <c r="H193" s="790" t="s">
        <v>627</v>
      </c>
    </row>
    <row r="194" spans="1:8" x14ac:dyDescent="0.25">
      <c r="B194" s="779" t="s">
        <v>3513</v>
      </c>
      <c r="C194" s="788">
        <f>QCO!AF40</f>
        <v>0</v>
      </c>
      <c r="D194" s="789" t="s">
        <v>2779</v>
      </c>
      <c r="F194" s="779"/>
    </row>
    <row r="195" spans="1:8" x14ac:dyDescent="0.25">
      <c r="F195" s="779"/>
    </row>
    <row r="196" spans="1:8" x14ac:dyDescent="0.25">
      <c r="A196" s="786">
        <v>45</v>
      </c>
      <c r="B196" s="791" t="s">
        <v>3568</v>
      </c>
      <c r="C196" s="788">
        <f>QCU!C9</f>
        <v>0</v>
      </c>
      <c r="E196" s="790" t="s">
        <v>625</v>
      </c>
      <c r="F196" s="779" t="s">
        <v>1019</v>
      </c>
      <c r="G196" s="788">
        <f>IES!D35</f>
        <v>0</v>
      </c>
      <c r="H196" s="790" t="s">
        <v>627</v>
      </c>
    </row>
    <row r="197" spans="1:8" x14ac:dyDescent="0.25">
      <c r="F197" s="779" t="s">
        <v>10181</v>
      </c>
      <c r="G197" s="788">
        <f>IES!C47</f>
        <v>0</v>
      </c>
      <c r="H197" s="790" t="s">
        <v>627</v>
      </c>
    </row>
    <row r="198" spans="1:8" x14ac:dyDescent="0.25">
      <c r="B198" s="779"/>
      <c r="F198" s="779"/>
    </row>
    <row r="199" spans="1:8" x14ac:dyDescent="0.25">
      <c r="A199" s="786">
        <v>46</v>
      </c>
      <c r="B199" s="779" t="s">
        <v>3569</v>
      </c>
      <c r="C199" s="788">
        <f>QCU!C10</f>
        <v>0</v>
      </c>
      <c r="E199" s="790" t="s">
        <v>625</v>
      </c>
      <c r="F199" s="779" t="s">
        <v>1020</v>
      </c>
      <c r="G199" s="788">
        <f>IES!I35</f>
        <v>0</v>
      </c>
    </row>
    <row r="200" spans="1:8" x14ac:dyDescent="0.25">
      <c r="B200" s="779"/>
      <c r="F200" s="779"/>
    </row>
    <row r="201" spans="1:8" x14ac:dyDescent="0.25">
      <c r="A201" s="786">
        <v>47</v>
      </c>
      <c r="B201" s="779" t="s">
        <v>3570</v>
      </c>
      <c r="C201" s="788">
        <f>QCU!C11</f>
        <v>0</v>
      </c>
      <c r="E201" s="790" t="s">
        <v>625</v>
      </c>
      <c r="F201" s="779" t="s">
        <v>1021</v>
      </c>
      <c r="G201" s="788">
        <f>IES!L35</f>
        <v>0</v>
      </c>
    </row>
    <row r="202" spans="1:8" x14ac:dyDescent="0.25">
      <c r="F202" s="779"/>
    </row>
    <row r="203" spans="1:8" x14ac:dyDescent="0.25">
      <c r="A203" s="786">
        <v>48</v>
      </c>
      <c r="B203" s="779" t="s">
        <v>3571</v>
      </c>
      <c r="C203" s="788">
        <f>QCU!C12</f>
        <v>0</v>
      </c>
      <c r="E203" s="790" t="s">
        <v>625</v>
      </c>
      <c r="F203" s="779" t="s">
        <v>1803</v>
      </c>
      <c r="G203" s="788">
        <f>OES!D35</f>
        <v>0</v>
      </c>
      <c r="H203" s="790" t="s">
        <v>627</v>
      </c>
    </row>
    <row r="204" spans="1:8" x14ac:dyDescent="0.25">
      <c r="B204" s="779"/>
      <c r="F204" s="779" t="s">
        <v>10177</v>
      </c>
      <c r="G204" s="788">
        <f>OES!C47</f>
        <v>0</v>
      </c>
      <c r="H204" s="790" t="s">
        <v>627</v>
      </c>
    </row>
    <row r="205" spans="1:8" x14ac:dyDescent="0.25">
      <c r="F205" s="779"/>
    </row>
    <row r="206" spans="1:8" x14ac:dyDescent="0.25">
      <c r="A206" s="786">
        <v>49</v>
      </c>
      <c r="B206" s="791" t="s">
        <v>3572</v>
      </c>
      <c r="C206" s="788">
        <f>QCU!C13</f>
        <v>0</v>
      </c>
      <c r="E206" s="790" t="s">
        <v>625</v>
      </c>
      <c r="F206" s="779" t="s">
        <v>1804</v>
      </c>
      <c r="G206" s="788">
        <f>OES!I35</f>
        <v>0</v>
      </c>
    </row>
    <row r="207" spans="1:8" x14ac:dyDescent="0.25">
      <c r="F207" s="779"/>
    </row>
    <row r="208" spans="1:8" x14ac:dyDescent="0.25">
      <c r="A208" s="786">
        <v>50</v>
      </c>
      <c r="B208" s="779" t="s">
        <v>3573</v>
      </c>
      <c r="C208" s="788">
        <f>QCU!C14</f>
        <v>0</v>
      </c>
      <c r="E208" s="790" t="s">
        <v>625</v>
      </c>
      <c r="F208" s="779" t="s">
        <v>1805</v>
      </c>
      <c r="G208" s="788">
        <f>OES!L35</f>
        <v>0</v>
      </c>
    </row>
    <row r="209" spans="1:8" x14ac:dyDescent="0.25">
      <c r="B209" s="779"/>
      <c r="F209" s="779"/>
    </row>
    <row r="210" spans="1:8" x14ac:dyDescent="0.25">
      <c r="A210" s="786">
        <v>51</v>
      </c>
      <c r="B210" s="791" t="s">
        <v>3574</v>
      </c>
      <c r="C210" s="788">
        <f>QCU!C15</f>
        <v>0</v>
      </c>
      <c r="E210" s="790" t="s">
        <v>625</v>
      </c>
      <c r="F210" s="779" t="s">
        <v>2508</v>
      </c>
      <c r="G210" s="788">
        <f>RWS!D37</f>
        <v>0</v>
      </c>
      <c r="H210" s="790" t="s">
        <v>627</v>
      </c>
    </row>
    <row r="211" spans="1:8" x14ac:dyDescent="0.25">
      <c r="F211" s="779" t="s">
        <v>10179</v>
      </c>
      <c r="G211" s="788">
        <f>RWS!C47</f>
        <v>0</v>
      </c>
      <c r="H211" s="790" t="s">
        <v>627</v>
      </c>
    </row>
    <row r="212" spans="1:8" x14ac:dyDescent="0.25">
      <c r="F212" s="779"/>
    </row>
    <row r="213" spans="1:8" x14ac:dyDescent="0.25">
      <c r="A213" s="786">
        <v>52</v>
      </c>
      <c r="B213" s="791" t="s">
        <v>3575</v>
      </c>
      <c r="C213" s="788">
        <f>QCU!C18</f>
        <v>0</v>
      </c>
      <c r="E213" s="790" t="s">
        <v>625</v>
      </c>
      <c r="F213" s="779" t="s">
        <v>2509</v>
      </c>
      <c r="G213" s="788">
        <f>RWS!I37</f>
        <v>0</v>
      </c>
      <c r="H213" s="790" t="s">
        <v>627</v>
      </c>
    </row>
    <row r="214" spans="1:8" x14ac:dyDescent="0.25">
      <c r="F214" s="779" t="s">
        <v>2510</v>
      </c>
      <c r="G214" s="788">
        <f>RWS!J37</f>
        <v>0</v>
      </c>
      <c r="H214" s="790" t="s">
        <v>627</v>
      </c>
    </row>
    <row r="215" spans="1:8" x14ac:dyDescent="0.25">
      <c r="F215" s="779"/>
    </row>
    <row r="216" spans="1:8" x14ac:dyDescent="0.25">
      <c r="A216" s="786">
        <v>53</v>
      </c>
      <c r="B216" s="779" t="s">
        <v>3576</v>
      </c>
      <c r="C216" s="788">
        <f>QCU!C21</f>
        <v>0</v>
      </c>
      <c r="E216" s="790" t="s">
        <v>625</v>
      </c>
      <c r="F216" s="779" t="s">
        <v>1030</v>
      </c>
      <c r="G216" s="788">
        <f>IES!C48</f>
        <v>0</v>
      </c>
      <c r="H216" s="790" t="s">
        <v>627</v>
      </c>
    </row>
    <row r="217" spans="1:8" x14ac:dyDescent="0.25">
      <c r="B217" s="779"/>
      <c r="F217" s="779" t="s">
        <v>1814</v>
      </c>
      <c r="G217" s="788">
        <f>OES!C48</f>
        <v>0</v>
      </c>
      <c r="H217" s="790" t="s">
        <v>627</v>
      </c>
    </row>
    <row r="218" spans="1:8" x14ac:dyDescent="0.25">
      <c r="B218" s="779"/>
      <c r="F218" s="779" t="s">
        <v>2511</v>
      </c>
      <c r="G218" s="788">
        <f>RWS!C48</f>
        <v>0</v>
      </c>
      <c r="H218" s="790" t="s">
        <v>627</v>
      </c>
    </row>
    <row r="219" spans="1:8" x14ac:dyDescent="0.25">
      <c r="F219" s="779"/>
    </row>
    <row r="220" spans="1:8" x14ac:dyDescent="0.25">
      <c r="A220" s="786">
        <v>54</v>
      </c>
      <c r="B220" s="779" t="s">
        <v>3577</v>
      </c>
      <c r="C220" s="788">
        <f>QCU!D9</f>
        <v>0</v>
      </c>
      <c r="D220" s="789" t="s">
        <v>627</v>
      </c>
      <c r="E220" s="790" t="s">
        <v>625</v>
      </c>
      <c r="F220" s="779" t="s">
        <v>1411</v>
      </c>
      <c r="G220" s="788">
        <f>INS!D35</f>
        <v>0</v>
      </c>
      <c r="H220" s="790" t="s">
        <v>627</v>
      </c>
    </row>
    <row r="221" spans="1:8" x14ac:dyDescent="0.25">
      <c r="B221" s="779" t="s">
        <v>3578</v>
      </c>
      <c r="C221" s="788">
        <f>QCU!N9</f>
        <v>0</v>
      </c>
      <c r="D221" s="789" t="s">
        <v>627</v>
      </c>
      <c r="F221" s="779" t="s">
        <v>10182</v>
      </c>
      <c r="G221" s="788">
        <f>INS!C47</f>
        <v>0</v>
      </c>
      <c r="H221" s="790" t="s">
        <v>627</v>
      </c>
    </row>
    <row r="222" spans="1:8" x14ac:dyDescent="0.25">
      <c r="B222" s="779"/>
      <c r="F222" s="779"/>
    </row>
    <row r="223" spans="1:8" x14ac:dyDescent="0.25">
      <c r="A223" s="786">
        <v>55</v>
      </c>
      <c r="B223" s="791" t="s">
        <v>3579</v>
      </c>
      <c r="C223" s="788">
        <f>QCU!D10</f>
        <v>0</v>
      </c>
      <c r="D223" s="789" t="s">
        <v>627</v>
      </c>
      <c r="E223" s="790" t="s">
        <v>625</v>
      </c>
      <c r="F223" s="791" t="s">
        <v>1412</v>
      </c>
      <c r="G223" s="788">
        <f>INS!I35</f>
        <v>0</v>
      </c>
    </row>
    <row r="224" spans="1:8" x14ac:dyDescent="0.25">
      <c r="B224" s="779" t="s">
        <v>3580</v>
      </c>
      <c r="C224" s="788">
        <f>QCU!N10</f>
        <v>0</v>
      </c>
      <c r="D224" s="789" t="s">
        <v>627</v>
      </c>
      <c r="F224" s="779"/>
    </row>
    <row r="225" spans="1:8" x14ac:dyDescent="0.25">
      <c r="B225" s="779"/>
      <c r="F225" s="779"/>
    </row>
    <row r="226" spans="1:8" x14ac:dyDescent="0.25">
      <c r="A226" s="786">
        <v>56</v>
      </c>
      <c r="B226" s="779" t="s">
        <v>3581</v>
      </c>
      <c r="C226" s="788">
        <f>QCU!D11</f>
        <v>0</v>
      </c>
      <c r="D226" s="789" t="s">
        <v>627</v>
      </c>
      <c r="E226" s="790" t="s">
        <v>625</v>
      </c>
      <c r="F226" s="779" t="s">
        <v>1413</v>
      </c>
      <c r="G226" s="788">
        <f>INS!L35</f>
        <v>0</v>
      </c>
    </row>
    <row r="227" spans="1:8" x14ac:dyDescent="0.25">
      <c r="B227" s="791" t="s">
        <v>3582</v>
      </c>
      <c r="C227" s="788">
        <f>QCU!N11</f>
        <v>0</v>
      </c>
      <c r="D227" s="789" t="s">
        <v>627</v>
      </c>
      <c r="F227" s="779"/>
    </row>
    <row r="228" spans="1:8" x14ac:dyDescent="0.25">
      <c r="B228" s="779"/>
      <c r="F228" s="779"/>
    </row>
    <row r="229" spans="1:8" x14ac:dyDescent="0.25">
      <c r="A229" s="786">
        <v>57</v>
      </c>
      <c r="B229" s="779" t="s">
        <v>3583</v>
      </c>
      <c r="C229" s="788">
        <f>QCU!D12</f>
        <v>0</v>
      </c>
      <c r="D229" s="789" t="s">
        <v>627</v>
      </c>
      <c r="E229" s="790" t="s">
        <v>625</v>
      </c>
      <c r="F229" s="779" t="s">
        <v>2194</v>
      </c>
      <c r="G229" s="788">
        <f>ONS!D35</f>
        <v>0</v>
      </c>
      <c r="H229" s="790" t="s">
        <v>627</v>
      </c>
    </row>
    <row r="230" spans="1:8" x14ac:dyDescent="0.25">
      <c r="B230" s="791" t="s">
        <v>3584</v>
      </c>
      <c r="C230" s="788">
        <f>QCU!N12</f>
        <v>0</v>
      </c>
      <c r="D230" s="789" t="s">
        <v>627</v>
      </c>
      <c r="F230" s="779" t="s">
        <v>10178</v>
      </c>
      <c r="G230" s="788">
        <f>ONS!C47</f>
        <v>0</v>
      </c>
      <c r="H230" s="790" t="s">
        <v>627</v>
      </c>
    </row>
    <row r="231" spans="1:8" x14ac:dyDescent="0.25">
      <c r="B231" s="779"/>
      <c r="F231" s="779"/>
    </row>
    <row r="232" spans="1:8" x14ac:dyDescent="0.25">
      <c r="A232" s="786">
        <v>58</v>
      </c>
      <c r="B232" s="791" t="s">
        <v>3585</v>
      </c>
      <c r="C232" s="788">
        <f>QCU!D13</f>
        <v>0</v>
      </c>
      <c r="D232" s="789" t="s">
        <v>627</v>
      </c>
      <c r="E232" s="790" t="s">
        <v>625</v>
      </c>
      <c r="F232" s="791" t="s">
        <v>2195</v>
      </c>
      <c r="G232" s="788">
        <f>ONS!I35</f>
        <v>0</v>
      </c>
    </row>
    <row r="233" spans="1:8" x14ac:dyDescent="0.25">
      <c r="B233" s="779" t="s">
        <v>3586</v>
      </c>
      <c r="C233" s="788">
        <f>QCU!N13</f>
        <v>0</v>
      </c>
      <c r="D233" s="789" t="s">
        <v>627</v>
      </c>
      <c r="F233" s="779"/>
    </row>
    <row r="234" spans="1:8" x14ac:dyDescent="0.25">
      <c r="F234" s="779"/>
    </row>
    <row r="235" spans="1:8" x14ac:dyDescent="0.25">
      <c r="A235" s="786">
        <v>59</v>
      </c>
      <c r="B235" s="791" t="s">
        <v>3587</v>
      </c>
      <c r="C235" s="788">
        <f>QCU!D14</f>
        <v>0</v>
      </c>
      <c r="D235" s="789" t="s">
        <v>627</v>
      </c>
      <c r="E235" s="790" t="s">
        <v>625</v>
      </c>
      <c r="F235" s="779" t="s">
        <v>2196</v>
      </c>
      <c r="G235" s="788">
        <f>ONS!L35</f>
        <v>0</v>
      </c>
    </row>
    <row r="236" spans="1:8" x14ac:dyDescent="0.25">
      <c r="B236" s="791" t="s">
        <v>3588</v>
      </c>
      <c r="C236" s="788">
        <f>QCU!N14</f>
        <v>0</v>
      </c>
      <c r="D236" s="789" t="s">
        <v>627</v>
      </c>
      <c r="F236" s="779"/>
    </row>
    <row r="237" spans="1:8" x14ac:dyDescent="0.25">
      <c r="B237" s="779"/>
      <c r="F237" s="779"/>
    </row>
    <row r="238" spans="1:8" x14ac:dyDescent="0.25">
      <c r="A238" s="786">
        <v>60</v>
      </c>
      <c r="B238" s="791" t="s">
        <v>3589</v>
      </c>
      <c r="C238" s="788">
        <f>QCU!D15</f>
        <v>0</v>
      </c>
      <c r="D238" s="789" t="s">
        <v>627</v>
      </c>
      <c r="E238" s="790" t="s">
        <v>625</v>
      </c>
      <c r="F238" s="779" t="s">
        <v>2652</v>
      </c>
      <c r="G238" s="788">
        <f>RWS!L37</f>
        <v>0</v>
      </c>
      <c r="H238" s="790" t="s">
        <v>627</v>
      </c>
    </row>
    <row r="239" spans="1:8" x14ac:dyDescent="0.25">
      <c r="B239" s="791" t="s">
        <v>3590</v>
      </c>
      <c r="C239" s="788">
        <f>QCU!N15</f>
        <v>0</v>
      </c>
      <c r="D239" s="789" t="s">
        <v>627</v>
      </c>
      <c r="F239" s="779" t="s">
        <v>10180</v>
      </c>
      <c r="G239" s="788">
        <f>RWS!K47</f>
        <v>0</v>
      </c>
      <c r="H239" s="790" t="s">
        <v>627</v>
      </c>
    </row>
    <row r="240" spans="1:8" x14ac:dyDescent="0.25">
      <c r="B240" s="779"/>
      <c r="F240" s="779"/>
    </row>
    <row r="241" spans="1:8" x14ac:dyDescent="0.25">
      <c r="A241" s="786">
        <v>61</v>
      </c>
      <c r="B241" s="779" t="s">
        <v>3591</v>
      </c>
      <c r="C241" s="788">
        <f>QCU!D18</f>
        <v>0</v>
      </c>
      <c r="D241" s="789" t="s">
        <v>627</v>
      </c>
      <c r="E241" s="790" t="s">
        <v>625</v>
      </c>
      <c r="F241" s="779" t="s">
        <v>2653</v>
      </c>
      <c r="G241" s="788">
        <f>RWS!Q37</f>
        <v>0</v>
      </c>
      <c r="H241" s="790" t="s">
        <v>627</v>
      </c>
    </row>
    <row r="242" spans="1:8" x14ac:dyDescent="0.25">
      <c r="B242" s="791" t="s">
        <v>3592</v>
      </c>
      <c r="C242" s="788">
        <f>QCU!N18</f>
        <v>0</v>
      </c>
      <c r="D242" s="789" t="s">
        <v>627</v>
      </c>
      <c r="F242" s="779" t="s">
        <v>2654</v>
      </c>
      <c r="G242" s="788">
        <f>RWS!R37</f>
        <v>0</v>
      </c>
      <c r="H242" s="790" t="s">
        <v>627</v>
      </c>
    </row>
    <row r="243" spans="1:8" x14ac:dyDescent="0.25">
      <c r="F243" s="779"/>
    </row>
    <row r="244" spans="1:8" x14ac:dyDescent="0.25">
      <c r="A244" s="786">
        <v>62</v>
      </c>
      <c r="B244" s="791" t="s">
        <v>3593</v>
      </c>
      <c r="C244" s="788">
        <f>QCU!D21</f>
        <v>0</v>
      </c>
      <c r="D244" s="789" t="s">
        <v>627</v>
      </c>
      <c r="E244" s="790" t="s">
        <v>625</v>
      </c>
      <c r="F244" s="779" t="s">
        <v>1422</v>
      </c>
      <c r="G244" s="788">
        <f>INS!C48</f>
        <v>0</v>
      </c>
      <c r="H244" s="790" t="s">
        <v>627</v>
      </c>
    </row>
    <row r="245" spans="1:8" x14ac:dyDescent="0.25">
      <c r="B245" s="779" t="s">
        <v>3594</v>
      </c>
      <c r="C245" s="788">
        <f>QCU!N21</f>
        <v>0</v>
      </c>
      <c r="D245" s="789" t="s">
        <v>627</v>
      </c>
      <c r="F245" s="779" t="s">
        <v>2205</v>
      </c>
      <c r="G245" s="788">
        <f>ONS!C48</f>
        <v>0</v>
      </c>
      <c r="H245" s="790" t="s">
        <v>627</v>
      </c>
    </row>
    <row r="246" spans="1:8" x14ac:dyDescent="0.25">
      <c r="F246" s="779" t="s">
        <v>2655</v>
      </c>
      <c r="G246" s="788">
        <f>RWS!K48</f>
        <v>0</v>
      </c>
      <c r="H246" s="790" t="s">
        <v>627</v>
      </c>
    </row>
    <row r="247" spans="1:8" x14ac:dyDescent="0.25">
      <c r="B247" s="779"/>
      <c r="F247" s="779"/>
    </row>
    <row r="248" spans="1:8" x14ac:dyDescent="0.25">
      <c r="A248" s="786">
        <v>63</v>
      </c>
      <c r="B248" s="791" t="s">
        <v>3595</v>
      </c>
      <c r="C248" s="788">
        <f>QCU!C24</f>
        <v>0</v>
      </c>
      <c r="E248" s="790" t="s">
        <v>625</v>
      </c>
      <c r="F248" s="779" t="s">
        <v>880</v>
      </c>
      <c r="G248" s="788">
        <f>IES!D11</f>
        <v>0</v>
      </c>
      <c r="H248" s="790" t="s">
        <v>627</v>
      </c>
    </row>
    <row r="249" spans="1:8" x14ac:dyDescent="0.25">
      <c r="F249" s="779" t="s">
        <v>10183</v>
      </c>
      <c r="G249" s="788">
        <f>IES!C15</f>
        <v>0</v>
      </c>
      <c r="H249" s="790" t="s">
        <v>627</v>
      </c>
    </row>
    <row r="250" spans="1:8" x14ac:dyDescent="0.25">
      <c r="B250" s="792"/>
      <c r="F250" s="779"/>
    </row>
    <row r="251" spans="1:8" x14ac:dyDescent="0.25">
      <c r="A251" s="786">
        <v>64</v>
      </c>
      <c r="B251" s="791" t="s">
        <v>3596</v>
      </c>
      <c r="C251" s="788">
        <f>QCU!C25</f>
        <v>0</v>
      </c>
      <c r="E251" s="790" t="s">
        <v>625</v>
      </c>
      <c r="F251" s="779" t="s">
        <v>881</v>
      </c>
      <c r="G251" s="788">
        <f>IES!I11</f>
        <v>0</v>
      </c>
      <c r="H251" s="790" t="s">
        <v>627</v>
      </c>
    </row>
    <row r="252" spans="1:8" x14ac:dyDescent="0.25">
      <c r="F252" s="779"/>
    </row>
    <row r="253" spans="1:8" x14ac:dyDescent="0.25">
      <c r="A253" s="786">
        <v>65</v>
      </c>
      <c r="B253" s="791" t="s">
        <v>3597</v>
      </c>
      <c r="C253" s="788">
        <f>QCU!C26</f>
        <v>0</v>
      </c>
      <c r="E253" s="790" t="s">
        <v>625</v>
      </c>
      <c r="F253" s="779" t="s">
        <v>882</v>
      </c>
      <c r="G253" s="788">
        <f>IES!L11</f>
        <v>0</v>
      </c>
      <c r="H253" s="790" t="s">
        <v>627</v>
      </c>
    </row>
    <row r="254" spans="1:8" x14ac:dyDescent="0.25">
      <c r="B254" s="779"/>
      <c r="F254" s="779"/>
    </row>
    <row r="255" spans="1:8" x14ac:dyDescent="0.25">
      <c r="A255" s="786">
        <v>66</v>
      </c>
      <c r="B255" s="779" t="s">
        <v>3598</v>
      </c>
      <c r="C255" s="788">
        <f>QCU!C27</f>
        <v>0</v>
      </c>
      <c r="E255" s="790" t="s">
        <v>625</v>
      </c>
      <c r="F255" s="779" t="s">
        <v>1665</v>
      </c>
      <c r="G255" s="788">
        <f>OES!D11</f>
        <v>0</v>
      </c>
      <c r="H255" s="790" t="s">
        <v>627</v>
      </c>
    </row>
    <row r="256" spans="1:8" x14ac:dyDescent="0.25">
      <c r="B256" s="779"/>
      <c r="F256" s="779" t="s">
        <v>10184</v>
      </c>
      <c r="G256" s="788">
        <f>OES!C15</f>
        <v>0</v>
      </c>
      <c r="H256" s="790" t="s">
        <v>627</v>
      </c>
    </row>
    <row r="257" spans="1:8" x14ac:dyDescent="0.25">
      <c r="B257" s="779"/>
      <c r="F257" s="779"/>
    </row>
    <row r="258" spans="1:8" x14ac:dyDescent="0.25">
      <c r="A258" s="786">
        <v>67</v>
      </c>
      <c r="B258" s="791" t="s">
        <v>3599</v>
      </c>
      <c r="C258" s="788">
        <f>QCU!C28</f>
        <v>0</v>
      </c>
      <c r="E258" s="790" t="s">
        <v>625</v>
      </c>
      <c r="F258" s="779" t="s">
        <v>1666</v>
      </c>
      <c r="G258" s="788">
        <f>OES!I11</f>
        <v>0</v>
      </c>
    </row>
    <row r="259" spans="1:8" x14ac:dyDescent="0.25">
      <c r="B259" s="779"/>
      <c r="F259" s="779"/>
    </row>
    <row r="260" spans="1:8" x14ac:dyDescent="0.25">
      <c r="A260" s="786">
        <v>68</v>
      </c>
      <c r="B260" s="791" t="s">
        <v>3600</v>
      </c>
      <c r="C260" s="788">
        <f>QCU!C29</f>
        <v>0</v>
      </c>
      <c r="E260" s="790" t="s">
        <v>625</v>
      </c>
      <c r="F260" s="779" t="s">
        <v>1667</v>
      </c>
      <c r="G260" s="788">
        <f>OES!L11</f>
        <v>0</v>
      </c>
    </row>
    <row r="261" spans="1:8" x14ac:dyDescent="0.25">
      <c r="B261" s="779"/>
      <c r="F261" s="779"/>
    </row>
    <row r="262" spans="1:8" x14ac:dyDescent="0.25">
      <c r="A262" s="786">
        <v>69</v>
      </c>
      <c r="B262" s="791" t="s">
        <v>3601</v>
      </c>
      <c r="C262" s="788">
        <f>QCU!C30</f>
        <v>0</v>
      </c>
      <c r="E262" s="790" t="s">
        <v>625</v>
      </c>
      <c r="F262" s="791" t="s">
        <v>2447</v>
      </c>
      <c r="G262" s="788">
        <f>RWS!D13</f>
        <v>0</v>
      </c>
      <c r="H262" s="790" t="s">
        <v>627</v>
      </c>
    </row>
    <row r="263" spans="1:8" x14ac:dyDescent="0.25">
      <c r="F263" s="791" t="s">
        <v>10185</v>
      </c>
      <c r="G263" s="788">
        <f>RWS!C17</f>
        <v>0</v>
      </c>
      <c r="H263" s="790" t="s">
        <v>627</v>
      </c>
    </row>
    <row r="264" spans="1:8" x14ac:dyDescent="0.25">
      <c r="B264" s="779"/>
      <c r="F264" s="779"/>
    </row>
    <row r="265" spans="1:8" x14ac:dyDescent="0.25"/>
    <row r="266" spans="1:8" x14ac:dyDescent="0.25">
      <c r="B266" s="779"/>
    </row>
    <row r="267" spans="1:8" x14ac:dyDescent="0.25"/>
    <row r="268" spans="1:8" x14ac:dyDescent="0.25">
      <c r="B268" s="779"/>
    </row>
    <row r="269" spans="1:8" x14ac:dyDescent="0.25"/>
    <row r="270" spans="1:8" x14ac:dyDescent="0.25">
      <c r="B270" s="779"/>
      <c r="F270" s="779"/>
    </row>
    <row r="271" spans="1:8" x14ac:dyDescent="0.25">
      <c r="B271" s="779"/>
      <c r="F271" s="779"/>
    </row>
    <row r="272" spans="1:8" x14ac:dyDescent="0.25">
      <c r="B272" s="779"/>
      <c r="F272" s="779"/>
    </row>
    <row r="273" spans="1:8" x14ac:dyDescent="0.25">
      <c r="F273" s="779"/>
    </row>
    <row r="274" spans="1:8" x14ac:dyDescent="0.25">
      <c r="B274" s="779"/>
      <c r="F274" s="779"/>
    </row>
    <row r="275" spans="1:8" x14ac:dyDescent="0.25">
      <c r="F275" s="779"/>
    </row>
    <row r="276" spans="1:8" x14ac:dyDescent="0.25">
      <c r="A276" s="786">
        <v>72</v>
      </c>
      <c r="B276" s="779" t="s">
        <v>3604</v>
      </c>
      <c r="C276" s="788">
        <f>QCU!C33</f>
        <v>0</v>
      </c>
      <c r="E276" s="790" t="s">
        <v>625</v>
      </c>
      <c r="F276" s="791" t="s">
        <v>2448</v>
      </c>
      <c r="G276" s="788">
        <f>RWS!I13</f>
        <v>0</v>
      </c>
      <c r="H276" s="790" t="s">
        <v>627</v>
      </c>
    </row>
    <row r="277" spans="1:8" x14ac:dyDescent="0.25">
      <c r="B277" s="779"/>
      <c r="F277" s="779" t="s">
        <v>2449</v>
      </c>
      <c r="G277" s="788">
        <f>RWS!J13</f>
        <v>0</v>
      </c>
      <c r="H277" s="790" t="s">
        <v>627</v>
      </c>
    </row>
    <row r="278" spans="1:8" x14ac:dyDescent="0.25">
      <c r="B278" s="779"/>
      <c r="F278" s="779"/>
    </row>
    <row r="279" spans="1:8" x14ac:dyDescent="0.25">
      <c r="A279" s="786">
        <v>73</v>
      </c>
      <c r="B279" s="791" t="s">
        <v>3605</v>
      </c>
      <c r="C279" s="788">
        <f>QCU!C34</f>
        <v>0</v>
      </c>
      <c r="E279" s="790" t="s">
        <v>625</v>
      </c>
      <c r="F279" s="779" t="s">
        <v>2484</v>
      </c>
      <c r="G279" s="788">
        <f>RWS!I14</f>
        <v>0</v>
      </c>
      <c r="H279" s="790" t="s">
        <v>627</v>
      </c>
    </row>
    <row r="280" spans="1:8" x14ac:dyDescent="0.25">
      <c r="B280" s="779"/>
      <c r="F280" s="779" t="s">
        <v>2487</v>
      </c>
      <c r="G280" s="788">
        <f>RWS!J14</f>
        <v>0</v>
      </c>
      <c r="H280" s="790" t="s">
        <v>627</v>
      </c>
    </row>
    <row r="281" spans="1:8" x14ac:dyDescent="0.25"/>
    <row r="282" spans="1:8" x14ac:dyDescent="0.25">
      <c r="A282" s="786">
        <v>74</v>
      </c>
      <c r="B282" s="779" t="s">
        <v>3606</v>
      </c>
      <c r="C282" s="788">
        <f>QCU!C35</f>
        <v>0</v>
      </c>
      <c r="E282" s="790" t="s">
        <v>625</v>
      </c>
      <c r="F282" s="779" t="s">
        <v>2485</v>
      </c>
      <c r="G282" s="788">
        <f>RWS!I15</f>
        <v>0</v>
      </c>
      <c r="H282" s="790" t="s">
        <v>627</v>
      </c>
    </row>
    <row r="283" spans="1:8" x14ac:dyDescent="0.25">
      <c r="F283" s="779" t="s">
        <v>2488</v>
      </c>
      <c r="G283" s="788">
        <f>RWS!J15</f>
        <v>0</v>
      </c>
      <c r="H283" s="790" t="s">
        <v>627</v>
      </c>
    </row>
    <row r="284" spans="1:8" x14ac:dyDescent="0.25">
      <c r="B284" s="779"/>
      <c r="F284" s="779" t="s">
        <v>2486</v>
      </c>
      <c r="G284" s="788">
        <f>RWS!I16</f>
        <v>0</v>
      </c>
      <c r="H284" s="790" t="s">
        <v>627</v>
      </c>
    </row>
    <row r="285" spans="1:8" x14ac:dyDescent="0.25">
      <c r="F285" s="779" t="s">
        <v>2489</v>
      </c>
      <c r="G285" s="788">
        <f>RWS!J16</f>
        <v>0</v>
      </c>
      <c r="H285" s="790" t="s">
        <v>627</v>
      </c>
    </row>
    <row r="286" spans="1:8" x14ac:dyDescent="0.25">
      <c r="B286" s="779"/>
    </row>
    <row r="287" spans="1:8" x14ac:dyDescent="0.25">
      <c r="A287" s="786">
        <v>75</v>
      </c>
      <c r="B287" s="779" t="s">
        <v>3607</v>
      </c>
      <c r="C287" s="788">
        <f>QCU!D24</f>
        <v>0</v>
      </c>
      <c r="D287" s="789" t="s">
        <v>627</v>
      </c>
      <c r="E287" s="790" t="s">
        <v>625</v>
      </c>
      <c r="F287" s="779" t="s">
        <v>1273</v>
      </c>
      <c r="G287" s="788">
        <f>INS!D11</f>
        <v>0</v>
      </c>
      <c r="H287" s="790" t="s">
        <v>627</v>
      </c>
    </row>
    <row r="288" spans="1:8" x14ac:dyDescent="0.25">
      <c r="B288" s="779" t="s">
        <v>3608</v>
      </c>
      <c r="C288" s="788">
        <f>QCU!N24</f>
        <v>0</v>
      </c>
      <c r="D288" s="789" t="s">
        <v>627</v>
      </c>
      <c r="F288" s="791" t="s">
        <v>10186</v>
      </c>
      <c r="G288" s="788">
        <f>INS!C15</f>
        <v>0</v>
      </c>
      <c r="H288" s="790" t="s">
        <v>627</v>
      </c>
    </row>
    <row r="289" spans="1:8" x14ac:dyDescent="0.25">
      <c r="B289" s="779"/>
      <c r="F289" s="779"/>
    </row>
    <row r="290" spans="1:8" x14ac:dyDescent="0.25">
      <c r="A290" s="786">
        <v>76</v>
      </c>
      <c r="B290" s="779" t="s">
        <v>3609</v>
      </c>
      <c r="C290" s="788">
        <f>QCU!D25</f>
        <v>0</v>
      </c>
      <c r="D290" s="789" t="s">
        <v>627</v>
      </c>
      <c r="E290" s="790" t="s">
        <v>625</v>
      </c>
      <c r="F290" s="791" t="s">
        <v>1274</v>
      </c>
      <c r="G290" s="788">
        <f>INS!I11</f>
        <v>0</v>
      </c>
    </row>
    <row r="291" spans="1:8" x14ac:dyDescent="0.25">
      <c r="B291" s="779" t="s">
        <v>3610</v>
      </c>
      <c r="C291" s="788">
        <f>QCU!N25</f>
        <v>0</v>
      </c>
      <c r="D291" s="789" t="s">
        <v>627</v>
      </c>
      <c r="F291" s="779"/>
    </row>
    <row r="292" spans="1:8" x14ac:dyDescent="0.25">
      <c r="B292" s="779"/>
      <c r="F292" s="779"/>
    </row>
    <row r="293" spans="1:8" x14ac:dyDescent="0.25">
      <c r="A293" s="786">
        <v>77</v>
      </c>
      <c r="B293" s="791" t="s">
        <v>3611</v>
      </c>
      <c r="C293" s="788">
        <f>QCU!D26</f>
        <v>0</v>
      </c>
      <c r="D293" s="789" t="s">
        <v>627</v>
      </c>
      <c r="E293" s="790" t="s">
        <v>625</v>
      </c>
      <c r="F293" s="779" t="s">
        <v>1275</v>
      </c>
      <c r="G293" s="788">
        <f>INS!L11</f>
        <v>0</v>
      </c>
    </row>
    <row r="294" spans="1:8" x14ac:dyDescent="0.25">
      <c r="B294" s="779" t="s">
        <v>3612</v>
      </c>
      <c r="C294" s="788">
        <f>QCU!N26</f>
        <v>0</v>
      </c>
      <c r="D294" s="789" t="s">
        <v>627</v>
      </c>
      <c r="F294" s="779"/>
    </row>
    <row r="295" spans="1:8" x14ac:dyDescent="0.25">
      <c r="F295" s="779"/>
    </row>
    <row r="296" spans="1:8" x14ac:dyDescent="0.25">
      <c r="A296" s="786">
        <v>78</v>
      </c>
      <c r="B296" s="779" t="s">
        <v>3613</v>
      </c>
      <c r="C296" s="788">
        <f>QCU!D27</f>
        <v>0</v>
      </c>
      <c r="D296" s="789" t="s">
        <v>627</v>
      </c>
      <c r="E296" s="790" t="s">
        <v>625</v>
      </c>
      <c r="F296" s="779" t="s">
        <v>2056</v>
      </c>
      <c r="G296" s="788">
        <f>ONS!D11</f>
        <v>0</v>
      </c>
      <c r="H296" s="790" t="s">
        <v>627</v>
      </c>
    </row>
    <row r="297" spans="1:8" x14ac:dyDescent="0.25">
      <c r="B297" s="791" t="s">
        <v>3614</v>
      </c>
      <c r="C297" s="788">
        <f>QCU!N27</f>
        <v>0</v>
      </c>
      <c r="D297" s="789" t="s">
        <v>627</v>
      </c>
      <c r="F297" s="791" t="s">
        <v>10187</v>
      </c>
      <c r="G297" s="788">
        <f>ONS!C15</f>
        <v>0</v>
      </c>
      <c r="H297" s="790" t="s">
        <v>627</v>
      </c>
    </row>
    <row r="298" spans="1:8" x14ac:dyDescent="0.25">
      <c r="B298" s="779"/>
      <c r="F298" s="779"/>
    </row>
    <row r="299" spans="1:8" x14ac:dyDescent="0.25">
      <c r="A299" s="786">
        <v>79</v>
      </c>
      <c r="B299" s="791" t="s">
        <v>3615</v>
      </c>
      <c r="C299" s="788">
        <f>QCU!D28</f>
        <v>0</v>
      </c>
      <c r="D299" s="789" t="s">
        <v>627</v>
      </c>
      <c r="E299" s="790" t="s">
        <v>625</v>
      </c>
      <c r="F299" s="779" t="s">
        <v>2057</v>
      </c>
      <c r="G299" s="788">
        <f>ONS!I11</f>
        <v>0</v>
      </c>
    </row>
    <row r="300" spans="1:8" x14ac:dyDescent="0.25">
      <c r="B300" s="791" t="s">
        <v>3616</v>
      </c>
      <c r="C300" s="788">
        <f>QCU!N28</f>
        <v>0</v>
      </c>
      <c r="D300" s="789" t="s">
        <v>627</v>
      </c>
      <c r="F300" s="779"/>
    </row>
    <row r="301" spans="1:8" x14ac:dyDescent="0.25">
      <c r="B301" s="779"/>
      <c r="F301" s="779"/>
    </row>
    <row r="302" spans="1:8" x14ac:dyDescent="0.25">
      <c r="A302" s="786">
        <v>80</v>
      </c>
      <c r="B302" s="779" t="s">
        <v>3617</v>
      </c>
      <c r="C302" s="788">
        <f>QCU!D29</f>
        <v>0</v>
      </c>
      <c r="D302" s="789" t="s">
        <v>627</v>
      </c>
      <c r="E302" s="790" t="s">
        <v>625</v>
      </c>
      <c r="F302" s="779" t="s">
        <v>2058</v>
      </c>
      <c r="G302" s="788">
        <f>ONS!L11</f>
        <v>0</v>
      </c>
    </row>
    <row r="303" spans="1:8" x14ac:dyDescent="0.25">
      <c r="B303" s="791" t="s">
        <v>3618</v>
      </c>
      <c r="C303" s="788">
        <f>QCU!N29</f>
        <v>0</v>
      </c>
      <c r="D303" s="789" t="s">
        <v>627</v>
      </c>
      <c r="F303" s="779"/>
    </row>
    <row r="304" spans="1:8" x14ac:dyDescent="0.25">
      <c r="B304" s="779"/>
      <c r="F304" s="779"/>
    </row>
    <row r="305" spans="1:8" x14ac:dyDescent="0.25">
      <c r="A305" s="786">
        <v>81</v>
      </c>
      <c r="B305" s="791" t="s">
        <v>3619</v>
      </c>
      <c r="C305" s="788">
        <f>QCU!D30</f>
        <v>0</v>
      </c>
      <c r="D305" s="789" t="s">
        <v>627</v>
      </c>
      <c r="E305" s="790" t="s">
        <v>625</v>
      </c>
      <c r="F305" s="779" t="s">
        <v>2590</v>
      </c>
      <c r="G305" s="788">
        <f>RWS!L13</f>
        <v>0</v>
      </c>
      <c r="H305" s="790" t="s">
        <v>627</v>
      </c>
    </row>
    <row r="306" spans="1:8" x14ac:dyDescent="0.25">
      <c r="B306" s="779" t="s">
        <v>3620</v>
      </c>
      <c r="C306" s="788">
        <f>QCU!N30</f>
        <v>0</v>
      </c>
      <c r="D306" s="789" t="s">
        <v>627</v>
      </c>
      <c r="F306" s="779" t="s">
        <v>10188</v>
      </c>
      <c r="G306" s="788">
        <f>RWS!K17</f>
        <v>0</v>
      </c>
      <c r="H306" s="790" t="s">
        <v>627</v>
      </c>
    </row>
    <row r="307" spans="1:8" x14ac:dyDescent="0.25">
      <c r="B307" s="779"/>
      <c r="F307" s="779"/>
    </row>
    <row r="308" spans="1:8" x14ac:dyDescent="0.25">
      <c r="F308" s="779"/>
    </row>
    <row r="309" spans="1:8" x14ac:dyDescent="0.25"/>
    <row r="310" spans="1:8" x14ac:dyDescent="0.25">
      <c r="B310" s="779"/>
      <c r="F310" s="779"/>
    </row>
    <row r="311" spans="1:8" x14ac:dyDescent="0.25">
      <c r="F311" s="779"/>
    </row>
    <row r="312" spans="1:8" x14ac:dyDescent="0.25">
      <c r="F312" s="779"/>
    </row>
    <row r="313" spans="1:8" x14ac:dyDescent="0.25">
      <c r="B313" s="779"/>
      <c r="F313" s="779"/>
    </row>
    <row r="314" spans="1:8" x14ac:dyDescent="0.25">
      <c r="B314" s="779"/>
      <c r="F314" s="779"/>
    </row>
    <row r="315" spans="1:8" x14ac:dyDescent="0.25">
      <c r="F315" s="779"/>
    </row>
    <row r="316" spans="1:8" x14ac:dyDescent="0.25">
      <c r="B316" s="779"/>
      <c r="F316" s="779"/>
    </row>
    <row r="317" spans="1:8" x14ac:dyDescent="0.25">
      <c r="F317" s="779"/>
    </row>
    <row r="318" spans="1:8" x14ac:dyDescent="0.25">
      <c r="B318" s="779"/>
      <c r="F318" s="779"/>
    </row>
    <row r="319" spans="1:8" x14ac:dyDescent="0.25">
      <c r="A319" s="786">
        <v>84</v>
      </c>
      <c r="B319" s="779" t="s">
        <v>3625</v>
      </c>
      <c r="C319" s="788">
        <f>QCU!D33</f>
        <v>0</v>
      </c>
      <c r="D319" s="789" t="s">
        <v>627</v>
      </c>
      <c r="E319" s="790" t="s">
        <v>625</v>
      </c>
      <c r="F319" s="779" t="s">
        <v>2591</v>
      </c>
      <c r="G319" s="788">
        <f>RWS!Q13</f>
        <v>0</v>
      </c>
      <c r="H319" s="790" t="s">
        <v>627</v>
      </c>
    </row>
    <row r="320" spans="1:8" x14ac:dyDescent="0.25">
      <c r="B320" s="791" t="s">
        <v>3626</v>
      </c>
      <c r="C320" s="788">
        <f>QCU!N33</f>
        <v>0</v>
      </c>
      <c r="D320" s="789" t="s">
        <v>627</v>
      </c>
      <c r="F320" s="779" t="s">
        <v>2592</v>
      </c>
      <c r="G320" s="788">
        <f>RWS!R13</f>
        <v>0</v>
      </c>
      <c r="H320" s="790" t="s">
        <v>627</v>
      </c>
    </row>
    <row r="321" spans="1:8" x14ac:dyDescent="0.25">
      <c r="F321" s="779"/>
    </row>
    <row r="322" spans="1:8" x14ac:dyDescent="0.25">
      <c r="A322" s="786">
        <v>85</v>
      </c>
      <c r="B322" s="779" t="s">
        <v>3627</v>
      </c>
      <c r="C322" s="788">
        <f>QCU!D34</f>
        <v>0</v>
      </c>
      <c r="D322" s="789" t="s">
        <v>627</v>
      </c>
      <c r="E322" s="790" t="s">
        <v>625</v>
      </c>
      <c r="F322" s="779" t="s">
        <v>2628</v>
      </c>
      <c r="G322" s="788">
        <f>RWS!Q14</f>
        <v>0</v>
      </c>
      <c r="H322" s="790" t="s">
        <v>627</v>
      </c>
    </row>
    <row r="323" spans="1:8" x14ac:dyDescent="0.25">
      <c r="B323" s="791" t="s">
        <v>3628</v>
      </c>
      <c r="C323" s="788">
        <f>QCU!N34</f>
        <v>0</v>
      </c>
      <c r="D323" s="789" t="s">
        <v>627</v>
      </c>
      <c r="F323" s="779" t="s">
        <v>2631</v>
      </c>
      <c r="G323" s="788">
        <f>RWS!R14</f>
        <v>0</v>
      </c>
      <c r="H323" s="790" t="s">
        <v>627</v>
      </c>
    </row>
    <row r="324" spans="1:8" x14ac:dyDescent="0.25">
      <c r="B324" s="779"/>
      <c r="F324" s="779"/>
    </row>
    <row r="325" spans="1:8" x14ac:dyDescent="0.25">
      <c r="A325" s="786">
        <v>86</v>
      </c>
      <c r="B325" s="791" t="s">
        <v>3629</v>
      </c>
      <c r="C325" s="788">
        <f>QCU!D35</f>
        <v>0</v>
      </c>
      <c r="D325" s="789" t="s">
        <v>627</v>
      </c>
      <c r="E325" s="790" t="s">
        <v>625</v>
      </c>
      <c r="F325" s="779" t="s">
        <v>2629</v>
      </c>
      <c r="G325" s="788">
        <f>RWS!Q15</f>
        <v>0</v>
      </c>
      <c r="H325" s="790" t="s">
        <v>627</v>
      </c>
    </row>
    <row r="326" spans="1:8" x14ac:dyDescent="0.25">
      <c r="B326" s="779" t="s">
        <v>3630</v>
      </c>
      <c r="C326" s="788">
        <f>QCU!N35</f>
        <v>0</v>
      </c>
      <c r="D326" s="789" t="s">
        <v>627</v>
      </c>
      <c r="F326" s="779" t="s">
        <v>2632</v>
      </c>
      <c r="G326" s="788">
        <f>RWS!R15</f>
        <v>0</v>
      </c>
      <c r="H326" s="790" t="s">
        <v>627</v>
      </c>
    </row>
    <row r="327" spans="1:8" x14ac:dyDescent="0.25">
      <c r="F327" s="779" t="s">
        <v>2630</v>
      </c>
      <c r="G327" s="788">
        <f>RWS!Q16</f>
        <v>0</v>
      </c>
      <c r="H327" s="790" t="s">
        <v>627</v>
      </c>
    </row>
    <row r="328" spans="1:8" x14ac:dyDescent="0.25">
      <c r="F328" s="779" t="s">
        <v>2633</v>
      </c>
      <c r="G328" s="788">
        <f>RWS!R16</f>
        <v>0</v>
      </c>
      <c r="H328" s="790" t="s">
        <v>627</v>
      </c>
    </row>
    <row r="329" spans="1:8" x14ac:dyDescent="0.25">
      <c r="B329" s="779"/>
      <c r="F329" s="779"/>
    </row>
    <row r="330" spans="1:8" x14ac:dyDescent="0.25">
      <c r="A330" s="786">
        <v>87</v>
      </c>
      <c r="B330" s="779" t="s">
        <v>3631</v>
      </c>
      <c r="C330" s="788">
        <f>QCU!C37</f>
        <v>0</v>
      </c>
      <c r="E330" s="790" t="s">
        <v>625</v>
      </c>
      <c r="F330" s="779" t="s">
        <v>884</v>
      </c>
      <c r="G330" s="788">
        <f>IES!D16</f>
        <v>0</v>
      </c>
    </row>
    <row r="331" spans="1:8" x14ac:dyDescent="0.25">
      <c r="F331" s="779"/>
    </row>
    <row r="332" spans="1:8" x14ac:dyDescent="0.25">
      <c r="A332" s="786">
        <v>88</v>
      </c>
      <c r="B332" s="791" t="s">
        <v>3632</v>
      </c>
      <c r="C332" s="788">
        <f>QCU!C38</f>
        <v>0</v>
      </c>
      <c r="E332" s="790" t="s">
        <v>625</v>
      </c>
      <c r="F332" s="779" t="s">
        <v>885</v>
      </c>
      <c r="G332" s="788">
        <f>IES!I16</f>
        <v>0</v>
      </c>
    </row>
    <row r="333" spans="1:8" x14ac:dyDescent="0.25"/>
    <row r="334" spans="1:8" x14ac:dyDescent="0.25">
      <c r="A334" s="786">
        <v>89</v>
      </c>
      <c r="B334" s="779" t="s">
        <v>3633</v>
      </c>
      <c r="C334" s="788">
        <f>QCU!C39</f>
        <v>0</v>
      </c>
      <c r="E334" s="790" t="s">
        <v>625</v>
      </c>
      <c r="F334" s="779" t="s">
        <v>886</v>
      </c>
      <c r="G334" s="788">
        <f>IES!L16</f>
        <v>0</v>
      </c>
    </row>
    <row r="335" spans="1:8" x14ac:dyDescent="0.25">
      <c r="F335" s="779"/>
    </row>
    <row r="336" spans="1:8" x14ac:dyDescent="0.25">
      <c r="A336" s="786">
        <v>90</v>
      </c>
      <c r="B336" s="791" t="s">
        <v>3634</v>
      </c>
      <c r="C336" s="788">
        <f>QCU!C40</f>
        <v>0</v>
      </c>
      <c r="E336" s="790" t="s">
        <v>625</v>
      </c>
      <c r="F336" s="779" t="s">
        <v>1669</v>
      </c>
      <c r="G336" s="788">
        <f>OES!D16</f>
        <v>0</v>
      </c>
    </row>
    <row r="337" spans="1:8" x14ac:dyDescent="0.25">
      <c r="F337" s="779"/>
    </row>
    <row r="338" spans="1:8" x14ac:dyDescent="0.25">
      <c r="A338" s="786">
        <v>91</v>
      </c>
      <c r="B338" s="791" t="s">
        <v>3635</v>
      </c>
      <c r="C338" s="788">
        <f>QCU!C41</f>
        <v>0</v>
      </c>
      <c r="E338" s="790" t="s">
        <v>625</v>
      </c>
      <c r="F338" s="779" t="s">
        <v>1670</v>
      </c>
      <c r="G338" s="788">
        <f>OES!I16</f>
        <v>0</v>
      </c>
    </row>
    <row r="339" spans="1:8" x14ac:dyDescent="0.25">
      <c r="B339" s="779"/>
      <c r="F339" s="779"/>
    </row>
    <row r="340" spans="1:8" x14ac:dyDescent="0.25">
      <c r="A340" s="786">
        <v>92</v>
      </c>
      <c r="B340" s="791" t="s">
        <v>3636</v>
      </c>
      <c r="C340" s="788">
        <f>QCU!C42</f>
        <v>0</v>
      </c>
      <c r="E340" s="790" t="s">
        <v>625</v>
      </c>
      <c r="F340" s="791" t="s">
        <v>1671</v>
      </c>
      <c r="G340" s="788">
        <f>OES!L16</f>
        <v>0</v>
      </c>
    </row>
    <row r="341" spans="1:8" x14ac:dyDescent="0.25">
      <c r="B341" s="779"/>
      <c r="F341" s="779"/>
    </row>
    <row r="342" spans="1:8" x14ac:dyDescent="0.25">
      <c r="A342" s="786">
        <v>641</v>
      </c>
      <c r="B342" s="791" t="s">
        <v>3637</v>
      </c>
      <c r="C342" s="788">
        <f>QCU!C43</f>
        <v>0</v>
      </c>
      <c r="E342" s="790" t="s">
        <v>625</v>
      </c>
      <c r="F342" s="791" t="s">
        <v>2451</v>
      </c>
      <c r="G342" s="788">
        <f>RWS!D18</f>
        <v>0</v>
      </c>
    </row>
    <row r="343" spans="1:8" x14ac:dyDescent="0.25">
      <c r="B343" s="779"/>
      <c r="F343" s="779"/>
    </row>
    <row r="344" spans="1:8" x14ac:dyDescent="0.25">
      <c r="A344" s="786">
        <v>93</v>
      </c>
      <c r="B344" s="791" t="s">
        <v>3638</v>
      </c>
      <c r="C344" s="788">
        <f>QCU!C44</f>
        <v>0</v>
      </c>
      <c r="E344" s="790" t="s">
        <v>625</v>
      </c>
      <c r="F344" s="779" t="s">
        <v>2452</v>
      </c>
      <c r="G344" s="788">
        <f>RWS!I18</f>
        <v>0</v>
      </c>
      <c r="H344" s="790" t="s">
        <v>627</v>
      </c>
    </row>
    <row r="345" spans="1:8" x14ac:dyDescent="0.25">
      <c r="F345" s="779" t="s">
        <v>2453</v>
      </c>
      <c r="G345" s="788">
        <f>RWS!J18</f>
        <v>0</v>
      </c>
      <c r="H345" s="790" t="s">
        <v>627</v>
      </c>
    </row>
    <row r="346" spans="1:8" x14ac:dyDescent="0.25">
      <c r="F346" s="779"/>
    </row>
    <row r="347" spans="1:8" x14ac:dyDescent="0.25">
      <c r="A347" s="786">
        <v>94</v>
      </c>
      <c r="B347" s="779" t="s">
        <v>3639</v>
      </c>
      <c r="C347" s="788">
        <f>QCU!D37</f>
        <v>0</v>
      </c>
      <c r="D347" s="789" t="s">
        <v>627</v>
      </c>
      <c r="E347" s="790" t="s">
        <v>625</v>
      </c>
      <c r="F347" s="779" t="s">
        <v>1277</v>
      </c>
      <c r="G347" s="788">
        <f>INS!D16</f>
        <v>0</v>
      </c>
    </row>
    <row r="348" spans="1:8" x14ac:dyDescent="0.25">
      <c r="B348" s="779" t="s">
        <v>3640</v>
      </c>
      <c r="C348" s="788">
        <f>QCU!N37</f>
        <v>0</v>
      </c>
      <c r="D348" s="789" t="s">
        <v>627</v>
      </c>
      <c r="F348" s="779"/>
    </row>
    <row r="349" spans="1:8" x14ac:dyDescent="0.25">
      <c r="F349" s="779"/>
    </row>
    <row r="350" spans="1:8" ht="30" x14ac:dyDescent="0.25">
      <c r="A350" s="786">
        <v>95</v>
      </c>
      <c r="B350" s="779" t="s">
        <v>3641</v>
      </c>
      <c r="C350" s="788">
        <f>QCU!D38</f>
        <v>0</v>
      </c>
      <c r="D350" s="789" t="s">
        <v>627</v>
      </c>
      <c r="E350" s="790" t="s">
        <v>625</v>
      </c>
      <c r="F350" s="779" t="s">
        <v>1278</v>
      </c>
      <c r="G350" s="788">
        <f>INS!I16</f>
        <v>0</v>
      </c>
    </row>
    <row r="351" spans="1:8" ht="30" x14ac:dyDescent="0.25">
      <c r="B351" s="791" t="s">
        <v>3642</v>
      </c>
      <c r="C351" s="788">
        <f>QCU!N38</f>
        <v>0</v>
      </c>
      <c r="D351" s="789" t="s">
        <v>627</v>
      </c>
      <c r="F351" s="779"/>
    </row>
    <row r="352" spans="1:8" x14ac:dyDescent="0.25">
      <c r="F352" s="779"/>
    </row>
    <row r="353" spans="1:8" x14ac:dyDescent="0.25">
      <c r="A353" s="786">
        <v>96</v>
      </c>
      <c r="B353" s="779" t="s">
        <v>3643</v>
      </c>
      <c r="C353" s="788">
        <f>QCU!D39</f>
        <v>0</v>
      </c>
      <c r="D353" s="789" t="s">
        <v>627</v>
      </c>
      <c r="E353" s="790" t="s">
        <v>625</v>
      </c>
      <c r="F353" s="779" t="s">
        <v>1279</v>
      </c>
      <c r="G353" s="788">
        <f>INS!L16</f>
        <v>0</v>
      </c>
    </row>
    <row r="354" spans="1:8" x14ac:dyDescent="0.25">
      <c r="B354" s="791" t="s">
        <v>3644</v>
      </c>
      <c r="C354" s="788">
        <f>QCU!N39</f>
        <v>0</v>
      </c>
      <c r="D354" s="789" t="s">
        <v>627</v>
      </c>
      <c r="F354" s="779"/>
    </row>
    <row r="355" spans="1:8" x14ac:dyDescent="0.25">
      <c r="F355" s="779"/>
    </row>
    <row r="356" spans="1:8" x14ac:dyDescent="0.25">
      <c r="A356" s="786">
        <v>97</v>
      </c>
      <c r="B356" s="779" t="s">
        <v>3645</v>
      </c>
      <c r="C356" s="788">
        <f>QCU!D40</f>
        <v>0</v>
      </c>
      <c r="D356" s="789" t="s">
        <v>627</v>
      </c>
      <c r="E356" s="790" t="s">
        <v>625</v>
      </c>
      <c r="F356" s="779" t="s">
        <v>2060</v>
      </c>
      <c r="G356" s="788">
        <f>ONS!D16</f>
        <v>0</v>
      </c>
    </row>
    <row r="357" spans="1:8" x14ac:dyDescent="0.25">
      <c r="B357" s="779" t="s">
        <v>3646</v>
      </c>
      <c r="C357" s="788">
        <f>QCU!N40</f>
        <v>0</v>
      </c>
      <c r="D357" s="789" t="s">
        <v>627</v>
      </c>
      <c r="F357" s="779"/>
    </row>
    <row r="358" spans="1:8" x14ac:dyDescent="0.25">
      <c r="F358" s="779"/>
    </row>
    <row r="359" spans="1:8" ht="30" x14ac:dyDescent="0.25">
      <c r="A359" s="786">
        <v>98</v>
      </c>
      <c r="B359" s="779" t="s">
        <v>3647</v>
      </c>
      <c r="C359" s="788">
        <f>QCU!D41</f>
        <v>0</v>
      </c>
      <c r="D359" s="789" t="s">
        <v>627</v>
      </c>
      <c r="E359" s="790" t="s">
        <v>625</v>
      </c>
      <c r="F359" s="779" t="s">
        <v>2061</v>
      </c>
      <c r="G359" s="788">
        <f>ONS!I16</f>
        <v>0</v>
      </c>
    </row>
    <row r="360" spans="1:8" ht="30" x14ac:dyDescent="0.25">
      <c r="B360" s="791" t="s">
        <v>3648</v>
      </c>
      <c r="C360" s="788">
        <f>QCU!N41</f>
        <v>0</v>
      </c>
      <c r="D360" s="789" t="s">
        <v>627</v>
      </c>
      <c r="F360" s="779"/>
    </row>
    <row r="361" spans="1:8" x14ac:dyDescent="0.25">
      <c r="F361" s="779"/>
    </row>
    <row r="362" spans="1:8" x14ac:dyDescent="0.25">
      <c r="A362" s="786">
        <v>99</v>
      </c>
      <c r="B362" s="779" t="s">
        <v>3649</v>
      </c>
      <c r="C362" s="788">
        <f>QCU!D42</f>
        <v>0</v>
      </c>
      <c r="D362" s="789" t="s">
        <v>627</v>
      </c>
      <c r="E362" s="790" t="s">
        <v>625</v>
      </c>
      <c r="F362" s="779" t="s">
        <v>2062</v>
      </c>
      <c r="G362" s="788">
        <f>ONS!L16</f>
        <v>0</v>
      </c>
    </row>
    <row r="363" spans="1:8" x14ac:dyDescent="0.25">
      <c r="B363" s="791" t="s">
        <v>3650</v>
      </c>
      <c r="C363" s="788">
        <f>QCU!N42</f>
        <v>0</v>
      </c>
      <c r="D363" s="789" t="s">
        <v>627</v>
      </c>
      <c r="F363" s="779"/>
    </row>
    <row r="364" spans="1:8" x14ac:dyDescent="0.25">
      <c r="F364" s="779"/>
    </row>
    <row r="365" spans="1:8" x14ac:dyDescent="0.25">
      <c r="A365" s="786">
        <v>100</v>
      </c>
      <c r="B365" s="779" t="s">
        <v>3651</v>
      </c>
      <c r="C365" s="788">
        <f>QCU!D43</f>
        <v>0</v>
      </c>
      <c r="D365" s="789" t="s">
        <v>627</v>
      </c>
      <c r="E365" s="790" t="s">
        <v>625</v>
      </c>
      <c r="F365" s="779" t="s">
        <v>2594</v>
      </c>
      <c r="G365" s="788">
        <f>RWS!L18</f>
        <v>0</v>
      </c>
    </row>
    <row r="366" spans="1:8" x14ac:dyDescent="0.25">
      <c r="B366" s="779" t="s">
        <v>3652</v>
      </c>
      <c r="C366" s="788">
        <f>QCU!N43</f>
        <v>0</v>
      </c>
      <c r="D366" s="789" t="s">
        <v>627</v>
      </c>
      <c r="F366" s="779"/>
    </row>
    <row r="367" spans="1:8" x14ac:dyDescent="0.25">
      <c r="F367" s="779"/>
    </row>
    <row r="368" spans="1:8" x14ac:dyDescent="0.25">
      <c r="A368" s="786">
        <v>101</v>
      </c>
      <c r="B368" s="779" t="s">
        <v>3653</v>
      </c>
      <c r="C368" s="788">
        <f>QCU!D44</f>
        <v>0</v>
      </c>
      <c r="D368" s="789" t="s">
        <v>627</v>
      </c>
      <c r="E368" s="790" t="s">
        <v>625</v>
      </c>
      <c r="F368" s="779" t="s">
        <v>2595</v>
      </c>
      <c r="G368" s="788">
        <f>RWS!Q18</f>
        <v>0</v>
      </c>
      <c r="H368" s="790" t="s">
        <v>627</v>
      </c>
    </row>
    <row r="369" spans="1:8" x14ac:dyDescent="0.25">
      <c r="B369" s="791" t="s">
        <v>3654</v>
      </c>
      <c r="C369" s="788">
        <f>QCU!N44</f>
        <v>0</v>
      </c>
      <c r="D369" s="789" t="s">
        <v>627</v>
      </c>
      <c r="F369" s="779" t="s">
        <v>2596</v>
      </c>
      <c r="G369" s="788">
        <f>RWS!R18</f>
        <v>0</v>
      </c>
      <c r="H369" s="790" t="s">
        <v>627</v>
      </c>
    </row>
    <row r="370" spans="1:8" x14ac:dyDescent="0.25">
      <c r="F370" s="779"/>
    </row>
    <row r="371" spans="1:8" ht="30" x14ac:dyDescent="0.25">
      <c r="A371" s="786">
        <v>102</v>
      </c>
      <c r="B371" s="779" t="s">
        <v>3655</v>
      </c>
      <c r="C371" s="788">
        <f>QSC!E13</f>
        <v>0</v>
      </c>
      <c r="D371" s="789" t="s">
        <v>627</v>
      </c>
      <c r="E371" s="790" t="s">
        <v>625</v>
      </c>
      <c r="F371" s="779" t="s">
        <v>2989</v>
      </c>
      <c r="G371" s="788">
        <f>MSC!E48</f>
        <v>0</v>
      </c>
    </row>
    <row r="372" spans="1:8" x14ac:dyDescent="0.25">
      <c r="B372" s="791" t="s">
        <v>3656</v>
      </c>
      <c r="C372" s="788">
        <f>QSC!E14</f>
        <v>0</v>
      </c>
      <c r="D372" s="789" t="s">
        <v>627</v>
      </c>
      <c r="F372" s="779"/>
    </row>
    <row r="373" spans="1:8" x14ac:dyDescent="0.25">
      <c r="B373" s="791" t="s">
        <v>3657</v>
      </c>
      <c r="C373" s="788">
        <f>QSC!E15</f>
        <v>0</v>
      </c>
      <c r="D373" s="789" t="s">
        <v>627</v>
      </c>
      <c r="F373" s="779"/>
    </row>
    <row r="374" spans="1:8" x14ac:dyDescent="0.25">
      <c r="B374" s="779" t="s">
        <v>3658</v>
      </c>
      <c r="C374" s="788">
        <f>QSC!E16</f>
        <v>0</v>
      </c>
      <c r="D374" s="789" t="s">
        <v>627</v>
      </c>
      <c r="F374" s="779"/>
    </row>
    <row r="375" spans="1:8" x14ac:dyDescent="0.25">
      <c r="B375" s="779" t="s">
        <v>3659</v>
      </c>
      <c r="C375" s="788">
        <f>QSC!E17</f>
        <v>0</v>
      </c>
      <c r="D375" s="789" t="s">
        <v>627</v>
      </c>
      <c r="F375" s="779"/>
    </row>
    <row r="376" spans="1:8" x14ac:dyDescent="0.25">
      <c r="B376" s="791" t="s">
        <v>3660</v>
      </c>
      <c r="C376" s="788">
        <f>QSC!E18</f>
        <v>0</v>
      </c>
      <c r="D376" s="789" t="s">
        <v>627</v>
      </c>
      <c r="F376" s="779"/>
    </row>
    <row r="377" spans="1:8" x14ac:dyDescent="0.25">
      <c r="B377" s="779" t="s">
        <v>3661</v>
      </c>
      <c r="C377" s="788">
        <f>QSC!E19</f>
        <v>0</v>
      </c>
      <c r="D377" s="789" t="s">
        <v>627</v>
      </c>
      <c r="F377" s="779"/>
    </row>
    <row r="378" spans="1:8" x14ac:dyDescent="0.25">
      <c r="B378" s="791" t="s">
        <v>3662</v>
      </c>
      <c r="C378" s="788">
        <f>QSC!E20</f>
        <v>0</v>
      </c>
      <c r="D378" s="789" t="s">
        <v>627</v>
      </c>
      <c r="F378" s="779"/>
    </row>
    <row r="379" spans="1:8" x14ac:dyDescent="0.25">
      <c r="B379" s="791" t="s">
        <v>3663</v>
      </c>
      <c r="C379" s="788">
        <f>QSC!E21</f>
        <v>0</v>
      </c>
      <c r="D379" s="789" t="s">
        <v>627</v>
      </c>
      <c r="F379" s="779"/>
    </row>
    <row r="380" spans="1:8" x14ac:dyDescent="0.25">
      <c r="B380" s="791" t="s">
        <v>3664</v>
      </c>
      <c r="C380" s="788">
        <f>QSC!E22</f>
        <v>0</v>
      </c>
      <c r="D380" s="789" t="s">
        <v>627</v>
      </c>
      <c r="F380" s="779"/>
    </row>
    <row r="381" spans="1:8" x14ac:dyDescent="0.25">
      <c r="B381" s="791" t="s">
        <v>3665</v>
      </c>
      <c r="C381" s="788">
        <f>QSC!E23</f>
        <v>0</v>
      </c>
      <c r="D381" s="789" t="s">
        <v>627</v>
      </c>
      <c r="F381" s="779"/>
    </row>
    <row r="382" spans="1:8" x14ac:dyDescent="0.25">
      <c r="B382" s="791" t="s">
        <v>3666</v>
      </c>
      <c r="C382" s="788">
        <f>QSC!E24</f>
        <v>0</v>
      </c>
      <c r="D382" s="789" t="s">
        <v>627</v>
      </c>
      <c r="F382" s="779"/>
    </row>
    <row r="383" spans="1:8" x14ac:dyDescent="0.25">
      <c r="B383" s="791" t="s">
        <v>3667</v>
      </c>
      <c r="C383" s="788">
        <f>QSC!E25</f>
        <v>0</v>
      </c>
      <c r="D383" s="789" t="s">
        <v>627</v>
      </c>
    </row>
    <row r="384" spans="1:8" x14ac:dyDescent="0.25">
      <c r="B384" s="779" t="s">
        <v>3668</v>
      </c>
      <c r="C384" s="788">
        <f>QSC!E26</f>
        <v>0</v>
      </c>
      <c r="D384" s="789" t="s">
        <v>627</v>
      </c>
      <c r="F384" s="779"/>
    </row>
    <row r="385" spans="1:7" x14ac:dyDescent="0.25">
      <c r="B385" s="791" t="s">
        <v>3669</v>
      </c>
      <c r="C385" s="788">
        <f>QSC!E27</f>
        <v>0</v>
      </c>
      <c r="D385" s="789" t="s">
        <v>627</v>
      </c>
      <c r="F385" s="779"/>
    </row>
    <row r="386" spans="1:7" x14ac:dyDescent="0.25">
      <c r="B386" s="791" t="s">
        <v>3670</v>
      </c>
      <c r="C386" s="788">
        <f>QSC!E28</f>
        <v>0</v>
      </c>
      <c r="D386" s="789" t="s">
        <v>627</v>
      </c>
      <c r="F386" s="779"/>
    </row>
    <row r="387" spans="1:7" x14ac:dyDescent="0.25">
      <c r="B387" s="791" t="s">
        <v>3671</v>
      </c>
      <c r="C387" s="788">
        <f>QSC!E29</f>
        <v>0</v>
      </c>
      <c r="D387" s="789" t="s">
        <v>627</v>
      </c>
      <c r="F387" s="779"/>
    </row>
    <row r="388" spans="1:7" x14ac:dyDescent="0.25">
      <c r="B388" s="791" t="s">
        <v>3672</v>
      </c>
      <c r="C388" s="788">
        <f>QSC!E30</f>
        <v>0</v>
      </c>
      <c r="D388" s="789" t="s">
        <v>627</v>
      </c>
      <c r="F388" s="779"/>
    </row>
    <row r="389" spans="1:7" x14ac:dyDescent="0.25">
      <c r="B389" s="791" t="s">
        <v>3673</v>
      </c>
      <c r="C389" s="788">
        <f>QSC!E31</f>
        <v>0</v>
      </c>
      <c r="D389" s="789" t="s">
        <v>627</v>
      </c>
      <c r="F389" s="779"/>
    </row>
    <row r="390" spans="1:7" x14ac:dyDescent="0.25">
      <c r="F390" s="779"/>
    </row>
    <row r="391" spans="1:7" ht="30" x14ac:dyDescent="0.25">
      <c r="A391" s="786">
        <v>103</v>
      </c>
      <c r="B391" s="791" t="s">
        <v>3674</v>
      </c>
      <c r="C391" s="788">
        <f>QSC!G13</f>
        <v>0</v>
      </c>
      <c r="D391" s="789" t="s">
        <v>627</v>
      </c>
      <c r="E391" s="790" t="s">
        <v>625</v>
      </c>
      <c r="F391" s="779" t="s">
        <v>2993</v>
      </c>
      <c r="G391" s="788">
        <f>MSC!H48</f>
        <v>0</v>
      </c>
    </row>
    <row r="392" spans="1:7" x14ac:dyDescent="0.25">
      <c r="B392" s="779" t="s">
        <v>3675</v>
      </c>
      <c r="C392" s="788">
        <f>QSC!G14</f>
        <v>0</v>
      </c>
      <c r="D392" s="789" t="s">
        <v>627</v>
      </c>
      <c r="F392" s="779"/>
    </row>
    <row r="393" spans="1:7" x14ac:dyDescent="0.25">
      <c r="B393" s="791" t="s">
        <v>3676</v>
      </c>
      <c r="C393" s="788">
        <f>QSC!G15</f>
        <v>0</v>
      </c>
      <c r="D393" s="789" t="s">
        <v>627</v>
      </c>
      <c r="F393" s="779"/>
    </row>
    <row r="394" spans="1:7" x14ac:dyDescent="0.25">
      <c r="B394" s="779" t="s">
        <v>3677</v>
      </c>
      <c r="C394" s="788">
        <f>QSC!G16</f>
        <v>0</v>
      </c>
      <c r="D394" s="789" t="s">
        <v>627</v>
      </c>
      <c r="F394" s="779"/>
    </row>
    <row r="395" spans="1:7" x14ac:dyDescent="0.25">
      <c r="B395" s="791" t="s">
        <v>3678</v>
      </c>
      <c r="C395" s="788">
        <f>QSC!G17</f>
        <v>0</v>
      </c>
      <c r="D395" s="789" t="s">
        <v>627</v>
      </c>
      <c r="F395" s="779"/>
    </row>
    <row r="396" spans="1:7" x14ac:dyDescent="0.25">
      <c r="B396" s="791" t="s">
        <v>3679</v>
      </c>
      <c r="C396" s="788">
        <f>QSC!G18</f>
        <v>0</v>
      </c>
      <c r="D396" s="789" t="s">
        <v>627</v>
      </c>
      <c r="F396" s="779"/>
    </row>
    <row r="397" spans="1:7" x14ac:dyDescent="0.25">
      <c r="B397" s="791" t="s">
        <v>3680</v>
      </c>
      <c r="C397" s="788">
        <f>QSC!G19</f>
        <v>0</v>
      </c>
      <c r="D397" s="789" t="s">
        <v>627</v>
      </c>
      <c r="F397" s="779"/>
    </row>
    <row r="398" spans="1:7" x14ac:dyDescent="0.25">
      <c r="B398" s="791" t="s">
        <v>3681</v>
      </c>
      <c r="C398" s="788">
        <f>QSC!G20</f>
        <v>0</v>
      </c>
      <c r="D398" s="789" t="s">
        <v>627</v>
      </c>
      <c r="F398" s="779"/>
    </row>
    <row r="399" spans="1:7" x14ac:dyDescent="0.25">
      <c r="B399" s="779" t="s">
        <v>3682</v>
      </c>
      <c r="C399" s="788">
        <f>QSC!G21</f>
        <v>0</v>
      </c>
      <c r="D399" s="789" t="s">
        <v>627</v>
      </c>
      <c r="F399" s="779"/>
    </row>
    <row r="400" spans="1:7" x14ac:dyDescent="0.25">
      <c r="B400" s="791" t="s">
        <v>3683</v>
      </c>
      <c r="C400" s="788">
        <f>QSC!G22</f>
        <v>0</v>
      </c>
      <c r="D400" s="789" t="s">
        <v>627</v>
      </c>
      <c r="F400" s="779"/>
    </row>
    <row r="401" spans="1:7" x14ac:dyDescent="0.25">
      <c r="B401" s="791" t="s">
        <v>3684</v>
      </c>
      <c r="C401" s="788">
        <f>QSC!G23</f>
        <v>0</v>
      </c>
      <c r="D401" s="789" t="s">
        <v>627</v>
      </c>
      <c r="F401" s="779"/>
    </row>
    <row r="402" spans="1:7" x14ac:dyDescent="0.25">
      <c r="B402" s="791" t="s">
        <v>3685</v>
      </c>
      <c r="C402" s="788">
        <f>QSC!G24</f>
        <v>0</v>
      </c>
      <c r="D402" s="789" t="s">
        <v>627</v>
      </c>
      <c r="F402" s="779"/>
    </row>
    <row r="403" spans="1:7" x14ac:dyDescent="0.25">
      <c r="B403" s="779" t="s">
        <v>3686</v>
      </c>
      <c r="C403" s="788">
        <f>QSC!G25</f>
        <v>0</v>
      </c>
      <c r="D403" s="789" t="s">
        <v>627</v>
      </c>
      <c r="F403" s="779"/>
    </row>
    <row r="404" spans="1:7" x14ac:dyDescent="0.25">
      <c r="B404" s="791" t="s">
        <v>3687</v>
      </c>
      <c r="C404" s="788">
        <f>QSC!G26</f>
        <v>0</v>
      </c>
      <c r="D404" s="789" t="s">
        <v>627</v>
      </c>
      <c r="F404" s="779"/>
    </row>
    <row r="405" spans="1:7" x14ac:dyDescent="0.25">
      <c r="B405" s="791" t="s">
        <v>3688</v>
      </c>
      <c r="C405" s="788">
        <f>QSC!G27</f>
        <v>0</v>
      </c>
      <c r="D405" s="789" t="s">
        <v>627</v>
      </c>
      <c r="F405" s="779"/>
    </row>
    <row r="406" spans="1:7" x14ac:dyDescent="0.25">
      <c r="B406" s="779" t="s">
        <v>3689</v>
      </c>
      <c r="C406" s="788">
        <f>QSC!G28</f>
        <v>0</v>
      </c>
      <c r="D406" s="789" t="s">
        <v>627</v>
      </c>
      <c r="F406" s="779"/>
    </row>
    <row r="407" spans="1:7" x14ac:dyDescent="0.25">
      <c r="B407" s="791" t="s">
        <v>3690</v>
      </c>
      <c r="C407" s="788">
        <f>QSC!G29</f>
        <v>0</v>
      </c>
      <c r="D407" s="789" t="s">
        <v>627</v>
      </c>
      <c r="F407" s="779"/>
    </row>
    <row r="408" spans="1:7" x14ac:dyDescent="0.25">
      <c r="B408" s="791" t="s">
        <v>3691</v>
      </c>
      <c r="C408" s="788">
        <f>QSC!G30</f>
        <v>0</v>
      </c>
      <c r="D408" s="789" t="s">
        <v>627</v>
      </c>
      <c r="F408" s="779"/>
    </row>
    <row r="409" spans="1:7" x14ac:dyDescent="0.25">
      <c r="B409" s="791" t="s">
        <v>3692</v>
      </c>
      <c r="C409" s="788">
        <f>QSC!G31</f>
        <v>0</v>
      </c>
      <c r="D409" s="789" t="s">
        <v>627</v>
      </c>
      <c r="F409" s="779"/>
    </row>
    <row r="410" spans="1:7" x14ac:dyDescent="0.25">
      <c r="F410" s="779"/>
    </row>
    <row r="411" spans="1:7" ht="30" x14ac:dyDescent="0.25">
      <c r="A411" s="786">
        <v>104</v>
      </c>
      <c r="B411" s="791" t="s">
        <v>3693</v>
      </c>
      <c r="C411" s="788">
        <f>QSC!H13</f>
        <v>0</v>
      </c>
      <c r="D411" s="789" t="s">
        <v>627</v>
      </c>
      <c r="E411" s="790" t="s">
        <v>625</v>
      </c>
      <c r="F411" s="779" t="s">
        <v>2995</v>
      </c>
      <c r="G411" s="788">
        <f>MSC!I48</f>
        <v>0</v>
      </c>
    </row>
    <row r="412" spans="1:7" ht="30" x14ac:dyDescent="0.25">
      <c r="B412" s="791" t="s">
        <v>3694</v>
      </c>
      <c r="C412" s="788">
        <f>QSC!H14</f>
        <v>0</v>
      </c>
      <c r="D412" s="789" t="s">
        <v>627</v>
      </c>
      <c r="F412" s="779"/>
    </row>
    <row r="413" spans="1:7" ht="30" x14ac:dyDescent="0.25">
      <c r="B413" s="779" t="s">
        <v>3695</v>
      </c>
      <c r="C413" s="788">
        <f>QSC!H15</f>
        <v>0</v>
      </c>
      <c r="D413" s="789" t="s">
        <v>627</v>
      </c>
      <c r="F413" s="779"/>
    </row>
    <row r="414" spans="1:7" ht="30" x14ac:dyDescent="0.25">
      <c r="B414" s="779" t="s">
        <v>3696</v>
      </c>
      <c r="C414" s="788">
        <f>QSC!H16</f>
        <v>0</v>
      </c>
      <c r="D414" s="789" t="s">
        <v>627</v>
      </c>
      <c r="F414" s="779"/>
    </row>
    <row r="415" spans="1:7" ht="30" x14ac:dyDescent="0.25">
      <c r="B415" s="791" t="s">
        <v>3697</v>
      </c>
      <c r="C415" s="788">
        <f>QSC!H17</f>
        <v>0</v>
      </c>
      <c r="D415" s="789" t="s">
        <v>627</v>
      </c>
      <c r="F415" s="779"/>
    </row>
    <row r="416" spans="1:7" ht="30" x14ac:dyDescent="0.25">
      <c r="B416" s="791" t="s">
        <v>3698</v>
      </c>
      <c r="C416" s="788">
        <f>QSC!H18</f>
        <v>0</v>
      </c>
      <c r="D416" s="789" t="s">
        <v>627</v>
      </c>
      <c r="F416" s="779"/>
    </row>
    <row r="417" spans="1:7" ht="30" x14ac:dyDescent="0.25">
      <c r="B417" s="779" t="s">
        <v>3699</v>
      </c>
      <c r="C417" s="788">
        <f>QSC!H19</f>
        <v>0</v>
      </c>
      <c r="D417" s="789" t="s">
        <v>627</v>
      </c>
      <c r="F417" s="779"/>
    </row>
    <row r="418" spans="1:7" ht="30" x14ac:dyDescent="0.25">
      <c r="B418" s="791" t="s">
        <v>3700</v>
      </c>
      <c r="C418" s="788">
        <f>QSC!H20</f>
        <v>0</v>
      </c>
      <c r="D418" s="789" t="s">
        <v>627</v>
      </c>
      <c r="F418" s="779"/>
    </row>
    <row r="419" spans="1:7" ht="30" x14ac:dyDescent="0.25">
      <c r="B419" s="791" t="s">
        <v>3701</v>
      </c>
      <c r="C419" s="788">
        <f>QSC!H21</f>
        <v>0</v>
      </c>
      <c r="D419" s="789" t="s">
        <v>627</v>
      </c>
      <c r="F419" s="779"/>
    </row>
    <row r="420" spans="1:7" ht="30" x14ac:dyDescent="0.25">
      <c r="B420" s="791" t="s">
        <v>3702</v>
      </c>
      <c r="C420" s="788">
        <f>QSC!H22</f>
        <v>0</v>
      </c>
      <c r="D420" s="789" t="s">
        <v>627</v>
      </c>
    </row>
    <row r="421" spans="1:7" ht="30" x14ac:dyDescent="0.25">
      <c r="B421" s="779" t="s">
        <v>3703</v>
      </c>
      <c r="C421" s="788">
        <f>QSC!H23</f>
        <v>0</v>
      </c>
      <c r="D421" s="789" t="s">
        <v>627</v>
      </c>
      <c r="F421" s="779"/>
    </row>
    <row r="422" spans="1:7" ht="30" x14ac:dyDescent="0.25">
      <c r="B422" s="791" t="s">
        <v>3704</v>
      </c>
      <c r="C422" s="788">
        <f>QSC!H24</f>
        <v>0</v>
      </c>
      <c r="D422" s="789" t="s">
        <v>627</v>
      </c>
      <c r="F422" s="779"/>
    </row>
    <row r="423" spans="1:7" ht="30" x14ac:dyDescent="0.25">
      <c r="B423" s="791" t="s">
        <v>3705</v>
      </c>
      <c r="C423" s="788">
        <f>QSC!H25</f>
        <v>0</v>
      </c>
      <c r="D423" s="789" t="s">
        <v>627</v>
      </c>
      <c r="F423" s="779"/>
    </row>
    <row r="424" spans="1:7" ht="30" x14ac:dyDescent="0.25">
      <c r="B424" s="791" t="s">
        <v>3706</v>
      </c>
      <c r="C424" s="788">
        <f>QSC!H26</f>
        <v>0</v>
      </c>
      <c r="D424" s="789" t="s">
        <v>627</v>
      </c>
      <c r="F424" s="779"/>
    </row>
    <row r="425" spans="1:7" ht="30" x14ac:dyDescent="0.25">
      <c r="B425" s="779" t="s">
        <v>3707</v>
      </c>
      <c r="C425" s="788">
        <f>QSC!H27</f>
        <v>0</v>
      </c>
      <c r="D425" s="789" t="s">
        <v>627</v>
      </c>
      <c r="F425" s="779"/>
    </row>
    <row r="426" spans="1:7" ht="30" x14ac:dyDescent="0.25">
      <c r="B426" s="791" t="s">
        <v>3708</v>
      </c>
      <c r="C426" s="788">
        <f>QSC!H28</f>
        <v>0</v>
      </c>
      <c r="D426" s="789" t="s">
        <v>627</v>
      </c>
      <c r="F426" s="779"/>
    </row>
    <row r="427" spans="1:7" ht="30" x14ac:dyDescent="0.25">
      <c r="B427" s="791" t="s">
        <v>3709</v>
      </c>
      <c r="C427" s="788">
        <f>QSC!H29</f>
        <v>0</v>
      </c>
      <c r="D427" s="789" t="s">
        <v>627</v>
      </c>
      <c r="F427" s="779"/>
    </row>
    <row r="428" spans="1:7" ht="30" x14ac:dyDescent="0.25">
      <c r="B428" s="779" t="s">
        <v>3710</v>
      </c>
      <c r="C428" s="788">
        <f>QSC!H30</f>
        <v>0</v>
      </c>
      <c r="D428" s="789" t="s">
        <v>627</v>
      </c>
      <c r="F428" s="779"/>
    </row>
    <row r="429" spans="1:7" ht="30" x14ac:dyDescent="0.25">
      <c r="B429" s="779" t="s">
        <v>3711</v>
      </c>
      <c r="C429" s="788">
        <f>QSC!H31</f>
        <v>0</v>
      </c>
      <c r="D429" s="789" t="s">
        <v>627</v>
      </c>
      <c r="F429" s="779"/>
    </row>
    <row r="430" spans="1:7" x14ac:dyDescent="0.25">
      <c r="B430" s="779"/>
      <c r="F430" s="779"/>
    </row>
    <row r="431" spans="1:7" ht="30" x14ac:dyDescent="0.25">
      <c r="A431" s="786">
        <v>105</v>
      </c>
      <c r="B431" s="791" t="s">
        <v>3712</v>
      </c>
      <c r="C431" s="788">
        <f>QSC!I13</f>
        <v>0</v>
      </c>
      <c r="D431" s="789" t="s">
        <v>627</v>
      </c>
      <c r="E431" s="790" t="s">
        <v>625</v>
      </c>
      <c r="F431" s="779" t="s">
        <v>2997</v>
      </c>
      <c r="G431" s="788">
        <f>MSC!J48</f>
        <v>0</v>
      </c>
    </row>
    <row r="432" spans="1:7" x14ac:dyDescent="0.25">
      <c r="B432" s="791" t="s">
        <v>3713</v>
      </c>
      <c r="C432" s="788">
        <f>QSC!I14</f>
        <v>0</v>
      </c>
      <c r="D432" s="789" t="s">
        <v>627</v>
      </c>
      <c r="F432" s="779"/>
    </row>
    <row r="433" spans="2:6" x14ac:dyDescent="0.25">
      <c r="B433" s="791" t="s">
        <v>3714</v>
      </c>
      <c r="C433" s="788">
        <f>QSC!I15</f>
        <v>0</v>
      </c>
      <c r="D433" s="789" t="s">
        <v>627</v>
      </c>
      <c r="F433" s="779"/>
    </row>
    <row r="434" spans="2:6" x14ac:dyDescent="0.25">
      <c r="B434" s="779" t="s">
        <v>3715</v>
      </c>
      <c r="C434" s="788">
        <f>QSC!I16</f>
        <v>0</v>
      </c>
      <c r="D434" s="789" t="s">
        <v>627</v>
      </c>
      <c r="F434" s="779"/>
    </row>
    <row r="435" spans="2:6" x14ac:dyDescent="0.25">
      <c r="B435" s="791" t="s">
        <v>3716</v>
      </c>
      <c r="C435" s="788">
        <f>QSC!I17</f>
        <v>0</v>
      </c>
      <c r="D435" s="789" t="s">
        <v>627</v>
      </c>
      <c r="F435" s="779"/>
    </row>
    <row r="436" spans="2:6" x14ac:dyDescent="0.25">
      <c r="B436" s="779" t="s">
        <v>3717</v>
      </c>
      <c r="C436" s="788">
        <f>QSC!I18</f>
        <v>0</v>
      </c>
      <c r="D436" s="789" t="s">
        <v>627</v>
      </c>
      <c r="F436" s="779"/>
    </row>
    <row r="437" spans="2:6" x14ac:dyDescent="0.25">
      <c r="B437" s="791" t="s">
        <v>3718</v>
      </c>
      <c r="C437" s="788">
        <f>QSC!I19</f>
        <v>0</v>
      </c>
      <c r="D437" s="789" t="s">
        <v>627</v>
      </c>
      <c r="F437" s="779"/>
    </row>
    <row r="438" spans="2:6" x14ac:dyDescent="0.25">
      <c r="B438" s="779" t="s">
        <v>3719</v>
      </c>
      <c r="C438" s="788">
        <f>QSC!I20</f>
        <v>0</v>
      </c>
      <c r="D438" s="789" t="s">
        <v>627</v>
      </c>
      <c r="F438" s="779"/>
    </row>
    <row r="439" spans="2:6" x14ac:dyDescent="0.25">
      <c r="B439" s="791" t="s">
        <v>3720</v>
      </c>
      <c r="C439" s="788">
        <f>QSC!I21</f>
        <v>0</v>
      </c>
      <c r="D439" s="789" t="s">
        <v>627</v>
      </c>
      <c r="F439" s="779"/>
    </row>
    <row r="440" spans="2:6" x14ac:dyDescent="0.25">
      <c r="B440" s="791" t="s">
        <v>3721</v>
      </c>
      <c r="C440" s="788">
        <f>QSC!I22</f>
        <v>0</v>
      </c>
      <c r="D440" s="789" t="s">
        <v>627</v>
      </c>
      <c r="F440" s="779"/>
    </row>
    <row r="441" spans="2:6" x14ac:dyDescent="0.25">
      <c r="B441" s="791" t="s">
        <v>3722</v>
      </c>
      <c r="C441" s="788">
        <f>QSC!I23</f>
        <v>0</v>
      </c>
      <c r="D441" s="789" t="s">
        <v>627</v>
      </c>
      <c r="F441" s="779"/>
    </row>
    <row r="442" spans="2:6" x14ac:dyDescent="0.25">
      <c r="B442" s="779" t="s">
        <v>3723</v>
      </c>
      <c r="C442" s="788">
        <f>QSC!I24</f>
        <v>0</v>
      </c>
      <c r="D442" s="789" t="s">
        <v>627</v>
      </c>
    </row>
    <row r="443" spans="2:6" x14ac:dyDescent="0.25">
      <c r="B443" s="779" t="s">
        <v>3724</v>
      </c>
      <c r="C443" s="788">
        <f>QSC!I25</f>
        <v>0</v>
      </c>
      <c r="D443" s="789" t="s">
        <v>627</v>
      </c>
      <c r="F443" s="779"/>
    </row>
    <row r="444" spans="2:6" x14ac:dyDescent="0.25">
      <c r="B444" s="791" t="s">
        <v>3725</v>
      </c>
      <c r="C444" s="788">
        <f>QSC!I26</f>
        <v>0</v>
      </c>
      <c r="D444" s="789" t="s">
        <v>627</v>
      </c>
      <c r="F444" s="779"/>
    </row>
    <row r="445" spans="2:6" x14ac:dyDescent="0.25">
      <c r="B445" s="791" t="s">
        <v>3726</v>
      </c>
      <c r="C445" s="788">
        <f>QSC!I27</f>
        <v>0</v>
      </c>
      <c r="D445" s="789" t="s">
        <v>627</v>
      </c>
      <c r="F445" s="779"/>
    </row>
    <row r="446" spans="2:6" x14ac:dyDescent="0.25">
      <c r="B446" s="779" t="s">
        <v>3727</v>
      </c>
      <c r="C446" s="788">
        <f>QSC!I28</f>
        <v>0</v>
      </c>
      <c r="D446" s="789" t="s">
        <v>627</v>
      </c>
      <c r="F446" s="779"/>
    </row>
    <row r="447" spans="2:6" x14ac:dyDescent="0.25">
      <c r="B447" s="791" t="s">
        <v>3728</v>
      </c>
      <c r="C447" s="788">
        <f>QSC!I29</f>
        <v>0</v>
      </c>
      <c r="D447" s="789" t="s">
        <v>627</v>
      </c>
      <c r="F447" s="779"/>
    </row>
    <row r="448" spans="2:6" x14ac:dyDescent="0.25">
      <c r="B448" s="791" t="s">
        <v>3729</v>
      </c>
      <c r="C448" s="788">
        <f>QSC!I30</f>
        <v>0</v>
      </c>
      <c r="D448" s="789" t="s">
        <v>627</v>
      </c>
      <c r="F448" s="779"/>
    </row>
    <row r="449" spans="1:8" x14ac:dyDescent="0.25">
      <c r="B449" s="791" t="s">
        <v>3730</v>
      </c>
      <c r="C449" s="788">
        <f>QSC!I31</f>
        <v>0</v>
      </c>
      <c r="D449" s="789" t="s">
        <v>627</v>
      </c>
      <c r="F449" s="779"/>
    </row>
    <row r="450" spans="1:8" x14ac:dyDescent="0.25"/>
    <row r="451" spans="1:8" ht="30" x14ac:dyDescent="0.25">
      <c r="A451" s="786">
        <v>106</v>
      </c>
      <c r="B451" s="779" t="s">
        <v>3731</v>
      </c>
      <c r="C451" s="788">
        <f>QSC!J13</f>
        <v>0</v>
      </c>
      <c r="D451" s="789" t="s">
        <v>627</v>
      </c>
      <c r="E451" s="790" t="s">
        <v>625</v>
      </c>
      <c r="F451" s="779" t="s">
        <v>2999</v>
      </c>
      <c r="G451" s="788">
        <f>MSC!K48</f>
        <v>0</v>
      </c>
    </row>
    <row r="452" spans="1:8" x14ac:dyDescent="0.25">
      <c r="B452" s="791" t="s">
        <v>3732</v>
      </c>
      <c r="C452" s="788">
        <f>QSC!J14</f>
        <v>0</v>
      </c>
      <c r="D452" s="789" t="s">
        <v>627</v>
      </c>
      <c r="F452" s="779"/>
    </row>
    <row r="453" spans="1:8" x14ac:dyDescent="0.25">
      <c r="B453" s="791" t="s">
        <v>3733</v>
      </c>
      <c r="C453" s="788">
        <f>QSC!J15</f>
        <v>0</v>
      </c>
      <c r="D453" s="789" t="s">
        <v>627</v>
      </c>
      <c r="F453" s="779"/>
    </row>
    <row r="454" spans="1:8" x14ac:dyDescent="0.25">
      <c r="B454" s="791" t="s">
        <v>3734</v>
      </c>
      <c r="C454" s="788">
        <f>QSC!J16</f>
        <v>0</v>
      </c>
      <c r="D454" s="789" t="s">
        <v>627</v>
      </c>
      <c r="F454" s="779"/>
    </row>
    <row r="455" spans="1:8" x14ac:dyDescent="0.25">
      <c r="B455" s="779" t="s">
        <v>3735</v>
      </c>
      <c r="C455" s="788">
        <f>QSC!J17</f>
        <v>0</v>
      </c>
      <c r="D455" s="789" t="s">
        <v>627</v>
      </c>
      <c r="F455" s="779"/>
    </row>
    <row r="456" spans="1:8" x14ac:dyDescent="0.25">
      <c r="B456" s="791" t="s">
        <v>3736</v>
      </c>
      <c r="C456" s="788">
        <f>QSC!J18</f>
        <v>0</v>
      </c>
      <c r="D456" s="789" t="s">
        <v>627</v>
      </c>
      <c r="F456" s="779"/>
    </row>
    <row r="457" spans="1:8" x14ac:dyDescent="0.25">
      <c r="B457" s="791" t="s">
        <v>3737</v>
      </c>
      <c r="C457" s="788">
        <f>QSC!J19</f>
        <v>0</v>
      </c>
      <c r="D457" s="789" t="s">
        <v>627</v>
      </c>
      <c r="F457" s="779"/>
    </row>
    <row r="458" spans="1:8" x14ac:dyDescent="0.25">
      <c r="B458" s="791" t="s">
        <v>3738</v>
      </c>
      <c r="C458" s="788">
        <f>QSC!J20</f>
        <v>0</v>
      </c>
      <c r="D458" s="789" t="s">
        <v>627</v>
      </c>
      <c r="F458" s="779"/>
    </row>
    <row r="459" spans="1:8" x14ac:dyDescent="0.25">
      <c r="A459" s="778"/>
      <c r="B459" s="782" t="s">
        <v>3739</v>
      </c>
      <c r="C459" s="780">
        <f>QSC!J21</f>
        <v>0</v>
      </c>
      <c r="D459" s="780" t="s">
        <v>627</v>
      </c>
      <c r="E459" s="781"/>
      <c r="F459" s="782"/>
      <c r="G459" s="780"/>
      <c r="H459" s="781"/>
    </row>
    <row r="460" spans="1:8" x14ac:dyDescent="0.25">
      <c r="A460" s="778"/>
      <c r="B460" s="782" t="s">
        <v>3740</v>
      </c>
      <c r="C460" s="780">
        <f>QSC!J22</f>
        <v>0</v>
      </c>
      <c r="D460" s="783" t="s">
        <v>627</v>
      </c>
      <c r="E460" s="781"/>
      <c r="F460" s="782"/>
      <c r="G460" s="780"/>
      <c r="H460" s="781"/>
    </row>
    <row r="461" spans="1:8" x14ac:dyDescent="0.25">
      <c r="A461" s="778"/>
      <c r="B461" s="782" t="s">
        <v>3741</v>
      </c>
      <c r="C461" s="780">
        <f>QSC!J23</f>
        <v>0</v>
      </c>
      <c r="D461" s="783" t="s">
        <v>627</v>
      </c>
      <c r="E461" s="781"/>
      <c r="F461" s="782"/>
      <c r="G461" s="780"/>
      <c r="H461" s="781"/>
    </row>
    <row r="462" spans="1:8" x14ac:dyDescent="0.25">
      <c r="A462" s="778"/>
      <c r="B462" s="782" t="s">
        <v>3742</v>
      </c>
      <c r="C462" s="780">
        <f>QSC!J24</f>
        <v>0</v>
      </c>
      <c r="D462" s="783" t="s">
        <v>627</v>
      </c>
      <c r="E462" s="781"/>
      <c r="F462" s="782"/>
      <c r="G462" s="780"/>
      <c r="H462" s="781"/>
    </row>
    <row r="463" spans="1:8" x14ac:dyDescent="0.25">
      <c r="A463" s="778"/>
      <c r="B463" s="782" t="s">
        <v>3743</v>
      </c>
      <c r="C463" s="780">
        <f>QSC!J25</f>
        <v>0</v>
      </c>
      <c r="D463" s="780" t="s">
        <v>627</v>
      </c>
      <c r="E463" s="781"/>
      <c r="F463" s="782"/>
      <c r="G463" s="780"/>
      <c r="H463" s="781"/>
    </row>
    <row r="464" spans="1:8" x14ac:dyDescent="0.25">
      <c r="A464" s="778"/>
      <c r="B464" s="782" t="s">
        <v>3744</v>
      </c>
      <c r="C464" s="784">
        <f>QSC!J26</f>
        <v>0</v>
      </c>
      <c r="D464" s="785" t="s">
        <v>627</v>
      </c>
      <c r="E464" s="781"/>
      <c r="F464" s="782"/>
      <c r="G464" s="780"/>
      <c r="H464" s="781"/>
    </row>
    <row r="465" spans="1:8" x14ac:dyDescent="0.25">
      <c r="A465" s="778"/>
      <c r="B465" s="782" t="s">
        <v>3745</v>
      </c>
      <c r="C465" s="784">
        <f>QSC!J27</f>
        <v>0</v>
      </c>
      <c r="D465" s="785" t="s">
        <v>627</v>
      </c>
      <c r="E465" s="781"/>
      <c r="F465" s="782"/>
      <c r="G465" s="780"/>
      <c r="H465" s="781"/>
    </row>
    <row r="466" spans="1:8" x14ac:dyDescent="0.25">
      <c r="A466" s="778"/>
      <c r="B466" s="782" t="s">
        <v>3746</v>
      </c>
      <c r="C466" s="784">
        <f>QSC!J28</f>
        <v>0</v>
      </c>
      <c r="D466" s="785" t="s">
        <v>627</v>
      </c>
      <c r="E466" s="781"/>
      <c r="F466" s="782"/>
      <c r="G466" s="780"/>
      <c r="H466" s="781"/>
    </row>
    <row r="467" spans="1:8" x14ac:dyDescent="0.25">
      <c r="A467" s="778"/>
      <c r="B467" s="782" t="s">
        <v>3747</v>
      </c>
      <c r="C467" s="780">
        <f>QSC!J29</f>
        <v>0</v>
      </c>
      <c r="D467" s="780" t="s">
        <v>627</v>
      </c>
      <c r="E467" s="781"/>
      <c r="F467" s="782"/>
      <c r="G467" s="780"/>
      <c r="H467" s="781"/>
    </row>
    <row r="468" spans="1:8" x14ac:dyDescent="0.25">
      <c r="A468" s="778"/>
      <c r="B468" s="782" t="s">
        <v>3748</v>
      </c>
      <c r="C468" s="784">
        <f>QSC!J30</f>
        <v>0</v>
      </c>
      <c r="D468" s="785" t="s">
        <v>627</v>
      </c>
      <c r="E468" s="781"/>
      <c r="F468" s="782"/>
      <c r="G468" s="780"/>
      <c r="H468" s="781"/>
    </row>
    <row r="469" spans="1:8" x14ac:dyDescent="0.25">
      <c r="A469" s="778"/>
      <c r="B469" s="782" t="s">
        <v>3749</v>
      </c>
      <c r="C469" s="784">
        <f>QSC!J31</f>
        <v>0</v>
      </c>
      <c r="D469" s="785" t="s">
        <v>627</v>
      </c>
      <c r="E469" s="781"/>
      <c r="F469" s="782"/>
      <c r="G469" s="780"/>
      <c r="H469" s="781"/>
    </row>
    <row r="470" spans="1:8" x14ac:dyDescent="0.25">
      <c r="A470" s="778"/>
      <c r="B470" s="782"/>
      <c r="C470" s="784"/>
      <c r="D470" s="785"/>
      <c r="E470" s="781"/>
      <c r="F470" s="782"/>
      <c r="G470" s="780"/>
      <c r="H470" s="781"/>
    </row>
    <row r="471" spans="1:8" ht="30" x14ac:dyDescent="0.25">
      <c r="A471" s="778">
        <v>107</v>
      </c>
      <c r="B471" s="782" t="s">
        <v>3750</v>
      </c>
      <c r="C471" s="784">
        <f>QSC!K13</f>
        <v>0</v>
      </c>
      <c r="D471" s="785" t="s">
        <v>627</v>
      </c>
      <c r="E471" s="781" t="s">
        <v>625</v>
      </c>
      <c r="F471" s="782" t="s">
        <v>2907</v>
      </c>
      <c r="G471" s="780">
        <f>MSC!L48</f>
        <v>0</v>
      </c>
      <c r="H471" s="781"/>
    </row>
    <row r="472" spans="1:8" x14ac:dyDescent="0.25">
      <c r="A472" s="778"/>
      <c r="B472" s="782" t="s">
        <v>3751</v>
      </c>
      <c r="C472" s="780">
        <f>QSC!K14</f>
        <v>0</v>
      </c>
      <c r="D472" s="783" t="s">
        <v>627</v>
      </c>
      <c r="E472" s="787"/>
      <c r="F472" s="779"/>
      <c r="G472" s="780"/>
      <c r="H472" s="787"/>
    </row>
    <row r="473" spans="1:8" x14ac:dyDescent="0.25">
      <c r="B473" s="791" t="s">
        <v>3752</v>
      </c>
      <c r="C473" s="788">
        <f>QSC!K15</f>
        <v>0</v>
      </c>
      <c r="D473" s="789" t="s">
        <v>627</v>
      </c>
      <c r="F473" s="779"/>
    </row>
    <row r="474" spans="1:8" x14ac:dyDescent="0.25">
      <c r="B474" s="791" t="s">
        <v>3753</v>
      </c>
      <c r="C474" s="788">
        <f>QSC!K16</f>
        <v>0</v>
      </c>
      <c r="D474" s="789" t="s">
        <v>627</v>
      </c>
      <c r="F474" s="779"/>
    </row>
    <row r="475" spans="1:8" x14ac:dyDescent="0.25">
      <c r="B475" s="791" t="s">
        <v>3754</v>
      </c>
      <c r="C475" s="788">
        <f>QSC!K17</f>
        <v>0</v>
      </c>
      <c r="D475" s="789" t="s">
        <v>627</v>
      </c>
    </row>
    <row r="476" spans="1:8" x14ac:dyDescent="0.25">
      <c r="B476" s="791" t="s">
        <v>3755</v>
      </c>
      <c r="C476" s="788">
        <f>QSC!K18</f>
        <v>0</v>
      </c>
      <c r="D476" s="789" t="s">
        <v>627</v>
      </c>
      <c r="F476" s="779"/>
    </row>
    <row r="477" spans="1:8" x14ac:dyDescent="0.25">
      <c r="B477" s="791" t="s">
        <v>3756</v>
      </c>
      <c r="C477" s="788">
        <f>QSC!K19</f>
        <v>0</v>
      </c>
      <c r="D477" s="789" t="s">
        <v>627</v>
      </c>
      <c r="F477" s="779"/>
    </row>
    <row r="478" spans="1:8" x14ac:dyDescent="0.25">
      <c r="B478" s="791" t="s">
        <v>3757</v>
      </c>
      <c r="C478" s="788">
        <f>QSC!K20</f>
        <v>0</v>
      </c>
      <c r="D478" s="789" t="s">
        <v>627</v>
      </c>
      <c r="F478" s="779"/>
    </row>
    <row r="479" spans="1:8" x14ac:dyDescent="0.25">
      <c r="B479" s="791" t="s">
        <v>3758</v>
      </c>
      <c r="C479" s="788">
        <f>QSC!K21</f>
        <v>0</v>
      </c>
      <c r="D479" s="789" t="s">
        <v>627</v>
      </c>
    </row>
    <row r="480" spans="1:8" x14ac:dyDescent="0.25">
      <c r="B480" s="791" t="s">
        <v>3759</v>
      </c>
      <c r="C480" s="788">
        <f>QSC!K22</f>
        <v>0</v>
      </c>
      <c r="D480" s="789" t="s">
        <v>627</v>
      </c>
    </row>
    <row r="481" spans="1:7" x14ac:dyDescent="0.25">
      <c r="B481" s="791" t="s">
        <v>3760</v>
      </c>
      <c r="C481" s="788">
        <f>QSC!K23</f>
        <v>0</v>
      </c>
      <c r="D481" s="789" t="s">
        <v>627</v>
      </c>
    </row>
    <row r="482" spans="1:7" x14ac:dyDescent="0.25">
      <c r="B482" s="791" t="s">
        <v>3761</v>
      </c>
      <c r="C482" s="788">
        <f>QSC!K24</f>
        <v>0</v>
      </c>
      <c r="D482" s="789" t="s">
        <v>627</v>
      </c>
    </row>
    <row r="483" spans="1:7" x14ac:dyDescent="0.25">
      <c r="B483" s="791" t="s">
        <v>3762</v>
      </c>
      <c r="C483" s="788">
        <f>QSC!K25</f>
        <v>0</v>
      </c>
      <c r="D483" s="789" t="s">
        <v>627</v>
      </c>
    </row>
    <row r="484" spans="1:7" x14ac:dyDescent="0.25">
      <c r="B484" s="791" t="s">
        <v>3763</v>
      </c>
      <c r="C484" s="788">
        <f>QSC!K26</f>
        <v>0</v>
      </c>
      <c r="D484" s="789" t="s">
        <v>627</v>
      </c>
    </row>
    <row r="485" spans="1:7" x14ac:dyDescent="0.25">
      <c r="B485" s="791" t="s">
        <v>3764</v>
      </c>
      <c r="C485" s="788">
        <f>QSC!K27</f>
        <v>0</v>
      </c>
      <c r="D485" s="789" t="s">
        <v>627</v>
      </c>
    </row>
    <row r="486" spans="1:7" x14ac:dyDescent="0.25">
      <c r="B486" s="791" t="s">
        <v>3765</v>
      </c>
      <c r="C486" s="788">
        <f>QSC!K28</f>
        <v>0</v>
      </c>
      <c r="D486" s="789" t="s">
        <v>627</v>
      </c>
    </row>
    <row r="487" spans="1:7" x14ac:dyDescent="0.25">
      <c r="B487" s="791" t="s">
        <v>3766</v>
      </c>
      <c r="C487" s="788">
        <f>QSC!K29</f>
        <v>0</v>
      </c>
      <c r="D487" s="789" t="s">
        <v>627</v>
      </c>
      <c r="F487" s="779"/>
    </row>
    <row r="488" spans="1:7" x14ac:dyDescent="0.25">
      <c r="B488" s="791" t="s">
        <v>3767</v>
      </c>
      <c r="C488" s="788">
        <f>QSC!K30</f>
        <v>0</v>
      </c>
      <c r="D488" s="789" t="s">
        <v>627</v>
      </c>
      <c r="F488" s="779"/>
    </row>
    <row r="489" spans="1:7" x14ac:dyDescent="0.25">
      <c r="B489" s="791" t="s">
        <v>3768</v>
      </c>
      <c r="C489" s="788">
        <f>QSC!K31</f>
        <v>0</v>
      </c>
      <c r="D489" s="789" t="s">
        <v>627</v>
      </c>
      <c r="F489" s="779"/>
    </row>
    <row r="490" spans="1:7" x14ac:dyDescent="0.25">
      <c r="F490" s="779"/>
    </row>
    <row r="491" spans="1:7" ht="30" x14ac:dyDescent="0.25">
      <c r="A491" s="786">
        <v>108</v>
      </c>
      <c r="B491" s="791" t="s">
        <v>3769</v>
      </c>
      <c r="C491" s="788">
        <f>QSC!L13</f>
        <v>0</v>
      </c>
      <c r="D491" s="789" t="s">
        <v>627</v>
      </c>
      <c r="E491" s="790" t="s">
        <v>625</v>
      </c>
      <c r="F491" s="791" t="s">
        <v>2923</v>
      </c>
      <c r="G491" s="788">
        <f>MSC!M48</f>
        <v>0</v>
      </c>
    </row>
    <row r="492" spans="1:7" x14ac:dyDescent="0.25">
      <c r="B492" s="791" t="s">
        <v>3770</v>
      </c>
      <c r="C492" s="788">
        <f>QSC!L14</f>
        <v>0</v>
      </c>
      <c r="D492" s="789" t="s">
        <v>627</v>
      </c>
      <c r="F492" s="779"/>
    </row>
    <row r="493" spans="1:7" x14ac:dyDescent="0.25">
      <c r="B493" s="791" t="s">
        <v>3771</v>
      </c>
      <c r="C493" s="788">
        <f>QSC!L15</f>
        <v>0</v>
      </c>
      <c r="D493" s="789" t="s">
        <v>627</v>
      </c>
      <c r="F493" s="779"/>
    </row>
    <row r="494" spans="1:7" x14ac:dyDescent="0.25">
      <c r="B494" s="791" t="s">
        <v>3772</v>
      </c>
      <c r="C494" s="788">
        <f>QSC!L16</f>
        <v>0</v>
      </c>
      <c r="D494" s="789" t="s">
        <v>627</v>
      </c>
      <c r="F494" s="779"/>
    </row>
    <row r="495" spans="1:7" x14ac:dyDescent="0.25">
      <c r="B495" s="791" t="s">
        <v>3773</v>
      </c>
      <c r="C495" s="788">
        <f>QSC!L17</f>
        <v>0</v>
      </c>
      <c r="D495" s="789" t="s">
        <v>627</v>
      </c>
    </row>
    <row r="496" spans="1:7" x14ac:dyDescent="0.25">
      <c r="B496" s="791" t="s">
        <v>3774</v>
      </c>
      <c r="C496" s="788">
        <f>QSC!L18</f>
        <v>0</v>
      </c>
      <c r="D496" s="789" t="s">
        <v>627</v>
      </c>
    </row>
    <row r="497" spans="1:7" x14ac:dyDescent="0.25">
      <c r="B497" s="791" t="s">
        <v>3775</v>
      </c>
      <c r="C497" s="788">
        <f>QSC!L19</f>
        <v>0</v>
      </c>
      <c r="D497" s="789" t="s">
        <v>627</v>
      </c>
    </row>
    <row r="498" spans="1:7" x14ac:dyDescent="0.25">
      <c r="B498" s="791" t="s">
        <v>3776</v>
      </c>
      <c r="C498" s="788">
        <f>QSC!L20</f>
        <v>0</v>
      </c>
      <c r="D498" s="789" t="s">
        <v>627</v>
      </c>
    </row>
    <row r="499" spans="1:7" x14ac:dyDescent="0.25">
      <c r="B499" s="791" t="s">
        <v>3777</v>
      </c>
      <c r="C499" s="788">
        <f>QSC!L21</f>
        <v>0</v>
      </c>
      <c r="D499" s="789" t="s">
        <v>627</v>
      </c>
    </row>
    <row r="500" spans="1:7" x14ac:dyDescent="0.25">
      <c r="B500" s="791" t="s">
        <v>3778</v>
      </c>
      <c r="C500" s="788">
        <f>QSC!L22</f>
        <v>0</v>
      </c>
      <c r="D500" s="789" t="s">
        <v>627</v>
      </c>
    </row>
    <row r="501" spans="1:7" x14ac:dyDescent="0.25">
      <c r="B501" s="791" t="s">
        <v>3779</v>
      </c>
      <c r="C501" s="788">
        <f>QSC!L23</f>
        <v>0</v>
      </c>
      <c r="D501" s="789" t="s">
        <v>627</v>
      </c>
    </row>
    <row r="502" spans="1:7" x14ac:dyDescent="0.25">
      <c r="B502" s="791" t="s">
        <v>3780</v>
      </c>
      <c r="C502" s="788">
        <f>QSC!L24</f>
        <v>0</v>
      </c>
      <c r="D502" s="789" t="s">
        <v>627</v>
      </c>
    </row>
    <row r="503" spans="1:7" x14ac:dyDescent="0.25">
      <c r="B503" s="791" t="s">
        <v>3781</v>
      </c>
      <c r="C503" s="788">
        <f>QSC!L25</f>
        <v>0</v>
      </c>
      <c r="D503" s="789" t="s">
        <v>627</v>
      </c>
    </row>
    <row r="504" spans="1:7" x14ac:dyDescent="0.25">
      <c r="B504" s="791" t="s">
        <v>3782</v>
      </c>
      <c r="C504" s="788">
        <f>QSC!L26</f>
        <v>0</v>
      </c>
      <c r="D504" s="789" t="s">
        <v>627</v>
      </c>
    </row>
    <row r="505" spans="1:7" x14ac:dyDescent="0.25">
      <c r="B505" s="791" t="s">
        <v>3783</v>
      </c>
      <c r="C505" s="788">
        <f>QSC!L27</f>
        <v>0</v>
      </c>
      <c r="D505" s="789" t="s">
        <v>627</v>
      </c>
    </row>
    <row r="506" spans="1:7" x14ac:dyDescent="0.25">
      <c r="B506" s="791" t="s">
        <v>3784</v>
      </c>
      <c r="C506" s="788">
        <f>QSC!L28</f>
        <v>0</v>
      </c>
      <c r="D506" s="789" t="s">
        <v>627</v>
      </c>
    </row>
    <row r="507" spans="1:7" x14ac:dyDescent="0.25">
      <c r="B507" s="791" t="s">
        <v>3785</v>
      </c>
      <c r="C507" s="788">
        <f>QSC!L29</f>
        <v>0</v>
      </c>
      <c r="D507" s="789" t="s">
        <v>627</v>
      </c>
    </row>
    <row r="508" spans="1:7" x14ac:dyDescent="0.25">
      <c r="B508" s="791" t="s">
        <v>3786</v>
      </c>
      <c r="C508" s="788">
        <f>QSC!L30</f>
        <v>0</v>
      </c>
      <c r="D508" s="789" t="s">
        <v>627</v>
      </c>
    </row>
    <row r="509" spans="1:7" x14ac:dyDescent="0.25">
      <c r="B509" s="791" t="s">
        <v>3787</v>
      </c>
      <c r="C509" s="788">
        <f>QSC!L31</f>
        <v>0</v>
      </c>
      <c r="D509" s="789" t="s">
        <v>627</v>
      </c>
    </row>
    <row r="510" spans="1:7" x14ac:dyDescent="0.25"/>
    <row r="511" spans="1:7" ht="30" x14ac:dyDescent="0.25">
      <c r="A511" s="786">
        <v>109</v>
      </c>
      <c r="B511" s="791" t="s">
        <v>3788</v>
      </c>
      <c r="C511" s="788">
        <f>QSC!N13</f>
        <v>0</v>
      </c>
      <c r="D511" s="789" t="s">
        <v>627</v>
      </c>
      <c r="E511" s="790" t="s">
        <v>625</v>
      </c>
      <c r="F511" s="791" t="s">
        <v>3031</v>
      </c>
      <c r="G511" s="788">
        <f>MSC!S48</f>
        <v>0</v>
      </c>
    </row>
    <row r="512" spans="1:7" x14ac:dyDescent="0.25">
      <c r="B512" s="791" t="s">
        <v>3789</v>
      </c>
      <c r="C512" s="788">
        <f>QSC!N14</f>
        <v>0</v>
      </c>
      <c r="D512" s="789" t="s">
        <v>627</v>
      </c>
    </row>
    <row r="513" spans="2:6" x14ac:dyDescent="0.25">
      <c r="B513" s="791" t="s">
        <v>3790</v>
      </c>
      <c r="C513" s="788">
        <f>QSC!N15</f>
        <v>0</v>
      </c>
      <c r="D513" s="789" t="s">
        <v>627</v>
      </c>
    </row>
    <row r="514" spans="2:6" x14ac:dyDescent="0.25">
      <c r="B514" s="791" t="s">
        <v>3791</v>
      </c>
      <c r="C514" s="788">
        <f>QSC!N16</f>
        <v>0</v>
      </c>
      <c r="D514" s="789" t="s">
        <v>627</v>
      </c>
    </row>
    <row r="515" spans="2:6" x14ac:dyDescent="0.25">
      <c r="B515" s="791" t="s">
        <v>3792</v>
      </c>
      <c r="C515" s="788">
        <f>QSC!N17</f>
        <v>0</v>
      </c>
      <c r="D515" s="789" t="s">
        <v>627</v>
      </c>
    </row>
    <row r="516" spans="2:6" x14ac:dyDescent="0.25">
      <c r="B516" s="791" t="s">
        <v>3793</v>
      </c>
      <c r="C516" s="788">
        <f>QSC!N18</f>
        <v>0</v>
      </c>
      <c r="D516" s="789" t="s">
        <v>627</v>
      </c>
      <c r="F516" s="779"/>
    </row>
    <row r="517" spans="2:6" x14ac:dyDescent="0.25">
      <c r="B517" s="791" t="s">
        <v>3794</v>
      </c>
      <c r="C517" s="788">
        <f>QSC!N19</f>
        <v>0</v>
      </c>
      <c r="D517" s="789" t="s">
        <v>627</v>
      </c>
      <c r="F517" s="779"/>
    </row>
    <row r="518" spans="2:6" x14ac:dyDescent="0.25">
      <c r="B518" s="791" t="s">
        <v>3795</v>
      </c>
      <c r="C518" s="788">
        <f>QSC!N20</f>
        <v>0</v>
      </c>
      <c r="D518" s="789" t="s">
        <v>627</v>
      </c>
    </row>
    <row r="519" spans="2:6" x14ac:dyDescent="0.25">
      <c r="B519" s="791" t="s">
        <v>3796</v>
      </c>
      <c r="C519" s="788">
        <f>QSC!N21</f>
        <v>0</v>
      </c>
      <c r="D519" s="789" t="s">
        <v>627</v>
      </c>
      <c r="F519" s="779"/>
    </row>
    <row r="520" spans="2:6" x14ac:dyDescent="0.25">
      <c r="B520" s="791" t="s">
        <v>3797</v>
      </c>
      <c r="C520" s="788">
        <f>QSC!N22</f>
        <v>0</v>
      </c>
      <c r="D520" s="789" t="s">
        <v>627</v>
      </c>
      <c r="F520" s="779"/>
    </row>
    <row r="521" spans="2:6" x14ac:dyDescent="0.25">
      <c r="B521" s="791" t="s">
        <v>3798</v>
      </c>
      <c r="C521" s="788">
        <f>QSC!N23</f>
        <v>0</v>
      </c>
      <c r="D521" s="789" t="s">
        <v>627</v>
      </c>
    </row>
    <row r="522" spans="2:6" x14ac:dyDescent="0.25">
      <c r="B522" s="791" t="s">
        <v>3799</v>
      </c>
      <c r="C522" s="788">
        <f>QSC!N24</f>
        <v>0</v>
      </c>
      <c r="D522" s="789" t="s">
        <v>627</v>
      </c>
      <c r="F522" s="779"/>
    </row>
    <row r="523" spans="2:6" x14ac:dyDescent="0.25">
      <c r="B523" s="791" t="s">
        <v>3800</v>
      </c>
      <c r="C523" s="788">
        <f>QSC!N25</f>
        <v>0</v>
      </c>
      <c r="D523" s="789" t="s">
        <v>627</v>
      </c>
      <c r="F523" s="779"/>
    </row>
    <row r="524" spans="2:6" x14ac:dyDescent="0.25">
      <c r="B524" s="791" t="s">
        <v>3801</v>
      </c>
      <c r="C524" s="788">
        <f>QSC!N26</f>
        <v>0</v>
      </c>
      <c r="D524" s="789" t="s">
        <v>627</v>
      </c>
    </row>
    <row r="525" spans="2:6" x14ac:dyDescent="0.25">
      <c r="B525" s="791" t="s">
        <v>3802</v>
      </c>
      <c r="C525" s="788">
        <f>QSC!N27</f>
        <v>0</v>
      </c>
      <c r="D525" s="789" t="s">
        <v>627</v>
      </c>
      <c r="F525" s="779"/>
    </row>
    <row r="526" spans="2:6" x14ac:dyDescent="0.25">
      <c r="B526" s="791" t="s">
        <v>3803</v>
      </c>
      <c r="C526" s="788">
        <f>QSC!N28</f>
        <v>0</v>
      </c>
      <c r="D526" s="789" t="s">
        <v>627</v>
      </c>
      <c r="F526" s="779"/>
    </row>
    <row r="527" spans="2:6" x14ac:dyDescent="0.25">
      <c r="B527" s="791" t="s">
        <v>3804</v>
      </c>
      <c r="C527" s="788">
        <f>QSC!N29</f>
        <v>0</v>
      </c>
      <c r="D527" s="789" t="s">
        <v>627</v>
      </c>
      <c r="F527" s="779"/>
    </row>
    <row r="528" spans="2:6" x14ac:dyDescent="0.25">
      <c r="B528" s="791" t="s">
        <v>3805</v>
      </c>
      <c r="C528" s="788">
        <f>QSC!N30</f>
        <v>0</v>
      </c>
      <c r="D528" s="789" t="s">
        <v>627</v>
      </c>
      <c r="F528" s="779"/>
    </row>
    <row r="529" spans="1:7" x14ac:dyDescent="0.25">
      <c r="B529" s="791" t="s">
        <v>3806</v>
      </c>
      <c r="C529" s="788">
        <f>QSC!N31</f>
        <v>0</v>
      </c>
      <c r="D529" s="789" t="s">
        <v>627</v>
      </c>
      <c r="F529" s="779"/>
    </row>
    <row r="530" spans="1:7" x14ac:dyDescent="0.25">
      <c r="F530" s="779"/>
    </row>
    <row r="531" spans="1:7" ht="30" x14ac:dyDescent="0.25">
      <c r="A531" s="786">
        <v>110</v>
      </c>
      <c r="B531" s="791" t="s">
        <v>3807</v>
      </c>
      <c r="C531" s="788">
        <f>QSC!P13</f>
        <v>0</v>
      </c>
      <c r="D531" s="789" t="s">
        <v>627</v>
      </c>
      <c r="E531" s="790" t="s">
        <v>625</v>
      </c>
      <c r="F531" s="779" t="s">
        <v>3035</v>
      </c>
      <c r="G531" s="788">
        <f>MSC!V48</f>
        <v>0</v>
      </c>
    </row>
    <row r="532" spans="1:7" x14ac:dyDescent="0.25">
      <c r="B532" s="791" t="s">
        <v>3808</v>
      </c>
      <c r="C532" s="788">
        <f>QSC!P14</f>
        <v>0</v>
      </c>
      <c r="D532" s="789" t="s">
        <v>627</v>
      </c>
    </row>
    <row r="533" spans="1:7" x14ac:dyDescent="0.25">
      <c r="B533" s="791" t="s">
        <v>3809</v>
      </c>
      <c r="C533" s="788">
        <f>QSC!P15</f>
        <v>0</v>
      </c>
      <c r="D533" s="789" t="s">
        <v>627</v>
      </c>
      <c r="F533" s="779"/>
    </row>
    <row r="534" spans="1:7" x14ac:dyDescent="0.25">
      <c r="B534" s="791" t="s">
        <v>3810</v>
      </c>
      <c r="C534" s="788">
        <f>QSC!P16</f>
        <v>0</v>
      </c>
      <c r="D534" s="789" t="s">
        <v>627</v>
      </c>
      <c r="F534" s="779"/>
    </row>
    <row r="535" spans="1:7" x14ac:dyDescent="0.25">
      <c r="B535" s="791" t="s">
        <v>3811</v>
      </c>
      <c r="C535" s="788">
        <f>QSC!P17</f>
        <v>0</v>
      </c>
      <c r="D535" s="789" t="s">
        <v>627</v>
      </c>
      <c r="F535" s="779"/>
    </row>
    <row r="536" spans="1:7" x14ac:dyDescent="0.25">
      <c r="B536" s="791" t="s">
        <v>3812</v>
      </c>
      <c r="C536" s="788">
        <f>QSC!P18</f>
        <v>0</v>
      </c>
      <c r="D536" s="789" t="s">
        <v>627</v>
      </c>
      <c r="F536" s="779"/>
    </row>
    <row r="537" spans="1:7" x14ac:dyDescent="0.25">
      <c r="B537" s="791" t="s">
        <v>3813</v>
      </c>
      <c r="C537" s="788">
        <f>QSC!P19</f>
        <v>0</v>
      </c>
      <c r="D537" s="789" t="s">
        <v>627</v>
      </c>
      <c r="F537" s="779"/>
    </row>
    <row r="538" spans="1:7" x14ac:dyDescent="0.25">
      <c r="B538" s="791" t="s">
        <v>3814</v>
      </c>
      <c r="C538" s="788">
        <f>QSC!P20</f>
        <v>0</v>
      </c>
      <c r="D538" s="789" t="s">
        <v>627</v>
      </c>
      <c r="F538" s="779"/>
    </row>
    <row r="539" spans="1:7" x14ac:dyDescent="0.25">
      <c r="B539" s="791" t="s">
        <v>3815</v>
      </c>
      <c r="C539" s="788">
        <f>QSC!P21</f>
        <v>0</v>
      </c>
      <c r="D539" s="789" t="s">
        <v>627</v>
      </c>
    </row>
    <row r="540" spans="1:7" x14ac:dyDescent="0.25">
      <c r="B540" s="791" t="s">
        <v>3816</v>
      </c>
      <c r="C540" s="788">
        <f>QSC!P22</f>
        <v>0</v>
      </c>
      <c r="D540" s="789" t="s">
        <v>627</v>
      </c>
      <c r="F540" s="779"/>
    </row>
    <row r="541" spans="1:7" x14ac:dyDescent="0.25">
      <c r="B541" s="791" t="s">
        <v>3817</v>
      </c>
      <c r="C541" s="788">
        <f>QSC!P23</f>
        <v>0</v>
      </c>
      <c r="D541" s="789" t="s">
        <v>627</v>
      </c>
      <c r="F541" s="779"/>
    </row>
    <row r="542" spans="1:7" x14ac:dyDescent="0.25">
      <c r="B542" s="791" t="s">
        <v>3818</v>
      </c>
      <c r="C542" s="788">
        <f>QSC!P24</f>
        <v>0</v>
      </c>
      <c r="D542" s="789" t="s">
        <v>627</v>
      </c>
      <c r="F542" s="779"/>
    </row>
    <row r="543" spans="1:7" x14ac:dyDescent="0.25">
      <c r="B543" s="791" t="s">
        <v>3819</v>
      </c>
      <c r="C543" s="788">
        <f>QSC!P25</f>
        <v>0</v>
      </c>
      <c r="D543" s="789" t="s">
        <v>627</v>
      </c>
      <c r="F543" s="779"/>
    </row>
    <row r="544" spans="1:7" x14ac:dyDescent="0.25">
      <c r="B544" s="791" t="s">
        <v>3820</v>
      </c>
      <c r="C544" s="788">
        <f>QSC!P26</f>
        <v>0</v>
      </c>
      <c r="D544" s="789" t="s">
        <v>627</v>
      </c>
      <c r="F544" s="779"/>
    </row>
    <row r="545" spans="1:7" x14ac:dyDescent="0.25">
      <c r="B545" s="791" t="s">
        <v>3821</v>
      </c>
      <c r="C545" s="788">
        <f>QSC!P27</f>
        <v>0</v>
      </c>
      <c r="D545" s="789" t="s">
        <v>627</v>
      </c>
      <c r="F545" s="779"/>
    </row>
    <row r="546" spans="1:7" x14ac:dyDescent="0.25">
      <c r="B546" s="791" t="s">
        <v>3822</v>
      </c>
      <c r="C546" s="788">
        <f>QSC!P28</f>
        <v>0</v>
      </c>
      <c r="D546" s="789" t="s">
        <v>627</v>
      </c>
    </row>
    <row r="547" spans="1:7" x14ac:dyDescent="0.25">
      <c r="B547" s="791" t="s">
        <v>3823</v>
      </c>
      <c r="C547" s="788">
        <f>QSC!P29</f>
        <v>0</v>
      </c>
      <c r="D547" s="789" t="s">
        <v>627</v>
      </c>
      <c r="F547" s="779"/>
    </row>
    <row r="548" spans="1:7" x14ac:dyDescent="0.25">
      <c r="B548" s="791" t="s">
        <v>3824</v>
      </c>
      <c r="C548" s="788">
        <f>QSC!P30</f>
        <v>0</v>
      </c>
      <c r="D548" s="789" t="s">
        <v>627</v>
      </c>
      <c r="F548" s="779"/>
    </row>
    <row r="549" spans="1:7" x14ac:dyDescent="0.25">
      <c r="B549" s="791" t="s">
        <v>3825</v>
      </c>
      <c r="C549" s="788">
        <f>QSC!P31</f>
        <v>0</v>
      </c>
      <c r="D549" s="789" t="s">
        <v>627</v>
      </c>
      <c r="F549" s="779"/>
    </row>
    <row r="550" spans="1:7" x14ac:dyDescent="0.25">
      <c r="F550" s="779"/>
    </row>
    <row r="551" spans="1:7" ht="30" x14ac:dyDescent="0.25">
      <c r="A551" s="786">
        <v>111</v>
      </c>
      <c r="B551" s="791" t="s">
        <v>3826</v>
      </c>
      <c r="C551" s="788">
        <f>QSC!Q13</f>
        <v>0</v>
      </c>
      <c r="D551" s="789" t="s">
        <v>627</v>
      </c>
      <c r="E551" s="790" t="s">
        <v>625</v>
      </c>
      <c r="F551" s="779" t="s">
        <v>3037</v>
      </c>
      <c r="G551" s="788">
        <f>MSC!W48</f>
        <v>0</v>
      </c>
    </row>
    <row r="552" spans="1:7" ht="30" x14ac:dyDescent="0.25">
      <c r="B552" s="791" t="s">
        <v>3827</v>
      </c>
      <c r="C552" s="788">
        <f>QSC!Q14</f>
        <v>0</v>
      </c>
      <c r="D552" s="789" t="s">
        <v>627</v>
      </c>
      <c r="F552" s="779"/>
    </row>
    <row r="553" spans="1:7" ht="30" x14ac:dyDescent="0.25">
      <c r="B553" s="791" t="s">
        <v>3828</v>
      </c>
      <c r="C553" s="788">
        <f>QSC!Q15</f>
        <v>0</v>
      </c>
      <c r="D553" s="789" t="s">
        <v>627</v>
      </c>
      <c r="F553" s="779"/>
    </row>
    <row r="554" spans="1:7" ht="30" x14ac:dyDescent="0.25">
      <c r="B554" s="791" t="s">
        <v>3829</v>
      </c>
      <c r="C554" s="788">
        <f>QSC!Q16</f>
        <v>0</v>
      </c>
      <c r="D554" s="789" t="s">
        <v>627</v>
      </c>
    </row>
    <row r="555" spans="1:7" ht="30" x14ac:dyDescent="0.25">
      <c r="B555" s="791" t="s">
        <v>3830</v>
      </c>
      <c r="C555" s="788">
        <f>QSC!Q17</f>
        <v>0</v>
      </c>
      <c r="D555" s="789" t="s">
        <v>627</v>
      </c>
      <c r="F555" s="779"/>
    </row>
    <row r="556" spans="1:7" ht="30" x14ac:dyDescent="0.25">
      <c r="B556" s="791" t="s">
        <v>3831</v>
      </c>
      <c r="C556" s="788">
        <f>QSC!Q18</f>
        <v>0</v>
      </c>
      <c r="D556" s="789" t="s">
        <v>627</v>
      </c>
      <c r="F556" s="779"/>
    </row>
    <row r="557" spans="1:7" ht="30" x14ac:dyDescent="0.25">
      <c r="B557" s="791" t="s">
        <v>3832</v>
      </c>
      <c r="C557" s="788">
        <f>QSC!Q19</f>
        <v>0</v>
      </c>
      <c r="D557" s="789" t="s">
        <v>627</v>
      </c>
      <c r="F557" s="779"/>
    </row>
    <row r="558" spans="1:7" ht="30" x14ac:dyDescent="0.25">
      <c r="B558" s="791" t="s">
        <v>3833</v>
      </c>
      <c r="C558" s="788">
        <f>QSC!Q20</f>
        <v>0</v>
      </c>
      <c r="D558" s="789" t="s">
        <v>627</v>
      </c>
      <c r="F558" s="779"/>
    </row>
    <row r="559" spans="1:7" ht="30" x14ac:dyDescent="0.25">
      <c r="B559" s="791" t="s">
        <v>3834</v>
      </c>
      <c r="C559" s="788">
        <f>QSC!Q21</f>
        <v>0</v>
      </c>
      <c r="D559" s="789" t="s">
        <v>627</v>
      </c>
      <c r="F559" s="779"/>
    </row>
    <row r="560" spans="1:7" ht="30" x14ac:dyDescent="0.25">
      <c r="B560" s="791" t="s">
        <v>3835</v>
      </c>
      <c r="C560" s="788">
        <f>QSC!Q22</f>
        <v>0</v>
      </c>
      <c r="D560" s="789" t="s">
        <v>627</v>
      </c>
      <c r="F560" s="779"/>
    </row>
    <row r="561" spans="1:7" ht="30" x14ac:dyDescent="0.25">
      <c r="B561" s="791" t="s">
        <v>3836</v>
      </c>
      <c r="C561" s="788">
        <f>QSC!Q23</f>
        <v>0</v>
      </c>
      <c r="D561" s="789" t="s">
        <v>627</v>
      </c>
    </row>
    <row r="562" spans="1:7" ht="30" x14ac:dyDescent="0.25">
      <c r="B562" s="791" t="s">
        <v>3837</v>
      </c>
      <c r="C562" s="788">
        <f>QSC!Q24</f>
        <v>0</v>
      </c>
      <c r="D562" s="789" t="s">
        <v>627</v>
      </c>
      <c r="F562" s="779"/>
    </row>
    <row r="563" spans="1:7" ht="30" x14ac:dyDescent="0.25">
      <c r="B563" s="791" t="s">
        <v>3838</v>
      </c>
      <c r="C563" s="788">
        <f>QSC!Q25</f>
        <v>0</v>
      </c>
      <c r="D563" s="789" t="s">
        <v>627</v>
      </c>
      <c r="F563" s="779"/>
    </row>
    <row r="564" spans="1:7" ht="30" x14ac:dyDescent="0.25">
      <c r="B564" s="791" t="s">
        <v>3839</v>
      </c>
      <c r="C564" s="788">
        <f>QSC!Q26</f>
        <v>0</v>
      </c>
      <c r="D564" s="789" t="s">
        <v>627</v>
      </c>
      <c r="F564" s="779"/>
    </row>
    <row r="565" spans="1:7" ht="30" x14ac:dyDescent="0.25">
      <c r="B565" s="791" t="s">
        <v>3840</v>
      </c>
      <c r="C565" s="788">
        <f>QSC!Q27</f>
        <v>0</v>
      </c>
      <c r="D565" s="789" t="s">
        <v>627</v>
      </c>
      <c r="F565" s="779"/>
    </row>
    <row r="566" spans="1:7" ht="30" x14ac:dyDescent="0.25">
      <c r="B566" s="791" t="s">
        <v>3841</v>
      </c>
      <c r="C566" s="788">
        <f>QSC!Q28</f>
        <v>0</v>
      </c>
      <c r="D566" s="789" t="s">
        <v>627</v>
      </c>
      <c r="F566" s="779"/>
    </row>
    <row r="567" spans="1:7" ht="30" x14ac:dyDescent="0.25">
      <c r="B567" s="791" t="s">
        <v>3842</v>
      </c>
      <c r="C567" s="788">
        <f>QSC!Q29</f>
        <v>0</v>
      </c>
      <c r="D567" s="789" t="s">
        <v>627</v>
      </c>
      <c r="F567" s="779"/>
    </row>
    <row r="568" spans="1:7" ht="30" x14ac:dyDescent="0.25">
      <c r="B568" s="791" t="s">
        <v>3843</v>
      </c>
      <c r="C568" s="788">
        <f>QSC!Q30</f>
        <v>0</v>
      </c>
      <c r="D568" s="789" t="s">
        <v>627</v>
      </c>
    </row>
    <row r="569" spans="1:7" ht="30" x14ac:dyDescent="0.25">
      <c r="B569" s="791" t="s">
        <v>3844</v>
      </c>
      <c r="C569" s="788">
        <f>QSC!Q31</f>
        <v>0</v>
      </c>
      <c r="D569" s="789" t="s">
        <v>627</v>
      </c>
    </row>
    <row r="570" spans="1:7" x14ac:dyDescent="0.25">
      <c r="F570" s="779"/>
    </row>
    <row r="571" spans="1:7" ht="30" x14ac:dyDescent="0.25">
      <c r="A571" s="786">
        <v>112</v>
      </c>
      <c r="B571" s="791" t="s">
        <v>3845</v>
      </c>
      <c r="C571" s="788">
        <f>QSC!R13</f>
        <v>0</v>
      </c>
      <c r="D571" s="789" t="s">
        <v>627</v>
      </c>
      <c r="E571" s="790" t="s">
        <v>625</v>
      </c>
      <c r="F571" s="779" t="s">
        <v>3039</v>
      </c>
      <c r="G571" s="788">
        <f>MSC!X48</f>
        <v>0</v>
      </c>
    </row>
    <row r="572" spans="1:7" x14ac:dyDescent="0.25">
      <c r="B572" s="791" t="s">
        <v>3846</v>
      </c>
      <c r="C572" s="788">
        <f>QSC!R14</f>
        <v>0</v>
      </c>
      <c r="D572" s="789" t="s">
        <v>627</v>
      </c>
      <c r="F572" s="779"/>
    </row>
    <row r="573" spans="1:7" x14ac:dyDescent="0.25">
      <c r="B573" s="791" t="s">
        <v>3847</v>
      </c>
      <c r="C573" s="788">
        <f>QSC!R15</f>
        <v>0</v>
      </c>
      <c r="D573" s="789" t="s">
        <v>627</v>
      </c>
      <c r="F573" s="779"/>
    </row>
    <row r="574" spans="1:7" x14ac:dyDescent="0.25">
      <c r="B574" s="791" t="s">
        <v>3848</v>
      </c>
      <c r="C574" s="788">
        <f>QSC!R16</f>
        <v>0</v>
      </c>
      <c r="D574" s="789" t="s">
        <v>627</v>
      </c>
      <c r="F574" s="779"/>
    </row>
    <row r="575" spans="1:7" x14ac:dyDescent="0.25">
      <c r="B575" s="791" t="s">
        <v>3849</v>
      </c>
      <c r="C575" s="788">
        <f>QSC!R17</f>
        <v>0</v>
      </c>
      <c r="D575" s="789" t="s">
        <v>627</v>
      </c>
      <c r="F575" s="779"/>
    </row>
    <row r="576" spans="1:7" x14ac:dyDescent="0.25">
      <c r="B576" s="791" t="s">
        <v>3850</v>
      </c>
      <c r="C576" s="788">
        <f>QSC!R18</f>
        <v>0</v>
      </c>
      <c r="D576" s="789" t="s">
        <v>627</v>
      </c>
      <c r="F576" s="779"/>
    </row>
    <row r="577" spans="1:7" x14ac:dyDescent="0.25">
      <c r="B577" s="791" t="s">
        <v>3851</v>
      </c>
      <c r="C577" s="788">
        <f>QSC!R19</f>
        <v>0</v>
      </c>
      <c r="D577" s="789" t="s">
        <v>627</v>
      </c>
      <c r="F577" s="779"/>
    </row>
    <row r="578" spans="1:7" x14ac:dyDescent="0.25">
      <c r="B578" s="791" t="s">
        <v>3852</v>
      </c>
      <c r="C578" s="788">
        <f>QSC!R20</f>
        <v>0</v>
      </c>
      <c r="D578" s="789" t="s">
        <v>627</v>
      </c>
      <c r="F578" s="779"/>
    </row>
    <row r="579" spans="1:7" x14ac:dyDescent="0.25">
      <c r="B579" s="791" t="s">
        <v>3853</v>
      </c>
      <c r="C579" s="788">
        <f>QSC!R21</f>
        <v>0</v>
      </c>
      <c r="D579" s="789" t="s">
        <v>627</v>
      </c>
      <c r="F579" s="779"/>
    </row>
    <row r="580" spans="1:7" x14ac:dyDescent="0.25">
      <c r="B580" s="791" t="s">
        <v>3854</v>
      </c>
      <c r="C580" s="788">
        <f>QSC!R22</f>
        <v>0</v>
      </c>
      <c r="D580" s="789" t="s">
        <v>627</v>
      </c>
      <c r="F580" s="779"/>
    </row>
    <row r="581" spans="1:7" x14ac:dyDescent="0.25">
      <c r="B581" s="791" t="s">
        <v>3855</v>
      </c>
      <c r="C581" s="788">
        <f>QSC!R23</f>
        <v>0</v>
      </c>
      <c r="D581" s="789" t="s">
        <v>627</v>
      </c>
      <c r="F581" s="779"/>
    </row>
    <row r="582" spans="1:7" x14ac:dyDescent="0.25">
      <c r="B582" s="791" t="s">
        <v>3856</v>
      </c>
      <c r="C582" s="788">
        <f>QSC!R24</f>
        <v>0</v>
      </c>
      <c r="D582" s="789" t="s">
        <v>627</v>
      </c>
      <c r="F582" s="779"/>
    </row>
    <row r="583" spans="1:7" x14ac:dyDescent="0.25">
      <c r="B583" s="791" t="s">
        <v>3857</v>
      </c>
      <c r="C583" s="788">
        <f>QSC!R25</f>
        <v>0</v>
      </c>
      <c r="D583" s="789" t="s">
        <v>627</v>
      </c>
      <c r="F583" s="779"/>
    </row>
    <row r="584" spans="1:7" x14ac:dyDescent="0.25">
      <c r="B584" s="791" t="s">
        <v>3858</v>
      </c>
      <c r="C584" s="788">
        <f>QSC!R26</f>
        <v>0</v>
      </c>
      <c r="D584" s="789" t="s">
        <v>627</v>
      </c>
      <c r="F584" s="779"/>
    </row>
    <row r="585" spans="1:7" x14ac:dyDescent="0.25">
      <c r="B585" s="791" t="s">
        <v>3859</v>
      </c>
      <c r="C585" s="788">
        <f>QSC!R27</f>
        <v>0</v>
      </c>
      <c r="D585" s="789" t="s">
        <v>627</v>
      </c>
      <c r="F585" s="779"/>
    </row>
    <row r="586" spans="1:7" x14ac:dyDescent="0.25">
      <c r="B586" s="791" t="s">
        <v>3860</v>
      </c>
      <c r="C586" s="788">
        <f>QSC!R28</f>
        <v>0</v>
      </c>
      <c r="D586" s="789" t="s">
        <v>627</v>
      </c>
      <c r="F586" s="779"/>
    </row>
    <row r="587" spans="1:7" x14ac:dyDescent="0.25">
      <c r="B587" s="791" t="s">
        <v>3861</v>
      </c>
      <c r="C587" s="788">
        <f>QSC!R29</f>
        <v>0</v>
      </c>
      <c r="D587" s="789" t="s">
        <v>627</v>
      </c>
      <c r="F587" s="779"/>
    </row>
    <row r="588" spans="1:7" x14ac:dyDescent="0.25">
      <c r="B588" s="791" t="s">
        <v>3862</v>
      </c>
      <c r="C588" s="788">
        <f>QSC!R30</f>
        <v>0</v>
      </c>
      <c r="D588" s="789" t="s">
        <v>627</v>
      </c>
      <c r="F588" s="779"/>
    </row>
    <row r="589" spans="1:7" x14ac:dyDescent="0.25">
      <c r="B589" s="791" t="s">
        <v>3863</v>
      </c>
      <c r="C589" s="788">
        <f>QSC!R31</f>
        <v>0</v>
      </c>
      <c r="D589" s="789" t="s">
        <v>627</v>
      </c>
      <c r="F589" s="779"/>
    </row>
    <row r="590" spans="1:7" x14ac:dyDescent="0.25">
      <c r="F590" s="779"/>
    </row>
    <row r="591" spans="1:7" ht="30" x14ac:dyDescent="0.25">
      <c r="A591" s="786">
        <v>113</v>
      </c>
      <c r="B591" s="791" t="s">
        <v>3864</v>
      </c>
      <c r="C591" s="788">
        <f>QSC!S13</f>
        <v>0</v>
      </c>
      <c r="D591" s="789" t="s">
        <v>627</v>
      </c>
      <c r="E591" s="790" t="s">
        <v>625</v>
      </c>
      <c r="F591" s="779" t="s">
        <v>3041</v>
      </c>
      <c r="G591" s="788">
        <f>MSC!Y48</f>
        <v>0</v>
      </c>
    </row>
    <row r="592" spans="1:7" x14ac:dyDescent="0.25">
      <c r="B592" s="791" t="s">
        <v>3865</v>
      </c>
      <c r="C592" s="788">
        <f>QSC!S14</f>
        <v>0</v>
      </c>
      <c r="D592" s="789" t="s">
        <v>627</v>
      </c>
      <c r="F592" s="779"/>
    </row>
    <row r="593" spans="2:6" x14ac:dyDescent="0.25">
      <c r="B593" s="791" t="s">
        <v>3866</v>
      </c>
      <c r="C593" s="788">
        <f>QSC!S15</f>
        <v>0</v>
      </c>
      <c r="D593" s="789" t="s">
        <v>627</v>
      </c>
      <c r="F593" s="779"/>
    </row>
    <row r="594" spans="2:6" x14ac:dyDescent="0.25">
      <c r="B594" s="791" t="s">
        <v>3867</v>
      </c>
      <c r="C594" s="788">
        <f>QSC!S16</f>
        <v>0</v>
      </c>
      <c r="D594" s="789" t="s">
        <v>627</v>
      </c>
      <c r="F594" s="779"/>
    </row>
    <row r="595" spans="2:6" x14ac:dyDescent="0.25">
      <c r="B595" s="791" t="s">
        <v>3868</v>
      </c>
      <c r="C595" s="788">
        <f>QSC!S17</f>
        <v>0</v>
      </c>
      <c r="D595" s="789" t="s">
        <v>627</v>
      </c>
      <c r="F595" s="779"/>
    </row>
    <row r="596" spans="2:6" x14ac:dyDescent="0.25">
      <c r="B596" s="791" t="s">
        <v>3869</v>
      </c>
      <c r="C596" s="788">
        <f>QSC!S18</f>
        <v>0</v>
      </c>
      <c r="D596" s="789" t="s">
        <v>627</v>
      </c>
      <c r="F596" s="779"/>
    </row>
    <row r="597" spans="2:6" x14ac:dyDescent="0.25">
      <c r="B597" s="791" t="s">
        <v>3870</v>
      </c>
      <c r="C597" s="788">
        <f>QSC!S19</f>
        <v>0</v>
      </c>
      <c r="D597" s="789" t="s">
        <v>627</v>
      </c>
      <c r="F597" s="779"/>
    </row>
    <row r="598" spans="2:6" x14ac:dyDescent="0.25">
      <c r="B598" s="791" t="s">
        <v>3871</v>
      </c>
      <c r="C598" s="788">
        <f>QSC!S20</f>
        <v>0</v>
      </c>
      <c r="D598" s="789" t="s">
        <v>627</v>
      </c>
      <c r="F598" s="779"/>
    </row>
    <row r="599" spans="2:6" x14ac:dyDescent="0.25">
      <c r="B599" s="791" t="s">
        <v>3872</v>
      </c>
      <c r="C599" s="788">
        <f>QSC!S21</f>
        <v>0</v>
      </c>
      <c r="D599" s="789" t="s">
        <v>627</v>
      </c>
      <c r="F599" s="779"/>
    </row>
    <row r="600" spans="2:6" x14ac:dyDescent="0.25">
      <c r="B600" s="791" t="s">
        <v>3873</v>
      </c>
      <c r="C600" s="788">
        <f>QSC!S22</f>
        <v>0</v>
      </c>
      <c r="D600" s="789" t="s">
        <v>627</v>
      </c>
      <c r="F600" s="779"/>
    </row>
    <row r="601" spans="2:6" x14ac:dyDescent="0.25">
      <c r="B601" s="791" t="s">
        <v>3874</v>
      </c>
      <c r="C601" s="788">
        <f>QSC!S23</f>
        <v>0</v>
      </c>
      <c r="D601" s="789" t="s">
        <v>627</v>
      </c>
      <c r="F601" s="779"/>
    </row>
    <row r="602" spans="2:6" x14ac:dyDescent="0.25">
      <c r="B602" s="791" t="s">
        <v>3875</v>
      </c>
      <c r="C602" s="788">
        <f>QSC!S24</f>
        <v>0</v>
      </c>
      <c r="D602" s="789" t="s">
        <v>627</v>
      </c>
      <c r="F602" s="779"/>
    </row>
    <row r="603" spans="2:6" x14ac:dyDescent="0.25">
      <c r="B603" s="791" t="s">
        <v>3876</v>
      </c>
      <c r="C603" s="788">
        <f>QSC!S25</f>
        <v>0</v>
      </c>
      <c r="D603" s="789" t="s">
        <v>627</v>
      </c>
      <c r="F603" s="779"/>
    </row>
    <row r="604" spans="2:6" x14ac:dyDescent="0.25">
      <c r="B604" s="791" t="s">
        <v>3877</v>
      </c>
      <c r="C604" s="788">
        <f>QSC!S26</f>
        <v>0</v>
      </c>
      <c r="D604" s="789" t="s">
        <v>627</v>
      </c>
      <c r="F604" s="779"/>
    </row>
    <row r="605" spans="2:6" x14ac:dyDescent="0.25">
      <c r="B605" s="791" t="s">
        <v>3878</v>
      </c>
      <c r="C605" s="788">
        <f>QSC!S27</f>
        <v>0</v>
      </c>
      <c r="D605" s="789" t="s">
        <v>627</v>
      </c>
      <c r="F605" s="779"/>
    </row>
    <row r="606" spans="2:6" x14ac:dyDescent="0.25">
      <c r="B606" s="791" t="s">
        <v>3879</v>
      </c>
      <c r="C606" s="788">
        <f>QSC!S28</f>
        <v>0</v>
      </c>
      <c r="D606" s="789" t="s">
        <v>627</v>
      </c>
      <c r="F606" s="779"/>
    </row>
    <row r="607" spans="2:6" x14ac:dyDescent="0.25">
      <c r="B607" s="791" t="s">
        <v>3880</v>
      </c>
      <c r="C607" s="788">
        <f>QSC!S29</f>
        <v>0</v>
      </c>
      <c r="D607" s="789" t="s">
        <v>627</v>
      </c>
    </row>
    <row r="608" spans="2:6" x14ac:dyDescent="0.25">
      <c r="B608" s="791" t="s">
        <v>3881</v>
      </c>
      <c r="C608" s="788">
        <f>QSC!S30</f>
        <v>0</v>
      </c>
      <c r="D608" s="789" t="s">
        <v>627</v>
      </c>
    </row>
    <row r="609" spans="1:7" x14ac:dyDescent="0.25">
      <c r="B609" s="791" t="s">
        <v>3882</v>
      </c>
      <c r="C609" s="788">
        <f>QSC!S31</f>
        <v>0</v>
      </c>
      <c r="D609" s="789" t="s">
        <v>627</v>
      </c>
    </row>
    <row r="610" spans="1:7" x14ac:dyDescent="0.25"/>
    <row r="611" spans="1:7" ht="30" x14ac:dyDescent="0.25">
      <c r="A611" s="786">
        <v>114</v>
      </c>
      <c r="B611" s="791" t="s">
        <v>3883</v>
      </c>
      <c r="C611" s="788">
        <f>QSC!T13</f>
        <v>0</v>
      </c>
      <c r="D611" s="789" t="s">
        <v>627</v>
      </c>
      <c r="E611" s="790" t="s">
        <v>625</v>
      </c>
      <c r="F611" s="791" t="s">
        <v>2947</v>
      </c>
      <c r="G611" s="788">
        <f>MSC!Z48</f>
        <v>0</v>
      </c>
    </row>
    <row r="612" spans="1:7" x14ac:dyDescent="0.25">
      <c r="B612" s="791" t="s">
        <v>3884</v>
      </c>
      <c r="C612" s="788">
        <f>QSC!T14</f>
        <v>0</v>
      </c>
      <c r="D612" s="789" t="s">
        <v>627</v>
      </c>
    </row>
    <row r="613" spans="1:7" x14ac:dyDescent="0.25">
      <c r="B613" s="779" t="s">
        <v>3885</v>
      </c>
      <c r="C613" s="788">
        <f>QSC!T15</f>
        <v>0</v>
      </c>
      <c r="D613" s="789" t="s">
        <v>627</v>
      </c>
      <c r="F613" s="779"/>
    </row>
    <row r="614" spans="1:7" x14ac:dyDescent="0.25">
      <c r="B614" s="791" t="s">
        <v>3886</v>
      </c>
      <c r="C614" s="788">
        <f>QSC!T16</f>
        <v>0</v>
      </c>
      <c r="D614" s="789" t="s">
        <v>627</v>
      </c>
      <c r="F614" s="779"/>
    </row>
    <row r="615" spans="1:7" x14ac:dyDescent="0.25">
      <c r="B615" s="791" t="s">
        <v>3887</v>
      </c>
      <c r="C615" s="788">
        <f>QSC!T17</f>
        <v>0</v>
      </c>
      <c r="D615" s="789" t="s">
        <v>627</v>
      </c>
      <c r="F615" s="779"/>
    </row>
    <row r="616" spans="1:7" x14ac:dyDescent="0.25">
      <c r="B616" s="791" t="s">
        <v>3888</v>
      </c>
      <c r="C616" s="788">
        <f>QSC!T18</f>
        <v>0</v>
      </c>
      <c r="D616" s="789" t="s">
        <v>627</v>
      </c>
    </row>
    <row r="617" spans="1:7" x14ac:dyDescent="0.25">
      <c r="B617" s="779" t="s">
        <v>3889</v>
      </c>
      <c r="C617" s="788">
        <f>QSC!T19</f>
        <v>0</v>
      </c>
      <c r="D617" s="789" t="s">
        <v>627</v>
      </c>
      <c r="F617" s="779"/>
    </row>
    <row r="618" spans="1:7" x14ac:dyDescent="0.25">
      <c r="B618" s="791" t="s">
        <v>3890</v>
      </c>
      <c r="C618" s="788">
        <f>QSC!T20</f>
        <v>0</v>
      </c>
      <c r="D618" s="789" t="s">
        <v>627</v>
      </c>
      <c r="F618" s="779"/>
    </row>
    <row r="619" spans="1:7" x14ac:dyDescent="0.25">
      <c r="B619" s="791" t="s">
        <v>3891</v>
      </c>
      <c r="C619" s="788">
        <f>QSC!T21</f>
        <v>0</v>
      </c>
      <c r="D619" s="789" t="s">
        <v>627</v>
      </c>
      <c r="F619" s="779"/>
    </row>
    <row r="620" spans="1:7" x14ac:dyDescent="0.25">
      <c r="B620" s="791" t="s">
        <v>3892</v>
      </c>
      <c r="C620" s="788">
        <f>QSC!T22</f>
        <v>0</v>
      </c>
      <c r="D620" s="789" t="s">
        <v>627</v>
      </c>
    </row>
    <row r="621" spans="1:7" x14ac:dyDescent="0.25">
      <c r="B621" s="779" t="s">
        <v>3893</v>
      </c>
      <c r="C621" s="788">
        <f>QSC!T23</f>
        <v>0</v>
      </c>
      <c r="D621" s="789" t="s">
        <v>627</v>
      </c>
      <c r="F621" s="779"/>
    </row>
    <row r="622" spans="1:7" x14ac:dyDescent="0.25">
      <c r="B622" s="791" t="s">
        <v>3894</v>
      </c>
      <c r="C622" s="788">
        <f>QSC!T24</f>
        <v>0</v>
      </c>
      <c r="D622" s="789" t="s">
        <v>627</v>
      </c>
      <c r="F622" s="779"/>
    </row>
    <row r="623" spans="1:7" x14ac:dyDescent="0.25">
      <c r="B623" s="791" t="s">
        <v>3895</v>
      </c>
      <c r="C623" s="788">
        <f>QSC!T25</f>
        <v>0</v>
      </c>
      <c r="D623" s="789" t="s">
        <v>627</v>
      </c>
      <c r="F623" s="779"/>
    </row>
    <row r="624" spans="1:7" x14ac:dyDescent="0.25">
      <c r="B624" s="791" t="s">
        <v>3896</v>
      </c>
      <c r="C624" s="788">
        <f>QSC!T26</f>
        <v>0</v>
      </c>
      <c r="D624" s="789" t="s">
        <v>627</v>
      </c>
    </row>
    <row r="625" spans="1:7" x14ac:dyDescent="0.25">
      <c r="B625" s="779" t="s">
        <v>3897</v>
      </c>
      <c r="C625" s="788">
        <f>QSC!T27</f>
        <v>0</v>
      </c>
      <c r="D625" s="789" t="s">
        <v>627</v>
      </c>
      <c r="F625" s="779"/>
    </row>
    <row r="626" spans="1:7" x14ac:dyDescent="0.25">
      <c r="B626" s="791" t="s">
        <v>3898</v>
      </c>
      <c r="C626" s="788">
        <f>QSC!T28</f>
        <v>0</v>
      </c>
      <c r="D626" s="789" t="s">
        <v>627</v>
      </c>
      <c r="F626" s="779"/>
    </row>
    <row r="627" spans="1:7" x14ac:dyDescent="0.25">
      <c r="B627" s="791" t="s">
        <v>3899</v>
      </c>
      <c r="C627" s="788">
        <f>QSC!T29</f>
        <v>0</v>
      </c>
      <c r="D627" s="789" t="s">
        <v>627</v>
      </c>
      <c r="F627" s="779"/>
    </row>
    <row r="628" spans="1:7" x14ac:dyDescent="0.25">
      <c r="B628" s="791" t="s">
        <v>3900</v>
      </c>
      <c r="C628" s="788">
        <f>QSC!T30</f>
        <v>0</v>
      </c>
      <c r="D628" s="789" t="s">
        <v>627</v>
      </c>
    </row>
    <row r="629" spans="1:7" x14ac:dyDescent="0.25">
      <c r="B629" s="791" t="s">
        <v>3901</v>
      </c>
      <c r="C629" s="788">
        <f>QSC!T31</f>
        <v>0</v>
      </c>
      <c r="D629" s="789" t="s">
        <v>627</v>
      </c>
    </row>
    <row r="630" spans="1:7" x14ac:dyDescent="0.25">
      <c r="B630" s="779"/>
      <c r="F630" s="779"/>
    </row>
    <row r="631" spans="1:7" ht="30" x14ac:dyDescent="0.25">
      <c r="A631" s="786">
        <v>115</v>
      </c>
      <c r="B631" s="791" t="s">
        <v>3902</v>
      </c>
      <c r="C631" s="788">
        <f>QSC!U13</f>
        <v>0</v>
      </c>
      <c r="D631" s="789" t="s">
        <v>627</v>
      </c>
      <c r="E631" s="790" t="s">
        <v>625</v>
      </c>
      <c r="F631" s="779" t="s">
        <v>2963</v>
      </c>
      <c r="G631" s="788">
        <f>MSC!AA48</f>
        <v>0</v>
      </c>
    </row>
    <row r="632" spans="1:7" x14ac:dyDescent="0.25">
      <c r="B632" s="791" t="s">
        <v>3903</v>
      </c>
      <c r="C632" s="788">
        <f>QSC!U14</f>
        <v>0</v>
      </c>
      <c r="D632" s="789" t="s">
        <v>627</v>
      </c>
      <c r="F632" s="779"/>
    </row>
    <row r="633" spans="1:7" x14ac:dyDescent="0.25">
      <c r="B633" s="791" t="s">
        <v>3904</v>
      </c>
      <c r="C633" s="788">
        <f>QSC!U15</f>
        <v>0</v>
      </c>
      <c r="D633" s="789" t="s">
        <v>627</v>
      </c>
    </row>
    <row r="634" spans="1:7" x14ac:dyDescent="0.25">
      <c r="B634" s="779" t="s">
        <v>3905</v>
      </c>
      <c r="C634" s="788">
        <f>QSC!U16</f>
        <v>0</v>
      </c>
      <c r="D634" s="789" t="s">
        <v>627</v>
      </c>
      <c r="F634" s="779"/>
    </row>
    <row r="635" spans="1:7" x14ac:dyDescent="0.25">
      <c r="B635" s="791" t="s">
        <v>3906</v>
      </c>
      <c r="C635" s="788">
        <f>QSC!U17</f>
        <v>0</v>
      </c>
      <c r="D635" s="789" t="s">
        <v>627</v>
      </c>
      <c r="F635" s="779"/>
    </row>
    <row r="636" spans="1:7" x14ac:dyDescent="0.25">
      <c r="B636" s="791" t="s">
        <v>3907</v>
      </c>
      <c r="C636" s="788">
        <f>QSC!U18</f>
        <v>0</v>
      </c>
      <c r="D636" s="789" t="s">
        <v>627</v>
      </c>
      <c r="F636" s="779"/>
    </row>
    <row r="637" spans="1:7" x14ac:dyDescent="0.25">
      <c r="B637" s="791" t="s">
        <v>3908</v>
      </c>
      <c r="C637" s="788">
        <f>QSC!U19</f>
        <v>0</v>
      </c>
      <c r="D637" s="789" t="s">
        <v>627</v>
      </c>
    </row>
    <row r="638" spans="1:7" x14ac:dyDescent="0.25">
      <c r="B638" s="779" t="s">
        <v>3909</v>
      </c>
      <c r="C638" s="788">
        <f>QSC!U20</f>
        <v>0</v>
      </c>
      <c r="D638" s="789" t="s">
        <v>627</v>
      </c>
      <c r="F638" s="779"/>
    </row>
    <row r="639" spans="1:7" x14ac:dyDescent="0.25">
      <c r="B639" s="791" t="s">
        <v>3910</v>
      </c>
      <c r="C639" s="788">
        <f>QSC!U21</f>
        <v>0</v>
      </c>
      <c r="D639" s="789" t="s">
        <v>627</v>
      </c>
      <c r="F639" s="779"/>
    </row>
    <row r="640" spans="1:7" x14ac:dyDescent="0.25">
      <c r="B640" s="791" t="s">
        <v>3911</v>
      </c>
      <c r="C640" s="788">
        <f>QSC!U22</f>
        <v>0</v>
      </c>
      <c r="D640" s="789" t="s">
        <v>627</v>
      </c>
      <c r="F640" s="779"/>
    </row>
    <row r="641" spans="1:7" x14ac:dyDescent="0.25">
      <c r="B641" s="791" t="s">
        <v>3912</v>
      </c>
      <c r="C641" s="788">
        <f>QSC!U23</f>
        <v>0</v>
      </c>
      <c r="D641" s="789" t="s">
        <v>627</v>
      </c>
    </row>
    <row r="642" spans="1:7" x14ac:dyDescent="0.25">
      <c r="B642" s="779" t="s">
        <v>3913</v>
      </c>
      <c r="C642" s="788">
        <f>QSC!U24</f>
        <v>0</v>
      </c>
      <c r="D642" s="789" t="s">
        <v>627</v>
      </c>
      <c r="F642" s="779"/>
    </row>
    <row r="643" spans="1:7" x14ac:dyDescent="0.25">
      <c r="B643" s="791" t="s">
        <v>3914</v>
      </c>
      <c r="C643" s="788">
        <f>QSC!U25</f>
        <v>0</v>
      </c>
      <c r="D643" s="789" t="s">
        <v>627</v>
      </c>
      <c r="F643" s="779"/>
    </row>
    <row r="644" spans="1:7" x14ac:dyDescent="0.25">
      <c r="B644" s="791" t="s">
        <v>3915</v>
      </c>
      <c r="C644" s="788">
        <f>QSC!U26</f>
        <v>0</v>
      </c>
      <c r="D644" s="789" t="s">
        <v>627</v>
      </c>
      <c r="F644" s="779"/>
    </row>
    <row r="645" spans="1:7" x14ac:dyDescent="0.25">
      <c r="B645" s="791" t="s">
        <v>3916</v>
      </c>
      <c r="C645" s="788">
        <f>QSC!U27</f>
        <v>0</v>
      </c>
      <c r="D645" s="789" t="s">
        <v>627</v>
      </c>
    </row>
    <row r="646" spans="1:7" x14ac:dyDescent="0.25">
      <c r="B646" s="779" t="s">
        <v>3917</v>
      </c>
      <c r="C646" s="788">
        <f>QSC!U28</f>
        <v>0</v>
      </c>
      <c r="D646" s="789" t="s">
        <v>627</v>
      </c>
      <c r="F646" s="779"/>
    </row>
    <row r="647" spans="1:7" x14ac:dyDescent="0.25">
      <c r="B647" s="791" t="s">
        <v>3918</v>
      </c>
      <c r="C647" s="788">
        <f>QSC!U29</f>
        <v>0</v>
      </c>
      <c r="D647" s="789" t="s">
        <v>627</v>
      </c>
      <c r="F647" s="779"/>
    </row>
    <row r="648" spans="1:7" x14ac:dyDescent="0.25">
      <c r="B648" s="791" t="s">
        <v>3919</v>
      </c>
      <c r="C648" s="788">
        <f>QSC!U30</f>
        <v>0</v>
      </c>
      <c r="D648" s="789" t="s">
        <v>627</v>
      </c>
      <c r="F648" s="779"/>
    </row>
    <row r="649" spans="1:7" x14ac:dyDescent="0.25">
      <c r="B649" s="791" t="s">
        <v>3920</v>
      </c>
      <c r="C649" s="788">
        <f>QSC!U31</f>
        <v>0</v>
      </c>
      <c r="D649" s="789" t="s">
        <v>627</v>
      </c>
      <c r="F649" s="779"/>
    </row>
    <row r="650" spans="1:7" x14ac:dyDescent="0.25"/>
    <row r="651" spans="1:7" ht="30" x14ac:dyDescent="0.25">
      <c r="A651" s="786">
        <v>116</v>
      </c>
      <c r="B651" s="779" t="s">
        <v>3921</v>
      </c>
      <c r="C651" s="788">
        <f>QSC!V13</f>
        <v>0</v>
      </c>
      <c r="D651" s="789" t="s">
        <v>627</v>
      </c>
      <c r="E651" s="790" t="s">
        <v>625</v>
      </c>
      <c r="F651" s="779" t="s">
        <v>3061</v>
      </c>
      <c r="G651" s="788">
        <f>MSC!AF48</f>
        <v>0</v>
      </c>
    </row>
    <row r="652" spans="1:7" x14ac:dyDescent="0.25">
      <c r="B652" s="791" t="s">
        <v>3922</v>
      </c>
      <c r="C652" s="788">
        <f>QSC!V14</f>
        <v>0</v>
      </c>
      <c r="D652" s="789" t="s">
        <v>627</v>
      </c>
      <c r="F652" s="779"/>
    </row>
    <row r="653" spans="1:7" x14ac:dyDescent="0.25">
      <c r="B653" s="791" t="s">
        <v>3923</v>
      </c>
      <c r="C653" s="788">
        <f>QSC!V15</f>
        <v>0</v>
      </c>
      <c r="D653" s="789" t="s">
        <v>627</v>
      </c>
      <c r="F653" s="779"/>
    </row>
    <row r="654" spans="1:7" x14ac:dyDescent="0.25">
      <c r="B654" s="791" t="s">
        <v>3924</v>
      </c>
      <c r="C654" s="788">
        <f>QSC!V16</f>
        <v>0</v>
      </c>
      <c r="D654" s="789" t="s">
        <v>627</v>
      </c>
    </row>
    <row r="655" spans="1:7" x14ac:dyDescent="0.25">
      <c r="B655" s="779" t="s">
        <v>3925</v>
      </c>
      <c r="C655" s="788">
        <f>QSC!V17</f>
        <v>0</v>
      </c>
      <c r="D655" s="789" t="s">
        <v>627</v>
      </c>
      <c r="F655" s="779"/>
    </row>
    <row r="656" spans="1:7" x14ac:dyDescent="0.25">
      <c r="B656" s="791" t="s">
        <v>3926</v>
      </c>
      <c r="C656" s="788">
        <f>QSC!V18</f>
        <v>0</v>
      </c>
      <c r="D656" s="789" t="s">
        <v>627</v>
      </c>
      <c r="F656" s="779"/>
    </row>
    <row r="657" spans="1:7" x14ac:dyDescent="0.25">
      <c r="B657" s="791" t="s">
        <v>3927</v>
      </c>
      <c r="C657" s="788">
        <f>QSC!V19</f>
        <v>0</v>
      </c>
      <c r="D657" s="789" t="s">
        <v>627</v>
      </c>
      <c r="F657" s="779"/>
    </row>
    <row r="658" spans="1:7" x14ac:dyDescent="0.25">
      <c r="B658" s="791" t="s">
        <v>3928</v>
      </c>
      <c r="C658" s="788">
        <f>QSC!V20</f>
        <v>0</v>
      </c>
      <c r="D658" s="789" t="s">
        <v>627</v>
      </c>
    </row>
    <row r="659" spans="1:7" x14ac:dyDescent="0.25">
      <c r="B659" s="779" t="s">
        <v>3929</v>
      </c>
      <c r="C659" s="788">
        <f>QSC!V21</f>
        <v>0</v>
      </c>
      <c r="D659" s="789" t="s">
        <v>627</v>
      </c>
      <c r="F659" s="779"/>
    </row>
    <row r="660" spans="1:7" x14ac:dyDescent="0.25">
      <c r="B660" s="791" t="s">
        <v>3930</v>
      </c>
      <c r="C660" s="788">
        <f>QSC!V22</f>
        <v>0</v>
      </c>
      <c r="D660" s="789" t="s">
        <v>627</v>
      </c>
      <c r="F660" s="779"/>
    </row>
    <row r="661" spans="1:7" x14ac:dyDescent="0.25">
      <c r="B661" s="791" t="s">
        <v>3931</v>
      </c>
      <c r="C661" s="788">
        <f>QSC!V23</f>
        <v>0</v>
      </c>
      <c r="D661" s="789" t="s">
        <v>627</v>
      </c>
      <c r="F661" s="779"/>
    </row>
    <row r="662" spans="1:7" x14ac:dyDescent="0.25">
      <c r="B662" s="791" t="s">
        <v>3932</v>
      </c>
      <c r="C662" s="788">
        <f>QSC!V24</f>
        <v>0</v>
      </c>
      <c r="D662" s="789" t="s">
        <v>627</v>
      </c>
    </row>
    <row r="663" spans="1:7" x14ac:dyDescent="0.25">
      <c r="B663" s="779" t="s">
        <v>3933</v>
      </c>
      <c r="C663" s="788">
        <f>QSC!V25</f>
        <v>0</v>
      </c>
      <c r="D663" s="789" t="s">
        <v>627</v>
      </c>
      <c r="F663" s="779"/>
    </row>
    <row r="664" spans="1:7" x14ac:dyDescent="0.25">
      <c r="B664" s="791" t="s">
        <v>3934</v>
      </c>
      <c r="C664" s="788">
        <f>QSC!V26</f>
        <v>0</v>
      </c>
      <c r="D664" s="789" t="s">
        <v>627</v>
      </c>
      <c r="F664" s="779"/>
    </row>
    <row r="665" spans="1:7" x14ac:dyDescent="0.25">
      <c r="B665" s="791" t="s">
        <v>3935</v>
      </c>
      <c r="C665" s="788">
        <f>QSC!V27</f>
        <v>0</v>
      </c>
      <c r="D665" s="789" t="s">
        <v>627</v>
      </c>
      <c r="F665" s="779"/>
    </row>
    <row r="666" spans="1:7" x14ac:dyDescent="0.25">
      <c r="B666" s="791" t="s">
        <v>3936</v>
      </c>
      <c r="C666" s="788">
        <f>QSC!V28</f>
        <v>0</v>
      </c>
      <c r="D666" s="789" t="s">
        <v>627</v>
      </c>
    </row>
    <row r="667" spans="1:7" x14ac:dyDescent="0.25">
      <c r="B667" s="779" t="s">
        <v>3937</v>
      </c>
      <c r="C667" s="788">
        <f>QSC!V29</f>
        <v>0</v>
      </c>
      <c r="D667" s="789" t="s">
        <v>627</v>
      </c>
      <c r="F667" s="779"/>
    </row>
    <row r="668" spans="1:7" x14ac:dyDescent="0.25">
      <c r="B668" s="791" t="s">
        <v>3938</v>
      </c>
      <c r="C668" s="788">
        <f>QSC!V30</f>
        <v>0</v>
      </c>
      <c r="D668" s="789" t="s">
        <v>627</v>
      </c>
      <c r="F668" s="779"/>
    </row>
    <row r="669" spans="1:7" x14ac:dyDescent="0.25">
      <c r="B669" s="791" t="s">
        <v>3939</v>
      </c>
      <c r="C669" s="788">
        <f>QSC!V31</f>
        <v>0</v>
      </c>
      <c r="D669" s="789" t="s">
        <v>627</v>
      </c>
      <c r="F669" s="779"/>
    </row>
    <row r="670" spans="1:7" x14ac:dyDescent="0.25">
      <c r="F670" s="779"/>
    </row>
    <row r="671" spans="1:7" ht="30" x14ac:dyDescent="0.25">
      <c r="A671" s="786">
        <v>117</v>
      </c>
      <c r="B671" s="791" t="s">
        <v>3940</v>
      </c>
      <c r="C671" s="788">
        <f>QSC!K34</f>
        <v>0</v>
      </c>
      <c r="D671" s="789" t="s">
        <v>627</v>
      </c>
      <c r="E671" s="790" t="s">
        <v>625</v>
      </c>
      <c r="F671" s="791" t="s">
        <v>2908</v>
      </c>
      <c r="G671" s="788">
        <f>MSC!L49</f>
        <v>0</v>
      </c>
    </row>
    <row r="672" spans="1:7" x14ac:dyDescent="0.25">
      <c r="B672" s="779" t="s">
        <v>3941</v>
      </c>
      <c r="C672" s="788">
        <f>QSC!K35</f>
        <v>0</v>
      </c>
      <c r="D672" s="789" t="s">
        <v>627</v>
      </c>
      <c r="F672" s="779"/>
    </row>
    <row r="673" spans="2:6" x14ac:dyDescent="0.25">
      <c r="B673" s="791" t="s">
        <v>3942</v>
      </c>
      <c r="C673" s="788">
        <f>QSC!K36</f>
        <v>0</v>
      </c>
      <c r="D673" s="789" t="s">
        <v>627</v>
      </c>
      <c r="F673" s="779"/>
    </row>
    <row r="674" spans="2:6" x14ac:dyDescent="0.25">
      <c r="B674" s="791" t="s">
        <v>3943</v>
      </c>
      <c r="C674" s="788">
        <f>QSC!K37</f>
        <v>0</v>
      </c>
      <c r="D674" s="789" t="s">
        <v>627</v>
      </c>
      <c r="F674" s="779"/>
    </row>
    <row r="675" spans="2:6" x14ac:dyDescent="0.25">
      <c r="B675" s="791" t="s">
        <v>3944</v>
      </c>
      <c r="C675" s="788">
        <f>QSC!K38</f>
        <v>0</v>
      </c>
      <c r="D675" s="789" t="s">
        <v>627</v>
      </c>
    </row>
    <row r="676" spans="2:6" x14ac:dyDescent="0.25">
      <c r="B676" s="779" t="s">
        <v>3945</v>
      </c>
      <c r="C676" s="788">
        <f>QSC!K39</f>
        <v>0</v>
      </c>
      <c r="D676" s="789" t="s">
        <v>627</v>
      </c>
      <c r="F676" s="779"/>
    </row>
    <row r="677" spans="2:6" x14ac:dyDescent="0.25">
      <c r="B677" s="791" t="s">
        <v>3946</v>
      </c>
      <c r="C677" s="788">
        <f>QSC!K40</f>
        <v>0</v>
      </c>
      <c r="D677" s="789" t="s">
        <v>627</v>
      </c>
      <c r="F677" s="779"/>
    </row>
    <row r="678" spans="2:6" x14ac:dyDescent="0.25">
      <c r="B678" s="791" t="s">
        <v>3947</v>
      </c>
      <c r="C678" s="788">
        <f>QSC!K41</f>
        <v>0</v>
      </c>
      <c r="D678" s="789" t="s">
        <v>627</v>
      </c>
      <c r="F678" s="779"/>
    </row>
    <row r="679" spans="2:6" x14ac:dyDescent="0.25">
      <c r="B679" s="791" t="s">
        <v>3948</v>
      </c>
      <c r="C679" s="788">
        <f>QSC!K42</f>
        <v>0</v>
      </c>
      <c r="D679" s="789" t="s">
        <v>627</v>
      </c>
    </row>
    <row r="680" spans="2:6" x14ac:dyDescent="0.25">
      <c r="B680" s="779" t="s">
        <v>3949</v>
      </c>
      <c r="C680" s="788">
        <f>QSC!K43</f>
        <v>0</v>
      </c>
      <c r="D680" s="789" t="s">
        <v>627</v>
      </c>
      <c r="F680" s="779"/>
    </row>
    <row r="681" spans="2:6" x14ac:dyDescent="0.25">
      <c r="B681" s="791" t="s">
        <v>3950</v>
      </c>
      <c r="C681" s="788">
        <f>QSC!K44</f>
        <v>0</v>
      </c>
      <c r="D681" s="789" t="s">
        <v>627</v>
      </c>
      <c r="F681" s="779"/>
    </row>
    <row r="682" spans="2:6" x14ac:dyDescent="0.25">
      <c r="B682" s="791" t="s">
        <v>3951</v>
      </c>
      <c r="C682" s="788">
        <f>QSC!K45</f>
        <v>0</v>
      </c>
      <c r="D682" s="789" t="s">
        <v>627</v>
      </c>
      <c r="F682" s="779"/>
    </row>
    <row r="683" spans="2:6" x14ac:dyDescent="0.25">
      <c r="B683" s="791" t="s">
        <v>3952</v>
      </c>
      <c r="C683" s="788">
        <f>QSC!K46</f>
        <v>0</v>
      </c>
      <c r="D683" s="789" t="s">
        <v>627</v>
      </c>
    </row>
    <row r="684" spans="2:6" x14ac:dyDescent="0.25">
      <c r="B684" s="779" t="s">
        <v>3953</v>
      </c>
      <c r="C684" s="788">
        <f>QSC!K47</f>
        <v>0</v>
      </c>
      <c r="D684" s="789" t="s">
        <v>627</v>
      </c>
      <c r="F684" s="779"/>
    </row>
    <row r="685" spans="2:6" x14ac:dyDescent="0.25">
      <c r="B685" s="791" t="s">
        <v>3954</v>
      </c>
      <c r="C685" s="788">
        <f>QSC!K48</f>
        <v>0</v>
      </c>
      <c r="D685" s="789" t="s">
        <v>627</v>
      </c>
      <c r="F685" s="779"/>
    </row>
    <row r="686" spans="2:6" x14ac:dyDescent="0.25">
      <c r="B686" s="791" t="s">
        <v>3955</v>
      </c>
      <c r="C686" s="788">
        <f>QSC!K49</f>
        <v>0</v>
      </c>
      <c r="D686" s="789" t="s">
        <v>627</v>
      </c>
      <c r="F686" s="779"/>
    </row>
    <row r="687" spans="2:6" x14ac:dyDescent="0.25">
      <c r="B687" s="791" t="s">
        <v>3956</v>
      </c>
      <c r="C687" s="788">
        <f>QSC!K50</f>
        <v>0</v>
      </c>
      <c r="D687" s="789" t="s">
        <v>627</v>
      </c>
    </row>
    <row r="688" spans="2:6" x14ac:dyDescent="0.25">
      <c r="B688" s="779" t="s">
        <v>3957</v>
      </c>
      <c r="C688" s="788">
        <f>QSC!K51</f>
        <v>0</v>
      </c>
      <c r="D688" s="789" t="s">
        <v>627</v>
      </c>
      <c r="F688" s="779"/>
    </row>
    <row r="689" spans="1:7" x14ac:dyDescent="0.25">
      <c r="B689" s="779" t="s">
        <v>3958</v>
      </c>
      <c r="C689" s="788">
        <f>QSC!K52</f>
        <v>0</v>
      </c>
      <c r="D689" s="789" t="s">
        <v>627</v>
      </c>
      <c r="F689" s="779"/>
    </row>
    <row r="690" spans="1:7" x14ac:dyDescent="0.25">
      <c r="F690" s="779"/>
    </row>
    <row r="691" spans="1:7" ht="30" x14ac:dyDescent="0.25">
      <c r="A691" s="786">
        <v>118</v>
      </c>
      <c r="B691" s="791" t="s">
        <v>3959</v>
      </c>
      <c r="C691" s="788">
        <f>QSC!T34</f>
        <v>0</v>
      </c>
      <c r="D691" s="789" t="s">
        <v>627</v>
      </c>
      <c r="E691" s="790" t="s">
        <v>625</v>
      </c>
      <c r="F691" s="779" t="s">
        <v>2948</v>
      </c>
      <c r="G691" s="788">
        <f>MSC!Z49</f>
        <v>0</v>
      </c>
    </row>
    <row r="692" spans="1:7" x14ac:dyDescent="0.25">
      <c r="B692" s="791" t="s">
        <v>3960</v>
      </c>
      <c r="C692" s="788">
        <f>QSC!T35</f>
        <v>0</v>
      </c>
      <c r="D692" s="789" t="s">
        <v>627</v>
      </c>
    </row>
    <row r="693" spans="1:7" x14ac:dyDescent="0.25">
      <c r="B693" s="779" t="s">
        <v>3961</v>
      </c>
      <c r="C693" s="788">
        <f>QSC!T36</f>
        <v>0</v>
      </c>
      <c r="D693" s="789" t="s">
        <v>627</v>
      </c>
      <c r="F693" s="779"/>
    </row>
    <row r="694" spans="1:7" x14ac:dyDescent="0.25">
      <c r="B694" s="791" t="s">
        <v>3962</v>
      </c>
      <c r="C694" s="788">
        <f>QSC!T37</f>
        <v>0</v>
      </c>
      <c r="D694" s="789" t="s">
        <v>627</v>
      </c>
      <c r="F694" s="779"/>
    </row>
    <row r="695" spans="1:7" x14ac:dyDescent="0.25">
      <c r="B695" s="791" t="s">
        <v>3963</v>
      </c>
      <c r="C695" s="788">
        <f>QSC!T38</f>
        <v>0</v>
      </c>
      <c r="D695" s="789" t="s">
        <v>627</v>
      </c>
      <c r="F695" s="779"/>
    </row>
    <row r="696" spans="1:7" x14ac:dyDescent="0.25">
      <c r="B696" s="791" t="s">
        <v>3964</v>
      </c>
      <c r="C696" s="788">
        <f>QSC!T39</f>
        <v>0</v>
      </c>
      <c r="D696" s="789" t="s">
        <v>627</v>
      </c>
    </row>
    <row r="697" spans="1:7" x14ac:dyDescent="0.25">
      <c r="B697" s="779" t="s">
        <v>3965</v>
      </c>
      <c r="C697" s="788">
        <f>QSC!T40</f>
        <v>0</v>
      </c>
      <c r="D697" s="789" t="s">
        <v>627</v>
      </c>
      <c r="F697" s="779"/>
    </row>
    <row r="698" spans="1:7" x14ac:dyDescent="0.25">
      <c r="B698" s="791" t="s">
        <v>3966</v>
      </c>
      <c r="C698" s="788">
        <f>QSC!T41</f>
        <v>0</v>
      </c>
      <c r="D698" s="789" t="s">
        <v>627</v>
      </c>
      <c r="F698" s="779"/>
    </row>
    <row r="699" spans="1:7" x14ac:dyDescent="0.25">
      <c r="B699" s="791" t="s">
        <v>3967</v>
      </c>
      <c r="C699" s="788">
        <f>QSC!T42</f>
        <v>0</v>
      </c>
      <c r="D699" s="789" t="s">
        <v>627</v>
      </c>
      <c r="F699" s="779"/>
    </row>
    <row r="700" spans="1:7" x14ac:dyDescent="0.25">
      <c r="B700" s="791" t="s">
        <v>3968</v>
      </c>
      <c r="C700" s="788">
        <f>QSC!T43</f>
        <v>0</v>
      </c>
      <c r="D700" s="789" t="s">
        <v>627</v>
      </c>
    </row>
    <row r="701" spans="1:7" x14ac:dyDescent="0.25">
      <c r="B701" s="779" t="s">
        <v>3969</v>
      </c>
      <c r="C701" s="788">
        <f>QSC!T44</f>
        <v>0</v>
      </c>
      <c r="D701" s="789" t="s">
        <v>627</v>
      </c>
      <c r="F701" s="779"/>
    </row>
    <row r="702" spans="1:7" x14ac:dyDescent="0.25">
      <c r="B702" s="791" t="s">
        <v>3970</v>
      </c>
      <c r="C702" s="788">
        <f>QSC!T45</f>
        <v>0</v>
      </c>
      <c r="D702" s="789" t="s">
        <v>627</v>
      </c>
      <c r="F702" s="779"/>
    </row>
    <row r="703" spans="1:7" x14ac:dyDescent="0.25">
      <c r="B703" s="791" t="s">
        <v>3971</v>
      </c>
      <c r="C703" s="788">
        <f>QSC!T46</f>
        <v>0</v>
      </c>
      <c r="D703" s="789" t="s">
        <v>627</v>
      </c>
      <c r="F703" s="779"/>
    </row>
    <row r="704" spans="1:7" x14ac:dyDescent="0.25">
      <c r="B704" s="791" t="s">
        <v>3972</v>
      </c>
      <c r="C704" s="788">
        <f>QSC!T47</f>
        <v>0</v>
      </c>
      <c r="D704" s="789" t="s">
        <v>627</v>
      </c>
    </row>
    <row r="705" spans="1:8" x14ac:dyDescent="0.25">
      <c r="B705" s="779" t="s">
        <v>3973</v>
      </c>
      <c r="C705" s="788">
        <f>QSC!T48</f>
        <v>0</v>
      </c>
      <c r="D705" s="789" t="s">
        <v>627</v>
      </c>
    </row>
    <row r="706" spans="1:8" x14ac:dyDescent="0.25">
      <c r="B706" s="791" t="s">
        <v>3974</v>
      </c>
      <c r="C706" s="788">
        <f>QSC!T49</f>
        <v>0</v>
      </c>
      <c r="D706" s="789" t="s">
        <v>627</v>
      </c>
    </row>
    <row r="707" spans="1:8" x14ac:dyDescent="0.25">
      <c r="B707" s="779" t="s">
        <v>3975</v>
      </c>
      <c r="C707" s="788">
        <f>QSC!T50</f>
        <v>0</v>
      </c>
      <c r="D707" s="789" t="s">
        <v>627</v>
      </c>
      <c r="F707" s="779"/>
    </row>
    <row r="708" spans="1:8" x14ac:dyDescent="0.25">
      <c r="B708" s="791" t="s">
        <v>3976</v>
      </c>
      <c r="C708" s="788">
        <f>QSC!T51</f>
        <v>0</v>
      </c>
      <c r="D708" s="789" t="s">
        <v>627</v>
      </c>
    </row>
    <row r="709" spans="1:8" x14ac:dyDescent="0.25">
      <c r="B709" s="791" t="s">
        <v>3977</v>
      </c>
      <c r="C709" s="788">
        <f>QSC!T52</f>
        <v>0</v>
      </c>
      <c r="D709" s="789" t="s">
        <v>627</v>
      </c>
    </row>
    <row r="710" spans="1:8" x14ac:dyDescent="0.25">
      <c r="B710" s="792"/>
    </row>
    <row r="711" spans="1:8" ht="30" x14ac:dyDescent="0.25">
      <c r="A711" s="786">
        <v>119</v>
      </c>
      <c r="B711" s="791" t="s">
        <v>3978</v>
      </c>
      <c r="C711" s="788">
        <f>QSC!K55</f>
        <v>0</v>
      </c>
      <c r="D711" s="789" t="s">
        <v>627</v>
      </c>
      <c r="E711" s="790" t="s">
        <v>625</v>
      </c>
      <c r="F711" s="791" t="s">
        <v>2909</v>
      </c>
      <c r="G711" s="788">
        <f>MSC!L50</f>
        <v>0</v>
      </c>
    </row>
    <row r="712" spans="1:8" x14ac:dyDescent="0.25">
      <c r="B712" s="791" t="s">
        <v>3979</v>
      </c>
      <c r="C712" s="788">
        <f>QSC!K56</f>
        <v>0</v>
      </c>
      <c r="D712" s="789" t="s">
        <v>627</v>
      </c>
    </row>
    <row r="713" spans="1:8" x14ac:dyDescent="0.25">
      <c r="B713" s="791" t="s">
        <v>3980</v>
      </c>
      <c r="C713" s="788">
        <f>QSC!K57</f>
        <v>0</v>
      </c>
      <c r="D713" s="789" t="s">
        <v>627</v>
      </c>
    </row>
    <row r="714" spans="1:8" x14ac:dyDescent="0.25">
      <c r="B714" s="779" t="s">
        <v>3981</v>
      </c>
      <c r="C714" s="788">
        <f>QSC!K58</f>
        <v>0</v>
      </c>
      <c r="D714" s="789" t="s">
        <v>627</v>
      </c>
      <c r="F714" s="779"/>
    </row>
    <row r="715" spans="1:8" x14ac:dyDescent="0.25">
      <c r="B715" s="791" t="s">
        <v>3982</v>
      </c>
      <c r="C715" s="788">
        <f>QSC!K59</f>
        <v>0</v>
      </c>
      <c r="D715" s="789" t="s">
        <v>627</v>
      </c>
    </row>
    <row r="716" spans="1:8" x14ac:dyDescent="0.25">
      <c r="B716" s="779" t="s">
        <v>3983</v>
      </c>
      <c r="C716" s="788">
        <f>QSC!K60</f>
        <v>0</v>
      </c>
      <c r="D716" s="789" t="s">
        <v>627</v>
      </c>
    </row>
    <row r="717" spans="1:8" x14ac:dyDescent="0.25">
      <c r="B717" s="791" t="s">
        <v>3984</v>
      </c>
      <c r="C717" s="788">
        <f>QSC!K61</f>
        <v>0</v>
      </c>
      <c r="D717" s="789" t="s">
        <v>627</v>
      </c>
    </row>
    <row r="718" spans="1:8" x14ac:dyDescent="0.25">
      <c r="B718" s="779" t="s">
        <v>3985</v>
      </c>
      <c r="C718" s="788">
        <f>QSC!K62</f>
        <v>0</v>
      </c>
      <c r="D718" s="789" t="s">
        <v>627</v>
      </c>
      <c r="H718" s="789"/>
    </row>
    <row r="719" spans="1:8" x14ac:dyDescent="0.25">
      <c r="B719" s="791" t="s">
        <v>3986</v>
      </c>
      <c r="C719" s="788">
        <f>QSC!K63</f>
        <v>0</v>
      </c>
      <c r="D719" s="789" t="s">
        <v>627</v>
      </c>
    </row>
    <row r="720" spans="1:8" x14ac:dyDescent="0.25">
      <c r="B720" s="779" t="s">
        <v>3987</v>
      </c>
      <c r="C720" s="788">
        <f>QSC!K64</f>
        <v>0</v>
      </c>
      <c r="D720" s="789" t="s">
        <v>627</v>
      </c>
      <c r="H720" s="789"/>
    </row>
    <row r="721" spans="1:8" x14ac:dyDescent="0.25">
      <c r="B721" s="791" t="s">
        <v>3988</v>
      </c>
      <c r="C721" s="788">
        <f>QSC!K65</f>
        <v>0</v>
      </c>
      <c r="D721" s="789" t="s">
        <v>627</v>
      </c>
    </row>
    <row r="722" spans="1:8" x14ac:dyDescent="0.25">
      <c r="B722" s="779" t="s">
        <v>3989</v>
      </c>
      <c r="C722" s="788">
        <f>QSC!K66</f>
        <v>0</v>
      </c>
      <c r="D722" s="789" t="s">
        <v>627</v>
      </c>
      <c r="F722" s="779"/>
      <c r="H722" s="789"/>
    </row>
    <row r="723" spans="1:8" x14ac:dyDescent="0.25">
      <c r="B723" s="791" t="s">
        <v>3990</v>
      </c>
      <c r="C723" s="788">
        <f>QSC!K67</f>
        <v>0</v>
      </c>
      <c r="D723" s="789" t="s">
        <v>627</v>
      </c>
    </row>
    <row r="724" spans="1:8" x14ac:dyDescent="0.25">
      <c r="B724" s="779" t="s">
        <v>3991</v>
      </c>
      <c r="C724" s="788">
        <f>QSC!K68</f>
        <v>0</v>
      </c>
      <c r="D724" s="789" t="s">
        <v>627</v>
      </c>
      <c r="H724" s="789"/>
    </row>
    <row r="725" spans="1:8" x14ac:dyDescent="0.25">
      <c r="B725" s="791" t="s">
        <v>3992</v>
      </c>
      <c r="C725" s="788">
        <f>QSC!K69</f>
        <v>0</v>
      </c>
      <c r="D725" s="789" t="s">
        <v>627</v>
      </c>
    </row>
    <row r="726" spans="1:8" x14ac:dyDescent="0.25">
      <c r="B726" s="779" t="s">
        <v>3993</v>
      </c>
      <c r="C726" s="788">
        <f>QSC!K70</f>
        <v>0</v>
      </c>
      <c r="D726" s="789" t="s">
        <v>627</v>
      </c>
      <c r="H726" s="789"/>
    </row>
    <row r="727" spans="1:8" x14ac:dyDescent="0.25">
      <c r="B727" s="791" t="s">
        <v>3994</v>
      </c>
      <c r="C727" s="788">
        <f>QSC!K71</f>
        <v>0</v>
      </c>
      <c r="D727" s="789" t="s">
        <v>627</v>
      </c>
    </row>
    <row r="728" spans="1:8" x14ac:dyDescent="0.25">
      <c r="B728" s="779" t="s">
        <v>3995</v>
      </c>
      <c r="C728" s="788">
        <f>QSC!K72</f>
        <v>0</v>
      </c>
      <c r="D728" s="789" t="s">
        <v>627</v>
      </c>
      <c r="F728" s="779"/>
      <c r="H728" s="789"/>
    </row>
    <row r="729" spans="1:8" x14ac:dyDescent="0.25">
      <c r="B729" s="779" t="s">
        <v>3996</v>
      </c>
      <c r="C729" s="788">
        <f>QSC!K73</f>
        <v>0</v>
      </c>
      <c r="D729" s="789" t="s">
        <v>627</v>
      </c>
      <c r="F729" s="779"/>
      <c r="H729" s="789"/>
    </row>
    <row r="730" spans="1:8" x14ac:dyDescent="0.25"/>
    <row r="731" spans="1:8" ht="30" x14ac:dyDescent="0.25">
      <c r="A731" s="786">
        <v>120</v>
      </c>
      <c r="B731" s="779" t="s">
        <v>3997</v>
      </c>
      <c r="C731" s="788">
        <f>QSC!T55</f>
        <v>0</v>
      </c>
      <c r="D731" s="789" t="s">
        <v>627</v>
      </c>
      <c r="E731" s="790" t="s">
        <v>625</v>
      </c>
      <c r="F731" s="791" t="s">
        <v>2949</v>
      </c>
      <c r="G731" s="788">
        <f>MSC!Z50</f>
        <v>0</v>
      </c>
      <c r="H731" s="789"/>
    </row>
    <row r="732" spans="1:8" x14ac:dyDescent="0.25">
      <c r="B732" s="791" t="s">
        <v>3998</v>
      </c>
      <c r="C732" s="788">
        <f>QSC!T56</f>
        <v>0</v>
      </c>
      <c r="D732" s="789" t="s">
        <v>627</v>
      </c>
    </row>
    <row r="733" spans="1:8" x14ac:dyDescent="0.25">
      <c r="B733" s="779" t="s">
        <v>3999</v>
      </c>
      <c r="C733" s="788">
        <f>QSC!T57</f>
        <v>0</v>
      </c>
      <c r="D733" s="789" t="s">
        <v>627</v>
      </c>
      <c r="H733" s="789"/>
    </row>
    <row r="734" spans="1:8" x14ac:dyDescent="0.25">
      <c r="B734" s="791" t="s">
        <v>4000</v>
      </c>
      <c r="C734" s="788">
        <f>QSC!T58</f>
        <v>0</v>
      </c>
      <c r="D734" s="789" t="s">
        <v>627</v>
      </c>
    </row>
    <row r="735" spans="1:8" x14ac:dyDescent="0.25">
      <c r="B735" s="779" t="s">
        <v>4001</v>
      </c>
      <c r="C735" s="788">
        <f>QSC!T59</f>
        <v>0</v>
      </c>
      <c r="D735" s="789" t="s">
        <v>627</v>
      </c>
      <c r="H735" s="789"/>
    </row>
    <row r="736" spans="1:8" x14ac:dyDescent="0.25">
      <c r="B736" s="791" t="s">
        <v>4002</v>
      </c>
      <c r="C736" s="788">
        <f>QSC!T60</f>
        <v>0</v>
      </c>
      <c r="D736" s="789" t="s">
        <v>627</v>
      </c>
    </row>
    <row r="737" spans="1:8" x14ac:dyDescent="0.25">
      <c r="B737" s="779" t="s">
        <v>4003</v>
      </c>
      <c r="C737" s="788">
        <f>QSC!T61</f>
        <v>0</v>
      </c>
      <c r="D737" s="789" t="s">
        <v>627</v>
      </c>
      <c r="H737" s="789"/>
    </row>
    <row r="738" spans="1:8" x14ac:dyDescent="0.25">
      <c r="B738" s="791" t="s">
        <v>4004</v>
      </c>
      <c r="C738" s="788">
        <f>QSC!T62</f>
        <v>0</v>
      </c>
      <c r="D738" s="789" t="s">
        <v>627</v>
      </c>
    </row>
    <row r="739" spans="1:8" x14ac:dyDescent="0.25">
      <c r="B739" s="779" t="s">
        <v>4005</v>
      </c>
      <c r="C739" s="788">
        <f>QSC!T63</f>
        <v>0</v>
      </c>
      <c r="D739" s="789" t="s">
        <v>627</v>
      </c>
      <c r="H739" s="789"/>
    </row>
    <row r="740" spans="1:8" x14ac:dyDescent="0.25">
      <c r="B740" s="791" t="s">
        <v>4006</v>
      </c>
      <c r="C740" s="788">
        <f>QSC!T64</f>
        <v>0</v>
      </c>
      <c r="D740" s="789" t="s">
        <v>627</v>
      </c>
    </row>
    <row r="741" spans="1:8" x14ac:dyDescent="0.25">
      <c r="B741" s="779" t="s">
        <v>4007</v>
      </c>
      <c r="C741" s="788">
        <f>QSC!T65</f>
        <v>0</v>
      </c>
      <c r="D741" s="789" t="s">
        <v>627</v>
      </c>
      <c r="H741" s="789"/>
    </row>
    <row r="742" spans="1:8" x14ac:dyDescent="0.25">
      <c r="B742" s="791" t="s">
        <v>4008</v>
      </c>
      <c r="C742" s="788">
        <f>QSC!T66</f>
        <v>0</v>
      </c>
      <c r="D742" s="789" t="s">
        <v>627</v>
      </c>
    </row>
    <row r="743" spans="1:8" x14ac:dyDescent="0.25">
      <c r="B743" s="779" t="s">
        <v>4009</v>
      </c>
      <c r="C743" s="788">
        <f>QSC!T67</f>
        <v>0</v>
      </c>
      <c r="D743" s="789" t="s">
        <v>627</v>
      </c>
      <c r="H743" s="789"/>
    </row>
    <row r="744" spans="1:8" x14ac:dyDescent="0.25">
      <c r="B744" s="791" t="s">
        <v>4010</v>
      </c>
      <c r="C744" s="788">
        <f>QSC!T68</f>
        <v>0</v>
      </c>
      <c r="D744" s="789" t="s">
        <v>627</v>
      </c>
    </row>
    <row r="745" spans="1:8" x14ac:dyDescent="0.25">
      <c r="B745" s="779" t="s">
        <v>4011</v>
      </c>
      <c r="C745" s="788">
        <f>QSC!T69</f>
        <v>0</v>
      </c>
      <c r="D745" s="789" t="s">
        <v>627</v>
      </c>
      <c r="H745" s="789"/>
    </row>
    <row r="746" spans="1:8" x14ac:dyDescent="0.25">
      <c r="B746" s="791" t="s">
        <v>4012</v>
      </c>
      <c r="C746" s="788">
        <f>QSC!T70</f>
        <v>0</v>
      </c>
      <c r="D746" s="789" t="s">
        <v>627</v>
      </c>
    </row>
    <row r="747" spans="1:8" x14ac:dyDescent="0.25">
      <c r="B747" s="779" t="s">
        <v>4013</v>
      </c>
      <c r="C747" s="788">
        <f>QSC!T71</f>
        <v>0</v>
      </c>
      <c r="D747" s="789" t="s">
        <v>627</v>
      </c>
      <c r="H747" s="789"/>
    </row>
    <row r="748" spans="1:8" x14ac:dyDescent="0.25">
      <c r="B748" s="791" t="s">
        <v>4014</v>
      </c>
      <c r="C748" s="788">
        <f>QSC!T72</f>
        <v>0</v>
      </c>
      <c r="D748" s="789" t="s">
        <v>627</v>
      </c>
    </row>
    <row r="749" spans="1:8" x14ac:dyDescent="0.25">
      <c r="B749" s="791" t="s">
        <v>4015</v>
      </c>
      <c r="C749" s="788">
        <f>QSC!T73</f>
        <v>0</v>
      </c>
      <c r="D749" s="789" t="s">
        <v>627</v>
      </c>
    </row>
    <row r="750" spans="1:8" x14ac:dyDescent="0.25">
      <c r="B750" s="779"/>
      <c r="H750" s="789"/>
    </row>
    <row r="751" spans="1:8" ht="30" x14ac:dyDescent="0.25">
      <c r="A751" s="786">
        <v>121</v>
      </c>
      <c r="B751" s="791" t="s">
        <v>4016</v>
      </c>
      <c r="C751" s="788">
        <f>QSC!K76</f>
        <v>0</v>
      </c>
      <c r="D751" s="789" t="s">
        <v>627</v>
      </c>
      <c r="E751" s="790" t="s">
        <v>625</v>
      </c>
      <c r="F751" s="791" t="s">
        <v>2910</v>
      </c>
      <c r="G751" s="788">
        <f>MSC!L51</f>
        <v>0</v>
      </c>
    </row>
    <row r="752" spans="1:8" x14ac:dyDescent="0.25">
      <c r="B752" s="779" t="s">
        <v>4017</v>
      </c>
      <c r="C752" s="788">
        <f>QSC!K77</f>
        <v>0</v>
      </c>
      <c r="D752" s="789" t="s">
        <v>627</v>
      </c>
    </row>
    <row r="753" spans="2:6" x14ac:dyDescent="0.25">
      <c r="B753" s="791" t="s">
        <v>4018</v>
      </c>
      <c r="C753" s="788">
        <f>QSC!K78</f>
        <v>0</v>
      </c>
      <c r="D753" s="789" t="s">
        <v>627</v>
      </c>
    </row>
    <row r="754" spans="2:6" x14ac:dyDescent="0.25">
      <c r="B754" s="779" t="s">
        <v>4019</v>
      </c>
      <c r="C754" s="788">
        <f>QSC!K79</f>
        <v>0</v>
      </c>
      <c r="D754" s="789" t="s">
        <v>627</v>
      </c>
    </row>
    <row r="755" spans="2:6" x14ac:dyDescent="0.25">
      <c r="B755" s="791" t="s">
        <v>4020</v>
      </c>
      <c r="C755" s="788">
        <f>QSC!K80</f>
        <v>0</v>
      </c>
      <c r="D755" s="789" t="s">
        <v>627</v>
      </c>
    </row>
    <row r="756" spans="2:6" x14ac:dyDescent="0.25">
      <c r="B756" s="779" t="s">
        <v>4021</v>
      </c>
      <c r="C756" s="788">
        <f>QSC!K81</f>
        <v>0</v>
      </c>
      <c r="D756" s="789" t="s">
        <v>627</v>
      </c>
    </row>
    <row r="757" spans="2:6" x14ac:dyDescent="0.25">
      <c r="B757" s="791" t="s">
        <v>4022</v>
      </c>
      <c r="C757" s="788">
        <f>QSC!K82</f>
        <v>0</v>
      </c>
      <c r="D757" s="789" t="s">
        <v>627</v>
      </c>
    </row>
    <row r="758" spans="2:6" x14ac:dyDescent="0.25">
      <c r="B758" s="779" t="s">
        <v>4023</v>
      </c>
      <c r="C758" s="788">
        <f>QSC!K83</f>
        <v>0</v>
      </c>
      <c r="D758" s="789" t="s">
        <v>627</v>
      </c>
      <c r="F758" s="779"/>
    </row>
    <row r="759" spans="2:6" x14ac:dyDescent="0.25">
      <c r="B759" s="791" t="s">
        <v>4024</v>
      </c>
      <c r="C759" s="788">
        <f>QSC!K84</f>
        <v>0</v>
      </c>
      <c r="D759" s="789" t="s">
        <v>627</v>
      </c>
      <c r="F759" s="779"/>
    </row>
    <row r="760" spans="2:6" x14ac:dyDescent="0.25">
      <c r="B760" s="791" t="s">
        <v>4025</v>
      </c>
      <c r="C760" s="788">
        <f>QSC!K85</f>
        <v>0</v>
      </c>
      <c r="D760" s="789" t="s">
        <v>627</v>
      </c>
      <c r="F760" s="779"/>
    </row>
    <row r="761" spans="2:6" x14ac:dyDescent="0.25">
      <c r="B761" s="791" t="s">
        <v>4026</v>
      </c>
      <c r="C761" s="788">
        <f>QSC!K86</f>
        <v>0</v>
      </c>
      <c r="D761" s="789" t="s">
        <v>627</v>
      </c>
    </row>
    <row r="762" spans="2:6" x14ac:dyDescent="0.25">
      <c r="B762" s="779" t="s">
        <v>4027</v>
      </c>
      <c r="C762" s="788">
        <f>QSC!K87</f>
        <v>0</v>
      </c>
      <c r="D762" s="789" t="s">
        <v>627</v>
      </c>
      <c r="F762" s="779"/>
    </row>
    <row r="763" spans="2:6" x14ac:dyDescent="0.25">
      <c r="B763" s="791" t="s">
        <v>4028</v>
      </c>
      <c r="C763" s="788">
        <f>QSC!K88</f>
        <v>0</v>
      </c>
      <c r="D763" s="789" t="s">
        <v>627</v>
      </c>
      <c r="F763" s="779"/>
    </row>
    <row r="764" spans="2:6" x14ac:dyDescent="0.25">
      <c r="B764" s="791" t="s">
        <v>4029</v>
      </c>
      <c r="C764" s="788">
        <f>QSC!K89</f>
        <v>0</v>
      </c>
      <c r="D764" s="789" t="s">
        <v>627</v>
      </c>
      <c r="F764" s="779"/>
    </row>
    <row r="765" spans="2:6" x14ac:dyDescent="0.25">
      <c r="B765" s="791" t="s">
        <v>4030</v>
      </c>
      <c r="C765" s="788">
        <f>QSC!K90</f>
        <v>0</v>
      </c>
      <c r="D765" s="789" t="s">
        <v>627</v>
      </c>
    </row>
    <row r="766" spans="2:6" x14ac:dyDescent="0.25">
      <c r="B766" s="779" t="s">
        <v>4031</v>
      </c>
      <c r="C766" s="788">
        <f>QSC!K91</f>
        <v>0</v>
      </c>
      <c r="D766" s="789" t="s">
        <v>627</v>
      </c>
      <c r="F766" s="779"/>
    </row>
    <row r="767" spans="2:6" x14ac:dyDescent="0.25">
      <c r="B767" s="791" t="s">
        <v>4032</v>
      </c>
      <c r="C767" s="788">
        <f>QSC!K92</f>
        <v>0</v>
      </c>
      <c r="D767" s="789" t="s">
        <v>627</v>
      </c>
      <c r="F767" s="779"/>
    </row>
    <row r="768" spans="2:6" x14ac:dyDescent="0.25">
      <c r="B768" s="791" t="s">
        <v>4033</v>
      </c>
      <c r="C768" s="788">
        <f>QSC!K93</f>
        <v>0</v>
      </c>
      <c r="D768" s="789" t="s">
        <v>627</v>
      </c>
      <c r="F768" s="779"/>
    </row>
    <row r="769" spans="1:7" x14ac:dyDescent="0.25">
      <c r="B769" s="791" t="s">
        <v>4034</v>
      </c>
      <c r="C769" s="788">
        <f>QSC!K94</f>
        <v>0</v>
      </c>
      <c r="D769" s="789" t="s">
        <v>627</v>
      </c>
      <c r="F769" s="779"/>
    </row>
    <row r="770" spans="1:7" x14ac:dyDescent="0.25"/>
    <row r="771" spans="1:7" ht="30" x14ac:dyDescent="0.25">
      <c r="A771" s="786">
        <v>122</v>
      </c>
      <c r="B771" s="779" t="s">
        <v>4035</v>
      </c>
      <c r="C771" s="788">
        <f>QSC!T76</f>
        <v>0</v>
      </c>
      <c r="D771" s="789" t="s">
        <v>627</v>
      </c>
      <c r="E771" s="790" t="s">
        <v>625</v>
      </c>
      <c r="F771" s="779" t="s">
        <v>2950</v>
      </c>
      <c r="G771" s="788">
        <f>MSC!Z51</f>
        <v>0</v>
      </c>
    </row>
    <row r="772" spans="1:7" x14ac:dyDescent="0.25">
      <c r="B772" s="791" t="s">
        <v>4036</v>
      </c>
      <c r="C772" s="788">
        <f>QSC!T77</f>
        <v>0</v>
      </c>
      <c r="D772" s="789" t="s">
        <v>627</v>
      </c>
      <c r="F772" s="779"/>
    </row>
    <row r="773" spans="1:7" x14ac:dyDescent="0.25">
      <c r="B773" s="791" t="s">
        <v>4037</v>
      </c>
      <c r="C773" s="788">
        <f>QSC!T78</f>
        <v>0</v>
      </c>
      <c r="D773" s="789" t="s">
        <v>627</v>
      </c>
      <c r="F773" s="779"/>
    </row>
    <row r="774" spans="1:7" x14ac:dyDescent="0.25">
      <c r="B774" s="791" t="s">
        <v>4038</v>
      </c>
      <c r="C774" s="788">
        <f>QSC!T79</f>
        <v>0</v>
      </c>
      <c r="D774" s="789" t="s">
        <v>627</v>
      </c>
    </row>
    <row r="775" spans="1:7" x14ac:dyDescent="0.25">
      <c r="B775" s="779" t="s">
        <v>4039</v>
      </c>
      <c r="C775" s="788">
        <f>QSC!T80</f>
        <v>0</v>
      </c>
      <c r="D775" s="789" t="s">
        <v>627</v>
      </c>
      <c r="F775" s="779"/>
    </row>
    <row r="776" spans="1:7" x14ac:dyDescent="0.25">
      <c r="B776" s="791" t="s">
        <v>4040</v>
      </c>
      <c r="C776" s="788">
        <f>QSC!T81</f>
        <v>0</v>
      </c>
      <c r="D776" s="789" t="s">
        <v>627</v>
      </c>
      <c r="F776" s="779"/>
    </row>
    <row r="777" spans="1:7" x14ac:dyDescent="0.25">
      <c r="B777" s="791" t="s">
        <v>4041</v>
      </c>
      <c r="C777" s="788">
        <f>QSC!T82</f>
        <v>0</v>
      </c>
      <c r="D777" s="789" t="s">
        <v>627</v>
      </c>
      <c r="F777" s="779"/>
    </row>
    <row r="778" spans="1:7" x14ac:dyDescent="0.25">
      <c r="B778" s="791" t="s">
        <v>4042</v>
      </c>
      <c r="C778" s="788">
        <f>QSC!T83</f>
        <v>0</v>
      </c>
      <c r="D778" s="789" t="s">
        <v>627</v>
      </c>
    </row>
    <row r="779" spans="1:7" x14ac:dyDescent="0.25">
      <c r="B779" s="779" t="s">
        <v>4043</v>
      </c>
      <c r="C779" s="788">
        <f>QSC!T84</f>
        <v>0</v>
      </c>
      <c r="D779" s="789" t="s">
        <v>627</v>
      </c>
      <c r="F779" s="779"/>
    </row>
    <row r="780" spans="1:7" x14ac:dyDescent="0.25">
      <c r="B780" s="791" t="s">
        <v>4044</v>
      </c>
      <c r="C780" s="788">
        <f>QSC!T85</f>
        <v>0</v>
      </c>
      <c r="D780" s="789" t="s">
        <v>627</v>
      </c>
      <c r="F780" s="779"/>
    </row>
    <row r="781" spans="1:7" x14ac:dyDescent="0.25">
      <c r="B781" s="791" t="s">
        <v>4045</v>
      </c>
      <c r="C781" s="788">
        <f>QSC!T86</f>
        <v>0</v>
      </c>
      <c r="D781" s="789" t="s">
        <v>627</v>
      </c>
      <c r="F781" s="779"/>
    </row>
    <row r="782" spans="1:7" x14ac:dyDescent="0.25">
      <c r="B782" s="791" t="s">
        <v>4046</v>
      </c>
      <c r="C782" s="788">
        <f>QSC!T87</f>
        <v>0</v>
      </c>
      <c r="D782" s="789" t="s">
        <v>627</v>
      </c>
    </row>
    <row r="783" spans="1:7" x14ac:dyDescent="0.25">
      <c r="B783" s="779" t="s">
        <v>4047</v>
      </c>
      <c r="C783" s="788">
        <f>QSC!T88</f>
        <v>0</v>
      </c>
      <c r="D783" s="789" t="s">
        <v>627</v>
      </c>
      <c r="F783" s="779"/>
    </row>
    <row r="784" spans="1:7" x14ac:dyDescent="0.25">
      <c r="B784" s="791" t="s">
        <v>4048</v>
      </c>
      <c r="C784" s="788">
        <f>QSC!T89</f>
        <v>0</v>
      </c>
      <c r="D784" s="789" t="s">
        <v>627</v>
      </c>
      <c r="F784" s="779"/>
    </row>
    <row r="785" spans="1:7" x14ac:dyDescent="0.25">
      <c r="B785" s="791" t="s">
        <v>4049</v>
      </c>
      <c r="C785" s="788">
        <f>QSC!T90</f>
        <v>0</v>
      </c>
      <c r="D785" s="789" t="s">
        <v>627</v>
      </c>
      <c r="F785" s="779"/>
    </row>
    <row r="786" spans="1:7" x14ac:dyDescent="0.25">
      <c r="B786" s="791" t="s">
        <v>4050</v>
      </c>
      <c r="C786" s="788">
        <f>QSC!T91</f>
        <v>0</v>
      </c>
      <c r="D786" s="789" t="s">
        <v>627</v>
      </c>
    </row>
    <row r="787" spans="1:7" x14ac:dyDescent="0.25">
      <c r="B787" s="779" t="s">
        <v>4051</v>
      </c>
      <c r="C787" s="788">
        <f>QSC!T92</f>
        <v>0</v>
      </c>
      <c r="D787" s="789" t="s">
        <v>627</v>
      </c>
      <c r="F787" s="779"/>
    </row>
    <row r="788" spans="1:7" x14ac:dyDescent="0.25">
      <c r="B788" s="791" t="s">
        <v>4052</v>
      </c>
      <c r="C788" s="788">
        <f>QSC!T93</f>
        <v>0</v>
      </c>
      <c r="D788" s="789" t="s">
        <v>627</v>
      </c>
      <c r="F788" s="779"/>
    </row>
    <row r="789" spans="1:7" x14ac:dyDescent="0.25">
      <c r="B789" s="791" t="s">
        <v>4053</v>
      </c>
      <c r="C789" s="788">
        <f>QSC!T94</f>
        <v>0</v>
      </c>
      <c r="D789" s="789" t="s">
        <v>627</v>
      </c>
      <c r="F789" s="779"/>
    </row>
    <row r="790" spans="1:7" x14ac:dyDescent="0.25">
      <c r="F790" s="779"/>
    </row>
    <row r="791" spans="1:7" ht="30" x14ac:dyDescent="0.25">
      <c r="A791" s="786">
        <v>123</v>
      </c>
      <c r="B791" s="791" t="s">
        <v>4054</v>
      </c>
      <c r="C791" s="788">
        <f>QSC!D13</f>
        <v>0</v>
      </c>
      <c r="D791" s="789" t="s">
        <v>627</v>
      </c>
      <c r="E791" s="790" t="s">
        <v>625</v>
      </c>
      <c r="F791" s="791" t="s">
        <v>2987</v>
      </c>
      <c r="G791" s="788">
        <f>MSC!D48</f>
        <v>0</v>
      </c>
    </row>
    <row r="792" spans="1:7" x14ac:dyDescent="0.25">
      <c r="B792" s="779" t="s">
        <v>4055</v>
      </c>
      <c r="C792" s="788">
        <f>QSC!D14</f>
        <v>0</v>
      </c>
      <c r="D792" s="789" t="s">
        <v>627</v>
      </c>
      <c r="F792" s="779"/>
    </row>
    <row r="793" spans="1:7" x14ac:dyDescent="0.25">
      <c r="B793" s="791" t="s">
        <v>4056</v>
      </c>
      <c r="C793" s="788">
        <f>QSC!D15</f>
        <v>0</v>
      </c>
      <c r="D793" s="789" t="s">
        <v>627</v>
      </c>
      <c r="F793" s="779"/>
    </row>
    <row r="794" spans="1:7" x14ac:dyDescent="0.25">
      <c r="B794" s="791" t="s">
        <v>4057</v>
      </c>
      <c r="C794" s="788">
        <f>QSC!D16</f>
        <v>0</v>
      </c>
      <c r="D794" s="789" t="s">
        <v>627</v>
      </c>
      <c r="F794" s="779"/>
    </row>
    <row r="795" spans="1:7" x14ac:dyDescent="0.25">
      <c r="B795" s="791" t="s">
        <v>4058</v>
      </c>
      <c r="C795" s="788">
        <f>QSC!D17</f>
        <v>0</v>
      </c>
      <c r="D795" s="789" t="s">
        <v>627</v>
      </c>
    </row>
    <row r="796" spans="1:7" x14ac:dyDescent="0.25">
      <c r="B796" s="779" t="s">
        <v>4059</v>
      </c>
      <c r="C796" s="788">
        <f>QSC!D18</f>
        <v>0</v>
      </c>
      <c r="D796" s="789" t="s">
        <v>627</v>
      </c>
      <c r="F796" s="779"/>
    </row>
    <row r="797" spans="1:7" x14ac:dyDescent="0.25">
      <c r="B797" s="791" t="s">
        <v>4060</v>
      </c>
      <c r="C797" s="788">
        <f>QSC!D19</f>
        <v>0</v>
      </c>
      <c r="D797" s="789" t="s">
        <v>627</v>
      </c>
      <c r="F797" s="779"/>
    </row>
    <row r="798" spans="1:7" x14ac:dyDescent="0.25">
      <c r="B798" s="791" t="s">
        <v>4061</v>
      </c>
      <c r="C798" s="788">
        <f>QSC!D20</f>
        <v>0</v>
      </c>
      <c r="D798" s="789" t="s">
        <v>627</v>
      </c>
      <c r="F798" s="779"/>
    </row>
    <row r="799" spans="1:7" x14ac:dyDescent="0.25">
      <c r="B799" s="791" t="s">
        <v>4062</v>
      </c>
      <c r="C799" s="788">
        <f>QSC!D21</f>
        <v>0</v>
      </c>
      <c r="D799" s="789" t="s">
        <v>627</v>
      </c>
      <c r="F799" s="779"/>
    </row>
    <row r="800" spans="1:7" x14ac:dyDescent="0.25">
      <c r="B800" s="791" t="s">
        <v>4063</v>
      </c>
      <c r="C800" s="788">
        <f>QSC!D22</f>
        <v>0</v>
      </c>
      <c r="D800" s="789" t="s">
        <v>627</v>
      </c>
      <c r="F800" s="779"/>
    </row>
    <row r="801" spans="1:7" x14ac:dyDescent="0.25">
      <c r="B801" s="791" t="s">
        <v>4064</v>
      </c>
      <c r="C801" s="788">
        <f>QSC!D23</f>
        <v>0</v>
      </c>
      <c r="D801" s="789" t="s">
        <v>627</v>
      </c>
    </row>
    <row r="802" spans="1:7" x14ac:dyDescent="0.25">
      <c r="B802" s="791" t="s">
        <v>4065</v>
      </c>
      <c r="C802" s="788">
        <f>QSC!D24</f>
        <v>0</v>
      </c>
      <c r="D802" s="789" t="s">
        <v>627</v>
      </c>
    </row>
    <row r="803" spans="1:7" x14ac:dyDescent="0.25">
      <c r="B803" s="791" t="s">
        <v>4066</v>
      </c>
      <c r="C803" s="788">
        <f>QSC!D25</f>
        <v>0</v>
      </c>
      <c r="D803" s="789" t="s">
        <v>627</v>
      </c>
    </row>
    <row r="804" spans="1:7" x14ac:dyDescent="0.25">
      <c r="B804" s="791" t="s">
        <v>4067</v>
      </c>
      <c r="C804" s="788">
        <f>QSC!D26</f>
        <v>0</v>
      </c>
      <c r="D804" s="789" t="s">
        <v>627</v>
      </c>
    </row>
    <row r="805" spans="1:7" x14ac:dyDescent="0.25">
      <c r="B805" s="791" t="s">
        <v>4068</v>
      </c>
      <c r="C805" s="788">
        <f>QSC!D27</f>
        <v>0</v>
      </c>
      <c r="D805" s="789" t="s">
        <v>627</v>
      </c>
    </row>
    <row r="806" spans="1:7" x14ac:dyDescent="0.25">
      <c r="B806" s="791" t="s">
        <v>4069</v>
      </c>
      <c r="C806" s="788">
        <f>QSC!D28</f>
        <v>0</v>
      </c>
      <c r="D806" s="789" t="s">
        <v>627</v>
      </c>
    </row>
    <row r="807" spans="1:7" x14ac:dyDescent="0.25">
      <c r="B807" s="791" t="s">
        <v>4070</v>
      </c>
      <c r="C807" s="788">
        <f>QSC!D29</f>
        <v>0</v>
      </c>
      <c r="D807" s="789" t="s">
        <v>627</v>
      </c>
    </row>
    <row r="808" spans="1:7" x14ac:dyDescent="0.25">
      <c r="B808" s="791" t="s">
        <v>4071</v>
      </c>
      <c r="C808" s="788">
        <f>QSC!D30</f>
        <v>0</v>
      </c>
      <c r="D808" s="789" t="s">
        <v>627</v>
      </c>
    </row>
    <row r="809" spans="1:7" x14ac:dyDescent="0.25">
      <c r="B809" s="791" t="s">
        <v>4072</v>
      </c>
      <c r="C809" s="788">
        <f>QSC!D31</f>
        <v>0</v>
      </c>
      <c r="D809" s="789" t="s">
        <v>627</v>
      </c>
    </row>
    <row r="810" spans="1:7" x14ac:dyDescent="0.25">
      <c r="B810" s="779"/>
      <c r="F810" s="779"/>
    </row>
    <row r="811" spans="1:7" ht="30" x14ac:dyDescent="0.25">
      <c r="A811" s="786">
        <v>124</v>
      </c>
      <c r="B811" s="791" t="s">
        <v>4073</v>
      </c>
      <c r="C811" s="788">
        <f>QSC!M13</f>
        <v>0</v>
      </c>
      <c r="D811" s="789" t="s">
        <v>627</v>
      </c>
      <c r="E811" s="790" t="s">
        <v>625</v>
      </c>
      <c r="F811" s="779" t="s">
        <v>3029</v>
      </c>
      <c r="G811" s="788">
        <f>MSC!R48</f>
        <v>0</v>
      </c>
    </row>
    <row r="812" spans="1:7" x14ac:dyDescent="0.25">
      <c r="B812" s="791" t="s">
        <v>4074</v>
      </c>
      <c r="C812" s="788">
        <f>QSC!M14</f>
        <v>0</v>
      </c>
      <c r="D812" s="789" t="s">
        <v>627</v>
      </c>
    </row>
    <row r="813" spans="1:7" x14ac:dyDescent="0.25">
      <c r="B813" s="779" t="s">
        <v>4075</v>
      </c>
      <c r="C813" s="788">
        <f>QSC!M15</f>
        <v>0</v>
      </c>
      <c r="D813" s="789" t="s">
        <v>627</v>
      </c>
      <c r="F813" s="779"/>
    </row>
    <row r="814" spans="1:7" x14ac:dyDescent="0.25">
      <c r="B814" s="791" t="s">
        <v>4076</v>
      </c>
      <c r="C814" s="788">
        <f>QSC!M16</f>
        <v>0</v>
      </c>
      <c r="D814" s="789" t="s">
        <v>627</v>
      </c>
      <c r="F814" s="779"/>
    </row>
    <row r="815" spans="1:7" x14ac:dyDescent="0.25">
      <c r="B815" s="791" t="s">
        <v>4077</v>
      </c>
      <c r="C815" s="788">
        <f>QSC!M17</f>
        <v>0</v>
      </c>
      <c r="D815" s="789" t="s">
        <v>627</v>
      </c>
    </row>
    <row r="816" spans="1:7" x14ac:dyDescent="0.25">
      <c r="B816" s="779" t="s">
        <v>4078</v>
      </c>
      <c r="C816" s="788">
        <f>QSC!M18</f>
        <v>0</v>
      </c>
      <c r="D816" s="789" t="s">
        <v>627</v>
      </c>
      <c r="F816" s="779"/>
    </row>
    <row r="817" spans="1:8" x14ac:dyDescent="0.25">
      <c r="B817" s="791" t="s">
        <v>4079</v>
      </c>
      <c r="C817" s="788">
        <f>QSC!M19</f>
        <v>0</v>
      </c>
      <c r="D817" s="789" t="s">
        <v>627</v>
      </c>
      <c r="F817" s="779"/>
    </row>
    <row r="818" spans="1:8" x14ac:dyDescent="0.25">
      <c r="B818" s="791" t="s">
        <v>4080</v>
      </c>
      <c r="C818" s="788">
        <f>QSC!M20</f>
        <v>0</v>
      </c>
      <c r="D818" s="789" t="s">
        <v>627</v>
      </c>
    </row>
    <row r="819" spans="1:8" x14ac:dyDescent="0.25">
      <c r="B819" s="779" t="s">
        <v>4081</v>
      </c>
      <c r="C819" s="788">
        <f>QSC!M21</f>
        <v>0</v>
      </c>
      <c r="D819" s="789" t="s">
        <v>627</v>
      </c>
      <c r="F819" s="779"/>
    </row>
    <row r="820" spans="1:8" x14ac:dyDescent="0.25">
      <c r="B820" s="791" t="s">
        <v>4082</v>
      </c>
      <c r="C820" s="788">
        <f>QSC!M22</f>
        <v>0</v>
      </c>
      <c r="D820" s="789" t="s">
        <v>627</v>
      </c>
      <c r="F820" s="779"/>
    </row>
    <row r="821" spans="1:8" x14ac:dyDescent="0.25">
      <c r="B821" s="791" t="s">
        <v>4083</v>
      </c>
      <c r="C821" s="788">
        <f>QSC!M23</f>
        <v>0</v>
      </c>
      <c r="D821" s="789" t="s">
        <v>627</v>
      </c>
    </row>
    <row r="822" spans="1:8" x14ac:dyDescent="0.25">
      <c r="B822" s="779" t="s">
        <v>4084</v>
      </c>
      <c r="C822" s="788">
        <f>QSC!M24</f>
        <v>0</v>
      </c>
      <c r="D822" s="789" t="s">
        <v>627</v>
      </c>
      <c r="F822" s="779"/>
    </row>
    <row r="823" spans="1:8" x14ac:dyDescent="0.25">
      <c r="B823" s="791" t="s">
        <v>4085</v>
      </c>
      <c r="C823" s="788">
        <f>QSC!M25</f>
        <v>0</v>
      </c>
      <c r="D823" s="789" t="s">
        <v>627</v>
      </c>
      <c r="F823" s="779"/>
    </row>
    <row r="824" spans="1:8" x14ac:dyDescent="0.25">
      <c r="B824" s="791" t="s">
        <v>4086</v>
      </c>
      <c r="C824" s="788">
        <f>QSC!M26</f>
        <v>0</v>
      </c>
      <c r="D824" s="789" t="s">
        <v>627</v>
      </c>
    </row>
    <row r="825" spans="1:8" x14ac:dyDescent="0.25">
      <c r="B825" s="779" t="s">
        <v>4087</v>
      </c>
      <c r="C825" s="788">
        <f>QSC!M27</f>
        <v>0</v>
      </c>
      <c r="D825" s="789" t="s">
        <v>627</v>
      </c>
      <c r="F825" s="779"/>
    </row>
    <row r="826" spans="1:8" x14ac:dyDescent="0.25">
      <c r="B826" s="791" t="s">
        <v>4088</v>
      </c>
      <c r="C826" s="788">
        <f>QSC!M28</f>
        <v>0</v>
      </c>
      <c r="D826" s="789" t="s">
        <v>627</v>
      </c>
      <c r="F826" s="779"/>
    </row>
    <row r="827" spans="1:8" x14ac:dyDescent="0.25">
      <c r="B827" s="791" t="s">
        <v>4089</v>
      </c>
      <c r="C827" s="788">
        <f>QSC!M29</f>
        <v>0</v>
      </c>
      <c r="D827" s="789" t="s">
        <v>627</v>
      </c>
    </row>
    <row r="828" spans="1:8" x14ac:dyDescent="0.25">
      <c r="B828" s="779" t="s">
        <v>4090</v>
      </c>
      <c r="C828" s="788">
        <f>QSC!M30</f>
        <v>0</v>
      </c>
      <c r="D828" s="789" t="s">
        <v>627</v>
      </c>
      <c r="F828" s="779"/>
    </row>
    <row r="829" spans="1:8" x14ac:dyDescent="0.25">
      <c r="B829" s="779" t="s">
        <v>4091</v>
      </c>
      <c r="C829" s="788">
        <f>QSC!M31</f>
        <v>0</v>
      </c>
      <c r="D829" s="789" t="s">
        <v>627</v>
      </c>
      <c r="F829" s="779"/>
    </row>
    <row r="830" spans="1:8" x14ac:dyDescent="0.25">
      <c r="F830" s="779"/>
    </row>
    <row r="831" spans="1:8" x14ac:dyDescent="0.25">
      <c r="A831" s="786">
        <v>125</v>
      </c>
      <c r="B831" s="791" t="s">
        <v>4092</v>
      </c>
      <c r="C831" s="788">
        <f>QSA!E10</f>
        <v>0</v>
      </c>
      <c r="E831" s="790" t="s">
        <v>625</v>
      </c>
      <c r="F831" s="791" t="s">
        <v>1063</v>
      </c>
      <c r="G831" s="788">
        <f>IES!K35</f>
        <v>0</v>
      </c>
      <c r="H831" s="790" t="s">
        <v>627</v>
      </c>
    </row>
    <row r="832" spans="1:8" x14ac:dyDescent="0.25">
      <c r="B832" s="779"/>
      <c r="F832" s="779" t="s">
        <v>1455</v>
      </c>
      <c r="G832" s="788">
        <f>INS!K35</f>
        <v>0</v>
      </c>
      <c r="H832" s="790" t="s">
        <v>627</v>
      </c>
    </row>
    <row r="833" spans="1:8" x14ac:dyDescent="0.25">
      <c r="F833" s="779"/>
    </row>
    <row r="834" spans="1:8" x14ac:dyDescent="0.25">
      <c r="A834" s="786">
        <v>126</v>
      </c>
      <c r="B834" s="791" t="s">
        <v>4093</v>
      </c>
      <c r="C834" s="788">
        <f>QSA!E11</f>
        <v>0</v>
      </c>
      <c r="E834" s="790" t="s">
        <v>625</v>
      </c>
      <c r="F834" s="791" t="s">
        <v>1066</v>
      </c>
      <c r="G834" s="788">
        <f>IES!K36</f>
        <v>0</v>
      </c>
      <c r="H834" s="790" t="s">
        <v>627</v>
      </c>
    </row>
    <row r="835" spans="1:8" x14ac:dyDescent="0.25">
      <c r="B835" s="779"/>
      <c r="F835" s="779" t="s">
        <v>1458</v>
      </c>
      <c r="G835" s="788">
        <f>INS!K36</f>
        <v>0</v>
      </c>
      <c r="H835" s="790" t="s">
        <v>627</v>
      </c>
    </row>
    <row r="836" spans="1:8" x14ac:dyDescent="0.25">
      <c r="F836" s="779"/>
    </row>
    <row r="837" spans="1:8" x14ac:dyDescent="0.25">
      <c r="A837" s="786">
        <v>127</v>
      </c>
      <c r="B837" s="791" t="s">
        <v>4094</v>
      </c>
      <c r="C837" s="788">
        <f>QSA!E12</f>
        <v>0</v>
      </c>
      <c r="E837" s="790" t="s">
        <v>625</v>
      </c>
      <c r="F837" s="791" t="s">
        <v>1150</v>
      </c>
      <c r="G837" s="788">
        <f>IES!K40</f>
        <v>0</v>
      </c>
      <c r="H837" s="790" t="s">
        <v>627</v>
      </c>
    </row>
    <row r="838" spans="1:8" x14ac:dyDescent="0.25">
      <c r="B838" s="779"/>
      <c r="F838" s="779" t="s">
        <v>1151</v>
      </c>
      <c r="G838" s="788">
        <f>IES!K41</f>
        <v>0</v>
      </c>
      <c r="H838" s="790" t="s">
        <v>627</v>
      </c>
    </row>
    <row r="839" spans="1:8" x14ac:dyDescent="0.25">
      <c r="F839" s="779" t="s">
        <v>1068</v>
      </c>
      <c r="G839" s="788">
        <f>IES!K42</f>
        <v>0</v>
      </c>
      <c r="H839" s="790" t="s">
        <v>627</v>
      </c>
    </row>
    <row r="840" spans="1:8" x14ac:dyDescent="0.25">
      <c r="F840" s="791" t="s">
        <v>1542</v>
      </c>
      <c r="G840" s="788">
        <f>INS!K40</f>
        <v>0</v>
      </c>
      <c r="H840" s="790" t="s">
        <v>627</v>
      </c>
    </row>
    <row r="841" spans="1:8" x14ac:dyDescent="0.25">
      <c r="B841" s="779"/>
      <c r="F841" s="779" t="s">
        <v>1543</v>
      </c>
      <c r="G841" s="788">
        <f>INS!K41</f>
        <v>0</v>
      </c>
      <c r="H841" s="790" t="s">
        <v>627</v>
      </c>
    </row>
    <row r="842" spans="1:8" x14ac:dyDescent="0.25">
      <c r="F842" s="779" t="s">
        <v>1460</v>
      </c>
      <c r="G842" s="788">
        <f>INS!K42</f>
        <v>0</v>
      </c>
      <c r="H842" s="790" t="s">
        <v>627</v>
      </c>
    </row>
    <row r="843" spans="1:8" x14ac:dyDescent="0.25">
      <c r="F843" s="779"/>
    </row>
    <row r="844" spans="1:8" x14ac:dyDescent="0.25">
      <c r="A844" s="786">
        <v>128</v>
      </c>
      <c r="B844" s="791" t="s">
        <v>4095</v>
      </c>
      <c r="C844" s="788">
        <f>QSA!E13</f>
        <v>0</v>
      </c>
      <c r="E844" s="790" t="s">
        <v>625</v>
      </c>
      <c r="F844" s="779" t="s">
        <v>1152</v>
      </c>
      <c r="G844" s="788">
        <f>IES!K44</f>
        <v>0</v>
      </c>
      <c r="H844" s="790" t="s">
        <v>627</v>
      </c>
    </row>
    <row r="845" spans="1:8" x14ac:dyDescent="0.25">
      <c r="F845" s="779" t="s">
        <v>1153</v>
      </c>
      <c r="G845" s="788">
        <f>IES!K45</f>
        <v>0</v>
      </c>
      <c r="H845" s="790" t="s">
        <v>627</v>
      </c>
    </row>
    <row r="846" spans="1:8" x14ac:dyDescent="0.25">
      <c r="F846" s="779" t="s">
        <v>1544</v>
      </c>
      <c r="G846" s="788">
        <f>INS!K44</f>
        <v>0</v>
      </c>
      <c r="H846" s="790" t="s">
        <v>627</v>
      </c>
    </row>
    <row r="847" spans="1:8" x14ac:dyDescent="0.25">
      <c r="F847" s="791" t="s">
        <v>1545</v>
      </c>
      <c r="G847" s="788">
        <f>INS!K45</f>
        <v>0</v>
      </c>
      <c r="H847" s="790" t="s">
        <v>627</v>
      </c>
    </row>
    <row r="848" spans="1:8" x14ac:dyDescent="0.25">
      <c r="B848" s="779"/>
      <c r="F848" s="779"/>
    </row>
    <row r="849" spans="1:8" x14ac:dyDescent="0.25">
      <c r="A849" s="786">
        <v>129</v>
      </c>
      <c r="B849" s="791" t="s">
        <v>4096</v>
      </c>
      <c r="C849" s="788">
        <f>QSA!E14</f>
        <v>0</v>
      </c>
      <c r="E849" s="790" t="s">
        <v>625</v>
      </c>
      <c r="F849" s="779" t="s">
        <v>1070</v>
      </c>
      <c r="G849" s="788">
        <f>IES!K46</f>
        <v>0</v>
      </c>
      <c r="H849" s="790" t="s">
        <v>627</v>
      </c>
    </row>
    <row r="850" spans="1:8" x14ac:dyDescent="0.25">
      <c r="F850" s="779" t="s">
        <v>1462</v>
      </c>
      <c r="G850" s="788">
        <f>INS!K46</f>
        <v>0</v>
      </c>
      <c r="H850" s="790" t="s">
        <v>627</v>
      </c>
    </row>
    <row r="851" spans="1:8" x14ac:dyDescent="0.25">
      <c r="F851" s="779"/>
    </row>
    <row r="852" spans="1:8" x14ac:dyDescent="0.25">
      <c r="A852" s="786">
        <v>130</v>
      </c>
      <c r="B852" s="791" t="s">
        <v>4097</v>
      </c>
      <c r="C852" s="788">
        <f>QSA!M10</f>
        <v>0</v>
      </c>
      <c r="E852" s="790" t="s">
        <v>625</v>
      </c>
      <c r="F852" s="779" t="s">
        <v>1847</v>
      </c>
      <c r="G852" s="788">
        <f>OES!K35</f>
        <v>0</v>
      </c>
      <c r="H852" s="790" t="s">
        <v>627</v>
      </c>
    </row>
    <row r="853" spans="1:8" x14ac:dyDescent="0.25">
      <c r="F853" s="779" t="s">
        <v>2238</v>
      </c>
      <c r="G853" s="788">
        <f>ONS!K35</f>
        <v>0</v>
      </c>
      <c r="H853" s="790" t="s">
        <v>627</v>
      </c>
    </row>
    <row r="854" spans="1:8" x14ac:dyDescent="0.25"/>
    <row r="855" spans="1:8" x14ac:dyDescent="0.25">
      <c r="A855" s="786">
        <v>131</v>
      </c>
      <c r="B855" s="779" t="s">
        <v>4098</v>
      </c>
      <c r="C855" s="788">
        <f>QSA!M11</f>
        <v>0</v>
      </c>
      <c r="E855" s="790" t="s">
        <v>625</v>
      </c>
      <c r="F855" s="779" t="s">
        <v>1850</v>
      </c>
      <c r="G855" s="788">
        <f>OES!K36</f>
        <v>0</v>
      </c>
      <c r="H855" s="790" t="s">
        <v>627</v>
      </c>
    </row>
    <row r="856" spans="1:8" x14ac:dyDescent="0.25">
      <c r="F856" s="779" t="s">
        <v>2241</v>
      </c>
      <c r="G856" s="788">
        <f>ONS!K36</f>
        <v>0</v>
      </c>
      <c r="H856" s="790" t="s">
        <v>627</v>
      </c>
    </row>
    <row r="857" spans="1:8" x14ac:dyDescent="0.25">
      <c r="F857" s="779"/>
    </row>
    <row r="858" spans="1:8" x14ac:dyDescent="0.25">
      <c r="A858" s="786">
        <v>132</v>
      </c>
      <c r="B858" s="791" t="s">
        <v>4099</v>
      </c>
      <c r="C858" s="788">
        <f>QSA!M12</f>
        <v>0</v>
      </c>
      <c r="E858" s="790" t="s">
        <v>625</v>
      </c>
      <c r="F858" s="779" t="s">
        <v>1934</v>
      </c>
      <c r="G858" s="788">
        <f>OES!K40</f>
        <v>0</v>
      </c>
      <c r="H858" s="790" t="s">
        <v>627</v>
      </c>
    </row>
    <row r="859" spans="1:8" x14ac:dyDescent="0.25">
      <c r="F859" s="779" t="s">
        <v>1935</v>
      </c>
      <c r="G859" s="788">
        <f>OES!K41</f>
        <v>0</v>
      </c>
      <c r="H859" s="790" t="s">
        <v>627</v>
      </c>
    </row>
    <row r="860" spans="1:8" x14ac:dyDescent="0.25">
      <c r="F860" s="779" t="s">
        <v>1852</v>
      </c>
      <c r="G860" s="788">
        <f>OES!K42</f>
        <v>0</v>
      </c>
      <c r="H860" s="790" t="s">
        <v>627</v>
      </c>
    </row>
    <row r="861" spans="1:8" x14ac:dyDescent="0.25">
      <c r="F861" s="791" t="s">
        <v>2325</v>
      </c>
      <c r="G861" s="788">
        <f>ONS!K40</f>
        <v>0</v>
      </c>
      <c r="H861" s="790" t="s">
        <v>627</v>
      </c>
    </row>
    <row r="862" spans="1:8" x14ac:dyDescent="0.25">
      <c r="B862" s="779"/>
      <c r="F862" s="779" t="s">
        <v>2326</v>
      </c>
      <c r="G862" s="788">
        <f>ONS!K41</f>
        <v>0</v>
      </c>
      <c r="H862" s="790" t="s">
        <v>627</v>
      </c>
    </row>
    <row r="863" spans="1:8" x14ac:dyDescent="0.25">
      <c r="F863" s="779" t="s">
        <v>2243</v>
      </c>
      <c r="G863" s="788">
        <f>ONS!K42</f>
        <v>0</v>
      </c>
      <c r="H863" s="790" t="s">
        <v>627</v>
      </c>
    </row>
    <row r="864" spans="1:8" x14ac:dyDescent="0.25">
      <c r="F864" s="779"/>
    </row>
    <row r="865" spans="1:8" x14ac:dyDescent="0.25">
      <c r="A865" s="786">
        <v>133</v>
      </c>
      <c r="B865" s="791" t="s">
        <v>4100</v>
      </c>
      <c r="C865" s="788">
        <f>QSA!M13</f>
        <v>0</v>
      </c>
      <c r="E865" s="790" t="s">
        <v>625</v>
      </c>
      <c r="F865" s="779" t="s">
        <v>1936</v>
      </c>
      <c r="G865" s="788">
        <f>OES!K44</f>
        <v>0</v>
      </c>
      <c r="H865" s="790" t="s">
        <v>627</v>
      </c>
    </row>
    <row r="866" spans="1:8" x14ac:dyDescent="0.25">
      <c r="F866" s="779" t="s">
        <v>1937</v>
      </c>
      <c r="G866" s="788">
        <f>OES!K45</f>
        <v>0</v>
      </c>
      <c r="H866" s="790" t="s">
        <v>627</v>
      </c>
    </row>
    <row r="867" spans="1:8" x14ac:dyDescent="0.25">
      <c r="F867" s="779" t="s">
        <v>2327</v>
      </c>
      <c r="G867" s="788">
        <f>ONS!K44</f>
        <v>0</v>
      </c>
      <c r="H867" s="790" t="s">
        <v>627</v>
      </c>
    </row>
    <row r="868" spans="1:8" x14ac:dyDescent="0.25">
      <c r="F868" s="791" t="s">
        <v>2328</v>
      </c>
      <c r="G868" s="788">
        <f>ONS!K45</f>
        <v>0</v>
      </c>
      <c r="H868" s="790" t="s">
        <v>627</v>
      </c>
    </row>
    <row r="869" spans="1:8" x14ac:dyDescent="0.25">
      <c r="B869" s="779"/>
      <c r="F869" s="779"/>
    </row>
    <row r="870" spans="1:8" x14ac:dyDescent="0.25">
      <c r="A870" s="786">
        <v>134</v>
      </c>
      <c r="B870" s="791" t="s">
        <v>4101</v>
      </c>
      <c r="C870" s="788">
        <f>QSA!M14</f>
        <v>0</v>
      </c>
      <c r="E870" s="790" t="s">
        <v>625</v>
      </c>
      <c r="F870" s="779" t="s">
        <v>1854</v>
      </c>
      <c r="G870" s="788">
        <f>OES!K46</f>
        <v>0</v>
      </c>
      <c r="H870" s="790" t="s">
        <v>627</v>
      </c>
    </row>
    <row r="871" spans="1:8" x14ac:dyDescent="0.25">
      <c r="F871" s="779" t="s">
        <v>2245</v>
      </c>
      <c r="G871" s="788">
        <f>ONS!K46</f>
        <v>0</v>
      </c>
      <c r="H871" s="790" t="s">
        <v>627</v>
      </c>
    </row>
    <row r="872" spans="1:8" x14ac:dyDescent="0.25">
      <c r="F872" s="779"/>
    </row>
    <row r="873" spans="1:8" x14ac:dyDescent="0.25">
      <c r="A873" s="786">
        <v>135</v>
      </c>
      <c r="B873" s="791" t="s">
        <v>4102</v>
      </c>
      <c r="C873" s="788">
        <f>QSA!C34</f>
        <v>0</v>
      </c>
      <c r="E873" s="790" t="s">
        <v>625</v>
      </c>
      <c r="F873" s="779" t="s">
        <v>903</v>
      </c>
      <c r="G873" s="788">
        <f>IES!D23</f>
        <v>0</v>
      </c>
      <c r="H873" s="790" t="s">
        <v>627</v>
      </c>
    </row>
    <row r="874" spans="1:8" x14ac:dyDescent="0.25">
      <c r="F874" s="779" t="s">
        <v>1296</v>
      </c>
      <c r="G874" s="788">
        <f>INS!D23</f>
        <v>0</v>
      </c>
      <c r="H874" s="790" t="s">
        <v>627</v>
      </c>
    </row>
    <row r="875" spans="1:8" x14ac:dyDescent="0.25"/>
    <row r="876" spans="1:8" x14ac:dyDescent="0.25">
      <c r="A876" s="786">
        <v>136</v>
      </c>
      <c r="B876" s="779" t="s">
        <v>4103</v>
      </c>
      <c r="C876" s="788">
        <f>QSA!D29</f>
        <v>0</v>
      </c>
      <c r="E876" s="790" t="s">
        <v>625</v>
      </c>
      <c r="F876" s="779" t="s">
        <v>925</v>
      </c>
      <c r="G876" s="788">
        <f>IES!J16</f>
        <v>0</v>
      </c>
      <c r="H876" s="790" t="s">
        <v>627</v>
      </c>
    </row>
    <row r="877" spans="1:8" x14ac:dyDescent="0.25">
      <c r="F877" s="779" t="s">
        <v>1317</v>
      </c>
      <c r="G877" s="788">
        <f>INS!J16</f>
        <v>0</v>
      </c>
      <c r="H877" s="790" t="s">
        <v>627</v>
      </c>
    </row>
    <row r="878" spans="1:8" x14ac:dyDescent="0.25">
      <c r="F878" s="779"/>
    </row>
    <row r="879" spans="1:8" x14ac:dyDescent="0.25">
      <c r="A879" s="786">
        <v>137</v>
      </c>
      <c r="B879" s="791" t="s">
        <v>4104</v>
      </c>
      <c r="C879" s="788">
        <f>QSA!D30</f>
        <v>0</v>
      </c>
      <c r="E879" s="790" t="s">
        <v>625</v>
      </c>
      <c r="F879" s="779" t="s">
        <v>889</v>
      </c>
      <c r="G879" s="788">
        <f>IES!I17</f>
        <v>0</v>
      </c>
      <c r="H879" s="790" t="s">
        <v>627</v>
      </c>
    </row>
    <row r="880" spans="1:8" x14ac:dyDescent="0.25">
      <c r="B880" s="791" t="s">
        <v>4105</v>
      </c>
      <c r="C880" s="788">
        <f>QSA!E30</f>
        <v>0</v>
      </c>
      <c r="F880" s="779" t="s">
        <v>1282</v>
      </c>
      <c r="G880" s="788">
        <f>INS!I17</f>
        <v>0</v>
      </c>
      <c r="H880" s="790" t="s">
        <v>627</v>
      </c>
    </row>
    <row r="881" spans="1:8" x14ac:dyDescent="0.25">
      <c r="F881" s="779"/>
    </row>
    <row r="882" spans="1:8" x14ac:dyDescent="0.25">
      <c r="A882" s="786">
        <v>138</v>
      </c>
      <c r="B882" s="791" t="s">
        <v>4106</v>
      </c>
      <c r="C882" s="788">
        <f>QSA!D32</f>
        <v>0</v>
      </c>
      <c r="E882" s="790" t="s">
        <v>625</v>
      </c>
      <c r="F882" s="791" t="s">
        <v>893</v>
      </c>
      <c r="G882" s="788">
        <f>IES!I18</f>
        <v>0</v>
      </c>
      <c r="H882" s="790" t="s">
        <v>627</v>
      </c>
    </row>
    <row r="883" spans="1:8" x14ac:dyDescent="0.25">
      <c r="B883" s="779" t="s">
        <v>4107</v>
      </c>
      <c r="C883" s="788">
        <f>QSA!E32</f>
        <v>0</v>
      </c>
      <c r="F883" s="779" t="s">
        <v>897</v>
      </c>
      <c r="G883" s="788">
        <f>IES!I19</f>
        <v>0</v>
      </c>
      <c r="H883" s="790" t="s">
        <v>627</v>
      </c>
    </row>
    <row r="884" spans="1:8" x14ac:dyDescent="0.25">
      <c r="F884" s="779" t="s">
        <v>1286</v>
      </c>
      <c r="G884" s="788">
        <f>INS!I18</f>
        <v>0</v>
      </c>
      <c r="H884" s="790" t="s">
        <v>627</v>
      </c>
    </row>
    <row r="885" spans="1:8" x14ac:dyDescent="0.25">
      <c r="F885" s="779" t="s">
        <v>1290</v>
      </c>
      <c r="G885" s="788">
        <f>INS!I19</f>
        <v>0</v>
      </c>
      <c r="H885" s="790" t="s">
        <v>627</v>
      </c>
    </row>
    <row r="886" spans="1:8" x14ac:dyDescent="0.25">
      <c r="F886" s="779"/>
    </row>
    <row r="887" spans="1:8" x14ac:dyDescent="0.25">
      <c r="A887" s="786">
        <v>139</v>
      </c>
      <c r="B887" s="791" t="s">
        <v>4108</v>
      </c>
      <c r="C887" s="788">
        <f>QSA!E25</f>
        <v>0</v>
      </c>
      <c r="E887" s="790" t="s">
        <v>625</v>
      </c>
      <c r="F887" s="779" t="s">
        <v>924</v>
      </c>
      <c r="G887" s="788">
        <f>IES!K11</f>
        <v>0</v>
      </c>
      <c r="H887" s="790" t="s">
        <v>627</v>
      </c>
    </row>
    <row r="888" spans="1:8" x14ac:dyDescent="0.25">
      <c r="F888" s="779" t="s">
        <v>1316</v>
      </c>
      <c r="G888" s="788">
        <f>INS!K11</f>
        <v>0</v>
      </c>
      <c r="H888" s="790" t="s">
        <v>627</v>
      </c>
    </row>
    <row r="889" spans="1:8" x14ac:dyDescent="0.25"/>
    <row r="890" spans="1:8" x14ac:dyDescent="0.25">
      <c r="A890" s="786">
        <v>140</v>
      </c>
      <c r="B890" s="779" t="s">
        <v>4109</v>
      </c>
      <c r="C890" s="788">
        <f>QSA!E29</f>
        <v>0</v>
      </c>
      <c r="E890" s="790" t="s">
        <v>625</v>
      </c>
      <c r="F890" s="779" t="s">
        <v>926</v>
      </c>
      <c r="G890" s="788">
        <f>IES!K16</f>
        <v>0</v>
      </c>
      <c r="H890" s="790" t="s">
        <v>627</v>
      </c>
    </row>
    <row r="891" spans="1:8" x14ac:dyDescent="0.25">
      <c r="F891" s="779" t="s">
        <v>1318</v>
      </c>
      <c r="G891" s="788">
        <f>INS!K16</f>
        <v>0</v>
      </c>
      <c r="H891" s="790" t="s">
        <v>627</v>
      </c>
    </row>
    <row r="892" spans="1:8" x14ac:dyDescent="0.25">
      <c r="F892" s="779"/>
    </row>
    <row r="893" spans="1:8" x14ac:dyDescent="0.25">
      <c r="A893" s="786">
        <v>141</v>
      </c>
      <c r="B893" s="791" t="s">
        <v>4110</v>
      </c>
      <c r="C893" s="788">
        <f>QSA!K34</f>
        <v>0</v>
      </c>
      <c r="E893" s="790" t="s">
        <v>625</v>
      </c>
      <c r="F893" s="779" t="s">
        <v>1688</v>
      </c>
      <c r="G893" s="788">
        <f>OES!D23</f>
        <v>0</v>
      </c>
      <c r="H893" s="790" t="s">
        <v>627</v>
      </c>
    </row>
    <row r="894" spans="1:8" x14ac:dyDescent="0.25">
      <c r="F894" s="779" t="s">
        <v>2079</v>
      </c>
      <c r="G894" s="788">
        <f>ONS!D23</f>
        <v>0</v>
      </c>
      <c r="H894" s="790" t="s">
        <v>627</v>
      </c>
    </row>
    <row r="895" spans="1:8" x14ac:dyDescent="0.25">
      <c r="F895" s="779"/>
    </row>
    <row r="896" spans="1:8" x14ac:dyDescent="0.25">
      <c r="A896" s="786">
        <v>142</v>
      </c>
      <c r="B896" s="791" t="s">
        <v>4111</v>
      </c>
      <c r="C896" s="788">
        <f>QSA!L29</f>
        <v>0</v>
      </c>
      <c r="E896" s="790" t="s">
        <v>625</v>
      </c>
      <c r="F896" s="791" t="s">
        <v>1709</v>
      </c>
      <c r="G896" s="788">
        <f>OES!J16</f>
        <v>0</v>
      </c>
      <c r="H896" s="790" t="s">
        <v>627</v>
      </c>
    </row>
    <row r="897" spans="1:8" x14ac:dyDescent="0.25">
      <c r="B897" s="779"/>
      <c r="F897" s="779" t="s">
        <v>2100</v>
      </c>
      <c r="G897" s="788">
        <f>ONS!J16</f>
        <v>0</v>
      </c>
      <c r="H897" s="790" t="s">
        <v>627</v>
      </c>
    </row>
    <row r="898" spans="1:8" x14ac:dyDescent="0.25">
      <c r="F898" s="779"/>
    </row>
    <row r="899" spans="1:8" x14ac:dyDescent="0.25">
      <c r="A899" s="786">
        <v>143</v>
      </c>
      <c r="B899" s="791" t="s">
        <v>4112</v>
      </c>
      <c r="C899" s="788">
        <f>QSA!L30</f>
        <v>0</v>
      </c>
      <c r="E899" s="790" t="s">
        <v>625</v>
      </c>
      <c r="F899" s="779" t="s">
        <v>1674</v>
      </c>
      <c r="G899" s="788">
        <f>OES!I17</f>
        <v>0</v>
      </c>
      <c r="H899" s="790" t="s">
        <v>627</v>
      </c>
    </row>
    <row r="900" spans="1:8" x14ac:dyDescent="0.25">
      <c r="B900" s="791" t="s">
        <v>4113</v>
      </c>
      <c r="C900" s="788">
        <f>QSA!M30</f>
        <v>0</v>
      </c>
      <c r="F900" s="779" t="s">
        <v>2065</v>
      </c>
      <c r="G900" s="788">
        <f>ONS!I17</f>
        <v>0</v>
      </c>
      <c r="H900" s="790" t="s">
        <v>627</v>
      </c>
    </row>
    <row r="901" spans="1:8" x14ac:dyDescent="0.25">
      <c r="F901" s="779"/>
    </row>
    <row r="902" spans="1:8" x14ac:dyDescent="0.25">
      <c r="A902" s="786">
        <v>144</v>
      </c>
      <c r="B902" s="791" t="s">
        <v>4114</v>
      </c>
      <c r="C902" s="788">
        <f>QSA!L32</f>
        <v>0</v>
      </c>
      <c r="E902" s="790" t="s">
        <v>625</v>
      </c>
      <c r="F902" s="779" t="s">
        <v>1678</v>
      </c>
      <c r="G902" s="788">
        <f>OES!I18</f>
        <v>0</v>
      </c>
      <c r="H902" s="790" t="s">
        <v>627</v>
      </c>
    </row>
    <row r="903" spans="1:8" x14ac:dyDescent="0.25">
      <c r="B903" s="791" t="s">
        <v>4115</v>
      </c>
      <c r="C903" s="788">
        <f>QSA!M32</f>
        <v>0</v>
      </c>
      <c r="F903" s="791" t="s">
        <v>1682</v>
      </c>
      <c r="G903" s="788">
        <f>OES!I19</f>
        <v>0</v>
      </c>
      <c r="H903" s="790" t="s">
        <v>627</v>
      </c>
    </row>
    <row r="904" spans="1:8" x14ac:dyDescent="0.25">
      <c r="B904" s="779"/>
      <c r="F904" s="779" t="s">
        <v>2069</v>
      </c>
      <c r="G904" s="788">
        <f>ONS!I18</f>
        <v>0</v>
      </c>
      <c r="H904" s="790" t="s">
        <v>627</v>
      </c>
    </row>
    <row r="905" spans="1:8" x14ac:dyDescent="0.25">
      <c r="F905" s="779" t="s">
        <v>2073</v>
      </c>
      <c r="G905" s="788">
        <f>ONS!I19</f>
        <v>0</v>
      </c>
      <c r="H905" s="790" t="s">
        <v>627</v>
      </c>
    </row>
    <row r="906" spans="1:8" x14ac:dyDescent="0.25">
      <c r="F906" s="779"/>
    </row>
    <row r="907" spans="1:8" x14ac:dyDescent="0.25">
      <c r="A907" s="786">
        <v>145</v>
      </c>
      <c r="B907" s="791" t="s">
        <v>4116</v>
      </c>
      <c r="C907" s="788">
        <f>QSA!M25</f>
        <v>0</v>
      </c>
      <c r="E907" s="790" t="s">
        <v>625</v>
      </c>
      <c r="F907" s="779" t="s">
        <v>1708</v>
      </c>
      <c r="G907" s="788">
        <f>OES!K11</f>
        <v>0</v>
      </c>
      <c r="H907" s="790" t="s">
        <v>627</v>
      </c>
    </row>
    <row r="908" spans="1:8" x14ac:dyDescent="0.25">
      <c r="F908" s="779" t="s">
        <v>2099</v>
      </c>
      <c r="G908" s="788">
        <f>ONS!K11</f>
        <v>0</v>
      </c>
      <c r="H908" s="790" t="s">
        <v>627</v>
      </c>
    </row>
    <row r="909" spans="1:8" x14ac:dyDescent="0.25">
      <c r="F909" s="779"/>
    </row>
    <row r="910" spans="1:8" x14ac:dyDescent="0.25">
      <c r="A910" s="786">
        <v>146</v>
      </c>
      <c r="B910" s="791" t="s">
        <v>4117</v>
      </c>
      <c r="C910" s="788">
        <f>QSA!M29</f>
        <v>0</v>
      </c>
      <c r="E910" s="790" t="s">
        <v>625</v>
      </c>
      <c r="F910" s="791" t="s">
        <v>1710</v>
      </c>
      <c r="G910" s="788">
        <f>OES!K16</f>
        <v>0</v>
      </c>
      <c r="H910" s="790" t="s">
        <v>627</v>
      </c>
    </row>
    <row r="911" spans="1:8" x14ac:dyDescent="0.25">
      <c r="B911" s="779"/>
      <c r="F911" s="779" t="s">
        <v>2101</v>
      </c>
      <c r="G911" s="788">
        <f>ONS!K16</f>
        <v>0</v>
      </c>
      <c r="H911" s="790" t="s">
        <v>627</v>
      </c>
    </row>
    <row r="912" spans="1:8" x14ac:dyDescent="0.25">
      <c r="F912" s="779"/>
    </row>
    <row r="913" spans="1:8" x14ac:dyDescent="0.25">
      <c r="A913" s="786">
        <v>147</v>
      </c>
      <c r="B913" s="791" t="s">
        <v>4118</v>
      </c>
      <c r="C913" s="788">
        <f>QSA!U29</f>
        <v>0</v>
      </c>
      <c r="E913" s="790" t="s">
        <v>625</v>
      </c>
      <c r="F913" s="779" t="s">
        <v>2450</v>
      </c>
      <c r="G913" s="788">
        <f>RWS!C18</f>
        <v>0</v>
      </c>
      <c r="H913" s="790" t="s">
        <v>627</v>
      </c>
    </row>
    <row r="914" spans="1:8" x14ac:dyDescent="0.25">
      <c r="F914" s="779" t="s">
        <v>2593</v>
      </c>
      <c r="G914" s="788">
        <f>RWS!K18</f>
        <v>0</v>
      </c>
      <c r="H914" s="790" t="s">
        <v>627</v>
      </c>
    </row>
    <row r="915" spans="1:8" x14ac:dyDescent="0.25">
      <c r="F915" s="779"/>
    </row>
    <row r="916" spans="1:8" x14ac:dyDescent="0.25">
      <c r="A916" s="786">
        <v>148</v>
      </c>
      <c r="B916" s="791" t="s">
        <v>4119</v>
      </c>
      <c r="C916" s="788">
        <f>QSA!U30</f>
        <v>0</v>
      </c>
      <c r="E916" s="790" t="s">
        <v>625</v>
      </c>
      <c r="F916" s="779" t="s">
        <v>2490</v>
      </c>
      <c r="G916" s="788">
        <f>RWS!C19</f>
        <v>0</v>
      </c>
      <c r="H916" s="790" t="s">
        <v>627</v>
      </c>
    </row>
    <row r="917" spans="1:8" x14ac:dyDescent="0.25">
      <c r="F917" s="779" t="s">
        <v>2634</v>
      </c>
      <c r="G917" s="788">
        <f>RWS!K19</f>
        <v>0</v>
      </c>
      <c r="H917" s="790" t="s">
        <v>627</v>
      </c>
    </row>
    <row r="918" spans="1:8" x14ac:dyDescent="0.25">
      <c r="F918" s="779"/>
    </row>
    <row r="919" spans="1:8" x14ac:dyDescent="0.25">
      <c r="A919" s="786">
        <v>149</v>
      </c>
      <c r="B919" s="779" t="s">
        <v>4120</v>
      </c>
      <c r="C919" s="788">
        <f>QSA!U31</f>
        <v>0</v>
      </c>
      <c r="E919" s="790" t="s">
        <v>625</v>
      </c>
      <c r="F919" s="779" t="s">
        <v>2490</v>
      </c>
      <c r="G919" s="788">
        <f>RWS!C19</f>
        <v>0</v>
      </c>
      <c r="H919" s="790" t="s">
        <v>627</v>
      </c>
    </row>
    <row r="920" spans="1:8" x14ac:dyDescent="0.25">
      <c r="F920" s="779"/>
    </row>
    <row r="921" spans="1:8" x14ac:dyDescent="0.25">
      <c r="A921" s="786">
        <v>150</v>
      </c>
      <c r="B921" s="791" t="s">
        <v>4121</v>
      </c>
      <c r="C921" s="788">
        <f>QSA!U32</f>
        <v>0</v>
      </c>
      <c r="E921" s="790" t="s">
        <v>625</v>
      </c>
      <c r="F921" s="779" t="s">
        <v>2491</v>
      </c>
      <c r="G921" s="788">
        <f>RWS!C20</f>
        <v>0</v>
      </c>
      <c r="H921" s="790" t="s">
        <v>627</v>
      </c>
    </row>
    <row r="922" spans="1:8" x14ac:dyDescent="0.25">
      <c r="F922" s="779" t="s">
        <v>2635</v>
      </c>
      <c r="G922" s="788">
        <f>RWS!K20</f>
        <v>0</v>
      </c>
      <c r="H922" s="790" t="s">
        <v>627</v>
      </c>
    </row>
    <row r="923" spans="1:8" x14ac:dyDescent="0.25">
      <c r="F923" s="779" t="s">
        <v>2492</v>
      </c>
      <c r="G923" s="788">
        <f>RWS!C21</f>
        <v>0</v>
      </c>
      <c r="H923" s="790" t="s">
        <v>627</v>
      </c>
    </row>
    <row r="924" spans="1:8" x14ac:dyDescent="0.25">
      <c r="F924" s="779" t="s">
        <v>2636</v>
      </c>
      <c r="G924" s="788">
        <f>RWS!K21</f>
        <v>0</v>
      </c>
      <c r="H924" s="790" t="s">
        <v>627</v>
      </c>
    </row>
    <row r="925" spans="1:8" x14ac:dyDescent="0.25">
      <c r="F925" s="779"/>
    </row>
    <row r="926" spans="1:8" x14ac:dyDescent="0.25">
      <c r="A926" s="786">
        <v>151</v>
      </c>
      <c r="B926" s="791" t="s">
        <v>4122</v>
      </c>
      <c r="C926" s="788">
        <f>QSA!U33</f>
        <v>0</v>
      </c>
      <c r="E926" s="790" t="s">
        <v>625</v>
      </c>
      <c r="F926" s="791" t="s">
        <v>2491</v>
      </c>
      <c r="G926" s="788">
        <f>RWS!C20</f>
        <v>0</v>
      </c>
      <c r="H926" s="790" t="s">
        <v>627</v>
      </c>
    </row>
    <row r="927" spans="1:8" x14ac:dyDescent="0.25">
      <c r="B927" s="779"/>
      <c r="F927" s="779" t="s">
        <v>2492</v>
      </c>
      <c r="G927" s="788">
        <f>RWS!C21</f>
        <v>0</v>
      </c>
      <c r="H927" s="790" t="s">
        <v>627</v>
      </c>
    </row>
    <row r="928" spans="1:8" x14ac:dyDescent="0.25">
      <c r="F928" s="779"/>
    </row>
    <row r="929" spans="1:8" x14ac:dyDescent="0.25">
      <c r="A929" s="786">
        <v>152</v>
      </c>
      <c r="B929" s="791" t="s">
        <v>4123</v>
      </c>
      <c r="C929" s="788">
        <f>QSA!U34</f>
        <v>0</v>
      </c>
      <c r="E929" s="790" t="s">
        <v>625</v>
      </c>
      <c r="F929" s="779" t="s">
        <v>2461</v>
      </c>
      <c r="G929" s="788">
        <f>RWS!C25</f>
        <v>0</v>
      </c>
      <c r="H929" s="790" t="s">
        <v>627</v>
      </c>
    </row>
    <row r="930" spans="1:8" x14ac:dyDescent="0.25">
      <c r="F930" s="779" t="s">
        <v>2604</v>
      </c>
      <c r="G930" s="788">
        <f>RWS!K25</f>
        <v>0</v>
      </c>
      <c r="H930" s="790" t="s">
        <v>627</v>
      </c>
    </row>
    <row r="931" spans="1:8" x14ac:dyDescent="0.25">
      <c r="F931" s="779"/>
    </row>
    <row r="932" spans="1:8" x14ac:dyDescent="0.25">
      <c r="F932" s="779"/>
    </row>
    <row r="933" spans="1:8" x14ac:dyDescent="0.25">
      <c r="F933" s="779"/>
    </row>
    <row r="934" spans="1:8" x14ac:dyDescent="0.25"/>
    <row r="935" spans="1:8" x14ac:dyDescent="0.25">
      <c r="B935" s="779"/>
      <c r="F935" s="779"/>
    </row>
    <row r="936" spans="1:8" x14ac:dyDescent="0.25">
      <c r="F936" s="779"/>
    </row>
    <row r="937" spans="1:8" x14ac:dyDescent="0.25">
      <c r="F937" s="779"/>
    </row>
    <row r="938" spans="1:8" x14ac:dyDescent="0.25">
      <c r="F938" s="779"/>
    </row>
    <row r="939" spans="1:8" x14ac:dyDescent="0.25">
      <c r="F939" s="779"/>
    </row>
    <row r="940" spans="1:8" x14ac:dyDescent="0.25">
      <c r="F940" s="779"/>
    </row>
    <row r="941" spans="1:8" x14ac:dyDescent="0.25">
      <c r="F941" s="779"/>
    </row>
    <row r="942" spans="1:8" x14ac:dyDescent="0.25"/>
    <row r="943" spans="1:8" x14ac:dyDescent="0.25">
      <c r="B943" s="779"/>
      <c r="F943" s="779"/>
    </row>
    <row r="944" spans="1:8" x14ac:dyDescent="0.25">
      <c r="F944" s="779"/>
    </row>
    <row r="945" spans="1:8" x14ac:dyDescent="0.25">
      <c r="F945" s="779"/>
    </row>
    <row r="946" spans="1:8" x14ac:dyDescent="0.25">
      <c r="F946" s="779"/>
    </row>
    <row r="947" spans="1:8" x14ac:dyDescent="0.25">
      <c r="F947" s="779"/>
    </row>
    <row r="948" spans="1:8" x14ac:dyDescent="0.25">
      <c r="F948" s="779"/>
    </row>
    <row r="949" spans="1:8" x14ac:dyDescent="0.25">
      <c r="F949" s="779"/>
    </row>
    <row r="950" spans="1:8" x14ac:dyDescent="0.25"/>
    <row r="951" spans="1:8" x14ac:dyDescent="0.25">
      <c r="B951" s="779"/>
      <c r="F951" s="779"/>
    </row>
    <row r="952" spans="1:8" x14ac:dyDescent="0.25">
      <c r="F952" s="779"/>
    </row>
    <row r="953" spans="1:8" x14ac:dyDescent="0.25">
      <c r="F953" s="779"/>
    </row>
    <row r="954" spans="1:8" x14ac:dyDescent="0.25">
      <c r="F954" s="779"/>
    </row>
    <row r="955" spans="1:8" x14ac:dyDescent="0.25">
      <c r="F955" s="779"/>
    </row>
    <row r="956" spans="1:8" ht="30" x14ac:dyDescent="0.25">
      <c r="A956" s="786">
        <v>165</v>
      </c>
      <c r="B956" s="791" t="s">
        <v>4124</v>
      </c>
      <c r="C956" s="788">
        <f>QSA!G34</f>
        <v>0</v>
      </c>
      <c r="E956" s="790" t="s">
        <v>625</v>
      </c>
      <c r="F956" s="779" t="s">
        <v>983</v>
      </c>
      <c r="G956" s="788">
        <f>IES!N23</f>
        <v>0</v>
      </c>
      <c r="H956" s="790" t="s">
        <v>627</v>
      </c>
    </row>
    <row r="957" spans="1:8" ht="30" x14ac:dyDescent="0.25">
      <c r="F957" s="779" t="s">
        <v>1375</v>
      </c>
      <c r="G957" s="788">
        <f>INS!N23</f>
        <v>0</v>
      </c>
      <c r="H957" s="790" t="s">
        <v>627</v>
      </c>
    </row>
    <row r="958" spans="1:8" x14ac:dyDescent="0.25"/>
    <row r="959" spans="1:8" x14ac:dyDescent="0.25">
      <c r="A959" s="786">
        <v>166</v>
      </c>
      <c r="B959" s="779" t="s">
        <v>4125</v>
      </c>
      <c r="C959" s="788">
        <f>QSA!H34</f>
        <v>0</v>
      </c>
      <c r="E959" s="790" t="s">
        <v>625</v>
      </c>
      <c r="F959" s="779" t="s">
        <v>984</v>
      </c>
      <c r="G959" s="788">
        <f>IES!Q23</f>
        <v>0</v>
      </c>
      <c r="H959" s="790" t="s">
        <v>627</v>
      </c>
    </row>
    <row r="960" spans="1:8" x14ac:dyDescent="0.25">
      <c r="F960" s="779" t="s">
        <v>1376</v>
      </c>
      <c r="G960" s="788">
        <f>INS!Q23</f>
        <v>0</v>
      </c>
      <c r="H960" s="790" t="s">
        <v>627</v>
      </c>
    </row>
    <row r="961" spans="1:8" x14ac:dyDescent="0.25">
      <c r="F961" s="779"/>
    </row>
    <row r="962" spans="1:8" x14ac:dyDescent="0.25">
      <c r="A962" s="786">
        <v>167</v>
      </c>
      <c r="B962" s="791" t="s">
        <v>4126</v>
      </c>
      <c r="C962" s="788">
        <f>QSA!I34</f>
        <v>0</v>
      </c>
      <c r="E962" s="790" t="s">
        <v>625</v>
      </c>
      <c r="F962" s="779" t="s">
        <v>985</v>
      </c>
      <c r="G962" s="788">
        <f>IES!R23</f>
        <v>0</v>
      </c>
      <c r="H962" s="790" t="s">
        <v>627</v>
      </c>
    </row>
    <row r="963" spans="1:8" x14ac:dyDescent="0.25">
      <c r="F963" s="779" t="s">
        <v>1377</v>
      </c>
      <c r="G963" s="788">
        <f>INS!R23</f>
        <v>0</v>
      </c>
      <c r="H963" s="790" t="s">
        <v>627</v>
      </c>
    </row>
    <row r="964" spans="1:8" x14ac:dyDescent="0.25">
      <c r="F964" s="779"/>
    </row>
    <row r="965" spans="1:8" x14ac:dyDescent="0.25">
      <c r="A965" s="786">
        <v>168</v>
      </c>
      <c r="B965" s="791" t="s">
        <v>4127</v>
      </c>
      <c r="C965" s="788">
        <f>QSA!J34</f>
        <v>0</v>
      </c>
      <c r="E965" s="790" t="s">
        <v>625</v>
      </c>
      <c r="F965" s="779" t="s">
        <v>986</v>
      </c>
      <c r="G965" s="788">
        <f>IES!S23</f>
        <v>0</v>
      </c>
      <c r="H965" s="790" t="s">
        <v>627</v>
      </c>
    </row>
    <row r="966" spans="1:8" x14ac:dyDescent="0.25">
      <c r="F966" s="791" t="s">
        <v>1378</v>
      </c>
      <c r="G966" s="788">
        <f>INS!S23</f>
        <v>0</v>
      </c>
      <c r="H966" s="790" t="s">
        <v>627</v>
      </c>
    </row>
    <row r="967" spans="1:8" x14ac:dyDescent="0.25">
      <c r="B967" s="779"/>
      <c r="F967" s="779"/>
    </row>
    <row r="968" spans="1:8" ht="30" x14ac:dyDescent="0.25">
      <c r="A968" s="786">
        <v>169</v>
      </c>
      <c r="B968" s="791" t="s">
        <v>4128</v>
      </c>
      <c r="C968" s="788">
        <f>QSA!Q34</f>
        <v>0</v>
      </c>
      <c r="E968" s="790" t="s">
        <v>625</v>
      </c>
      <c r="F968" s="779" t="s">
        <v>1767</v>
      </c>
      <c r="G968" s="788">
        <f>OES!N23</f>
        <v>0</v>
      </c>
      <c r="H968" s="790" t="s">
        <v>627</v>
      </c>
    </row>
    <row r="969" spans="1:8" ht="30" x14ac:dyDescent="0.25">
      <c r="F969" s="779" t="s">
        <v>2158</v>
      </c>
      <c r="G969" s="788">
        <f>ONS!N23</f>
        <v>0</v>
      </c>
      <c r="H969" s="790" t="s">
        <v>627</v>
      </c>
    </row>
    <row r="970" spans="1:8" x14ac:dyDescent="0.25">
      <c r="F970" s="779"/>
    </row>
    <row r="971" spans="1:8" x14ac:dyDescent="0.25">
      <c r="A971" s="786">
        <v>170</v>
      </c>
      <c r="B971" s="791" t="s">
        <v>4129</v>
      </c>
      <c r="C971" s="788">
        <f>QSA!R34</f>
        <v>0</v>
      </c>
      <c r="E971" s="790" t="s">
        <v>625</v>
      </c>
      <c r="F971" s="779" t="s">
        <v>1768</v>
      </c>
      <c r="G971" s="788">
        <f>OES!Q23</f>
        <v>0</v>
      </c>
      <c r="H971" s="790" t="s">
        <v>627</v>
      </c>
    </row>
    <row r="972" spans="1:8" x14ac:dyDescent="0.25">
      <c r="F972" s="779" t="s">
        <v>2159</v>
      </c>
      <c r="G972" s="788">
        <f>ONS!Q23</f>
        <v>0</v>
      </c>
      <c r="H972" s="790" t="s">
        <v>627</v>
      </c>
    </row>
    <row r="973" spans="1:8" x14ac:dyDescent="0.25">
      <c r="F973" s="779"/>
    </row>
    <row r="974" spans="1:8" x14ac:dyDescent="0.25">
      <c r="A974" s="786">
        <v>171</v>
      </c>
      <c r="B974" s="791" t="s">
        <v>4130</v>
      </c>
      <c r="C974" s="788">
        <f>QSA!S34</f>
        <v>0</v>
      </c>
      <c r="E974" s="790" t="s">
        <v>625</v>
      </c>
      <c r="F974" s="791" t="s">
        <v>1769</v>
      </c>
      <c r="G974" s="788">
        <f>OES!R23</f>
        <v>0</v>
      </c>
      <c r="H974" s="790" t="s">
        <v>627</v>
      </c>
    </row>
    <row r="975" spans="1:8" x14ac:dyDescent="0.25">
      <c r="B975" s="779"/>
      <c r="F975" s="779" t="s">
        <v>2160</v>
      </c>
      <c r="G975" s="788">
        <f>ONS!R23</f>
        <v>0</v>
      </c>
      <c r="H975" s="790" t="s">
        <v>627</v>
      </c>
    </row>
    <row r="976" spans="1:8" x14ac:dyDescent="0.25">
      <c r="F976" s="779"/>
    </row>
    <row r="977" spans="1:8" x14ac:dyDescent="0.25">
      <c r="A977" s="786">
        <v>172</v>
      </c>
      <c r="B977" s="791" t="s">
        <v>4131</v>
      </c>
      <c r="C977" s="788">
        <f>QSA!T34</f>
        <v>0</v>
      </c>
      <c r="E977" s="790" t="s">
        <v>625</v>
      </c>
      <c r="F977" s="779" t="s">
        <v>1770</v>
      </c>
      <c r="G977" s="788">
        <f>OES!S23</f>
        <v>0</v>
      </c>
      <c r="H977" s="790" t="s">
        <v>627</v>
      </c>
    </row>
    <row r="978" spans="1:8" x14ac:dyDescent="0.25">
      <c r="F978" s="779" t="s">
        <v>2161</v>
      </c>
      <c r="G978" s="788">
        <f>ONS!S23</f>
        <v>0</v>
      </c>
      <c r="H978" s="790" t="s">
        <v>627</v>
      </c>
    </row>
    <row r="979" spans="1:8" x14ac:dyDescent="0.25">
      <c r="F979" s="779"/>
    </row>
    <row r="980" spans="1:8" x14ac:dyDescent="0.25">
      <c r="A980" s="786">
        <v>173</v>
      </c>
      <c r="B980" s="791" t="s">
        <v>4092</v>
      </c>
      <c r="C980" s="788">
        <f>QSA!E10</f>
        <v>0</v>
      </c>
      <c r="E980" s="790" t="s">
        <v>625</v>
      </c>
      <c r="F980" s="779" t="s">
        <v>4093</v>
      </c>
      <c r="G980" s="788">
        <f>QSA!E11</f>
        <v>0</v>
      </c>
      <c r="H980" s="790" t="s">
        <v>627</v>
      </c>
    </row>
    <row r="981" spans="1:8" x14ac:dyDescent="0.25">
      <c r="F981" s="779" t="s">
        <v>4094</v>
      </c>
      <c r="G981" s="788">
        <f>QSA!E12</f>
        <v>0</v>
      </c>
      <c r="H981" s="790" t="s">
        <v>627</v>
      </c>
    </row>
    <row r="982" spans="1:8" x14ac:dyDescent="0.25">
      <c r="F982" s="791" t="s">
        <v>4095</v>
      </c>
      <c r="G982" s="788">
        <f>QSA!E13</f>
        <v>0</v>
      </c>
      <c r="H982" s="790" t="s">
        <v>627</v>
      </c>
    </row>
    <row r="983" spans="1:8" x14ac:dyDescent="0.25">
      <c r="B983" s="779"/>
      <c r="F983" s="779" t="s">
        <v>4096</v>
      </c>
      <c r="G983" s="788">
        <f>QSA!E14</f>
        <v>0</v>
      </c>
      <c r="H983" s="790" t="s">
        <v>627</v>
      </c>
    </row>
    <row r="984" spans="1:8" x14ac:dyDescent="0.25">
      <c r="F984" s="779"/>
    </row>
    <row r="985" spans="1:8" x14ac:dyDescent="0.25">
      <c r="A985" s="786">
        <v>174</v>
      </c>
      <c r="B985" s="791" t="s">
        <v>4132</v>
      </c>
      <c r="C985" s="788">
        <f>QSA!F10</f>
        <v>0</v>
      </c>
      <c r="E985" s="790" t="s">
        <v>625</v>
      </c>
      <c r="F985" s="791" t="s">
        <v>4133</v>
      </c>
      <c r="G985" s="788">
        <f>QSA!F11</f>
        <v>0</v>
      </c>
      <c r="H985" s="790" t="s">
        <v>627</v>
      </c>
    </row>
    <row r="986" spans="1:8" x14ac:dyDescent="0.25">
      <c r="B986" s="779"/>
      <c r="F986" s="779" t="s">
        <v>4134</v>
      </c>
      <c r="G986" s="788">
        <f>QSA!F12</f>
        <v>0</v>
      </c>
      <c r="H986" s="790" t="s">
        <v>627</v>
      </c>
    </row>
    <row r="987" spans="1:8" x14ac:dyDescent="0.25">
      <c r="F987" s="779" t="s">
        <v>4135</v>
      </c>
      <c r="G987" s="788">
        <f>QSA!F13</f>
        <v>0</v>
      </c>
      <c r="H987" s="790" t="s">
        <v>627</v>
      </c>
    </row>
    <row r="988" spans="1:8" x14ac:dyDescent="0.25">
      <c r="F988" s="791" t="s">
        <v>4136</v>
      </c>
      <c r="G988" s="788">
        <f>QSA!F14</f>
        <v>0</v>
      </c>
      <c r="H988" s="790" t="s">
        <v>627</v>
      </c>
    </row>
    <row r="989" spans="1:8" x14ac:dyDescent="0.25">
      <c r="B989" s="779"/>
      <c r="F989" s="779"/>
    </row>
    <row r="990" spans="1:8" x14ac:dyDescent="0.25">
      <c r="A990" s="786">
        <v>175</v>
      </c>
      <c r="B990" s="791" t="s">
        <v>4132</v>
      </c>
      <c r="C990" s="788">
        <f>QSA!F10</f>
        <v>0</v>
      </c>
      <c r="E990" s="790" t="s">
        <v>875</v>
      </c>
      <c r="F990" s="779" t="s">
        <v>4092</v>
      </c>
      <c r="G990" s="788">
        <f>QSA!E10</f>
        <v>0</v>
      </c>
    </row>
    <row r="991" spans="1:8" x14ac:dyDescent="0.25"/>
    <row r="992" spans="1:8" x14ac:dyDescent="0.25">
      <c r="A992" s="786">
        <v>176</v>
      </c>
      <c r="B992" s="779" t="s">
        <v>4133</v>
      </c>
      <c r="C992" s="788">
        <f>QSA!F11</f>
        <v>0</v>
      </c>
      <c r="E992" s="790" t="s">
        <v>875</v>
      </c>
      <c r="F992" s="779" t="s">
        <v>4093</v>
      </c>
      <c r="G992" s="788">
        <f>QSA!E11</f>
        <v>0</v>
      </c>
    </row>
    <row r="993" spans="1:8" x14ac:dyDescent="0.25">
      <c r="F993" s="779"/>
    </row>
    <row r="994" spans="1:8" x14ac:dyDescent="0.25">
      <c r="A994" s="786">
        <v>177</v>
      </c>
      <c r="B994" s="791" t="s">
        <v>4134</v>
      </c>
      <c r="C994" s="788">
        <f>QSA!F12</f>
        <v>0</v>
      </c>
      <c r="E994" s="790" t="s">
        <v>875</v>
      </c>
      <c r="F994" s="791" t="s">
        <v>4094</v>
      </c>
      <c r="G994" s="788">
        <f>QSA!E12</f>
        <v>0</v>
      </c>
    </row>
    <row r="995" spans="1:8" x14ac:dyDescent="0.25">
      <c r="B995" s="779"/>
      <c r="F995" s="779"/>
    </row>
    <row r="996" spans="1:8" x14ac:dyDescent="0.25">
      <c r="A996" s="786">
        <v>178</v>
      </c>
      <c r="B996" s="791" t="s">
        <v>4135</v>
      </c>
      <c r="C996" s="788">
        <f>QSA!F13</f>
        <v>0</v>
      </c>
      <c r="E996" s="790" t="s">
        <v>875</v>
      </c>
      <c r="F996" s="779" t="s">
        <v>4095</v>
      </c>
      <c r="G996" s="788">
        <f>QSA!E13</f>
        <v>0</v>
      </c>
    </row>
    <row r="997" spans="1:8" x14ac:dyDescent="0.25"/>
    <row r="998" spans="1:8" x14ac:dyDescent="0.25">
      <c r="A998" s="786">
        <v>179</v>
      </c>
      <c r="B998" s="779" t="s">
        <v>4136</v>
      </c>
      <c r="C998" s="788">
        <f>QSA!F14</f>
        <v>0</v>
      </c>
      <c r="E998" s="790" t="s">
        <v>875</v>
      </c>
      <c r="F998" s="779" t="s">
        <v>4096</v>
      </c>
      <c r="G998" s="788">
        <f>QSA!E14</f>
        <v>0</v>
      </c>
    </row>
    <row r="999" spans="1:8" x14ac:dyDescent="0.25">
      <c r="F999" s="779"/>
    </row>
    <row r="1000" spans="1:8" x14ac:dyDescent="0.25">
      <c r="A1000" s="786">
        <v>180</v>
      </c>
      <c r="B1000" s="791" t="s">
        <v>4108</v>
      </c>
      <c r="C1000" s="788">
        <f>QSA!E25</f>
        <v>0</v>
      </c>
      <c r="E1000" s="790" t="s">
        <v>625</v>
      </c>
      <c r="F1000" s="791" t="s">
        <v>4137</v>
      </c>
      <c r="G1000" s="788">
        <f>QSA!E26</f>
        <v>0</v>
      </c>
      <c r="H1000" s="790" t="s">
        <v>627</v>
      </c>
    </row>
    <row r="1001" spans="1:8" x14ac:dyDescent="0.25">
      <c r="B1001" s="779"/>
      <c r="F1001" s="779" t="s">
        <v>4138</v>
      </c>
      <c r="G1001" s="788">
        <f>QSA!E27</f>
        <v>0</v>
      </c>
      <c r="H1001" s="790" t="s">
        <v>627</v>
      </c>
    </row>
    <row r="1002" spans="1:8" x14ac:dyDescent="0.25">
      <c r="F1002" s="779" t="s">
        <v>4139</v>
      </c>
      <c r="G1002" s="788">
        <f>QSA!E28</f>
        <v>0</v>
      </c>
      <c r="H1002" s="790" t="s">
        <v>627</v>
      </c>
    </row>
    <row r="1003" spans="1:8" x14ac:dyDescent="0.25"/>
    <row r="1004" spans="1:8" x14ac:dyDescent="0.25">
      <c r="A1004" s="786">
        <v>181</v>
      </c>
      <c r="B1004" s="779" t="s">
        <v>4140</v>
      </c>
      <c r="C1004" s="788">
        <f>QSA!F25</f>
        <v>0</v>
      </c>
      <c r="E1004" s="790" t="s">
        <v>625</v>
      </c>
      <c r="F1004" s="779" t="s">
        <v>4141</v>
      </c>
      <c r="G1004" s="788">
        <f>QSA!F26</f>
        <v>0</v>
      </c>
      <c r="H1004" s="790" t="s">
        <v>627</v>
      </c>
    </row>
    <row r="1005" spans="1:8" x14ac:dyDescent="0.25">
      <c r="F1005" s="779" t="s">
        <v>4142</v>
      </c>
      <c r="G1005" s="788">
        <f>QSA!F27</f>
        <v>0</v>
      </c>
      <c r="H1005" s="790" t="s">
        <v>627</v>
      </c>
    </row>
    <row r="1006" spans="1:8" x14ac:dyDescent="0.25">
      <c r="F1006" s="779" t="s">
        <v>4143</v>
      </c>
      <c r="G1006" s="788">
        <f>QSA!F28</f>
        <v>0</v>
      </c>
      <c r="H1006" s="790" t="s">
        <v>627</v>
      </c>
    </row>
    <row r="1007" spans="1:8" x14ac:dyDescent="0.25"/>
    <row r="1008" spans="1:8" x14ac:dyDescent="0.25">
      <c r="A1008" s="786">
        <v>182</v>
      </c>
      <c r="B1008" s="779" t="s">
        <v>4140</v>
      </c>
      <c r="C1008" s="788">
        <f>QSA!F25</f>
        <v>0</v>
      </c>
      <c r="E1008" s="790" t="s">
        <v>875</v>
      </c>
      <c r="F1008" s="779" t="s">
        <v>4108</v>
      </c>
      <c r="G1008" s="788">
        <f>QSA!E25</f>
        <v>0</v>
      </c>
    </row>
    <row r="1009" spans="1:8" x14ac:dyDescent="0.25">
      <c r="F1009" s="779"/>
    </row>
    <row r="1010" spans="1:8" x14ac:dyDescent="0.25">
      <c r="A1010" s="786">
        <v>183</v>
      </c>
      <c r="B1010" s="791" t="s">
        <v>4141</v>
      </c>
      <c r="C1010" s="788">
        <f>QSA!F26</f>
        <v>0</v>
      </c>
      <c r="E1010" s="790" t="s">
        <v>875</v>
      </c>
      <c r="F1010" s="779" t="s">
        <v>4137</v>
      </c>
      <c r="G1010" s="788">
        <f>QSA!E26</f>
        <v>0</v>
      </c>
    </row>
    <row r="1011" spans="1:8" x14ac:dyDescent="0.25"/>
    <row r="1012" spans="1:8" x14ac:dyDescent="0.25">
      <c r="A1012" s="786">
        <v>184</v>
      </c>
      <c r="B1012" s="779" t="s">
        <v>4142</v>
      </c>
      <c r="C1012" s="788">
        <f>QSA!F27</f>
        <v>0</v>
      </c>
      <c r="E1012" s="790" t="s">
        <v>875</v>
      </c>
      <c r="F1012" s="779" t="s">
        <v>4138</v>
      </c>
      <c r="G1012" s="788">
        <f>QSA!E27</f>
        <v>0</v>
      </c>
    </row>
    <row r="1013" spans="1:8" x14ac:dyDescent="0.25">
      <c r="F1013" s="779"/>
    </row>
    <row r="1014" spans="1:8" x14ac:dyDescent="0.25">
      <c r="A1014" s="786">
        <v>185</v>
      </c>
      <c r="B1014" s="791" t="s">
        <v>4143</v>
      </c>
      <c r="C1014" s="788">
        <f>QSA!F28</f>
        <v>0</v>
      </c>
      <c r="E1014" s="790" t="s">
        <v>875</v>
      </c>
      <c r="F1014" s="779" t="s">
        <v>4139</v>
      </c>
      <c r="G1014" s="788">
        <f>QSA!E28</f>
        <v>0</v>
      </c>
    </row>
    <row r="1015" spans="1:8" x14ac:dyDescent="0.25"/>
    <row r="1016" spans="1:8" x14ac:dyDescent="0.25">
      <c r="A1016" s="786">
        <v>186</v>
      </c>
      <c r="B1016" s="779" t="s">
        <v>4103</v>
      </c>
      <c r="C1016" s="788">
        <f>QSA!D29</f>
        <v>0</v>
      </c>
      <c r="E1016" s="790" t="s">
        <v>625</v>
      </c>
      <c r="F1016" s="779" t="s">
        <v>4104</v>
      </c>
      <c r="G1016" s="788">
        <f>QSA!D30</f>
        <v>0</v>
      </c>
      <c r="H1016" s="790" t="s">
        <v>627</v>
      </c>
    </row>
    <row r="1017" spans="1:8" x14ac:dyDescent="0.25">
      <c r="F1017" s="779" t="s">
        <v>4106</v>
      </c>
      <c r="G1017" s="788">
        <f>QSA!D32</f>
        <v>0</v>
      </c>
      <c r="H1017" s="790" t="s">
        <v>627</v>
      </c>
    </row>
    <row r="1018" spans="1:8" x14ac:dyDescent="0.25">
      <c r="F1018" s="779"/>
    </row>
    <row r="1019" spans="1:8" x14ac:dyDescent="0.25">
      <c r="A1019" s="786">
        <v>187</v>
      </c>
      <c r="B1019" s="791" t="s">
        <v>4109</v>
      </c>
      <c r="C1019" s="788">
        <f>QSA!E29</f>
        <v>0</v>
      </c>
      <c r="E1019" s="790" t="s">
        <v>625</v>
      </c>
      <c r="F1019" s="791" t="s">
        <v>4105</v>
      </c>
      <c r="G1019" s="788">
        <f>QSA!E30</f>
        <v>0</v>
      </c>
      <c r="H1019" s="790" t="s">
        <v>627</v>
      </c>
    </row>
    <row r="1020" spans="1:8" x14ac:dyDescent="0.25">
      <c r="B1020" s="779"/>
      <c r="F1020" s="779" t="s">
        <v>4107</v>
      </c>
      <c r="G1020" s="788">
        <f>QSA!E32</f>
        <v>0</v>
      </c>
      <c r="H1020" s="790" t="s">
        <v>627</v>
      </c>
    </row>
    <row r="1021" spans="1:8" x14ac:dyDescent="0.25">
      <c r="F1021" s="779"/>
    </row>
    <row r="1022" spans="1:8" x14ac:dyDescent="0.25">
      <c r="A1022" s="786">
        <v>188</v>
      </c>
      <c r="B1022" s="791" t="s">
        <v>4144</v>
      </c>
      <c r="C1022" s="788">
        <f>QSA!F29</f>
        <v>0</v>
      </c>
      <c r="E1022" s="790" t="s">
        <v>625</v>
      </c>
      <c r="F1022" s="779" t="s">
        <v>4145</v>
      </c>
      <c r="G1022" s="788">
        <f>QSA!F30</f>
        <v>0</v>
      </c>
      <c r="H1022" s="790" t="s">
        <v>627</v>
      </c>
    </row>
    <row r="1023" spans="1:8" x14ac:dyDescent="0.25">
      <c r="F1023" s="791" t="s">
        <v>4146</v>
      </c>
      <c r="G1023" s="788">
        <f>QSA!F32</f>
        <v>0</v>
      </c>
      <c r="H1023" s="790" t="s">
        <v>627</v>
      </c>
    </row>
    <row r="1024" spans="1:8" x14ac:dyDescent="0.25">
      <c r="B1024" s="779"/>
      <c r="F1024" s="779"/>
    </row>
    <row r="1025" spans="1:8" x14ac:dyDescent="0.25">
      <c r="F1025" s="779"/>
    </row>
    <row r="1026" spans="1:8" x14ac:dyDescent="0.25">
      <c r="F1026" s="779"/>
    </row>
    <row r="1027" spans="1:8" x14ac:dyDescent="0.25"/>
    <row r="1028" spans="1:8" x14ac:dyDescent="0.25">
      <c r="B1028" s="779"/>
      <c r="F1028" s="779"/>
      <c r="H1028" s="789"/>
    </row>
    <row r="1029" spans="1:8" x14ac:dyDescent="0.25">
      <c r="H1029" s="789"/>
    </row>
    <row r="1030" spans="1:8" x14ac:dyDescent="0.25">
      <c r="B1030" s="779"/>
      <c r="H1030" s="789"/>
    </row>
    <row r="1031" spans="1:8" x14ac:dyDescent="0.25">
      <c r="A1031" s="786">
        <v>192</v>
      </c>
      <c r="B1031" s="791" t="s">
        <v>4102</v>
      </c>
      <c r="C1031" s="788">
        <f>QSA!C34</f>
        <v>0</v>
      </c>
      <c r="E1031" s="790" t="s">
        <v>625</v>
      </c>
      <c r="F1031" s="791" t="s">
        <v>4147</v>
      </c>
      <c r="G1031" s="788">
        <f>QSA!C35</f>
        <v>0</v>
      </c>
      <c r="H1031" s="789" t="s">
        <v>627</v>
      </c>
    </row>
    <row r="1032" spans="1:8" x14ac:dyDescent="0.25">
      <c r="B1032" s="779"/>
      <c r="F1032" s="791" t="s">
        <v>4148</v>
      </c>
      <c r="G1032" s="788">
        <f>QSA!C36</f>
        <v>0</v>
      </c>
      <c r="H1032" s="789" t="s">
        <v>627</v>
      </c>
    </row>
    <row r="1033" spans="1:8" x14ac:dyDescent="0.25">
      <c r="F1033" s="791" t="s">
        <v>4149</v>
      </c>
      <c r="G1033" s="788">
        <f>QSA!C37</f>
        <v>0</v>
      </c>
      <c r="H1033" s="789" t="s">
        <v>627</v>
      </c>
    </row>
    <row r="1034" spans="1:8" x14ac:dyDescent="0.25">
      <c r="B1034" s="779"/>
      <c r="H1034" s="789"/>
    </row>
    <row r="1035" spans="1:8" x14ac:dyDescent="0.25">
      <c r="A1035" s="786">
        <v>193</v>
      </c>
      <c r="B1035" s="791" t="s">
        <v>4097</v>
      </c>
      <c r="C1035" s="788">
        <f>QSA!M10</f>
        <v>0</v>
      </c>
      <c r="E1035" s="790" t="s">
        <v>625</v>
      </c>
      <c r="F1035" s="791" t="s">
        <v>4098</v>
      </c>
      <c r="G1035" s="788">
        <f>QSA!M11</f>
        <v>0</v>
      </c>
      <c r="H1035" s="789" t="s">
        <v>627</v>
      </c>
    </row>
    <row r="1036" spans="1:8" x14ac:dyDescent="0.25">
      <c r="B1036" s="779"/>
      <c r="F1036" s="779" t="s">
        <v>4099</v>
      </c>
      <c r="G1036" s="788">
        <f>QSA!M12</f>
        <v>0</v>
      </c>
      <c r="H1036" s="789" t="s">
        <v>627</v>
      </c>
    </row>
    <row r="1037" spans="1:8" x14ac:dyDescent="0.25">
      <c r="F1037" s="791" t="s">
        <v>4100</v>
      </c>
      <c r="G1037" s="788">
        <f>QSA!M13</f>
        <v>0</v>
      </c>
      <c r="H1037" s="789" t="s">
        <v>627</v>
      </c>
    </row>
    <row r="1038" spans="1:8" x14ac:dyDescent="0.25">
      <c r="B1038" s="779"/>
      <c r="F1038" s="791" t="s">
        <v>4101</v>
      </c>
      <c r="G1038" s="788">
        <f>QSA!M14</f>
        <v>0</v>
      </c>
      <c r="H1038" s="789" t="s">
        <v>627</v>
      </c>
    </row>
    <row r="1039" spans="1:8" x14ac:dyDescent="0.25">
      <c r="H1039" s="789"/>
    </row>
    <row r="1040" spans="1:8" x14ac:dyDescent="0.25">
      <c r="A1040" s="786">
        <v>194</v>
      </c>
      <c r="B1040" s="779" t="s">
        <v>4150</v>
      </c>
      <c r="C1040" s="788">
        <f>QSA!N10</f>
        <v>0</v>
      </c>
      <c r="E1040" s="790" t="s">
        <v>625</v>
      </c>
      <c r="F1040" s="779" t="s">
        <v>4151</v>
      </c>
      <c r="G1040" s="788">
        <f>QSA!N11</f>
        <v>0</v>
      </c>
      <c r="H1040" s="789" t="s">
        <v>627</v>
      </c>
    </row>
    <row r="1041" spans="1:8" x14ac:dyDescent="0.25">
      <c r="F1041" s="791" t="s">
        <v>4152</v>
      </c>
      <c r="G1041" s="788">
        <f>QSA!N12</f>
        <v>0</v>
      </c>
      <c r="H1041" s="789" t="s">
        <v>627</v>
      </c>
    </row>
    <row r="1042" spans="1:8" x14ac:dyDescent="0.25">
      <c r="B1042" s="779"/>
      <c r="F1042" s="779" t="s">
        <v>4153</v>
      </c>
      <c r="G1042" s="788">
        <f>QSA!N13</f>
        <v>0</v>
      </c>
      <c r="H1042" s="789" t="s">
        <v>627</v>
      </c>
    </row>
    <row r="1043" spans="1:8" x14ac:dyDescent="0.25">
      <c r="F1043" s="791" t="s">
        <v>4154</v>
      </c>
      <c r="G1043" s="788">
        <f>QSA!N14</f>
        <v>0</v>
      </c>
      <c r="H1043" s="789" t="s">
        <v>627</v>
      </c>
    </row>
    <row r="1044" spans="1:8" x14ac:dyDescent="0.25">
      <c r="B1044" s="779"/>
      <c r="H1044" s="789"/>
    </row>
    <row r="1045" spans="1:8" x14ac:dyDescent="0.25">
      <c r="A1045" s="786">
        <v>195</v>
      </c>
      <c r="B1045" s="791" t="s">
        <v>4155</v>
      </c>
      <c r="C1045" s="788">
        <f>QSA!O10</f>
        <v>0</v>
      </c>
      <c r="E1045" s="790" t="s">
        <v>625</v>
      </c>
      <c r="F1045" s="791" t="s">
        <v>4156</v>
      </c>
      <c r="G1045" s="788">
        <f>QSA!O11</f>
        <v>0</v>
      </c>
      <c r="H1045" s="789" t="s">
        <v>627</v>
      </c>
    </row>
    <row r="1046" spans="1:8" x14ac:dyDescent="0.25">
      <c r="B1046" s="779"/>
      <c r="F1046" s="779" t="s">
        <v>4157</v>
      </c>
      <c r="G1046" s="788">
        <f>QSA!O12</f>
        <v>0</v>
      </c>
      <c r="H1046" s="789" t="s">
        <v>627</v>
      </c>
    </row>
    <row r="1047" spans="1:8" x14ac:dyDescent="0.25">
      <c r="F1047" s="791" t="s">
        <v>4158</v>
      </c>
      <c r="G1047" s="788">
        <f>QSA!O13</f>
        <v>0</v>
      </c>
      <c r="H1047" s="789" t="s">
        <v>627</v>
      </c>
    </row>
    <row r="1048" spans="1:8" x14ac:dyDescent="0.25">
      <c r="B1048" s="779"/>
      <c r="F1048" s="779" t="s">
        <v>4159</v>
      </c>
      <c r="G1048" s="788">
        <f>QSA!O14</f>
        <v>0</v>
      </c>
      <c r="H1048" s="789" t="s">
        <v>627</v>
      </c>
    </row>
    <row r="1049" spans="1:8" x14ac:dyDescent="0.25">
      <c r="H1049" s="789"/>
    </row>
    <row r="1050" spans="1:8" x14ac:dyDescent="0.25">
      <c r="A1050" s="786">
        <v>196</v>
      </c>
      <c r="B1050" s="791" t="s">
        <v>4160</v>
      </c>
      <c r="C1050" s="788">
        <f>QSA!P10</f>
        <v>0</v>
      </c>
      <c r="E1050" s="790" t="s">
        <v>625</v>
      </c>
      <c r="F1050" s="791" t="s">
        <v>4161</v>
      </c>
      <c r="G1050" s="788">
        <f>QSA!P11</f>
        <v>0</v>
      </c>
      <c r="H1050" s="789" t="s">
        <v>627</v>
      </c>
    </row>
    <row r="1051" spans="1:8" x14ac:dyDescent="0.25">
      <c r="F1051" s="791" t="s">
        <v>4162</v>
      </c>
      <c r="G1051" s="788">
        <f>QSA!P12</f>
        <v>0</v>
      </c>
      <c r="H1051" s="789" t="s">
        <v>627</v>
      </c>
    </row>
    <row r="1052" spans="1:8" x14ac:dyDescent="0.25">
      <c r="F1052" s="791" t="s">
        <v>4163</v>
      </c>
      <c r="G1052" s="788">
        <f>QSA!P13</f>
        <v>0</v>
      </c>
      <c r="H1052" s="789" t="s">
        <v>627</v>
      </c>
    </row>
    <row r="1053" spans="1:8" x14ac:dyDescent="0.25">
      <c r="F1053" s="791" t="s">
        <v>4164</v>
      </c>
      <c r="G1053" s="788">
        <f>QSA!P14</f>
        <v>0</v>
      </c>
      <c r="H1053" s="789" t="s">
        <v>627</v>
      </c>
    </row>
    <row r="1054" spans="1:8" x14ac:dyDescent="0.25">
      <c r="H1054" s="789"/>
    </row>
    <row r="1055" spans="1:8" x14ac:dyDescent="0.25">
      <c r="A1055" s="786">
        <v>197</v>
      </c>
      <c r="B1055" s="791" t="s">
        <v>4097</v>
      </c>
      <c r="C1055" s="788">
        <f>QSA!M10</f>
        <v>0</v>
      </c>
      <c r="E1055" s="790" t="s">
        <v>625</v>
      </c>
      <c r="F1055" s="791" t="s">
        <v>4150</v>
      </c>
      <c r="G1055" s="788">
        <f>QSA!N10</f>
        <v>0</v>
      </c>
      <c r="H1055" s="789" t="s">
        <v>627</v>
      </c>
    </row>
    <row r="1056" spans="1:8" x14ac:dyDescent="0.25">
      <c r="F1056" s="791" t="s">
        <v>4155</v>
      </c>
      <c r="G1056" s="788">
        <f>QSA!O10</f>
        <v>0</v>
      </c>
      <c r="H1056" s="789" t="s">
        <v>627</v>
      </c>
    </row>
    <row r="1057" spans="1:8" x14ac:dyDescent="0.25">
      <c r="F1057" s="791" t="s">
        <v>4160</v>
      </c>
      <c r="G1057" s="788">
        <f>QSA!P10</f>
        <v>0</v>
      </c>
      <c r="H1057" s="789" t="s">
        <v>627</v>
      </c>
    </row>
    <row r="1058" spans="1:8" x14ac:dyDescent="0.25">
      <c r="H1058" s="789"/>
    </row>
    <row r="1059" spans="1:8" x14ac:dyDescent="0.25">
      <c r="A1059" s="786">
        <v>198</v>
      </c>
      <c r="B1059" s="791" t="s">
        <v>4098</v>
      </c>
      <c r="C1059" s="788">
        <f>QSA!M11</f>
        <v>0</v>
      </c>
      <c r="E1059" s="790" t="s">
        <v>625</v>
      </c>
      <c r="F1059" s="791" t="s">
        <v>4151</v>
      </c>
      <c r="G1059" s="788">
        <f>QSA!N11</f>
        <v>0</v>
      </c>
      <c r="H1059" s="789" t="s">
        <v>627</v>
      </c>
    </row>
    <row r="1060" spans="1:8" x14ac:dyDescent="0.25">
      <c r="F1060" s="791" t="s">
        <v>4156</v>
      </c>
      <c r="G1060" s="788">
        <f>QSA!O11</f>
        <v>0</v>
      </c>
      <c r="H1060" s="790" t="s">
        <v>627</v>
      </c>
    </row>
    <row r="1061" spans="1:8" x14ac:dyDescent="0.25">
      <c r="F1061" s="791" t="s">
        <v>4161</v>
      </c>
      <c r="G1061" s="788">
        <f>QSA!P11</f>
        <v>0</v>
      </c>
      <c r="H1061" s="790" t="s">
        <v>627</v>
      </c>
    </row>
    <row r="1062" spans="1:8" x14ac:dyDescent="0.25"/>
    <row r="1063" spans="1:8" x14ac:dyDescent="0.25">
      <c r="A1063" s="786">
        <v>199</v>
      </c>
      <c r="B1063" s="791" t="s">
        <v>4099</v>
      </c>
      <c r="C1063" s="788">
        <f>QSA!M12</f>
        <v>0</v>
      </c>
      <c r="E1063" s="790" t="s">
        <v>625</v>
      </c>
      <c r="F1063" s="791" t="s">
        <v>4152</v>
      </c>
      <c r="G1063" s="788">
        <f>QSA!N12</f>
        <v>0</v>
      </c>
      <c r="H1063" s="790" t="s">
        <v>627</v>
      </c>
    </row>
    <row r="1064" spans="1:8" x14ac:dyDescent="0.25">
      <c r="F1064" s="791" t="s">
        <v>4157</v>
      </c>
      <c r="G1064" s="788">
        <f>QSA!O12</f>
        <v>0</v>
      </c>
      <c r="H1064" s="790" t="s">
        <v>627</v>
      </c>
    </row>
    <row r="1065" spans="1:8" x14ac:dyDescent="0.25">
      <c r="F1065" s="791" t="s">
        <v>4162</v>
      </c>
      <c r="G1065" s="788">
        <f>QSA!P12</f>
        <v>0</v>
      </c>
      <c r="H1065" s="790" t="s">
        <v>627</v>
      </c>
    </row>
    <row r="1066" spans="1:8" x14ac:dyDescent="0.25"/>
    <row r="1067" spans="1:8" x14ac:dyDescent="0.25">
      <c r="A1067" s="786">
        <v>200</v>
      </c>
      <c r="B1067" s="791" t="s">
        <v>4100</v>
      </c>
      <c r="C1067" s="788">
        <f>QSA!M13</f>
        <v>0</v>
      </c>
      <c r="E1067" s="790" t="s">
        <v>625</v>
      </c>
      <c r="F1067" s="791" t="s">
        <v>4153</v>
      </c>
      <c r="G1067" s="788">
        <f>QSA!N13</f>
        <v>0</v>
      </c>
      <c r="H1067" s="790" t="s">
        <v>627</v>
      </c>
    </row>
    <row r="1068" spans="1:8" x14ac:dyDescent="0.25">
      <c r="F1068" s="791" t="s">
        <v>4158</v>
      </c>
      <c r="G1068" s="788">
        <f>QSA!O13</f>
        <v>0</v>
      </c>
      <c r="H1068" s="790" t="s">
        <v>627</v>
      </c>
    </row>
    <row r="1069" spans="1:8" x14ac:dyDescent="0.25">
      <c r="F1069" s="791" t="s">
        <v>4163</v>
      </c>
      <c r="G1069" s="788">
        <f>QSA!P13</f>
        <v>0</v>
      </c>
      <c r="H1069" s="789" t="s">
        <v>627</v>
      </c>
    </row>
    <row r="1070" spans="1:8" x14ac:dyDescent="0.25">
      <c r="B1070" s="779"/>
      <c r="H1070" s="789"/>
    </row>
    <row r="1071" spans="1:8" x14ac:dyDescent="0.25">
      <c r="A1071" s="786">
        <v>201</v>
      </c>
      <c r="B1071" s="779" t="s">
        <v>4101</v>
      </c>
      <c r="C1071" s="788">
        <f>QSA!M14</f>
        <v>0</v>
      </c>
      <c r="E1071" s="790" t="s">
        <v>625</v>
      </c>
      <c r="F1071" s="791" t="s">
        <v>4154</v>
      </c>
      <c r="G1071" s="788">
        <f>QSA!N14</f>
        <v>0</v>
      </c>
      <c r="H1071" s="789" t="s">
        <v>627</v>
      </c>
    </row>
    <row r="1072" spans="1:8" x14ac:dyDescent="0.25">
      <c r="B1072" s="779"/>
      <c r="F1072" s="791" t="s">
        <v>4159</v>
      </c>
      <c r="G1072" s="788">
        <f>QSA!O14</f>
        <v>0</v>
      </c>
      <c r="H1072" s="789" t="s">
        <v>627</v>
      </c>
    </row>
    <row r="1073" spans="1:8" x14ac:dyDescent="0.25">
      <c r="B1073" s="779"/>
      <c r="F1073" s="791" t="s">
        <v>4164</v>
      </c>
      <c r="G1073" s="788">
        <f>QSA!P14</f>
        <v>0</v>
      </c>
      <c r="H1073" s="789" t="s">
        <v>627</v>
      </c>
    </row>
    <row r="1074" spans="1:8" x14ac:dyDescent="0.25">
      <c r="B1074" s="779"/>
      <c r="H1074" s="789"/>
    </row>
    <row r="1075" spans="1:8" x14ac:dyDescent="0.25">
      <c r="A1075" s="786">
        <v>202</v>
      </c>
      <c r="B1075" s="779" t="s">
        <v>4116</v>
      </c>
      <c r="C1075" s="788">
        <f>QSA!M25</f>
        <v>0</v>
      </c>
      <c r="E1075" s="790" t="s">
        <v>625</v>
      </c>
      <c r="F1075" s="791" t="s">
        <v>4165</v>
      </c>
      <c r="G1075" s="788">
        <f>QSA!M26</f>
        <v>0</v>
      </c>
      <c r="H1075" s="789" t="s">
        <v>627</v>
      </c>
    </row>
    <row r="1076" spans="1:8" x14ac:dyDescent="0.25">
      <c r="B1076" s="779"/>
      <c r="F1076" s="791" t="s">
        <v>4166</v>
      </c>
      <c r="G1076" s="788">
        <f>QSA!M27</f>
        <v>0</v>
      </c>
      <c r="H1076" s="789" t="s">
        <v>627</v>
      </c>
    </row>
    <row r="1077" spans="1:8" x14ac:dyDescent="0.25">
      <c r="B1077" s="779"/>
      <c r="F1077" s="791" t="s">
        <v>4167</v>
      </c>
      <c r="G1077" s="788">
        <f>QSA!M28</f>
        <v>0</v>
      </c>
      <c r="H1077" s="789" t="s">
        <v>627</v>
      </c>
    </row>
    <row r="1078" spans="1:8" x14ac:dyDescent="0.25">
      <c r="B1078" s="779"/>
      <c r="H1078" s="789"/>
    </row>
    <row r="1079" spans="1:8" x14ac:dyDescent="0.25">
      <c r="A1079" s="786">
        <v>203</v>
      </c>
      <c r="B1079" s="779" t="s">
        <v>4168</v>
      </c>
      <c r="C1079" s="788">
        <f>QSA!N25</f>
        <v>0</v>
      </c>
      <c r="E1079" s="790" t="s">
        <v>625</v>
      </c>
      <c r="F1079" s="791" t="s">
        <v>4169</v>
      </c>
      <c r="G1079" s="788">
        <f>QSA!N26</f>
        <v>0</v>
      </c>
      <c r="H1079" s="789" t="s">
        <v>627</v>
      </c>
    </row>
    <row r="1080" spans="1:8" x14ac:dyDescent="0.25">
      <c r="B1080" s="779"/>
      <c r="F1080" s="791" t="s">
        <v>4170</v>
      </c>
      <c r="G1080" s="788">
        <f>QSA!N27</f>
        <v>0</v>
      </c>
      <c r="H1080" s="789" t="s">
        <v>627</v>
      </c>
    </row>
    <row r="1081" spans="1:8" x14ac:dyDescent="0.25">
      <c r="F1081" s="779" t="s">
        <v>4171</v>
      </c>
      <c r="G1081" s="788">
        <f>QSA!N28</f>
        <v>0</v>
      </c>
      <c r="H1081" s="789" t="s">
        <v>627</v>
      </c>
    </row>
    <row r="1082" spans="1:8" x14ac:dyDescent="0.25">
      <c r="B1082" s="779"/>
      <c r="F1082" s="779"/>
      <c r="H1082" s="789"/>
    </row>
    <row r="1083" spans="1:8" x14ac:dyDescent="0.25">
      <c r="A1083" s="786">
        <v>204</v>
      </c>
      <c r="B1083" s="791" t="s">
        <v>4172</v>
      </c>
      <c r="C1083" s="788">
        <f>QSA!O25</f>
        <v>0</v>
      </c>
      <c r="E1083" s="790" t="s">
        <v>625</v>
      </c>
      <c r="F1083" s="779" t="s">
        <v>4173</v>
      </c>
      <c r="G1083" s="788">
        <f>QSA!O26</f>
        <v>0</v>
      </c>
      <c r="H1083" s="789" t="s">
        <v>627</v>
      </c>
    </row>
    <row r="1084" spans="1:8" x14ac:dyDescent="0.25">
      <c r="B1084" s="779"/>
      <c r="F1084" s="779" t="s">
        <v>4174</v>
      </c>
      <c r="G1084" s="788">
        <f>QSA!O27</f>
        <v>0</v>
      </c>
      <c r="H1084" s="789" t="s">
        <v>627</v>
      </c>
    </row>
    <row r="1085" spans="1:8" x14ac:dyDescent="0.25">
      <c r="B1085" s="779"/>
      <c r="F1085" s="779" t="s">
        <v>4175</v>
      </c>
      <c r="G1085" s="788">
        <f>QSA!O28</f>
        <v>0</v>
      </c>
      <c r="H1085" s="790" t="s">
        <v>627</v>
      </c>
    </row>
    <row r="1086" spans="1:8" x14ac:dyDescent="0.25">
      <c r="B1086" s="779"/>
      <c r="F1086" s="779"/>
    </row>
    <row r="1087" spans="1:8" x14ac:dyDescent="0.25">
      <c r="A1087" s="786">
        <v>205</v>
      </c>
      <c r="B1087" s="779" t="s">
        <v>4176</v>
      </c>
      <c r="C1087" s="788">
        <f>QSA!P25</f>
        <v>0</v>
      </c>
      <c r="E1087" s="790" t="s">
        <v>625</v>
      </c>
      <c r="F1087" s="779" t="s">
        <v>4177</v>
      </c>
      <c r="G1087" s="788">
        <f>QSA!P26</f>
        <v>0</v>
      </c>
      <c r="H1087" s="790" t="s">
        <v>627</v>
      </c>
    </row>
    <row r="1088" spans="1:8" x14ac:dyDescent="0.25">
      <c r="B1088" s="779"/>
      <c r="F1088" s="779" t="s">
        <v>4178</v>
      </c>
      <c r="G1088" s="788">
        <f>QSA!P27</f>
        <v>0</v>
      </c>
      <c r="H1088" s="790" t="s">
        <v>627</v>
      </c>
    </row>
    <row r="1089" spans="1:8" x14ac:dyDescent="0.25">
      <c r="B1089" s="779"/>
      <c r="F1089" s="779" t="s">
        <v>4179</v>
      </c>
      <c r="G1089" s="788">
        <f>QSA!P28</f>
        <v>0</v>
      </c>
      <c r="H1089" s="790" t="s">
        <v>627</v>
      </c>
    </row>
    <row r="1090" spans="1:8" x14ac:dyDescent="0.25">
      <c r="B1090" s="779"/>
      <c r="F1090" s="779"/>
    </row>
    <row r="1091" spans="1:8" x14ac:dyDescent="0.25">
      <c r="A1091" s="786">
        <v>206</v>
      </c>
      <c r="B1091" s="779" t="s">
        <v>4116</v>
      </c>
      <c r="C1091" s="788">
        <f>QSA!M25</f>
        <v>0</v>
      </c>
      <c r="E1091" s="790" t="s">
        <v>625</v>
      </c>
      <c r="F1091" s="779" t="s">
        <v>4168</v>
      </c>
      <c r="G1091" s="788">
        <f>QSA!N25</f>
        <v>0</v>
      </c>
      <c r="H1091" s="790" t="s">
        <v>627</v>
      </c>
    </row>
    <row r="1092" spans="1:8" x14ac:dyDescent="0.25">
      <c r="B1092" s="779"/>
      <c r="F1092" s="779" t="s">
        <v>4172</v>
      </c>
      <c r="G1092" s="788">
        <f>QSA!O25</f>
        <v>0</v>
      </c>
      <c r="H1092" s="790" t="s">
        <v>627</v>
      </c>
    </row>
    <row r="1093" spans="1:8" x14ac:dyDescent="0.25">
      <c r="B1093" s="779"/>
      <c r="F1093" s="779" t="s">
        <v>4176</v>
      </c>
      <c r="G1093" s="788">
        <f>QSA!P25</f>
        <v>0</v>
      </c>
      <c r="H1093" s="790" t="s">
        <v>627</v>
      </c>
    </row>
    <row r="1094" spans="1:8" x14ac:dyDescent="0.25">
      <c r="B1094" s="779"/>
      <c r="F1094" s="779"/>
    </row>
    <row r="1095" spans="1:8" x14ac:dyDescent="0.25">
      <c r="A1095" s="786">
        <v>207</v>
      </c>
      <c r="B1095" s="779" t="s">
        <v>4165</v>
      </c>
      <c r="C1095" s="788">
        <f>QSA!M26</f>
        <v>0</v>
      </c>
      <c r="E1095" s="790" t="s">
        <v>625</v>
      </c>
      <c r="F1095" s="779" t="s">
        <v>4169</v>
      </c>
      <c r="G1095" s="788">
        <f>QSA!N26</f>
        <v>0</v>
      </c>
      <c r="H1095" s="790" t="s">
        <v>627</v>
      </c>
    </row>
    <row r="1096" spans="1:8" x14ac:dyDescent="0.25">
      <c r="B1096" s="779"/>
      <c r="F1096" s="779" t="s">
        <v>4173</v>
      </c>
      <c r="G1096" s="788">
        <f>QSA!O26</f>
        <v>0</v>
      </c>
      <c r="H1096" s="790" t="s">
        <v>627</v>
      </c>
    </row>
    <row r="1097" spans="1:8" x14ac:dyDescent="0.25">
      <c r="F1097" s="791" t="s">
        <v>4177</v>
      </c>
      <c r="G1097" s="788">
        <f>QSA!P26</f>
        <v>0</v>
      </c>
      <c r="H1097" s="790" t="s">
        <v>627</v>
      </c>
    </row>
    <row r="1098" spans="1:8" x14ac:dyDescent="0.25">
      <c r="B1098" s="779"/>
      <c r="F1098" s="779"/>
    </row>
    <row r="1099" spans="1:8" x14ac:dyDescent="0.25">
      <c r="A1099" s="786">
        <v>208</v>
      </c>
      <c r="B1099" s="791" t="s">
        <v>4166</v>
      </c>
      <c r="C1099" s="788">
        <f>QSA!M27</f>
        <v>0</v>
      </c>
      <c r="E1099" s="790" t="s">
        <v>625</v>
      </c>
      <c r="F1099" s="791" t="s">
        <v>4170</v>
      </c>
      <c r="G1099" s="788">
        <f>QSA!N27</f>
        <v>0</v>
      </c>
      <c r="H1099" s="790" t="s">
        <v>627</v>
      </c>
    </row>
    <row r="1100" spans="1:8" x14ac:dyDescent="0.25">
      <c r="B1100" s="779"/>
      <c r="F1100" s="779" t="s">
        <v>4174</v>
      </c>
      <c r="G1100" s="788">
        <f>QSA!O27</f>
        <v>0</v>
      </c>
      <c r="H1100" s="790" t="s">
        <v>627</v>
      </c>
    </row>
    <row r="1101" spans="1:8" x14ac:dyDescent="0.25">
      <c r="F1101" s="779" t="s">
        <v>4178</v>
      </c>
      <c r="G1101" s="788">
        <f>QSA!P27</f>
        <v>0</v>
      </c>
      <c r="H1101" s="790" t="s">
        <v>627</v>
      </c>
    </row>
    <row r="1102" spans="1:8" x14ac:dyDescent="0.25">
      <c r="F1102" s="779"/>
    </row>
    <row r="1103" spans="1:8" x14ac:dyDescent="0.25">
      <c r="A1103" s="786">
        <v>209</v>
      </c>
      <c r="B1103" s="791" t="s">
        <v>4167</v>
      </c>
      <c r="C1103" s="788">
        <f>QSA!M28</f>
        <v>0</v>
      </c>
      <c r="E1103" s="790" t="s">
        <v>625</v>
      </c>
      <c r="F1103" s="791" t="s">
        <v>4171</v>
      </c>
      <c r="G1103" s="788">
        <f>QSA!N28</f>
        <v>0</v>
      </c>
      <c r="H1103" s="790" t="s">
        <v>627</v>
      </c>
    </row>
    <row r="1104" spans="1:8" x14ac:dyDescent="0.25">
      <c r="B1104" s="779"/>
      <c r="F1104" s="779" t="s">
        <v>4175</v>
      </c>
      <c r="G1104" s="788">
        <f>QSA!O28</f>
        <v>0</v>
      </c>
      <c r="H1104" s="790" t="s">
        <v>627</v>
      </c>
    </row>
    <row r="1105" spans="1:8" x14ac:dyDescent="0.25">
      <c r="F1105" s="779" t="s">
        <v>4179</v>
      </c>
      <c r="G1105" s="788">
        <f>QSA!P28</f>
        <v>0</v>
      </c>
      <c r="H1105" s="790" t="s">
        <v>627</v>
      </c>
    </row>
    <row r="1106" spans="1:8" x14ac:dyDescent="0.25">
      <c r="F1106" s="779"/>
    </row>
    <row r="1107" spans="1:8" x14ac:dyDescent="0.25">
      <c r="A1107" s="786">
        <v>210</v>
      </c>
      <c r="B1107" s="791" t="s">
        <v>4111</v>
      </c>
      <c r="C1107" s="788">
        <f>QSA!L29</f>
        <v>0</v>
      </c>
      <c r="E1107" s="790" t="s">
        <v>625</v>
      </c>
      <c r="F1107" s="779" t="s">
        <v>4112</v>
      </c>
      <c r="G1107" s="788">
        <f>QSA!L30</f>
        <v>0</v>
      </c>
      <c r="H1107" s="790" t="s">
        <v>627</v>
      </c>
    </row>
    <row r="1108" spans="1:8" x14ac:dyDescent="0.25">
      <c r="F1108" s="779" t="s">
        <v>4114</v>
      </c>
      <c r="G1108" s="788">
        <f>QSA!L32</f>
        <v>0</v>
      </c>
      <c r="H1108" s="790" t="s">
        <v>627</v>
      </c>
    </row>
    <row r="1109" spans="1:8" x14ac:dyDescent="0.25"/>
    <row r="1110" spans="1:8" x14ac:dyDescent="0.25">
      <c r="A1110" s="786">
        <v>211</v>
      </c>
      <c r="B1110" s="779" t="s">
        <v>4117</v>
      </c>
      <c r="C1110" s="788">
        <f>QSA!M29</f>
        <v>0</v>
      </c>
      <c r="E1110" s="790" t="s">
        <v>625</v>
      </c>
      <c r="F1110" s="779" t="s">
        <v>4113</v>
      </c>
      <c r="G1110" s="788">
        <f>QSA!M30</f>
        <v>0</v>
      </c>
      <c r="H1110" s="790" t="s">
        <v>627</v>
      </c>
    </row>
    <row r="1111" spans="1:8" x14ac:dyDescent="0.25">
      <c r="F1111" s="779" t="s">
        <v>4115</v>
      </c>
      <c r="G1111" s="788">
        <f>QSA!M32</f>
        <v>0</v>
      </c>
      <c r="H1111" s="790" t="s">
        <v>627</v>
      </c>
    </row>
    <row r="1112" spans="1:8" x14ac:dyDescent="0.25">
      <c r="F1112" s="779"/>
    </row>
    <row r="1113" spans="1:8" x14ac:dyDescent="0.25">
      <c r="A1113" s="786">
        <v>212</v>
      </c>
      <c r="B1113" s="791" t="s">
        <v>4180</v>
      </c>
      <c r="C1113" s="788">
        <f>QSA!N29</f>
        <v>0</v>
      </c>
      <c r="E1113" s="790" t="s">
        <v>625</v>
      </c>
      <c r="F1113" s="791" t="s">
        <v>4181</v>
      </c>
      <c r="G1113" s="788">
        <f>QSA!N30</f>
        <v>0</v>
      </c>
      <c r="H1113" s="790" t="s">
        <v>627</v>
      </c>
    </row>
    <row r="1114" spans="1:8" x14ac:dyDescent="0.25">
      <c r="B1114" s="779"/>
      <c r="F1114" s="779" t="s">
        <v>4182</v>
      </c>
      <c r="G1114" s="788">
        <f>QSA!N32</f>
        <v>0</v>
      </c>
      <c r="H1114" s="790" t="s">
        <v>627</v>
      </c>
    </row>
    <row r="1115" spans="1:8" x14ac:dyDescent="0.25">
      <c r="F1115" s="779"/>
    </row>
    <row r="1116" spans="1:8" x14ac:dyDescent="0.25">
      <c r="A1116" s="786">
        <v>213</v>
      </c>
      <c r="B1116" s="791" t="s">
        <v>4183</v>
      </c>
      <c r="C1116" s="788">
        <f>QSA!O29</f>
        <v>0</v>
      </c>
      <c r="E1116" s="790" t="s">
        <v>625</v>
      </c>
      <c r="F1116" s="779" t="s">
        <v>4184</v>
      </c>
      <c r="G1116" s="788">
        <f>QSA!O30</f>
        <v>0</v>
      </c>
      <c r="H1116" s="790" t="s">
        <v>627</v>
      </c>
    </row>
    <row r="1117" spans="1:8" x14ac:dyDescent="0.25">
      <c r="D1117" s="790"/>
      <c r="F1117" s="779" t="s">
        <v>4185</v>
      </c>
      <c r="G1117" s="788">
        <f>QSA!O32</f>
        <v>0</v>
      </c>
      <c r="H1117" s="789" t="s">
        <v>627</v>
      </c>
    </row>
    <row r="1118" spans="1:8" x14ac:dyDescent="0.25">
      <c r="B1118" s="779"/>
      <c r="D1118" s="790"/>
      <c r="F1118" s="779"/>
    </row>
    <row r="1119" spans="1:8" x14ac:dyDescent="0.25">
      <c r="A1119" s="786">
        <v>214</v>
      </c>
      <c r="B1119" s="791" t="s">
        <v>4186</v>
      </c>
      <c r="C1119" s="788">
        <f>QSA!P29</f>
        <v>0</v>
      </c>
      <c r="D1119" s="790"/>
      <c r="E1119" s="790" t="s">
        <v>625</v>
      </c>
      <c r="F1119" s="779" t="s">
        <v>4187</v>
      </c>
      <c r="G1119" s="788">
        <f>QSA!P30</f>
        <v>0</v>
      </c>
      <c r="H1119" s="790" t="s">
        <v>627</v>
      </c>
    </row>
    <row r="1120" spans="1:8" x14ac:dyDescent="0.25">
      <c r="D1120" s="790"/>
      <c r="F1120" s="779" t="s">
        <v>4188</v>
      </c>
      <c r="G1120" s="788">
        <f>QSA!P32</f>
        <v>0</v>
      </c>
      <c r="H1120" s="789" t="s">
        <v>627</v>
      </c>
    </row>
    <row r="1121" spans="1:8" x14ac:dyDescent="0.25">
      <c r="B1121" s="779"/>
      <c r="D1121" s="790"/>
      <c r="F1121" s="779"/>
    </row>
    <row r="1122" spans="1:8" x14ac:dyDescent="0.25">
      <c r="A1122" s="786">
        <v>215</v>
      </c>
      <c r="B1122" s="791" t="s">
        <v>4117</v>
      </c>
      <c r="C1122" s="788">
        <f>QSA!M29</f>
        <v>0</v>
      </c>
      <c r="D1122" s="790"/>
      <c r="E1122" s="790" t="s">
        <v>625</v>
      </c>
      <c r="F1122" s="779" t="s">
        <v>4180</v>
      </c>
      <c r="G1122" s="788">
        <f>QSA!N29</f>
        <v>0</v>
      </c>
      <c r="H1122" s="790" t="s">
        <v>627</v>
      </c>
    </row>
    <row r="1123" spans="1:8" x14ac:dyDescent="0.25">
      <c r="D1123" s="790"/>
      <c r="F1123" s="779" t="s">
        <v>4183</v>
      </c>
      <c r="G1123" s="788">
        <f>QSA!O29</f>
        <v>0</v>
      </c>
      <c r="H1123" s="790" t="s">
        <v>627</v>
      </c>
    </row>
    <row r="1124" spans="1:8" x14ac:dyDescent="0.25">
      <c r="D1124" s="790"/>
      <c r="F1124" s="779" t="s">
        <v>4186</v>
      </c>
      <c r="G1124" s="788">
        <f>QSA!P29</f>
        <v>0</v>
      </c>
      <c r="H1124" s="790" t="s">
        <v>627</v>
      </c>
    </row>
    <row r="1125" spans="1:8" x14ac:dyDescent="0.25">
      <c r="F1125" s="779"/>
    </row>
    <row r="1126" spans="1:8" x14ac:dyDescent="0.25">
      <c r="A1126" s="786">
        <v>216</v>
      </c>
      <c r="B1126" s="791" t="s">
        <v>4113</v>
      </c>
      <c r="C1126" s="788">
        <f>QSA!M30</f>
        <v>0</v>
      </c>
      <c r="E1126" s="790" t="s">
        <v>625</v>
      </c>
      <c r="F1126" s="779" t="s">
        <v>4181</v>
      </c>
      <c r="G1126" s="788">
        <f>QSA!N30</f>
        <v>0</v>
      </c>
      <c r="H1126" s="790" t="s">
        <v>627</v>
      </c>
    </row>
    <row r="1127" spans="1:8" x14ac:dyDescent="0.25">
      <c r="F1127" s="791" t="s">
        <v>4184</v>
      </c>
      <c r="G1127" s="788">
        <f>QSA!O30</f>
        <v>0</v>
      </c>
      <c r="H1127" s="790" t="s">
        <v>627</v>
      </c>
    </row>
    <row r="1128" spans="1:8" x14ac:dyDescent="0.25">
      <c r="B1128" s="779"/>
      <c r="F1128" s="779" t="s">
        <v>4187</v>
      </c>
      <c r="G1128" s="788">
        <f>QSA!P30</f>
        <v>0</v>
      </c>
      <c r="H1128" s="790" t="s">
        <v>627</v>
      </c>
    </row>
    <row r="1129" spans="1:8" x14ac:dyDescent="0.25">
      <c r="F1129" s="779"/>
    </row>
    <row r="1130" spans="1:8" x14ac:dyDescent="0.25">
      <c r="A1130" s="786">
        <v>217</v>
      </c>
      <c r="B1130" s="791" t="s">
        <v>4115</v>
      </c>
      <c r="C1130" s="788">
        <f>QSA!M32</f>
        <v>0</v>
      </c>
      <c r="E1130" s="790" t="s">
        <v>625</v>
      </c>
      <c r="F1130" s="779" t="s">
        <v>4182</v>
      </c>
      <c r="G1130" s="788">
        <f>QSA!N32</f>
        <v>0</v>
      </c>
      <c r="H1130" s="790" t="s">
        <v>627</v>
      </c>
    </row>
    <row r="1131" spans="1:8" x14ac:dyDescent="0.25">
      <c r="F1131" s="779" t="s">
        <v>4185</v>
      </c>
      <c r="G1131" s="788">
        <f>QSA!O32</f>
        <v>0</v>
      </c>
      <c r="H1131" s="790" t="s">
        <v>627</v>
      </c>
    </row>
    <row r="1132" spans="1:8" x14ac:dyDescent="0.25">
      <c r="F1132" s="779" t="s">
        <v>4188</v>
      </c>
      <c r="G1132" s="788">
        <f>QSA!P32</f>
        <v>0</v>
      </c>
      <c r="H1132" s="790" t="s">
        <v>627</v>
      </c>
    </row>
    <row r="1133" spans="1:8" x14ac:dyDescent="0.25">
      <c r="H1133" s="789"/>
    </row>
    <row r="1134" spans="1:8" x14ac:dyDescent="0.25">
      <c r="A1134" s="786">
        <v>218</v>
      </c>
      <c r="B1134" s="779" t="s">
        <v>4110</v>
      </c>
      <c r="C1134" s="788">
        <f>QSA!K34</f>
        <v>0</v>
      </c>
      <c r="E1134" s="790" t="s">
        <v>625</v>
      </c>
      <c r="F1134" s="779" t="s">
        <v>4189</v>
      </c>
      <c r="G1134" s="788">
        <f>QSA!K35</f>
        <v>0</v>
      </c>
      <c r="H1134" s="789" t="s">
        <v>627</v>
      </c>
    </row>
    <row r="1135" spans="1:8" x14ac:dyDescent="0.25">
      <c r="F1135" s="791" t="s">
        <v>4190</v>
      </c>
      <c r="G1135" s="788">
        <f>QSA!K36</f>
        <v>0</v>
      </c>
      <c r="H1135" s="789" t="s">
        <v>627</v>
      </c>
    </row>
    <row r="1136" spans="1:8" x14ac:dyDescent="0.25">
      <c r="B1136" s="779"/>
      <c r="F1136" s="779" t="s">
        <v>4191</v>
      </c>
      <c r="G1136" s="788">
        <f>QSA!K37</f>
        <v>0</v>
      </c>
      <c r="H1136" s="789" t="s">
        <v>627</v>
      </c>
    </row>
    <row r="1137" spans="1:8" x14ac:dyDescent="0.25">
      <c r="H1137" s="789"/>
    </row>
    <row r="1138" spans="1:8" x14ac:dyDescent="0.25">
      <c r="H1138" s="789"/>
    </row>
    <row r="1139" spans="1:8" x14ac:dyDescent="0.25">
      <c r="H1139" s="789"/>
    </row>
    <row r="1140" spans="1:8" x14ac:dyDescent="0.25">
      <c r="H1140" s="789"/>
    </row>
    <row r="1141" spans="1:8" x14ac:dyDescent="0.25">
      <c r="H1141" s="789"/>
    </row>
    <row r="1142" spans="1:8" x14ac:dyDescent="0.25">
      <c r="H1142" s="789"/>
    </row>
    <row r="1143" spans="1:8" x14ac:dyDescent="0.25">
      <c r="H1143" s="789"/>
    </row>
    <row r="1144" spans="1:8" x14ac:dyDescent="0.25">
      <c r="H1144" s="789"/>
    </row>
    <row r="1145" spans="1:8" x14ac:dyDescent="0.25">
      <c r="H1145" s="789"/>
    </row>
    <row r="1146" spans="1:8" x14ac:dyDescent="0.25">
      <c r="A1146" s="786">
        <v>223</v>
      </c>
      <c r="B1146" s="791" t="s">
        <v>4118</v>
      </c>
      <c r="C1146" s="788">
        <f>QSA!U29</f>
        <v>0</v>
      </c>
      <c r="E1146" s="790" t="s">
        <v>625</v>
      </c>
      <c r="F1146" s="791" t="s">
        <v>4119</v>
      </c>
      <c r="G1146" s="788">
        <f>QSA!U30</f>
        <v>0</v>
      </c>
      <c r="H1146" s="789" t="s">
        <v>627</v>
      </c>
    </row>
    <row r="1147" spans="1:8" x14ac:dyDescent="0.25">
      <c r="F1147" s="791" t="s">
        <v>4121</v>
      </c>
      <c r="G1147" s="788">
        <f>QSA!U32</f>
        <v>0</v>
      </c>
      <c r="H1147" s="789" t="s">
        <v>627</v>
      </c>
    </row>
    <row r="1148" spans="1:8" x14ac:dyDescent="0.25">
      <c r="H1148" s="789"/>
    </row>
    <row r="1149" spans="1:8" x14ac:dyDescent="0.25">
      <c r="A1149" s="786">
        <v>224</v>
      </c>
      <c r="B1149" s="791" t="s">
        <v>4123</v>
      </c>
      <c r="C1149" s="788">
        <f>QSA!U34</f>
        <v>0</v>
      </c>
      <c r="E1149" s="790" t="s">
        <v>625</v>
      </c>
      <c r="F1149" s="791" t="s">
        <v>4192</v>
      </c>
      <c r="G1149" s="788">
        <f>QSA!U35</f>
        <v>0</v>
      </c>
      <c r="H1149" s="789" t="s">
        <v>627</v>
      </c>
    </row>
    <row r="1150" spans="1:8" x14ac:dyDescent="0.25">
      <c r="B1150" s="779"/>
      <c r="F1150" s="779" t="s">
        <v>4193</v>
      </c>
      <c r="G1150" s="788">
        <f>QSA!U36</f>
        <v>0</v>
      </c>
      <c r="H1150" s="789" t="s">
        <v>627</v>
      </c>
    </row>
    <row r="1151" spans="1:8" x14ac:dyDescent="0.25">
      <c r="F1151" s="791" t="s">
        <v>4194</v>
      </c>
      <c r="G1151" s="788">
        <f>QSA!U37</f>
        <v>0</v>
      </c>
      <c r="H1151" s="789" t="s">
        <v>627</v>
      </c>
    </row>
    <row r="1152" spans="1:8" x14ac:dyDescent="0.25">
      <c r="H1152" s="789"/>
    </row>
    <row r="1153" spans="1:8" x14ac:dyDescent="0.25">
      <c r="H1153" s="789"/>
    </row>
    <row r="1154" spans="1:8" x14ac:dyDescent="0.25">
      <c r="H1154" s="789"/>
    </row>
    <row r="1155" spans="1:8" x14ac:dyDescent="0.25">
      <c r="H1155" s="789"/>
    </row>
    <row r="1156" spans="1:8" x14ac:dyDescent="0.25">
      <c r="B1156" s="779"/>
      <c r="F1156" s="779"/>
      <c r="H1156" s="789"/>
    </row>
    <row r="1157" spans="1:8" ht="30" x14ac:dyDescent="0.25">
      <c r="A1157" s="786">
        <v>227</v>
      </c>
      <c r="B1157" s="791" t="s">
        <v>4124</v>
      </c>
      <c r="C1157" s="788">
        <f>QSA!G34</f>
        <v>0</v>
      </c>
      <c r="E1157" s="790" t="s">
        <v>625</v>
      </c>
      <c r="F1157" s="791" t="s">
        <v>4195</v>
      </c>
      <c r="G1157" s="788">
        <f>QSA!G35</f>
        <v>0</v>
      </c>
      <c r="H1157" s="789" t="s">
        <v>627</v>
      </c>
    </row>
    <row r="1158" spans="1:8" ht="30" x14ac:dyDescent="0.25">
      <c r="F1158" s="791" t="s">
        <v>4196</v>
      </c>
      <c r="G1158" s="788">
        <f>QSA!G36</f>
        <v>0</v>
      </c>
      <c r="H1158" s="789" t="s">
        <v>627</v>
      </c>
    </row>
    <row r="1159" spans="1:8" ht="30" x14ac:dyDescent="0.25">
      <c r="F1159" s="791" t="s">
        <v>4197</v>
      </c>
      <c r="G1159" s="788">
        <f>QSA!G37</f>
        <v>0</v>
      </c>
      <c r="H1159" s="789" t="s">
        <v>627</v>
      </c>
    </row>
    <row r="1160" spans="1:8" x14ac:dyDescent="0.25">
      <c r="H1160" s="789"/>
    </row>
    <row r="1161" spans="1:8" x14ac:dyDescent="0.25">
      <c r="A1161" s="786">
        <v>228</v>
      </c>
      <c r="B1161" s="791" t="s">
        <v>4125</v>
      </c>
      <c r="C1161" s="788">
        <f>QSA!H34</f>
        <v>0</v>
      </c>
      <c r="E1161" s="790" t="s">
        <v>625</v>
      </c>
      <c r="F1161" s="791" t="s">
        <v>4198</v>
      </c>
      <c r="G1161" s="788">
        <f>QSA!H35</f>
        <v>0</v>
      </c>
      <c r="H1161" s="789" t="s">
        <v>627</v>
      </c>
    </row>
    <row r="1162" spans="1:8" x14ac:dyDescent="0.25">
      <c r="F1162" s="791" t="s">
        <v>4199</v>
      </c>
      <c r="G1162" s="788">
        <f>QSA!H36</f>
        <v>0</v>
      </c>
      <c r="H1162" s="789" t="s">
        <v>627</v>
      </c>
    </row>
    <row r="1163" spans="1:8" x14ac:dyDescent="0.25">
      <c r="F1163" s="791" t="s">
        <v>4200</v>
      </c>
      <c r="G1163" s="788">
        <f>QSA!H37</f>
        <v>0</v>
      </c>
      <c r="H1163" s="789" t="s">
        <v>627</v>
      </c>
    </row>
    <row r="1164" spans="1:8" x14ac:dyDescent="0.25">
      <c r="H1164" s="789"/>
    </row>
    <row r="1165" spans="1:8" x14ac:dyDescent="0.25">
      <c r="A1165" s="786">
        <v>229</v>
      </c>
      <c r="B1165" s="791" t="s">
        <v>4126</v>
      </c>
      <c r="C1165" s="788">
        <f>QSA!I34</f>
        <v>0</v>
      </c>
      <c r="E1165" s="790" t="s">
        <v>625</v>
      </c>
      <c r="F1165" s="791" t="s">
        <v>4201</v>
      </c>
      <c r="G1165" s="788">
        <f>QSA!I35</f>
        <v>0</v>
      </c>
      <c r="H1165" s="789" t="s">
        <v>627</v>
      </c>
    </row>
    <row r="1166" spans="1:8" x14ac:dyDescent="0.25">
      <c r="F1166" s="791" t="s">
        <v>4202</v>
      </c>
      <c r="G1166" s="788">
        <f>QSA!I36</f>
        <v>0</v>
      </c>
      <c r="H1166" s="789" t="s">
        <v>627</v>
      </c>
    </row>
    <row r="1167" spans="1:8" x14ac:dyDescent="0.25">
      <c r="F1167" s="791" t="s">
        <v>4203</v>
      </c>
      <c r="G1167" s="788">
        <f>QSA!I37</f>
        <v>0</v>
      </c>
      <c r="H1167" s="789" t="s">
        <v>627</v>
      </c>
    </row>
    <row r="1168" spans="1:8" x14ac:dyDescent="0.25">
      <c r="H1168" s="789"/>
    </row>
    <row r="1169" spans="1:8" x14ac:dyDescent="0.25">
      <c r="A1169" s="786">
        <v>230</v>
      </c>
      <c r="B1169" s="791" t="s">
        <v>4127</v>
      </c>
      <c r="C1169" s="788">
        <f>QSA!J34</f>
        <v>0</v>
      </c>
      <c r="E1169" s="790" t="s">
        <v>625</v>
      </c>
      <c r="F1169" s="791" t="s">
        <v>4204</v>
      </c>
      <c r="G1169" s="788">
        <f>QSA!J35</f>
        <v>0</v>
      </c>
      <c r="H1169" s="789" t="s">
        <v>627</v>
      </c>
    </row>
    <row r="1170" spans="1:8" x14ac:dyDescent="0.25">
      <c r="F1170" s="791" t="s">
        <v>4205</v>
      </c>
      <c r="G1170" s="788">
        <f>QSA!J36</f>
        <v>0</v>
      </c>
      <c r="H1170" s="789" t="s">
        <v>627</v>
      </c>
    </row>
    <row r="1171" spans="1:8" x14ac:dyDescent="0.25">
      <c r="F1171" s="791" t="s">
        <v>4206</v>
      </c>
      <c r="G1171" s="788">
        <f>QSA!J37</f>
        <v>0</v>
      </c>
      <c r="H1171" s="789" t="s">
        <v>627</v>
      </c>
    </row>
    <row r="1172" spans="1:8" x14ac:dyDescent="0.25">
      <c r="H1172" s="789"/>
    </row>
    <row r="1173" spans="1:8" ht="30" x14ac:dyDescent="0.25">
      <c r="A1173" s="786">
        <v>231</v>
      </c>
      <c r="B1173" s="791" t="s">
        <v>4128</v>
      </c>
      <c r="C1173" s="788">
        <f>QSA!Q34</f>
        <v>0</v>
      </c>
      <c r="E1173" s="790" t="s">
        <v>625</v>
      </c>
      <c r="F1173" s="791" t="s">
        <v>4207</v>
      </c>
      <c r="G1173" s="788">
        <f>QSA!Q35</f>
        <v>0</v>
      </c>
      <c r="H1173" s="789" t="s">
        <v>627</v>
      </c>
    </row>
    <row r="1174" spans="1:8" ht="30" x14ac:dyDescent="0.25">
      <c r="F1174" s="791" t="s">
        <v>4208</v>
      </c>
      <c r="G1174" s="788">
        <f>QSA!Q36</f>
        <v>0</v>
      </c>
      <c r="H1174" s="789" t="s">
        <v>627</v>
      </c>
    </row>
    <row r="1175" spans="1:8" ht="30" x14ac:dyDescent="0.25">
      <c r="F1175" s="791" t="s">
        <v>4209</v>
      </c>
      <c r="G1175" s="788">
        <f>QSA!Q37</f>
        <v>0</v>
      </c>
      <c r="H1175" s="789" t="s">
        <v>627</v>
      </c>
    </row>
    <row r="1176" spans="1:8" x14ac:dyDescent="0.25">
      <c r="H1176" s="789"/>
    </row>
    <row r="1177" spans="1:8" x14ac:dyDescent="0.25">
      <c r="A1177" s="786">
        <v>232</v>
      </c>
      <c r="B1177" s="791" t="s">
        <v>4129</v>
      </c>
      <c r="C1177" s="788">
        <f>QSA!R34</f>
        <v>0</v>
      </c>
      <c r="E1177" s="790" t="s">
        <v>625</v>
      </c>
      <c r="F1177" s="791" t="s">
        <v>4210</v>
      </c>
      <c r="G1177" s="788">
        <f>QSA!R35</f>
        <v>0</v>
      </c>
      <c r="H1177" s="789" t="s">
        <v>627</v>
      </c>
    </row>
    <row r="1178" spans="1:8" x14ac:dyDescent="0.25">
      <c r="F1178" s="791" t="s">
        <v>4211</v>
      </c>
      <c r="G1178" s="788">
        <f>QSA!R36</f>
        <v>0</v>
      </c>
      <c r="H1178" s="789" t="s">
        <v>627</v>
      </c>
    </row>
    <row r="1179" spans="1:8" x14ac:dyDescent="0.25">
      <c r="F1179" s="791" t="s">
        <v>4212</v>
      </c>
      <c r="G1179" s="788">
        <f>QSA!R37</f>
        <v>0</v>
      </c>
      <c r="H1179" s="789" t="s">
        <v>627</v>
      </c>
    </row>
    <row r="1180" spans="1:8" x14ac:dyDescent="0.25">
      <c r="H1180" s="789"/>
    </row>
    <row r="1181" spans="1:8" x14ac:dyDescent="0.25">
      <c r="A1181" s="786">
        <v>233</v>
      </c>
      <c r="B1181" s="791" t="s">
        <v>4130</v>
      </c>
      <c r="C1181" s="788">
        <f>QSA!S34</f>
        <v>0</v>
      </c>
      <c r="E1181" s="790" t="s">
        <v>625</v>
      </c>
      <c r="F1181" s="791" t="s">
        <v>4213</v>
      </c>
      <c r="G1181" s="788">
        <f>QSA!S35</f>
        <v>0</v>
      </c>
      <c r="H1181" s="789" t="s">
        <v>627</v>
      </c>
    </row>
    <row r="1182" spans="1:8" x14ac:dyDescent="0.25">
      <c r="B1182" s="779"/>
      <c r="F1182" s="779" t="s">
        <v>4214</v>
      </c>
      <c r="G1182" s="788">
        <f>QSA!S36</f>
        <v>0</v>
      </c>
      <c r="H1182" s="789" t="s">
        <v>627</v>
      </c>
    </row>
    <row r="1183" spans="1:8" x14ac:dyDescent="0.25">
      <c r="F1183" s="791" t="s">
        <v>4215</v>
      </c>
      <c r="G1183" s="788">
        <f>QSA!S37</f>
        <v>0</v>
      </c>
      <c r="H1183" s="789" t="s">
        <v>627</v>
      </c>
    </row>
    <row r="1184" spans="1:8" x14ac:dyDescent="0.25">
      <c r="B1184" s="779"/>
      <c r="F1184" s="779"/>
      <c r="H1184" s="789"/>
    </row>
    <row r="1185" spans="1:8" x14ac:dyDescent="0.25">
      <c r="A1185" s="786">
        <v>234</v>
      </c>
      <c r="B1185" s="791" t="s">
        <v>4131</v>
      </c>
      <c r="C1185" s="788">
        <f>QSA!T34</f>
        <v>0</v>
      </c>
      <c r="E1185" s="790" t="s">
        <v>625</v>
      </c>
      <c r="F1185" s="791" t="s">
        <v>4216</v>
      </c>
      <c r="G1185" s="788">
        <f>QSA!T35</f>
        <v>0</v>
      </c>
      <c r="H1185" s="789" t="s">
        <v>627</v>
      </c>
    </row>
    <row r="1186" spans="1:8" x14ac:dyDescent="0.25">
      <c r="B1186" s="779"/>
      <c r="F1186" s="779" t="s">
        <v>4217</v>
      </c>
      <c r="G1186" s="788">
        <f>QSA!T36</f>
        <v>0</v>
      </c>
      <c r="H1186" s="789" t="s">
        <v>627</v>
      </c>
    </row>
    <row r="1187" spans="1:8" x14ac:dyDescent="0.25">
      <c r="F1187" s="791" t="s">
        <v>4218</v>
      </c>
      <c r="G1187" s="788">
        <f>QSA!T37</f>
        <v>0</v>
      </c>
      <c r="H1187" s="789" t="s">
        <v>627</v>
      </c>
    </row>
    <row r="1188" spans="1:8" x14ac:dyDescent="0.25">
      <c r="B1188" s="779"/>
      <c r="F1188" s="779"/>
      <c r="H1188" s="789"/>
    </row>
    <row r="1189" spans="1:8" x14ac:dyDescent="0.25">
      <c r="A1189" s="786">
        <v>235</v>
      </c>
      <c r="B1189" s="791" t="s">
        <v>4219</v>
      </c>
      <c r="C1189" s="788">
        <f>QSC!C13</f>
        <v>0</v>
      </c>
      <c r="E1189" s="790" t="s">
        <v>625</v>
      </c>
      <c r="F1189" s="791" t="s">
        <v>3655</v>
      </c>
      <c r="G1189" s="788">
        <f>QSC!E13</f>
        <v>0</v>
      </c>
      <c r="H1189" s="789" t="s">
        <v>627</v>
      </c>
    </row>
    <row r="1190" spans="1:8" x14ac:dyDescent="0.25">
      <c r="B1190" s="779"/>
      <c r="F1190" s="791" t="s">
        <v>4220</v>
      </c>
      <c r="G1190" s="788">
        <f>QSC!F13</f>
        <v>0</v>
      </c>
      <c r="H1190" s="789" t="s">
        <v>627</v>
      </c>
    </row>
    <row r="1191" spans="1:8" x14ac:dyDescent="0.25">
      <c r="F1191" s="791" t="s">
        <v>3788</v>
      </c>
      <c r="G1191" s="788">
        <f>QSC!N13</f>
        <v>0</v>
      </c>
      <c r="H1191" s="789" t="s">
        <v>627</v>
      </c>
    </row>
    <row r="1192" spans="1:8" x14ac:dyDescent="0.25">
      <c r="B1192" s="779"/>
      <c r="F1192" s="791" t="s">
        <v>4221</v>
      </c>
      <c r="G1192" s="788">
        <f>QSC!O13</f>
        <v>0</v>
      </c>
      <c r="H1192" s="789" t="s">
        <v>627</v>
      </c>
    </row>
    <row r="1193" spans="1:8" x14ac:dyDescent="0.25">
      <c r="F1193" s="791" t="s">
        <v>3921</v>
      </c>
      <c r="G1193" s="788">
        <f>QSC!V13</f>
        <v>0</v>
      </c>
      <c r="H1193" s="789" t="s">
        <v>627</v>
      </c>
    </row>
    <row r="1194" spans="1:8" x14ac:dyDescent="0.25">
      <c r="F1194" s="791" t="s">
        <v>4054</v>
      </c>
      <c r="G1194" s="788">
        <f>QSC!D13</f>
        <v>0</v>
      </c>
      <c r="H1194" s="789" t="s">
        <v>627</v>
      </c>
    </row>
    <row r="1195" spans="1:8" x14ac:dyDescent="0.25">
      <c r="F1195" s="791" t="s">
        <v>4073</v>
      </c>
      <c r="G1195" s="788">
        <f>QSC!M13</f>
        <v>0</v>
      </c>
      <c r="H1195" s="789" t="s">
        <v>627</v>
      </c>
    </row>
    <row r="1196" spans="1:8" x14ac:dyDescent="0.25">
      <c r="H1196" s="789"/>
    </row>
    <row r="1197" spans="1:8" x14ac:dyDescent="0.25">
      <c r="A1197" s="786">
        <v>236</v>
      </c>
      <c r="B1197" s="791" t="s">
        <v>4222</v>
      </c>
      <c r="C1197" s="788">
        <f>QSC!C14</f>
        <v>0</v>
      </c>
      <c r="E1197" s="790" t="s">
        <v>625</v>
      </c>
      <c r="F1197" s="791" t="s">
        <v>3656</v>
      </c>
      <c r="G1197" s="788">
        <f>QSC!E14</f>
        <v>0</v>
      </c>
      <c r="H1197" s="789" t="s">
        <v>627</v>
      </c>
    </row>
    <row r="1198" spans="1:8" x14ac:dyDescent="0.25">
      <c r="F1198" s="791" t="s">
        <v>4223</v>
      </c>
      <c r="G1198" s="788">
        <f>QSC!F14</f>
        <v>0</v>
      </c>
      <c r="H1198" s="789" t="s">
        <v>627</v>
      </c>
    </row>
    <row r="1199" spans="1:8" x14ac:dyDescent="0.25">
      <c r="F1199" s="791" t="s">
        <v>3789</v>
      </c>
      <c r="G1199" s="788">
        <f>QSC!N14</f>
        <v>0</v>
      </c>
      <c r="H1199" s="789" t="s">
        <v>627</v>
      </c>
    </row>
    <row r="1200" spans="1:8" x14ac:dyDescent="0.25">
      <c r="F1200" s="791" t="s">
        <v>4224</v>
      </c>
      <c r="G1200" s="788">
        <f>QSC!O14</f>
        <v>0</v>
      </c>
      <c r="H1200" s="789" t="s">
        <v>627</v>
      </c>
    </row>
    <row r="1201" spans="1:8" x14ac:dyDescent="0.25">
      <c r="F1201" s="791" t="s">
        <v>3922</v>
      </c>
      <c r="G1201" s="788">
        <f>QSC!V14</f>
        <v>0</v>
      </c>
      <c r="H1201" s="789" t="s">
        <v>627</v>
      </c>
    </row>
    <row r="1202" spans="1:8" x14ac:dyDescent="0.25">
      <c r="B1202" s="779"/>
      <c r="F1202" s="779" t="s">
        <v>4055</v>
      </c>
      <c r="G1202" s="788">
        <f>QSC!D14</f>
        <v>0</v>
      </c>
      <c r="H1202" s="789" t="s">
        <v>627</v>
      </c>
    </row>
    <row r="1203" spans="1:8" x14ac:dyDescent="0.25">
      <c r="F1203" s="791" t="s">
        <v>4074</v>
      </c>
      <c r="G1203" s="788">
        <f>QSC!M14</f>
        <v>0</v>
      </c>
      <c r="H1203" s="789" t="s">
        <v>627</v>
      </c>
    </row>
    <row r="1204" spans="1:8" x14ac:dyDescent="0.25">
      <c r="B1204" s="779"/>
      <c r="F1204" s="779"/>
      <c r="H1204" s="789"/>
    </row>
    <row r="1205" spans="1:8" x14ac:dyDescent="0.25">
      <c r="A1205" s="786">
        <v>237</v>
      </c>
      <c r="B1205" s="791" t="s">
        <v>4225</v>
      </c>
      <c r="C1205" s="788">
        <f>QSC!C15</f>
        <v>0</v>
      </c>
      <c r="E1205" s="790" t="s">
        <v>625</v>
      </c>
      <c r="F1205" s="791" t="s">
        <v>3657</v>
      </c>
      <c r="G1205" s="788">
        <f>QSC!E15</f>
        <v>0</v>
      </c>
      <c r="H1205" s="789" t="s">
        <v>627</v>
      </c>
    </row>
    <row r="1206" spans="1:8" x14ac:dyDescent="0.25">
      <c r="B1206" s="779"/>
      <c r="F1206" s="779" t="s">
        <v>4226</v>
      </c>
      <c r="G1206" s="788">
        <f>QSC!F15</f>
        <v>0</v>
      </c>
      <c r="H1206" s="789" t="s">
        <v>627</v>
      </c>
    </row>
    <row r="1207" spans="1:8" x14ac:dyDescent="0.25">
      <c r="F1207" s="791" t="s">
        <v>3790</v>
      </c>
      <c r="G1207" s="788">
        <f>QSC!N15</f>
        <v>0</v>
      </c>
      <c r="H1207" s="789" t="s">
        <v>627</v>
      </c>
    </row>
    <row r="1208" spans="1:8" x14ac:dyDescent="0.25">
      <c r="B1208" s="779"/>
      <c r="F1208" s="779" t="s">
        <v>4227</v>
      </c>
      <c r="G1208" s="788">
        <f>QSC!O15</f>
        <v>0</v>
      </c>
      <c r="H1208" s="789" t="s">
        <v>627</v>
      </c>
    </row>
    <row r="1209" spans="1:8" x14ac:dyDescent="0.25">
      <c r="F1209" s="791" t="s">
        <v>3923</v>
      </c>
      <c r="G1209" s="788">
        <f>QSC!V15</f>
        <v>0</v>
      </c>
      <c r="H1209" s="789" t="s">
        <v>627</v>
      </c>
    </row>
    <row r="1210" spans="1:8" x14ac:dyDescent="0.25">
      <c r="B1210" s="779"/>
      <c r="F1210" s="779" t="s">
        <v>4056</v>
      </c>
      <c r="G1210" s="788">
        <f>QSC!D15</f>
        <v>0</v>
      </c>
      <c r="H1210" s="789" t="s">
        <v>627</v>
      </c>
    </row>
    <row r="1211" spans="1:8" x14ac:dyDescent="0.25">
      <c r="F1211" s="791" t="s">
        <v>4075</v>
      </c>
      <c r="G1211" s="788">
        <f>QSC!M15</f>
        <v>0</v>
      </c>
      <c r="H1211" s="789" t="s">
        <v>627</v>
      </c>
    </row>
    <row r="1212" spans="1:8" x14ac:dyDescent="0.25">
      <c r="B1212" s="779"/>
      <c r="F1212" s="779"/>
      <c r="H1212" s="789"/>
    </row>
    <row r="1213" spans="1:8" x14ac:dyDescent="0.25">
      <c r="A1213" s="786">
        <v>238</v>
      </c>
      <c r="B1213" s="791" t="s">
        <v>4228</v>
      </c>
      <c r="C1213" s="788">
        <f>QSC!C16</f>
        <v>0</v>
      </c>
      <c r="E1213" s="790" t="s">
        <v>625</v>
      </c>
      <c r="F1213" s="791" t="s">
        <v>3658</v>
      </c>
      <c r="G1213" s="788">
        <f>QSC!E16</f>
        <v>0</v>
      </c>
      <c r="H1213" s="789" t="s">
        <v>627</v>
      </c>
    </row>
    <row r="1214" spans="1:8" x14ac:dyDescent="0.25">
      <c r="B1214" s="779"/>
      <c r="F1214" s="779" t="s">
        <v>4229</v>
      </c>
      <c r="G1214" s="788">
        <f>QSC!F16</f>
        <v>0</v>
      </c>
      <c r="H1214" s="789" t="s">
        <v>627</v>
      </c>
    </row>
    <row r="1215" spans="1:8" x14ac:dyDescent="0.25">
      <c r="F1215" s="791" t="s">
        <v>3791</v>
      </c>
      <c r="G1215" s="788">
        <f>QSC!N16</f>
        <v>0</v>
      </c>
      <c r="H1215" s="789" t="s">
        <v>627</v>
      </c>
    </row>
    <row r="1216" spans="1:8" x14ac:dyDescent="0.25">
      <c r="B1216" s="779"/>
      <c r="F1216" s="779" t="s">
        <v>4230</v>
      </c>
      <c r="G1216" s="788">
        <f>QSC!O16</f>
        <v>0</v>
      </c>
      <c r="H1216" s="789" t="s">
        <v>627</v>
      </c>
    </row>
    <row r="1217" spans="1:8" x14ac:dyDescent="0.25">
      <c r="F1217" s="791" t="s">
        <v>3924</v>
      </c>
      <c r="G1217" s="788">
        <f>QSC!V16</f>
        <v>0</v>
      </c>
      <c r="H1217" s="789" t="s">
        <v>627</v>
      </c>
    </row>
    <row r="1218" spans="1:8" x14ac:dyDescent="0.25">
      <c r="B1218" s="779"/>
      <c r="F1218" s="779" t="s">
        <v>4057</v>
      </c>
      <c r="G1218" s="788">
        <f>QSC!D16</f>
        <v>0</v>
      </c>
      <c r="H1218" s="789" t="s">
        <v>627</v>
      </c>
    </row>
    <row r="1219" spans="1:8" x14ac:dyDescent="0.25">
      <c r="F1219" s="791" t="s">
        <v>4076</v>
      </c>
      <c r="G1219" s="788">
        <f>QSC!M16</f>
        <v>0</v>
      </c>
      <c r="H1219" s="789" t="s">
        <v>627</v>
      </c>
    </row>
    <row r="1220" spans="1:8" x14ac:dyDescent="0.25">
      <c r="B1220" s="779"/>
      <c r="F1220" s="779"/>
      <c r="H1220" s="789"/>
    </row>
    <row r="1221" spans="1:8" x14ac:dyDescent="0.25">
      <c r="A1221" s="786">
        <v>239</v>
      </c>
      <c r="B1221" s="791" t="s">
        <v>4231</v>
      </c>
      <c r="C1221" s="788">
        <f>QSC!C17</f>
        <v>0</v>
      </c>
      <c r="E1221" s="790" t="s">
        <v>625</v>
      </c>
      <c r="F1221" s="791" t="s">
        <v>3659</v>
      </c>
      <c r="G1221" s="788">
        <f>QSC!E17</f>
        <v>0</v>
      </c>
      <c r="H1221" s="789" t="s">
        <v>627</v>
      </c>
    </row>
    <row r="1222" spans="1:8" x14ac:dyDescent="0.25">
      <c r="B1222" s="779"/>
      <c r="F1222" s="791" t="s">
        <v>4232</v>
      </c>
      <c r="G1222" s="788">
        <f>QSC!F17</f>
        <v>0</v>
      </c>
      <c r="H1222" s="789" t="s">
        <v>627</v>
      </c>
    </row>
    <row r="1223" spans="1:8" x14ac:dyDescent="0.25">
      <c r="F1223" s="791" t="s">
        <v>3792</v>
      </c>
      <c r="G1223" s="788">
        <f>QSC!N17</f>
        <v>0</v>
      </c>
      <c r="H1223" s="789" t="s">
        <v>627</v>
      </c>
    </row>
    <row r="1224" spans="1:8" x14ac:dyDescent="0.25">
      <c r="B1224" s="779"/>
      <c r="F1224" s="791" t="s">
        <v>4233</v>
      </c>
      <c r="G1224" s="788">
        <f>QSC!O17</f>
        <v>0</v>
      </c>
      <c r="H1224" s="789" t="s">
        <v>627</v>
      </c>
    </row>
    <row r="1225" spans="1:8" x14ac:dyDescent="0.25">
      <c r="F1225" s="791" t="s">
        <v>3925</v>
      </c>
      <c r="G1225" s="788">
        <f>QSC!V17</f>
        <v>0</v>
      </c>
      <c r="H1225" s="789" t="s">
        <v>627</v>
      </c>
    </row>
    <row r="1226" spans="1:8" x14ac:dyDescent="0.25">
      <c r="B1226" s="779"/>
      <c r="F1226" s="791" t="s">
        <v>4058</v>
      </c>
      <c r="G1226" s="788">
        <f>QSC!D17</f>
        <v>0</v>
      </c>
      <c r="H1226" s="789" t="s">
        <v>627</v>
      </c>
    </row>
    <row r="1227" spans="1:8" x14ac:dyDescent="0.25">
      <c r="F1227" s="791" t="s">
        <v>4077</v>
      </c>
      <c r="G1227" s="788">
        <f>QSC!M17</f>
        <v>0</v>
      </c>
      <c r="H1227" s="789" t="s">
        <v>627</v>
      </c>
    </row>
    <row r="1228" spans="1:8" x14ac:dyDescent="0.25">
      <c r="B1228" s="779"/>
      <c r="H1228" s="789"/>
    </row>
    <row r="1229" spans="1:8" x14ac:dyDescent="0.25">
      <c r="A1229" s="786">
        <v>240</v>
      </c>
      <c r="B1229" s="791" t="s">
        <v>4234</v>
      </c>
      <c r="C1229" s="788">
        <f>QSC!C18</f>
        <v>0</v>
      </c>
      <c r="E1229" s="790" t="s">
        <v>625</v>
      </c>
      <c r="F1229" s="791" t="s">
        <v>3660</v>
      </c>
      <c r="G1229" s="788">
        <f>QSC!E18</f>
        <v>0</v>
      </c>
      <c r="H1229" s="790" t="s">
        <v>627</v>
      </c>
    </row>
    <row r="1230" spans="1:8" x14ac:dyDescent="0.25">
      <c r="B1230" s="779"/>
      <c r="F1230" s="791" t="s">
        <v>4235</v>
      </c>
      <c r="G1230" s="788">
        <f>QSC!F18</f>
        <v>0</v>
      </c>
      <c r="H1230" s="790" t="s">
        <v>627</v>
      </c>
    </row>
    <row r="1231" spans="1:8" x14ac:dyDescent="0.25">
      <c r="F1231" s="791" t="s">
        <v>3793</v>
      </c>
      <c r="G1231" s="788">
        <f>QSC!N18</f>
        <v>0</v>
      </c>
      <c r="H1231" s="790" t="s">
        <v>627</v>
      </c>
    </row>
    <row r="1232" spans="1:8" x14ac:dyDescent="0.25">
      <c r="B1232" s="779"/>
      <c r="F1232" s="791" t="s">
        <v>4236</v>
      </c>
      <c r="G1232" s="788">
        <f>QSC!O18</f>
        <v>0</v>
      </c>
      <c r="H1232" s="790" t="s">
        <v>627</v>
      </c>
    </row>
    <row r="1233" spans="1:8" x14ac:dyDescent="0.25">
      <c r="F1233" s="791" t="s">
        <v>3926</v>
      </c>
      <c r="G1233" s="788">
        <f>QSC!V18</f>
        <v>0</v>
      </c>
      <c r="H1233" s="790" t="s">
        <v>627</v>
      </c>
    </row>
    <row r="1234" spans="1:8" x14ac:dyDescent="0.25">
      <c r="F1234" s="791" t="s">
        <v>4059</v>
      </c>
      <c r="G1234" s="788">
        <f>QSC!D18</f>
        <v>0</v>
      </c>
      <c r="H1234" s="790" t="s">
        <v>627</v>
      </c>
    </row>
    <row r="1235" spans="1:8" x14ac:dyDescent="0.25">
      <c r="F1235" s="791" t="s">
        <v>4078</v>
      </c>
      <c r="G1235" s="788">
        <f>QSC!M18</f>
        <v>0</v>
      </c>
      <c r="H1235" s="790" t="s">
        <v>627</v>
      </c>
    </row>
    <row r="1236" spans="1:8" x14ac:dyDescent="0.25">
      <c r="B1236" s="779"/>
      <c r="F1236" s="779"/>
    </row>
    <row r="1237" spans="1:8" x14ac:dyDescent="0.25">
      <c r="A1237" s="786">
        <v>241</v>
      </c>
      <c r="B1237" s="791" t="s">
        <v>4237</v>
      </c>
      <c r="C1237" s="788">
        <f>QSC!C19</f>
        <v>0</v>
      </c>
      <c r="E1237" s="790" t="s">
        <v>625</v>
      </c>
      <c r="F1237" s="791" t="s">
        <v>3661</v>
      </c>
      <c r="G1237" s="788">
        <f>QSC!E19</f>
        <v>0</v>
      </c>
      <c r="H1237" s="790" t="s">
        <v>627</v>
      </c>
    </row>
    <row r="1238" spans="1:8" x14ac:dyDescent="0.25">
      <c r="F1238" s="791" t="s">
        <v>4238</v>
      </c>
      <c r="G1238" s="788">
        <f>QSC!F19</f>
        <v>0</v>
      </c>
      <c r="H1238" s="790" t="s">
        <v>627</v>
      </c>
    </row>
    <row r="1239" spans="1:8" x14ac:dyDescent="0.25">
      <c r="F1239" s="791" t="s">
        <v>3794</v>
      </c>
      <c r="G1239" s="788">
        <f>QSC!N19</f>
        <v>0</v>
      </c>
      <c r="H1239" s="790" t="s">
        <v>627</v>
      </c>
    </row>
    <row r="1240" spans="1:8" x14ac:dyDescent="0.25">
      <c r="F1240" s="791" t="s">
        <v>4239</v>
      </c>
      <c r="G1240" s="788">
        <f>QSC!O19</f>
        <v>0</v>
      </c>
      <c r="H1240" s="790" t="s">
        <v>627</v>
      </c>
    </row>
    <row r="1241" spans="1:8" x14ac:dyDescent="0.25">
      <c r="B1241" s="779"/>
      <c r="F1241" s="779" t="s">
        <v>3927</v>
      </c>
      <c r="G1241" s="788">
        <f>QSC!V19</f>
        <v>0</v>
      </c>
      <c r="H1241" s="790" t="s">
        <v>627</v>
      </c>
    </row>
    <row r="1242" spans="1:8" x14ac:dyDescent="0.25">
      <c r="F1242" s="779" t="s">
        <v>4060</v>
      </c>
      <c r="G1242" s="788">
        <f>QSC!D19</f>
        <v>0</v>
      </c>
      <c r="H1242" s="790" t="s">
        <v>627</v>
      </c>
    </row>
    <row r="1243" spans="1:8" x14ac:dyDescent="0.25">
      <c r="F1243" s="779" t="s">
        <v>4079</v>
      </c>
      <c r="G1243" s="788">
        <f>QSC!M19</f>
        <v>0</v>
      </c>
      <c r="H1243" s="790" t="s">
        <v>627</v>
      </c>
    </row>
    <row r="1244" spans="1:8" x14ac:dyDescent="0.25"/>
    <row r="1245" spans="1:8" x14ac:dyDescent="0.25">
      <c r="A1245" s="786">
        <v>242</v>
      </c>
      <c r="B1245" s="779" t="s">
        <v>4240</v>
      </c>
      <c r="C1245" s="788">
        <f>QSC!C20</f>
        <v>0</v>
      </c>
      <c r="E1245" s="790" t="s">
        <v>625</v>
      </c>
      <c r="F1245" s="779" t="s">
        <v>3662</v>
      </c>
      <c r="G1245" s="788">
        <f>QSC!E20</f>
        <v>0</v>
      </c>
      <c r="H1245" s="790" t="s">
        <v>627</v>
      </c>
    </row>
    <row r="1246" spans="1:8" x14ac:dyDescent="0.25">
      <c r="F1246" s="779" t="s">
        <v>4241</v>
      </c>
      <c r="G1246" s="788">
        <f>QSC!F20</f>
        <v>0</v>
      </c>
      <c r="H1246" s="790" t="s">
        <v>627</v>
      </c>
    </row>
    <row r="1247" spans="1:8" x14ac:dyDescent="0.25">
      <c r="F1247" s="779" t="s">
        <v>3795</v>
      </c>
      <c r="G1247" s="788">
        <f>QSC!N20</f>
        <v>0</v>
      </c>
      <c r="H1247" s="790" t="s">
        <v>627</v>
      </c>
    </row>
    <row r="1248" spans="1:8" x14ac:dyDescent="0.25">
      <c r="F1248" s="791" t="s">
        <v>4242</v>
      </c>
      <c r="G1248" s="788">
        <f>QSC!O20</f>
        <v>0</v>
      </c>
      <c r="H1248" s="790" t="s">
        <v>627</v>
      </c>
    </row>
    <row r="1249" spans="1:8" x14ac:dyDescent="0.25">
      <c r="B1249" s="779"/>
      <c r="F1249" s="779" t="s">
        <v>3928</v>
      </c>
      <c r="G1249" s="788">
        <f>QSC!V20</f>
        <v>0</v>
      </c>
      <c r="H1249" s="790" t="s">
        <v>627</v>
      </c>
    </row>
    <row r="1250" spans="1:8" x14ac:dyDescent="0.25">
      <c r="F1250" s="779" t="s">
        <v>4061</v>
      </c>
      <c r="G1250" s="788">
        <f>QSC!D20</f>
        <v>0</v>
      </c>
      <c r="H1250" s="790" t="s">
        <v>627</v>
      </c>
    </row>
    <row r="1251" spans="1:8" x14ac:dyDescent="0.25">
      <c r="F1251" s="779" t="s">
        <v>4080</v>
      </c>
      <c r="G1251" s="788">
        <f>QSC!M20</f>
        <v>0</v>
      </c>
      <c r="H1251" s="790" t="s">
        <v>627</v>
      </c>
    </row>
    <row r="1252" spans="1:8" x14ac:dyDescent="0.25"/>
    <row r="1253" spans="1:8" x14ac:dyDescent="0.25">
      <c r="A1253" s="786">
        <v>243</v>
      </c>
      <c r="B1253" s="779" t="s">
        <v>4243</v>
      </c>
      <c r="C1253" s="788">
        <f>QSC!C21</f>
        <v>0</v>
      </c>
      <c r="E1253" s="790" t="s">
        <v>625</v>
      </c>
      <c r="F1253" s="779" t="s">
        <v>3663</v>
      </c>
      <c r="G1253" s="788">
        <f>QSC!E21</f>
        <v>0</v>
      </c>
      <c r="H1253" s="790" t="s">
        <v>627</v>
      </c>
    </row>
    <row r="1254" spans="1:8" x14ac:dyDescent="0.25">
      <c r="F1254" s="779" t="s">
        <v>4244</v>
      </c>
      <c r="G1254" s="788">
        <f>QSC!F21</f>
        <v>0</v>
      </c>
      <c r="H1254" s="790" t="s">
        <v>627</v>
      </c>
    </row>
    <row r="1255" spans="1:8" x14ac:dyDescent="0.25">
      <c r="F1255" s="779" t="s">
        <v>3796</v>
      </c>
      <c r="G1255" s="788">
        <f>QSC!N21</f>
        <v>0</v>
      </c>
      <c r="H1255" s="790" t="s">
        <v>627</v>
      </c>
    </row>
    <row r="1256" spans="1:8" x14ac:dyDescent="0.25">
      <c r="F1256" s="791" t="s">
        <v>4245</v>
      </c>
      <c r="G1256" s="788">
        <f>QSC!O21</f>
        <v>0</v>
      </c>
      <c r="H1256" s="790" t="s">
        <v>627</v>
      </c>
    </row>
    <row r="1257" spans="1:8" x14ac:dyDescent="0.25">
      <c r="B1257" s="779"/>
      <c r="F1257" s="779" t="s">
        <v>3929</v>
      </c>
      <c r="G1257" s="788">
        <f>QSC!V21</f>
        <v>0</v>
      </c>
      <c r="H1257" s="790" t="s">
        <v>627</v>
      </c>
    </row>
    <row r="1258" spans="1:8" x14ac:dyDescent="0.25">
      <c r="F1258" s="779" t="s">
        <v>4062</v>
      </c>
      <c r="G1258" s="788">
        <f>QSC!D21</f>
        <v>0</v>
      </c>
      <c r="H1258" s="790" t="s">
        <v>627</v>
      </c>
    </row>
    <row r="1259" spans="1:8" x14ac:dyDescent="0.25">
      <c r="F1259" s="779" t="s">
        <v>4081</v>
      </c>
      <c r="G1259" s="788">
        <f>QSC!M21</f>
        <v>0</v>
      </c>
      <c r="H1259" s="790" t="s">
        <v>627</v>
      </c>
    </row>
    <row r="1260" spans="1:8" x14ac:dyDescent="0.25">
      <c r="F1260" s="779"/>
    </row>
    <row r="1261" spans="1:8" x14ac:dyDescent="0.25">
      <c r="A1261" s="786">
        <v>244</v>
      </c>
      <c r="B1261" s="791" t="s">
        <v>4246</v>
      </c>
      <c r="C1261" s="788">
        <f>QSC!C22</f>
        <v>0</v>
      </c>
      <c r="E1261" s="790" t="s">
        <v>625</v>
      </c>
      <c r="F1261" s="779" t="s">
        <v>3664</v>
      </c>
      <c r="G1261" s="788">
        <f>QSC!E22</f>
        <v>0</v>
      </c>
      <c r="H1261" s="790" t="s">
        <v>627</v>
      </c>
    </row>
    <row r="1262" spans="1:8" x14ac:dyDescent="0.25">
      <c r="F1262" s="779" t="s">
        <v>4247</v>
      </c>
      <c r="G1262" s="788">
        <f>QSC!F22</f>
        <v>0</v>
      </c>
      <c r="H1262" s="790" t="s">
        <v>627</v>
      </c>
    </row>
    <row r="1263" spans="1:8" x14ac:dyDescent="0.25">
      <c r="F1263" s="791" t="s">
        <v>3797</v>
      </c>
      <c r="G1263" s="788">
        <f>QSC!N22</f>
        <v>0</v>
      </c>
      <c r="H1263" s="790" t="s">
        <v>627</v>
      </c>
    </row>
    <row r="1264" spans="1:8" x14ac:dyDescent="0.25">
      <c r="B1264" s="779"/>
      <c r="F1264" s="779" t="s">
        <v>4248</v>
      </c>
      <c r="G1264" s="788">
        <f>QSC!O22</f>
        <v>0</v>
      </c>
      <c r="H1264" s="790" t="s">
        <v>627</v>
      </c>
    </row>
    <row r="1265" spans="1:8" x14ac:dyDescent="0.25">
      <c r="F1265" s="779" t="s">
        <v>3930</v>
      </c>
      <c r="G1265" s="788">
        <f>QSC!V22</f>
        <v>0</v>
      </c>
      <c r="H1265" s="790" t="s">
        <v>627</v>
      </c>
    </row>
    <row r="1266" spans="1:8" x14ac:dyDescent="0.25">
      <c r="F1266" s="779" t="s">
        <v>4063</v>
      </c>
      <c r="G1266" s="788">
        <f>QSC!D22</f>
        <v>0</v>
      </c>
      <c r="H1266" s="790" t="s">
        <v>627</v>
      </c>
    </row>
    <row r="1267" spans="1:8" x14ac:dyDescent="0.25">
      <c r="F1267" s="779" t="s">
        <v>4082</v>
      </c>
      <c r="G1267" s="788">
        <f>QSC!M22</f>
        <v>0</v>
      </c>
      <c r="H1267" s="790" t="s">
        <v>627</v>
      </c>
    </row>
    <row r="1268" spans="1:8" x14ac:dyDescent="0.25">
      <c r="F1268" s="779"/>
    </row>
    <row r="1269" spans="1:8" x14ac:dyDescent="0.25">
      <c r="A1269" s="786">
        <v>245</v>
      </c>
      <c r="B1269" s="791" t="s">
        <v>4249</v>
      </c>
      <c r="C1269" s="788">
        <f>QSC!C23</f>
        <v>0</v>
      </c>
      <c r="E1269" s="790" t="s">
        <v>625</v>
      </c>
      <c r="F1269" s="779" t="s">
        <v>3665</v>
      </c>
      <c r="G1269" s="788">
        <f>QSC!E23</f>
        <v>0</v>
      </c>
      <c r="H1269" s="790" t="s">
        <v>627</v>
      </c>
    </row>
    <row r="1270" spans="1:8" x14ac:dyDescent="0.25">
      <c r="F1270" s="791" t="s">
        <v>4250</v>
      </c>
      <c r="G1270" s="788">
        <f>QSC!F23</f>
        <v>0</v>
      </c>
      <c r="H1270" s="790" t="s">
        <v>627</v>
      </c>
    </row>
    <row r="1271" spans="1:8" x14ac:dyDescent="0.25">
      <c r="B1271" s="779"/>
      <c r="F1271" s="779" t="s">
        <v>3798</v>
      </c>
      <c r="G1271" s="788">
        <f>QSC!N23</f>
        <v>0</v>
      </c>
      <c r="H1271" s="790" t="s">
        <v>627</v>
      </c>
    </row>
    <row r="1272" spans="1:8" x14ac:dyDescent="0.25">
      <c r="F1272" s="779" t="s">
        <v>4251</v>
      </c>
      <c r="G1272" s="788">
        <f>QSC!O23</f>
        <v>0</v>
      </c>
      <c r="H1272" s="790" t="s">
        <v>627</v>
      </c>
    </row>
    <row r="1273" spans="1:8" x14ac:dyDescent="0.25">
      <c r="F1273" s="779" t="s">
        <v>3931</v>
      </c>
      <c r="G1273" s="788">
        <f>QSC!V23</f>
        <v>0</v>
      </c>
      <c r="H1273" s="790" t="s">
        <v>627</v>
      </c>
    </row>
    <row r="1274" spans="1:8" x14ac:dyDescent="0.25">
      <c r="F1274" s="779" t="s">
        <v>4064</v>
      </c>
      <c r="G1274" s="788">
        <f>QSC!D23</f>
        <v>0</v>
      </c>
      <c r="H1274" s="790" t="s">
        <v>627</v>
      </c>
    </row>
    <row r="1275" spans="1:8" x14ac:dyDescent="0.25">
      <c r="F1275" s="779" t="s">
        <v>4083</v>
      </c>
      <c r="G1275" s="788">
        <f>QSC!M23</f>
        <v>0</v>
      </c>
      <c r="H1275" s="790" t="s">
        <v>627</v>
      </c>
    </row>
    <row r="1276" spans="1:8" x14ac:dyDescent="0.25">
      <c r="F1276" s="779"/>
    </row>
    <row r="1277" spans="1:8" x14ac:dyDescent="0.25">
      <c r="A1277" s="786">
        <v>246</v>
      </c>
      <c r="B1277" s="791" t="s">
        <v>4252</v>
      </c>
      <c r="C1277" s="788">
        <f>QSC!C24</f>
        <v>0</v>
      </c>
      <c r="E1277" s="790" t="s">
        <v>625</v>
      </c>
      <c r="F1277" s="791" t="s">
        <v>3666</v>
      </c>
      <c r="G1277" s="788">
        <f>QSC!E24</f>
        <v>0</v>
      </c>
      <c r="H1277" s="790" t="s">
        <v>627</v>
      </c>
    </row>
    <row r="1278" spans="1:8" x14ac:dyDescent="0.25">
      <c r="B1278" s="779"/>
      <c r="F1278" s="779" t="s">
        <v>4253</v>
      </c>
      <c r="G1278" s="788">
        <f>QSC!F24</f>
        <v>0</v>
      </c>
      <c r="H1278" s="790" t="s">
        <v>627</v>
      </c>
    </row>
    <row r="1279" spans="1:8" x14ac:dyDescent="0.25">
      <c r="F1279" s="779" t="s">
        <v>3799</v>
      </c>
      <c r="G1279" s="788">
        <f>QSC!N24</f>
        <v>0</v>
      </c>
      <c r="H1279" s="790" t="s">
        <v>627</v>
      </c>
    </row>
    <row r="1280" spans="1:8" x14ac:dyDescent="0.25">
      <c r="F1280" s="779" t="s">
        <v>4254</v>
      </c>
      <c r="G1280" s="788">
        <f>QSC!O24</f>
        <v>0</v>
      </c>
      <c r="H1280" s="790" t="s">
        <v>627</v>
      </c>
    </row>
    <row r="1281" spans="1:8" x14ac:dyDescent="0.25">
      <c r="F1281" s="779" t="s">
        <v>3932</v>
      </c>
      <c r="G1281" s="788">
        <f>QSC!V24</f>
        <v>0</v>
      </c>
      <c r="H1281" s="790" t="s">
        <v>627</v>
      </c>
    </row>
    <row r="1282" spans="1:8" x14ac:dyDescent="0.25">
      <c r="F1282" s="779" t="s">
        <v>4065</v>
      </c>
      <c r="G1282" s="788">
        <f>QSC!D24</f>
        <v>0</v>
      </c>
      <c r="H1282" s="790" t="s">
        <v>627</v>
      </c>
    </row>
    <row r="1283" spans="1:8" x14ac:dyDescent="0.25">
      <c r="F1283" s="779" t="s">
        <v>4084</v>
      </c>
      <c r="G1283" s="788">
        <f>QSC!M24</f>
        <v>0</v>
      </c>
      <c r="H1283" s="790" t="s">
        <v>627</v>
      </c>
    </row>
    <row r="1284" spans="1:8" x14ac:dyDescent="0.25"/>
    <row r="1285" spans="1:8" x14ac:dyDescent="0.25">
      <c r="A1285" s="786">
        <v>247</v>
      </c>
      <c r="B1285" s="779" t="s">
        <v>4255</v>
      </c>
      <c r="C1285" s="788">
        <f>QSC!C25</f>
        <v>0</v>
      </c>
      <c r="E1285" s="790" t="s">
        <v>625</v>
      </c>
      <c r="F1285" s="779" t="s">
        <v>3667</v>
      </c>
      <c r="G1285" s="788">
        <f>QSC!E25</f>
        <v>0</v>
      </c>
      <c r="H1285" s="790" t="s">
        <v>627</v>
      </c>
    </row>
    <row r="1286" spans="1:8" x14ac:dyDescent="0.25">
      <c r="F1286" s="779" t="s">
        <v>4256</v>
      </c>
      <c r="G1286" s="788">
        <f>QSC!F25</f>
        <v>0</v>
      </c>
      <c r="H1286" s="790" t="s">
        <v>627</v>
      </c>
    </row>
    <row r="1287" spans="1:8" x14ac:dyDescent="0.25">
      <c r="F1287" s="779" t="s">
        <v>3800</v>
      </c>
      <c r="G1287" s="788">
        <f>QSC!N25</f>
        <v>0</v>
      </c>
      <c r="H1287" s="790" t="s">
        <v>627</v>
      </c>
    </row>
    <row r="1288" spans="1:8" x14ac:dyDescent="0.25">
      <c r="F1288" s="791" t="s">
        <v>4257</v>
      </c>
      <c r="G1288" s="788">
        <f>QSC!O25</f>
        <v>0</v>
      </c>
      <c r="H1288" s="790" t="s">
        <v>627</v>
      </c>
    </row>
    <row r="1289" spans="1:8" x14ac:dyDescent="0.25">
      <c r="B1289" s="779"/>
      <c r="F1289" s="779" t="s">
        <v>3933</v>
      </c>
      <c r="G1289" s="788">
        <f>QSC!V25</f>
        <v>0</v>
      </c>
      <c r="H1289" s="790" t="s">
        <v>627</v>
      </c>
    </row>
    <row r="1290" spans="1:8" x14ac:dyDescent="0.25">
      <c r="F1290" s="779" t="s">
        <v>4066</v>
      </c>
      <c r="G1290" s="788">
        <f>QSC!D25</f>
        <v>0</v>
      </c>
      <c r="H1290" s="790" t="s">
        <v>627</v>
      </c>
    </row>
    <row r="1291" spans="1:8" x14ac:dyDescent="0.25">
      <c r="F1291" s="779" t="s">
        <v>4085</v>
      </c>
      <c r="G1291" s="788">
        <f>QSC!M25</f>
        <v>0</v>
      </c>
      <c r="H1291" s="790" t="s">
        <v>627</v>
      </c>
    </row>
    <row r="1292" spans="1:8" x14ac:dyDescent="0.25"/>
    <row r="1293" spans="1:8" x14ac:dyDescent="0.25">
      <c r="A1293" s="786">
        <v>248</v>
      </c>
      <c r="B1293" s="779" t="s">
        <v>4258</v>
      </c>
      <c r="C1293" s="788">
        <f>QSC!C26</f>
        <v>0</v>
      </c>
      <c r="E1293" s="790" t="s">
        <v>625</v>
      </c>
      <c r="F1293" s="779" t="s">
        <v>3668</v>
      </c>
      <c r="G1293" s="788">
        <f>QSC!E26</f>
        <v>0</v>
      </c>
      <c r="H1293" s="790" t="s">
        <v>627</v>
      </c>
    </row>
    <row r="1294" spans="1:8" x14ac:dyDescent="0.25">
      <c r="F1294" s="779" t="s">
        <v>4259</v>
      </c>
      <c r="G1294" s="788">
        <f>QSC!F26</f>
        <v>0</v>
      </c>
      <c r="H1294" s="790" t="s">
        <v>627</v>
      </c>
    </row>
    <row r="1295" spans="1:8" x14ac:dyDescent="0.25">
      <c r="F1295" s="779" t="s">
        <v>3801</v>
      </c>
      <c r="G1295" s="788">
        <f>QSC!N26</f>
        <v>0</v>
      </c>
      <c r="H1295" s="790" t="s">
        <v>627</v>
      </c>
    </row>
    <row r="1296" spans="1:8" x14ac:dyDescent="0.25">
      <c r="F1296" s="791" t="s">
        <v>4260</v>
      </c>
      <c r="G1296" s="788">
        <f>QSC!O26</f>
        <v>0</v>
      </c>
      <c r="H1296" s="790" t="s">
        <v>627</v>
      </c>
    </row>
    <row r="1297" spans="1:8" x14ac:dyDescent="0.25">
      <c r="B1297" s="779"/>
      <c r="F1297" s="779" t="s">
        <v>3934</v>
      </c>
      <c r="G1297" s="788">
        <f>QSC!V26</f>
        <v>0</v>
      </c>
      <c r="H1297" s="790" t="s">
        <v>627</v>
      </c>
    </row>
    <row r="1298" spans="1:8" x14ac:dyDescent="0.25">
      <c r="F1298" s="779" t="s">
        <v>4067</v>
      </c>
      <c r="G1298" s="788">
        <f>QSC!D26</f>
        <v>0</v>
      </c>
      <c r="H1298" s="790" t="s">
        <v>627</v>
      </c>
    </row>
    <row r="1299" spans="1:8" x14ac:dyDescent="0.25">
      <c r="F1299" s="779" t="s">
        <v>4086</v>
      </c>
      <c r="G1299" s="788">
        <f>QSC!M26</f>
        <v>0</v>
      </c>
      <c r="H1299" s="790" t="s">
        <v>627</v>
      </c>
    </row>
    <row r="1300" spans="1:8" x14ac:dyDescent="0.25"/>
    <row r="1301" spans="1:8" x14ac:dyDescent="0.25">
      <c r="A1301" s="786">
        <v>249</v>
      </c>
      <c r="B1301" s="779" t="s">
        <v>4261</v>
      </c>
      <c r="C1301" s="788">
        <f>QSC!C27</f>
        <v>0</v>
      </c>
      <c r="E1301" s="790" t="s">
        <v>625</v>
      </c>
      <c r="F1301" s="779" t="s">
        <v>3669</v>
      </c>
      <c r="G1301" s="788">
        <f>QSC!E27</f>
        <v>0</v>
      </c>
      <c r="H1301" s="790" t="s">
        <v>627</v>
      </c>
    </row>
    <row r="1302" spans="1:8" x14ac:dyDescent="0.25">
      <c r="F1302" s="779" t="s">
        <v>4262</v>
      </c>
      <c r="G1302" s="788">
        <f>QSC!F27</f>
        <v>0</v>
      </c>
      <c r="H1302" s="790" t="s">
        <v>627</v>
      </c>
    </row>
    <row r="1303" spans="1:8" x14ac:dyDescent="0.25">
      <c r="F1303" s="779" t="s">
        <v>3802</v>
      </c>
      <c r="G1303" s="788">
        <f>QSC!N27</f>
        <v>0</v>
      </c>
      <c r="H1303" s="790" t="s">
        <v>627</v>
      </c>
    </row>
    <row r="1304" spans="1:8" x14ac:dyDescent="0.25">
      <c r="F1304" s="791" t="s">
        <v>4263</v>
      </c>
      <c r="G1304" s="788">
        <f>QSC!O27</f>
        <v>0</v>
      </c>
      <c r="H1304" s="790" t="s">
        <v>627</v>
      </c>
    </row>
    <row r="1305" spans="1:8" x14ac:dyDescent="0.25">
      <c r="B1305" s="779"/>
      <c r="F1305" s="779" t="s">
        <v>3935</v>
      </c>
      <c r="G1305" s="788">
        <f>QSC!V27</f>
        <v>0</v>
      </c>
      <c r="H1305" s="790" t="s">
        <v>627</v>
      </c>
    </row>
    <row r="1306" spans="1:8" x14ac:dyDescent="0.25">
      <c r="F1306" s="779" t="s">
        <v>4068</v>
      </c>
      <c r="G1306" s="788">
        <f>QSC!D27</f>
        <v>0</v>
      </c>
      <c r="H1306" s="790" t="s">
        <v>627</v>
      </c>
    </row>
    <row r="1307" spans="1:8" x14ac:dyDescent="0.25">
      <c r="F1307" s="779" t="s">
        <v>4087</v>
      </c>
      <c r="G1307" s="788">
        <f>QSC!M27</f>
        <v>0</v>
      </c>
      <c r="H1307" s="790" t="s">
        <v>627</v>
      </c>
    </row>
    <row r="1308" spans="1:8" x14ac:dyDescent="0.25"/>
    <row r="1309" spans="1:8" x14ac:dyDescent="0.25">
      <c r="A1309" s="786">
        <v>250</v>
      </c>
      <c r="B1309" s="779" t="s">
        <v>4264</v>
      </c>
      <c r="C1309" s="788">
        <f>QSC!C28</f>
        <v>0</v>
      </c>
      <c r="E1309" s="790" t="s">
        <v>625</v>
      </c>
      <c r="F1309" s="779" t="s">
        <v>3670</v>
      </c>
      <c r="G1309" s="788">
        <f>QSC!E28</f>
        <v>0</v>
      </c>
      <c r="H1309" s="790" t="s">
        <v>627</v>
      </c>
    </row>
    <row r="1310" spans="1:8" x14ac:dyDescent="0.25">
      <c r="F1310" s="779" t="s">
        <v>4265</v>
      </c>
      <c r="G1310" s="788">
        <f>QSC!F28</f>
        <v>0</v>
      </c>
      <c r="H1310" s="790" t="s">
        <v>627</v>
      </c>
    </row>
    <row r="1311" spans="1:8" x14ac:dyDescent="0.25">
      <c r="F1311" s="779" t="s">
        <v>3803</v>
      </c>
      <c r="G1311" s="788">
        <f>QSC!N28</f>
        <v>0</v>
      </c>
      <c r="H1311" s="790" t="s">
        <v>627</v>
      </c>
    </row>
    <row r="1312" spans="1:8" x14ac:dyDescent="0.25">
      <c r="F1312" s="791" t="s">
        <v>4266</v>
      </c>
      <c r="G1312" s="788">
        <f>QSC!O28</f>
        <v>0</v>
      </c>
      <c r="H1312" s="790" t="s">
        <v>627</v>
      </c>
    </row>
    <row r="1313" spans="1:8" x14ac:dyDescent="0.25">
      <c r="B1313" s="779"/>
      <c r="F1313" s="779" t="s">
        <v>3936</v>
      </c>
      <c r="G1313" s="788">
        <f>QSC!V28</f>
        <v>0</v>
      </c>
      <c r="H1313" s="790" t="s">
        <v>627</v>
      </c>
    </row>
    <row r="1314" spans="1:8" x14ac:dyDescent="0.25">
      <c r="F1314" s="779" t="s">
        <v>4069</v>
      </c>
      <c r="G1314" s="788">
        <f>QSC!D28</f>
        <v>0</v>
      </c>
      <c r="H1314" s="790" t="s">
        <v>627</v>
      </c>
    </row>
    <row r="1315" spans="1:8" x14ac:dyDescent="0.25">
      <c r="F1315" s="779" t="s">
        <v>4088</v>
      </c>
      <c r="G1315" s="788">
        <f>QSC!M28</f>
        <v>0</v>
      </c>
      <c r="H1315" s="790" t="s">
        <v>627</v>
      </c>
    </row>
    <row r="1316" spans="1:8" x14ac:dyDescent="0.25"/>
    <row r="1317" spans="1:8" x14ac:dyDescent="0.25">
      <c r="A1317" s="786">
        <v>251</v>
      </c>
      <c r="B1317" s="779" t="s">
        <v>4267</v>
      </c>
      <c r="C1317" s="788">
        <f>QSC!C29</f>
        <v>0</v>
      </c>
      <c r="E1317" s="790" t="s">
        <v>625</v>
      </c>
      <c r="F1317" s="779" t="s">
        <v>3671</v>
      </c>
      <c r="G1317" s="788">
        <f>QSC!E29</f>
        <v>0</v>
      </c>
      <c r="H1317" s="790" t="s">
        <v>627</v>
      </c>
    </row>
    <row r="1318" spans="1:8" x14ac:dyDescent="0.25">
      <c r="F1318" s="779" t="s">
        <v>4268</v>
      </c>
      <c r="G1318" s="788">
        <f>QSC!F29</f>
        <v>0</v>
      </c>
      <c r="H1318" s="790" t="s">
        <v>627</v>
      </c>
    </row>
    <row r="1319" spans="1:8" x14ac:dyDescent="0.25">
      <c r="F1319" s="779" t="s">
        <v>3804</v>
      </c>
      <c r="G1319" s="788">
        <f>QSC!N29</f>
        <v>0</v>
      </c>
      <c r="H1319" s="790" t="s">
        <v>627</v>
      </c>
    </row>
    <row r="1320" spans="1:8" x14ac:dyDescent="0.25">
      <c r="F1320" s="791" t="s">
        <v>4269</v>
      </c>
      <c r="G1320" s="788">
        <f>QSC!O29</f>
        <v>0</v>
      </c>
      <c r="H1320" s="790" t="s">
        <v>627</v>
      </c>
    </row>
    <row r="1321" spans="1:8" x14ac:dyDescent="0.25">
      <c r="B1321" s="779"/>
      <c r="F1321" s="779" t="s">
        <v>3937</v>
      </c>
      <c r="G1321" s="788">
        <f>QSC!V29</f>
        <v>0</v>
      </c>
      <c r="H1321" s="790" t="s">
        <v>627</v>
      </c>
    </row>
    <row r="1322" spans="1:8" x14ac:dyDescent="0.25">
      <c r="F1322" s="779" t="s">
        <v>4070</v>
      </c>
      <c r="G1322" s="788">
        <f>QSC!D29</f>
        <v>0</v>
      </c>
      <c r="H1322" s="790" t="s">
        <v>627</v>
      </c>
    </row>
    <row r="1323" spans="1:8" x14ac:dyDescent="0.25">
      <c r="F1323" s="779" t="s">
        <v>4089</v>
      </c>
      <c r="G1323" s="788">
        <f>QSC!M29</f>
        <v>0</v>
      </c>
      <c r="H1323" s="790" t="s">
        <v>627</v>
      </c>
    </row>
    <row r="1324" spans="1:8" x14ac:dyDescent="0.25"/>
    <row r="1325" spans="1:8" x14ac:dyDescent="0.25">
      <c r="A1325" s="786">
        <v>252</v>
      </c>
      <c r="B1325" s="791" t="s">
        <v>4270</v>
      </c>
      <c r="C1325" s="788">
        <f>QSC!C30</f>
        <v>0</v>
      </c>
      <c r="E1325" s="790" t="s">
        <v>625</v>
      </c>
      <c r="F1325" s="791" t="s">
        <v>3672</v>
      </c>
      <c r="G1325" s="788">
        <f>QSC!E30</f>
        <v>0</v>
      </c>
      <c r="H1325" s="790" t="s">
        <v>627</v>
      </c>
    </row>
    <row r="1326" spans="1:8" x14ac:dyDescent="0.25">
      <c r="F1326" s="791" t="s">
        <v>4271</v>
      </c>
      <c r="G1326" s="788">
        <f>QSC!F30</f>
        <v>0</v>
      </c>
      <c r="H1326" s="790" t="s">
        <v>627</v>
      </c>
    </row>
    <row r="1327" spans="1:8" x14ac:dyDescent="0.25">
      <c r="F1327" s="779" t="s">
        <v>3805</v>
      </c>
      <c r="G1327" s="788">
        <f>QSC!N30</f>
        <v>0</v>
      </c>
      <c r="H1327" s="790" t="s">
        <v>627</v>
      </c>
    </row>
    <row r="1328" spans="1:8" x14ac:dyDescent="0.25">
      <c r="F1328" s="791" t="s">
        <v>4272</v>
      </c>
      <c r="G1328" s="788">
        <f>QSC!O30</f>
        <v>0</v>
      </c>
      <c r="H1328" s="790" t="s">
        <v>627</v>
      </c>
    </row>
    <row r="1329" spans="1:8" x14ac:dyDescent="0.25">
      <c r="F1329" s="779" t="s">
        <v>3938</v>
      </c>
      <c r="G1329" s="788">
        <f>QSC!V30</f>
        <v>0</v>
      </c>
      <c r="H1329" s="790" t="s">
        <v>627</v>
      </c>
    </row>
    <row r="1330" spans="1:8" x14ac:dyDescent="0.25">
      <c r="F1330" s="791" t="s">
        <v>4071</v>
      </c>
      <c r="G1330" s="788">
        <f>QSC!D30</f>
        <v>0</v>
      </c>
      <c r="H1330" s="790" t="s">
        <v>627</v>
      </c>
    </row>
    <row r="1331" spans="1:8" x14ac:dyDescent="0.25">
      <c r="B1331" s="779"/>
      <c r="F1331" s="791" t="s">
        <v>4090</v>
      </c>
      <c r="G1331" s="788">
        <f>QSC!M30</f>
        <v>0</v>
      </c>
      <c r="H1331" s="790" t="s">
        <v>627</v>
      </c>
    </row>
    <row r="1332" spans="1:8" x14ac:dyDescent="0.25"/>
    <row r="1333" spans="1:8" x14ac:dyDescent="0.25">
      <c r="A1333" s="786">
        <v>253</v>
      </c>
      <c r="B1333" s="791" t="s">
        <v>4273</v>
      </c>
      <c r="C1333" s="788">
        <f>QSC!C31</f>
        <v>0</v>
      </c>
      <c r="E1333" s="790" t="s">
        <v>625</v>
      </c>
      <c r="F1333" s="791" t="s">
        <v>3673</v>
      </c>
      <c r="G1333" s="788">
        <f>QSC!E31</f>
        <v>0</v>
      </c>
      <c r="H1333" s="790" t="s">
        <v>627</v>
      </c>
    </row>
    <row r="1334" spans="1:8" x14ac:dyDescent="0.25">
      <c r="F1334" s="791" t="s">
        <v>4274</v>
      </c>
      <c r="G1334" s="788">
        <f>QSC!F31</f>
        <v>0</v>
      </c>
      <c r="H1334" s="790" t="s">
        <v>627</v>
      </c>
    </row>
    <row r="1335" spans="1:8" x14ac:dyDescent="0.25">
      <c r="F1335" s="779" t="s">
        <v>3806</v>
      </c>
      <c r="G1335" s="788">
        <f>QSC!N31</f>
        <v>0</v>
      </c>
      <c r="H1335" s="790" t="s">
        <v>627</v>
      </c>
    </row>
    <row r="1336" spans="1:8" x14ac:dyDescent="0.25">
      <c r="F1336" s="791" t="s">
        <v>4275</v>
      </c>
      <c r="G1336" s="788">
        <f>QSC!O31</f>
        <v>0</v>
      </c>
      <c r="H1336" s="790" t="s">
        <v>627</v>
      </c>
    </row>
    <row r="1337" spans="1:8" x14ac:dyDescent="0.25">
      <c r="F1337" s="779" t="s">
        <v>3939</v>
      </c>
      <c r="G1337" s="788">
        <f>QSC!V31</f>
        <v>0</v>
      </c>
      <c r="H1337" s="790" t="s">
        <v>627</v>
      </c>
    </row>
    <row r="1338" spans="1:8" x14ac:dyDescent="0.25">
      <c r="F1338" s="791" t="s">
        <v>4072</v>
      </c>
      <c r="G1338" s="788">
        <f>QSC!D31</f>
        <v>0</v>
      </c>
      <c r="H1338" s="790" t="s">
        <v>627</v>
      </c>
    </row>
    <row r="1339" spans="1:8" x14ac:dyDescent="0.25">
      <c r="B1339" s="779"/>
      <c r="F1339" s="791" t="s">
        <v>4091</v>
      </c>
      <c r="G1339" s="788">
        <f>QSC!M31</f>
        <v>0</v>
      </c>
      <c r="H1339" s="790" t="s">
        <v>627</v>
      </c>
    </row>
    <row r="1340" spans="1:8" x14ac:dyDescent="0.25">
      <c r="B1340" s="779"/>
    </row>
    <row r="1341" spans="1:8" x14ac:dyDescent="0.25">
      <c r="A1341" s="786">
        <v>254</v>
      </c>
      <c r="B1341" s="779" t="s">
        <v>4220</v>
      </c>
      <c r="C1341" s="788">
        <f>QSC!F13</f>
        <v>0</v>
      </c>
      <c r="E1341" s="790" t="s">
        <v>625</v>
      </c>
      <c r="F1341" s="791" t="s">
        <v>3674</v>
      </c>
      <c r="G1341" s="788">
        <f>QSC!G13</f>
        <v>0</v>
      </c>
      <c r="H1341" s="790" t="s">
        <v>627</v>
      </c>
    </row>
    <row r="1342" spans="1:8" ht="30" x14ac:dyDescent="0.25">
      <c r="F1342" s="791" t="s">
        <v>3693</v>
      </c>
      <c r="G1342" s="788">
        <f>QSC!H13</f>
        <v>0</v>
      </c>
      <c r="H1342" s="790" t="s">
        <v>627</v>
      </c>
    </row>
    <row r="1343" spans="1:8" x14ac:dyDescent="0.25">
      <c r="F1343" s="779" t="s">
        <v>3712</v>
      </c>
      <c r="G1343" s="788">
        <f>QSC!I13</f>
        <v>0</v>
      </c>
      <c r="H1343" s="790" t="s">
        <v>627</v>
      </c>
    </row>
    <row r="1344" spans="1:8" x14ac:dyDescent="0.25">
      <c r="F1344" s="791" t="s">
        <v>3731</v>
      </c>
      <c r="G1344" s="788">
        <f>QSC!J13</f>
        <v>0</v>
      </c>
      <c r="H1344" s="790" t="s">
        <v>627</v>
      </c>
    </row>
    <row r="1345" spans="1:8" x14ac:dyDescent="0.25">
      <c r="F1345" s="791" t="s">
        <v>3750</v>
      </c>
      <c r="G1345" s="788">
        <f>QSC!K13</f>
        <v>0</v>
      </c>
      <c r="H1345" s="790" t="s">
        <v>627</v>
      </c>
    </row>
    <row r="1346" spans="1:8" x14ac:dyDescent="0.25">
      <c r="F1346" s="791" t="s">
        <v>3769</v>
      </c>
      <c r="G1346" s="788">
        <f>QSC!L13</f>
        <v>0</v>
      </c>
      <c r="H1346" s="790" t="s">
        <v>627</v>
      </c>
    </row>
    <row r="1347" spans="1:8" x14ac:dyDescent="0.25"/>
    <row r="1348" spans="1:8" x14ac:dyDescent="0.25">
      <c r="A1348" s="778">
        <v>255</v>
      </c>
      <c r="B1348" s="782" t="s">
        <v>4223</v>
      </c>
      <c r="C1348" s="780">
        <f>QSC!F14</f>
        <v>0</v>
      </c>
      <c r="D1348" s="780"/>
      <c r="E1348" s="781" t="s">
        <v>625</v>
      </c>
      <c r="F1348" s="782" t="s">
        <v>3675</v>
      </c>
      <c r="G1348" s="780">
        <f>QSC!G14</f>
        <v>0</v>
      </c>
      <c r="H1348" s="781" t="s">
        <v>627</v>
      </c>
    </row>
    <row r="1349" spans="1:8" ht="30" x14ac:dyDescent="0.25">
      <c r="A1349" s="778"/>
      <c r="B1349" s="782"/>
      <c r="C1349" s="780"/>
      <c r="D1349" s="783"/>
      <c r="E1349" s="781"/>
      <c r="F1349" s="782" t="s">
        <v>3694</v>
      </c>
      <c r="G1349" s="780">
        <f>QSC!H14</f>
        <v>0</v>
      </c>
      <c r="H1349" s="781" t="s">
        <v>627</v>
      </c>
    </row>
    <row r="1350" spans="1:8" x14ac:dyDescent="0.25">
      <c r="A1350" s="778"/>
      <c r="B1350" s="782"/>
      <c r="C1350" s="780"/>
      <c r="D1350" s="783"/>
      <c r="E1350" s="781"/>
      <c r="F1350" s="782" t="s">
        <v>3713</v>
      </c>
      <c r="G1350" s="780">
        <f>QSC!I14</f>
        <v>0</v>
      </c>
      <c r="H1350" s="781" t="s">
        <v>627</v>
      </c>
    </row>
    <row r="1351" spans="1:8" x14ac:dyDescent="0.25">
      <c r="A1351" s="778"/>
      <c r="B1351" s="782"/>
      <c r="C1351" s="780"/>
      <c r="D1351" s="783"/>
      <c r="E1351" s="781"/>
      <c r="F1351" s="782" t="s">
        <v>3732</v>
      </c>
      <c r="G1351" s="780">
        <f>QSC!J14</f>
        <v>0</v>
      </c>
      <c r="H1351" s="781" t="s">
        <v>627</v>
      </c>
    </row>
    <row r="1352" spans="1:8" x14ac:dyDescent="0.25">
      <c r="A1352" s="778"/>
      <c r="B1352" s="782"/>
      <c r="C1352" s="780"/>
      <c r="D1352" s="780"/>
      <c r="E1352" s="781"/>
      <c r="F1352" s="782" t="s">
        <v>3751</v>
      </c>
      <c r="G1352" s="780">
        <f>QSC!K14</f>
        <v>0</v>
      </c>
      <c r="H1352" s="781" t="s">
        <v>627</v>
      </c>
    </row>
    <row r="1353" spans="1:8" x14ac:dyDescent="0.25">
      <c r="A1353" s="778"/>
      <c r="B1353" s="782"/>
      <c r="C1353" s="784"/>
      <c r="D1353" s="785"/>
      <c r="E1353" s="781"/>
      <c r="F1353" s="782" t="s">
        <v>3770</v>
      </c>
      <c r="G1353" s="780">
        <f>QSC!L14</f>
        <v>0</v>
      </c>
      <c r="H1353" s="781" t="s">
        <v>627</v>
      </c>
    </row>
    <row r="1354" spans="1:8" x14ac:dyDescent="0.25">
      <c r="A1354" s="778"/>
      <c r="B1354" s="782"/>
      <c r="C1354" s="784"/>
      <c r="D1354" s="785"/>
      <c r="E1354" s="781"/>
      <c r="F1354" s="782"/>
      <c r="G1354" s="780"/>
      <c r="H1354" s="781"/>
    </row>
    <row r="1355" spans="1:8" x14ac:dyDescent="0.25">
      <c r="A1355" s="778">
        <v>256</v>
      </c>
      <c r="B1355" s="782" t="s">
        <v>4226</v>
      </c>
      <c r="C1355" s="784">
        <f>QSC!F15</f>
        <v>0</v>
      </c>
      <c r="D1355" s="785"/>
      <c r="E1355" s="781" t="s">
        <v>625</v>
      </c>
      <c r="F1355" s="782" t="s">
        <v>3676</v>
      </c>
      <c r="G1355" s="780">
        <f>QSC!G15</f>
        <v>0</v>
      </c>
      <c r="H1355" s="781" t="s">
        <v>627</v>
      </c>
    </row>
    <row r="1356" spans="1:8" ht="30" x14ac:dyDescent="0.25">
      <c r="A1356" s="778"/>
      <c r="B1356" s="782"/>
      <c r="C1356" s="780"/>
      <c r="D1356" s="780"/>
      <c r="E1356" s="781"/>
      <c r="F1356" s="782" t="s">
        <v>3695</v>
      </c>
      <c r="G1356" s="780">
        <f>QSC!H15</f>
        <v>0</v>
      </c>
      <c r="H1356" s="781" t="s">
        <v>627</v>
      </c>
    </row>
    <row r="1357" spans="1:8" x14ac:dyDescent="0.25">
      <c r="A1357" s="778"/>
      <c r="B1357" s="782"/>
      <c r="C1357" s="784"/>
      <c r="D1357" s="785"/>
      <c r="E1357" s="781"/>
      <c r="F1357" s="782" t="s">
        <v>3714</v>
      </c>
      <c r="G1357" s="780">
        <f>QSC!I15</f>
        <v>0</v>
      </c>
      <c r="H1357" s="781" t="s">
        <v>627</v>
      </c>
    </row>
    <row r="1358" spans="1:8" x14ac:dyDescent="0.25">
      <c r="A1358" s="778"/>
      <c r="B1358" s="782"/>
      <c r="C1358" s="784"/>
      <c r="D1358" s="785"/>
      <c r="E1358" s="781"/>
      <c r="F1358" s="782" t="s">
        <v>3733</v>
      </c>
      <c r="G1358" s="780">
        <f>QSC!J15</f>
        <v>0</v>
      </c>
      <c r="H1358" s="781" t="s">
        <v>627</v>
      </c>
    </row>
    <row r="1359" spans="1:8" x14ac:dyDescent="0.25">
      <c r="A1359" s="778"/>
      <c r="B1359" s="782"/>
      <c r="C1359" s="784"/>
      <c r="D1359" s="785"/>
      <c r="E1359" s="781"/>
      <c r="F1359" s="782" t="s">
        <v>3752</v>
      </c>
      <c r="G1359" s="780">
        <f>QSC!K15</f>
        <v>0</v>
      </c>
      <c r="H1359" s="781" t="s">
        <v>627</v>
      </c>
    </row>
    <row r="1360" spans="1:8" x14ac:dyDescent="0.25">
      <c r="A1360" s="778"/>
      <c r="B1360" s="782"/>
      <c r="C1360" s="780"/>
      <c r="D1360" s="783"/>
      <c r="E1360" s="787"/>
      <c r="F1360" s="779" t="s">
        <v>3771</v>
      </c>
      <c r="G1360" s="780">
        <f>QSC!L15</f>
        <v>0</v>
      </c>
      <c r="H1360" s="787" t="s">
        <v>627</v>
      </c>
    </row>
    <row r="1361" spans="1:8" x14ac:dyDescent="0.25">
      <c r="F1361" s="779"/>
    </row>
    <row r="1362" spans="1:8" x14ac:dyDescent="0.25">
      <c r="A1362" s="786">
        <v>257</v>
      </c>
      <c r="B1362" s="791" t="s">
        <v>4229</v>
      </c>
      <c r="C1362" s="788">
        <f>QSC!F16</f>
        <v>0</v>
      </c>
      <c r="E1362" s="790" t="s">
        <v>625</v>
      </c>
      <c r="F1362" s="779" t="s">
        <v>3677</v>
      </c>
      <c r="G1362" s="788">
        <f>QSC!G16</f>
        <v>0</v>
      </c>
      <c r="H1362" s="790" t="s">
        <v>627</v>
      </c>
    </row>
    <row r="1363" spans="1:8" ht="30" x14ac:dyDescent="0.25">
      <c r="F1363" s="791" t="s">
        <v>3696</v>
      </c>
      <c r="G1363" s="788">
        <f>QSC!H16</f>
        <v>0</v>
      </c>
      <c r="H1363" s="790" t="s">
        <v>627</v>
      </c>
    </row>
    <row r="1364" spans="1:8" x14ac:dyDescent="0.25">
      <c r="F1364" s="779" t="s">
        <v>3715</v>
      </c>
      <c r="G1364" s="788">
        <f>QSC!I16</f>
        <v>0</v>
      </c>
      <c r="H1364" s="790" t="s">
        <v>627</v>
      </c>
    </row>
    <row r="1365" spans="1:8" x14ac:dyDescent="0.25">
      <c r="F1365" s="779" t="s">
        <v>3734</v>
      </c>
      <c r="G1365" s="788">
        <f>QSC!J16</f>
        <v>0</v>
      </c>
      <c r="H1365" s="790" t="s">
        <v>627</v>
      </c>
    </row>
    <row r="1366" spans="1:8" x14ac:dyDescent="0.25">
      <c r="F1366" s="779" t="s">
        <v>3753</v>
      </c>
      <c r="G1366" s="788">
        <f>QSC!K16</f>
        <v>0</v>
      </c>
      <c r="H1366" s="790" t="s">
        <v>627</v>
      </c>
    </row>
    <row r="1367" spans="1:8" x14ac:dyDescent="0.25">
      <c r="F1367" s="791" t="s">
        <v>3772</v>
      </c>
      <c r="G1367" s="788">
        <f>QSC!L16</f>
        <v>0</v>
      </c>
      <c r="H1367" s="790" t="s">
        <v>627</v>
      </c>
    </row>
    <row r="1368" spans="1:8" x14ac:dyDescent="0.25"/>
    <row r="1369" spans="1:8" x14ac:dyDescent="0.25">
      <c r="A1369" s="786">
        <v>258</v>
      </c>
      <c r="B1369" s="791" t="s">
        <v>4232</v>
      </c>
      <c r="C1369" s="788">
        <f>QSC!F17</f>
        <v>0</v>
      </c>
      <c r="E1369" s="790" t="s">
        <v>625</v>
      </c>
      <c r="F1369" s="791" t="s">
        <v>3678</v>
      </c>
      <c r="G1369" s="788">
        <f>QSC!G17</f>
        <v>0</v>
      </c>
      <c r="H1369" s="790" t="s">
        <v>627</v>
      </c>
    </row>
    <row r="1370" spans="1:8" ht="30" x14ac:dyDescent="0.25">
      <c r="F1370" s="791" t="s">
        <v>3697</v>
      </c>
      <c r="G1370" s="788">
        <f>QSC!H17</f>
        <v>0</v>
      </c>
      <c r="H1370" s="790" t="s">
        <v>627</v>
      </c>
    </row>
    <row r="1371" spans="1:8" x14ac:dyDescent="0.25">
      <c r="F1371" s="791" t="s">
        <v>3716</v>
      </c>
      <c r="G1371" s="788">
        <f>QSC!I17</f>
        <v>0</v>
      </c>
      <c r="H1371" s="790" t="s">
        <v>627</v>
      </c>
    </row>
    <row r="1372" spans="1:8" x14ac:dyDescent="0.25">
      <c r="F1372" s="791" t="s">
        <v>3735</v>
      </c>
      <c r="G1372" s="788">
        <f>QSC!J17</f>
        <v>0</v>
      </c>
      <c r="H1372" s="790" t="s">
        <v>627</v>
      </c>
    </row>
    <row r="1373" spans="1:8" x14ac:dyDescent="0.25">
      <c r="F1373" s="791" t="s">
        <v>3754</v>
      </c>
      <c r="G1373" s="788">
        <f>QSC!K17</f>
        <v>0</v>
      </c>
      <c r="H1373" s="790" t="s">
        <v>627</v>
      </c>
    </row>
    <row r="1374" spans="1:8" x14ac:dyDescent="0.25">
      <c r="F1374" s="791" t="s">
        <v>3773</v>
      </c>
      <c r="G1374" s="788">
        <f>QSC!L17</f>
        <v>0</v>
      </c>
      <c r="H1374" s="790" t="s">
        <v>627</v>
      </c>
    </row>
    <row r="1375" spans="1:8" x14ac:dyDescent="0.25">
      <c r="F1375" s="779"/>
    </row>
    <row r="1376" spans="1:8" x14ac:dyDescent="0.25">
      <c r="A1376" s="786">
        <v>259</v>
      </c>
      <c r="B1376" s="791" t="s">
        <v>4235</v>
      </c>
      <c r="C1376" s="788">
        <f>QSC!F18</f>
        <v>0</v>
      </c>
      <c r="E1376" s="790" t="s">
        <v>625</v>
      </c>
      <c r="F1376" s="779" t="s">
        <v>3679</v>
      </c>
      <c r="G1376" s="788">
        <f>QSC!G18</f>
        <v>0</v>
      </c>
      <c r="H1376" s="790" t="s">
        <v>627</v>
      </c>
    </row>
    <row r="1377" spans="1:8" ht="30" x14ac:dyDescent="0.25">
      <c r="F1377" s="779" t="s">
        <v>3698</v>
      </c>
      <c r="G1377" s="788">
        <f>QSC!H18</f>
        <v>0</v>
      </c>
      <c r="H1377" s="790" t="s">
        <v>627</v>
      </c>
    </row>
    <row r="1378" spans="1:8" x14ac:dyDescent="0.25">
      <c r="F1378" s="791" t="s">
        <v>3717</v>
      </c>
      <c r="G1378" s="788">
        <f>QSC!I18</f>
        <v>0</v>
      </c>
      <c r="H1378" s="790" t="s">
        <v>627</v>
      </c>
    </row>
    <row r="1379" spans="1:8" x14ac:dyDescent="0.25">
      <c r="F1379" s="779" t="s">
        <v>3736</v>
      </c>
      <c r="G1379" s="788">
        <f>QSC!J18</f>
        <v>0</v>
      </c>
      <c r="H1379" s="790" t="s">
        <v>627</v>
      </c>
    </row>
    <row r="1380" spans="1:8" x14ac:dyDescent="0.25">
      <c r="F1380" s="779" t="s">
        <v>3755</v>
      </c>
      <c r="G1380" s="788">
        <f>QSC!K18</f>
        <v>0</v>
      </c>
      <c r="H1380" s="790" t="s">
        <v>627</v>
      </c>
    </row>
    <row r="1381" spans="1:8" x14ac:dyDescent="0.25">
      <c r="F1381" s="779" t="s">
        <v>3774</v>
      </c>
      <c r="G1381" s="788">
        <f>QSC!L18</f>
        <v>0</v>
      </c>
      <c r="H1381" s="790" t="s">
        <v>627</v>
      </c>
    </row>
    <row r="1382" spans="1:8" x14ac:dyDescent="0.25"/>
    <row r="1383" spans="1:8" x14ac:dyDescent="0.25">
      <c r="A1383" s="786">
        <v>260</v>
      </c>
      <c r="B1383" s="791" t="s">
        <v>4238</v>
      </c>
      <c r="C1383" s="788">
        <f>QSC!F19</f>
        <v>0</v>
      </c>
      <c r="E1383" s="790" t="s">
        <v>625</v>
      </c>
      <c r="F1383" s="791" t="s">
        <v>3680</v>
      </c>
      <c r="G1383" s="788">
        <f>QSC!G19</f>
        <v>0</v>
      </c>
      <c r="H1383" s="790" t="s">
        <v>627</v>
      </c>
    </row>
    <row r="1384" spans="1:8" ht="30" x14ac:dyDescent="0.25">
      <c r="F1384" s="791" t="s">
        <v>3699</v>
      </c>
      <c r="G1384" s="788">
        <f>QSC!H19</f>
        <v>0</v>
      </c>
      <c r="H1384" s="790" t="s">
        <v>627</v>
      </c>
    </row>
    <row r="1385" spans="1:8" x14ac:dyDescent="0.25">
      <c r="F1385" s="791" t="s">
        <v>3718</v>
      </c>
      <c r="G1385" s="788">
        <f>QSC!I19</f>
        <v>0</v>
      </c>
      <c r="H1385" s="790" t="s">
        <v>627</v>
      </c>
    </row>
    <row r="1386" spans="1:8" x14ac:dyDescent="0.25">
      <c r="F1386" s="791" t="s">
        <v>3737</v>
      </c>
      <c r="G1386" s="788">
        <f>QSC!J19</f>
        <v>0</v>
      </c>
      <c r="H1386" s="790" t="s">
        <v>627</v>
      </c>
    </row>
    <row r="1387" spans="1:8" x14ac:dyDescent="0.25">
      <c r="F1387" s="791" t="s">
        <v>3756</v>
      </c>
      <c r="G1387" s="788">
        <f>QSC!K19</f>
        <v>0</v>
      </c>
      <c r="H1387" s="790" t="s">
        <v>627</v>
      </c>
    </row>
    <row r="1388" spans="1:8" x14ac:dyDescent="0.25">
      <c r="F1388" s="791" t="s">
        <v>3775</v>
      </c>
      <c r="G1388" s="788">
        <f>QSC!L19</f>
        <v>0</v>
      </c>
      <c r="H1388" s="790" t="s">
        <v>627</v>
      </c>
    </row>
    <row r="1389" spans="1:8" x14ac:dyDescent="0.25"/>
    <row r="1390" spans="1:8" x14ac:dyDescent="0.25">
      <c r="A1390" s="786">
        <v>261</v>
      </c>
      <c r="B1390" s="791" t="s">
        <v>4241</v>
      </c>
      <c r="C1390" s="788">
        <f>QSC!F20</f>
        <v>0</v>
      </c>
      <c r="E1390" s="790" t="s">
        <v>625</v>
      </c>
      <c r="F1390" s="791" t="s">
        <v>3681</v>
      </c>
      <c r="G1390" s="788">
        <f>QSC!G20</f>
        <v>0</v>
      </c>
      <c r="H1390" s="790" t="s">
        <v>627</v>
      </c>
    </row>
    <row r="1391" spans="1:8" ht="30" x14ac:dyDescent="0.25">
      <c r="F1391" s="791" t="s">
        <v>3700</v>
      </c>
      <c r="G1391" s="788">
        <f>QSC!H20</f>
        <v>0</v>
      </c>
      <c r="H1391" s="790" t="s">
        <v>627</v>
      </c>
    </row>
    <row r="1392" spans="1:8" x14ac:dyDescent="0.25">
      <c r="F1392" s="791" t="s">
        <v>3719</v>
      </c>
      <c r="G1392" s="788">
        <f>QSC!I20</f>
        <v>0</v>
      </c>
      <c r="H1392" s="790" t="s">
        <v>627</v>
      </c>
    </row>
    <row r="1393" spans="1:8" x14ac:dyDescent="0.25">
      <c r="F1393" s="791" t="s">
        <v>3738</v>
      </c>
      <c r="G1393" s="788">
        <f>QSC!J20</f>
        <v>0</v>
      </c>
      <c r="H1393" s="790" t="s">
        <v>627</v>
      </c>
    </row>
    <row r="1394" spans="1:8" x14ac:dyDescent="0.25">
      <c r="F1394" s="791" t="s">
        <v>3757</v>
      </c>
      <c r="G1394" s="788">
        <f>QSC!K20</f>
        <v>0</v>
      </c>
      <c r="H1394" s="790" t="s">
        <v>627</v>
      </c>
    </row>
    <row r="1395" spans="1:8" x14ac:dyDescent="0.25">
      <c r="F1395" s="791" t="s">
        <v>3776</v>
      </c>
      <c r="G1395" s="788">
        <f>QSC!L20</f>
        <v>0</v>
      </c>
      <c r="H1395" s="790" t="s">
        <v>627</v>
      </c>
    </row>
    <row r="1396" spans="1:8" x14ac:dyDescent="0.25"/>
    <row r="1397" spans="1:8" x14ac:dyDescent="0.25">
      <c r="A1397" s="786">
        <v>262</v>
      </c>
      <c r="B1397" s="791" t="s">
        <v>4244</v>
      </c>
      <c r="C1397" s="788">
        <f>QSC!F21</f>
        <v>0</v>
      </c>
      <c r="E1397" s="790" t="s">
        <v>625</v>
      </c>
      <c r="F1397" s="791" t="s">
        <v>3682</v>
      </c>
      <c r="G1397" s="788">
        <f>QSC!G21</f>
        <v>0</v>
      </c>
      <c r="H1397" s="790" t="s">
        <v>627</v>
      </c>
    </row>
    <row r="1398" spans="1:8" ht="30" x14ac:dyDescent="0.25">
      <c r="F1398" s="791" t="s">
        <v>3701</v>
      </c>
      <c r="G1398" s="788">
        <f>QSC!H21</f>
        <v>0</v>
      </c>
      <c r="H1398" s="790" t="s">
        <v>627</v>
      </c>
    </row>
    <row r="1399" spans="1:8" x14ac:dyDescent="0.25">
      <c r="F1399" s="791" t="s">
        <v>3720</v>
      </c>
      <c r="G1399" s="788">
        <f>QSC!I21</f>
        <v>0</v>
      </c>
      <c r="H1399" s="790" t="s">
        <v>627</v>
      </c>
    </row>
    <row r="1400" spans="1:8" x14ac:dyDescent="0.25">
      <c r="F1400" s="791" t="s">
        <v>3739</v>
      </c>
      <c r="G1400" s="788">
        <f>QSC!J21</f>
        <v>0</v>
      </c>
      <c r="H1400" s="790" t="s">
        <v>627</v>
      </c>
    </row>
    <row r="1401" spans="1:8" x14ac:dyDescent="0.25">
      <c r="F1401" s="779" t="s">
        <v>3758</v>
      </c>
      <c r="G1401" s="788">
        <f>QSC!K21</f>
        <v>0</v>
      </c>
      <c r="H1401" s="790" t="s">
        <v>627</v>
      </c>
    </row>
    <row r="1402" spans="1:8" x14ac:dyDescent="0.25">
      <c r="F1402" s="779" t="s">
        <v>3777</v>
      </c>
      <c r="G1402" s="788">
        <f>QSC!L21</f>
        <v>0</v>
      </c>
      <c r="H1402" s="790" t="s">
        <v>627</v>
      </c>
    </row>
    <row r="1403" spans="1:8" x14ac:dyDescent="0.25"/>
    <row r="1404" spans="1:8" x14ac:dyDescent="0.25">
      <c r="A1404" s="786">
        <v>263</v>
      </c>
      <c r="B1404" s="791" t="s">
        <v>4247</v>
      </c>
      <c r="C1404" s="788">
        <f>QSC!F22</f>
        <v>0</v>
      </c>
      <c r="E1404" s="790" t="s">
        <v>625</v>
      </c>
      <c r="F1404" s="779" t="s">
        <v>3683</v>
      </c>
      <c r="G1404" s="788">
        <f>QSC!G22</f>
        <v>0</v>
      </c>
      <c r="H1404" s="790" t="s">
        <v>627</v>
      </c>
    </row>
    <row r="1405" spans="1:8" ht="30" x14ac:dyDescent="0.25">
      <c r="F1405" s="779" t="s">
        <v>3702</v>
      </c>
      <c r="G1405" s="788">
        <f>QSC!H22</f>
        <v>0</v>
      </c>
      <c r="H1405" s="790" t="s">
        <v>627</v>
      </c>
    </row>
    <row r="1406" spans="1:8" x14ac:dyDescent="0.25">
      <c r="F1406" s="791" t="s">
        <v>3721</v>
      </c>
      <c r="G1406" s="788">
        <f>QSC!I22</f>
        <v>0</v>
      </c>
      <c r="H1406" s="790" t="s">
        <v>627</v>
      </c>
    </row>
    <row r="1407" spans="1:8" x14ac:dyDescent="0.25">
      <c r="F1407" s="779" t="s">
        <v>3740</v>
      </c>
      <c r="G1407" s="788">
        <f>QSC!J22</f>
        <v>0</v>
      </c>
      <c r="H1407" s="790" t="s">
        <v>627</v>
      </c>
    </row>
    <row r="1408" spans="1:8" x14ac:dyDescent="0.25">
      <c r="F1408" s="779" t="s">
        <v>3759</v>
      </c>
      <c r="G1408" s="788">
        <f>QSC!K22</f>
        <v>0</v>
      </c>
      <c r="H1408" s="790" t="s">
        <v>627</v>
      </c>
    </row>
    <row r="1409" spans="1:8" x14ac:dyDescent="0.25">
      <c r="F1409" s="791" t="s">
        <v>3778</v>
      </c>
      <c r="G1409" s="788">
        <f>QSC!L22</f>
        <v>0</v>
      </c>
      <c r="H1409" s="790" t="s">
        <v>627</v>
      </c>
    </row>
    <row r="1410" spans="1:8" x14ac:dyDescent="0.25">
      <c r="F1410" s="779"/>
    </row>
    <row r="1411" spans="1:8" x14ac:dyDescent="0.25">
      <c r="A1411" s="786">
        <v>264</v>
      </c>
      <c r="B1411" s="791" t="s">
        <v>4250</v>
      </c>
      <c r="C1411" s="788">
        <f>QSC!F23</f>
        <v>0</v>
      </c>
      <c r="E1411" s="790" t="s">
        <v>625</v>
      </c>
      <c r="F1411" s="779" t="s">
        <v>3684</v>
      </c>
      <c r="G1411" s="788">
        <f>QSC!G23</f>
        <v>0</v>
      </c>
      <c r="H1411" s="790" t="s">
        <v>627</v>
      </c>
    </row>
    <row r="1412" spans="1:8" ht="30" x14ac:dyDescent="0.25">
      <c r="F1412" s="779" t="s">
        <v>3703</v>
      </c>
      <c r="G1412" s="788">
        <f>QSC!H23</f>
        <v>0</v>
      </c>
      <c r="H1412" s="790" t="s">
        <v>627</v>
      </c>
    </row>
    <row r="1413" spans="1:8" x14ac:dyDescent="0.25">
      <c r="F1413" s="779" t="s">
        <v>3722</v>
      </c>
      <c r="G1413" s="788">
        <f>QSC!I23</f>
        <v>0</v>
      </c>
      <c r="H1413" s="790" t="s">
        <v>627</v>
      </c>
    </row>
    <row r="1414" spans="1:8" x14ac:dyDescent="0.25">
      <c r="F1414" s="779" t="s">
        <v>3741</v>
      </c>
      <c r="G1414" s="788">
        <f>QSC!J23</f>
        <v>0</v>
      </c>
      <c r="H1414" s="790" t="s">
        <v>627</v>
      </c>
    </row>
    <row r="1415" spans="1:8" x14ac:dyDescent="0.25">
      <c r="F1415" s="779" t="s">
        <v>3760</v>
      </c>
      <c r="G1415" s="788">
        <f>QSC!K23</f>
        <v>0</v>
      </c>
      <c r="H1415" s="790" t="s">
        <v>627</v>
      </c>
    </row>
    <row r="1416" spans="1:8" x14ac:dyDescent="0.25">
      <c r="F1416" s="791" t="s">
        <v>3779</v>
      </c>
      <c r="G1416" s="788">
        <f>QSC!L23</f>
        <v>0</v>
      </c>
      <c r="H1416" s="790" t="s">
        <v>627</v>
      </c>
    </row>
    <row r="1417" spans="1:8" x14ac:dyDescent="0.25">
      <c r="F1417" s="779"/>
    </row>
    <row r="1418" spans="1:8" x14ac:dyDescent="0.25">
      <c r="A1418" s="786">
        <v>265</v>
      </c>
      <c r="B1418" s="791" t="s">
        <v>4253</v>
      </c>
      <c r="C1418" s="788">
        <f>QSC!F24</f>
        <v>0</v>
      </c>
      <c r="E1418" s="790" t="s">
        <v>625</v>
      </c>
      <c r="F1418" s="779" t="s">
        <v>3685</v>
      </c>
      <c r="G1418" s="788">
        <f>QSC!G24</f>
        <v>0</v>
      </c>
      <c r="H1418" s="790" t="s">
        <v>627</v>
      </c>
    </row>
    <row r="1419" spans="1:8" ht="30" x14ac:dyDescent="0.25">
      <c r="F1419" s="779" t="s">
        <v>3704</v>
      </c>
      <c r="G1419" s="788">
        <f>QSC!H24</f>
        <v>0</v>
      </c>
      <c r="H1419" s="790" t="s">
        <v>627</v>
      </c>
    </row>
    <row r="1420" spans="1:8" x14ac:dyDescent="0.25">
      <c r="F1420" s="779" t="s">
        <v>3723</v>
      </c>
      <c r="G1420" s="788">
        <f>QSC!I24</f>
        <v>0</v>
      </c>
      <c r="H1420" s="790" t="s">
        <v>627</v>
      </c>
    </row>
    <row r="1421" spans="1:8" x14ac:dyDescent="0.25">
      <c r="F1421" s="779" t="s">
        <v>3742</v>
      </c>
      <c r="G1421" s="788">
        <f>QSC!J24</f>
        <v>0</v>
      </c>
      <c r="H1421" s="790" t="s">
        <v>627</v>
      </c>
    </row>
    <row r="1422" spans="1:8" x14ac:dyDescent="0.25">
      <c r="F1422" s="779" t="s">
        <v>3761</v>
      </c>
      <c r="G1422" s="788">
        <f>QSC!K24</f>
        <v>0</v>
      </c>
      <c r="H1422" s="790" t="s">
        <v>627</v>
      </c>
    </row>
    <row r="1423" spans="1:8" x14ac:dyDescent="0.25">
      <c r="F1423" s="791" t="s">
        <v>3780</v>
      </c>
      <c r="G1423" s="788">
        <f>QSC!L24</f>
        <v>0</v>
      </c>
      <c r="H1423" s="790" t="s">
        <v>627</v>
      </c>
    </row>
    <row r="1424" spans="1:8" x14ac:dyDescent="0.25">
      <c r="F1424" s="779"/>
    </row>
    <row r="1425" spans="1:8" x14ac:dyDescent="0.25">
      <c r="A1425" s="786">
        <v>266</v>
      </c>
      <c r="B1425" s="791" t="s">
        <v>4256</v>
      </c>
      <c r="C1425" s="788">
        <f>QSC!F25</f>
        <v>0</v>
      </c>
      <c r="E1425" s="790" t="s">
        <v>625</v>
      </c>
      <c r="F1425" s="779" t="s">
        <v>3686</v>
      </c>
      <c r="G1425" s="788">
        <f>QSC!G25</f>
        <v>0</v>
      </c>
      <c r="H1425" s="790" t="s">
        <v>627</v>
      </c>
    </row>
    <row r="1426" spans="1:8" ht="30" x14ac:dyDescent="0.25">
      <c r="F1426" s="779" t="s">
        <v>3705</v>
      </c>
      <c r="G1426" s="788">
        <f>QSC!H25</f>
        <v>0</v>
      </c>
      <c r="H1426" s="790" t="s">
        <v>627</v>
      </c>
    </row>
    <row r="1427" spans="1:8" x14ac:dyDescent="0.25">
      <c r="F1427" s="779" t="s">
        <v>3724</v>
      </c>
      <c r="G1427" s="788">
        <f>QSC!I25</f>
        <v>0</v>
      </c>
      <c r="H1427" s="790" t="s">
        <v>627</v>
      </c>
    </row>
    <row r="1428" spans="1:8" x14ac:dyDescent="0.25">
      <c r="F1428" s="779" t="s">
        <v>3743</v>
      </c>
      <c r="G1428" s="788">
        <f>QSC!J25</f>
        <v>0</v>
      </c>
      <c r="H1428" s="790" t="s">
        <v>627</v>
      </c>
    </row>
    <row r="1429" spans="1:8" x14ac:dyDescent="0.25">
      <c r="F1429" s="779" t="s">
        <v>3762</v>
      </c>
      <c r="G1429" s="788">
        <f>QSC!K25</f>
        <v>0</v>
      </c>
      <c r="H1429" s="790" t="s">
        <v>627</v>
      </c>
    </row>
    <row r="1430" spans="1:8" x14ac:dyDescent="0.25">
      <c r="F1430" s="791" t="s">
        <v>3781</v>
      </c>
      <c r="G1430" s="788">
        <f>QSC!L25</f>
        <v>0</v>
      </c>
      <c r="H1430" s="790" t="s">
        <v>627</v>
      </c>
    </row>
    <row r="1431" spans="1:8" x14ac:dyDescent="0.25">
      <c r="F1431" s="779"/>
    </row>
    <row r="1432" spans="1:8" x14ac:dyDescent="0.25">
      <c r="A1432" s="786">
        <v>267</v>
      </c>
      <c r="B1432" s="791" t="s">
        <v>4259</v>
      </c>
      <c r="C1432" s="788">
        <f>QSC!F26</f>
        <v>0</v>
      </c>
      <c r="E1432" s="790" t="s">
        <v>625</v>
      </c>
      <c r="F1432" s="779" t="s">
        <v>3687</v>
      </c>
      <c r="G1432" s="788">
        <f>QSC!G26</f>
        <v>0</v>
      </c>
      <c r="H1432" s="790" t="s">
        <v>627</v>
      </c>
    </row>
    <row r="1433" spans="1:8" ht="30" x14ac:dyDescent="0.25">
      <c r="F1433" s="779" t="s">
        <v>3706</v>
      </c>
      <c r="G1433" s="788">
        <f>QSC!H26</f>
        <v>0</v>
      </c>
      <c r="H1433" s="790" t="s">
        <v>627</v>
      </c>
    </row>
    <row r="1434" spans="1:8" x14ac:dyDescent="0.25">
      <c r="F1434" s="779" t="s">
        <v>3725</v>
      </c>
      <c r="G1434" s="788">
        <f>QSC!I26</f>
        <v>0</v>
      </c>
      <c r="H1434" s="790" t="s">
        <v>627</v>
      </c>
    </row>
    <row r="1435" spans="1:8" x14ac:dyDescent="0.25">
      <c r="F1435" s="779" t="s">
        <v>3744</v>
      </c>
      <c r="G1435" s="788">
        <f>QSC!J26</f>
        <v>0</v>
      </c>
      <c r="H1435" s="790" t="s">
        <v>627</v>
      </c>
    </row>
    <row r="1436" spans="1:8" x14ac:dyDescent="0.25">
      <c r="F1436" s="779" t="s">
        <v>3763</v>
      </c>
      <c r="G1436" s="788">
        <f>QSC!K26</f>
        <v>0</v>
      </c>
      <c r="H1436" s="790" t="s">
        <v>627</v>
      </c>
    </row>
    <row r="1437" spans="1:8" x14ac:dyDescent="0.25">
      <c r="F1437" s="791" t="s">
        <v>3782</v>
      </c>
      <c r="G1437" s="788">
        <f>QSC!L26</f>
        <v>0</v>
      </c>
      <c r="H1437" s="790" t="s">
        <v>627</v>
      </c>
    </row>
    <row r="1438" spans="1:8" x14ac:dyDescent="0.25">
      <c r="F1438" s="779"/>
    </row>
    <row r="1439" spans="1:8" x14ac:dyDescent="0.25">
      <c r="A1439" s="786">
        <v>268</v>
      </c>
      <c r="B1439" s="791" t="s">
        <v>4262</v>
      </c>
      <c r="C1439" s="788">
        <f>QSC!F27</f>
        <v>0</v>
      </c>
      <c r="E1439" s="790" t="s">
        <v>625</v>
      </c>
      <c r="F1439" s="779" t="s">
        <v>3688</v>
      </c>
      <c r="G1439" s="788">
        <f>QSC!G27</f>
        <v>0</v>
      </c>
      <c r="H1439" s="790" t="s">
        <v>627</v>
      </c>
    </row>
    <row r="1440" spans="1:8" ht="30" x14ac:dyDescent="0.25">
      <c r="F1440" s="779" t="s">
        <v>3707</v>
      </c>
      <c r="G1440" s="788">
        <f>QSC!H27</f>
        <v>0</v>
      </c>
      <c r="H1440" s="790" t="s">
        <v>627</v>
      </c>
    </row>
    <row r="1441" spans="1:8" x14ac:dyDescent="0.25">
      <c r="F1441" s="779" t="s">
        <v>3726</v>
      </c>
      <c r="G1441" s="788">
        <f>QSC!I27</f>
        <v>0</v>
      </c>
      <c r="H1441" s="790" t="s">
        <v>627</v>
      </c>
    </row>
    <row r="1442" spans="1:8" x14ac:dyDescent="0.25">
      <c r="F1442" s="779" t="s">
        <v>3745</v>
      </c>
      <c r="G1442" s="788">
        <f>QSC!J27</f>
        <v>0</v>
      </c>
      <c r="H1442" s="790" t="s">
        <v>627</v>
      </c>
    </row>
    <row r="1443" spans="1:8" x14ac:dyDescent="0.25">
      <c r="F1443" s="779" t="s">
        <v>3764</v>
      </c>
      <c r="G1443" s="788">
        <f>QSC!K27</f>
        <v>0</v>
      </c>
      <c r="H1443" s="790" t="s">
        <v>627</v>
      </c>
    </row>
    <row r="1444" spans="1:8" x14ac:dyDescent="0.25">
      <c r="F1444" s="791" t="s">
        <v>3783</v>
      </c>
      <c r="G1444" s="788">
        <f>QSC!L27</f>
        <v>0</v>
      </c>
      <c r="H1444" s="790" t="s">
        <v>627</v>
      </c>
    </row>
    <row r="1445" spans="1:8" x14ac:dyDescent="0.25">
      <c r="F1445" s="779"/>
    </row>
    <row r="1446" spans="1:8" x14ac:dyDescent="0.25">
      <c r="A1446" s="786">
        <v>269</v>
      </c>
      <c r="B1446" s="791" t="s">
        <v>4265</v>
      </c>
      <c r="C1446" s="788">
        <f>QSC!F28</f>
        <v>0</v>
      </c>
      <c r="E1446" s="790" t="s">
        <v>625</v>
      </c>
      <c r="F1446" s="779" t="s">
        <v>3689</v>
      </c>
      <c r="G1446" s="788">
        <f>QSC!G28</f>
        <v>0</v>
      </c>
      <c r="H1446" s="790" t="s">
        <v>627</v>
      </c>
    </row>
    <row r="1447" spans="1:8" ht="30" x14ac:dyDescent="0.25">
      <c r="F1447" s="779" t="s">
        <v>3708</v>
      </c>
      <c r="G1447" s="788">
        <f>QSC!H28</f>
        <v>0</v>
      </c>
      <c r="H1447" s="790" t="s">
        <v>627</v>
      </c>
    </row>
    <row r="1448" spans="1:8" x14ac:dyDescent="0.25">
      <c r="F1448" s="779" t="s">
        <v>3727</v>
      </c>
      <c r="G1448" s="788">
        <f>QSC!I28</f>
        <v>0</v>
      </c>
      <c r="H1448" s="790" t="s">
        <v>627</v>
      </c>
    </row>
    <row r="1449" spans="1:8" x14ac:dyDescent="0.25">
      <c r="F1449" s="779" t="s">
        <v>3746</v>
      </c>
      <c r="G1449" s="788">
        <f>QSC!J28</f>
        <v>0</v>
      </c>
      <c r="H1449" s="790" t="s">
        <v>627</v>
      </c>
    </row>
    <row r="1450" spans="1:8" x14ac:dyDescent="0.25">
      <c r="F1450" s="779" t="s">
        <v>3765</v>
      </c>
      <c r="G1450" s="788">
        <f>QSC!K28</f>
        <v>0</v>
      </c>
      <c r="H1450" s="790" t="s">
        <v>627</v>
      </c>
    </row>
    <row r="1451" spans="1:8" x14ac:dyDescent="0.25">
      <c r="F1451" s="791" t="s">
        <v>3784</v>
      </c>
      <c r="G1451" s="788">
        <f>QSC!L28</f>
        <v>0</v>
      </c>
      <c r="H1451" s="790" t="s">
        <v>627</v>
      </c>
    </row>
    <row r="1452" spans="1:8" x14ac:dyDescent="0.25">
      <c r="F1452" s="779"/>
    </row>
    <row r="1453" spans="1:8" x14ac:dyDescent="0.25">
      <c r="A1453" s="786">
        <v>270</v>
      </c>
      <c r="B1453" s="791" t="s">
        <v>4268</v>
      </c>
      <c r="C1453" s="788">
        <f>QSC!F29</f>
        <v>0</v>
      </c>
      <c r="E1453" s="790" t="s">
        <v>625</v>
      </c>
      <c r="F1453" s="779" t="s">
        <v>3690</v>
      </c>
      <c r="G1453" s="788">
        <f>QSC!G29</f>
        <v>0</v>
      </c>
      <c r="H1453" s="790" t="s">
        <v>627</v>
      </c>
    </row>
    <row r="1454" spans="1:8" ht="30" x14ac:dyDescent="0.25">
      <c r="F1454" s="779" t="s">
        <v>3709</v>
      </c>
      <c r="G1454" s="788">
        <f>QSC!H29</f>
        <v>0</v>
      </c>
      <c r="H1454" s="790" t="s">
        <v>627</v>
      </c>
    </row>
    <row r="1455" spans="1:8" x14ac:dyDescent="0.25">
      <c r="F1455" s="779" t="s">
        <v>3728</v>
      </c>
      <c r="G1455" s="788">
        <f>QSC!I29</f>
        <v>0</v>
      </c>
      <c r="H1455" s="790" t="s">
        <v>627</v>
      </c>
    </row>
    <row r="1456" spans="1:8" x14ac:dyDescent="0.25">
      <c r="F1456" s="779" t="s">
        <v>3747</v>
      </c>
      <c r="G1456" s="788">
        <f>QSC!J29</f>
        <v>0</v>
      </c>
      <c r="H1456" s="790" t="s">
        <v>627</v>
      </c>
    </row>
    <row r="1457" spans="1:8" x14ac:dyDescent="0.25">
      <c r="F1457" s="779" t="s">
        <v>3766</v>
      </c>
      <c r="G1457" s="788">
        <f>QSC!K29</f>
        <v>0</v>
      </c>
      <c r="H1457" s="790" t="s">
        <v>627</v>
      </c>
    </row>
    <row r="1458" spans="1:8" x14ac:dyDescent="0.25">
      <c r="F1458" s="779" t="s">
        <v>3785</v>
      </c>
      <c r="G1458" s="788">
        <f>QSC!L29</f>
        <v>0</v>
      </c>
      <c r="H1458" s="790" t="s">
        <v>627</v>
      </c>
    </row>
    <row r="1459" spans="1:8" x14ac:dyDescent="0.25">
      <c r="F1459" s="779"/>
    </row>
    <row r="1460" spans="1:8" x14ac:dyDescent="0.25">
      <c r="A1460" s="786">
        <v>271</v>
      </c>
      <c r="B1460" s="791" t="s">
        <v>4271</v>
      </c>
      <c r="C1460" s="788">
        <f>QSC!F30</f>
        <v>0</v>
      </c>
      <c r="E1460" s="790" t="s">
        <v>625</v>
      </c>
      <c r="F1460" s="779" t="s">
        <v>3691</v>
      </c>
      <c r="G1460" s="788">
        <f>QSC!G30</f>
        <v>0</v>
      </c>
      <c r="H1460" s="790" t="s">
        <v>627</v>
      </c>
    </row>
    <row r="1461" spans="1:8" ht="30" x14ac:dyDescent="0.25">
      <c r="F1461" s="779" t="s">
        <v>3710</v>
      </c>
      <c r="G1461" s="788">
        <f>QSC!H30</f>
        <v>0</v>
      </c>
      <c r="H1461" s="790" t="s">
        <v>627</v>
      </c>
    </row>
    <row r="1462" spans="1:8" x14ac:dyDescent="0.25">
      <c r="F1462" s="779" t="s">
        <v>3729</v>
      </c>
      <c r="G1462" s="788">
        <f>QSC!I30</f>
        <v>0</v>
      </c>
      <c r="H1462" s="790" t="s">
        <v>627</v>
      </c>
    </row>
    <row r="1463" spans="1:8" x14ac:dyDescent="0.25">
      <c r="F1463" s="779" t="s">
        <v>3748</v>
      </c>
      <c r="G1463" s="788">
        <f>QSC!J30</f>
        <v>0</v>
      </c>
      <c r="H1463" s="790" t="s">
        <v>627</v>
      </c>
    </row>
    <row r="1464" spans="1:8" x14ac:dyDescent="0.25">
      <c r="F1464" s="779" t="s">
        <v>3767</v>
      </c>
      <c r="G1464" s="788">
        <f>QSC!K30</f>
        <v>0</v>
      </c>
      <c r="H1464" s="790" t="s">
        <v>627</v>
      </c>
    </row>
    <row r="1465" spans="1:8" x14ac:dyDescent="0.25">
      <c r="F1465" s="779" t="s">
        <v>3786</v>
      </c>
      <c r="G1465" s="788">
        <f>QSC!L30</f>
        <v>0</v>
      </c>
      <c r="H1465" s="790" t="s">
        <v>627</v>
      </c>
    </row>
    <row r="1466" spans="1:8" x14ac:dyDescent="0.25">
      <c r="F1466" s="779"/>
    </row>
    <row r="1467" spans="1:8" x14ac:dyDescent="0.25">
      <c r="A1467" s="786">
        <v>272</v>
      </c>
      <c r="B1467" s="791" t="s">
        <v>4274</v>
      </c>
      <c r="C1467" s="788">
        <f>QSC!F31</f>
        <v>0</v>
      </c>
      <c r="E1467" s="790" t="s">
        <v>625</v>
      </c>
      <c r="F1467" s="779" t="s">
        <v>3692</v>
      </c>
      <c r="G1467" s="788">
        <f>QSC!G31</f>
        <v>0</v>
      </c>
      <c r="H1467" s="790" t="s">
        <v>627</v>
      </c>
    </row>
    <row r="1468" spans="1:8" ht="30" x14ac:dyDescent="0.25">
      <c r="F1468" s="779" t="s">
        <v>3711</v>
      </c>
      <c r="G1468" s="788">
        <f>QSC!H31</f>
        <v>0</v>
      </c>
      <c r="H1468" s="790" t="s">
        <v>627</v>
      </c>
    </row>
    <row r="1469" spans="1:8" x14ac:dyDescent="0.25">
      <c r="F1469" s="779" t="s">
        <v>3730</v>
      </c>
      <c r="G1469" s="788">
        <f>QSC!I31</f>
        <v>0</v>
      </c>
      <c r="H1469" s="790" t="s">
        <v>627</v>
      </c>
    </row>
    <row r="1470" spans="1:8" x14ac:dyDescent="0.25">
      <c r="F1470" s="779" t="s">
        <v>3749</v>
      </c>
      <c r="G1470" s="788">
        <f>QSC!J31</f>
        <v>0</v>
      </c>
      <c r="H1470" s="790" t="s">
        <v>627</v>
      </c>
    </row>
    <row r="1471" spans="1:8" x14ac:dyDescent="0.25">
      <c r="F1471" s="779" t="s">
        <v>3768</v>
      </c>
      <c r="G1471" s="788">
        <f>QSC!K31</f>
        <v>0</v>
      </c>
      <c r="H1471" s="790" t="s">
        <v>627</v>
      </c>
    </row>
    <row r="1472" spans="1:8" x14ac:dyDescent="0.25">
      <c r="F1472" s="779" t="s">
        <v>3787</v>
      </c>
      <c r="G1472" s="788">
        <f>QSC!L31</f>
        <v>0</v>
      </c>
      <c r="H1472" s="790" t="s">
        <v>627</v>
      </c>
    </row>
    <row r="1473" spans="1:8" x14ac:dyDescent="0.25">
      <c r="F1473" s="779"/>
    </row>
    <row r="1474" spans="1:8" x14ac:dyDescent="0.25">
      <c r="A1474" s="786">
        <v>273</v>
      </c>
      <c r="B1474" s="791" t="s">
        <v>3750</v>
      </c>
      <c r="C1474" s="788">
        <f>QSC!K13</f>
        <v>0</v>
      </c>
      <c r="E1474" s="790" t="s">
        <v>625</v>
      </c>
      <c r="F1474" s="779" t="s">
        <v>3940</v>
      </c>
      <c r="G1474" s="788">
        <f>QSC!K34</f>
        <v>0</v>
      </c>
      <c r="H1474" s="790" t="s">
        <v>627</v>
      </c>
    </row>
    <row r="1475" spans="1:8" x14ac:dyDescent="0.25">
      <c r="F1475" s="779" t="s">
        <v>3978</v>
      </c>
      <c r="G1475" s="788">
        <f>QSC!K55</f>
        <v>0</v>
      </c>
      <c r="H1475" s="790" t="s">
        <v>627</v>
      </c>
    </row>
    <row r="1476" spans="1:8" x14ac:dyDescent="0.25">
      <c r="F1476" s="779" t="s">
        <v>4016</v>
      </c>
      <c r="G1476" s="788">
        <f>QSC!K76</f>
        <v>0</v>
      </c>
      <c r="H1476" s="790" t="s">
        <v>627</v>
      </c>
    </row>
    <row r="1477" spans="1:8" x14ac:dyDescent="0.25">
      <c r="F1477" s="779"/>
    </row>
    <row r="1478" spans="1:8" x14ac:dyDescent="0.25">
      <c r="A1478" s="786">
        <v>274</v>
      </c>
      <c r="B1478" s="791" t="s">
        <v>3751</v>
      </c>
      <c r="C1478" s="788">
        <f>QSC!K14</f>
        <v>0</v>
      </c>
      <c r="E1478" s="790" t="s">
        <v>625</v>
      </c>
      <c r="F1478" s="779" t="s">
        <v>3941</v>
      </c>
      <c r="G1478" s="788">
        <f>QSC!K35</f>
        <v>0</v>
      </c>
      <c r="H1478" s="790" t="s">
        <v>627</v>
      </c>
    </row>
    <row r="1479" spans="1:8" x14ac:dyDescent="0.25">
      <c r="F1479" s="779" t="s">
        <v>3979</v>
      </c>
      <c r="G1479" s="788">
        <f>QSC!K56</f>
        <v>0</v>
      </c>
      <c r="H1479" s="790" t="s">
        <v>627</v>
      </c>
    </row>
    <row r="1480" spans="1:8" x14ac:dyDescent="0.25">
      <c r="F1480" s="779" t="s">
        <v>4017</v>
      </c>
      <c r="G1480" s="788">
        <f>QSC!K77</f>
        <v>0</v>
      </c>
      <c r="H1480" s="790" t="s">
        <v>627</v>
      </c>
    </row>
    <row r="1481" spans="1:8" x14ac:dyDescent="0.25">
      <c r="F1481" s="779"/>
    </row>
    <row r="1482" spans="1:8" x14ac:dyDescent="0.25">
      <c r="A1482" s="786">
        <v>275</v>
      </c>
      <c r="B1482" s="791" t="s">
        <v>3752</v>
      </c>
      <c r="C1482" s="788">
        <f>QSC!K15</f>
        <v>0</v>
      </c>
      <c r="E1482" s="790" t="s">
        <v>625</v>
      </c>
      <c r="F1482" s="779" t="s">
        <v>3942</v>
      </c>
      <c r="G1482" s="788">
        <f>QSC!K36</f>
        <v>0</v>
      </c>
      <c r="H1482" s="790" t="s">
        <v>627</v>
      </c>
    </row>
    <row r="1483" spans="1:8" x14ac:dyDescent="0.25">
      <c r="F1483" s="779" t="s">
        <v>3980</v>
      </c>
      <c r="G1483" s="788">
        <f>QSC!K57</f>
        <v>0</v>
      </c>
      <c r="H1483" s="790" t="s">
        <v>627</v>
      </c>
    </row>
    <row r="1484" spans="1:8" x14ac:dyDescent="0.25">
      <c r="F1484" s="779" t="s">
        <v>4018</v>
      </c>
      <c r="G1484" s="788">
        <f>QSC!K78</f>
        <v>0</v>
      </c>
      <c r="H1484" s="790" t="s">
        <v>627</v>
      </c>
    </row>
    <row r="1485" spans="1:8" x14ac:dyDescent="0.25">
      <c r="F1485" s="779"/>
    </row>
    <row r="1486" spans="1:8" x14ac:dyDescent="0.25">
      <c r="A1486" s="786">
        <v>276</v>
      </c>
      <c r="B1486" s="791" t="s">
        <v>3753</v>
      </c>
      <c r="C1486" s="788">
        <f>QSC!K16</f>
        <v>0</v>
      </c>
      <c r="E1486" s="790" t="s">
        <v>625</v>
      </c>
      <c r="F1486" s="779" t="s">
        <v>3943</v>
      </c>
      <c r="G1486" s="788">
        <f>QSC!K37</f>
        <v>0</v>
      </c>
      <c r="H1486" s="790" t="s">
        <v>627</v>
      </c>
    </row>
    <row r="1487" spans="1:8" x14ac:dyDescent="0.25">
      <c r="F1487" s="779" t="s">
        <v>3981</v>
      </c>
      <c r="G1487" s="788">
        <f>QSC!K58</f>
        <v>0</v>
      </c>
      <c r="H1487" s="790" t="s">
        <v>627</v>
      </c>
    </row>
    <row r="1488" spans="1:8" x14ac:dyDescent="0.25">
      <c r="F1488" s="779" t="s">
        <v>4019</v>
      </c>
      <c r="G1488" s="788">
        <f>QSC!K79</f>
        <v>0</v>
      </c>
      <c r="H1488" s="790" t="s">
        <v>627</v>
      </c>
    </row>
    <row r="1489" spans="1:8" x14ac:dyDescent="0.25">
      <c r="F1489" s="779"/>
    </row>
    <row r="1490" spans="1:8" x14ac:dyDescent="0.25">
      <c r="A1490" s="786">
        <v>277</v>
      </c>
      <c r="B1490" s="791" t="s">
        <v>3754</v>
      </c>
      <c r="C1490" s="788">
        <f>QSC!K17</f>
        <v>0</v>
      </c>
      <c r="E1490" s="790" t="s">
        <v>625</v>
      </c>
      <c r="F1490" s="779" t="s">
        <v>3944</v>
      </c>
      <c r="G1490" s="788">
        <f>QSC!K38</f>
        <v>0</v>
      </c>
      <c r="H1490" s="790" t="s">
        <v>627</v>
      </c>
    </row>
    <row r="1491" spans="1:8" x14ac:dyDescent="0.25">
      <c r="F1491" s="779" t="s">
        <v>3982</v>
      </c>
      <c r="G1491" s="788">
        <f>QSC!K59</f>
        <v>0</v>
      </c>
      <c r="H1491" s="790" t="s">
        <v>627</v>
      </c>
    </row>
    <row r="1492" spans="1:8" x14ac:dyDescent="0.25">
      <c r="F1492" s="779" t="s">
        <v>4020</v>
      </c>
      <c r="G1492" s="788">
        <f>QSC!K80</f>
        <v>0</v>
      </c>
      <c r="H1492" s="790" t="s">
        <v>627</v>
      </c>
    </row>
    <row r="1493" spans="1:8" x14ac:dyDescent="0.25">
      <c r="F1493" s="779"/>
    </row>
    <row r="1494" spans="1:8" x14ac:dyDescent="0.25">
      <c r="A1494" s="786">
        <v>278</v>
      </c>
      <c r="B1494" s="791" t="s">
        <v>3755</v>
      </c>
      <c r="C1494" s="788">
        <f>QSC!K18</f>
        <v>0</v>
      </c>
      <c r="E1494" s="790" t="s">
        <v>625</v>
      </c>
      <c r="F1494" s="779" t="s">
        <v>3945</v>
      </c>
      <c r="G1494" s="788">
        <f>QSC!K39</f>
        <v>0</v>
      </c>
      <c r="H1494" s="790" t="s">
        <v>627</v>
      </c>
    </row>
    <row r="1495" spans="1:8" x14ac:dyDescent="0.25">
      <c r="F1495" s="791" t="s">
        <v>3983</v>
      </c>
      <c r="G1495" s="788">
        <f>QSC!K60</f>
        <v>0</v>
      </c>
      <c r="H1495" s="790" t="s">
        <v>627</v>
      </c>
    </row>
    <row r="1496" spans="1:8" x14ac:dyDescent="0.25">
      <c r="F1496" s="791" t="s">
        <v>4021</v>
      </c>
      <c r="G1496" s="788">
        <f>QSC!K81</f>
        <v>0</v>
      </c>
      <c r="H1496" s="790" t="s">
        <v>627</v>
      </c>
    </row>
    <row r="1497" spans="1:8" x14ac:dyDescent="0.25"/>
    <row r="1498" spans="1:8" x14ac:dyDescent="0.25">
      <c r="A1498" s="786">
        <v>279</v>
      </c>
      <c r="B1498" s="791" t="s">
        <v>3756</v>
      </c>
      <c r="C1498" s="788">
        <f>QSC!K19</f>
        <v>0</v>
      </c>
      <c r="E1498" s="790" t="s">
        <v>625</v>
      </c>
      <c r="F1498" s="791" t="s">
        <v>3946</v>
      </c>
      <c r="G1498" s="788">
        <f>QSC!K40</f>
        <v>0</v>
      </c>
      <c r="H1498" s="790" t="s">
        <v>627</v>
      </c>
    </row>
    <row r="1499" spans="1:8" x14ac:dyDescent="0.25">
      <c r="F1499" s="791" t="s">
        <v>3984</v>
      </c>
      <c r="G1499" s="788">
        <f>QSC!K61</f>
        <v>0</v>
      </c>
      <c r="H1499" s="790" t="s">
        <v>627</v>
      </c>
    </row>
    <row r="1500" spans="1:8" x14ac:dyDescent="0.25">
      <c r="B1500" s="779"/>
      <c r="F1500" s="779" t="s">
        <v>4022</v>
      </c>
      <c r="G1500" s="788">
        <f>QSC!K82</f>
        <v>0</v>
      </c>
      <c r="H1500" s="790" t="s">
        <v>627</v>
      </c>
    </row>
    <row r="1501" spans="1:8" x14ac:dyDescent="0.25">
      <c r="F1501" s="779"/>
    </row>
    <row r="1502" spans="1:8" x14ac:dyDescent="0.25">
      <c r="A1502" s="786">
        <v>280</v>
      </c>
      <c r="B1502" s="791" t="s">
        <v>3757</v>
      </c>
      <c r="C1502" s="788">
        <f>QSC!K20</f>
        <v>0</v>
      </c>
      <c r="E1502" s="790" t="s">
        <v>625</v>
      </c>
      <c r="F1502" s="779" t="s">
        <v>3947</v>
      </c>
      <c r="G1502" s="788">
        <f>QSC!K41</f>
        <v>0</v>
      </c>
      <c r="H1502" s="790" t="s">
        <v>627</v>
      </c>
    </row>
    <row r="1503" spans="1:8" x14ac:dyDescent="0.25">
      <c r="F1503" s="791" t="s">
        <v>3985</v>
      </c>
      <c r="G1503" s="788">
        <f>QSC!K62</f>
        <v>0</v>
      </c>
      <c r="H1503" s="790" t="s">
        <v>627</v>
      </c>
    </row>
    <row r="1504" spans="1:8" x14ac:dyDescent="0.25">
      <c r="B1504" s="779"/>
      <c r="F1504" s="779" t="s">
        <v>4023</v>
      </c>
      <c r="G1504" s="788">
        <f>QSC!K83</f>
        <v>0</v>
      </c>
      <c r="H1504" s="790" t="s">
        <v>627</v>
      </c>
    </row>
    <row r="1505" spans="1:8" x14ac:dyDescent="0.25">
      <c r="F1505" s="779"/>
    </row>
    <row r="1506" spans="1:8" x14ac:dyDescent="0.25">
      <c r="A1506" s="786">
        <v>281</v>
      </c>
      <c r="B1506" s="791" t="s">
        <v>3758</v>
      </c>
      <c r="C1506" s="788">
        <f>QSC!K21</f>
        <v>0</v>
      </c>
      <c r="E1506" s="790" t="s">
        <v>625</v>
      </c>
      <c r="F1506" s="779" t="s">
        <v>3948</v>
      </c>
      <c r="G1506" s="788">
        <f>QSC!K42</f>
        <v>0</v>
      </c>
      <c r="H1506" s="790" t="s">
        <v>627</v>
      </c>
    </row>
    <row r="1507" spans="1:8" x14ac:dyDescent="0.25">
      <c r="F1507" s="791" t="s">
        <v>3986</v>
      </c>
      <c r="G1507" s="788">
        <f>QSC!K63</f>
        <v>0</v>
      </c>
      <c r="H1507" s="790" t="s">
        <v>627</v>
      </c>
    </row>
    <row r="1508" spans="1:8" x14ac:dyDescent="0.25">
      <c r="B1508" s="779"/>
      <c r="F1508" s="779" t="s">
        <v>4024</v>
      </c>
      <c r="G1508" s="788">
        <f>QSC!K84</f>
        <v>0</v>
      </c>
      <c r="H1508" s="790" t="s">
        <v>627</v>
      </c>
    </row>
    <row r="1509" spans="1:8" x14ac:dyDescent="0.25">
      <c r="F1509" s="779"/>
    </row>
    <row r="1510" spans="1:8" x14ac:dyDescent="0.25">
      <c r="A1510" s="786">
        <v>282</v>
      </c>
      <c r="B1510" s="791" t="s">
        <v>3759</v>
      </c>
      <c r="C1510" s="788">
        <f>QSC!K22</f>
        <v>0</v>
      </c>
      <c r="E1510" s="790" t="s">
        <v>625</v>
      </c>
      <c r="F1510" s="779" t="s">
        <v>3949</v>
      </c>
      <c r="G1510" s="788">
        <f>QSC!K43</f>
        <v>0</v>
      </c>
      <c r="H1510" s="790" t="s">
        <v>627</v>
      </c>
    </row>
    <row r="1511" spans="1:8" x14ac:dyDescent="0.25">
      <c r="F1511" s="791" t="s">
        <v>3987</v>
      </c>
      <c r="G1511" s="788">
        <f>QSC!K64</f>
        <v>0</v>
      </c>
      <c r="H1511" s="790" t="s">
        <v>627</v>
      </c>
    </row>
    <row r="1512" spans="1:8" x14ac:dyDescent="0.25">
      <c r="B1512" s="779"/>
      <c r="F1512" s="779" t="s">
        <v>4025</v>
      </c>
      <c r="G1512" s="788">
        <f>QSC!K85</f>
        <v>0</v>
      </c>
      <c r="H1512" s="790" t="s">
        <v>627</v>
      </c>
    </row>
    <row r="1513" spans="1:8" x14ac:dyDescent="0.25">
      <c r="F1513" s="779"/>
    </row>
    <row r="1514" spans="1:8" x14ac:dyDescent="0.25">
      <c r="A1514" s="786">
        <v>283</v>
      </c>
      <c r="B1514" s="791" t="s">
        <v>3760</v>
      </c>
      <c r="C1514" s="788">
        <f>QSC!K23</f>
        <v>0</v>
      </c>
      <c r="E1514" s="790" t="s">
        <v>625</v>
      </c>
      <c r="F1514" s="779" t="s">
        <v>3950</v>
      </c>
      <c r="G1514" s="788">
        <f>QSC!K44</f>
        <v>0</v>
      </c>
      <c r="H1514" s="790" t="s">
        <v>627</v>
      </c>
    </row>
    <row r="1515" spans="1:8" x14ac:dyDescent="0.25">
      <c r="F1515" s="791" t="s">
        <v>3988</v>
      </c>
      <c r="G1515" s="788">
        <f>QSC!K65</f>
        <v>0</v>
      </c>
      <c r="H1515" s="790" t="s">
        <v>627</v>
      </c>
    </row>
    <row r="1516" spans="1:8" x14ac:dyDescent="0.25">
      <c r="B1516" s="779"/>
      <c r="F1516" s="779" t="s">
        <v>4026</v>
      </c>
      <c r="G1516" s="788">
        <f>QSC!K86</f>
        <v>0</v>
      </c>
      <c r="H1516" s="790" t="s">
        <v>627</v>
      </c>
    </row>
    <row r="1517" spans="1:8" x14ac:dyDescent="0.25">
      <c r="F1517" s="779"/>
    </row>
    <row r="1518" spans="1:8" x14ac:dyDescent="0.25">
      <c r="A1518" s="786">
        <v>284</v>
      </c>
      <c r="B1518" s="791" t="s">
        <v>3761</v>
      </c>
      <c r="C1518" s="788">
        <f>QSC!K24</f>
        <v>0</v>
      </c>
      <c r="E1518" s="790" t="s">
        <v>625</v>
      </c>
      <c r="F1518" s="779" t="s">
        <v>3951</v>
      </c>
      <c r="G1518" s="788">
        <f>QSC!K45</f>
        <v>0</v>
      </c>
      <c r="H1518" s="790" t="s">
        <v>627</v>
      </c>
    </row>
    <row r="1519" spans="1:8" x14ac:dyDescent="0.25">
      <c r="F1519" s="791" t="s">
        <v>3989</v>
      </c>
      <c r="G1519" s="788">
        <f>QSC!K66</f>
        <v>0</v>
      </c>
      <c r="H1519" s="790" t="s">
        <v>627</v>
      </c>
    </row>
    <row r="1520" spans="1:8" x14ac:dyDescent="0.25">
      <c r="B1520" s="779"/>
      <c r="F1520" s="779" t="s">
        <v>4027</v>
      </c>
      <c r="G1520" s="788">
        <f>QSC!K87</f>
        <v>0</v>
      </c>
      <c r="H1520" s="790" t="s">
        <v>627</v>
      </c>
    </row>
    <row r="1521" spans="1:8" x14ac:dyDescent="0.25">
      <c r="F1521" s="779"/>
    </row>
    <row r="1522" spans="1:8" x14ac:dyDescent="0.25">
      <c r="A1522" s="786">
        <v>285</v>
      </c>
      <c r="B1522" s="791" t="s">
        <v>3762</v>
      </c>
      <c r="C1522" s="788">
        <f>QSC!K25</f>
        <v>0</v>
      </c>
      <c r="E1522" s="790" t="s">
        <v>625</v>
      </c>
      <c r="F1522" s="779" t="s">
        <v>3952</v>
      </c>
      <c r="G1522" s="788">
        <f>QSC!K46</f>
        <v>0</v>
      </c>
      <c r="H1522" s="790" t="s">
        <v>627</v>
      </c>
    </row>
    <row r="1523" spans="1:8" x14ac:dyDescent="0.25">
      <c r="F1523" s="791" t="s">
        <v>3990</v>
      </c>
      <c r="G1523" s="788">
        <f>QSC!K67</f>
        <v>0</v>
      </c>
      <c r="H1523" s="790" t="s">
        <v>627</v>
      </c>
    </row>
    <row r="1524" spans="1:8" x14ac:dyDescent="0.25">
      <c r="B1524" s="779"/>
      <c r="F1524" s="779" t="s">
        <v>4028</v>
      </c>
      <c r="G1524" s="788">
        <f>QSC!K88</f>
        <v>0</v>
      </c>
      <c r="H1524" s="790" t="s">
        <v>627</v>
      </c>
    </row>
    <row r="1525" spans="1:8" x14ac:dyDescent="0.25">
      <c r="F1525" s="779"/>
    </row>
    <row r="1526" spans="1:8" x14ac:dyDescent="0.25">
      <c r="A1526" s="786">
        <v>286</v>
      </c>
      <c r="B1526" s="791" t="s">
        <v>3763</v>
      </c>
      <c r="C1526" s="788">
        <f>QSC!K26</f>
        <v>0</v>
      </c>
      <c r="E1526" s="790" t="s">
        <v>625</v>
      </c>
      <c r="F1526" s="779" t="s">
        <v>3953</v>
      </c>
      <c r="G1526" s="788">
        <f>QSC!K47</f>
        <v>0</v>
      </c>
      <c r="H1526" s="790" t="s">
        <v>627</v>
      </c>
    </row>
    <row r="1527" spans="1:8" x14ac:dyDescent="0.25">
      <c r="F1527" s="791" t="s">
        <v>3991</v>
      </c>
      <c r="G1527" s="788">
        <f>QSC!K68</f>
        <v>0</v>
      </c>
      <c r="H1527" s="790" t="s">
        <v>627</v>
      </c>
    </row>
    <row r="1528" spans="1:8" x14ac:dyDescent="0.25">
      <c r="B1528" s="779"/>
      <c r="F1528" s="779" t="s">
        <v>4029</v>
      </c>
      <c r="G1528" s="788">
        <f>QSC!K89</f>
        <v>0</v>
      </c>
      <c r="H1528" s="790" t="s">
        <v>627</v>
      </c>
    </row>
    <row r="1529" spans="1:8" x14ac:dyDescent="0.25">
      <c r="F1529" s="779"/>
    </row>
    <row r="1530" spans="1:8" x14ac:dyDescent="0.25">
      <c r="A1530" s="786">
        <v>287</v>
      </c>
      <c r="B1530" s="791" t="s">
        <v>3764</v>
      </c>
      <c r="C1530" s="788">
        <f>QSC!K27</f>
        <v>0</v>
      </c>
      <c r="E1530" s="790" t="s">
        <v>625</v>
      </c>
      <c r="F1530" s="779" t="s">
        <v>3954</v>
      </c>
      <c r="G1530" s="788">
        <f>QSC!K48</f>
        <v>0</v>
      </c>
      <c r="H1530" s="790" t="s">
        <v>627</v>
      </c>
    </row>
    <row r="1531" spans="1:8" x14ac:dyDescent="0.25">
      <c r="F1531" s="791" t="s">
        <v>3992</v>
      </c>
      <c r="G1531" s="788">
        <f>QSC!K69</f>
        <v>0</v>
      </c>
      <c r="H1531" s="790" t="s">
        <v>627</v>
      </c>
    </row>
    <row r="1532" spans="1:8" x14ac:dyDescent="0.25">
      <c r="B1532" s="779"/>
      <c r="F1532" s="779" t="s">
        <v>4030</v>
      </c>
      <c r="G1532" s="788">
        <f>QSC!K90</f>
        <v>0</v>
      </c>
      <c r="H1532" s="790" t="s">
        <v>627</v>
      </c>
    </row>
    <row r="1533" spans="1:8" x14ac:dyDescent="0.25">
      <c r="F1533" s="779"/>
    </row>
    <row r="1534" spans="1:8" x14ac:dyDescent="0.25">
      <c r="A1534" s="786">
        <v>288</v>
      </c>
      <c r="B1534" s="791" t="s">
        <v>3765</v>
      </c>
      <c r="C1534" s="788">
        <f>QSC!K28</f>
        <v>0</v>
      </c>
      <c r="E1534" s="790" t="s">
        <v>625</v>
      </c>
      <c r="F1534" s="779" t="s">
        <v>3955</v>
      </c>
      <c r="G1534" s="788">
        <f>QSC!K49</f>
        <v>0</v>
      </c>
      <c r="H1534" s="790" t="s">
        <v>627</v>
      </c>
    </row>
    <row r="1535" spans="1:8" x14ac:dyDescent="0.25">
      <c r="F1535" s="791" t="s">
        <v>3993</v>
      </c>
      <c r="G1535" s="788">
        <f>QSC!K70</f>
        <v>0</v>
      </c>
      <c r="H1535" s="790" t="s">
        <v>627</v>
      </c>
    </row>
    <row r="1536" spans="1:8" x14ac:dyDescent="0.25">
      <c r="B1536" s="779"/>
      <c r="F1536" s="779" t="s">
        <v>4031</v>
      </c>
      <c r="G1536" s="788">
        <f>QSC!K91</f>
        <v>0</v>
      </c>
      <c r="H1536" s="790" t="s">
        <v>627</v>
      </c>
    </row>
    <row r="1537" spans="1:8" x14ac:dyDescent="0.25">
      <c r="F1537" s="779"/>
    </row>
    <row r="1538" spans="1:8" x14ac:dyDescent="0.25">
      <c r="A1538" s="786">
        <v>289</v>
      </c>
      <c r="B1538" s="791" t="s">
        <v>3766</v>
      </c>
      <c r="C1538" s="788">
        <f>QSC!K29</f>
        <v>0</v>
      </c>
      <c r="E1538" s="790" t="s">
        <v>625</v>
      </c>
      <c r="F1538" s="779" t="s">
        <v>3956</v>
      </c>
      <c r="G1538" s="788">
        <f>QSC!K50</f>
        <v>0</v>
      </c>
      <c r="H1538" s="790" t="s">
        <v>627</v>
      </c>
    </row>
    <row r="1539" spans="1:8" x14ac:dyDescent="0.25">
      <c r="F1539" s="791" t="s">
        <v>3994</v>
      </c>
      <c r="G1539" s="788">
        <f>QSC!K71</f>
        <v>0</v>
      </c>
      <c r="H1539" s="790" t="s">
        <v>627</v>
      </c>
    </row>
    <row r="1540" spans="1:8" x14ac:dyDescent="0.25">
      <c r="B1540" s="779"/>
      <c r="F1540" s="779" t="s">
        <v>4032</v>
      </c>
      <c r="G1540" s="788">
        <f>QSC!K92</f>
        <v>0</v>
      </c>
      <c r="H1540" s="790" t="s">
        <v>627</v>
      </c>
    </row>
    <row r="1541" spans="1:8" x14ac:dyDescent="0.25">
      <c r="F1541" s="779"/>
    </row>
    <row r="1542" spans="1:8" x14ac:dyDescent="0.25">
      <c r="A1542" s="786">
        <v>290</v>
      </c>
      <c r="B1542" s="791" t="s">
        <v>3767</v>
      </c>
      <c r="C1542" s="788">
        <f>QSC!K30</f>
        <v>0</v>
      </c>
      <c r="E1542" s="790" t="s">
        <v>625</v>
      </c>
      <c r="F1542" s="779" t="s">
        <v>3957</v>
      </c>
      <c r="G1542" s="788">
        <f>QSC!K51</f>
        <v>0</v>
      </c>
      <c r="H1542" s="790" t="s">
        <v>627</v>
      </c>
    </row>
    <row r="1543" spans="1:8" x14ac:dyDescent="0.25">
      <c r="F1543" s="791" t="s">
        <v>3995</v>
      </c>
      <c r="G1543" s="788">
        <f>QSC!K72</f>
        <v>0</v>
      </c>
      <c r="H1543" s="790" t="s">
        <v>627</v>
      </c>
    </row>
    <row r="1544" spans="1:8" x14ac:dyDescent="0.25">
      <c r="B1544" s="779"/>
      <c r="F1544" s="779" t="s">
        <v>4033</v>
      </c>
      <c r="G1544" s="788">
        <f>QSC!K93</f>
        <v>0</v>
      </c>
      <c r="H1544" s="790" t="s">
        <v>627</v>
      </c>
    </row>
    <row r="1545" spans="1:8" x14ac:dyDescent="0.25">
      <c r="F1545" s="779"/>
    </row>
    <row r="1546" spans="1:8" x14ac:dyDescent="0.25">
      <c r="A1546" s="786">
        <v>291</v>
      </c>
      <c r="B1546" s="791" t="s">
        <v>3768</v>
      </c>
      <c r="C1546" s="788">
        <f>QSC!K31</f>
        <v>0</v>
      </c>
      <c r="E1546" s="790" t="s">
        <v>625</v>
      </c>
      <c r="F1546" s="779" t="s">
        <v>3958</v>
      </c>
      <c r="G1546" s="788">
        <f>QSC!K52</f>
        <v>0</v>
      </c>
      <c r="H1546" s="790" t="s">
        <v>627</v>
      </c>
    </row>
    <row r="1547" spans="1:8" x14ac:dyDescent="0.25">
      <c r="F1547" s="791" t="s">
        <v>3996</v>
      </c>
      <c r="G1547" s="788">
        <f>QSC!K73</f>
        <v>0</v>
      </c>
      <c r="H1547" s="790" t="s">
        <v>627</v>
      </c>
    </row>
    <row r="1548" spans="1:8" x14ac:dyDescent="0.25">
      <c r="B1548" s="779"/>
      <c r="F1548" s="779" t="s">
        <v>4034</v>
      </c>
      <c r="G1548" s="788">
        <f>QSC!K94</f>
        <v>0</v>
      </c>
      <c r="H1548" s="790" t="s">
        <v>627</v>
      </c>
    </row>
    <row r="1549" spans="1:8" x14ac:dyDescent="0.25">
      <c r="F1549" s="779"/>
    </row>
    <row r="1550" spans="1:8" x14ac:dyDescent="0.25">
      <c r="A1550" s="786">
        <v>292</v>
      </c>
      <c r="B1550" s="791" t="s">
        <v>4221</v>
      </c>
      <c r="C1550" s="788">
        <f>QSC!O13</f>
        <v>0</v>
      </c>
      <c r="E1550" s="790" t="s">
        <v>625</v>
      </c>
      <c r="F1550" s="779" t="s">
        <v>3807</v>
      </c>
      <c r="G1550" s="788">
        <f>QSC!P13</f>
        <v>0</v>
      </c>
      <c r="H1550" s="790" t="s">
        <v>627</v>
      </c>
    </row>
    <row r="1551" spans="1:8" ht="30" x14ac:dyDescent="0.25">
      <c r="F1551" s="791" t="s">
        <v>3826</v>
      </c>
      <c r="G1551" s="788">
        <f>QSC!Q13</f>
        <v>0</v>
      </c>
      <c r="H1551" s="790" t="s">
        <v>627</v>
      </c>
    </row>
    <row r="1552" spans="1:8" x14ac:dyDescent="0.25">
      <c r="B1552" s="779"/>
      <c r="F1552" s="779" t="s">
        <v>3845</v>
      </c>
      <c r="G1552" s="788">
        <f>QSC!R13</f>
        <v>0</v>
      </c>
      <c r="H1552" s="790" t="s">
        <v>627</v>
      </c>
    </row>
    <row r="1553" spans="1:8" x14ac:dyDescent="0.25">
      <c r="F1553" s="779" t="s">
        <v>3864</v>
      </c>
      <c r="G1553" s="788">
        <f>QSC!S13</f>
        <v>0</v>
      </c>
      <c r="H1553" s="790" t="s">
        <v>627</v>
      </c>
    </row>
    <row r="1554" spans="1:8" x14ac:dyDescent="0.25">
      <c r="F1554" s="779" t="s">
        <v>3883</v>
      </c>
      <c r="G1554" s="788">
        <f>QSC!T13</f>
        <v>0</v>
      </c>
      <c r="H1554" s="790" t="s">
        <v>627</v>
      </c>
    </row>
    <row r="1555" spans="1:8" x14ac:dyDescent="0.25">
      <c r="F1555" s="791" t="s">
        <v>3902</v>
      </c>
      <c r="G1555" s="788">
        <f>QSC!U13</f>
        <v>0</v>
      </c>
      <c r="H1555" s="790" t="s">
        <v>627</v>
      </c>
    </row>
    <row r="1556" spans="1:8" x14ac:dyDescent="0.25">
      <c r="B1556" s="779"/>
      <c r="F1556" s="779"/>
    </row>
    <row r="1557" spans="1:8" x14ac:dyDescent="0.25">
      <c r="A1557" s="786">
        <v>293</v>
      </c>
      <c r="B1557" s="791" t="s">
        <v>4224</v>
      </c>
      <c r="C1557" s="788">
        <f>QSC!O14</f>
        <v>0</v>
      </c>
      <c r="E1557" s="790" t="s">
        <v>625</v>
      </c>
      <c r="F1557" s="779" t="s">
        <v>3808</v>
      </c>
      <c r="G1557" s="788">
        <f>QSC!P14</f>
        <v>0</v>
      </c>
      <c r="H1557" s="790" t="s">
        <v>627</v>
      </c>
    </row>
    <row r="1558" spans="1:8" ht="30" x14ac:dyDescent="0.25">
      <c r="F1558" s="779" t="s">
        <v>3827</v>
      </c>
      <c r="G1558" s="788">
        <f>QSC!Q14</f>
        <v>0</v>
      </c>
      <c r="H1558" s="790" t="s">
        <v>627</v>
      </c>
    </row>
    <row r="1559" spans="1:8" x14ac:dyDescent="0.25">
      <c r="F1559" s="791" t="s">
        <v>3846</v>
      </c>
      <c r="G1559" s="788">
        <f>QSC!R14</f>
        <v>0</v>
      </c>
      <c r="H1559" s="790" t="s">
        <v>627</v>
      </c>
    </row>
    <row r="1560" spans="1:8" x14ac:dyDescent="0.25">
      <c r="B1560" s="779"/>
      <c r="F1560" s="779" t="s">
        <v>3865</v>
      </c>
      <c r="G1560" s="788">
        <f>QSC!S14</f>
        <v>0</v>
      </c>
      <c r="H1560" s="790" t="s">
        <v>627</v>
      </c>
    </row>
    <row r="1561" spans="1:8" x14ac:dyDescent="0.25">
      <c r="F1561" s="779" t="s">
        <v>3884</v>
      </c>
      <c r="G1561" s="788">
        <f>QSC!T14</f>
        <v>0</v>
      </c>
      <c r="H1561" s="790" t="s">
        <v>627</v>
      </c>
    </row>
    <row r="1562" spans="1:8" x14ac:dyDescent="0.25">
      <c r="F1562" s="779" t="s">
        <v>3903</v>
      </c>
      <c r="G1562" s="788">
        <f>QSC!U14</f>
        <v>0</v>
      </c>
      <c r="H1562" s="790" t="s">
        <v>627</v>
      </c>
    </row>
    <row r="1563" spans="1:8" x14ac:dyDescent="0.25"/>
    <row r="1564" spans="1:8" x14ac:dyDescent="0.25">
      <c r="A1564" s="786">
        <v>294</v>
      </c>
      <c r="B1564" s="779" t="s">
        <v>4227</v>
      </c>
      <c r="C1564" s="788">
        <f>QSC!O15</f>
        <v>0</v>
      </c>
      <c r="E1564" s="790" t="s">
        <v>625</v>
      </c>
      <c r="F1564" s="779" t="s">
        <v>3809</v>
      </c>
      <c r="G1564" s="788">
        <f>QSC!P15</f>
        <v>0</v>
      </c>
      <c r="H1564" s="790" t="s">
        <v>627</v>
      </c>
    </row>
    <row r="1565" spans="1:8" ht="30" x14ac:dyDescent="0.25">
      <c r="F1565" s="779" t="s">
        <v>3828</v>
      </c>
      <c r="G1565" s="788">
        <f>QSC!Q15</f>
        <v>0</v>
      </c>
      <c r="H1565" s="790" t="s">
        <v>627</v>
      </c>
    </row>
    <row r="1566" spans="1:8" x14ac:dyDescent="0.25">
      <c r="F1566" s="779" t="s">
        <v>3847</v>
      </c>
      <c r="G1566" s="788">
        <f>QSC!R15</f>
        <v>0</v>
      </c>
      <c r="H1566" s="790" t="s">
        <v>627</v>
      </c>
    </row>
    <row r="1567" spans="1:8" x14ac:dyDescent="0.25">
      <c r="F1567" s="791" t="s">
        <v>3866</v>
      </c>
      <c r="G1567" s="788">
        <f>QSC!S15</f>
        <v>0</v>
      </c>
      <c r="H1567" s="790" t="s">
        <v>627</v>
      </c>
    </row>
    <row r="1568" spans="1:8" x14ac:dyDescent="0.25">
      <c r="B1568" s="779"/>
      <c r="F1568" s="779" t="s">
        <v>3885</v>
      </c>
      <c r="G1568" s="788">
        <f>QSC!T15</f>
        <v>0</v>
      </c>
      <c r="H1568" s="790" t="s">
        <v>627</v>
      </c>
    </row>
    <row r="1569" spans="1:8" x14ac:dyDescent="0.25">
      <c r="F1569" s="779" t="s">
        <v>3904</v>
      </c>
      <c r="G1569" s="788">
        <f>QSC!U15</f>
        <v>0</v>
      </c>
      <c r="H1569" s="790" t="s">
        <v>627</v>
      </c>
    </row>
    <row r="1570" spans="1:8" x14ac:dyDescent="0.25">
      <c r="F1570" s="779"/>
    </row>
    <row r="1571" spans="1:8" x14ac:dyDescent="0.25">
      <c r="A1571" s="786">
        <v>295</v>
      </c>
      <c r="B1571" s="791" t="s">
        <v>4230</v>
      </c>
      <c r="C1571" s="788">
        <f>QSC!O16</f>
        <v>0</v>
      </c>
      <c r="E1571" s="790" t="s">
        <v>625</v>
      </c>
      <c r="F1571" s="791" t="s">
        <v>3810</v>
      </c>
      <c r="G1571" s="788">
        <f>QSC!P16</f>
        <v>0</v>
      </c>
      <c r="H1571" s="790" t="s">
        <v>627</v>
      </c>
    </row>
    <row r="1572" spans="1:8" ht="30" x14ac:dyDescent="0.25">
      <c r="B1572" s="779"/>
      <c r="F1572" s="779" t="s">
        <v>3829</v>
      </c>
      <c r="G1572" s="788">
        <f>QSC!Q16</f>
        <v>0</v>
      </c>
      <c r="H1572" s="790" t="s">
        <v>627</v>
      </c>
    </row>
    <row r="1573" spans="1:8" x14ac:dyDescent="0.25">
      <c r="F1573" s="779" t="s">
        <v>3848</v>
      </c>
      <c r="G1573" s="788">
        <f>QSC!R16</f>
        <v>0</v>
      </c>
      <c r="H1573" s="790" t="s">
        <v>627</v>
      </c>
    </row>
    <row r="1574" spans="1:8" x14ac:dyDescent="0.25">
      <c r="F1574" s="779" t="s">
        <v>3867</v>
      </c>
      <c r="G1574" s="788">
        <f>QSC!S16</f>
        <v>0</v>
      </c>
      <c r="H1574" s="790" t="s">
        <v>627</v>
      </c>
    </row>
    <row r="1575" spans="1:8" x14ac:dyDescent="0.25">
      <c r="F1575" s="791" t="s">
        <v>3886</v>
      </c>
      <c r="G1575" s="788">
        <f>QSC!T16</f>
        <v>0</v>
      </c>
      <c r="H1575" s="790" t="s">
        <v>627</v>
      </c>
    </row>
    <row r="1576" spans="1:8" x14ac:dyDescent="0.25">
      <c r="B1576" s="779"/>
      <c r="F1576" s="779" t="s">
        <v>3905</v>
      </c>
      <c r="G1576" s="788">
        <f>QSC!U16</f>
        <v>0</v>
      </c>
      <c r="H1576" s="790" t="s">
        <v>627</v>
      </c>
    </row>
    <row r="1577" spans="1:8" x14ac:dyDescent="0.25">
      <c r="F1577" s="779"/>
    </row>
    <row r="1578" spans="1:8" x14ac:dyDescent="0.25">
      <c r="A1578" s="786">
        <v>296</v>
      </c>
      <c r="B1578" s="791" t="s">
        <v>4233</v>
      </c>
      <c r="C1578" s="788">
        <f>QSC!O17</f>
        <v>0</v>
      </c>
      <c r="E1578" s="790" t="s">
        <v>625</v>
      </c>
      <c r="F1578" s="779" t="s">
        <v>3811</v>
      </c>
      <c r="G1578" s="788">
        <f>QSC!P17</f>
        <v>0</v>
      </c>
      <c r="H1578" s="790" t="s">
        <v>627</v>
      </c>
    </row>
    <row r="1579" spans="1:8" ht="30" x14ac:dyDescent="0.25">
      <c r="F1579" s="791" t="s">
        <v>3830</v>
      </c>
      <c r="G1579" s="788">
        <f>QSC!Q17</f>
        <v>0</v>
      </c>
      <c r="H1579" s="790" t="s">
        <v>627</v>
      </c>
    </row>
    <row r="1580" spans="1:8" x14ac:dyDescent="0.25">
      <c r="B1580" s="779"/>
      <c r="F1580" s="779" t="s">
        <v>3849</v>
      </c>
      <c r="G1580" s="788">
        <f>QSC!R17</f>
        <v>0</v>
      </c>
      <c r="H1580" s="790" t="s">
        <v>627</v>
      </c>
    </row>
    <row r="1581" spans="1:8" x14ac:dyDescent="0.25">
      <c r="F1581" s="779" t="s">
        <v>3868</v>
      </c>
      <c r="G1581" s="788">
        <f>QSC!S17</f>
        <v>0</v>
      </c>
      <c r="H1581" s="790" t="s">
        <v>627</v>
      </c>
    </row>
    <row r="1582" spans="1:8" x14ac:dyDescent="0.25">
      <c r="F1582" s="779" t="s">
        <v>3887</v>
      </c>
      <c r="G1582" s="788">
        <f>QSC!T17</f>
        <v>0</v>
      </c>
      <c r="H1582" s="790" t="s">
        <v>627</v>
      </c>
    </row>
    <row r="1583" spans="1:8" x14ac:dyDescent="0.25">
      <c r="F1583" s="791" t="s">
        <v>3906</v>
      </c>
      <c r="G1583" s="788">
        <f>QSC!U17</f>
        <v>0</v>
      </c>
      <c r="H1583" s="790" t="s">
        <v>627</v>
      </c>
    </row>
    <row r="1584" spans="1:8" x14ac:dyDescent="0.25">
      <c r="B1584" s="779"/>
      <c r="F1584" s="779"/>
    </row>
    <row r="1585" spans="1:8" x14ac:dyDescent="0.25">
      <c r="A1585" s="786">
        <v>297</v>
      </c>
      <c r="B1585" s="791" t="s">
        <v>4236</v>
      </c>
      <c r="C1585" s="788">
        <f>QSC!O18</f>
        <v>0</v>
      </c>
      <c r="E1585" s="790" t="s">
        <v>625</v>
      </c>
      <c r="F1585" s="779" t="s">
        <v>3812</v>
      </c>
      <c r="G1585" s="788">
        <f>QSC!P18</f>
        <v>0</v>
      </c>
      <c r="H1585" s="790" t="s">
        <v>627</v>
      </c>
    </row>
    <row r="1586" spans="1:8" ht="30" x14ac:dyDescent="0.25">
      <c r="F1586" s="779" t="s">
        <v>3831</v>
      </c>
      <c r="G1586" s="788">
        <f>QSC!Q18</f>
        <v>0</v>
      </c>
      <c r="H1586" s="790" t="s">
        <v>627</v>
      </c>
    </row>
    <row r="1587" spans="1:8" x14ac:dyDescent="0.25">
      <c r="F1587" s="791" t="s">
        <v>3850</v>
      </c>
      <c r="G1587" s="788">
        <f>QSC!R18</f>
        <v>0</v>
      </c>
      <c r="H1587" s="790" t="s">
        <v>627</v>
      </c>
    </row>
    <row r="1588" spans="1:8" x14ac:dyDescent="0.25">
      <c r="B1588" s="779"/>
      <c r="F1588" s="779" t="s">
        <v>3869</v>
      </c>
      <c r="G1588" s="788">
        <f>QSC!S18</f>
        <v>0</v>
      </c>
      <c r="H1588" s="790" t="s">
        <v>627</v>
      </c>
    </row>
    <row r="1589" spans="1:8" x14ac:dyDescent="0.25">
      <c r="F1589" s="779" t="s">
        <v>3888</v>
      </c>
      <c r="G1589" s="788">
        <f>QSC!T18</f>
        <v>0</v>
      </c>
      <c r="H1589" s="790" t="s">
        <v>627</v>
      </c>
    </row>
    <row r="1590" spans="1:8" x14ac:dyDescent="0.25">
      <c r="F1590" s="779" t="s">
        <v>3907</v>
      </c>
      <c r="G1590" s="788">
        <f>QSC!U18</f>
        <v>0</v>
      </c>
      <c r="H1590" s="790" t="s">
        <v>627</v>
      </c>
    </row>
    <row r="1591" spans="1:8" x14ac:dyDescent="0.25">
      <c r="H1591" s="789"/>
    </row>
    <row r="1592" spans="1:8" x14ac:dyDescent="0.25">
      <c r="A1592" s="786">
        <v>298</v>
      </c>
      <c r="B1592" s="779" t="s">
        <v>4239</v>
      </c>
      <c r="C1592" s="788">
        <f>QSC!O19</f>
        <v>0</v>
      </c>
      <c r="E1592" s="790" t="s">
        <v>625</v>
      </c>
      <c r="F1592" s="791" t="s">
        <v>3813</v>
      </c>
      <c r="G1592" s="788">
        <f>QSC!P19</f>
        <v>0</v>
      </c>
      <c r="H1592" s="789" t="s">
        <v>627</v>
      </c>
    </row>
    <row r="1593" spans="1:8" ht="30" x14ac:dyDescent="0.25">
      <c r="F1593" s="791" t="s">
        <v>3832</v>
      </c>
      <c r="G1593" s="788">
        <f>QSC!Q19</f>
        <v>0</v>
      </c>
      <c r="H1593" s="789" t="s">
        <v>627</v>
      </c>
    </row>
    <row r="1594" spans="1:8" x14ac:dyDescent="0.25">
      <c r="B1594" s="779"/>
      <c r="F1594" s="779" t="s">
        <v>3851</v>
      </c>
      <c r="G1594" s="788">
        <f>QSC!R19</f>
        <v>0</v>
      </c>
      <c r="H1594" s="789" t="s">
        <v>627</v>
      </c>
    </row>
    <row r="1595" spans="1:8" x14ac:dyDescent="0.25">
      <c r="F1595" s="791" t="s">
        <v>3870</v>
      </c>
      <c r="G1595" s="788">
        <f>QSC!S19</f>
        <v>0</v>
      </c>
      <c r="H1595" s="789" t="s">
        <v>627</v>
      </c>
    </row>
    <row r="1596" spans="1:8" x14ac:dyDescent="0.25">
      <c r="B1596" s="792"/>
      <c r="F1596" s="791" t="s">
        <v>3889</v>
      </c>
      <c r="G1596" s="788">
        <f>QSC!T19</f>
        <v>0</v>
      </c>
      <c r="H1596" s="789" t="s">
        <v>627</v>
      </c>
    </row>
    <row r="1597" spans="1:8" x14ac:dyDescent="0.25">
      <c r="F1597" s="791" t="s">
        <v>3908</v>
      </c>
      <c r="G1597" s="788">
        <f>QSC!U19</f>
        <v>0</v>
      </c>
      <c r="H1597" s="789" t="s">
        <v>627</v>
      </c>
    </row>
    <row r="1598" spans="1:8" x14ac:dyDescent="0.25">
      <c r="H1598" s="789"/>
    </row>
    <row r="1599" spans="1:8" x14ac:dyDescent="0.25">
      <c r="A1599" s="786">
        <v>299</v>
      </c>
      <c r="B1599" s="791" t="s">
        <v>4242</v>
      </c>
      <c r="C1599" s="788">
        <f>QSC!O20</f>
        <v>0</v>
      </c>
      <c r="E1599" s="790" t="s">
        <v>625</v>
      </c>
      <c r="F1599" s="791" t="s">
        <v>3814</v>
      </c>
      <c r="G1599" s="788">
        <f>QSC!P20</f>
        <v>0</v>
      </c>
      <c r="H1599" s="789" t="s">
        <v>627</v>
      </c>
    </row>
    <row r="1600" spans="1:8" ht="30" x14ac:dyDescent="0.25">
      <c r="B1600" s="779"/>
      <c r="F1600" s="779" t="s">
        <v>3833</v>
      </c>
      <c r="G1600" s="788">
        <f>QSC!Q20</f>
        <v>0</v>
      </c>
      <c r="H1600" s="789" t="s">
        <v>627</v>
      </c>
    </row>
    <row r="1601" spans="1:8" x14ac:dyDescent="0.25">
      <c r="F1601" s="791" t="s">
        <v>3852</v>
      </c>
      <c r="G1601" s="788">
        <f>QSC!R20</f>
        <v>0</v>
      </c>
      <c r="H1601" s="789" t="s">
        <v>627</v>
      </c>
    </row>
    <row r="1602" spans="1:8" x14ac:dyDescent="0.25">
      <c r="B1602" s="779"/>
      <c r="F1602" s="791" t="s">
        <v>3871</v>
      </c>
      <c r="G1602" s="788">
        <f>QSC!S20</f>
        <v>0</v>
      </c>
      <c r="H1602" s="789" t="s">
        <v>627</v>
      </c>
    </row>
    <row r="1603" spans="1:8" x14ac:dyDescent="0.25">
      <c r="F1603" s="791" t="s">
        <v>3890</v>
      </c>
      <c r="G1603" s="788">
        <f>QSC!T20</f>
        <v>0</v>
      </c>
      <c r="H1603" s="789" t="s">
        <v>627</v>
      </c>
    </row>
    <row r="1604" spans="1:8" x14ac:dyDescent="0.25">
      <c r="B1604" s="779"/>
      <c r="F1604" s="791" t="s">
        <v>3909</v>
      </c>
      <c r="G1604" s="788">
        <f>QSC!U20</f>
        <v>0</v>
      </c>
      <c r="H1604" s="789" t="s">
        <v>627</v>
      </c>
    </row>
    <row r="1605" spans="1:8" x14ac:dyDescent="0.25">
      <c r="H1605" s="789"/>
    </row>
    <row r="1606" spans="1:8" x14ac:dyDescent="0.25">
      <c r="A1606" s="786">
        <v>300</v>
      </c>
      <c r="B1606" s="779" t="s">
        <v>4245</v>
      </c>
      <c r="C1606" s="788">
        <f>QSC!O21</f>
        <v>0</v>
      </c>
      <c r="E1606" s="790" t="s">
        <v>625</v>
      </c>
      <c r="F1606" s="791" t="s">
        <v>3815</v>
      </c>
      <c r="G1606" s="788">
        <f>QSC!P21</f>
        <v>0</v>
      </c>
      <c r="H1606" s="789" t="s">
        <v>627</v>
      </c>
    </row>
    <row r="1607" spans="1:8" ht="30" x14ac:dyDescent="0.25">
      <c r="F1607" s="791" t="s">
        <v>3834</v>
      </c>
      <c r="G1607" s="788">
        <f>QSC!Q21</f>
        <v>0</v>
      </c>
      <c r="H1607" s="789" t="s">
        <v>627</v>
      </c>
    </row>
    <row r="1608" spans="1:8" x14ac:dyDescent="0.25">
      <c r="B1608" s="779"/>
      <c r="F1608" s="779" t="s">
        <v>3853</v>
      </c>
      <c r="G1608" s="788">
        <f>QSC!R21</f>
        <v>0</v>
      </c>
      <c r="H1608" s="789" t="s">
        <v>627</v>
      </c>
    </row>
    <row r="1609" spans="1:8" x14ac:dyDescent="0.25">
      <c r="F1609" s="791" t="s">
        <v>3872</v>
      </c>
      <c r="G1609" s="788">
        <f>QSC!S21</f>
        <v>0</v>
      </c>
      <c r="H1609" s="789" t="s">
        <v>627</v>
      </c>
    </row>
    <row r="1610" spans="1:8" x14ac:dyDescent="0.25">
      <c r="B1610" s="779"/>
      <c r="F1610" s="791" t="s">
        <v>3891</v>
      </c>
      <c r="G1610" s="788">
        <f>QSC!T21</f>
        <v>0</v>
      </c>
      <c r="H1610" s="789" t="s">
        <v>627</v>
      </c>
    </row>
    <row r="1611" spans="1:8" x14ac:dyDescent="0.25">
      <c r="F1611" s="791" t="s">
        <v>3910</v>
      </c>
      <c r="G1611" s="788">
        <f>QSC!U21</f>
        <v>0</v>
      </c>
      <c r="H1611" s="789" t="s">
        <v>627</v>
      </c>
    </row>
    <row r="1612" spans="1:8" x14ac:dyDescent="0.25">
      <c r="B1612" s="779"/>
      <c r="H1612" s="789"/>
    </row>
    <row r="1613" spans="1:8" x14ac:dyDescent="0.25">
      <c r="A1613" s="786">
        <v>301</v>
      </c>
      <c r="B1613" s="791" t="s">
        <v>4248</v>
      </c>
      <c r="C1613" s="788">
        <f>QSC!O22</f>
        <v>0</v>
      </c>
      <c r="E1613" s="790" t="s">
        <v>625</v>
      </c>
      <c r="F1613" s="791" t="s">
        <v>3816</v>
      </c>
      <c r="G1613" s="788">
        <f>QSC!P22</f>
        <v>0</v>
      </c>
      <c r="H1613" s="789" t="s">
        <v>627</v>
      </c>
    </row>
    <row r="1614" spans="1:8" ht="30" x14ac:dyDescent="0.25">
      <c r="B1614" s="779"/>
      <c r="F1614" s="779" t="s">
        <v>3835</v>
      </c>
      <c r="G1614" s="788">
        <f>QSC!Q22</f>
        <v>0</v>
      </c>
      <c r="H1614" s="789" t="s">
        <v>627</v>
      </c>
    </row>
    <row r="1615" spans="1:8" x14ac:dyDescent="0.25">
      <c r="F1615" s="791" t="s">
        <v>3854</v>
      </c>
      <c r="G1615" s="788">
        <f>QSC!R22</f>
        <v>0</v>
      </c>
      <c r="H1615" s="789" t="s">
        <v>627</v>
      </c>
    </row>
    <row r="1616" spans="1:8" x14ac:dyDescent="0.25">
      <c r="B1616" s="779"/>
      <c r="F1616" s="791" t="s">
        <v>3873</v>
      </c>
      <c r="G1616" s="788">
        <f>QSC!S22</f>
        <v>0</v>
      </c>
      <c r="H1616" s="789" t="s">
        <v>627</v>
      </c>
    </row>
    <row r="1617" spans="1:8" x14ac:dyDescent="0.25">
      <c r="F1617" s="791" t="s">
        <v>3892</v>
      </c>
      <c r="G1617" s="788">
        <f>QSC!T22</f>
        <v>0</v>
      </c>
      <c r="H1617" s="789" t="s">
        <v>627</v>
      </c>
    </row>
    <row r="1618" spans="1:8" x14ac:dyDescent="0.25">
      <c r="B1618" s="779"/>
      <c r="F1618" s="791" t="s">
        <v>3911</v>
      </c>
      <c r="G1618" s="788">
        <f>QSC!U22</f>
        <v>0</v>
      </c>
      <c r="H1618" s="789" t="s">
        <v>627</v>
      </c>
    </row>
    <row r="1619" spans="1:8" x14ac:dyDescent="0.25">
      <c r="H1619" s="789"/>
    </row>
    <row r="1620" spans="1:8" x14ac:dyDescent="0.25">
      <c r="A1620" s="786">
        <v>302</v>
      </c>
      <c r="B1620" s="779" t="s">
        <v>4251</v>
      </c>
      <c r="C1620" s="788">
        <f>QSC!O23</f>
        <v>0</v>
      </c>
      <c r="E1620" s="790" t="s">
        <v>625</v>
      </c>
      <c r="F1620" s="791" t="s">
        <v>3817</v>
      </c>
      <c r="G1620" s="788">
        <f>QSC!P23</f>
        <v>0</v>
      </c>
      <c r="H1620" s="789" t="s">
        <v>627</v>
      </c>
    </row>
    <row r="1621" spans="1:8" ht="30" x14ac:dyDescent="0.25">
      <c r="F1621" s="791" t="s">
        <v>3836</v>
      </c>
      <c r="G1621" s="788">
        <f>QSC!Q23</f>
        <v>0</v>
      </c>
      <c r="H1621" s="789" t="s">
        <v>627</v>
      </c>
    </row>
    <row r="1622" spans="1:8" x14ac:dyDescent="0.25">
      <c r="B1622" s="779"/>
      <c r="F1622" s="791" t="s">
        <v>3855</v>
      </c>
      <c r="G1622" s="788">
        <f>QSC!R23</f>
        <v>0</v>
      </c>
      <c r="H1622" s="789" t="s">
        <v>627</v>
      </c>
    </row>
    <row r="1623" spans="1:8" x14ac:dyDescent="0.25">
      <c r="F1623" s="791" t="s">
        <v>3874</v>
      </c>
      <c r="G1623" s="788">
        <f>QSC!S23</f>
        <v>0</v>
      </c>
      <c r="H1623" s="789" t="s">
        <v>627</v>
      </c>
    </row>
    <row r="1624" spans="1:8" x14ac:dyDescent="0.25">
      <c r="B1624" s="779"/>
      <c r="F1624" s="791" t="s">
        <v>3893</v>
      </c>
      <c r="G1624" s="788">
        <f>QSC!T23</f>
        <v>0</v>
      </c>
      <c r="H1624" s="789" t="s">
        <v>627</v>
      </c>
    </row>
    <row r="1625" spans="1:8" x14ac:dyDescent="0.25">
      <c r="F1625" s="791" t="s">
        <v>3912</v>
      </c>
      <c r="G1625" s="788">
        <f>QSC!U23</f>
        <v>0</v>
      </c>
      <c r="H1625" s="789" t="s">
        <v>627</v>
      </c>
    </row>
    <row r="1626" spans="1:8" x14ac:dyDescent="0.25">
      <c r="B1626" s="779"/>
      <c r="H1626" s="789"/>
    </row>
    <row r="1627" spans="1:8" x14ac:dyDescent="0.25">
      <c r="A1627" s="786">
        <v>303</v>
      </c>
      <c r="B1627" s="791" t="s">
        <v>4254</v>
      </c>
      <c r="C1627" s="788">
        <f>QSC!O24</f>
        <v>0</v>
      </c>
      <c r="E1627" s="790" t="s">
        <v>625</v>
      </c>
      <c r="F1627" s="791" t="s">
        <v>3818</v>
      </c>
      <c r="G1627" s="788">
        <f>QSC!P24</f>
        <v>0</v>
      </c>
      <c r="H1627" s="789" t="s">
        <v>627</v>
      </c>
    </row>
    <row r="1628" spans="1:8" ht="30" x14ac:dyDescent="0.25">
      <c r="B1628" s="779"/>
      <c r="F1628" s="791" t="s">
        <v>3837</v>
      </c>
      <c r="G1628" s="788">
        <f>QSC!Q24</f>
        <v>0</v>
      </c>
      <c r="H1628" s="789" t="s">
        <v>627</v>
      </c>
    </row>
    <row r="1629" spans="1:8" x14ac:dyDescent="0.25">
      <c r="F1629" s="791" t="s">
        <v>3856</v>
      </c>
      <c r="G1629" s="788">
        <f>QSC!R24</f>
        <v>0</v>
      </c>
      <c r="H1629" s="789" t="s">
        <v>627</v>
      </c>
    </row>
    <row r="1630" spans="1:8" x14ac:dyDescent="0.25">
      <c r="B1630" s="779"/>
      <c r="F1630" s="791" t="s">
        <v>3875</v>
      </c>
      <c r="G1630" s="788">
        <f>QSC!S24</f>
        <v>0</v>
      </c>
      <c r="H1630" s="789" t="s">
        <v>627</v>
      </c>
    </row>
    <row r="1631" spans="1:8" x14ac:dyDescent="0.25">
      <c r="F1631" s="791" t="s">
        <v>3894</v>
      </c>
      <c r="G1631" s="788">
        <f>QSC!T24</f>
        <v>0</v>
      </c>
      <c r="H1631" s="789" t="s">
        <v>627</v>
      </c>
    </row>
    <row r="1632" spans="1:8" x14ac:dyDescent="0.25">
      <c r="B1632" s="779"/>
      <c r="F1632" s="791" t="s">
        <v>3913</v>
      </c>
      <c r="G1632" s="788">
        <f>QSC!U24</f>
        <v>0</v>
      </c>
      <c r="H1632" s="789" t="s">
        <v>627</v>
      </c>
    </row>
    <row r="1633" spans="1:8" x14ac:dyDescent="0.25">
      <c r="H1633" s="789"/>
    </row>
    <row r="1634" spans="1:8" x14ac:dyDescent="0.25">
      <c r="A1634" s="786">
        <v>304</v>
      </c>
      <c r="B1634" s="779" t="s">
        <v>4257</v>
      </c>
      <c r="C1634" s="788">
        <f>QSC!O25</f>
        <v>0</v>
      </c>
      <c r="E1634" s="790" t="s">
        <v>625</v>
      </c>
      <c r="F1634" s="791" t="s">
        <v>3819</v>
      </c>
      <c r="G1634" s="788">
        <f>QSC!P25</f>
        <v>0</v>
      </c>
      <c r="H1634" s="789" t="s">
        <v>627</v>
      </c>
    </row>
    <row r="1635" spans="1:8" ht="30" x14ac:dyDescent="0.25">
      <c r="F1635" s="791" t="s">
        <v>3838</v>
      </c>
      <c r="G1635" s="788">
        <f>QSC!Q25</f>
        <v>0</v>
      </c>
      <c r="H1635" s="789" t="s">
        <v>627</v>
      </c>
    </row>
    <row r="1636" spans="1:8" x14ac:dyDescent="0.25">
      <c r="B1636" s="779"/>
      <c r="F1636" s="791" t="s">
        <v>3857</v>
      </c>
      <c r="G1636" s="788">
        <f>QSC!R25</f>
        <v>0</v>
      </c>
      <c r="H1636" s="789" t="s">
        <v>627</v>
      </c>
    </row>
    <row r="1637" spans="1:8" x14ac:dyDescent="0.25">
      <c r="F1637" s="791" t="s">
        <v>3876</v>
      </c>
      <c r="G1637" s="788">
        <f>QSC!S25</f>
        <v>0</v>
      </c>
      <c r="H1637" s="789" t="s">
        <v>627</v>
      </c>
    </row>
    <row r="1638" spans="1:8" x14ac:dyDescent="0.25">
      <c r="B1638" s="779"/>
      <c r="F1638" s="791" t="s">
        <v>3895</v>
      </c>
      <c r="G1638" s="788">
        <f>QSC!T25</f>
        <v>0</v>
      </c>
      <c r="H1638" s="789" t="s">
        <v>627</v>
      </c>
    </row>
    <row r="1639" spans="1:8" x14ac:dyDescent="0.25">
      <c r="F1639" s="791" t="s">
        <v>3914</v>
      </c>
      <c r="G1639" s="788">
        <f>QSC!U25</f>
        <v>0</v>
      </c>
      <c r="H1639" s="790" t="s">
        <v>627</v>
      </c>
    </row>
    <row r="1640" spans="1:8" x14ac:dyDescent="0.25">
      <c r="B1640" s="779"/>
    </row>
    <row r="1641" spans="1:8" x14ac:dyDescent="0.25">
      <c r="A1641" s="786">
        <v>305</v>
      </c>
      <c r="B1641" s="791" t="s">
        <v>4260</v>
      </c>
      <c r="C1641" s="788">
        <f>QSC!O26</f>
        <v>0</v>
      </c>
      <c r="E1641" s="790" t="s">
        <v>625</v>
      </c>
      <c r="F1641" s="791" t="s">
        <v>3820</v>
      </c>
      <c r="G1641" s="788">
        <f>QSC!P26</f>
        <v>0</v>
      </c>
      <c r="H1641" s="790" t="s">
        <v>627</v>
      </c>
    </row>
    <row r="1642" spans="1:8" ht="30" x14ac:dyDescent="0.25">
      <c r="B1642" s="779"/>
      <c r="F1642" s="779" t="s">
        <v>3839</v>
      </c>
      <c r="G1642" s="788">
        <f>QSC!Q26</f>
        <v>0</v>
      </c>
      <c r="H1642" s="790" t="s">
        <v>627</v>
      </c>
    </row>
    <row r="1643" spans="1:8" x14ac:dyDescent="0.25">
      <c r="F1643" s="779" t="s">
        <v>3858</v>
      </c>
      <c r="G1643" s="788">
        <f>QSC!R26</f>
        <v>0</v>
      </c>
      <c r="H1643" s="790" t="s">
        <v>627</v>
      </c>
    </row>
    <row r="1644" spans="1:8" x14ac:dyDescent="0.25">
      <c r="F1644" s="779" t="s">
        <v>3877</v>
      </c>
      <c r="G1644" s="788">
        <f>QSC!S26</f>
        <v>0</v>
      </c>
      <c r="H1644" s="790" t="s">
        <v>627</v>
      </c>
    </row>
    <row r="1645" spans="1:8" x14ac:dyDescent="0.25">
      <c r="F1645" s="791" t="s">
        <v>3896</v>
      </c>
      <c r="G1645" s="788">
        <f>QSC!T26</f>
        <v>0</v>
      </c>
      <c r="H1645" s="790" t="s">
        <v>627</v>
      </c>
    </row>
    <row r="1646" spans="1:8" x14ac:dyDescent="0.25">
      <c r="B1646" s="779"/>
      <c r="F1646" s="779" t="s">
        <v>3915</v>
      </c>
      <c r="G1646" s="788">
        <f>QSC!U26</f>
        <v>0</v>
      </c>
      <c r="H1646" s="790" t="s">
        <v>627</v>
      </c>
    </row>
    <row r="1647" spans="1:8" x14ac:dyDescent="0.25">
      <c r="F1647" s="779"/>
    </row>
    <row r="1648" spans="1:8" x14ac:dyDescent="0.25">
      <c r="A1648" s="786">
        <v>306</v>
      </c>
      <c r="B1648" s="791" t="s">
        <v>4263</v>
      </c>
      <c r="C1648" s="788">
        <f>QSC!O27</f>
        <v>0</v>
      </c>
      <c r="E1648" s="790" t="s">
        <v>625</v>
      </c>
      <c r="F1648" s="779" t="s">
        <v>3821</v>
      </c>
      <c r="G1648" s="788">
        <f>QSC!P27</f>
        <v>0</v>
      </c>
      <c r="H1648" s="790" t="s">
        <v>627</v>
      </c>
    </row>
    <row r="1649" spans="1:8" ht="30" x14ac:dyDescent="0.25">
      <c r="F1649" s="791" t="s">
        <v>3840</v>
      </c>
      <c r="G1649" s="788">
        <f>QSC!Q27</f>
        <v>0</v>
      </c>
      <c r="H1649" s="790" t="s">
        <v>627</v>
      </c>
    </row>
    <row r="1650" spans="1:8" x14ac:dyDescent="0.25">
      <c r="B1650" s="779"/>
      <c r="F1650" s="779" t="s">
        <v>3859</v>
      </c>
      <c r="G1650" s="788">
        <f>QSC!R27</f>
        <v>0</v>
      </c>
      <c r="H1650" s="790" t="s">
        <v>627</v>
      </c>
    </row>
    <row r="1651" spans="1:8" x14ac:dyDescent="0.25">
      <c r="F1651" s="779" t="s">
        <v>3878</v>
      </c>
      <c r="G1651" s="788">
        <f>QSC!S27</f>
        <v>0</v>
      </c>
      <c r="H1651" s="790" t="s">
        <v>627</v>
      </c>
    </row>
    <row r="1652" spans="1:8" x14ac:dyDescent="0.25">
      <c r="F1652" s="779" t="s">
        <v>3897</v>
      </c>
      <c r="G1652" s="788">
        <f>QSC!T27</f>
        <v>0</v>
      </c>
      <c r="H1652" s="790" t="s">
        <v>627</v>
      </c>
    </row>
    <row r="1653" spans="1:8" x14ac:dyDescent="0.25">
      <c r="F1653" s="791" t="s">
        <v>3916</v>
      </c>
      <c r="G1653" s="788">
        <f>QSC!U27</f>
        <v>0</v>
      </c>
      <c r="H1653" s="790" t="s">
        <v>627</v>
      </c>
    </row>
    <row r="1654" spans="1:8" x14ac:dyDescent="0.25">
      <c r="B1654" s="779"/>
      <c r="F1654" s="779"/>
    </row>
    <row r="1655" spans="1:8" x14ac:dyDescent="0.25">
      <c r="A1655" s="786">
        <v>307</v>
      </c>
      <c r="B1655" s="791" t="s">
        <v>4266</v>
      </c>
      <c r="C1655" s="788">
        <f>QSC!O28</f>
        <v>0</v>
      </c>
      <c r="E1655" s="790" t="s">
        <v>625</v>
      </c>
      <c r="F1655" s="779" t="s">
        <v>3822</v>
      </c>
      <c r="G1655" s="788">
        <f>QSC!P28</f>
        <v>0</v>
      </c>
      <c r="H1655" s="790" t="s">
        <v>627</v>
      </c>
    </row>
    <row r="1656" spans="1:8" ht="30" x14ac:dyDescent="0.25">
      <c r="F1656" s="779" t="s">
        <v>3841</v>
      </c>
      <c r="G1656" s="788">
        <f>QSC!Q28</f>
        <v>0</v>
      </c>
      <c r="H1656" s="790" t="s">
        <v>627</v>
      </c>
    </row>
    <row r="1657" spans="1:8" x14ac:dyDescent="0.25">
      <c r="F1657" s="791" t="s">
        <v>3860</v>
      </c>
      <c r="G1657" s="788">
        <f>QSC!R28</f>
        <v>0</v>
      </c>
      <c r="H1657" s="790" t="s">
        <v>627</v>
      </c>
    </row>
    <row r="1658" spans="1:8" x14ac:dyDescent="0.25">
      <c r="B1658" s="779"/>
      <c r="F1658" s="779" t="s">
        <v>3879</v>
      </c>
      <c r="G1658" s="788">
        <f>QSC!S28</f>
        <v>0</v>
      </c>
      <c r="H1658" s="790" t="s">
        <v>627</v>
      </c>
    </row>
    <row r="1659" spans="1:8" x14ac:dyDescent="0.25">
      <c r="F1659" s="779" t="s">
        <v>3898</v>
      </c>
      <c r="G1659" s="788">
        <f>QSC!T28</f>
        <v>0</v>
      </c>
      <c r="H1659" s="790" t="s">
        <v>627</v>
      </c>
    </row>
    <row r="1660" spans="1:8" x14ac:dyDescent="0.25">
      <c r="F1660" s="779" t="s">
        <v>3917</v>
      </c>
      <c r="G1660" s="788">
        <f>QSC!U28</f>
        <v>0</v>
      </c>
      <c r="H1660" s="790" t="s">
        <v>627</v>
      </c>
    </row>
    <row r="1661" spans="1:8" x14ac:dyDescent="0.25"/>
    <row r="1662" spans="1:8" x14ac:dyDescent="0.25">
      <c r="A1662" s="786">
        <v>308</v>
      </c>
      <c r="B1662" s="779" t="s">
        <v>4269</v>
      </c>
      <c r="C1662" s="788">
        <f>QSC!O29</f>
        <v>0</v>
      </c>
      <c r="E1662" s="790" t="s">
        <v>625</v>
      </c>
      <c r="F1662" s="779" t="s">
        <v>3823</v>
      </c>
      <c r="G1662" s="788">
        <f>QSC!P29</f>
        <v>0</v>
      </c>
      <c r="H1662" s="790" t="s">
        <v>627</v>
      </c>
    </row>
    <row r="1663" spans="1:8" ht="30" x14ac:dyDescent="0.25">
      <c r="F1663" s="779" t="s">
        <v>3842</v>
      </c>
      <c r="G1663" s="788">
        <f>QSC!Q29</f>
        <v>0</v>
      </c>
      <c r="H1663" s="790" t="s">
        <v>627</v>
      </c>
    </row>
    <row r="1664" spans="1:8" x14ac:dyDescent="0.25">
      <c r="F1664" s="779" t="s">
        <v>3861</v>
      </c>
      <c r="G1664" s="788">
        <f>QSC!R29</f>
        <v>0</v>
      </c>
      <c r="H1664" s="790" t="s">
        <v>627</v>
      </c>
    </row>
    <row r="1665" spans="1:8" x14ac:dyDescent="0.25">
      <c r="F1665" s="791" t="s">
        <v>3880</v>
      </c>
      <c r="G1665" s="788">
        <f>QSC!S29</f>
        <v>0</v>
      </c>
      <c r="H1665" s="790" t="s">
        <v>627</v>
      </c>
    </row>
    <row r="1666" spans="1:8" x14ac:dyDescent="0.25">
      <c r="B1666" s="779"/>
      <c r="F1666" s="779" t="s">
        <v>3899</v>
      </c>
      <c r="G1666" s="788">
        <f>QSC!T29</f>
        <v>0</v>
      </c>
      <c r="H1666" s="790" t="s">
        <v>627</v>
      </c>
    </row>
    <row r="1667" spans="1:8" x14ac:dyDescent="0.25">
      <c r="F1667" s="779" t="s">
        <v>3918</v>
      </c>
      <c r="G1667" s="788">
        <f>QSC!U29</f>
        <v>0</v>
      </c>
      <c r="H1667" s="790" t="s">
        <v>627</v>
      </c>
    </row>
    <row r="1668" spans="1:8" x14ac:dyDescent="0.25">
      <c r="F1668" s="779"/>
    </row>
    <row r="1669" spans="1:8" x14ac:dyDescent="0.25">
      <c r="A1669" s="786">
        <v>309</v>
      </c>
      <c r="B1669" s="791" t="s">
        <v>4272</v>
      </c>
      <c r="C1669" s="788">
        <f>QSC!O30</f>
        <v>0</v>
      </c>
      <c r="E1669" s="790" t="s">
        <v>625</v>
      </c>
      <c r="F1669" s="791" t="s">
        <v>3824</v>
      </c>
      <c r="G1669" s="788">
        <f>QSC!P30</f>
        <v>0</v>
      </c>
      <c r="H1669" s="790" t="s">
        <v>627</v>
      </c>
    </row>
    <row r="1670" spans="1:8" ht="30" x14ac:dyDescent="0.25">
      <c r="B1670" s="779"/>
      <c r="F1670" s="779" t="s">
        <v>3843</v>
      </c>
      <c r="G1670" s="788">
        <f>QSC!Q30</f>
        <v>0</v>
      </c>
      <c r="H1670" s="790" t="s">
        <v>627</v>
      </c>
    </row>
    <row r="1671" spans="1:8" x14ac:dyDescent="0.25">
      <c r="F1671" s="779" t="s">
        <v>3862</v>
      </c>
      <c r="G1671" s="788">
        <f>QSC!R30</f>
        <v>0</v>
      </c>
      <c r="H1671" s="790" t="s">
        <v>627</v>
      </c>
    </row>
    <row r="1672" spans="1:8" x14ac:dyDescent="0.25">
      <c r="F1672" s="779" t="s">
        <v>3881</v>
      </c>
      <c r="G1672" s="788">
        <f>QSC!S30</f>
        <v>0</v>
      </c>
      <c r="H1672" s="790" t="s">
        <v>627</v>
      </c>
    </row>
    <row r="1673" spans="1:8" x14ac:dyDescent="0.25">
      <c r="F1673" s="791" t="s">
        <v>3900</v>
      </c>
      <c r="G1673" s="788">
        <f>QSC!T30</f>
        <v>0</v>
      </c>
      <c r="H1673" s="790" t="s">
        <v>627</v>
      </c>
    </row>
    <row r="1674" spans="1:8" x14ac:dyDescent="0.25">
      <c r="B1674" s="779"/>
      <c r="F1674" s="779" t="s">
        <v>3919</v>
      </c>
      <c r="G1674" s="788">
        <f>QSC!U30</f>
        <v>0</v>
      </c>
      <c r="H1674" s="790" t="s">
        <v>627</v>
      </c>
    </row>
    <row r="1675" spans="1:8" x14ac:dyDescent="0.25">
      <c r="F1675" s="779"/>
    </row>
    <row r="1676" spans="1:8" x14ac:dyDescent="0.25">
      <c r="A1676" s="786">
        <v>310</v>
      </c>
      <c r="B1676" s="791" t="s">
        <v>4275</v>
      </c>
      <c r="C1676" s="788">
        <f>QSC!O31</f>
        <v>0</v>
      </c>
      <c r="E1676" s="790" t="s">
        <v>625</v>
      </c>
      <c r="F1676" s="791" t="s">
        <v>3825</v>
      </c>
      <c r="G1676" s="788">
        <f>QSC!P31</f>
        <v>0</v>
      </c>
      <c r="H1676" s="790" t="s">
        <v>627</v>
      </c>
    </row>
    <row r="1677" spans="1:8" ht="30" x14ac:dyDescent="0.25">
      <c r="B1677" s="779"/>
      <c r="F1677" s="779" t="s">
        <v>3844</v>
      </c>
      <c r="G1677" s="788">
        <f>QSC!Q31</f>
        <v>0</v>
      </c>
      <c r="H1677" s="790" t="s">
        <v>627</v>
      </c>
    </row>
    <row r="1678" spans="1:8" x14ac:dyDescent="0.25">
      <c r="F1678" s="779" t="s">
        <v>3863</v>
      </c>
      <c r="G1678" s="788">
        <f>QSC!R31</f>
        <v>0</v>
      </c>
      <c r="H1678" s="790" t="s">
        <v>627</v>
      </c>
    </row>
    <row r="1679" spans="1:8" x14ac:dyDescent="0.25">
      <c r="F1679" s="779" t="s">
        <v>3882</v>
      </c>
      <c r="G1679" s="788">
        <f>QSC!S31</f>
        <v>0</v>
      </c>
      <c r="H1679" s="790" t="s">
        <v>627</v>
      </c>
    </row>
    <row r="1680" spans="1:8" x14ac:dyDescent="0.25">
      <c r="F1680" s="791" t="s">
        <v>3901</v>
      </c>
      <c r="G1680" s="788">
        <f>QSC!T31</f>
        <v>0</v>
      </c>
      <c r="H1680" s="790" t="s">
        <v>627</v>
      </c>
    </row>
    <row r="1681" spans="1:8" x14ac:dyDescent="0.25">
      <c r="B1681" s="779"/>
      <c r="F1681" s="779" t="s">
        <v>3920</v>
      </c>
      <c r="G1681" s="788">
        <f>QSC!U31</f>
        <v>0</v>
      </c>
      <c r="H1681" s="790" t="s">
        <v>627</v>
      </c>
    </row>
    <row r="1682" spans="1:8" x14ac:dyDescent="0.25">
      <c r="F1682" s="779"/>
    </row>
    <row r="1683" spans="1:8" x14ac:dyDescent="0.25">
      <c r="A1683" s="786">
        <v>311</v>
      </c>
      <c r="B1683" s="791" t="s">
        <v>3883</v>
      </c>
      <c r="C1683" s="788">
        <f>QSC!T13</f>
        <v>0</v>
      </c>
      <c r="E1683" s="790" t="s">
        <v>625</v>
      </c>
      <c r="F1683" s="779" t="s">
        <v>3959</v>
      </c>
      <c r="G1683" s="788">
        <f>QSC!T34</f>
        <v>0</v>
      </c>
      <c r="H1683" s="790" t="s">
        <v>627</v>
      </c>
    </row>
    <row r="1684" spans="1:8" x14ac:dyDescent="0.25">
      <c r="F1684" s="791" t="s">
        <v>3997</v>
      </c>
      <c r="G1684" s="788">
        <f>QSC!T55</f>
        <v>0</v>
      </c>
      <c r="H1684" s="790" t="s">
        <v>627</v>
      </c>
    </row>
    <row r="1685" spans="1:8" x14ac:dyDescent="0.25">
      <c r="B1685" s="779"/>
      <c r="F1685" s="779" t="s">
        <v>4035</v>
      </c>
      <c r="G1685" s="788">
        <f>QSC!T76</f>
        <v>0</v>
      </c>
      <c r="H1685" s="790" t="s">
        <v>627</v>
      </c>
    </row>
    <row r="1686" spans="1:8" x14ac:dyDescent="0.25">
      <c r="F1686" s="779"/>
    </row>
    <row r="1687" spans="1:8" x14ac:dyDescent="0.25">
      <c r="A1687" s="786">
        <v>312</v>
      </c>
      <c r="B1687" s="791" t="s">
        <v>3884</v>
      </c>
      <c r="C1687" s="788">
        <f>QSC!T14</f>
        <v>0</v>
      </c>
      <c r="E1687" s="790" t="s">
        <v>625</v>
      </c>
      <c r="F1687" s="779" t="s">
        <v>3960</v>
      </c>
      <c r="G1687" s="788">
        <f>QSC!T35</f>
        <v>0</v>
      </c>
      <c r="H1687" s="790" t="s">
        <v>627</v>
      </c>
    </row>
    <row r="1688" spans="1:8" x14ac:dyDescent="0.25">
      <c r="F1688" s="779" t="s">
        <v>3998</v>
      </c>
      <c r="G1688" s="788">
        <f>QSC!T56</f>
        <v>0</v>
      </c>
      <c r="H1688" s="790" t="s">
        <v>627</v>
      </c>
    </row>
    <row r="1689" spans="1:8" x14ac:dyDescent="0.25">
      <c r="F1689" s="779" t="s">
        <v>4036</v>
      </c>
      <c r="G1689" s="788">
        <f>QSC!T77</f>
        <v>0</v>
      </c>
      <c r="H1689" s="790" t="s">
        <v>627</v>
      </c>
    </row>
    <row r="1690" spans="1:8" x14ac:dyDescent="0.25"/>
    <row r="1691" spans="1:8" x14ac:dyDescent="0.25">
      <c r="A1691" s="786">
        <v>313</v>
      </c>
      <c r="B1691" s="791" t="s">
        <v>3885</v>
      </c>
      <c r="C1691" s="788">
        <f>QSC!T15</f>
        <v>0</v>
      </c>
      <c r="E1691" s="790" t="s">
        <v>625</v>
      </c>
      <c r="F1691" s="791" t="s">
        <v>3961</v>
      </c>
      <c r="G1691" s="788">
        <f>QSC!T36</f>
        <v>0</v>
      </c>
      <c r="H1691" s="790" t="s">
        <v>627</v>
      </c>
    </row>
    <row r="1692" spans="1:8" x14ac:dyDescent="0.25">
      <c r="F1692" s="791" t="s">
        <v>3999</v>
      </c>
      <c r="G1692" s="788">
        <f>QSC!T57</f>
        <v>0</v>
      </c>
      <c r="H1692" s="790" t="s">
        <v>627</v>
      </c>
    </row>
    <row r="1693" spans="1:8" x14ac:dyDescent="0.25">
      <c r="F1693" s="791" t="s">
        <v>4037</v>
      </c>
      <c r="G1693" s="788">
        <f>QSC!T78</f>
        <v>0</v>
      </c>
      <c r="H1693" s="790" t="s">
        <v>627</v>
      </c>
    </row>
    <row r="1694" spans="1:8" x14ac:dyDescent="0.25"/>
    <row r="1695" spans="1:8" x14ac:dyDescent="0.25">
      <c r="A1695" s="786">
        <v>314</v>
      </c>
      <c r="B1695" s="791" t="s">
        <v>3886</v>
      </c>
      <c r="C1695" s="788">
        <f>QSC!T16</f>
        <v>0</v>
      </c>
      <c r="E1695" s="790" t="s">
        <v>625</v>
      </c>
      <c r="F1695" s="791" t="s">
        <v>3962</v>
      </c>
      <c r="G1695" s="788">
        <f>QSC!T37</f>
        <v>0</v>
      </c>
      <c r="H1695" s="790" t="s">
        <v>627</v>
      </c>
    </row>
    <row r="1696" spans="1:8" x14ac:dyDescent="0.25">
      <c r="F1696" s="791" t="s">
        <v>4000</v>
      </c>
      <c r="G1696" s="788">
        <f>QSC!T58</f>
        <v>0</v>
      </c>
      <c r="H1696" s="790" t="s">
        <v>627</v>
      </c>
    </row>
    <row r="1697" spans="1:8" x14ac:dyDescent="0.25">
      <c r="F1697" s="791" t="s">
        <v>4038</v>
      </c>
      <c r="G1697" s="788">
        <f>QSC!T79</f>
        <v>0</v>
      </c>
      <c r="H1697" s="790" t="s">
        <v>627</v>
      </c>
    </row>
    <row r="1698" spans="1:8" x14ac:dyDescent="0.25">
      <c r="B1698" s="779"/>
      <c r="F1698" s="779"/>
    </row>
    <row r="1699" spans="1:8" x14ac:dyDescent="0.25">
      <c r="A1699" s="786">
        <v>315</v>
      </c>
      <c r="B1699" s="791" t="s">
        <v>3887</v>
      </c>
      <c r="C1699" s="788">
        <f>QSC!T17</f>
        <v>0</v>
      </c>
      <c r="E1699" s="790" t="s">
        <v>625</v>
      </c>
      <c r="F1699" s="779" t="s">
        <v>3963</v>
      </c>
      <c r="G1699" s="788">
        <f>QSC!T38</f>
        <v>0</v>
      </c>
      <c r="H1699" s="790" t="s">
        <v>627</v>
      </c>
    </row>
    <row r="1700" spans="1:8" x14ac:dyDescent="0.25">
      <c r="F1700" s="791" t="s">
        <v>4001</v>
      </c>
      <c r="G1700" s="788">
        <f>QSC!T59</f>
        <v>0</v>
      </c>
      <c r="H1700" s="790" t="s">
        <v>627</v>
      </c>
    </row>
    <row r="1701" spans="1:8" x14ac:dyDescent="0.25">
      <c r="B1701" s="779"/>
      <c r="F1701" s="779" t="s">
        <v>4039</v>
      </c>
      <c r="G1701" s="788">
        <f>QSC!T80</f>
        <v>0</v>
      </c>
      <c r="H1701" s="790" t="s">
        <v>627</v>
      </c>
    </row>
    <row r="1702" spans="1:8" x14ac:dyDescent="0.25">
      <c r="F1702" s="779"/>
    </row>
    <row r="1703" spans="1:8" x14ac:dyDescent="0.25">
      <c r="A1703" s="786">
        <v>316</v>
      </c>
      <c r="B1703" s="791" t="s">
        <v>3888</v>
      </c>
      <c r="C1703" s="788">
        <f>QSC!T18</f>
        <v>0</v>
      </c>
      <c r="E1703" s="790" t="s">
        <v>625</v>
      </c>
      <c r="F1703" s="791" t="s">
        <v>3964</v>
      </c>
      <c r="G1703" s="788">
        <f>QSC!T39</f>
        <v>0</v>
      </c>
      <c r="H1703" s="790" t="s">
        <v>627</v>
      </c>
    </row>
    <row r="1704" spans="1:8" x14ac:dyDescent="0.25">
      <c r="B1704" s="779"/>
      <c r="F1704" s="779" t="s">
        <v>4002</v>
      </c>
      <c r="G1704" s="788">
        <f>QSC!T60</f>
        <v>0</v>
      </c>
      <c r="H1704" s="790" t="s">
        <v>627</v>
      </c>
    </row>
    <row r="1705" spans="1:8" x14ac:dyDescent="0.25">
      <c r="F1705" s="779" t="s">
        <v>4040</v>
      </c>
      <c r="G1705" s="788">
        <f>QSC!T81</f>
        <v>0</v>
      </c>
      <c r="H1705" s="790" t="s">
        <v>627</v>
      </c>
    </row>
    <row r="1706" spans="1:8" x14ac:dyDescent="0.25"/>
    <row r="1707" spans="1:8" x14ac:dyDescent="0.25">
      <c r="A1707" s="786">
        <v>317</v>
      </c>
      <c r="B1707" s="779" t="s">
        <v>3889</v>
      </c>
      <c r="C1707" s="788">
        <f>QSC!T19</f>
        <v>0</v>
      </c>
      <c r="E1707" s="790" t="s">
        <v>625</v>
      </c>
      <c r="F1707" s="779" t="s">
        <v>3965</v>
      </c>
      <c r="G1707" s="788">
        <f>QSC!T40</f>
        <v>0</v>
      </c>
      <c r="H1707" s="790" t="s">
        <v>627</v>
      </c>
    </row>
    <row r="1708" spans="1:8" x14ac:dyDescent="0.25">
      <c r="F1708" s="779" t="s">
        <v>4003</v>
      </c>
      <c r="G1708" s="788">
        <f>QSC!T61</f>
        <v>0</v>
      </c>
      <c r="H1708" s="790" t="s">
        <v>627</v>
      </c>
    </row>
    <row r="1709" spans="1:8" x14ac:dyDescent="0.25">
      <c r="F1709" s="791" t="s">
        <v>4041</v>
      </c>
      <c r="G1709" s="788">
        <f>QSC!T82</f>
        <v>0</v>
      </c>
      <c r="H1709" s="790" t="s">
        <v>627</v>
      </c>
    </row>
    <row r="1710" spans="1:8" x14ac:dyDescent="0.25">
      <c r="B1710" s="779"/>
      <c r="F1710" s="779"/>
    </row>
    <row r="1711" spans="1:8" x14ac:dyDescent="0.25">
      <c r="A1711" s="786">
        <v>318</v>
      </c>
      <c r="B1711" s="791" t="s">
        <v>3890</v>
      </c>
      <c r="C1711" s="788">
        <f>QSC!T20</f>
        <v>0</v>
      </c>
      <c r="E1711" s="790" t="s">
        <v>625</v>
      </c>
      <c r="F1711" s="779" t="s">
        <v>3966</v>
      </c>
      <c r="G1711" s="788">
        <f>QSC!T41</f>
        <v>0</v>
      </c>
      <c r="H1711" s="790" t="s">
        <v>627</v>
      </c>
    </row>
    <row r="1712" spans="1:8" x14ac:dyDescent="0.25">
      <c r="F1712" s="791" t="s">
        <v>4004</v>
      </c>
      <c r="G1712" s="788">
        <f>QSC!T62</f>
        <v>0</v>
      </c>
      <c r="H1712" s="790" t="s">
        <v>627</v>
      </c>
    </row>
    <row r="1713" spans="1:8" x14ac:dyDescent="0.25">
      <c r="B1713" s="779"/>
      <c r="F1713" s="779" t="s">
        <v>4042</v>
      </c>
      <c r="G1713" s="788">
        <f>QSC!T83</f>
        <v>0</v>
      </c>
      <c r="H1713" s="790" t="s">
        <v>627</v>
      </c>
    </row>
    <row r="1714" spans="1:8" x14ac:dyDescent="0.25">
      <c r="F1714" s="779"/>
    </row>
    <row r="1715" spans="1:8" x14ac:dyDescent="0.25">
      <c r="A1715" s="786">
        <v>319</v>
      </c>
      <c r="B1715" s="791" t="s">
        <v>3891</v>
      </c>
      <c r="C1715" s="788">
        <f>QSC!T21</f>
        <v>0</v>
      </c>
      <c r="E1715" s="790" t="s">
        <v>625</v>
      </c>
      <c r="F1715" s="791" t="s">
        <v>3967</v>
      </c>
      <c r="G1715" s="788">
        <f>QSC!T42</f>
        <v>0</v>
      </c>
      <c r="H1715" s="790" t="s">
        <v>627</v>
      </c>
    </row>
    <row r="1716" spans="1:8" x14ac:dyDescent="0.25">
      <c r="B1716" s="779"/>
      <c r="F1716" s="779" t="s">
        <v>4005</v>
      </c>
      <c r="G1716" s="788">
        <f>QSC!T63</f>
        <v>0</v>
      </c>
      <c r="H1716" s="790" t="s">
        <v>627</v>
      </c>
    </row>
    <row r="1717" spans="1:8" x14ac:dyDescent="0.25">
      <c r="F1717" s="779" t="s">
        <v>4043</v>
      </c>
      <c r="G1717" s="788">
        <f>QSC!T84</f>
        <v>0</v>
      </c>
      <c r="H1717" s="790" t="s">
        <v>627</v>
      </c>
    </row>
    <row r="1718" spans="1:8" x14ac:dyDescent="0.25"/>
    <row r="1719" spans="1:8" x14ac:dyDescent="0.25">
      <c r="A1719" s="786">
        <v>320</v>
      </c>
      <c r="B1719" s="779" t="s">
        <v>3892</v>
      </c>
      <c r="C1719" s="788">
        <f>QSC!T22</f>
        <v>0</v>
      </c>
      <c r="E1719" s="790" t="s">
        <v>625</v>
      </c>
      <c r="F1719" s="779" t="s">
        <v>3968</v>
      </c>
      <c r="G1719" s="788">
        <f>QSC!T43</f>
        <v>0</v>
      </c>
      <c r="H1719" s="790" t="s">
        <v>627</v>
      </c>
    </row>
    <row r="1720" spans="1:8" x14ac:dyDescent="0.25">
      <c r="F1720" s="779" t="s">
        <v>4006</v>
      </c>
      <c r="G1720" s="788">
        <f>QSC!T64</f>
        <v>0</v>
      </c>
      <c r="H1720" s="790" t="s">
        <v>627</v>
      </c>
    </row>
    <row r="1721" spans="1:8" x14ac:dyDescent="0.25">
      <c r="F1721" s="791" t="s">
        <v>4044</v>
      </c>
      <c r="G1721" s="788">
        <f>QSC!T85</f>
        <v>0</v>
      </c>
      <c r="H1721" s="790" t="s">
        <v>627</v>
      </c>
    </row>
    <row r="1722" spans="1:8" x14ac:dyDescent="0.25">
      <c r="B1722" s="779"/>
      <c r="F1722" s="779"/>
    </row>
    <row r="1723" spans="1:8" x14ac:dyDescent="0.25">
      <c r="A1723" s="786">
        <v>321</v>
      </c>
      <c r="B1723" s="791" t="s">
        <v>3893</v>
      </c>
      <c r="C1723" s="788">
        <f>QSC!T23</f>
        <v>0</v>
      </c>
      <c r="E1723" s="790" t="s">
        <v>625</v>
      </c>
      <c r="F1723" s="779" t="s">
        <v>3969</v>
      </c>
      <c r="G1723" s="788">
        <f>QSC!T44</f>
        <v>0</v>
      </c>
      <c r="H1723" s="790" t="s">
        <v>627</v>
      </c>
    </row>
    <row r="1724" spans="1:8" x14ac:dyDescent="0.25">
      <c r="F1724" s="791" t="s">
        <v>4007</v>
      </c>
      <c r="G1724" s="788">
        <f>QSC!T65</f>
        <v>0</v>
      </c>
      <c r="H1724" s="790" t="s">
        <v>627</v>
      </c>
    </row>
    <row r="1725" spans="1:8" x14ac:dyDescent="0.25">
      <c r="B1725" s="779"/>
      <c r="F1725" s="779" t="s">
        <v>4045</v>
      </c>
      <c r="G1725" s="788">
        <f>QSC!T86</f>
        <v>0</v>
      </c>
      <c r="H1725" s="790" t="s">
        <v>627</v>
      </c>
    </row>
    <row r="1726" spans="1:8" x14ac:dyDescent="0.25">
      <c r="F1726" s="779"/>
    </row>
    <row r="1727" spans="1:8" x14ac:dyDescent="0.25">
      <c r="A1727" s="786">
        <v>322</v>
      </c>
      <c r="B1727" s="791" t="s">
        <v>3894</v>
      </c>
      <c r="C1727" s="788">
        <f>QSC!T24</f>
        <v>0</v>
      </c>
      <c r="E1727" s="790" t="s">
        <v>625</v>
      </c>
      <c r="F1727" s="791" t="s">
        <v>3970</v>
      </c>
      <c r="G1727" s="788">
        <f>QSC!T45</f>
        <v>0</v>
      </c>
      <c r="H1727" s="790" t="s">
        <v>627</v>
      </c>
    </row>
    <row r="1728" spans="1:8" x14ac:dyDescent="0.25">
      <c r="B1728" s="779"/>
      <c r="F1728" s="779" t="s">
        <v>4008</v>
      </c>
      <c r="G1728" s="788">
        <f>QSC!T66</f>
        <v>0</v>
      </c>
      <c r="H1728" s="790" t="s">
        <v>627</v>
      </c>
    </row>
    <row r="1729" spans="1:8" x14ac:dyDescent="0.25">
      <c r="F1729" s="779" t="s">
        <v>4046</v>
      </c>
      <c r="G1729" s="788">
        <f>QSC!T87</f>
        <v>0</v>
      </c>
      <c r="H1729" s="790" t="s">
        <v>627</v>
      </c>
    </row>
    <row r="1730" spans="1:8" x14ac:dyDescent="0.25">
      <c r="F1730" s="779"/>
    </row>
    <row r="1731" spans="1:8" x14ac:dyDescent="0.25">
      <c r="F1731" s="779"/>
    </row>
    <row r="1732" spans="1:8" x14ac:dyDescent="0.25">
      <c r="A1732" s="786">
        <v>323</v>
      </c>
      <c r="B1732" s="791" t="s">
        <v>3895</v>
      </c>
      <c r="C1732" s="788">
        <f>QSC!T25</f>
        <v>0</v>
      </c>
      <c r="E1732" s="790" t="s">
        <v>625</v>
      </c>
      <c r="F1732" s="779" t="s">
        <v>3971</v>
      </c>
      <c r="G1732" s="788">
        <f>QSC!T46</f>
        <v>0</v>
      </c>
      <c r="H1732" s="790" t="s">
        <v>627</v>
      </c>
    </row>
    <row r="1733" spans="1:8" x14ac:dyDescent="0.25">
      <c r="F1733" s="779" t="s">
        <v>4009</v>
      </c>
      <c r="G1733" s="788">
        <f>QSC!T67</f>
        <v>0</v>
      </c>
      <c r="H1733" s="790" t="s">
        <v>627</v>
      </c>
    </row>
    <row r="1734" spans="1:8" x14ac:dyDescent="0.25">
      <c r="F1734" s="791" t="s">
        <v>4047</v>
      </c>
      <c r="G1734" s="788">
        <f>QSC!T88</f>
        <v>0</v>
      </c>
      <c r="H1734" s="790" t="s">
        <v>627</v>
      </c>
    </row>
    <row r="1735" spans="1:8" x14ac:dyDescent="0.25">
      <c r="B1735" s="779"/>
      <c r="F1735" s="779"/>
    </row>
    <row r="1736" spans="1:8" x14ac:dyDescent="0.25">
      <c r="A1736" s="786">
        <v>324</v>
      </c>
      <c r="B1736" s="791" t="s">
        <v>3896</v>
      </c>
      <c r="C1736" s="788">
        <f>QSC!T26</f>
        <v>0</v>
      </c>
      <c r="E1736" s="790" t="s">
        <v>625</v>
      </c>
      <c r="F1736" s="779" t="s">
        <v>3972</v>
      </c>
      <c r="G1736" s="788">
        <f>QSC!T47</f>
        <v>0</v>
      </c>
      <c r="H1736" s="790" t="s">
        <v>627</v>
      </c>
    </row>
    <row r="1737" spans="1:8" x14ac:dyDescent="0.25">
      <c r="F1737" s="779" t="s">
        <v>4010</v>
      </c>
      <c r="G1737" s="788">
        <f>QSC!T68</f>
        <v>0</v>
      </c>
      <c r="H1737" s="790" t="s">
        <v>627</v>
      </c>
    </row>
    <row r="1738" spans="1:8" x14ac:dyDescent="0.25">
      <c r="F1738" s="779" t="s">
        <v>4048</v>
      </c>
      <c r="G1738" s="788">
        <f>QSC!T89</f>
        <v>0</v>
      </c>
      <c r="H1738" s="790" t="s">
        <v>627</v>
      </c>
    </row>
    <row r="1739" spans="1:8" x14ac:dyDescent="0.25">
      <c r="F1739" s="779"/>
    </row>
    <row r="1740" spans="1:8" x14ac:dyDescent="0.25">
      <c r="A1740" s="786">
        <v>325</v>
      </c>
      <c r="B1740" s="791" t="s">
        <v>3897</v>
      </c>
      <c r="C1740" s="788">
        <f>QSC!T27</f>
        <v>0</v>
      </c>
      <c r="E1740" s="790" t="s">
        <v>625</v>
      </c>
      <c r="F1740" s="779" t="s">
        <v>3973</v>
      </c>
      <c r="G1740" s="788">
        <f>QSC!T48</f>
        <v>0</v>
      </c>
      <c r="H1740" s="790" t="s">
        <v>627</v>
      </c>
    </row>
    <row r="1741" spans="1:8" x14ac:dyDescent="0.25">
      <c r="F1741" s="791" t="s">
        <v>4011</v>
      </c>
      <c r="G1741" s="788">
        <f>QSC!T69</f>
        <v>0</v>
      </c>
      <c r="H1741" s="790" t="s">
        <v>627</v>
      </c>
    </row>
    <row r="1742" spans="1:8" x14ac:dyDescent="0.25">
      <c r="B1742" s="779"/>
      <c r="F1742" s="779" t="s">
        <v>4049</v>
      </c>
      <c r="G1742" s="788">
        <f>QSC!T90</f>
        <v>0</v>
      </c>
      <c r="H1742" s="790" t="s">
        <v>627</v>
      </c>
    </row>
    <row r="1743" spans="1:8" x14ac:dyDescent="0.25">
      <c r="F1743" s="779"/>
    </row>
    <row r="1744" spans="1:8" x14ac:dyDescent="0.25">
      <c r="A1744" s="786">
        <v>326</v>
      </c>
      <c r="B1744" s="791" t="s">
        <v>3898</v>
      </c>
      <c r="C1744" s="788">
        <f>QSC!T28</f>
        <v>0</v>
      </c>
      <c r="E1744" s="790" t="s">
        <v>625</v>
      </c>
      <c r="F1744" s="779" t="s">
        <v>3974</v>
      </c>
      <c r="G1744" s="788">
        <f>QSC!T49</f>
        <v>0</v>
      </c>
      <c r="H1744" s="790" t="s">
        <v>627</v>
      </c>
    </row>
    <row r="1745" spans="1:8" x14ac:dyDescent="0.25">
      <c r="F1745" s="779" t="s">
        <v>4012</v>
      </c>
      <c r="G1745" s="788">
        <f>QSC!T70</f>
        <v>0</v>
      </c>
      <c r="H1745" s="790" t="s">
        <v>627</v>
      </c>
    </row>
    <row r="1746" spans="1:8" x14ac:dyDescent="0.25">
      <c r="F1746" s="779" t="s">
        <v>4050</v>
      </c>
      <c r="G1746" s="788">
        <f>QSC!T91</f>
        <v>0</v>
      </c>
      <c r="H1746" s="790" t="s">
        <v>627</v>
      </c>
    </row>
    <row r="1747" spans="1:8" x14ac:dyDescent="0.25">
      <c r="F1747" s="779"/>
    </row>
    <row r="1748" spans="1:8" x14ac:dyDescent="0.25">
      <c r="A1748" s="786">
        <v>327</v>
      </c>
      <c r="B1748" s="791" t="s">
        <v>3899</v>
      </c>
      <c r="C1748" s="788">
        <f>QSC!T29</f>
        <v>0</v>
      </c>
      <c r="E1748" s="790" t="s">
        <v>625</v>
      </c>
      <c r="F1748" s="791" t="s">
        <v>3975</v>
      </c>
      <c r="G1748" s="788">
        <f>QSC!T50</f>
        <v>0</v>
      </c>
      <c r="H1748" s="790" t="s">
        <v>627</v>
      </c>
    </row>
    <row r="1749" spans="1:8" x14ac:dyDescent="0.25">
      <c r="B1749" s="779"/>
      <c r="F1749" s="779" t="s">
        <v>4013</v>
      </c>
      <c r="G1749" s="788">
        <f>QSC!T71</f>
        <v>0</v>
      </c>
      <c r="H1749" s="790" t="s">
        <v>627</v>
      </c>
    </row>
    <row r="1750" spans="1:8" x14ac:dyDescent="0.25">
      <c r="F1750" s="779" t="s">
        <v>4051</v>
      </c>
      <c r="G1750" s="788">
        <f>QSC!T92</f>
        <v>0</v>
      </c>
      <c r="H1750" s="790" t="s">
        <v>627</v>
      </c>
    </row>
    <row r="1751" spans="1:8" x14ac:dyDescent="0.25">
      <c r="F1751" s="779"/>
    </row>
    <row r="1752" spans="1:8" x14ac:dyDescent="0.25">
      <c r="A1752" s="786">
        <v>328</v>
      </c>
      <c r="B1752" s="791" t="s">
        <v>3900</v>
      </c>
      <c r="C1752" s="788">
        <f>QSC!T30</f>
        <v>0</v>
      </c>
      <c r="E1752" s="790" t="s">
        <v>625</v>
      </c>
      <c r="F1752" s="779" t="s">
        <v>3976</v>
      </c>
      <c r="G1752" s="788">
        <f>QSC!T51</f>
        <v>0</v>
      </c>
      <c r="H1752" s="790" t="s">
        <v>627</v>
      </c>
    </row>
    <row r="1753" spans="1:8" x14ac:dyDescent="0.25">
      <c r="F1753" s="779" t="s">
        <v>4014</v>
      </c>
      <c r="G1753" s="788">
        <f>QSC!T72</f>
        <v>0</v>
      </c>
      <c r="H1753" s="790" t="s">
        <v>627</v>
      </c>
    </row>
    <row r="1754" spans="1:8" x14ac:dyDescent="0.25">
      <c r="F1754" s="779" t="s">
        <v>4052</v>
      </c>
      <c r="G1754" s="788">
        <f>QSC!T93</f>
        <v>0</v>
      </c>
      <c r="H1754" s="790" t="s">
        <v>627</v>
      </c>
    </row>
    <row r="1755" spans="1:8" x14ac:dyDescent="0.25"/>
    <row r="1756" spans="1:8" x14ac:dyDescent="0.25">
      <c r="A1756" s="786">
        <v>329</v>
      </c>
      <c r="B1756" s="791" t="s">
        <v>3901</v>
      </c>
      <c r="C1756" s="788">
        <f>QSC!T31</f>
        <v>0</v>
      </c>
      <c r="E1756" s="790" t="s">
        <v>625</v>
      </c>
      <c r="F1756" s="779" t="s">
        <v>3977</v>
      </c>
      <c r="G1756" s="788">
        <f>QSC!T52</f>
        <v>0</v>
      </c>
      <c r="H1756" s="790" t="s">
        <v>627</v>
      </c>
    </row>
    <row r="1757" spans="1:8" x14ac:dyDescent="0.25">
      <c r="F1757" s="779" t="s">
        <v>4015</v>
      </c>
      <c r="G1757" s="788">
        <f>QSC!T73</f>
        <v>0</v>
      </c>
      <c r="H1757" s="790" t="s">
        <v>627</v>
      </c>
    </row>
    <row r="1758" spans="1:8" x14ac:dyDescent="0.25">
      <c r="F1758" s="779" t="s">
        <v>4053</v>
      </c>
      <c r="G1758" s="788">
        <f>QSC!T94</f>
        <v>0</v>
      </c>
      <c r="H1758" s="790" t="s">
        <v>627</v>
      </c>
    </row>
    <row r="1759" spans="1:8" x14ac:dyDescent="0.25"/>
    <row r="1760" spans="1:8" x14ac:dyDescent="0.25">
      <c r="A1760" s="786">
        <v>330</v>
      </c>
      <c r="B1760" s="779" t="s">
        <v>4276</v>
      </c>
      <c r="C1760" s="788">
        <f>QCO!C10</f>
        <v>0</v>
      </c>
      <c r="E1760" s="790" t="s">
        <v>625</v>
      </c>
      <c r="F1760" s="779" t="s">
        <v>4277</v>
      </c>
      <c r="G1760" s="788">
        <f>QCO!C11</f>
        <v>0</v>
      </c>
      <c r="H1760" s="790" t="s">
        <v>627</v>
      </c>
    </row>
    <row r="1761" spans="1:8" ht="30" x14ac:dyDescent="0.25">
      <c r="F1761" s="779" t="s">
        <v>4278</v>
      </c>
      <c r="G1761" s="788">
        <f>QCO!C12</f>
        <v>0</v>
      </c>
      <c r="H1761" s="790" t="s">
        <v>627</v>
      </c>
    </row>
    <row r="1762" spans="1:8" x14ac:dyDescent="0.25">
      <c r="F1762" s="779" t="s">
        <v>4279</v>
      </c>
      <c r="G1762" s="788">
        <f>QCO!C13</f>
        <v>0</v>
      </c>
      <c r="H1762" s="790" t="s">
        <v>627</v>
      </c>
    </row>
    <row r="1763" spans="1:8" x14ac:dyDescent="0.25">
      <c r="F1763" s="779" t="s">
        <v>4280</v>
      </c>
      <c r="G1763" s="788">
        <f>QCO!C14</f>
        <v>0</v>
      </c>
      <c r="H1763" s="790" t="s">
        <v>627</v>
      </c>
    </row>
    <row r="1764" spans="1:8" x14ac:dyDescent="0.25">
      <c r="F1764" s="779" t="s">
        <v>4281</v>
      </c>
      <c r="G1764" s="788">
        <f>QCO!C15</f>
        <v>0</v>
      </c>
      <c r="H1764" s="790" t="s">
        <v>627</v>
      </c>
    </row>
    <row r="1765" spans="1:8" x14ac:dyDescent="0.25">
      <c r="F1765" s="779" t="s">
        <v>4282</v>
      </c>
      <c r="G1765" s="788">
        <f>QCO!C16</f>
        <v>0</v>
      </c>
      <c r="H1765" s="790" t="s">
        <v>627</v>
      </c>
    </row>
    <row r="1766" spans="1:8" x14ac:dyDescent="0.25">
      <c r="F1766" s="791" t="s">
        <v>4283</v>
      </c>
      <c r="G1766" s="788">
        <f>QCO!C17</f>
        <v>0</v>
      </c>
      <c r="H1766" s="790" t="s">
        <v>627</v>
      </c>
    </row>
    <row r="1767" spans="1:8" x14ac:dyDescent="0.25">
      <c r="B1767" s="779"/>
      <c r="F1767" s="779"/>
    </row>
    <row r="1768" spans="1:8" x14ac:dyDescent="0.25">
      <c r="A1768" s="786">
        <v>331</v>
      </c>
      <c r="B1768" s="791" t="s">
        <v>4284</v>
      </c>
      <c r="C1768" s="788">
        <f>QCO!D10</f>
        <v>0</v>
      </c>
      <c r="E1768" s="790" t="s">
        <v>625</v>
      </c>
      <c r="F1768" s="779" t="s">
        <v>4285</v>
      </c>
      <c r="G1768" s="788">
        <f>QCO!D11</f>
        <v>0</v>
      </c>
      <c r="H1768" s="790" t="s">
        <v>627</v>
      </c>
    </row>
    <row r="1769" spans="1:8" ht="30" x14ac:dyDescent="0.25">
      <c r="F1769" s="779" t="s">
        <v>4286</v>
      </c>
      <c r="G1769" s="788">
        <f>QCO!D12</f>
        <v>0</v>
      </c>
      <c r="H1769" s="790" t="s">
        <v>627</v>
      </c>
    </row>
    <row r="1770" spans="1:8" x14ac:dyDescent="0.25">
      <c r="F1770" s="779" t="s">
        <v>4287</v>
      </c>
      <c r="G1770" s="788">
        <f>QCO!D13</f>
        <v>0</v>
      </c>
      <c r="H1770" s="790" t="s">
        <v>627</v>
      </c>
    </row>
    <row r="1771" spans="1:8" x14ac:dyDescent="0.25">
      <c r="F1771" s="779" t="s">
        <v>4288</v>
      </c>
      <c r="G1771" s="788">
        <f>QCO!D14</f>
        <v>0</v>
      </c>
      <c r="H1771" s="790" t="s">
        <v>627</v>
      </c>
    </row>
    <row r="1772" spans="1:8" x14ac:dyDescent="0.25">
      <c r="F1772" s="779" t="s">
        <v>4289</v>
      </c>
      <c r="G1772" s="788">
        <f>QCO!D15</f>
        <v>0</v>
      </c>
      <c r="H1772" s="790" t="s">
        <v>627</v>
      </c>
    </row>
    <row r="1773" spans="1:8" x14ac:dyDescent="0.25">
      <c r="F1773" s="791" t="s">
        <v>4290</v>
      </c>
      <c r="G1773" s="788">
        <f>QCO!D16</f>
        <v>0</v>
      </c>
      <c r="H1773" s="790" t="s">
        <v>627</v>
      </c>
    </row>
    <row r="1774" spans="1:8" x14ac:dyDescent="0.25">
      <c r="B1774" s="779"/>
      <c r="F1774" s="779" t="s">
        <v>4291</v>
      </c>
      <c r="G1774" s="788">
        <f>QCO!D17</f>
        <v>0</v>
      </c>
      <c r="H1774" s="790" t="s">
        <v>627</v>
      </c>
    </row>
    <row r="1775" spans="1:8" x14ac:dyDescent="0.25">
      <c r="F1775" s="779"/>
    </row>
    <row r="1776" spans="1:8" x14ac:dyDescent="0.25">
      <c r="A1776" s="786">
        <v>332</v>
      </c>
      <c r="B1776" s="791" t="s">
        <v>4292</v>
      </c>
      <c r="C1776" s="788">
        <f>QCO!E10</f>
        <v>0</v>
      </c>
      <c r="E1776" s="790" t="s">
        <v>625</v>
      </c>
      <c r="F1776" s="779" t="s">
        <v>4293</v>
      </c>
      <c r="G1776" s="788">
        <f>QCO!E11</f>
        <v>0</v>
      </c>
      <c r="H1776" s="790" t="s">
        <v>627</v>
      </c>
    </row>
    <row r="1777" spans="1:8" ht="30" x14ac:dyDescent="0.25">
      <c r="F1777" s="779" t="s">
        <v>4294</v>
      </c>
      <c r="G1777" s="788">
        <f>QCO!E12</f>
        <v>0</v>
      </c>
      <c r="H1777" s="790" t="s">
        <v>627</v>
      </c>
    </row>
    <row r="1778" spans="1:8" x14ac:dyDescent="0.25">
      <c r="F1778" s="779" t="s">
        <v>4295</v>
      </c>
      <c r="G1778" s="788">
        <f>QCO!E13</f>
        <v>0</v>
      </c>
      <c r="H1778" s="790" t="s">
        <v>627</v>
      </c>
    </row>
    <row r="1779" spans="1:8" x14ac:dyDescent="0.25">
      <c r="F1779" s="779" t="s">
        <v>4296</v>
      </c>
      <c r="G1779" s="788">
        <f>QCO!E14</f>
        <v>0</v>
      </c>
      <c r="H1779" s="790" t="s">
        <v>627</v>
      </c>
    </row>
    <row r="1780" spans="1:8" x14ac:dyDescent="0.25">
      <c r="F1780" s="791" t="s">
        <v>4297</v>
      </c>
      <c r="G1780" s="788">
        <f>QCO!E15</f>
        <v>0</v>
      </c>
      <c r="H1780" s="790" t="s">
        <v>627</v>
      </c>
    </row>
    <row r="1781" spans="1:8" x14ac:dyDescent="0.25">
      <c r="B1781" s="779"/>
      <c r="F1781" s="779" t="s">
        <v>4298</v>
      </c>
      <c r="G1781" s="788">
        <f>QCO!E16</f>
        <v>0</v>
      </c>
      <c r="H1781" s="790" t="s">
        <v>627</v>
      </c>
    </row>
    <row r="1782" spans="1:8" x14ac:dyDescent="0.25">
      <c r="F1782" s="779" t="s">
        <v>4299</v>
      </c>
      <c r="G1782" s="788">
        <f>QCO!E17</f>
        <v>0</v>
      </c>
      <c r="H1782" s="790" t="s">
        <v>627</v>
      </c>
    </row>
    <row r="1783" spans="1:8" x14ac:dyDescent="0.25">
      <c r="F1783" s="779"/>
    </row>
    <row r="1784" spans="1:8" x14ac:dyDescent="0.25">
      <c r="A1784" s="786">
        <v>333</v>
      </c>
      <c r="B1784" s="791" t="s">
        <v>4300</v>
      </c>
      <c r="C1784" s="788">
        <f>QCO!F10</f>
        <v>0</v>
      </c>
      <c r="E1784" s="790" t="s">
        <v>625</v>
      </c>
      <c r="F1784" s="779" t="s">
        <v>4301</v>
      </c>
      <c r="G1784" s="788">
        <f>QCO!F11</f>
        <v>0</v>
      </c>
      <c r="H1784" s="790" t="s">
        <v>627</v>
      </c>
    </row>
    <row r="1785" spans="1:8" ht="30" x14ac:dyDescent="0.25">
      <c r="F1785" s="779" t="s">
        <v>4302</v>
      </c>
      <c r="G1785" s="788">
        <f>QCO!F12</f>
        <v>0</v>
      </c>
      <c r="H1785" s="790" t="s">
        <v>627</v>
      </c>
    </row>
    <row r="1786" spans="1:8" x14ac:dyDescent="0.25">
      <c r="F1786" s="779" t="s">
        <v>4303</v>
      </c>
      <c r="G1786" s="788">
        <f>QCO!F13</f>
        <v>0</v>
      </c>
      <c r="H1786" s="790" t="s">
        <v>627</v>
      </c>
    </row>
    <row r="1787" spans="1:8" x14ac:dyDescent="0.25">
      <c r="F1787" s="791" t="s">
        <v>4304</v>
      </c>
      <c r="G1787" s="788">
        <f>QCO!F14</f>
        <v>0</v>
      </c>
      <c r="H1787" s="790" t="s">
        <v>627</v>
      </c>
    </row>
    <row r="1788" spans="1:8" x14ac:dyDescent="0.25">
      <c r="B1788" s="779"/>
      <c r="F1788" s="779" t="s">
        <v>4305</v>
      </c>
      <c r="G1788" s="788">
        <f>QCO!F15</f>
        <v>0</v>
      </c>
      <c r="H1788" s="790" t="s">
        <v>627</v>
      </c>
    </row>
    <row r="1789" spans="1:8" x14ac:dyDescent="0.25">
      <c r="F1789" s="779" t="s">
        <v>4306</v>
      </c>
      <c r="G1789" s="788">
        <f>QCO!F16</f>
        <v>0</v>
      </c>
      <c r="H1789" s="790" t="s">
        <v>627</v>
      </c>
    </row>
    <row r="1790" spans="1:8" x14ac:dyDescent="0.25">
      <c r="F1790" s="779" t="s">
        <v>4307</v>
      </c>
      <c r="G1790" s="788">
        <f>QCO!F17</f>
        <v>0</v>
      </c>
      <c r="H1790" s="790" t="s">
        <v>627</v>
      </c>
    </row>
    <row r="1791" spans="1:8" x14ac:dyDescent="0.25">
      <c r="F1791" s="779"/>
    </row>
    <row r="1792" spans="1:8" x14ac:dyDescent="0.25">
      <c r="A1792" s="786">
        <v>334</v>
      </c>
      <c r="B1792" s="791" t="s">
        <v>4308</v>
      </c>
      <c r="C1792" s="788">
        <f>QCO!G10</f>
        <v>0</v>
      </c>
      <c r="E1792" s="790" t="s">
        <v>625</v>
      </c>
      <c r="F1792" s="779" t="s">
        <v>4309</v>
      </c>
      <c r="G1792" s="788">
        <f>QCO!G11</f>
        <v>0</v>
      </c>
      <c r="H1792" s="790" t="s">
        <v>627</v>
      </c>
    </row>
    <row r="1793" spans="1:8" ht="30" x14ac:dyDescent="0.25">
      <c r="F1793" s="779" t="s">
        <v>4310</v>
      </c>
      <c r="G1793" s="788">
        <f>QCO!G12</f>
        <v>0</v>
      </c>
      <c r="H1793" s="790" t="s">
        <v>627</v>
      </c>
    </row>
    <row r="1794" spans="1:8" x14ac:dyDescent="0.25">
      <c r="F1794" s="791" t="s">
        <v>4311</v>
      </c>
      <c r="G1794" s="788">
        <f>QCO!G13</f>
        <v>0</v>
      </c>
      <c r="H1794" s="790" t="s">
        <v>627</v>
      </c>
    </row>
    <row r="1795" spans="1:8" x14ac:dyDescent="0.25">
      <c r="B1795" s="779"/>
      <c r="F1795" s="779" t="s">
        <v>4312</v>
      </c>
      <c r="G1795" s="788">
        <f>QCO!G14</f>
        <v>0</v>
      </c>
      <c r="H1795" s="790" t="s">
        <v>627</v>
      </c>
    </row>
    <row r="1796" spans="1:8" x14ac:dyDescent="0.25">
      <c r="F1796" s="779" t="s">
        <v>4313</v>
      </c>
      <c r="G1796" s="788">
        <f>QCO!G15</f>
        <v>0</v>
      </c>
      <c r="H1796" s="790" t="s">
        <v>627</v>
      </c>
    </row>
    <row r="1797" spans="1:8" x14ac:dyDescent="0.25">
      <c r="F1797" s="779" t="s">
        <v>4314</v>
      </c>
      <c r="G1797" s="788">
        <f>QCO!G16</f>
        <v>0</v>
      </c>
      <c r="H1797" s="790" t="s">
        <v>627</v>
      </c>
    </row>
    <row r="1798" spans="1:8" x14ac:dyDescent="0.25">
      <c r="F1798" s="779" t="s">
        <v>4315</v>
      </c>
      <c r="G1798" s="788">
        <f>QCO!G17</f>
        <v>0</v>
      </c>
      <c r="H1798" s="790" t="s">
        <v>627</v>
      </c>
    </row>
    <row r="1799" spans="1:8" x14ac:dyDescent="0.25">
      <c r="F1799" s="779"/>
    </row>
    <row r="1800" spans="1:8" x14ac:dyDescent="0.25">
      <c r="A1800" s="786">
        <v>335</v>
      </c>
      <c r="B1800" s="791" t="s">
        <v>4316</v>
      </c>
      <c r="C1800" s="788">
        <f>QCO!H10</f>
        <v>0</v>
      </c>
      <c r="E1800" s="790" t="s">
        <v>625</v>
      </c>
      <c r="F1800" s="779" t="s">
        <v>4317</v>
      </c>
      <c r="G1800" s="788">
        <f>QCO!H11</f>
        <v>0</v>
      </c>
      <c r="H1800" s="790" t="s">
        <v>627</v>
      </c>
    </row>
    <row r="1801" spans="1:8" ht="30" x14ac:dyDescent="0.25">
      <c r="F1801" s="791" t="s">
        <v>4318</v>
      </c>
      <c r="G1801" s="788">
        <f>QCO!H12</f>
        <v>0</v>
      </c>
      <c r="H1801" s="790" t="s">
        <v>627</v>
      </c>
    </row>
    <row r="1802" spans="1:8" x14ac:dyDescent="0.25">
      <c r="B1802" s="779"/>
      <c r="F1802" s="779" t="s">
        <v>4319</v>
      </c>
      <c r="G1802" s="788">
        <f>QCO!H13</f>
        <v>0</v>
      </c>
      <c r="H1802" s="790" t="s">
        <v>627</v>
      </c>
    </row>
    <row r="1803" spans="1:8" x14ac:dyDescent="0.25">
      <c r="F1803" s="779" t="s">
        <v>4320</v>
      </c>
      <c r="G1803" s="788">
        <f>QCO!H14</f>
        <v>0</v>
      </c>
      <c r="H1803" s="790" t="s">
        <v>627</v>
      </c>
    </row>
    <row r="1804" spans="1:8" x14ac:dyDescent="0.25">
      <c r="F1804" s="779" t="s">
        <v>4321</v>
      </c>
      <c r="G1804" s="788">
        <f>QCO!H15</f>
        <v>0</v>
      </c>
      <c r="H1804" s="790" t="s">
        <v>627</v>
      </c>
    </row>
    <row r="1805" spans="1:8" x14ac:dyDescent="0.25">
      <c r="F1805" s="779" t="s">
        <v>4322</v>
      </c>
      <c r="G1805" s="788">
        <f>QCO!H16</f>
        <v>0</v>
      </c>
      <c r="H1805" s="790" t="s">
        <v>627</v>
      </c>
    </row>
    <row r="1806" spans="1:8" x14ac:dyDescent="0.25">
      <c r="F1806" s="779" t="s">
        <v>4323</v>
      </c>
      <c r="G1806" s="788">
        <f>QCO!H17</f>
        <v>0</v>
      </c>
      <c r="H1806" s="790" t="s">
        <v>627</v>
      </c>
    </row>
    <row r="1807" spans="1:8" x14ac:dyDescent="0.25">
      <c r="F1807" s="779"/>
    </row>
    <row r="1808" spans="1:8" x14ac:dyDescent="0.25">
      <c r="A1808" s="786">
        <v>336</v>
      </c>
      <c r="B1808" s="791" t="s">
        <v>4324</v>
      </c>
      <c r="C1808" s="788">
        <f>QCO!I10</f>
        <v>0</v>
      </c>
      <c r="E1808" s="790" t="s">
        <v>625</v>
      </c>
      <c r="F1808" s="779" t="s">
        <v>4325</v>
      </c>
      <c r="G1808" s="788">
        <f>QCO!I11</f>
        <v>0</v>
      </c>
      <c r="H1808" s="790" t="s">
        <v>627</v>
      </c>
    </row>
    <row r="1809" spans="1:8" ht="30" x14ac:dyDescent="0.25">
      <c r="F1809" s="779" t="s">
        <v>4326</v>
      </c>
      <c r="G1809" s="788">
        <f>QCO!I12</f>
        <v>0</v>
      </c>
      <c r="H1809" s="790" t="s">
        <v>627</v>
      </c>
    </row>
    <row r="1810" spans="1:8" x14ac:dyDescent="0.25">
      <c r="B1810" s="779"/>
      <c r="F1810" s="779" t="s">
        <v>4327</v>
      </c>
      <c r="G1810" s="788">
        <f>QCO!I13</f>
        <v>0</v>
      </c>
      <c r="H1810" s="790" t="s">
        <v>627</v>
      </c>
    </row>
    <row r="1811" spans="1:8" x14ac:dyDescent="0.25">
      <c r="F1811" s="779" t="s">
        <v>4328</v>
      </c>
      <c r="G1811" s="788">
        <f>QCO!I14</f>
        <v>0</v>
      </c>
      <c r="H1811" s="790" t="s">
        <v>627</v>
      </c>
    </row>
    <row r="1812" spans="1:8" x14ac:dyDescent="0.25">
      <c r="F1812" s="779" t="s">
        <v>4329</v>
      </c>
      <c r="G1812" s="788">
        <f>QCO!I15</f>
        <v>0</v>
      </c>
      <c r="H1812" s="790" t="s">
        <v>627</v>
      </c>
    </row>
    <row r="1813" spans="1:8" x14ac:dyDescent="0.25">
      <c r="F1813" s="779" t="s">
        <v>4330</v>
      </c>
      <c r="G1813" s="788">
        <f>QCO!I16</f>
        <v>0</v>
      </c>
      <c r="H1813" s="790" t="s">
        <v>627</v>
      </c>
    </row>
    <row r="1814" spans="1:8" x14ac:dyDescent="0.25">
      <c r="F1814" s="779" t="s">
        <v>4331</v>
      </c>
      <c r="G1814" s="788">
        <f>QCO!I17</f>
        <v>0</v>
      </c>
      <c r="H1814" s="790" t="s">
        <v>627</v>
      </c>
    </row>
    <row r="1815" spans="1:8" x14ac:dyDescent="0.25">
      <c r="F1815" s="779"/>
    </row>
    <row r="1816" spans="1:8" x14ac:dyDescent="0.25">
      <c r="A1816" s="786">
        <v>337</v>
      </c>
      <c r="B1816" s="791" t="s">
        <v>4332</v>
      </c>
      <c r="C1816" s="788">
        <f>QCO!J10</f>
        <v>0</v>
      </c>
      <c r="E1816" s="790" t="s">
        <v>625</v>
      </c>
      <c r="F1816" s="779" t="s">
        <v>4333</v>
      </c>
      <c r="G1816" s="788">
        <f>QCO!J11</f>
        <v>0</v>
      </c>
      <c r="H1816" s="790" t="s">
        <v>627</v>
      </c>
    </row>
    <row r="1817" spans="1:8" ht="30" x14ac:dyDescent="0.25">
      <c r="F1817" s="791" t="s">
        <v>4334</v>
      </c>
      <c r="G1817" s="788">
        <f>QCO!J12</f>
        <v>0</v>
      </c>
      <c r="H1817" s="790" t="s">
        <v>627</v>
      </c>
    </row>
    <row r="1818" spans="1:8" x14ac:dyDescent="0.25">
      <c r="B1818" s="779"/>
      <c r="F1818" s="779" t="s">
        <v>4335</v>
      </c>
      <c r="G1818" s="788">
        <f>QCO!J13</f>
        <v>0</v>
      </c>
      <c r="H1818" s="790" t="s">
        <v>627</v>
      </c>
    </row>
    <row r="1819" spans="1:8" x14ac:dyDescent="0.25">
      <c r="F1819" s="779" t="s">
        <v>4336</v>
      </c>
      <c r="G1819" s="788">
        <f>QCO!J14</f>
        <v>0</v>
      </c>
      <c r="H1819" s="790" t="s">
        <v>627</v>
      </c>
    </row>
    <row r="1820" spans="1:8" x14ac:dyDescent="0.25">
      <c r="F1820" s="779" t="s">
        <v>4337</v>
      </c>
      <c r="G1820" s="788">
        <f>QCO!J15</f>
        <v>0</v>
      </c>
      <c r="H1820" s="790" t="s">
        <v>627</v>
      </c>
    </row>
    <row r="1821" spans="1:8" x14ac:dyDescent="0.25">
      <c r="F1821" s="779" t="s">
        <v>4338</v>
      </c>
      <c r="G1821" s="788">
        <f>QCO!J16</f>
        <v>0</v>
      </c>
      <c r="H1821" s="790" t="s">
        <v>627</v>
      </c>
    </row>
    <row r="1822" spans="1:8" x14ac:dyDescent="0.25">
      <c r="F1822" s="779" t="s">
        <v>4339</v>
      </c>
      <c r="G1822" s="788">
        <f>QCO!J17</f>
        <v>0</v>
      </c>
      <c r="H1822" s="790" t="s">
        <v>627</v>
      </c>
    </row>
    <row r="1823" spans="1:8" x14ac:dyDescent="0.25">
      <c r="F1823" s="779"/>
    </row>
    <row r="1824" spans="1:8" x14ac:dyDescent="0.25">
      <c r="A1824" s="786">
        <v>338</v>
      </c>
      <c r="B1824" s="791" t="s">
        <v>4340</v>
      </c>
      <c r="C1824" s="788">
        <f>QCO!K10</f>
        <v>0</v>
      </c>
      <c r="E1824" s="790" t="s">
        <v>625</v>
      </c>
      <c r="F1824" s="779" t="s">
        <v>4341</v>
      </c>
      <c r="G1824" s="788">
        <f>QCO!K11</f>
        <v>0</v>
      </c>
      <c r="H1824" s="790" t="s">
        <v>627</v>
      </c>
    </row>
    <row r="1825" spans="1:8" ht="30" x14ac:dyDescent="0.25">
      <c r="F1825" s="791" t="s">
        <v>4342</v>
      </c>
      <c r="G1825" s="788">
        <f>QCO!K12</f>
        <v>0</v>
      </c>
      <c r="H1825" s="790" t="s">
        <v>627</v>
      </c>
    </row>
    <row r="1826" spans="1:8" x14ac:dyDescent="0.25">
      <c r="B1826" s="779"/>
      <c r="F1826" s="779" t="s">
        <v>4343</v>
      </c>
      <c r="G1826" s="788">
        <f>QCO!K13</f>
        <v>0</v>
      </c>
      <c r="H1826" s="790" t="s">
        <v>627</v>
      </c>
    </row>
    <row r="1827" spans="1:8" x14ac:dyDescent="0.25">
      <c r="F1827" s="779" t="s">
        <v>4344</v>
      </c>
      <c r="G1827" s="788">
        <f>QCO!K14</f>
        <v>0</v>
      </c>
      <c r="H1827" s="790" t="s">
        <v>627</v>
      </c>
    </row>
    <row r="1828" spans="1:8" x14ac:dyDescent="0.25">
      <c r="F1828" s="779" t="s">
        <v>4345</v>
      </c>
      <c r="G1828" s="788">
        <f>QCO!K15</f>
        <v>0</v>
      </c>
      <c r="H1828" s="790" t="s">
        <v>627</v>
      </c>
    </row>
    <row r="1829" spans="1:8" x14ac:dyDescent="0.25">
      <c r="F1829" s="779" t="s">
        <v>4346</v>
      </c>
      <c r="G1829" s="788">
        <f>QCO!K16</f>
        <v>0</v>
      </c>
      <c r="H1829" s="790" t="s">
        <v>627</v>
      </c>
    </row>
    <row r="1830" spans="1:8" x14ac:dyDescent="0.25">
      <c r="F1830" s="779" t="s">
        <v>4347</v>
      </c>
      <c r="G1830" s="788">
        <f>QCO!K17</f>
        <v>0</v>
      </c>
      <c r="H1830" s="790" t="s">
        <v>627</v>
      </c>
    </row>
    <row r="1831" spans="1:8" x14ac:dyDescent="0.25">
      <c r="F1831" s="779"/>
    </row>
    <row r="1832" spans="1:8" x14ac:dyDescent="0.25">
      <c r="A1832" s="786">
        <v>339</v>
      </c>
      <c r="B1832" s="791" t="s">
        <v>4348</v>
      </c>
      <c r="C1832" s="788">
        <f>QCO!L10</f>
        <v>0</v>
      </c>
      <c r="E1832" s="790" t="s">
        <v>625</v>
      </c>
      <c r="F1832" s="779" t="s">
        <v>4349</v>
      </c>
      <c r="G1832" s="788">
        <f>QCO!L11</f>
        <v>0</v>
      </c>
      <c r="H1832" s="790" t="s">
        <v>627</v>
      </c>
    </row>
    <row r="1833" spans="1:8" ht="30" x14ac:dyDescent="0.25">
      <c r="F1833" s="791" t="s">
        <v>4350</v>
      </c>
      <c r="G1833" s="788">
        <f>QCO!L12</f>
        <v>0</v>
      </c>
      <c r="H1833" s="790" t="s">
        <v>627</v>
      </c>
    </row>
    <row r="1834" spans="1:8" x14ac:dyDescent="0.25">
      <c r="B1834" s="779"/>
      <c r="F1834" s="779" t="s">
        <v>4351</v>
      </c>
      <c r="G1834" s="788">
        <f>QCO!L13</f>
        <v>0</v>
      </c>
      <c r="H1834" s="790" t="s">
        <v>627</v>
      </c>
    </row>
    <row r="1835" spans="1:8" x14ac:dyDescent="0.25">
      <c r="F1835" s="779" t="s">
        <v>4352</v>
      </c>
      <c r="G1835" s="788">
        <f>QCO!L14</f>
        <v>0</v>
      </c>
      <c r="H1835" s="790" t="s">
        <v>627</v>
      </c>
    </row>
    <row r="1836" spans="1:8" x14ac:dyDescent="0.25">
      <c r="F1836" s="779" t="s">
        <v>4353</v>
      </c>
      <c r="G1836" s="788">
        <f>QCO!L15</f>
        <v>0</v>
      </c>
      <c r="H1836" s="790" t="s">
        <v>627</v>
      </c>
    </row>
    <row r="1837" spans="1:8" x14ac:dyDescent="0.25">
      <c r="F1837" s="779" t="s">
        <v>4354</v>
      </c>
      <c r="G1837" s="788">
        <f>QCO!L16</f>
        <v>0</v>
      </c>
      <c r="H1837" s="790" t="s">
        <v>627</v>
      </c>
    </row>
    <row r="1838" spans="1:8" x14ac:dyDescent="0.25">
      <c r="F1838" s="779" t="s">
        <v>4355</v>
      </c>
      <c r="G1838" s="788">
        <f>QCO!L17</f>
        <v>0</v>
      </c>
      <c r="H1838" s="790" t="s">
        <v>627</v>
      </c>
    </row>
    <row r="1839" spans="1:8" x14ac:dyDescent="0.25">
      <c r="F1839" s="779"/>
    </row>
    <row r="1840" spans="1:8" x14ac:dyDescent="0.25">
      <c r="A1840" s="786">
        <v>340</v>
      </c>
      <c r="B1840" s="791" t="s">
        <v>4356</v>
      </c>
      <c r="C1840" s="788">
        <f>QCO!M10</f>
        <v>0</v>
      </c>
      <c r="E1840" s="790" t="s">
        <v>625</v>
      </c>
      <c r="F1840" s="779" t="s">
        <v>4357</v>
      </c>
      <c r="G1840" s="788">
        <f>QCO!M11</f>
        <v>0</v>
      </c>
      <c r="H1840" s="790" t="s">
        <v>627</v>
      </c>
    </row>
    <row r="1841" spans="1:8" ht="30" x14ac:dyDescent="0.25">
      <c r="F1841" s="791" t="s">
        <v>4358</v>
      </c>
      <c r="G1841" s="788">
        <f>QCO!M12</f>
        <v>0</v>
      </c>
      <c r="H1841" s="790" t="s">
        <v>627</v>
      </c>
    </row>
    <row r="1842" spans="1:8" x14ac:dyDescent="0.25">
      <c r="B1842" s="779"/>
      <c r="F1842" s="779" t="s">
        <v>4359</v>
      </c>
      <c r="G1842" s="788">
        <f>QCO!M13</f>
        <v>0</v>
      </c>
      <c r="H1842" s="790" t="s">
        <v>627</v>
      </c>
    </row>
    <row r="1843" spans="1:8" x14ac:dyDescent="0.25">
      <c r="F1843" s="779" t="s">
        <v>4360</v>
      </c>
      <c r="G1843" s="788">
        <f>QCO!M14</f>
        <v>0</v>
      </c>
      <c r="H1843" s="790" t="s">
        <v>627</v>
      </c>
    </row>
    <row r="1844" spans="1:8" x14ac:dyDescent="0.25">
      <c r="F1844" s="779" t="s">
        <v>4361</v>
      </c>
      <c r="G1844" s="788">
        <f>QCO!M15</f>
        <v>0</v>
      </c>
      <c r="H1844" s="790" t="s">
        <v>627</v>
      </c>
    </row>
    <row r="1845" spans="1:8" x14ac:dyDescent="0.25">
      <c r="F1845" s="779" t="s">
        <v>4362</v>
      </c>
      <c r="G1845" s="788">
        <f>QCO!M16</f>
        <v>0</v>
      </c>
      <c r="H1845" s="790" t="s">
        <v>627</v>
      </c>
    </row>
    <row r="1846" spans="1:8" x14ac:dyDescent="0.25">
      <c r="F1846" s="779" t="s">
        <v>4363</v>
      </c>
      <c r="G1846" s="788">
        <f>QCO!M17</f>
        <v>0</v>
      </c>
      <c r="H1846" s="790" t="s">
        <v>627</v>
      </c>
    </row>
    <row r="1847" spans="1:8" x14ac:dyDescent="0.25">
      <c r="F1847" s="779"/>
    </row>
    <row r="1848" spans="1:8" x14ac:dyDescent="0.25">
      <c r="A1848" s="786">
        <v>341</v>
      </c>
      <c r="B1848" s="791" t="s">
        <v>4364</v>
      </c>
      <c r="C1848" s="788">
        <f>QCO!N10</f>
        <v>0</v>
      </c>
      <c r="E1848" s="790" t="s">
        <v>625</v>
      </c>
      <c r="F1848" s="779" t="s">
        <v>4365</v>
      </c>
      <c r="G1848" s="788">
        <f>QCO!N11</f>
        <v>0</v>
      </c>
      <c r="H1848" s="790" t="s">
        <v>627</v>
      </c>
    </row>
    <row r="1849" spans="1:8" ht="30" x14ac:dyDescent="0.25">
      <c r="F1849" s="791" t="s">
        <v>4366</v>
      </c>
      <c r="G1849" s="788">
        <f>QCO!N12</f>
        <v>0</v>
      </c>
      <c r="H1849" s="790" t="s">
        <v>627</v>
      </c>
    </row>
    <row r="1850" spans="1:8" x14ac:dyDescent="0.25">
      <c r="B1850" s="779"/>
      <c r="F1850" s="779" t="s">
        <v>4367</v>
      </c>
      <c r="G1850" s="788">
        <f>QCO!N13</f>
        <v>0</v>
      </c>
      <c r="H1850" s="790" t="s">
        <v>627</v>
      </c>
    </row>
    <row r="1851" spans="1:8" x14ac:dyDescent="0.25">
      <c r="F1851" s="779" t="s">
        <v>4368</v>
      </c>
      <c r="G1851" s="788">
        <f>QCO!N14</f>
        <v>0</v>
      </c>
      <c r="H1851" s="790" t="s">
        <v>627</v>
      </c>
    </row>
    <row r="1852" spans="1:8" x14ac:dyDescent="0.25">
      <c r="F1852" s="779" t="s">
        <v>4369</v>
      </c>
      <c r="G1852" s="788">
        <f>QCO!N15</f>
        <v>0</v>
      </c>
      <c r="H1852" s="790" t="s">
        <v>627</v>
      </c>
    </row>
    <row r="1853" spans="1:8" x14ac:dyDescent="0.25">
      <c r="F1853" s="779" t="s">
        <v>4370</v>
      </c>
      <c r="G1853" s="788">
        <f>QCO!N16</f>
        <v>0</v>
      </c>
      <c r="H1853" s="790" t="s">
        <v>627</v>
      </c>
    </row>
    <row r="1854" spans="1:8" x14ac:dyDescent="0.25">
      <c r="F1854" s="779" t="s">
        <v>4371</v>
      </c>
      <c r="G1854" s="788">
        <f>QCO!N17</f>
        <v>0</v>
      </c>
      <c r="H1854" s="790" t="s">
        <v>627</v>
      </c>
    </row>
    <row r="1855" spans="1:8" x14ac:dyDescent="0.25">
      <c r="F1855" s="779"/>
    </row>
    <row r="1856" spans="1:8" x14ac:dyDescent="0.25">
      <c r="A1856" s="786">
        <v>342</v>
      </c>
      <c r="B1856" s="791" t="s">
        <v>4372</v>
      </c>
      <c r="C1856" s="788">
        <f>QCO!O10</f>
        <v>0</v>
      </c>
      <c r="E1856" s="790" t="s">
        <v>625</v>
      </c>
      <c r="F1856" s="779" t="s">
        <v>4373</v>
      </c>
      <c r="G1856" s="788">
        <f>QCO!O11</f>
        <v>0</v>
      </c>
      <c r="H1856" s="790" t="s">
        <v>627</v>
      </c>
    </row>
    <row r="1857" spans="1:8" ht="30" x14ac:dyDescent="0.25">
      <c r="F1857" s="791" t="s">
        <v>4374</v>
      </c>
      <c r="G1857" s="788">
        <f>QCO!O12</f>
        <v>0</v>
      </c>
      <c r="H1857" s="790" t="s">
        <v>627</v>
      </c>
    </row>
    <row r="1858" spans="1:8" x14ac:dyDescent="0.25">
      <c r="B1858" s="779"/>
      <c r="F1858" s="779" t="s">
        <v>4375</v>
      </c>
      <c r="G1858" s="788">
        <f>QCO!O13</f>
        <v>0</v>
      </c>
      <c r="H1858" s="790" t="s">
        <v>627</v>
      </c>
    </row>
    <row r="1859" spans="1:8" x14ac:dyDescent="0.25">
      <c r="F1859" s="779" t="s">
        <v>4376</v>
      </c>
      <c r="G1859" s="788">
        <f>QCO!O14</f>
        <v>0</v>
      </c>
      <c r="H1859" s="790" t="s">
        <v>627</v>
      </c>
    </row>
    <row r="1860" spans="1:8" x14ac:dyDescent="0.25">
      <c r="F1860" s="779" t="s">
        <v>4377</v>
      </c>
      <c r="G1860" s="788">
        <f>QCO!O15</f>
        <v>0</v>
      </c>
      <c r="H1860" s="790" t="s">
        <v>627</v>
      </c>
    </row>
    <row r="1861" spans="1:8" x14ac:dyDescent="0.25">
      <c r="F1861" s="779" t="s">
        <v>4378</v>
      </c>
      <c r="G1861" s="788">
        <f>QCO!O16</f>
        <v>0</v>
      </c>
      <c r="H1861" s="790" t="s">
        <v>627</v>
      </c>
    </row>
    <row r="1862" spans="1:8" x14ac:dyDescent="0.25">
      <c r="F1862" s="779" t="s">
        <v>4379</v>
      </c>
      <c r="G1862" s="788">
        <f>QCO!O17</f>
        <v>0</v>
      </c>
      <c r="H1862" s="790" t="s">
        <v>627</v>
      </c>
    </row>
    <row r="1863" spans="1:8" x14ac:dyDescent="0.25">
      <c r="F1863" s="779"/>
    </row>
    <row r="1864" spans="1:8" x14ac:dyDescent="0.25">
      <c r="A1864" s="786">
        <v>343</v>
      </c>
      <c r="B1864" s="791" t="s">
        <v>4380</v>
      </c>
      <c r="C1864" s="788">
        <f>QCO!P10</f>
        <v>0</v>
      </c>
      <c r="E1864" s="790" t="s">
        <v>625</v>
      </c>
      <c r="F1864" s="779" t="s">
        <v>4381</v>
      </c>
      <c r="G1864" s="788">
        <f>QCO!P11</f>
        <v>0</v>
      </c>
      <c r="H1864" s="790" t="s">
        <v>627</v>
      </c>
    </row>
    <row r="1865" spans="1:8" ht="30" x14ac:dyDescent="0.25">
      <c r="F1865" s="791" t="s">
        <v>4382</v>
      </c>
      <c r="G1865" s="788">
        <f>QCO!P12</f>
        <v>0</v>
      </c>
      <c r="H1865" s="790" t="s">
        <v>627</v>
      </c>
    </row>
    <row r="1866" spans="1:8" x14ac:dyDescent="0.25">
      <c r="B1866" s="779"/>
      <c r="F1866" s="779" t="s">
        <v>4383</v>
      </c>
      <c r="G1866" s="788">
        <f>QCO!P13</f>
        <v>0</v>
      </c>
      <c r="H1866" s="790" t="s">
        <v>627</v>
      </c>
    </row>
    <row r="1867" spans="1:8" x14ac:dyDescent="0.25">
      <c r="F1867" s="779" t="s">
        <v>4384</v>
      </c>
      <c r="G1867" s="788">
        <f>QCO!P14</f>
        <v>0</v>
      </c>
      <c r="H1867" s="790" t="s">
        <v>627</v>
      </c>
    </row>
    <row r="1868" spans="1:8" x14ac:dyDescent="0.25">
      <c r="F1868" s="779" t="s">
        <v>4385</v>
      </c>
      <c r="G1868" s="788">
        <f>QCO!P15</f>
        <v>0</v>
      </c>
      <c r="H1868" s="790" t="s">
        <v>627</v>
      </c>
    </row>
    <row r="1869" spans="1:8" x14ac:dyDescent="0.25">
      <c r="F1869" s="779" t="s">
        <v>4386</v>
      </c>
      <c r="G1869" s="788">
        <f>QCO!P16</f>
        <v>0</v>
      </c>
      <c r="H1869" s="790" t="s">
        <v>627</v>
      </c>
    </row>
    <row r="1870" spans="1:8" x14ac:dyDescent="0.25">
      <c r="F1870" s="779" t="s">
        <v>4387</v>
      </c>
      <c r="G1870" s="788">
        <f>QCO!P17</f>
        <v>0</v>
      </c>
      <c r="H1870" s="790" t="s">
        <v>627</v>
      </c>
    </row>
    <row r="1871" spans="1:8" x14ac:dyDescent="0.25">
      <c r="F1871" s="779"/>
    </row>
    <row r="1872" spans="1:8" x14ac:dyDescent="0.25">
      <c r="A1872" s="786">
        <v>344</v>
      </c>
      <c r="B1872" s="791" t="s">
        <v>4388</v>
      </c>
      <c r="C1872" s="788">
        <f>QCO!Q10</f>
        <v>0</v>
      </c>
      <c r="E1872" s="790" t="s">
        <v>625</v>
      </c>
      <c r="F1872" s="779" t="s">
        <v>4389</v>
      </c>
      <c r="G1872" s="788">
        <f>QCO!Q11</f>
        <v>0</v>
      </c>
      <c r="H1872" s="790" t="s">
        <v>627</v>
      </c>
    </row>
    <row r="1873" spans="1:8" ht="30" x14ac:dyDescent="0.25">
      <c r="F1873" s="791" t="s">
        <v>4390</v>
      </c>
      <c r="G1873" s="788">
        <f>QCO!Q12</f>
        <v>0</v>
      </c>
      <c r="H1873" s="790" t="s">
        <v>627</v>
      </c>
    </row>
    <row r="1874" spans="1:8" x14ac:dyDescent="0.25">
      <c r="B1874" s="779"/>
      <c r="F1874" s="779" t="s">
        <v>4391</v>
      </c>
      <c r="G1874" s="788">
        <f>QCO!Q13</f>
        <v>0</v>
      </c>
      <c r="H1874" s="790" t="s">
        <v>627</v>
      </c>
    </row>
    <row r="1875" spans="1:8" x14ac:dyDescent="0.25">
      <c r="F1875" s="779" t="s">
        <v>4392</v>
      </c>
      <c r="G1875" s="788">
        <f>QCO!Q14</f>
        <v>0</v>
      </c>
      <c r="H1875" s="790" t="s">
        <v>627</v>
      </c>
    </row>
    <row r="1876" spans="1:8" x14ac:dyDescent="0.25">
      <c r="F1876" s="791" t="s">
        <v>4393</v>
      </c>
      <c r="G1876" s="788">
        <f>QCO!Q15</f>
        <v>0</v>
      </c>
      <c r="H1876" s="790" t="s">
        <v>627</v>
      </c>
    </row>
    <row r="1877" spans="1:8" x14ac:dyDescent="0.25">
      <c r="B1877" s="779"/>
      <c r="F1877" s="779" t="s">
        <v>4394</v>
      </c>
      <c r="G1877" s="788">
        <f>QCO!Q16</f>
        <v>0</v>
      </c>
      <c r="H1877" s="790" t="s">
        <v>627</v>
      </c>
    </row>
    <row r="1878" spans="1:8" x14ac:dyDescent="0.25">
      <c r="F1878" s="779" t="s">
        <v>4395</v>
      </c>
      <c r="G1878" s="788">
        <f>QCO!Q17</f>
        <v>0</v>
      </c>
      <c r="H1878" s="790" t="s">
        <v>627</v>
      </c>
    </row>
    <row r="1879" spans="1:8" x14ac:dyDescent="0.25"/>
    <row r="1880" spans="1:8" x14ac:dyDescent="0.25">
      <c r="A1880" s="786">
        <v>345</v>
      </c>
      <c r="B1880" s="779" t="s">
        <v>4396</v>
      </c>
      <c r="C1880" s="788">
        <f>QCO!R10</f>
        <v>0</v>
      </c>
      <c r="E1880" s="790" t="s">
        <v>625</v>
      </c>
      <c r="F1880" s="779" t="s">
        <v>4397</v>
      </c>
      <c r="G1880" s="788">
        <f>QCO!R11</f>
        <v>0</v>
      </c>
      <c r="H1880" s="790" t="s">
        <v>627</v>
      </c>
    </row>
    <row r="1881" spans="1:8" ht="30" x14ac:dyDescent="0.25">
      <c r="F1881" s="779" t="s">
        <v>4398</v>
      </c>
      <c r="G1881" s="788">
        <f>QCO!R12</f>
        <v>0</v>
      </c>
      <c r="H1881" s="790" t="s">
        <v>627</v>
      </c>
    </row>
    <row r="1882" spans="1:8" x14ac:dyDescent="0.25">
      <c r="F1882" s="791" t="s">
        <v>4399</v>
      </c>
      <c r="G1882" s="788">
        <f>QCO!R13</f>
        <v>0</v>
      </c>
      <c r="H1882" s="790" t="s">
        <v>627</v>
      </c>
    </row>
    <row r="1883" spans="1:8" x14ac:dyDescent="0.25">
      <c r="B1883" s="779"/>
      <c r="F1883" s="779" t="s">
        <v>4400</v>
      </c>
      <c r="G1883" s="788">
        <f>QCO!R14</f>
        <v>0</v>
      </c>
      <c r="H1883" s="790" t="s">
        <v>627</v>
      </c>
    </row>
    <row r="1884" spans="1:8" x14ac:dyDescent="0.25">
      <c r="F1884" s="779" t="s">
        <v>4401</v>
      </c>
      <c r="G1884" s="788">
        <f>QCO!R15</f>
        <v>0</v>
      </c>
      <c r="H1884" s="790" t="s">
        <v>627</v>
      </c>
    </row>
    <row r="1885" spans="1:8" x14ac:dyDescent="0.25">
      <c r="F1885" s="791" t="s">
        <v>4402</v>
      </c>
      <c r="G1885" s="788">
        <f>QCO!R16</f>
        <v>0</v>
      </c>
      <c r="H1885" s="790" t="s">
        <v>627</v>
      </c>
    </row>
    <row r="1886" spans="1:8" x14ac:dyDescent="0.25">
      <c r="B1886" s="779"/>
      <c r="F1886" s="779" t="s">
        <v>4403</v>
      </c>
      <c r="G1886" s="788">
        <f>QCO!R17</f>
        <v>0</v>
      </c>
      <c r="H1886" s="790" t="s">
        <v>627</v>
      </c>
    </row>
    <row r="1887" spans="1:8" x14ac:dyDescent="0.25">
      <c r="F1887" s="779"/>
    </row>
    <row r="1888" spans="1:8" x14ac:dyDescent="0.25">
      <c r="A1888" s="786">
        <v>346</v>
      </c>
      <c r="B1888" s="791" t="s">
        <v>4404</v>
      </c>
      <c r="C1888" s="788">
        <f>QCO!S10</f>
        <v>0</v>
      </c>
      <c r="E1888" s="790" t="s">
        <v>625</v>
      </c>
      <c r="F1888" s="791" t="s">
        <v>4405</v>
      </c>
      <c r="G1888" s="788">
        <f>QCO!S11</f>
        <v>0</v>
      </c>
      <c r="H1888" s="790" t="s">
        <v>627</v>
      </c>
    </row>
    <row r="1889" spans="1:8" ht="30" x14ac:dyDescent="0.25">
      <c r="B1889" s="779"/>
      <c r="F1889" s="779" t="s">
        <v>4406</v>
      </c>
      <c r="G1889" s="788">
        <f>QCO!S12</f>
        <v>0</v>
      </c>
      <c r="H1889" s="790" t="s">
        <v>627</v>
      </c>
    </row>
    <row r="1890" spans="1:8" x14ac:dyDescent="0.25">
      <c r="F1890" s="779" t="s">
        <v>4407</v>
      </c>
      <c r="G1890" s="788">
        <f>QCO!S13</f>
        <v>0</v>
      </c>
      <c r="H1890" s="790" t="s">
        <v>627</v>
      </c>
    </row>
    <row r="1891" spans="1:8" x14ac:dyDescent="0.25">
      <c r="F1891" s="791" t="s">
        <v>4408</v>
      </c>
      <c r="G1891" s="788">
        <f>QCO!S14</f>
        <v>0</v>
      </c>
      <c r="H1891" s="790" t="s">
        <v>627</v>
      </c>
    </row>
    <row r="1892" spans="1:8" x14ac:dyDescent="0.25">
      <c r="B1892" s="779"/>
      <c r="F1892" s="779" t="s">
        <v>4409</v>
      </c>
      <c r="G1892" s="788">
        <f>QCO!S15</f>
        <v>0</v>
      </c>
      <c r="H1892" s="790" t="s">
        <v>627</v>
      </c>
    </row>
    <row r="1893" spans="1:8" x14ac:dyDescent="0.25">
      <c r="F1893" s="779" t="s">
        <v>4410</v>
      </c>
      <c r="G1893" s="788">
        <f>QCO!S16</f>
        <v>0</v>
      </c>
      <c r="H1893" s="790" t="s">
        <v>627</v>
      </c>
    </row>
    <row r="1894" spans="1:8" x14ac:dyDescent="0.25">
      <c r="F1894" s="791" t="s">
        <v>4411</v>
      </c>
      <c r="G1894" s="788">
        <f>QCO!S17</f>
        <v>0</v>
      </c>
      <c r="H1894" s="790" t="s">
        <v>627</v>
      </c>
    </row>
    <row r="1895" spans="1:8" x14ac:dyDescent="0.25">
      <c r="B1895" s="779"/>
      <c r="F1895" s="779"/>
    </row>
    <row r="1896" spans="1:8" x14ac:dyDescent="0.25">
      <c r="A1896" s="786">
        <v>347</v>
      </c>
      <c r="B1896" s="791" t="s">
        <v>4412</v>
      </c>
      <c r="C1896" s="788">
        <f>QCO!T10</f>
        <v>0</v>
      </c>
      <c r="E1896" s="790" t="s">
        <v>625</v>
      </c>
      <c r="F1896" s="779" t="s">
        <v>4413</v>
      </c>
      <c r="G1896" s="788">
        <f>QCO!T11</f>
        <v>0</v>
      </c>
      <c r="H1896" s="790" t="s">
        <v>627</v>
      </c>
    </row>
    <row r="1897" spans="1:8" ht="30" x14ac:dyDescent="0.25">
      <c r="F1897" s="779" t="s">
        <v>4414</v>
      </c>
      <c r="G1897" s="788">
        <f>QCO!T12</f>
        <v>0</v>
      </c>
      <c r="H1897" s="790" t="s">
        <v>627</v>
      </c>
    </row>
    <row r="1898" spans="1:8" x14ac:dyDescent="0.25">
      <c r="F1898" s="791" t="s">
        <v>4415</v>
      </c>
      <c r="G1898" s="788">
        <f>QCO!T13</f>
        <v>0</v>
      </c>
      <c r="H1898" s="790" t="s">
        <v>627</v>
      </c>
    </row>
    <row r="1899" spans="1:8" x14ac:dyDescent="0.25">
      <c r="B1899" s="779"/>
      <c r="F1899" s="779" t="s">
        <v>4416</v>
      </c>
      <c r="G1899" s="788">
        <f>QCO!T14</f>
        <v>0</v>
      </c>
      <c r="H1899" s="790" t="s">
        <v>627</v>
      </c>
    </row>
    <row r="1900" spans="1:8" x14ac:dyDescent="0.25">
      <c r="F1900" s="779" t="s">
        <v>4417</v>
      </c>
      <c r="G1900" s="788">
        <f>QCO!T15</f>
        <v>0</v>
      </c>
      <c r="H1900" s="790" t="s">
        <v>627</v>
      </c>
    </row>
    <row r="1901" spans="1:8" x14ac:dyDescent="0.25">
      <c r="F1901" s="779" t="s">
        <v>4418</v>
      </c>
      <c r="G1901" s="788">
        <f>QCO!T16</f>
        <v>0</v>
      </c>
      <c r="H1901" s="790" t="s">
        <v>627</v>
      </c>
    </row>
    <row r="1902" spans="1:8" x14ac:dyDescent="0.25">
      <c r="F1902" s="791" t="s">
        <v>4419</v>
      </c>
      <c r="G1902" s="788">
        <f>QCO!T17</f>
        <v>0</v>
      </c>
      <c r="H1902" s="790" t="s">
        <v>627</v>
      </c>
    </row>
    <row r="1903" spans="1:8" x14ac:dyDescent="0.25">
      <c r="B1903" s="779"/>
      <c r="F1903" s="779"/>
    </row>
    <row r="1904" spans="1:8" x14ac:dyDescent="0.25">
      <c r="A1904" s="786">
        <v>348</v>
      </c>
      <c r="B1904" s="791" t="s">
        <v>4420</v>
      </c>
      <c r="C1904" s="788">
        <f>QCO!U10</f>
        <v>0</v>
      </c>
      <c r="E1904" s="790" t="s">
        <v>625</v>
      </c>
      <c r="F1904" s="779" t="s">
        <v>4421</v>
      </c>
      <c r="G1904" s="788">
        <f>QCO!U11</f>
        <v>0</v>
      </c>
      <c r="H1904" s="790" t="s">
        <v>627</v>
      </c>
    </row>
    <row r="1905" spans="1:8" ht="30" x14ac:dyDescent="0.25">
      <c r="F1905" s="779" t="s">
        <v>4422</v>
      </c>
      <c r="G1905" s="788">
        <f>QCO!U12</f>
        <v>0</v>
      </c>
      <c r="H1905" s="790" t="s">
        <v>627</v>
      </c>
    </row>
    <row r="1906" spans="1:8" x14ac:dyDescent="0.25">
      <c r="F1906" s="791" t="s">
        <v>4423</v>
      </c>
      <c r="G1906" s="788">
        <f>QCO!U13</f>
        <v>0</v>
      </c>
      <c r="H1906" s="790" t="s">
        <v>627</v>
      </c>
    </row>
    <row r="1907" spans="1:8" x14ac:dyDescent="0.25">
      <c r="B1907" s="779"/>
      <c r="F1907" s="779" t="s">
        <v>4424</v>
      </c>
      <c r="G1907" s="788">
        <f>QCO!U14</f>
        <v>0</v>
      </c>
      <c r="H1907" s="790" t="s">
        <v>627</v>
      </c>
    </row>
    <row r="1908" spans="1:8" x14ac:dyDescent="0.25">
      <c r="F1908" s="779" t="s">
        <v>4425</v>
      </c>
      <c r="G1908" s="788">
        <f>QCO!U15</f>
        <v>0</v>
      </c>
      <c r="H1908" s="790" t="s">
        <v>627</v>
      </c>
    </row>
    <row r="1909" spans="1:8" x14ac:dyDescent="0.25">
      <c r="F1909" s="779" t="s">
        <v>4426</v>
      </c>
      <c r="G1909" s="788">
        <f>QCO!U16</f>
        <v>0</v>
      </c>
      <c r="H1909" s="790" t="s">
        <v>627</v>
      </c>
    </row>
    <row r="1910" spans="1:8" x14ac:dyDescent="0.25">
      <c r="F1910" s="791" t="s">
        <v>4427</v>
      </c>
      <c r="G1910" s="788">
        <f>QCO!U17</f>
        <v>0</v>
      </c>
      <c r="H1910" s="790" t="s">
        <v>627</v>
      </c>
    </row>
    <row r="1911" spans="1:8" x14ac:dyDescent="0.25">
      <c r="B1911" s="779"/>
      <c r="F1911" s="779"/>
    </row>
    <row r="1912" spans="1:8" x14ac:dyDescent="0.25">
      <c r="A1912" s="786">
        <v>349</v>
      </c>
      <c r="B1912" s="791" t="s">
        <v>4428</v>
      </c>
      <c r="C1912" s="788">
        <f>QCO!V10</f>
        <v>0</v>
      </c>
      <c r="E1912" s="790" t="s">
        <v>625</v>
      </c>
      <c r="F1912" s="779" t="s">
        <v>4429</v>
      </c>
      <c r="G1912" s="788">
        <f>QCO!V11</f>
        <v>0</v>
      </c>
      <c r="H1912" s="790" t="s">
        <v>627</v>
      </c>
    </row>
    <row r="1913" spans="1:8" ht="30" x14ac:dyDescent="0.25">
      <c r="F1913" s="779" t="s">
        <v>4430</v>
      </c>
      <c r="G1913" s="788">
        <f>QCO!V12</f>
        <v>0</v>
      </c>
      <c r="H1913" s="790" t="s">
        <v>627</v>
      </c>
    </row>
    <row r="1914" spans="1:8" x14ac:dyDescent="0.25">
      <c r="F1914" s="791" t="s">
        <v>4431</v>
      </c>
      <c r="G1914" s="788">
        <f>QCO!V13</f>
        <v>0</v>
      </c>
      <c r="H1914" s="790" t="s">
        <v>627</v>
      </c>
    </row>
    <row r="1915" spans="1:8" x14ac:dyDescent="0.25">
      <c r="B1915" s="779"/>
      <c r="F1915" s="779" t="s">
        <v>4432</v>
      </c>
      <c r="G1915" s="788">
        <f>QCO!V14</f>
        <v>0</v>
      </c>
      <c r="H1915" s="790" t="s">
        <v>627</v>
      </c>
    </row>
    <row r="1916" spans="1:8" x14ac:dyDescent="0.25">
      <c r="F1916" s="779" t="s">
        <v>4433</v>
      </c>
      <c r="G1916" s="788">
        <f>QCO!V15</f>
        <v>0</v>
      </c>
      <c r="H1916" s="790" t="s">
        <v>627</v>
      </c>
    </row>
    <row r="1917" spans="1:8" x14ac:dyDescent="0.25">
      <c r="F1917" s="779" t="s">
        <v>4434</v>
      </c>
      <c r="G1917" s="788">
        <f>QCO!V16</f>
        <v>0</v>
      </c>
      <c r="H1917" s="790" t="s">
        <v>627</v>
      </c>
    </row>
    <row r="1918" spans="1:8" x14ac:dyDescent="0.25">
      <c r="F1918" s="791" t="s">
        <v>4435</v>
      </c>
      <c r="G1918" s="788">
        <f>QCO!V17</f>
        <v>0</v>
      </c>
      <c r="H1918" s="790" t="s">
        <v>627</v>
      </c>
    </row>
    <row r="1919" spans="1:8" x14ac:dyDescent="0.25">
      <c r="B1919" s="779"/>
      <c r="F1919" s="779"/>
    </row>
    <row r="1920" spans="1:8" x14ac:dyDescent="0.25">
      <c r="A1920" s="786">
        <v>350</v>
      </c>
      <c r="B1920" s="791" t="s">
        <v>4436</v>
      </c>
      <c r="C1920" s="788">
        <f>QCO!W10</f>
        <v>0</v>
      </c>
      <c r="E1920" s="790" t="s">
        <v>625</v>
      </c>
      <c r="F1920" s="791" t="s">
        <v>4437</v>
      </c>
      <c r="G1920" s="788">
        <f>QCO!W11</f>
        <v>0</v>
      </c>
      <c r="H1920" s="790" t="s">
        <v>627</v>
      </c>
    </row>
    <row r="1921" spans="1:8" ht="30" x14ac:dyDescent="0.25">
      <c r="B1921" s="779"/>
      <c r="F1921" s="791" t="s">
        <v>4438</v>
      </c>
      <c r="G1921" s="788">
        <f>QCO!W12</f>
        <v>0</v>
      </c>
      <c r="H1921" s="790" t="s">
        <v>627</v>
      </c>
    </row>
    <row r="1922" spans="1:8" x14ac:dyDescent="0.25">
      <c r="F1922" s="791" t="s">
        <v>4439</v>
      </c>
      <c r="G1922" s="788">
        <f>QCO!W13</f>
        <v>0</v>
      </c>
      <c r="H1922" s="789" t="s">
        <v>627</v>
      </c>
    </row>
    <row r="1923" spans="1:8" x14ac:dyDescent="0.25">
      <c r="B1923" s="779"/>
      <c r="F1923" s="791" t="s">
        <v>4440</v>
      </c>
      <c r="G1923" s="788">
        <f>QCO!W14</f>
        <v>0</v>
      </c>
      <c r="H1923" s="789" t="s">
        <v>627</v>
      </c>
    </row>
    <row r="1924" spans="1:8" x14ac:dyDescent="0.25">
      <c r="F1924" s="791" t="s">
        <v>4441</v>
      </c>
      <c r="G1924" s="788">
        <f>QCO!W15</f>
        <v>0</v>
      </c>
      <c r="H1924" s="789" t="s">
        <v>627</v>
      </c>
    </row>
    <row r="1925" spans="1:8" x14ac:dyDescent="0.25">
      <c r="B1925" s="779"/>
      <c r="F1925" s="791" t="s">
        <v>4442</v>
      </c>
      <c r="G1925" s="788">
        <f>QCO!W16</f>
        <v>0</v>
      </c>
      <c r="H1925" s="789" t="s">
        <v>627</v>
      </c>
    </row>
    <row r="1926" spans="1:8" x14ac:dyDescent="0.25">
      <c r="F1926" s="791" t="s">
        <v>4443</v>
      </c>
      <c r="G1926" s="788">
        <f>QCO!W17</f>
        <v>0</v>
      </c>
      <c r="H1926" s="789" t="s">
        <v>627</v>
      </c>
    </row>
    <row r="1927" spans="1:8" x14ac:dyDescent="0.25">
      <c r="B1927" s="779"/>
      <c r="F1927" s="779"/>
      <c r="H1927" s="789"/>
    </row>
    <row r="1928" spans="1:8" x14ac:dyDescent="0.25">
      <c r="A1928" s="786">
        <v>351</v>
      </c>
      <c r="B1928" s="791" t="s">
        <v>4444</v>
      </c>
      <c r="C1928" s="788">
        <f>QCO!X10</f>
        <v>0</v>
      </c>
      <c r="E1928" s="790" t="s">
        <v>625</v>
      </c>
      <c r="F1928" s="791" t="s">
        <v>4445</v>
      </c>
      <c r="G1928" s="788">
        <f>QCO!X11</f>
        <v>0</v>
      </c>
      <c r="H1928" s="789" t="s">
        <v>627</v>
      </c>
    </row>
    <row r="1929" spans="1:8" ht="30" x14ac:dyDescent="0.25">
      <c r="B1929" s="779"/>
      <c r="F1929" s="791" t="s">
        <v>4446</v>
      </c>
      <c r="G1929" s="788">
        <f>QCO!X12</f>
        <v>0</v>
      </c>
      <c r="H1929" s="789" t="s">
        <v>627</v>
      </c>
    </row>
    <row r="1930" spans="1:8" x14ac:dyDescent="0.25">
      <c r="F1930" s="791" t="s">
        <v>4447</v>
      </c>
      <c r="G1930" s="788">
        <f>QCO!X13</f>
        <v>0</v>
      </c>
      <c r="H1930" s="789" t="s">
        <v>627</v>
      </c>
    </row>
    <row r="1931" spans="1:8" x14ac:dyDescent="0.25">
      <c r="B1931" s="779"/>
      <c r="F1931" s="779" t="s">
        <v>4448</v>
      </c>
      <c r="G1931" s="788">
        <f>QCO!X14</f>
        <v>0</v>
      </c>
      <c r="H1931" s="789" t="s">
        <v>627</v>
      </c>
    </row>
    <row r="1932" spans="1:8" x14ac:dyDescent="0.25">
      <c r="F1932" s="791" t="s">
        <v>4449</v>
      </c>
      <c r="G1932" s="788">
        <f>QCO!X15</f>
        <v>0</v>
      </c>
      <c r="H1932" s="789" t="s">
        <v>627</v>
      </c>
    </row>
    <row r="1933" spans="1:8" x14ac:dyDescent="0.25">
      <c r="B1933" s="779"/>
      <c r="F1933" s="779" t="s">
        <v>4450</v>
      </c>
      <c r="G1933" s="788">
        <f>QCO!X16</f>
        <v>0</v>
      </c>
      <c r="H1933" s="789" t="s">
        <v>627</v>
      </c>
    </row>
    <row r="1934" spans="1:8" x14ac:dyDescent="0.25">
      <c r="F1934" s="791" t="s">
        <v>4451</v>
      </c>
      <c r="G1934" s="788">
        <f>QCO!X17</f>
        <v>0</v>
      </c>
      <c r="H1934" s="789" t="s">
        <v>627</v>
      </c>
    </row>
    <row r="1935" spans="1:8" x14ac:dyDescent="0.25">
      <c r="B1935" s="779"/>
      <c r="H1935" s="789"/>
    </row>
    <row r="1936" spans="1:8" x14ac:dyDescent="0.25">
      <c r="A1936" s="786">
        <v>352</v>
      </c>
      <c r="B1936" s="791" t="s">
        <v>4452</v>
      </c>
      <c r="C1936" s="788">
        <f>QCO!Y10</f>
        <v>0</v>
      </c>
      <c r="E1936" s="790" t="s">
        <v>625</v>
      </c>
      <c r="F1936" s="791" t="s">
        <v>4453</v>
      </c>
      <c r="G1936" s="788">
        <f>QCO!Y11</f>
        <v>0</v>
      </c>
      <c r="H1936" s="789" t="s">
        <v>627</v>
      </c>
    </row>
    <row r="1937" spans="1:8" ht="30" x14ac:dyDescent="0.25">
      <c r="B1937" s="779"/>
      <c r="F1937" s="779" t="s">
        <v>4454</v>
      </c>
      <c r="G1937" s="788">
        <f>QCO!Y12</f>
        <v>0</v>
      </c>
      <c r="H1937" s="789" t="s">
        <v>627</v>
      </c>
    </row>
    <row r="1938" spans="1:8" x14ac:dyDescent="0.25">
      <c r="F1938" s="791" t="s">
        <v>4455</v>
      </c>
      <c r="G1938" s="788">
        <f>QCO!Y13</f>
        <v>0</v>
      </c>
      <c r="H1938" s="789" t="s">
        <v>627</v>
      </c>
    </row>
    <row r="1939" spans="1:8" x14ac:dyDescent="0.25">
      <c r="B1939" s="779"/>
      <c r="F1939" s="779" t="s">
        <v>4456</v>
      </c>
      <c r="G1939" s="788">
        <f>QCO!Y14</f>
        <v>0</v>
      </c>
      <c r="H1939" s="789" t="s">
        <v>627</v>
      </c>
    </row>
    <row r="1940" spans="1:8" x14ac:dyDescent="0.25">
      <c r="F1940" s="791" t="s">
        <v>4457</v>
      </c>
      <c r="G1940" s="788">
        <f>QCO!Y15</f>
        <v>0</v>
      </c>
      <c r="H1940" s="789" t="s">
        <v>627</v>
      </c>
    </row>
    <row r="1941" spans="1:8" x14ac:dyDescent="0.25">
      <c r="F1941" s="791" t="s">
        <v>4458</v>
      </c>
      <c r="G1941" s="788">
        <f>QCO!Y16</f>
        <v>0</v>
      </c>
      <c r="H1941" s="789" t="s">
        <v>627</v>
      </c>
    </row>
    <row r="1942" spans="1:8" x14ac:dyDescent="0.25">
      <c r="F1942" s="791" t="s">
        <v>4459</v>
      </c>
      <c r="G1942" s="788">
        <f>QCO!Y17</f>
        <v>0</v>
      </c>
      <c r="H1942" s="789" t="s">
        <v>627</v>
      </c>
    </row>
    <row r="1943" spans="1:8" x14ac:dyDescent="0.25">
      <c r="H1943" s="789"/>
    </row>
    <row r="1944" spans="1:8" x14ac:dyDescent="0.25">
      <c r="A1944" s="786">
        <v>353</v>
      </c>
      <c r="B1944" s="791" t="s">
        <v>4460</v>
      </c>
      <c r="C1944" s="788">
        <f>QCO!Z10</f>
        <v>0</v>
      </c>
      <c r="E1944" s="790" t="s">
        <v>625</v>
      </c>
      <c r="F1944" s="791" t="s">
        <v>4461</v>
      </c>
      <c r="G1944" s="788">
        <f>QCO!Z11</f>
        <v>0</v>
      </c>
      <c r="H1944" s="789" t="s">
        <v>627</v>
      </c>
    </row>
    <row r="1945" spans="1:8" ht="30" x14ac:dyDescent="0.25">
      <c r="F1945" s="791" t="s">
        <v>4462</v>
      </c>
      <c r="G1945" s="788">
        <f>QCO!Z12</f>
        <v>0</v>
      </c>
      <c r="H1945" s="789" t="s">
        <v>627</v>
      </c>
    </row>
    <row r="1946" spans="1:8" x14ac:dyDescent="0.25">
      <c r="F1946" s="791" t="s">
        <v>4463</v>
      </c>
      <c r="G1946" s="788">
        <f>QCO!Z13</f>
        <v>0</v>
      </c>
      <c r="H1946" s="789" t="s">
        <v>627</v>
      </c>
    </row>
    <row r="1947" spans="1:8" x14ac:dyDescent="0.25">
      <c r="F1947" s="791" t="s">
        <v>4464</v>
      </c>
      <c r="G1947" s="788">
        <f>QCO!Z14</f>
        <v>0</v>
      </c>
      <c r="H1947" s="789" t="s">
        <v>627</v>
      </c>
    </row>
    <row r="1948" spans="1:8" x14ac:dyDescent="0.25">
      <c r="F1948" s="791" t="s">
        <v>4465</v>
      </c>
      <c r="G1948" s="788">
        <f>QCO!Z15</f>
        <v>0</v>
      </c>
      <c r="H1948" s="789" t="s">
        <v>627</v>
      </c>
    </row>
    <row r="1949" spans="1:8" x14ac:dyDescent="0.25">
      <c r="F1949" s="791" t="s">
        <v>4466</v>
      </c>
      <c r="G1949" s="788">
        <f>QCO!Z16</f>
        <v>0</v>
      </c>
      <c r="H1949" s="789" t="s">
        <v>627</v>
      </c>
    </row>
    <row r="1950" spans="1:8" x14ac:dyDescent="0.25">
      <c r="F1950" s="791" t="s">
        <v>4467</v>
      </c>
      <c r="G1950" s="788">
        <f>QCO!Z17</f>
        <v>0</v>
      </c>
      <c r="H1950" s="789" t="s">
        <v>627</v>
      </c>
    </row>
    <row r="1951" spans="1:8" x14ac:dyDescent="0.25">
      <c r="H1951" s="789"/>
    </row>
    <row r="1952" spans="1:8" x14ac:dyDescent="0.25">
      <c r="A1952" s="786">
        <v>354</v>
      </c>
      <c r="B1952" s="791" t="s">
        <v>4468</v>
      </c>
      <c r="C1952" s="788">
        <f>QCO!AA10</f>
        <v>0</v>
      </c>
      <c r="E1952" s="790" t="s">
        <v>625</v>
      </c>
      <c r="F1952" s="791" t="s">
        <v>4469</v>
      </c>
      <c r="G1952" s="788">
        <f>QCO!AA11</f>
        <v>0</v>
      </c>
      <c r="H1952" s="789" t="s">
        <v>627</v>
      </c>
    </row>
    <row r="1953" spans="1:8" ht="30" x14ac:dyDescent="0.25">
      <c r="F1953" s="791" t="s">
        <v>4470</v>
      </c>
      <c r="G1953" s="788">
        <f>QCO!AA12</f>
        <v>0</v>
      </c>
      <c r="H1953" s="789" t="s">
        <v>627</v>
      </c>
    </row>
    <row r="1954" spans="1:8" x14ac:dyDescent="0.25">
      <c r="F1954" s="791" t="s">
        <v>4471</v>
      </c>
      <c r="G1954" s="788">
        <f>QCO!AA13</f>
        <v>0</v>
      </c>
      <c r="H1954" s="790" t="s">
        <v>627</v>
      </c>
    </row>
    <row r="1955" spans="1:8" x14ac:dyDescent="0.25">
      <c r="F1955" s="791" t="s">
        <v>4472</v>
      </c>
      <c r="G1955" s="788">
        <f>QCO!AA14</f>
        <v>0</v>
      </c>
      <c r="H1955" s="790" t="s">
        <v>627</v>
      </c>
    </row>
    <row r="1956" spans="1:8" x14ac:dyDescent="0.25">
      <c r="F1956" s="791" t="s">
        <v>4473</v>
      </c>
      <c r="G1956" s="788">
        <f>QCO!AA15</f>
        <v>0</v>
      </c>
      <c r="H1956" s="790" t="s">
        <v>627</v>
      </c>
    </row>
    <row r="1957" spans="1:8" x14ac:dyDescent="0.25">
      <c r="F1957" s="791" t="s">
        <v>4474</v>
      </c>
      <c r="G1957" s="788">
        <f>QCO!AA16</f>
        <v>0</v>
      </c>
      <c r="H1957" s="790" t="s">
        <v>627</v>
      </c>
    </row>
    <row r="1958" spans="1:8" x14ac:dyDescent="0.25">
      <c r="F1958" s="791" t="s">
        <v>4475</v>
      </c>
      <c r="G1958" s="788">
        <f>QCO!AA17</f>
        <v>0</v>
      </c>
      <c r="H1958" s="790" t="s">
        <v>627</v>
      </c>
    </row>
    <row r="1959" spans="1:8" x14ac:dyDescent="0.25"/>
    <row r="1960" spans="1:8" x14ac:dyDescent="0.25">
      <c r="A1960" s="786">
        <v>355</v>
      </c>
      <c r="B1960" s="791" t="s">
        <v>4476</v>
      </c>
      <c r="C1960" s="788">
        <f>QCO!AB10</f>
        <v>0</v>
      </c>
      <c r="E1960" s="790" t="s">
        <v>625</v>
      </c>
      <c r="F1960" s="791" t="s">
        <v>4477</v>
      </c>
      <c r="G1960" s="788">
        <f>QCO!AB11</f>
        <v>0</v>
      </c>
      <c r="H1960" s="790" t="s">
        <v>627</v>
      </c>
    </row>
    <row r="1961" spans="1:8" ht="30" x14ac:dyDescent="0.25">
      <c r="B1961" s="779"/>
      <c r="F1961" s="791" t="s">
        <v>4478</v>
      </c>
      <c r="G1961" s="788">
        <f>QCO!AB12</f>
        <v>0</v>
      </c>
      <c r="H1961" s="789" t="s">
        <v>627</v>
      </c>
    </row>
    <row r="1962" spans="1:8" x14ac:dyDescent="0.25">
      <c r="B1962" s="779"/>
      <c r="F1962" s="791" t="s">
        <v>4479</v>
      </c>
      <c r="G1962" s="788">
        <f>QCO!AB13</f>
        <v>0</v>
      </c>
      <c r="H1962" s="789" t="s">
        <v>627</v>
      </c>
    </row>
    <row r="1963" spans="1:8" x14ac:dyDescent="0.25">
      <c r="B1963" s="779"/>
      <c r="F1963" s="791" t="s">
        <v>4480</v>
      </c>
      <c r="G1963" s="788">
        <f>QCO!AB14</f>
        <v>0</v>
      </c>
      <c r="H1963" s="789" t="s">
        <v>627</v>
      </c>
    </row>
    <row r="1964" spans="1:8" x14ac:dyDescent="0.25">
      <c r="B1964" s="779"/>
      <c r="F1964" s="791" t="s">
        <v>4481</v>
      </c>
      <c r="G1964" s="788">
        <f>QCO!AB15</f>
        <v>0</v>
      </c>
      <c r="H1964" s="789" t="s">
        <v>627</v>
      </c>
    </row>
    <row r="1965" spans="1:8" x14ac:dyDescent="0.25">
      <c r="B1965" s="779"/>
      <c r="F1965" s="791" t="s">
        <v>4482</v>
      </c>
      <c r="G1965" s="788">
        <f>QCO!AB16</f>
        <v>0</v>
      </c>
      <c r="H1965" s="789" t="s">
        <v>627</v>
      </c>
    </row>
    <row r="1966" spans="1:8" x14ac:dyDescent="0.25">
      <c r="B1966" s="779"/>
      <c r="F1966" s="791" t="s">
        <v>4483</v>
      </c>
      <c r="G1966" s="788">
        <f>QCO!AB17</f>
        <v>0</v>
      </c>
      <c r="H1966" s="789" t="s">
        <v>627</v>
      </c>
    </row>
    <row r="1967" spans="1:8" x14ac:dyDescent="0.25">
      <c r="B1967" s="779"/>
      <c r="H1967" s="789"/>
    </row>
    <row r="1968" spans="1:8" x14ac:dyDescent="0.25">
      <c r="A1968" s="786">
        <v>356</v>
      </c>
      <c r="B1968" s="779" t="s">
        <v>4484</v>
      </c>
      <c r="C1968" s="788">
        <f>QCO!AE10</f>
        <v>0</v>
      </c>
      <c r="E1968" s="790" t="s">
        <v>625</v>
      </c>
      <c r="F1968" s="791" t="s">
        <v>4485</v>
      </c>
      <c r="G1968" s="788">
        <f>QCO!AE11</f>
        <v>0</v>
      </c>
      <c r="H1968" s="789" t="s">
        <v>627</v>
      </c>
    </row>
    <row r="1969" spans="1:8" ht="30" x14ac:dyDescent="0.25">
      <c r="B1969" s="779"/>
      <c r="F1969" s="791" t="s">
        <v>4486</v>
      </c>
      <c r="G1969" s="788">
        <f>QCO!AE12</f>
        <v>0</v>
      </c>
      <c r="H1969" s="789" t="s">
        <v>627</v>
      </c>
    </row>
    <row r="1970" spans="1:8" x14ac:dyDescent="0.25">
      <c r="B1970" s="779"/>
      <c r="F1970" s="791" t="s">
        <v>4487</v>
      </c>
      <c r="G1970" s="788">
        <f>QCO!AE13</f>
        <v>0</v>
      </c>
      <c r="H1970" s="789" t="s">
        <v>627</v>
      </c>
    </row>
    <row r="1971" spans="1:8" x14ac:dyDescent="0.25">
      <c r="B1971" s="779"/>
      <c r="F1971" s="791" t="s">
        <v>4488</v>
      </c>
      <c r="G1971" s="788">
        <f>QCO!AE14</f>
        <v>0</v>
      </c>
      <c r="H1971" s="789" t="s">
        <v>627</v>
      </c>
    </row>
    <row r="1972" spans="1:8" x14ac:dyDescent="0.25">
      <c r="F1972" s="779" t="s">
        <v>4489</v>
      </c>
      <c r="G1972" s="788">
        <f>QCO!AE15</f>
        <v>0</v>
      </c>
      <c r="H1972" s="789" t="s">
        <v>627</v>
      </c>
    </row>
    <row r="1973" spans="1:8" x14ac:dyDescent="0.25">
      <c r="B1973" s="779"/>
      <c r="F1973" s="779" t="s">
        <v>4490</v>
      </c>
      <c r="G1973" s="788">
        <f>QCO!AE16</f>
        <v>0</v>
      </c>
      <c r="H1973" s="789" t="s">
        <v>627</v>
      </c>
    </row>
    <row r="1974" spans="1:8" x14ac:dyDescent="0.25">
      <c r="F1974" s="779" t="s">
        <v>4491</v>
      </c>
      <c r="G1974" s="788">
        <f>QCO!AE17</f>
        <v>0</v>
      </c>
      <c r="H1974" s="789" t="s">
        <v>627</v>
      </c>
    </row>
    <row r="1975" spans="1:8" x14ac:dyDescent="0.25">
      <c r="B1975" s="779"/>
      <c r="F1975" s="779"/>
      <c r="H1975" s="789"/>
    </row>
    <row r="1976" spans="1:8" x14ac:dyDescent="0.25">
      <c r="A1976" s="786">
        <v>357</v>
      </c>
      <c r="B1976" s="779" t="s">
        <v>4492</v>
      </c>
      <c r="C1976" s="788">
        <f>QCO!C22</f>
        <v>0</v>
      </c>
      <c r="E1976" s="790" t="s">
        <v>625</v>
      </c>
      <c r="F1976" s="779" t="s">
        <v>4493</v>
      </c>
      <c r="G1976" s="788">
        <f>QCO!C23</f>
        <v>0</v>
      </c>
      <c r="H1976" s="790" t="s">
        <v>627</v>
      </c>
    </row>
    <row r="1977" spans="1:8" ht="30" x14ac:dyDescent="0.25">
      <c r="B1977" s="779"/>
      <c r="F1977" s="779" t="s">
        <v>4494</v>
      </c>
      <c r="G1977" s="788">
        <f>QCO!C24</f>
        <v>0</v>
      </c>
      <c r="H1977" s="790" t="s">
        <v>627</v>
      </c>
    </row>
    <row r="1978" spans="1:8" x14ac:dyDescent="0.25">
      <c r="B1978" s="779"/>
      <c r="F1978" s="779" t="s">
        <v>4495</v>
      </c>
      <c r="G1978" s="788">
        <f>QCO!C25</f>
        <v>0</v>
      </c>
      <c r="H1978" s="790" t="s">
        <v>627</v>
      </c>
    </row>
    <row r="1979" spans="1:8" x14ac:dyDescent="0.25">
      <c r="B1979" s="779"/>
      <c r="F1979" s="779" t="s">
        <v>4496</v>
      </c>
      <c r="G1979" s="788">
        <f>QCO!C26</f>
        <v>0</v>
      </c>
      <c r="H1979" s="790" t="s">
        <v>627</v>
      </c>
    </row>
    <row r="1980" spans="1:8" x14ac:dyDescent="0.25">
      <c r="B1980" s="779"/>
      <c r="F1980" s="779" t="s">
        <v>4497</v>
      </c>
      <c r="G1980" s="788">
        <f>QCO!C27</f>
        <v>0</v>
      </c>
      <c r="H1980" s="790" t="s">
        <v>627</v>
      </c>
    </row>
    <row r="1981" spans="1:8" x14ac:dyDescent="0.25">
      <c r="B1981" s="779"/>
      <c r="F1981" s="779" t="s">
        <v>4498</v>
      </c>
      <c r="G1981" s="788">
        <f>QCO!C28</f>
        <v>0</v>
      </c>
      <c r="H1981" s="790" t="s">
        <v>627</v>
      </c>
    </row>
    <row r="1982" spans="1:8" x14ac:dyDescent="0.25">
      <c r="B1982" s="779"/>
      <c r="F1982" s="779" t="s">
        <v>4499</v>
      </c>
      <c r="G1982" s="788">
        <f>QCO!C29</f>
        <v>0</v>
      </c>
      <c r="H1982" s="790" t="s">
        <v>627</v>
      </c>
    </row>
    <row r="1983" spans="1:8" x14ac:dyDescent="0.25">
      <c r="B1983" s="779"/>
      <c r="F1983" s="779"/>
    </row>
    <row r="1984" spans="1:8" x14ac:dyDescent="0.25">
      <c r="A1984" s="786">
        <v>358</v>
      </c>
      <c r="B1984" s="779" t="s">
        <v>4500</v>
      </c>
      <c r="C1984" s="788">
        <f>QCO!D22</f>
        <v>0</v>
      </c>
      <c r="E1984" s="790" t="s">
        <v>625</v>
      </c>
      <c r="F1984" s="779" t="s">
        <v>4501</v>
      </c>
      <c r="G1984" s="788">
        <f>QCO!D23</f>
        <v>0</v>
      </c>
      <c r="H1984" s="790" t="s">
        <v>627</v>
      </c>
    </row>
    <row r="1985" spans="1:8" ht="30" x14ac:dyDescent="0.25">
      <c r="B1985" s="779"/>
      <c r="F1985" s="779" t="s">
        <v>4502</v>
      </c>
      <c r="G1985" s="788">
        <f>QCO!D24</f>
        <v>0</v>
      </c>
      <c r="H1985" s="790" t="s">
        <v>627</v>
      </c>
    </row>
    <row r="1986" spans="1:8" x14ac:dyDescent="0.25">
      <c r="B1986" s="779"/>
      <c r="F1986" s="779" t="s">
        <v>4503</v>
      </c>
      <c r="G1986" s="788">
        <f>QCO!D25</f>
        <v>0</v>
      </c>
      <c r="H1986" s="790" t="s">
        <v>627</v>
      </c>
    </row>
    <row r="1987" spans="1:8" x14ac:dyDescent="0.25">
      <c r="B1987" s="779"/>
      <c r="F1987" s="779" t="s">
        <v>4504</v>
      </c>
      <c r="G1987" s="788">
        <f>QCO!D26</f>
        <v>0</v>
      </c>
      <c r="H1987" s="790" t="s">
        <v>627</v>
      </c>
    </row>
    <row r="1988" spans="1:8" x14ac:dyDescent="0.25">
      <c r="F1988" s="791" t="s">
        <v>4505</v>
      </c>
      <c r="G1988" s="788">
        <f>QCO!D27</f>
        <v>0</v>
      </c>
      <c r="H1988" s="790" t="s">
        <v>627</v>
      </c>
    </row>
    <row r="1989" spans="1:8" x14ac:dyDescent="0.25">
      <c r="B1989" s="779"/>
      <c r="F1989" s="779" t="s">
        <v>4506</v>
      </c>
      <c r="G1989" s="788">
        <f>QCO!D28</f>
        <v>0</v>
      </c>
      <c r="H1989" s="790" t="s">
        <v>627</v>
      </c>
    </row>
    <row r="1990" spans="1:8" x14ac:dyDescent="0.25">
      <c r="F1990" s="791" t="s">
        <v>4507</v>
      </c>
      <c r="G1990" s="788">
        <f>QCO!D29</f>
        <v>0</v>
      </c>
      <c r="H1990" s="790" t="s">
        <v>627</v>
      </c>
    </row>
    <row r="1991" spans="1:8" x14ac:dyDescent="0.25">
      <c r="B1991" s="779"/>
      <c r="F1991" s="779"/>
    </row>
    <row r="1992" spans="1:8" x14ac:dyDescent="0.25">
      <c r="A1992" s="786">
        <v>359</v>
      </c>
      <c r="B1992" s="791" t="s">
        <v>4508</v>
      </c>
      <c r="C1992" s="788">
        <f>QCO!E22</f>
        <v>0</v>
      </c>
      <c r="E1992" s="790" t="s">
        <v>625</v>
      </c>
      <c r="F1992" s="779" t="s">
        <v>4509</v>
      </c>
      <c r="G1992" s="788">
        <f>QCO!E23</f>
        <v>0</v>
      </c>
      <c r="H1992" s="790" t="s">
        <v>627</v>
      </c>
    </row>
    <row r="1993" spans="1:8" ht="30" x14ac:dyDescent="0.25">
      <c r="F1993" s="779" t="s">
        <v>4510</v>
      </c>
      <c r="G1993" s="788">
        <f>QCO!E24</f>
        <v>0</v>
      </c>
      <c r="H1993" s="790" t="s">
        <v>627</v>
      </c>
    </row>
    <row r="1994" spans="1:8" x14ac:dyDescent="0.25">
      <c r="F1994" s="791" t="s">
        <v>4511</v>
      </c>
      <c r="G1994" s="788">
        <f>QCO!E25</f>
        <v>0</v>
      </c>
      <c r="H1994" s="790" t="s">
        <v>627</v>
      </c>
    </row>
    <row r="1995" spans="1:8" x14ac:dyDescent="0.25">
      <c r="B1995" s="779"/>
      <c r="F1995" s="779" t="s">
        <v>4512</v>
      </c>
      <c r="G1995" s="788">
        <f>QCO!E26</f>
        <v>0</v>
      </c>
      <c r="H1995" s="790" t="s">
        <v>627</v>
      </c>
    </row>
    <row r="1996" spans="1:8" x14ac:dyDescent="0.25">
      <c r="F1996" s="779" t="s">
        <v>4513</v>
      </c>
      <c r="G1996" s="788">
        <f>QCO!E27</f>
        <v>0</v>
      </c>
      <c r="H1996" s="790" t="s">
        <v>627</v>
      </c>
    </row>
    <row r="1997" spans="1:8" x14ac:dyDescent="0.25">
      <c r="F1997" s="779" t="s">
        <v>4514</v>
      </c>
      <c r="G1997" s="788">
        <f>QCO!E28</f>
        <v>0</v>
      </c>
      <c r="H1997" s="790" t="s">
        <v>627</v>
      </c>
    </row>
    <row r="1998" spans="1:8" x14ac:dyDescent="0.25">
      <c r="F1998" s="779" t="s">
        <v>4515</v>
      </c>
      <c r="G1998" s="788">
        <f>QCO!E29</f>
        <v>0</v>
      </c>
      <c r="H1998" s="790" t="s">
        <v>627</v>
      </c>
    </row>
    <row r="1999" spans="1:8" x14ac:dyDescent="0.25">
      <c r="F1999" s="779"/>
    </row>
    <row r="2000" spans="1:8" x14ac:dyDescent="0.25">
      <c r="A2000" s="786">
        <v>360</v>
      </c>
      <c r="B2000" s="791" t="s">
        <v>4516</v>
      </c>
      <c r="C2000" s="788">
        <f>QCO!F22</f>
        <v>0</v>
      </c>
      <c r="E2000" s="790" t="s">
        <v>625</v>
      </c>
      <c r="F2000" s="791" t="s">
        <v>4517</v>
      </c>
      <c r="G2000" s="788">
        <f>QCO!F23</f>
        <v>0</v>
      </c>
      <c r="H2000" s="790" t="s">
        <v>627</v>
      </c>
    </row>
    <row r="2001" spans="1:8" ht="30" x14ac:dyDescent="0.25">
      <c r="B2001" s="779"/>
      <c r="F2001" s="779" t="s">
        <v>4518</v>
      </c>
      <c r="G2001" s="788">
        <f>QCO!F24</f>
        <v>0</v>
      </c>
      <c r="H2001" s="790" t="s">
        <v>627</v>
      </c>
    </row>
    <row r="2002" spans="1:8" x14ac:dyDescent="0.25">
      <c r="F2002" s="779" t="s">
        <v>4519</v>
      </c>
      <c r="G2002" s="788">
        <f>QCO!F25</f>
        <v>0</v>
      </c>
      <c r="H2002" s="790" t="s">
        <v>627</v>
      </c>
    </row>
    <row r="2003" spans="1:8" x14ac:dyDescent="0.25">
      <c r="F2003" s="779" t="s">
        <v>4520</v>
      </c>
      <c r="G2003" s="788">
        <f>QCO!F26</f>
        <v>0</v>
      </c>
      <c r="H2003" s="790" t="s">
        <v>627</v>
      </c>
    </row>
    <row r="2004" spans="1:8" x14ac:dyDescent="0.25">
      <c r="F2004" s="791" t="s">
        <v>4521</v>
      </c>
      <c r="G2004" s="788">
        <f>QCO!F27</f>
        <v>0</v>
      </c>
      <c r="H2004" s="790" t="s">
        <v>627</v>
      </c>
    </row>
    <row r="2005" spans="1:8" x14ac:dyDescent="0.25">
      <c r="B2005" s="779"/>
      <c r="F2005" s="779" t="s">
        <v>4522</v>
      </c>
      <c r="G2005" s="788">
        <f>QCO!F28</f>
        <v>0</v>
      </c>
      <c r="H2005" s="790" t="s">
        <v>627</v>
      </c>
    </row>
    <row r="2006" spans="1:8" x14ac:dyDescent="0.25">
      <c r="F2006" s="779" t="s">
        <v>4523</v>
      </c>
      <c r="G2006" s="788">
        <f>QCO!F29</f>
        <v>0</v>
      </c>
      <c r="H2006" s="790" t="s">
        <v>627</v>
      </c>
    </row>
    <row r="2007" spans="1:8" x14ac:dyDescent="0.25">
      <c r="F2007" s="779"/>
    </row>
    <row r="2008" spans="1:8" x14ac:dyDescent="0.25">
      <c r="A2008" s="786">
        <v>361</v>
      </c>
      <c r="B2008" s="791" t="s">
        <v>4524</v>
      </c>
      <c r="C2008" s="788">
        <f>QCO!G22</f>
        <v>0</v>
      </c>
      <c r="D2008" s="790"/>
      <c r="E2008" s="790" t="s">
        <v>625</v>
      </c>
      <c r="F2008" s="779" t="s">
        <v>4525</v>
      </c>
      <c r="G2008" s="788">
        <f>QCO!G23</f>
        <v>0</v>
      </c>
      <c r="H2008" s="789" t="s">
        <v>627</v>
      </c>
    </row>
    <row r="2009" spans="1:8" ht="30" x14ac:dyDescent="0.25">
      <c r="B2009" s="779"/>
      <c r="D2009" s="790"/>
      <c r="F2009" s="779" t="s">
        <v>4526</v>
      </c>
      <c r="G2009" s="788">
        <f>QCO!G24</f>
        <v>0</v>
      </c>
      <c r="H2009" s="790" t="s">
        <v>627</v>
      </c>
    </row>
    <row r="2010" spans="1:8" x14ac:dyDescent="0.25">
      <c r="D2010" s="790"/>
      <c r="F2010" s="779" t="s">
        <v>4527</v>
      </c>
      <c r="G2010" s="788">
        <f>QCO!G25</f>
        <v>0</v>
      </c>
      <c r="H2010" s="790" t="s">
        <v>627</v>
      </c>
    </row>
    <row r="2011" spans="1:8" x14ac:dyDescent="0.25">
      <c r="D2011" s="790"/>
      <c r="F2011" s="779" t="s">
        <v>4528</v>
      </c>
      <c r="G2011" s="788">
        <f>QCO!G26</f>
        <v>0</v>
      </c>
      <c r="H2011" s="789" t="s">
        <v>627</v>
      </c>
    </row>
    <row r="2012" spans="1:8" x14ac:dyDescent="0.25">
      <c r="B2012" s="779"/>
      <c r="D2012" s="790"/>
      <c r="F2012" s="779" t="s">
        <v>4529</v>
      </c>
      <c r="G2012" s="788">
        <f>QCO!G27</f>
        <v>0</v>
      </c>
      <c r="H2012" s="790" t="s">
        <v>627</v>
      </c>
    </row>
    <row r="2013" spans="1:8" x14ac:dyDescent="0.25">
      <c r="D2013" s="790"/>
      <c r="F2013" s="779" t="s">
        <v>4530</v>
      </c>
      <c r="G2013" s="788">
        <f>QCO!G28</f>
        <v>0</v>
      </c>
      <c r="H2013" s="790" t="s">
        <v>627</v>
      </c>
    </row>
    <row r="2014" spans="1:8" x14ac:dyDescent="0.25">
      <c r="D2014" s="790"/>
      <c r="F2014" s="779" t="s">
        <v>4531</v>
      </c>
      <c r="G2014" s="788">
        <f>QCO!G29</f>
        <v>0</v>
      </c>
      <c r="H2014" s="790" t="s">
        <v>627</v>
      </c>
    </row>
    <row r="2015" spans="1:8" x14ac:dyDescent="0.25">
      <c r="D2015" s="790"/>
      <c r="F2015" s="779"/>
    </row>
    <row r="2016" spans="1:8" x14ac:dyDescent="0.25">
      <c r="A2016" s="786">
        <v>362</v>
      </c>
      <c r="B2016" s="791" t="s">
        <v>4532</v>
      </c>
      <c r="C2016" s="788">
        <f>QCO!H22</f>
        <v>0</v>
      </c>
      <c r="E2016" s="790" t="s">
        <v>625</v>
      </c>
      <c r="F2016" s="779" t="s">
        <v>4533</v>
      </c>
      <c r="G2016" s="788">
        <f>QCO!H23</f>
        <v>0</v>
      </c>
      <c r="H2016" s="790" t="s">
        <v>627</v>
      </c>
    </row>
    <row r="2017" spans="1:8" ht="30" x14ac:dyDescent="0.25">
      <c r="F2017" s="779" t="s">
        <v>4534</v>
      </c>
      <c r="G2017" s="788">
        <f>QCO!H24</f>
        <v>0</v>
      </c>
      <c r="H2017" s="790" t="s">
        <v>627</v>
      </c>
    </row>
    <row r="2018" spans="1:8" x14ac:dyDescent="0.25">
      <c r="F2018" s="791" t="s">
        <v>4535</v>
      </c>
      <c r="G2018" s="788">
        <f>QCO!H25</f>
        <v>0</v>
      </c>
      <c r="H2018" s="790" t="s">
        <v>627</v>
      </c>
    </row>
    <row r="2019" spans="1:8" x14ac:dyDescent="0.25">
      <c r="B2019" s="779"/>
      <c r="F2019" s="779" t="s">
        <v>4536</v>
      </c>
      <c r="G2019" s="788">
        <f>QCO!H26</f>
        <v>0</v>
      </c>
      <c r="H2019" s="790" t="s">
        <v>627</v>
      </c>
    </row>
    <row r="2020" spans="1:8" x14ac:dyDescent="0.25">
      <c r="F2020" s="779" t="s">
        <v>4537</v>
      </c>
      <c r="G2020" s="788">
        <f>QCO!H27</f>
        <v>0</v>
      </c>
      <c r="H2020" s="790" t="s">
        <v>627</v>
      </c>
    </row>
    <row r="2021" spans="1:8" x14ac:dyDescent="0.25">
      <c r="F2021" s="779" t="s">
        <v>4538</v>
      </c>
      <c r="G2021" s="788">
        <f>QCO!H28</f>
        <v>0</v>
      </c>
      <c r="H2021" s="790" t="s">
        <v>627</v>
      </c>
    </row>
    <row r="2022" spans="1:8" x14ac:dyDescent="0.25">
      <c r="F2022" s="779" t="s">
        <v>4539</v>
      </c>
      <c r="G2022" s="788">
        <f>QCO!H29</f>
        <v>0</v>
      </c>
      <c r="H2022" s="790" t="s">
        <v>627</v>
      </c>
    </row>
    <row r="2023" spans="1:8" x14ac:dyDescent="0.25">
      <c r="F2023" s="779"/>
    </row>
    <row r="2024" spans="1:8" x14ac:dyDescent="0.25">
      <c r="A2024" s="786">
        <v>363</v>
      </c>
      <c r="B2024" s="791" t="s">
        <v>4540</v>
      </c>
      <c r="C2024" s="788">
        <f>QCO!I22</f>
        <v>0</v>
      </c>
      <c r="E2024" s="790" t="s">
        <v>625</v>
      </c>
      <c r="F2024" s="791" t="s">
        <v>4541</v>
      </c>
      <c r="G2024" s="788">
        <f>QCO!I23</f>
        <v>0</v>
      </c>
      <c r="H2024" s="790" t="s">
        <v>627</v>
      </c>
    </row>
    <row r="2025" spans="1:8" ht="30" x14ac:dyDescent="0.25">
      <c r="B2025" s="779"/>
      <c r="F2025" s="779" t="s">
        <v>4542</v>
      </c>
      <c r="G2025" s="788">
        <f>QCO!I24</f>
        <v>0</v>
      </c>
      <c r="H2025" s="789" t="s">
        <v>627</v>
      </c>
    </row>
    <row r="2026" spans="1:8" x14ac:dyDescent="0.25">
      <c r="F2026" s="791" t="s">
        <v>4543</v>
      </c>
      <c r="G2026" s="788">
        <f>QCO!I25</f>
        <v>0</v>
      </c>
      <c r="H2026" s="790" t="s">
        <v>627</v>
      </c>
    </row>
    <row r="2027" spans="1:8" x14ac:dyDescent="0.25">
      <c r="B2027" s="779"/>
      <c r="F2027" s="779" t="s">
        <v>4544</v>
      </c>
      <c r="G2027" s="788">
        <f>QCO!I26</f>
        <v>0</v>
      </c>
      <c r="H2027" s="789" t="s">
        <v>627</v>
      </c>
    </row>
    <row r="2028" spans="1:8" x14ac:dyDescent="0.25">
      <c r="F2028" s="791" t="s">
        <v>4545</v>
      </c>
      <c r="G2028" s="788">
        <f>QCO!I27</f>
        <v>0</v>
      </c>
      <c r="H2028" s="790" t="s">
        <v>627</v>
      </c>
    </row>
    <row r="2029" spans="1:8" x14ac:dyDescent="0.25">
      <c r="F2029" s="791" t="s">
        <v>4546</v>
      </c>
      <c r="G2029" s="788">
        <f>QCO!I28</f>
        <v>0</v>
      </c>
      <c r="H2029" s="789" t="s">
        <v>627</v>
      </c>
    </row>
    <row r="2030" spans="1:8" x14ac:dyDescent="0.25">
      <c r="F2030" s="791" t="s">
        <v>4547</v>
      </c>
      <c r="G2030" s="788">
        <f>QCO!I29</f>
        <v>0</v>
      </c>
      <c r="H2030" s="790" t="s">
        <v>627</v>
      </c>
    </row>
    <row r="2031" spans="1:8" x14ac:dyDescent="0.25">
      <c r="H2031" s="789"/>
    </row>
    <row r="2032" spans="1:8" x14ac:dyDescent="0.25">
      <c r="A2032" s="786">
        <v>364</v>
      </c>
      <c r="B2032" s="791" t="s">
        <v>4548</v>
      </c>
      <c r="C2032" s="788">
        <f>QCO!J22</f>
        <v>0</v>
      </c>
      <c r="E2032" s="790" t="s">
        <v>625</v>
      </c>
      <c r="F2032" s="791" t="s">
        <v>4549</v>
      </c>
      <c r="G2032" s="788">
        <f>QCO!J23</f>
        <v>0</v>
      </c>
      <c r="H2032" s="790" t="s">
        <v>627</v>
      </c>
    </row>
    <row r="2033" spans="1:8" ht="30" x14ac:dyDescent="0.25">
      <c r="F2033" s="791" t="s">
        <v>4550</v>
      </c>
      <c r="G2033" s="788">
        <f>QCO!J24</f>
        <v>0</v>
      </c>
      <c r="H2033" s="789" t="s">
        <v>627</v>
      </c>
    </row>
    <row r="2034" spans="1:8" x14ac:dyDescent="0.25">
      <c r="F2034" s="791" t="s">
        <v>4551</v>
      </c>
      <c r="G2034" s="788">
        <f>QCO!J25</f>
        <v>0</v>
      </c>
      <c r="H2034" s="790" t="s">
        <v>627</v>
      </c>
    </row>
    <row r="2035" spans="1:8" x14ac:dyDescent="0.25">
      <c r="F2035" s="791" t="s">
        <v>4552</v>
      </c>
      <c r="G2035" s="788">
        <f>QCO!J26</f>
        <v>0</v>
      </c>
      <c r="H2035" s="789" t="s">
        <v>627</v>
      </c>
    </row>
    <row r="2036" spans="1:8" x14ac:dyDescent="0.25">
      <c r="F2036" s="791" t="s">
        <v>4553</v>
      </c>
      <c r="G2036" s="788">
        <f>QCO!J27</f>
        <v>0</v>
      </c>
      <c r="H2036" s="790" t="s">
        <v>627</v>
      </c>
    </row>
    <row r="2037" spans="1:8" x14ac:dyDescent="0.25">
      <c r="F2037" s="791" t="s">
        <v>4554</v>
      </c>
      <c r="G2037" s="788">
        <f>QCO!J28</f>
        <v>0</v>
      </c>
      <c r="H2037" s="789" t="s">
        <v>627</v>
      </c>
    </row>
    <row r="2038" spans="1:8" x14ac:dyDescent="0.25">
      <c r="F2038" s="791" t="s">
        <v>4555</v>
      </c>
      <c r="G2038" s="788">
        <f>QCO!J29</f>
        <v>0</v>
      </c>
      <c r="H2038" s="790" t="s">
        <v>627</v>
      </c>
    </row>
    <row r="2039" spans="1:8" x14ac:dyDescent="0.25">
      <c r="H2039" s="789"/>
    </row>
    <row r="2040" spans="1:8" x14ac:dyDescent="0.25">
      <c r="A2040" s="786">
        <v>365</v>
      </c>
      <c r="B2040" s="791" t="s">
        <v>4556</v>
      </c>
      <c r="C2040" s="788">
        <f>QCO!K22</f>
        <v>0</v>
      </c>
      <c r="E2040" s="790" t="s">
        <v>625</v>
      </c>
      <c r="F2040" s="791" t="s">
        <v>4557</v>
      </c>
      <c r="G2040" s="788">
        <f>QCO!K23</f>
        <v>0</v>
      </c>
      <c r="H2040" s="790" t="s">
        <v>627</v>
      </c>
    </row>
    <row r="2041" spans="1:8" ht="30" x14ac:dyDescent="0.25">
      <c r="B2041" s="779"/>
      <c r="F2041" s="779" t="s">
        <v>4558</v>
      </c>
      <c r="G2041" s="788">
        <f>QCO!K24</f>
        <v>0</v>
      </c>
      <c r="H2041" s="789" t="s">
        <v>627</v>
      </c>
    </row>
    <row r="2042" spans="1:8" x14ac:dyDescent="0.25">
      <c r="F2042" s="791" t="s">
        <v>4559</v>
      </c>
      <c r="G2042" s="788">
        <f>QCO!K25</f>
        <v>0</v>
      </c>
      <c r="H2042" s="790" t="s">
        <v>627</v>
      </c>
    </row>
    <row r="2043" spans="1:8" x14ac:dyDescent="0.25">
      <c r="F2043" s="791" t="s">
        <v>4560</v>
      </c>
      <c r="G2043" s="788">
        <f>QCO!K26</f>
        <v>0</v>
      </c>
      <c r="H2043" s="789" t="s">
        <v>627</v>
      </c>
    </row>
    <row r="2044" spans="1:8" x14ac:dyDescent="0.25">
      <c r="F2044" s="791" t="s">
        <v>4561</v>
      </c>
      <c r="G2044" s="788">
        <f>QCO!K27</f>
        <v>0</v>
      </c>
      <c r="H2044" s="790" t="s">
        <v>627</v>
      </c>
    </row>
    <row r="2045" spans="1:8" x14ac:dyDescent="0.25">
      <c r="F2045" s="791" t="s">
        <v>4562</v>
      </c>
      <c r="G2045" s="788">
        <f>QCO!K28</f>
        <v>0</v>
      </c>
      <c r="H2045" s="789" t="s">
        <v>627</v>
      </c>
    </row>
    <row r="2046" spans="1:8" x14ac:dyDescent="0.25">
      <c r="F2046" s="791" t="s">
        <v>4563</v>
      </c>
      <c r="G2046" s="788">
        <f>QCO!K29</f>
        <v>0</v>
      </c>
      <c r="H2046" s="790" t="s">
        <v>627</v>
      </c>
    </row>
    <row r="2047" spans="1:8" x14ac:dyDescent="0.25">
      <c r="B2047" s="779"/>
      <c r="F2047" s="779"/>
      <c r="H2047" s="789"/>
    </row>
    <row r="2048" spans="1:8" x14ac:dyDescent="0.25">
      <c r="A2048" s="786">
        <v>366</v>
      </c>
      <c r="B2048" s="791" t="s">
        <v>4564</v>
      </c>
      <c r="C2048" s="788">
        <f>QCO!L22</f>
        <v>0</v>
      </c>
      <c r="E2048" s="790" t="s">
        <v>625</v>
      </c>
      <c r="F2048" s="791" t="s">
        <v>4565</v>
      </c>
      <c r="G2048" s="788">
        <f>QCO!L23</f>
        <v>0</v>
      </c>
      <c r="H2048" s="790" t="s">
        <v>627</v>
      </c>
    </row>
    <row r="2049" spans="1:8" ht="30" x14ac:dyDescent="0.25">
      <c r="F2049" s="791" t="s">
        <v>4566</v>
      </c>
      <c r="G2049" s="788">
        <f>QCO!L24</f>
        <v>0</v>
      </c>
      <c r="H2049" s="789" t="s">
        <v>627</v>
      </c>
    </row>
    <row r="2050" spans="1:8" x14ac:dyDescent="0.25">
      <c r="F2050" s="791" t="s">
        <v>4567</v>
      </c>
      <c r="G2050" s="788">
        <f>QCO!L25</f>
        <v>0</v>
      </c>
      <c r="H2050" s="790" t="s">
        <v>627</v>
      </c>
    </row>
    <row r="2051" spans="1:8" x14ac:dyDescent="0.25">
      <c r="F2051" s="791" t="s">
        <v>4568</v>
      </c>
      <c r="G2051" s="788">
        <f>QCO!L26</f>
        <v>0</v>
      </c>
      <c r="H2051" s="789" t="s">
        <v>627</v>
      </c>
    </row>
    <row r="2052" spans="1:8" x14ac:dyDescent="0.25">
      <c r="F2052" s="791" t="s">
        <v>4569</v>
      </c>
      <c r="G2052" s="788">
        <f>QCO!L27</f>
        <v>0</v>
      </c>
      <c r="H2052" s="790" t="s">
        <v>627</v>
      </c>
    </row>
    <row r="2053" spans="1:8" x14ac:dyDescent="0.25">
      <c r="F2053" s="791" t="s">
        <v>4570</v>
      </c>
      <c r="G2053" s="788">
        <f>QCO!L28</f>
        <v>0</v>
      </c>
      <c r="H2053" s="789" t="s">
        <v>627</v>
      </c>
    </row>
    <row r="2054" spans="1:8" x14ac:dyDescent="0.25">
      <c r="F2054" s="791" t="s">
        <v>4571</v>
      </c>
      <c r="G2054" s="788">
        <f>QCO!L29</f>
        <v>0</v>
      </c>
      <c r="H2054" s="790" t="s">
        <v>627</v>
      </c>
    </row>
    <row r="2055" spans="1:8" x14ac:dyDescent="0.25">
      <c r="H2055" s="789"/>
    </row>
    <row r="2056" spans="1:8" x14ac:dyDescent="0.25">
      <c r="A2056" s="786">
        <v>367</v>
      </c>
      <c r="B2056" s="791" t="s">
        <v>4572</v>
      </c>
      <c r="C2056" s="788">
        <f>QCO!M22</f>
        <v>0</v>
      </c>
      <c r="E2056" s="790" t="s">
        <v>625</v>
      </c>
      <c r="F2056" s="791" t="s">
        <v>4573</v>
      </c>
      <c r="G2056" s="788">
        <f>QCO!M23</f>
        <v>0</v>
      </c>
      <c r="H2056" s="790" t="s">
        <v>627</v>
      </c>
    </row>
    <row r="2057" spans="1:8" ht="30" x14ac:dyDescent="0.25">
      <c r="F2057" s="791" t="s">
        <v>4574</v>
      </c>
      <c r="G2057" s="788">
        <f>QCO!M24</f>
        <v>0</v>
      </c>
      <c r="H2057" s="789" t="s">
        <v>627</v>
      </c>
    </row>
    <row r="2058" spans="1:8" x14ac:dyDescent="0.25">
      <c r="F2058" s="791" t="s">
        <v>4575</v>
      </c>
      <c r="G2058" s="788">
        <f>QCO!M25</f>
        <v>0</v>
      </c>
      <c r="H2058" s="790" t="s">
        <v>627</v>
      </c>
    </row>
    <row r="2059" spans="1:8" x14ac:dyDescent="0.25">
      <c r="F2059" s="791" t="s">
        <v>4576</v>
      </c>
      <c r="G2059" s="788">
        <f>QCO!M26</f>
        <v>0</v>
      </c>
      <c r="H2059" s="789" t="s">
        <v>627</v>
      </c>
    </row>
    <row r="2060" spans="1:8" x14ac:dyDescent="0.25">
      <c r="F2060" s="791" t="s">
        <v>4577</v>
      </c>
      <c r="G2060" s="788">
        <f>QCO!M27</f>
        <v>0</v>
      </c>
      <c r="H2060" s="790" t="s">
        <v>627</v>
      </c>
    </row>
    <row r="2061" spans="1:8" x14ac:dyDescent="0.25">
      <c r="F2061" s="791" t="s">
        <v>4578</v>
      </c>
      <c r="G2061" s="788">
        <f>QCO!M28</f>
        <v>0</v>
      </c>
      <c r="H2061" s="789" t="s">
        <v>627</v>
      </c>
    </row>
    <row r="2062" spans="1:8" x14ac:dyDescent="0.25">
      <c r="F2062" s="791" t="s">
        <v>4579</v>
      </c>
      <c r="G2062" s="788">
        <f>QCO!M29</f>
        <v>0</v>
      </c>
      <c r="H2062" s="790" t="s">
        <v>627</v>
      </c>
    </row>
    <row r="2063" spans="1:8" x14ac:dyDescent="0.25">
      <c r="H2063" s="789"/>
    </row>
    <row r="2064" spans="1:8" x14ac:dyDescent="0.25">
      <c r="A2064" s="786">
        <v>368</v>
      </c>
      <c r="B2064" s="791" t="s">
        <v>4580</v>
      </c>
      <c r="C2064" s="788">
        <f>QCO!N22</f>
        <v>0</v>
      </c>
      <c r="E2064" s="790" t="s">
        <v>625</v>
      </c>
      <c r="F2064" s="791" t="s">
        <v>4581</v>
      </c>
      <c r="G2064" s="788">
        <f>QCO!N23</f>
        <v>0</v>
      </c>
      <c r="H2064" s="790" t="s">
        <v>627</v>
      </c>
    </row>
    <row r="2065" spans="1:8" ht="30" x14ac:dyDescent="0.25">
      <c r="F2065" s="791" t="s">
        <v>4582</v>
      </c>
      <c r="G2065" s="788">
        <f>QCO!N24</f>
        <v>0</v>
      </c>
      <c r="H2065" s="789" t="s">
        <v>627</v>
      </c>
    </row>
    <row r="2066" spans="1:8" x14ac:dyDescent="0.25">
      <c r="F2066" s="791" t="s">
        <v>4583</v>
      </c>
      <c r="G2066" s="788">
        <f>QCO!N25</f>
        <v>0</v>
      </c>
      <c r="H2066" s="790" t="s">
        <v>627</v>
      </c>
    </row>
    <row r="2067" spans="1:8" x14ac:dyDescent="0.25">
      <c r="F2067" s="791" t="s">
        <v>4584</v>
      </c>
      <c r="G2067" s="788">
        <f>QCO!N26</f>
        <v>0</v>
      </c>
      <c r="H2067" s="789" t="s">
        <v>627</v>
      </c>
    </row>
    <row r="2068" spans="1:8" x14ac:dyDescent="0.25">
      <c r="F2068" s="791" t="s">
        <v>4585</v>
      </c>
      <c r="G2068" s="788">
        <f>QCO!N27</f>
        <v>0</v>
      </c>
      <c r="H2068" s="790" t="s">
        <v>627</v>
      </c>
    </row>
    <row r="2069" spans="1:8" x14ac:dyDescent="0.25">
      <c r="F2069" s="791" t="s">
        <v>4586</v>
      </c>
      <c r="G2069" s="788">
        <f>QCO!N28</f>
        <v>0</v>
      </c>
      <c r="H2069" s="789" t="s">
        <v>627</v>
      </c>
    </row>
    <row r="2070" spans="1:8" x14ac:dyDescent="0.25">
      <c r="F2070" s="791" t="s">
        <v>4587</v>
      </c>
      <c r="G2070" s="788">
        <f>QCO!N29</f>
        <v>0</v>
      </c>
      <c r="H2070" s="790" t="s">
        <v>627</v>
      </c>
    </row>
    <row r="2071" spans="1:8" x14ac:dyDescent="0.25">
      <c r="H2071" s="789"/>
    </row>
    <row r="2072" spans="1:8" x14ac:dyDescent="0.25">
      <c r="A2072" s="786">
        <v>369</v>
      </c>
      <c r="B2072" s="791" t="s">
        <v>4588</v>
      </c>
      <c r="C2072" s="788">
        <f>QCO!O22</f>
        <v>0</v>
      </c>
      <c r="E2072" s="790" t="s">
        <v>625</v>
      </c>
      <c r="F2072" s="791" t="s">
        <v>4589</v>
      </c>
      <c r="G2072" s="788">
        <f>QCO!O23</f>
        <v>0</v>
      </c>
      <c r="H2072" s="790" t="s">
        <v>627</v>
      </c>
    </row>
    <row r="2073" spans="1:8" ht="30" x14ac:dyDescent="0.25">
      <c r="B2073" s="779"/>
      <c r="F2073" s="779" t="s">
        <v>4590</v>
      </c>
      <c r="G2073" s="788">
        <f>QCO!O24</f>
        <v>0</v>
      </c>
      <c r="H2073" s="789" t="s">
        <v>627</v>
      </c>
    </row>
    <row r="2074" spans="1:8" x14ac:dyDescent="0.25">
      <c r="F2074" s="791" t="s">
        <v>4591</v>
      </c>
      <c r="G2074" s="788">
        <f>QCO!O25</f>
        <v>0</v>
      </c>
      <c r="H2074" s="790" t="s">
        <v>627</v>
      </c>
    </row>
    <row r="2075" spans="1:8" x14ac:dyDescent="0.25">
      <c r="B2075" s="779"/>
      <c r="F2075" s="779" t="s">
        <v>4592</v>
      </c>
      <c r="G2075" s="788">
        <f>QCO!O26</f>
        <v>0</v>
      </c>
      <c r="H2075" s="789" t="s">
        <v>627</v>
      </c>
    </row>
    <row r="2076" spans="1:8" x14ac:dyDescent="0.25">
      <c r="F2076" s="791" t="s">
        <v>4593</v>
      </c>
      <c r="G2076" s="788">
        <f>QCO!O27</f>
        <v>0</v>
      </c>
      <c r="H2076" s="790" t="s">
        <v>627</v>
      </c>
    </row>
    <row r="2077" spans="1:8" x14ac:dyDescent="0.25">
      <c r="B2077" s="779"/>
      <c r="F2077" s="779" t="s">
        <v>4594</v>
      </c>
      <c r="G2077" s="788">
        <f>QCO!O28</f>
        <v>0</v>
      </c>
      <c r="H2077" s="789" t="s">
        <v>627</v>
      </c>
    </row>
    <row r="2078" spans="1:8" x14ac:dyDescent="0.25">
      <c r="F2078" s="791" t="s">
        <v>4595</v>
      </c>
      <c r="G2078" s="788">
        <f>QCO!O29</f>
        <v>0</v>
      </c>
      <c r="H2078" s="790" t="s">
        <v>627</v>
      </c>
    </row>
    <row r="2079" spans="1:8" x14ac:dyDescent="0.25">
      <c r="B2079" s="779"/>
      <c r="F2079" s="779"/>
      <c r="H2079" s="789"/>
    </row>
    <row r="2080" spans="1:8" x14ac:dyDescent="0.25">
      <c r="A2080" s="786">
        <v>370</v>
      </c>
      <c r="B2080" s="791" t="s">
        <v>4596</v>
      </c>
      <c r="C2080" s="788">
        <f>QCO!P22</f>
        <v>0</v>
      </c>
      <c r="E2080" s="790" t="s">
        <v>625</v>
      </c>
      <c r="F2080" s="791" t="s">
        <v>4597</v>
      </c>
      <c r="G2080" s="788">
        <f>QCO!P23</f>
        <v>0</v>
      </c>
      <c r="H2080" s="790" t="s">
        <v>627</v>
      </c>
    </row>
    <row r="2081" spans="1:8" ht="30" x14ac:dyDescent="0.25">
      <c r="B2081" s="779"/>
      <c r="F2081" s="791" t="s">
        <v>4598</v>
      </c>
      <c r="G2081" s="788">
        <f>QCO!P24</f>
        <v>0</v>
      </c>
      <c r="H2081" s="789" t="s">
        <v>627</v>
      </c>
    </row>
    <row r="2082" spans="1:8" x14ac:dyDescent="0.25">
      <c r="F2082" s="791" t="s">
        <v>4599</v>
      </c>
      <c r="G2082" s="788">
        <f>QCO!P25</f>
        <v>0</v>
      </c>
      <c r="H2082" s="790" t="s">
        <v>627</v>
      </c>
    </row>
    <row r="2083" spans="1:8" x14ac:dyDescent="0.25">
      <c r="B2083" s="779"/>
      <c r="F2083" s="791" t="s">
        <v>4600</v>
      </c>
      <c r="G2083" s="788">
        <f>QCO!P26</f>
        <v>0</v>
      </c>
      <c r="H2083" s="789" t="s">
        <v>627</v>
      </c>
    </row>
    <row r="2084" spans="1:8" x14ac:dyDescent="0.25">
      <c r="F2084" s="791" t="s">
        <v>4601</v>
      </c>
      <c r="G2084" s="788">
        <f>QCO!P27</f>
        <v>0</v>
      </c>
      <c r="H2084" s="790" t="s">
        <v>627</v>
      </c>
    </row>
    <row r="2085" spans="1:8" x14ac:dyDescent="0.25">
      <c r="F2085" s="791" t="s">
        <v>4602</v>
      </c>
      <c r="G2085" s="788">
        <f>QCO!P28</f>
        <v>0</v>
      </c>
      <c r="H2085" s="789" t="s">
        <v>627</v>
      </c>
    </row>
    <row r="2086" spans="1:8" x14ac:dyDescent="0.25">
      <c r="F2086" s="791" t="s">
        <v>4603</v>
      </c>
      <c r="G2086" s="788">
        <f>QCO!P29</f>
        <v>0</v>
      </c>
      <c r="H2086" s="790" t="s">
        <v>627</v>
      </c>
    </row>
    <row r="2087" spans="1:8" x14ac:dyDescent="0.25">
      <c r="H2087" s="789"/>
    </row>
    <row r="2088" spans="1:8" x14ac:dyDescent="0.25">
      <c r="A2088" s="786">
        <v>371</v>
      </c>
      <c r="B2088" s="791" t="s">
        <v>4604</v>
      </c>
      <c r="C2088" s="788">
        <f>QCO!Q22</f>
        <v>0</v>
      </c>
      <c r="E2088" s="790" t="s">
        <v>625</v>
      </c>
      <c r="F2088" s="791" t="s">
        <v>4605</v>
      </c>
      <c r="G2088" s="788">
        <f>QCO!Q23</f>
        <v>0</v>
      </c>
      <c r="H2088" s="790" t="s">
        <v>627</v>
      </c>
    </row>
    <row r="2089" spans="1:8" ht="30" x14ac:dyDescent="0.25">
      <c r="F2089" s="791" t="s">
        <v>4606</v>
      </c>
      <c r="G2089" s="788">
        <f>QCO!Q24</f>
        <v>0</v>
      </c>
      <c r="H2089" s="789" t="s">
        <v>627</v>
      </c>
    </row>
    <row r="2090" spans="1:8" x14ac:dyDescent="0.25">
      <c r="F2090" s="791" t="s">
        <v>4607</v>
      </c>
      <c r="G2090" s="788">
        <f>QCO!Q25</f>
        <v>0</v>
      </c>
      <c r="H2090" s="790" t="s">
        <v>627</v>
      </c>
    </row>
    <row r="2091" spans="1:8" x14ac:dyDescent="0.25">
      <c r="F2091" s="791" t="s">
        <v>4608</v>
      </c>
      <c r="G2091" s="788">
        <f>QCO!Q26</f>
        <v>0</v>
      </c>
      <c r="H2091" s="789" t="s">
        <v>627</v>
      </c>
    </row>
    <row r="2092" spans="1:8" x14ac:dyDescent="0.25">
      <c r="F2092" s="791" t="s">
        <v>4609</v>
      </c>
      <c r="G2092" s="788">
        <f>QCO!Q27</f>
        <v>0</v>
      </c>
      <c r="H2092" s="790" t="s">
        <v>627</v>
      </c>
    </row>
    <row r="2093" spans="1:8" x14ac:dyDescent="0.25">
      <c r="B2093" s="779"/>
      <c r="F2093" s="779" t="s">
        <v>4610</v>
      </c>
      <c r="G2093" s="788">
        <f>QCO!Q28</f>
        <v>0</v>
      </c>
      <c r="H2093" s="789" t="s">
        <v>627</v>
      </c>
    </row>
    <row r="2094" spans="1:8" x14ac:dyDescent="0.25">
      <c r="F2094" s="791" t="s">
        <v>4611</v>
      </c>
      <c r="G2094" s="788">
        <f>QCO!Q29</f>
        <v>0</v>
      </c>
      <c r="H2094" s="790" t="s">
        <v>627</v>
      </c>
    </row>
    <row r="2095" spans="1:8" x14ac:dyDescent="0.25">
      <c r="B2095" s="779"/>
      <c r="F2095" s="779"/>
      <c r="H2095" s="789"/>
    </row>
    <row r="2096" spans="1:8" x14ac:dyDescent="0.25">
      <c r="A2096" s="786">
        <v>372</v>
      </c>
      <c r="B2096" s="791" t="s">
        <v>4612</v>
      </c>
      <c r="C2096" s="788">
        <f>QCO!R22</f>
        <v>0</v>
      </c>
      <c r="E2096" s="790" t="s">
        <v>625</v>
      </c>
      <c r="F2096" s="791" t="s">
        <v>4613</v>
      </c>
      <c r="G2096" s="788">
        <f>QCO!R23</f>
        <v>0</v>
      </c>
      <c r="H2096" s="790" t="s">
        <v>627</v>
      </c>
    </row>
    <row r="2097" spans="1:8" ht="30" x14ac:dyDescent="0.25">
      <c r="B2097" s="779"/>
      <c r="F2097" s="779" t="s">
        <v>4614</v>
      </c>
      <c r="G2097" s="788">
        <f>QCO!R24</f>
        <v>0</v>
      </c>
      <c r="H2097" s="789" t="s">
        <v>627</v>
      </c>
    </row>
    <row r="2098" spans="1:8" x14ac:dyDescent="0.25">
      <c r="F2098" s="791" t="s">
        <v>4615</v>
      </c>
      <c r="G2098" s="788">
        <f>QCO!R25</f>
        <v>0</v>
      </c>
      <c r="H2098" s="790" t="s">
        <v>627</v>
      </c>
    </row>
    <row r="2099" spans="1:8" x14ac:dyDescent="0.25">
      <c r="B2099" s="779"/>
      <c r="F2099" s="779" t="s">
        <v>4616</v>
      </c>
      <c r="G2099" s="788">
        <f>QCO!R26</f>
        <v>0</v>
      </c>
      <c r="H2099" s="789" t="s">
        <v>627</v>
      </c>
    </row>
    <row r="2100" spans="1:8" x14ac:dyDescent="0.25">
      <c r="F2100" s="791" t="s">
        <v>4617</v>
      </c>
      <c r="G2100" s="788">
        <f>QCO!R27</f>
        <v>0</v>
      </c>
      <c r="H2100" s="790" t="s">
        <v>627</v>
      </c>
    </row>
    <row r="2101" spans="1:8" x14ac:dyDescent="0.25">
      <c r="B2101" s="779"/>
      <c r="F2101" s="779" t="s">
        <v>4618</v>
      </c>
      <c r="G2101" s="788">
        <f>QCO!R28</f>
        <v>0</v>
      </c>
      <c r="H2101" s="789" t="s">
        <v>627</v>
      </c>
    </row>
    <row r="2102" spans="1:8" x14ac:dyDescent="0.25">
      <c r="F2102" s="791" t="s">
        <v>4619</v>
      </c>
      <c r="G2102" s="788">
        <f>QCO!R29</f>
        <v>0</v>
      </c>
      <c r="H2102" s="790" t="s">
        <v>627</v>
      </c>
    </row>
    <row r="2103" spans="1:8" x14ac:dyDescent="0.25">
      <c r="B2103" s="779"/>
      <c r="F2103" s="779"/>
      <c r="H2103" s="789"/>
    </row>
    <row r="2104" spans="1:8" x14ac:dyDescent="0.25">
      <c r="A2104" s="786">
        <v>373</v>
      </c>
      <c r="B2104" s="791" t="s">
        <v>4620</v>
      </c>
      <c r="C2104" s="788">
        <f>QCO!S22</f>
        <v>0</v>
      </c>
      <c r="E2104" s="790" t="s">
        <v>625</v>
      </c>
      <c r="F2104" s="791" t="s">
        <v>4621</v>
      </c>
      <c r="G2104" s="788">
        <f>QCO!S23</f>
        <v>0</v>
      </c>
      <c r="H2104" s="790" t="s">
        <v>627</v>
      </c>
    </row>
    <row r="2105" spans="1:8" ht="30" x14ac:dyDescent="0.25">
      <c r="B2105" s="779"/>
      <c r="F2105" s="779" t="s">
        <v>4622</v>
      </c>
      <c r="G2105" s="788">
        <f>QCO!S24</f>
        <v>0</v>
      </c>
      <c r="H2105" s="789" t="s">
        <v>627</v>
      </c>
    </row>
    <row r="2106" spans="1:8" x14ac:dyDescent="0.25">
      <c r="F2106" s="791" t="s">
        <v>4623</v>
      </c>
      <c r="G2106" s="788">
        <f>QCO!S25</f>
        <v>0</v>
      </c>
      <c r="H2106" s="790" t="s">
        <v>627</v>
      </c>
    </row>
    <row r="2107" spans="1:8" x14ac:dyDescent="0.25">
      <c r="B2107" s="779"/>
      <c r="F2107" s="779" t="s">
        <v>4624</v>
      </c>
      <c r="G2107" s="788">
        <f>QCO!S26</f>
        <v>0</v>
      </c>
      <c r="H2107" s="789" t="s">
        <v>627</v>
      </c>
    </row>
    <row r="2108" spans="1:8" x14ac:dyDescent="0.25">
      <c r="F2108" s="791" t="s">
        <v>4625</v>
      </c>
      <c r="G2108" s="788">
        <f>QCO!S27</f>
        <v>0</v>
      </c>
      <c r="H2108" s="790" t="s">
        <v>627</v>
      </c>
    </row>
    <row r="2109" spans="1:8" x14ac:dyDescent="0.25">
      <c r="B2109" s="779"/>
      <c r="F2109" s="779" t="s">
        <v>4626</v>
      </c>
      <c r="G2109" s="788">
        <f>QCO!S28</f>
        <v>0</v>
      </c>
      <c r="H2109" s="789" t="s">
        <v>627</v>
      </c>
    </row>
    <row r="2110" spans="1:8" x14ac:dyDescent="0.25">
      <c r="F2110" s="791" t="s">
        <v>4627</v>
      </c>
      <c r="G2110" s="788">
        <f>QCO!S29</f>
        <v>0</v>
      </c>
      <c r="H2110" s="790" t="s">
        <v>627</v>
      </c>
    </row>
    <row r="2111" spans="1:8" x14ac:dyDescent="0.25">
      <c r="B2111" s="779"/>
      <c r="F2111" s="779"/>
      <c r="H2111" s="789"/>
    </row>
    <row r="2112" spans="1:8" x14ac:dyDescent="0.25">
      <c r="A2112" s="786">
        <v>374</v>
      </c>
      <c r="B2112" s="791" t="s">
        <v>4628</v>
      </c>
      <c r="C2112" s="788">
        <f>QCO!T22</f>
        <v>0</v>
      </c>
      <c r="E2112" s="790" t="s">
        <v>625</v>
      </c>
      <c r="F2112" s="791" t="s">
        <v>4629</v>
      </c>
      <c r="G2112" s="788">
        <f>QCO!T23</f>
        <v>0</v>
      </c>
      <c r="H2112" s="790" t="s">
        <v>627</v>
      </c>
    </row>
    <row r="2113" spans="1:8" ht="30" x14ac:dyDescent="0.25">
      <c r="B2113" s="779"/>
      <c r="F2113" s="791" t="s">
        <v>4630</v>
      </c>
      <c r="G2113" s="788">
        <f>QCO!T24</f>
        <v>0</v>
      </c>
      <c r="H2113" s="789" t="s">
        <v>627</v>
      </c>
    </row>
    <row r="2114" spans="1:8" x14ac:dyDescent="0.25">
      <c r="F2114" s="791" t="s">
        <v>4631</v>
      </c>
      <c r="G2114" s="788">
        <f>QCO!T25</f>
        <v>0</v>
      </c>
      <c r="H2114" s="790" t="s">
        <v>627</v>
      </c>
    </row>
    <row r="2115" spans="1:8" x14ac:dyDescent="0.25">
      <c r="B2115" s="779"/>
      <c r="F2115" s="791" t="s">
        <v>4632</v>
      </c>
      <c r="G2115" s="788">
        <f>QCO!T26</f>
        <v>0</v>
      </c>
      <c r="H2115" s="789" t="s">
        <v>627</v>
      </c>
    </row>
    <row r="2116" spans="1:8" x14ac:dyDescent="0.25">
      <c r="F2116" s="791" t="s">
        <v>4633</v>
      </c>
      <c r="G2116" s="788">
        <f>QCO!T27</f>
        <v>0</v>
      </c>
      <c r="H2116" s="790" t="s">
        <v>627</v>
      </c>
    </row>
    <row r="2117" spans="1:8" x14ac:dyDescent="0.25">
      <c r="B2117" s="779"/>
      <c r="F2117" s="791" t="s">
        <v>4634</v>
      </c>
      <c r="G2117" s="788">
        <f>QCO!T28</f>
        <v>0</v>
      </c>
      <c r="H2117" s="789" t="s">
        <v>627</v>
      </c>
    </row>
    <row r="2118" spans="1:8" x14ac:dyDescent="0.25">
      <c r="F2118" s="791" t="s">
        <v>4635</v>
      </c>
      <c r="G2118" s="788">
        <f>QCO!T29</f>
        <v>0</v>
      </c>
      <c r="H2118" s="790" t="s">
        <v>627</v>
      </c>
    </row>
    <row r="2119" spans="1:8" x14ac:dyDescent="0.25">
      <c r="B2119" s="779"/>
      <c r="H2119" s="789"/>
    </row>
    <row r="2120" spans="1:8" x14ac:dyDescent="0.25">
      <c r="A2120" s="786">
        <v>375</v>
      </c>
      <c r="B2120" s="791" t="s">
        <v>4636</v>
      </c>
      <c r="C2120" s="788">
        <f>QCO!U22</f>
        <v>0</v>
      </c>
      <c r="E2120" s="790" t="s">
        <v>625</v>
      </c>
      <c r="F2120" s="791" t="s">
        <v>4637</v>
      </c>
      <c r="G2120" s="788">
        <f>QCO!U23</f>
        <v>0</v>
      </c>
      <c r="H2120" s="790" t="s">
        <v>627</v>
      </c>
    </row>
    <row r="2121" spans="1:8" ht="30" x14ac:dyDescent="0.25">
      <c r="B2121" s="779"/>
      <c r="F2121" s="791" t="s">
        <v>4638</v>
      </c>
      <c r="G2121" s="788">
        <f>QCO!U24</f>
        <v>0</v>
      </c>
      <c r="H2121" s="790" t="s">
        <v>627</v>
      </c>
    </row>
    <row r="2122" spans="1:8" x14ac:dyDescent="0.25">
      <c r="F2122" s="791" t="s">
        <v>4639</v>
      </c>
      <c r="G2122" s="788">
        <f>QCO!U25</f>
        <v>0</v>
      </c>
      <c r="H2122" s="790" t="s">
        <v>627</v>
      </c>
    </row>
    <row r="2123" spans="1:8" x14ac:dyDescent="0.25">
      <c r="B2123" s="779"/>
      <c r="F2123" s="791" t="s">
        <v>4640</v>
      </c>
      <c r="G2123" s="788">
        <f>QCO!U26</f>
        <v>0</v>
      </c>
      <c r="H2123" s="790" t="s">
        <v>627</v>
      </c>
    </row>
    <row r="2124" spans="1:8" x14ac:dyDescent="0.25">
      <c r="F2124" s="791" t="s">
        <v>4641</v>
      </c>
      <c r="G2124" s="788">
        <f>QCO!U27</f>
        <v>0</v>
      </c>
      <c r="H2124" s="790" t="s">
        <v>627</v>
      </c>
    </row>
    <row r="2125" spans="1:8" x14ac:dyDescent="0.25">
      <c r="F2125" s="791" t="s">
        <v>4642</v>
      </c>
      <c r="G2125" s="788">
        <f>QCO!U28</f>
        <v>0</v>
      </c>
      <c r="H2125" s="790" t="s">
        <v>627</v>
      </c>
    </row>
    <row r="2126" spans="1:8" x14ac:dyDescent="0.25">
      <c r="F2126" s="791" t="s">
        <v>4643</v>
      </c>
      <c r="G2126" s="788">
        <f>QCO!U29</f>
        <v>0</v>
      </c>
      <c r="H2126" s="790" t="s">
        <v>627</v>
      </c>
    </row>
    <row r="2127" spans="1:8" x14ac:dyDescent="0.25">
      <c r="B2127" s="779"/>
      <c r="F2127" s="779"/>
    </row>
    <row r="2128" spans="1:8" x14ac:dyDescent="0.25">
      <c r="A2128" s="786">
        <v>376</v>
      </c>
      <c r="B2128" s="791" t="s">
        <v>4644</v>
      </c>
      <c r="C2128" s="788">
        <f>QCO!V22</f>
        <v>0</v>
      </c>
      <c r="E2128" s="790" t="s">
        <v>625</v>
      </c>
      <c r="F2128" s="791" t="s">
        <v>4645</v>
      </c>
      <c r="G2128" s="788">
        <f>QCO!V23</f>
        <v>0</v>
      </c>
      <c r="H2128" s="790" t="s">
        <v>627</v>
      </c>
    </row>
    <row r="2129" spans="1:8" ht="30" x14ac:dyDescent="0.25">
      <c r="F2129" s="791" t="s">
        <v>4646</v>
      </c>
      <c r="G2129" s="788">
        <f>QCO!V24</f>
        <v>0</v>
      </c>
      <c r="H2129" s="790" t="s">
        <v>627</v>
      </c>
    </row>
    <row r="2130" spans="1:8" x14ac:dyDescent="0.25">
      <c r="F2130" s="791" t="s">
        <v>4647</v>
      </c>
      <c r="G2130" s="788">
        <f>QCO!V25</f>
        <v>0</v>
      </c>
      <c r="H2130" s="790" t="s">
        <v>627</v>
      </c>
    </row>
    <row r="2131" spans="1:8" x14ac:dyDescent="0.25">
      <c r="F2131" s="791" t="s">
        <v>4648</v>
      </c>
      <c r="G2131" s="788">
        <f>QCO!V26</f>
        <v>0</v>
      </c>
      <c r="H2131" s="790" t="s">
        <v>627</v>
      </c>
    </row>
    <row r="2132" spans="1:8" x14ac:dyDescent="0.25">
      <c r="B2132" s="779"/>
      <c r="F2132" s="779" t="s">
        <v>4649</v>
      </c>
      <c r="G2132" s="788">
        <f>QCO!V27</f>
        <v>0</v>
      </c>
      <c r="H2132" s="790" t="s">
        <v>627</v>
      </c>
    </row>
    <row r="2133" spans="1:8" x14ac:dyDescent="0.25">
      <c r="F2133" s="779" t="s">
        <v>4650</v>
      </c>
      <c r="G2133" s="788">
        <f>QCO!V28</f>
        <v>0</v>
      </c>
      <c r="H2133" s="790" t="s">
        <v>627</v>
      </c>
    </row>
    <row r="2134" spans="1:8" x14ac:dyDescent="0.25">
      <c r="F2134" s="779" t="s">
        <v>4651</v>
      </c>
      <c r="G2134" s="788">
        <f>QCO!V29</f>
        <v>0</v>
      </c>
      <c r="H2134" s="790" t="s">
        <v>627</v>
      </c>
    </row>
    <row r="2135" spans="1:8" x14ac:dyDescent="0.25"/>
    <row r="2136" spans="1:8" x14ac:dyDescent="0.25">
      <c r="A2136" s="786">
        <v>377</v>
      </c>
      <c r="B2136" s="779" t="s">
        <v>4652</v>
      </c>
      <c r="C2136" s="788">
        <f>QCO!W22</f>
        <v>0</v>
      </c>
      <c r="E2136" s="790" t="s">
        <v>625</v>
      </c>
      <c r="F2136" s="779" t="s">
        <v>4653</v>
      </c>
      <c r="G2136" s="788">
        <f>QCO!W23</f>
        <v>0</v>
      </c>
      <c r="H2136" s="790" t="s">
        <v>627</v>
      </c>
    </row>
    <row r="2137" spans="1:8" ht="30" x14ac:dyDescent="0.25">
      <c r="F2137" s="779" t="s">
        <v>4654</v>
      </c>
      <c r="G2137" s="788">
        <f>QCO!W24</f>
        <v>0</v>
      </c>
      <c r="H2137" s="790" t="s">
        <v>627</v>
      </c>
    </row>
    <row r="2138" spans="1:8" x14ac:dyDescent="0.25">
      <c r="F2138" s="779" t="s">
        <v>4655</v>
      </c>
      <c r="G2138" s="788">
        <f>QCO!W25</f>
        <v>0</v>
      </c>
      <c r="H2138" s="790" t="s">
        <v>627</v>
      </c>
    </row>
    <row r="2139" spans="1:8" x14ac:dyDescent="0.25">
      <c r="F2139" s="791" t="s">
        <v>4656</v>
      </c>
      <c r="G2139" s="788">
        <f>QCO!W26</f>
        <v>0</v>
      </c>
      <c r="H2139" s="790" t="s">
        <v>627</v>
      </c>
    </row>
    <row r="2140" spans="1:8" x14ac:dyDescent="0.25">
      <c r="B2140" s="779"/>
      <c r="F2140" s="779" t="s">
        <v>4657</v>
      </c>
      <c r="G2140" s="788">
        <f>QCO!W27</f>
        <v>0</v>
      </c>
      <c r="H2140" s="790" t="s">
        <v>627</v>
      </c>
    </row>
    <row r="2141" spans="1:8" x14ac:dyDescent="0.25">
      <c r="F2141" s="779" t="s">
        <v>4658</v>
      </c>
      <c r="G2141" s="788">
        <f>QCO!W28</f>
        <v>0</v>
      </c>
      <c r="H2141" s="790" t="s">
        <v>627</v>
      </c>
    </row>
    <row r="2142" spans="1:8" x14ac:dyDescent="0.25">
      <c r="F2142" s="779" t="s">
        <v>4659</v>
      </c>
      <c r="G2142" s="788">
        <f>QCO!W29</f>
        <v>0</v>
      </c>
      <c r="H2142" s="790" t="s">
        <v>627</v>
      </c>
    </row>
    <row r="2143" spans="1:8" x14ac:dyDescent="0.25"/>
    <row r="2144" spans="1:8" x14ac:dyDescent="0.25">
      <c r="A2144" s="786">
        <v>378</v>
      </c>
      <c r="B2144" s="779" t="s">
        <v>4660</v>
      </c>
      <c r="C2144" s="788">
        <f>QCO!X22</f>
        <v>0</v>
      </c>
      <c r="E2144" s="790" t="s">
        <v>625</v>
      </c>
      <c r="F2144" s="779" t="s">
        <v>4661</v>
      </c>
      <c r="G2144" s="788">
        <f>QCO!X23</f>
        <v>0</v>
      </c>
      <c r="H2144" s="790" t="s">
        <v>627</v>
      </c>
    </row>
    <row r="2145" spans="1:8" ht="30" x14ac:dyDescent="0.25">
      <c r="F2145" s="779" t="s">
        <v>4662</v>
      </c>
      <c r="G2145" s="788">
        <f>QCO!X24</f>
        <v>0</v>
      </c>
      <c r="H2145" s="790" t="s">
        <v>627</v>
      </c>
    </row>
    <row r="2146" spans="1:8" x14ac:dyDescent="0.25">
      <c r="F2146" s="779" t="s">
        <v>4663</v>
      </c>
      <c r="G2146" s="788">
        <f>QCO!X25</f>
        <v>0</v>
      </c>
      <c r="H2146" s="790" t="s">
        <v>627</v>
      </c>
    </row>
    <row r="2147" spans="1:8" x14ac:dyDescent="0.25">
      <c r="F2147" s="791" t="s">
        <v>4664</v>
      </c>
      <c r="G2147" s="788">
        <f>QCO!X26</f>
        <v>0</v>
      </c>
      <c r="H2147" s="790" t="s">
        <v>627</v>
      </c>
    </row>
    <row r="2148" spans="1:8" x14ac:dyDescent="0.25">
      <c r="B2148" s="779"/>
      <c r="F2148" s="779" t="s">
        <v>4665</v>
      </c>
      <c r="G2148" s="788">
        <f>QCO!X27</f>
        <v>0</v>
      </c>
      <c r="H2148" s="790" t="s">
        <v>627</v>
      </c>
    </row>
    <row r="2149" spans="1:8" x14ac:dyDescent="0.25">
      <c r="F2149" s="779" t="s">
        <v>4666</v>
      </c>
      <c r="G2149" s="788">
        <f>QCO!X28</f>
        <v>0</v>
      </c>
      <c r="H2149" s="790" t="s">
        <v>627</v>
      </c>
    </row>
    <row r="2150" spans="1:8" x14ac:dyDescent="0.25">
      <c r="F2150" s="779" t="s">
        <v>4667</v>
      </c>
      <c r="G2150" s="788">
        <f>QCO!X29</f>
        <v>0</v>
      </c>
      <c r="H2150" s="790" t="s">
        <v>627</v>
      </c>
    </row>
    <row r="2151" spans="1:8" x14ac:dyDescent="0.25">
      <c r="F2151" s="779"/>
    </row>
    <row r="2152" spans="1:8" x14ac:dyDescent="0.25">
      <c r="A2152" s="786">
        <v>379</v>
      </c>
      <c r="B2152" s="791" t="s">
        <v>4668</v>
      </c>
      <c r="C2152" s="788">
        <f>QCO!Y22</f>
        <v>0</v>
      </c>
      <c r="E2152" s="790" t="s">
        <v>625</v>
      </c>
      <c r="F2152" s="779" t="s">
        <v>4669</v>
      </c>
      <c r="G2152" s="788">
        <f>QCO!Y23</f>
        <v>0</v>
      </c>
      <c r="H2152" s="790" t="s">
        <v>627</v>
      </c>
    </row>
    <row r="2153" spans="1:8" ht="30" x14ac:dyDescent="0.25">
      <c r="F2153" s="779" t="s">
        <v>4670</v>
      </c>
      <c r="G2153" s="788">
        <f>QCO!Y24</f>
        <v>0</v>
      </c>
      <c r="H2153" s="790" t="s">
        <v>627</v>
      </c>
    </row>
    <row r="2154" spans="1:8" x14ac:dyDescent="0.25">
      <c r="F2154" s="791" t="s">
        <v>4671</v>
      </c>
      <c r="G2154" s="788">
        <f>QCO!Y25</f>
        <v>0</v>
      </c>
      <c r="H2154" s="790" t="s">
        <v>627</v>
      </c>
    </row>
    <row r="2155" spans="1:8" x14ac:dyDescent="0.25">
      <c r="B2155" s="779"/>
      <c r="F2155" s="779" t="s">
        <v>4672</v>
      </c>
      <c r="G2155" s="788">
        <f>QCO!Y26</f>
        <v>0</v>
      </c>
      <c r="H2155" s="790" t="s">
        <v>627</v>
      </c>
    </row>
    <row r="2156" spans="1:8" x14ac:dyDescent="0.25">
      <c r="F2156" s="779" t="s">
        <v>4673</v>
      </c>
      <c r="G2156" s="788">
        <f>QCO!Y27</f>
        <v>0</v>
      </c>
      <c r="H2156" s="790" t="s">
        <v>627</v>
      </c>
    </row>
    <row r="2157" spans="1:8" x14ac:dyDescent="0.25">
      <c r="F2157" s="779" t="s">
        <v>4674</v>
      </c>
      <c r="G2157" s="788">
        <f>QCO!Y28</f>
        <v>0</v>
      </c>
      <c r="H2157" s="790" t="s">
        <v>627</v>
      </c>
    </row>
    <row r="2158" spans="1:8" x14ac:dyDescent="0.25">
      <c r="F2158" s="779" t="s">
        <v>4675</v>
      </c>
      <c r="G2158" s="788">
        <f>QCO!Y29</f>
        <v>0</v>
      </c>
      <c r="H2158" s="790" t="s">
        <v>627</v>
      </c>
    </row>
    <row r="2159" spans="1:8" x14ac:dyDescent="0.25">
      <c r="F2159" s="779"/>
    </row>
    <row r="2160" spans="1:8" x14ac:dyDescent="0.25">
      <c r="A2160" s="786">
        <v>380</v>
      </c>
      <c r="B2160" s="791" t="s">
        <v>4676</v>
      </c>
      <c r="C2160" s="788">
        <f>QCO!Z22</f>
        <v>0</v>
      </c>
      <c r="E2160" s="790" t="s">
        <v>625</v>
      </c>
      <c r="F2160" s="779" t="s">
        <v>4677</v>
      </c>
      <c r="G2160" s="788">
        <f>QCO!Z23</f>
        <v>0</v>
      </c>
      <c r="H2160" s="790" t="s">
        <v>627</v>
      </c>
    </row>
    <row r="2161" spans="1:8" ht="30" x14ac:dyDescent="0.25">
      <c r="F2161" s="791" t="s">
        <v>4678</v>
      </c>
      <c r="G2161" s="788">
        <f>QCO!Z24</f>
        <v>0</v>
      </c>
      <c r="H2161" s="790" t="s">
        <v>627</v>
      </c>
    </row>
    <row r="2162" spans="1:8" x14ac:dyDescent="0.25">
      <c r="B2162" s="779"/>
      <c r="F2162" s="779" t="s">
        <v>4679</v>
      </c>
      <c r="G2162" s="788">
        <f>QCO!Z25</f>
        <v>0</v>
      </c>
      <c r="H2162" s="790" t="s">
        <v>627</v>
      </c>
    </row>
    <row r="2163" spans="1:8" x14ac:dyDescent="0.25">
      <c r="F2163" s="779" t="s">
        <v>4680</v>
      </c>
      <c r="G2163" s="788">
        <f>QCO!Z26</f>
        <v>0</v>
      </c>
      <c r="H2163" s="790" t="s">
        <v>627</v>
      </c>
    </row>
    <row r="2164" spans="1:8" x14ac:dyDescent="0.25">
      <c r="F2164" s="779" t="s">
        <v>4681</v>
      </c>
      <c r="G2164" s="788">
        <f>QCO!Z27</f>
        <v>0</v>
      </c>
      <c r="H2164" s="790" t="s">
        <v>627</v>
      </c>
    </row>
    <row r="2165" spans="1:8" x14ac:dyDescent="0.25">
      <c r="F2165" s="779" t="s">
        <v>4682</v>
      </c>
      <c r="G2165" s="788">
        <f>QCO!Z28</f>
        <v>0</v>
      </c>
      <c r="H2165" s="790" t="s">
        <v>627</v>
      </c>
    </row>
    <row r="2166" spans="1:8" x14ac:dyDescent="0.25">
      <c r="F2166" s="779" t="s">
        <v>4683</v>
      </c>
      <c r="G2166" s="788">
        <f>QCO!Z29</f>
        <v>0</v>
      </c>
      <c r="H2166" s="790" t="s">
        <v>627</v>
      </c>
    </row>
    <row r="2167" spans="1:8" x14ac:dyDescent="0.25">
      <c r="F2167" s="779"/>
    </row>
    <row r="2168" spans="1:8" x14ac:dyDescent="0.25">
      <c r="A2168" s="786">
        <v>381</v>
      </c>
      <c r="B2168" s="791" t="s">
        <v>4684</v>
      </c>
      <c r="C2168" s="788">
        <f>QCO!AA22</f>
        <v>0</v>
      </c>
      <c r="E2168" s="790" t="s">
        <v>625</v>
      </c>
      <c r="F2168" s="791" t="s">
        <v>4685</v>
      </c>
      <c r="G2168" s="788">
        <f>QCO!AA23</f>
        <v>0</v>
      </c>
      <c r="H2168" s="790" t="s">
        <v>627</v>
      </c>
    </row>
    <row r="2169" spans="1:8" ht="30" x14ac:dyDescent="0.25">
      <c r="B2169" s="779"/>
      <c r="F2169" s="779" t="s">
        <v>4686</v>
      </c>
      <c r="G2169" s="788">
        <f>QCO!AA24</f>
        <v>0</v>
      </c>
      <c r="H2169" s="790" t="s">
        <v>627</v>
      </c>
    </row>
    <row r="2170" spans="1:8" x14ac:dyDescent="0.25">
      <c r="F2170" s="779" t="s">
        <v>4687</v>
      </c>
      <c r="G2170" s="788">
        <f>QCO!AA25</f>
        <v>0</v>
      </c>
      <c r="H2170" s="790" t="s">
        <v>627</v>
      </c>
    </row>
    <row r="2171" spans="1:8" x14ac:dyDescent="0.25">
      <c r="F2171" s="779" t="s">
        <v>4688</v>
      </c>
      <c r="G2171" s="788">
        <f>QCO!AA26</f>
        <v>0</v>
      </c>
      <c r="H2171" s="790" t="s">
        <v>627</v>
      </c>
    </row>
    <row r="2172" spans="1:8" x14ac:dyDescent="0.25">
      <c r="F2172" s="779" t="s">
        <v>4689</v>
      </c>
      <c r="G2172" s="788">
        <f>QCO!AA27</f>
        <v>0</v>
      </c>
      <c r="H2172" s="790" t="s">
        <v>627</v>
      </c>
    </row>
    <row r="2173" spans="1:8" x14ac:dyDescent="0.25">
      <c r="F2173" s="779" t="s">
        <v>4690</v>
      </c>
      <c r="G2173" s="788">
        <f>QCO!AA28</f>
        <v>0</v>
      </c>
      <c r="H2173" s="790" t="s">
        <v>627</v>
      </c>
    </row>
    <row r="2174" spans="1:8" x14ac:dyDescent="0.25">
      <c r="F2174" s="779" t="s">
        <v>4691</v>
      </c>
      <c r="G2174" s="788">
        <f>QCO!AA29</f>
        <v>0</v>
      </c>
      <c r="H2174" s="790" t="s">
        <v>627</v>
      </c>
    </row>
    <row r="2175" spans="1:8" x14ac:dyDescent="0.25"/>
    <row r="2176" spans="1:8" x14ac:dyDescent="0.25">
      <c r="A2176" s="786">
        <v>382</v>
      </c>
      <c r="B2176" s="779" t="s">
        <v>4692</v>
      </c>
      <c r="C2176" s="788">
        <f>QCO!AB22</f>
        <v>0</v>
      </c>
      <c r="E2176" s="790" t="s">
        <v>625</v>
      </c>
      <c r="F2176" s="779" t="s">
        <v>4693</v>
      </c>
      <c r="G2176" s="788">
        <f>QCO!AB23</f>
        <v>0</v>
      </c>
      <c r="H2176" s="790" t="s">
        <v>627</v>
      </c>
    </row>
    <row r="2177" spans="1:8" ht="30" x14ac:dyDescent="0.25">
      <c r="F2177" s="779" t="s">
        <v>4694</v>
      </c>
      <c r="G2177" s="788">
        <f>QCO!AB24</f>
        <v>0</v>
      </c>
      <c r="H2177" s="790" t="s">
        <v>627</v>
      </c>
    </row>
    <row r="2178" spans="1:8" x14ac:dyDescent="0.25">
      <c r="F2178" s="779" t="s">
        <v>4695</v>
      </c>
      <c r="G2178" s="788">
        <f>QCO!AB25</f>
        <v>0</v>
      </c>
      <c r="H2178" s="790" t="s">
        <v>627</v>
      </c>
    </row>
    <row r="2179" spans="1:8" x14ac:dyDescent="0.25">
      <c r="F2179" s="791" t="s">
        <v>4696</v>
      </c>
      <c r="G2179" s="788">
        <f>QCO!AB26</f>
        <v>0</v>
      </c>
      <c r="H2179" s="790" t="s">
        <v>627</v>
      </c>
    </row>
    <row r="2180" spans="1:8" x14ac:dyDescent="0.25">
      <c r="B2180" s="779"/>
      <c r="F2180" s="779" t="s">
        <v>4697</v>
      </c>
      <c r="G2180" s="788">
        <f>QCO!AB27</f>
        <v>0</v>
      </c>
      <c r="H2180" s="790" t="s">
        <v>627</v>
      </c>
    </row>
    <row r="2181" spans="1:8" x14ac:dyDescent="0.25">
      <c r="F2181" s="779" t="s">
        <v>4698</v>
      </c>
      <c r="G2181" s="788">
        <f>QCO!AB28</f>
        <v>0</v>
      </c>
      <c r="H2181" s="790" t="s">
        <v>627</v>
      </c>
    </row>
    <row r="2182" spans="1:8" x14ac:dyDescent="0.25">
      <c r="F2182" s="779" t="s">
        <v>4699</v>
      </c>
      <c r="G2182" s="788">
        <f>QCO!AB29</f>
        <v>0</v>
      </c>
      <c r="H2182" s="790" t="s">
        <v>627</v>
      </c>
    </row>
    <row r="2183" spans="1:8" x14ac:dyDescent="0.25"/>
    <row r="2184" spans="1:8" x14ac:dyDescent="0.25">
      <c r="A2184" s="786">
        <v>383</v>
      </c>
      <c r="B2184" s="779" t="s">
        <v>4700</v>
      </c>
      <c r="C2184" s="788">
        <f>QCO!AE22</f>
        <v>0</v>
      </c>
      <c r="E2184" s="790" t="s">
        <v>625</v>
      </c>
      <c r="F2184" s="779" t="s">
        <v>4701</v>
      </c>
      <c r="G2184" s="788">
        <f>QCO!AE23</f>
        <v>0</v>
      </c>
      <c r="H2184" s="790" t="s">
        <v>627</v>
      </c>
    </row>
    <row r="2185" spans="1:8" ht="30" x14ac:dyDescent="0.25">
      <c r="F2185" s="779" t="s">
        <v>4702</v>
      </c>
      <c r="G2185" s="788">
        <f>QCO!AE24</f>
        <v>0</v>
      </c>
      <c r="H2185" s="790" t="s">
        <v>627</v>
      </c>
    </row>
    <row r="2186" spans="1:8" x14ac:dyDescent="0.25">
      <c r="F2186" s="779" t="s">
        <v>4703</v>
      </c>
      <c r="G2186" s="788">
        <f>QCO!AE25</f>
        <v>0</v>
      </c>
      <c r="H2186" s="790" t="s">
        <v>627</v>
      </c>
    </row>
    <row r="2187" spans="1:8" x14ac:dyDescent="0.25">
      <c r="F2187" s="791" t="s">
        <v>4704</v>
      </c>
      <c r="G2187" s="788">
        <f>QCO!AE26</f>
        <v>0</v>
      </c>
      <c r="H2187" s="790" t="s">
        <v>627</v>
      </c>
    </row>
    <row r="2188" spans="1:8" x14ac:dyDescent="0.25">
      <c r="B2188" s="779"/>
      <c r="F2188" s="779" t="s">
        <v>4705</v>
      </c>
      <c r="G2188" s="788">
        <f>QCO!AE27</f>
        <v>0</v>
      </c>
      <c r="H2188" s="790" t="s">
        <v>627</v>
      </c>
    </row>
    <row r="2189" spans="1:8" x14ac:dyDescent="0.25">
      <c r="F2189" s="779" t="s">
        <v>4706</v>
      </c>
      <c r="G2189" s="788">
        <f>QCO!AE28</f>
        <v>0</v>
      </c>
      <c r="H2189" s="790" t="s">
        <v>627</v>
      </c>
    </row>
    <row r="2190" spans="1:8" x14ac:dyDescent="0.25">
      <c r="F2190" s="779" t="s">
        <v>4707</v>
      </c>
      <c r="G2190" s="788">
        <f>QCO!AE29</f>
        <v>0</v>
      </c>
      <c r="H2190" s="790" t="s">
        <v>627</v>
      </c>
    </row>
    <row r="2191" spans="1:8" x14ac:dyDescent="0.25"/>
    <row r="2192" spans="1:8" x14ac:dyDescent="0.25">
      <c r="A2192" s="786">
        <v>384</v>
      </c>
      <c r="B2192" s="779" t="s">
        <v>4708</v>
      </c>
      <c r="C2192" s="788">
        <f>QCO!C32</f>
        <v>0</v>
      </c>
      <c r="E2192" s="790" t="s">
        <v>625</v>
      </c>
      <c r="F2192" s="779" t="s">
        <v>4709</v>
      </c>
      <c r="G2192" s="788">
        <f>QCO!C33</f>
        <v>0</v>
      </c>
      <c r="H2192" s="790" t="s">
        <v>627</v>
      </c>
    </row>
    <row r="2193" spans="1:8" x14ac:dyDescent="0.25">
      <c r="F2193" s="779" t="s">
        <v>4710</v>
      </c>
      <c r="G2193" s="788">
        <f>QCO!C34</f>
        <v>0</v>
      </c>
      <c r="H2193" s="790" t="s">
        <v>627</v>
      </c>
    </row>
    <row r="2194" spans="1:8" x14ac:dyDescent="0.25">
      <c r="F2194" s="779" t="s">
        <v>4711</v>
      </c>
      <c r="G2194" s="788">
        <f>QCO!C35</f>
        <v>0</v>
      </c>
      <c r="H2194" s="790" t="s">
        <v>627</v>
      </c>
    </row>
    <row r="2195" spans="1:8" x14ac:dyDescent="0.25"/>
    <row r="2196" spans="1:8" x14ac:dyDescent="0.25">
      <c r="A2196" s="786">
        <v>385</v>
      </c>
      <c r="B2196" s="779" t="s">
        <v>4712</v>
      </c>
      <c r="C2196" s="788">
        <f>QCO!D32</f>
        <v>0</v>
      </c>
      <c r="E2196" s="790" t="s">
        <v>625</v>
      </c>
      <c r="F2196" s="779" t="s">
        <v>4713</v>
      </c>
      <c r="G2196" s="788">
        <f>QCO!D33</f>
        <v>0</v>
      </c>
      <c r="H2196" s="790" t="s">
        <v>627</v>
      </c>
    </row>
    <row r="2197" spans="1:8" x14ac:dyDescent="0.25">
      <c r="F2197" s="779" t="s">
        <v>4714</v>
      </c>
      <c r="G2197" s="788">
        <f>QCO!D34</f>
        <v>0</v>
      </c>
      <c r="H2197" s="790" t="s">
        <v>627</v>
      </c>
    </row>
    <row r="2198" spans="1:8" x14ac:dyDescent="0.25">
      <c r="F2198" s="779" t="s">
        <v>4715</v>
      </c>
      <c r="G2198" s="788">
        <f>QCO!D35</f>
        <v>0</v>
      </c>
      <c r="H2198" s="790" t="s">
        <v>627</v>
      </c>
    </row>
    <row r="2199" spans="1:8" x14ac:dyDescent="0.25"/>
    <row r="2200" spans="1:8" x14ac:dyDescent="0.25">
      <c r="A2200" s="786">
        <v>386</v>
      </c>
      <c r="B2200" s="779" t="s">
        <v>4716</v>
      </c>
      <c r="C2200" s="788">
        <f>QCO!E32</f>
        <v>0</v>
      </c>
      <c r="E2200" s="790" t="s">
        <v>625</v>
      </c>
      <c r="F2200" s="779" t="s">
        <v>4717</v>
      </c>
      <c r="G2200" s="788">
        <f>QCO!E33</f>
        <v>0</v>
      </c>
      <c r="H2200" s="790" t="s">
        <v>627</v>
      </c>
    </row>
    <row r="2201" spans="1:8" x14ac:dyDescent="0.25">
      <c r="F2201" s="779" t="s">
        <v>4718</v>
      </c>
      <c r="G2201" s="788">
        <f>QCO!E34</f>
        <v>0</v>
      </c>
      <c r="H2201" s="790" t="s">
        <v>627</v>
      </c>
    </row>
    <row r="2202" spans="1:8" x14ac:dyDescent="0.25">
      <c r="F2202" s="779" t="s">
        <v>4719</v>
      </c>
      <c r="G2202" s="788">
        <f>QCO!E35</f>
        <v>0</v>
      </c>
      <c r="H2202" s="790" t="s">
        <v>627</v>
      </c>
    </row>
    <row r="2203" spans="1:8" x14ac:dyDescent="0.25"/>
    <row r="2204" spans="1:8" x14ac:dyDescent="0.25">
      <c r="A2204" s="786">
        <v>387</v>
      </c>
      <c r="B2204" s="779" t="s">
        <v>4720</v>
      </c>
      <c r="C2204" s="788">
        <f>QCO!F32</f>
        <v>0</v>
      </c>
      <c r="E2204" s="790" t="s">
        <v>625</v>
      </c>
      <c r="F2204" s="779" t="s">
        <v>4721</v>
      </c>
      <c r="G2204" s="788">
        <f>QCO!F33</f>
        <v>0</v>
      </c>
      <c r="H2204" s="790" t="s">
        <v>627</v>
      </c>
    </row>
    <row r="2205" spans="1:8" x14ac:dyDescent="0.25">
      <c r="F2205" s="779" t="s">
        <v>4722</v>
      </c>
      <c r="G2205" s="788">
        <f>QCO!F34</f>
        <v>0</v>
      </c>
      <c r="H2205" s="790" t="s">
        <v>627</v>
      </c>
    </row>
    <row r="2206" spans="1:8" x14ac:dyDescent="0.25">
      <c r="F2206" s="779" t="s">
        <v>4723</v>
      </c>
      <c r="G2206" s="788">
        <f>QCO!F35</f>
        <v>0</v>
      </c>
      <c r="H2206" s="790" t="s">
        <v>627</v>
      </c>
    </row>
    <row r="2207" spans="1:8" x14ac:dyDescent="0.25"/>
    <row r="2208" spans="1:8" x14ac:dyDescent="0.25">
      <c r="A2208" s="786">
        <v>388</v>
      </c>
      <c r="B2208" s="779" t="s">
        <v>4724</v>
      </c>
      <c r="C2208" s="788">
        <f>QCO!G32</f>
        <v>0</v>
      </c>
      <c r="E2208" s="790" t="s">
        <v>625</v>
      </c>
      <c r="F2208" s="779" t="s">
        <v>4725</v>
      </c>
      <c r="G2208" s="788">
        <f>QCO!G33</f>
        <v>0</v>
      </c>
      <c r="H2208" s="790" t="s">
        <v>627</v>
      </c>
    </row>
    <row r="2209" spans="1:8" x14ac:dyDescent="0.25">
      <c r="F2209" s="779" t="s">
        <v>4726</v>
      </c>
      <c r="G2209" s="788">
        <f>QCO!G34</f>
        <v>0</v>
      </c>
      <c r="H2209" s="790" t="s">
        <v>627</v>
      </c>
    </row>
    <row r="2210" spans="1:8" x14ac:dyDescent="0.25">
      <c r="F2210" s="779" t="s">
        <v>4727</v>
      </c>
      <c r="G2210" s="788">
        <f>QCO!G35</f>
        <v>0</v>
      </c>
      <c r="H2210" s="790" t="s">
        <v>627</v>
      </c>
    </row>
    <row r="2211" spans="1:8" x14ac:dyDescent="0.25"/>
    <row r="2212" spans="1:8" x14ac:dyDescent="0.25">
      <c r="A2212" s="786">
        <v>389</v>
      </c>
      <c r="B2212" s="779" t="s">
        <v>4728</v>
      </c>
      <c r="C2212" s="788">
        <f>QCO!H32</f>
        <v>0</v>
      </c>
      <c r="E2212" s="790" t="s">
        <v>625</v>
      </c>
      <c r="F2212" s="779" t="s">
        <v>4729</v>
      </c>
      <c r="G2212" s="788">
        <f>QCO!H33</f>
        <v>0</v>
      </c>
      <c r="H2212" s="790" t="s">
        <v>627</v>
      </c>
    </row>
    <row r="2213" spans="1:8" x14ac:dyDescent="0.25">
      <c r="F2213" s="779" t="s">
        <v>4730</v>
      </c>
      <c r="G2213" s="788">
        <f>QCO!H34</f>
        <v>0</v>
      </c>
      <c r="H2213" s="790" t="s">
        <v>627</v>
      </c>
    </row>
    <row r="2214" spans="1:8" x14ac:dyDescent="0.25">
      <c r="F2214" s="779" t="s">
        <v>4731</v>
      </c>
      <c r="G2214" s="788">
        <f>QCO!H35</f>
        <v>0</v>
      </c>
      <c r="H2214" s="790" t="s">
        <v>627</v>
      </c>
    </row>
    <row r="2215" spans="1:8" x14ac:dyDescent="0.25"/>
    <row r="2216" spans="1:8" x14ac:dyDescent="0.25">
      <c r="A2216" s="786">
        <v>390</v>
      </c>
      <c r="B2216" s="791" t="s">
        <v>4732</v>
      </c>
      <c r="C2216" s="788">
        <f>QCO!I32</f>
        <v>0</v>
      </c>
      <c r="E2216" s="790" t="s">
        <v>625</v>
      </c>
      <c r="F2216" s="791" t="s">
        <v>4733</v>
      </c>
      <c r="G2216" s="788">
        <f>QCO!I33</f>
        <v>0</v>
      </c>
      <c r="H2216" s="790" t="s">
        <v>627</v>
      </c>
    </row>
    <row r="2217" spans="1:8" x14ac:dyDescent="0.25">
      <c r="F2217" s="791" t="s">
        <v>4734</v>
      </c>
      <c r="G2217" s="788">
        <f>QCO!I34</f>
        <v>0</v>
      </c>
      <c r="H2217" s="790" t="s">
        <v>627</v>
      </c>
    </row>
    <row r="2218" spans="1:8" x14ac:dyDescent="0.25">
      <c r="F2218" s="779" t="s">
        <v>4735</v>
      </c>
      <c r="G2218" s="788">
        <f>QCO!I35</f>
        <v>0</v>
      </c>
      <c r="H2218" s="790" t="s">
        <v>627</v>
      </c>
    </row>
    <row r="2219" spans="1:8" x14ac:dyDescent="0.25"/>
    <row r="2220" spans="1:8" x14ac:dyDescent="0.25">
      <c r="A2220" s="786">
        <v>391</v>
      </c>
      <c r="B2220" s="791" t="s">
        <v>4736</v>
      </c>
      <c r="C2220" s="788">
        <f>QCO!J32</f>
        <v>0</v>
      </c>
      <c r="E2220" s="790" t="s">
        <v>625</v>
      </c>
      <c r="F2220" s="779" t="s">
        <v>4737</v>
      </c>
      <c r="G2220" s="788">
        <f>QCO!J33</f>
        <v>0</v>
      </c>
      <c r="H2220" s="790" t="s">
        <v>627</v>
      </c>
    </row>
    <row r="2221" spans="1:8" x14ac:dyDescent="0.25">
      <c r="F2221" s="791" t="s">
        <v>4738</v>
      </c>
      <c r="G2221" s="788">
        <f>QCO!J34</f>
        <v>0</v>
      </c>
      <c r="H2221" s="790" t="s">
        <v>627</v>
      </c>
    </row>
    <row r="2222" spans="1:8" x14ac:dyDescent="0.25">
      <c r="B2222" s="779"/>
      <c r="F2222" s="791" t="s">
        <v>4739</v>
      </c>
      <c r="G2222" s="788">
        <f>QCO!J35</f>
        <v>0</v>
      </c>
      <c r="H2222" s="790" t="s">
        <v>627</v>
      </c>
    </row>
    <row r="2223" spans="1:8" x14ac:dyDescent="0.25"/>
    <row r="2224" spans="1:8" x14ac:dyDescent="0.25">
      <c r="A2224" s="786">
        <v>392</v>
      </c>
      <c r="B2224" s="779" t="s">
        <v>4740</v>
      </c>
      <c r="C2224" s="788">
        <f>QCO!K32</f>
        <v>0</v>
      </c>
      <c r="E2224" s="790" t="s">
        <v>625</v>
      </c>
      <c r="F2224" s="791" t="s">
        <v>4741</v>
      </c>
      <c r="G2224" s="788">
        <f>QCO!K33</f>
        <v>0</v>
      </c>
      <c r="H2224" s="790" t="s">
        <v>627</v>
      </c>
    </row>
    <row r="2225" spans="1:8" x14ac:dyDescent="0.25">
      <c r="F2225" s="791" t="s">
        <v>4742</v>
      </c>
      <c r="G2225" s="788">
        <f>QCO!K34</f>
        <v>0</v>
      </c>
      <c r="H2225" s="790" t="s">
        <v>627</v>
      </c>
    </row>
    <row r="2226" spans="1:8" x14ac:dyDescent="0.25">
      <c r="F2226" s="779" t="s">
        <v>4743</v>
      </c>
      <c r="G2226" s="788">
        <f>QCO!K35</f>
        <v>0</v>
      </c>
      <c r="H2226" s="790" t="s">
        <v>627</v>
      </c>
    </row>
    <row r="2227" spans="1:8" x14ac:dyDescent="0.25"/>
    <row r="2228" spans="1:8" x14ac:dyDescent="0.25">
      <c r="A2228" s="786">
        <v>393</v>
      </c>
      <c r="B2228" s="791" t="s">
        <v>4744</v>
      </c>
      <c r="C2228" s="788">
        <f>QCO!L32</f>
        <v>0</v>
      </c>
      <c r="E2228" s="790" t="s">
        <v>625</v>
      </c>
      <c r="F2228" s="791" t="s">
        <v>4745</v>
      </c>
      <c r="G2228" s="788">
        <f>QCO!L33</f>
        <v>0</v>
      </c>
      <c r="H2228" s="790" t="s">
        <v>627</v>
      </c>
    </row>
    <row r="2229" spans="1:8" x14ac:dyDescent="0.25">
      <c r="F2229" s="791" t="s">
        <v>4746</v>
      </c>
      <c r="G2229" s="788">
        <f>QCO!L34</f>
        <v>0</v>
      </c>
      <c r="H2229" s="790" t="s">
        <v>627</v>
      </c>
    </row>
    <row r="2230" spans="1:8" x14ac:dyDescent="0.25">
      <c r="F2230" s="791" t="s">
        <v>4747</v>
      </c>
      <c r="G2230" s="788">
        <f>QCO!L35</f>
        <v>0</v>
      </c>
      <c r="H2230" s="790" t="s">
        <v>627</v>
      </c>
    </row>
    <row r="2231" spans="1:8" x14ac:dyDescent="0.25">
      <c r="A2231" s="778"/>
      <c r="B2231" s="782"/>
      <c r="C2231" s="780"/>
      <c r="D2231" s="780"/>
      <c r="E2231" s="781"/>
      <c r="F2231" s="782"/>
      <c r="G2231" s="780"/>
      <c r="H2231" s="781"/>
    </row>
    <row r="2232" spans="1:8" x14ac:dyDescent="0.25">
      <c r="A2232" s="778">
        <v>394</v>
      </c>
      <c r="B2232" s="782" t="s">
        <v>4748</v>
      </c>
      <c r="C2232" s="780">
        <f>QCO!M32</f>
        <v>0</v>
      </c>
      <c r="D2232" s="783"/>
      <c r="E2232" s="781" t="s">
        <v>625</v>
      </c>
      <c r="F2232" s="782" t="s">
        <v>4749</v>
      </c>
      <c r="G2232" s="780">
        <f>QCO!M33</f>
        <v>0</v>
      </c>
      <c r="H2232" s="781" t="s">
        <v>627</v>
      </c>
    </row>
    <row r="2233" spans="1:8" x14ac:dyDescent="0.25">
      <c r="A2233" s="778"/>
      <c r="B2233" s="782"/>
      <c r="C2233" s="780"/>
      <c r="D2233" s="783"/>
      <c r="E2233" s="781"/>
      <c r="F2233" s="782" t="s">
        <v>4750</v>
      </c>
      <c r="G2233" s="780">
        <f>QCO!M34</f>
        <v>0</v>
      </c>
      <c r="H2233" s="781" t="s">
        <v>627</v>
      </c>
    </row>
    <row r="2234" spans="1:8" x14ac:dyDescent="0.25">
      <c r="A2234" s="778"/>
      <c r="B2234" s="782"/>
      <c r="C2234" s="780"/>
      <c r="D2234" s="783"/>
      <c r="E2234" s="781"/>
      <c r="F2234" s="782" t="s">
        <v>4751</v>
      </c>
      <c r="G2234" s="780">
        <f>QCO!M35</f>
        <v>0</v>
      </c>
      <c r="H2234" s="781" t="s">
        <v>627</v>
      </c>
    </row>
    <row r="2235" spans="1:8" x14ac:dyDescent="0.25">
      <c r="A2235" s="778"/>
      <c r="B2235" s="782"/>
      <c r="C2235" s="780"/>
      <c r="D2235" s="780"/>
      <c r="E2235" s="781"/>
      <c r="F2235" s="782"/>
      <c r="G2235" s="780"/>
      <c r="H2235" s="781"/>
    </row>
    <row r="2236" spans="1:8" x14ac:dyDescent="0.25">
      <c r="A2236" s="778">
        <v>395</v>
      </c>
      <c r="B2236" s="782" t="s">
        <v>4752</v>
      </c>
      <c r="C2236" s="784">
        <f>QCO!N32</f>
        <v>0</v>
      </c>
      <c r="D2236" s="785"/>
      <c r="E2236" s="781" t="s">
        <v>625</v>
      </c>
      <c r="F2236" s="782" t="s">
        <v>4753</v>
      </c>
      <c r="G2236" s="780">
        <f>QCO!N33</f>
        <v>0</v>
      </c>
      <c r="H2236" s="781" t="s">
        <v>627</v>
      </c>
    </row>
    <row r="2237" spans="1:8" x14ac:dyDescent="0.25">
      <c r="A2237" s="778"/>
      <c r="B2237" s="782"/>
      <c r="C2237" s="784"/>
      <c r="D2237" s="785"/>
      <c r="E2237" s="781"/>
      <c r="F2237" s="782" t="s">
        <v>4754</v>
      </c>
      <c r="G2237" s="780">
        <f>QCO!N34</f>
        <v>0</v>
      </c>
      <c r="H2237" s="781" t="s">
        <v>627</v>
      </c>
    </row>
    <row r="2238" spans="1:8" x14ac:dyDescent="0.25">
      <c r="A2238" s="778"/>
      <c r="B2238" s="782"/>
      <c r="C2238" s="784"/>
      <c r="D2238" s="785"/>
      <c r="E2238" s="781"/>
      <c r="F2238" s="782" t="s">
        <v>4755</v>
      </c>
      <c r="G2238" s="780">
        <f>QCO!N35</f>
        <v>0</v>
      </c>
      <c r="H2238" s="781" t="s">
        <v>627</v>
      </c>
    </row>
    <row r="2239" spans="1:8" x14ac:dyDescent="0.25">
      <c r="A2239" s="778"/>
      <c r="B2239" s="782"/>
      <c r="C2239" s="780"/>
      <c r="D2239" s="780"/>
      <c r="E2239" s="781"/>
      <c r="F2239" s="782"/>
      <c r="G2239" s="780"/>
      <c r="H2239" s="781"/>
    </row>
    <row r="2240" spans="1:8" x14ac:dyDescent="0.25">
      <c r="A2240" s="778">
        <v>396</v>
      </c>
      <c r="B2240" s="782" t="s">
        <v>4756</v>
      </c>
      <c r="C2240" s="784">
        <f>QCO!O32</f>
        <v>0</v>
      </c>
      <c r="D2240" s="785"/>
      <c r="E2240" s="781" t="s">
        <v>625</v>
      </c>
      <c r="F2240" s="782" t="s">
        <v>4757</v>
      </c>
      <c r="G2240" s="780">
        <f>QCO!O33</f>
        <v>0</v>
      </c>
      <c r="H2240" s="781" t="s">
        <v>627</v>
      </c>
    </row>
    <row r="2241" spans="1:8" x14ac:dyDescent="0.25">
      <c r="A2241" s="778"/>
      <c r="B2241" s="782"/>
      <c r="C2241" s="784"/>
      <c r="D2241" s="785"/>
      <c r="E2241" s="781"/>
      <c r="F2241" s="782" t="s">
        <v>4758</v>
      </c>
      <c r="G2241" s="780">
        <f>QCO!O34</f>
        <v>0</v>
      </c>
      <c r="H2241" s="781" t="s">
        <v>627</v>
      </c>
    </row>
    <row r="2242" spans="1:8" x14ac:dyDescent="0.25">
      <c r="A2242" s="778"/>
      <c r="B2242" s="782"/>
      <c r="C2242" s="784"/>
      <c r="D2242" s="785"/>
      <c r="E2242" s="781"/>
      <c r="F2242" s="782" t="s">
        <v>4759</v>
      </c>
      <c r="G2242" s="780">
        <f>QCO!O35</f>
        <v>0</v>
      </c>
      <c r="H2242" s="781" t="s">
        <v>627</v>
      </c>
    </row>
    <row r="2243" spans="1:8" x14ac:dyDescent="0.25">
      <c r="A2243" s="778"/>
      <c r="B2243" s="782"/>
      <c r="C2243" s="780"/>
      <c r="D2243" s="783"/>
      <c r="E2243" s="787"/>
      <c r="F2243" s="779"/>
      <c r="G2243" s="780"/>
      <c r="H2243" s="787"/>
    </row>
    <row r="2244" spans="1:8" x14ac:dyDescent="0.25">
      <c r="A2244" s="786">
        <v>397</v>
      </c>
      <c r="B2244" s="791" t="s">
        <v>4760</v>
      </c>
      <c r="C2244" s="788">
        <f>QCO!P32</f>
        <v>0</v>
      </c>
      <c r="E2244" s="790" t="s">
        <v>625</v>
      </c>
      <c r="F2244" s="779" t="s">
        <v>4761</v>
      </c>
      <c r="G2244" s="788">
        <f>QCO!P33</f>
        <v>0</v>
      </c>
      <c r="H2244" s="790" t="s">
        <v>627</v>
      </c>
    </row>
    <row r="2245" spans="1:8" x14ac:dyDescent="0.25">
      <c r="F2245" s="779" t="s">
        <v>4762</v>
      </c>
      <c r="G2245" s="788">
        <f>QCO!P34</f>
        <v>0</v>
      </c>
      <c r="H2245" s="790" t="s">
        <v>627</v>
      </c>
    </row>
    <row r="2246" spans="1:8" x14ac:dyDescent="0.25">
      <c r="F2246" s="791" t="s">
        <v>4763</v>
      </c>
      <c r="G2246" s="788">
        <f>QCO!P35</f>
        <v>0</v>
      </c>
      <c r="H2246" s="790" t="s">
        <v>627</v>
      </c>
    </row>
    <row r="2247" spans="1:8" x14ac:dyDescent="0.25">
      <c r="F2247" s="779"/>
    </row>
    <row r="2248" spans="1:8" x14ac:dyDescent="0.25">
      <c r="A2248" s="786">
        <v>398</v>
      </c>
      <c r="B2248" s="791" t="s">
        <v>4764</v>
      </c>
      <c r="C2248" s="788">
        <f>QCO!Q32</f>
        <v>0</v>
      </c>
      <c r="E2248" s="790" t="s">
        <v>625</v>
      </c>
      <c r="F2248" s="779" t="s">
        <v>4765</v>
      </c>
      <c r="G2248" s="788">
        <f>QCO!Q33</f>
        <v>0</v>
      </c>
      <c r="H2248" s="790" t="s">
        <v>627</v>
      </c>
    </row>
    <row r="2249" spans="1:8" x14ac:dyDescent="0.25">
      <c r="F2249" s="779" t="s">
        <v>4766</v>
      </c>
      <c r="G2249" s="788">
        <f>QCO!Q34</f>
        <v>0</v>
      </c>
      <c r="H2249" s="790" t="s">
        <v>627</v>
      </c>
    </row>
    <row r="2250" spans="1:8" x14ac:dyDescent="0.25">
      <c r="F2250" s="791" t="s">
        <v>4767</v>
      </c>
      <c r="G2250" s="788">
        <f>QCO!Q35</f>
        <v>0</v>
      </c>
      <c r="H2250" s="790" t="s">
        <v>627</v>
      </c>
    </row>
    <row r="2251" spans="1:8" x14ac:dyDescent="0.25"/>
    <row r="2252" spans="1:8" x14ac:dyDescent="0.25">
      <c r="A2252" s="786">
        <v>399</v>
      </c>
      <c r="B2252" s="791" t="s">
        <v>4768</v>
      </c>
      <c r="C2252" s="788">
        <f>QCO!R32</f>
        <v>0</v>
      </c>
      <c r="E2252" s="790" t="s">
        <v>625</v>
      </c>
      <c r="F2252" s="791" t="s">
        <v>4769</v>
      </c>
      <c r="G2252" s="788">
        <f>QCO!R33</f>
        <v>0</v>
      </c>
      <c r="H2252" s="790" t="s">
        <v>627</v>
      </c>
    </row>
    <row r="2253" spans="1:8" x14ac:dyDescent="0.25">
      <c r="F2253" s="791" t="s">
        <v>4770</v>
      </c>
      <c r="G2253" s="788">
        <f>QCO!R34</f>
        <v>0</v>
      </c>
      <c r="H2253" s="790" t="s">
        <v>627</v>
      </c>
    </row>
    <row r="2254" spans="1:8" x14ac:dyDescent="0.25">
      <c r="F2254" s="791" t="s">
        <v>4771</v>
      </c>
      <c r="G2254" s="788">
        <f>QCO!R35</f>
        <v>0</v>
      </c>
      <c r="H2254" s="790" t="s">
        <v>627</v>
      </c>
    </row>
    <row r="2255" spans="1:8" x14ac:dyDescent="0.25"/>
    <row r="2256" spans="1:8" x14ac:dyDescent="0.25">
      <c r="A2256" s="786">
        <v>400</v>
      </c>
      <c r="B2256" s="791" t="s">
        <v>4772</v>
      </c>
      <c r="C2256" s="788">
        <f>QCO!S32</f>
        <v>0</v>
      </c>
      <c r="E2256" s="790" t="s">
        <v>625</v>
      </c>
      <c r="F2256" s="791" t="s">
        <v>4773</v>
      </c>
      <c r="G2256" s="788">
        <f>QCO!S33</f>
        <v>0</v>
      </c>
      <c r="H2256" s="790" t="s">
        <v>627</v>
      </c>
    </row>
    <row r="2257" spans="1:8" x14ac:dyDescent="0.25">
      <c r="F2257" s="791" t="s">
        <v>4774</v>
      </c>
      <c r="G2257" s="788">
        <f>QCO!S34</f>
        <v>0</v>
      </c>
      <c r="H2257" s="790" t="s">
        <v>627</v>
      </c>
    </row>
    <row r="2258" spans="1:8" x14ac:dyDescent="0.25">
      <c r="F2258" s="779" t="s">
        <v>4775</v>
      </c>
      <c r="G2258" s="788">
        <f>QCO!S35</f>
        <v>0</v>
      </c>
      <c r="H2258" s="790" t="s">
        <v>627</v>
      </c>
    </row>
    <row r="2259" spans="1:8" x14ac:dyDescent="0.25">
      <c r="F2259" s="779"/>
    </row>
    <row r="2260" spans="1:8" x14ac:dyDescent="0.25">
      <c r="A2260" s="786">
        <v>401</v>
      </c>
      <c r="B2260" s="791" t="s">
        <v>4776</v>
      </c>
      <c r="C2260" s="788">
        <f>QCO!T32</f>
        <v>0</v>
      </c>
      <c r="E2260" s="790" t="s">
        <v>625</v>
      </c>
      <c r="F2260" s="779" t="s">
        <v>4777</v>
      </c>
      <c r="G2260" s="788">
        <f>QCO!T33</f>
        <v>0</v>
      </c>
      <c r="H2260" s="790" t="s">
        <v>627</v>
      </c>
    </row>
    <row r="2261" spans="1:8" x14ac:dyDescent="0.25">
      <c r="F2261" s="791" t="s">
        <v>4778</v>
      </c>
      <c r="G2261" s="788">
        <f>QCO!T34</f>
        <v>0</v>
      </c>
      <c r="H2261" s="790" t="s">
        <v>627</v>
      </c>
    </row>
    <row r="2262" spans="1:8" x14ac:dyDescent="0.25">
      <c r="F2262" s="779" t="s">
        <v>4779</v>
      </c>
      <c r="G2262" s="788">
        <f>QCO!T35</f>
        <v>0</v>
      </c>
      <c r="H2262" s="790" t="s">
        <v>627</v>
      </c>
    </row>
    <row r="2263" spans="1:8" x14ac:dyDescent="0.25">
      <c r="F2263" s="779"/>
    </row>
    <row r="2264" spans="1:8" x14ac:dyDescent="0.25">
      <c r="A2264" s="786">
        <v>402</v>
      </c>
      <c r="B2264" s="791" t="s">
        <v>4780</v>
      </c>
      <c r="C2264" s="788">
        <f>QCO!U32</f>
        <v>0</v>
      </c>
      <c r="E2264" s="790" t="s">
        <v>625</v>
      </c>
      <c r="F2264" s="779" t="s">
        <v>4781</v>
      </c>
      <c r="G2264" s="788">
        <f>QCO!U33</f>
        <v>0</v>
      </c>
      <c r="H2264" s="790" t="s">
        <v>627</v>
      </c>
    </row>
    <row r="2265" spans="1:8" x14ac:dyDescent="0.25">
      <c r="F2265" s="791" t="s">
        <v>4782</v>
      </c>
      <c r="G2265" s="788">
        <f>QCO!U34</f>
        <v>0</v>
      </c>
      <c r="H2265" s="790" t="s">
        <v>627</v>
      </c>
    </row>
    <row r="2266" spans="1:8" x14ac:dyDescent="0.25">
      <c r="F2266" s="791" t="s">
        <v>4783</v>
      </c>
      <c r="G2266" s="788">
        <f>QCO!U35</f>
        <v>0</v>
      </c>
      <c r="H2266" s="790" t="s">
        <v>627</v>
      </c>
    </row>
    <row r="2267" spans="1:8" x14ac:dyDescent="0.25"/>
    <row r="2268" spans="1:8" x14ac:dyDescent="0.25">
      <c r="A2268" s="786">
        <v>403</v>
      </c>
      <c r="B2268" s="791" t="s">
        <v>4784</v>
      </c>
      <c r="C2268" s="788">
        <f>QCO!V32</f>
        <v>0</v>
      </c>
      <c r="E2268" s="790" t="s">
        <v>625</v>
      </c>
      <c r="F2268" s="791" t="s">
        <v>4785</v>
      </c>
      <c r="G2268" s="788">
        <f>QCO!V33</f>
        <v>0</v>
      </c>
      <c r="H2268" s="790" t="s">
        <v>627</v>
      </c>
    </row>
    <row r="2269" spans="1:8" x14ac:dyDescent="0.25">
      <c r="F2269" s="791" t="s">
        <v>4786</v>
      </c>
      <c r="G2269" s="788">
        <f>QCO!V34</f>
        <v>0</v>
      </c>
      <c r="H2269" s="790" t="s">
        <v>627</v>
      </c>
    </row>
    <row r="2270" spans="1:8" x14ac:dyDescent="0.25">
      <c r="F2270" s="791" t="s">
        <v>4787</v>
      </c>
      <c r="G2270" s="788">
        <f>QCO!V35</f>
        <v>0</v>
      </c>
      <c r="H2270" s="790" t="s">
        <v>627</v>
      </c>
    </row>
    <row r="2271" spans="1:8" x14ac:dyDescent="0.25"/>
    <row r="2272" spans="1:8" x14ac:dyDescent="0.25">
      <c r="A2272" s="786">
        <v>404</v>
      </c>
      <c r="B2272" s="791" t="s">
        <v>4788</v>
      </c>
      <c r="C2272" s="788">
        <f>QCO!W32</f>
        <v>0</v>
      </c>
      <c r="E2272" s="790" t="s">
        <v>625</v>
      </c>
      <c r="F2272" s="791" t="s">
        <v>4789</v>
      </c>
      <c r="G2272" s="788">
        <f>QCO!W33</f>
        <v>0</v>
      </c>
      <c r="H2272" s="790" t="s">
        <v>627</v>
      </c>
    </row>
    <row r="2273" spans="1:8" x14ac:dyDescent="0.25">
      <c r="F2273" s="791" t="s">
        <v>4790</v>
      </c>
      <c r="G2273" s="788">
        <f>QCO!W34</f>
        <v>0</v>
      </c>
      <c r="H2273" s="790" t="s">
        <v>627</v>
      </c>
    </row>
    <row r="2274" spans="1:8" x14ac:dyDescent="0.25">
      <c r="F2274" s="791" t="s">
        <v>4791</v>
      </c>
      <c r="G2274" s="788">
        <f>QCO!W35</f>
        <v>0</v>
      </c>
      <c r="H2274" s="790" t="s">
        <v>627</v>
      </c>
    </row>
    <row r="2275" spans="1:8" x14ac:dyDescent="0.25"/>
    <row r="2276" spans="1:8" x14ac:dyDescent="0.25">
      <c r="A2276" s="786">
        <v>405</v>
      </c>
      <c r="B2276" s="791" t="s">
        <v>4792</v>
      </c>
      <c r="C2276" s="788">
        <f>QCO!X32</f>
        <v>0</v>
      </c>
      <c r="E2276" s="790" t="s">
        <v>625</v>
      </c>
      <c r="F2276" s="791" t="s">
        <v>4793</v>
      </c>
      <c r="G2276" s="788">
        <f>QCO!X33</f>
        <v>0</v>
      </c>
      <c r="H2276" s="790" t="s">
        <v>627</v>
      </c>
    </row>
    <row r="2277" spans="1:8" x14ac:dyDescent="0.25">
      <c r="F2277" s="791" t="s">
        <v>4794</v>
      </c>
      <c r="G2277" s="788">
        <f>QCO!X34</f>
        <v>0</v>
      </c>
      <c r="H2277" s="790" t="s">
        <v>627</v>
      </c>
    </row>
    <row r="2278" spans="1:8" x14ac:dyDescent="0.25">
      <c r="F2278" s="791" t="s">
        <v>4795</v>
      </c>
      <c r="G2278" s="788">
        <f>QCO!X35</f>
        <v>0</v>
      </c>
      <c r="H2278" s="790" t="s">
        <v>627</v>
      </c>
    </row>
    <row r="2279" spans="1:8" x14ac:dyDescent="0.25"/>
    <row r="2280" spans="1:8" x14ac:dyDescent="0.25">
      <c r="A2280" s="786">
        <v>406</v>
      </c>
      <c r="B2280" s="791" t="s">
        <v>4796</v>
      </c>
      <c r="C2280" s="788">
        <f>QCO!Y32</f>
        <v>0</v>
      </c>
      <c r="E2280" s="790" t="s">
        <v>625</v>
      </c>
      <c r="F2280" s="791" t="s">
        <v>4797</v>
      </c>
      <c r="G2280" s="788">
        <f>QCO!Y33</f>
        <v>0</v>
      </c>
      <c r="H2280" s="790" t="s">
        <v>627</v>
      </c>
    </row>
    <row r="2281" spans="1:8" x14ac:dyDescent="0.25">
      <c r="F2281" s="791" t="s">
        <v>4798</v>
      </c>
      <c r="G2281" s="788">
        <f>QCO!Y34</f>
        <v>0</v>
      </c>
      <c r="H2281" s="790" t="s">
        <v>627</v>
      </c>
    </row>
    <row r="2282" spans="1:8" x14ac:dyDescent="0.25">
      <c r="F2282" s="791" t="s">
        <v>4799</v>
      </c>
      <c r="G2282" s="788">
        <f>QCO!Y35</f>
        <v>0</v>
      </c>
      <c r="H2282" s="790" t="s">
        <v>627</v>
      </c>
    </row>
    <row r="2283" spans="1:8" x14ac:dyDescent="0.25"/>
    <row r="2284" spans="1:8" x14ac:dyDescent="0.25">
      <c r="A2284" s="786">
        <v>407</v>
      </c>
      <c r="B2284" s="791" t="s">
        <v>4800</v>
      </c>
      <c r="C2284" s="788">
        <f>QCO!Z32</f>
        <v>0</v>
      </c>
      <c r="E2284" s="790" t="s">
        <v>625</v>
      </c>
      <c r="F2284" s="779" t="s">
        <v>4801</v>
      </c>
      <c r="G2284" s="788">
        <f>QCO!Z33</f>
        <v>0</v>
      </c>
      <c r="H2284" s="790" t="s">
        <v>627</v>
      </c>
    </row>
    <row r="2285" spans="1:8" x14ac:dyDescent="0.25">
      <c r="F2285" s="779" t="s">
        <v>4802</v>
      </c>
      <c r="G2285" s="788">
        <f>QCO!Z34</f>
        <v>0</v>
      </c>
      <c r="H2285" s="790" t="s">
        <v>627</v>
      </c>
    </row>
    <row r="2286" spans="1:8" x14ac:dyDescent="0.25">
      <c r="F2286" s="791" t="s">
        <v>4803</v>
      </c>
      <c r="G2286" s="788">
        <f>QCO!Z35</f>
        <v>0</v>
      </c>
      <c r="H2286" s="790" t="s">
        <v>627</v>
      </c>
    </row>
    <row r="2287" spans="1:8" x14ac:dyDescent="0.25">
      <c r="F2287" s="779"/>
    </row>
    <row r="2288" spans="1:8" x14ac:dyDescent="0.25">
      <c r="A2288" s="786">
        <v>408</v>
      </c>
      <c r="B2288" s="791" t="s">
        <v>4804</v>
      </c>
      <c r="C2288" s="788">
        <f>QCO!AA32</f>
        <v>0</v>
      </c>
      <c r="E2288" s="790" t="s">
        <v>625</v>
      </c>
      <c r="F2288" s="779" t="s">
        <v>4805</v>
      </c>
      <c r="G2288" s="788">
        <f>QCO!AA33</f>
        <v>0</v>
      </c>
      <c r="H2288" s="790" t="s">
        <v>627</v>
      </c>
    </row>
    <row r="2289" spans="1:8" x14ac:dyDescent="0.25">
      <c r="F2289" s="791" t="s">
        <v>4806</v>
      </c>
      <c r="G2289" s="788">
        <f>QCO!AA34</f>
        <v>0</v>
      </c>
      <c r="H2289" s="790" t="s">
        <v>627</v>
      </c>
    </row>
    <row r="2290" spans="1:8" x14ac:dyDescent="0.25">
      <c r="F2290" s="779" t="s">
        <v>4807</v>
      </c>
      <c r="G2290" s="788">
        <f>QCO!AA35</f>
        <v>0</v>
      </c>
      <c r="H2290" s="790" t="s">
        <v>627</v>
      </c>
    </row>
    <row r="2291" spans="1:8" x14ac:dyDescent="0.25">
      <c r="F2291" s="779"/>
    </row>
    <row r="2292" spans="1:8" x14ac:dyDescent="0.25">
      <c r="A2292" s="786">
        <v>409</v>
      </c>
      <c r="B2292" s="791" t="s">
        <v>4808</v>
      </c>
      <c r="C2292" s="788">
        <f>QCO!AB32</f>
        <v>0</v>
      </c>
      <c r="E2292" s="790" t="s">
        <v>625</v>
      </c>
      <c r="F2292" s="791" t="s">
        <v>4809</v>
      </c>
      <c r="G2292" s="788">
        <f>QCO!AB33</f>
        <v>0</v>
      </c>
      <c r="H2292" s="790" t="s">
        <v>627</v>
      </c>
    </row>
    <row r="2293" spans="1:8" x14ac:dyDescent="0.25">
      <c r="F2293" s="779" t="s">
        <v>4810</v>
      </c>
      <c r="G2293" s="788">
        <f>QCO!AB34</f>
        <v>0</v>
      </c>
      <c r="H2293" s="790" t="s">
        <v>627</v>
      </c>
    </row>
    <row r="2294" spans="1:8" x14ac:dyDescent="0.25">
      <c r="F2294" s="779" t="s">
        <v>4811</v>
      </c>
      <c r="G2294" s="788">
        <f>QCO!AB35</f>
        <v>0</v>
      </c>
      <c r="H2294" s="790" t="s">
        <v>627</v>
      </c>
    </row>
    <row r="2295" spans="1:8" x14ac:dyDescent="0.25">
      <c r="F2295" s="779"/>
    </row>
    <row r="2296" spans="1:8" x14ac:dyDescent="0.25">
      <c r="A2296" s="786">
        <v>410</v>
      </c>
      <c r="B2296" s="791" t="s">
        <v>4812</v>
      </c>
      <c r="C2296" s="788">
        <f>QCO!AD32</f>
        <v>0</v>
      </c>
      <c r="E2296" s="790" t="s">
        <v>625</v>
      </c>
      <c r="F2296" s="779" t="s">
        <v>4813</v>
      </c>
      <c r="G2296" s="788">
        <f>QCO!AD33</f>
        <v>0</v>
      </c>
      <c r="H2296" s="790" t="s">
        <v>627</v>
      </c>
    </row>
    <row r="2297" spans="1:8" x14ac:dyDescent="0.25">
      <c r="F2297" s="779" t="s">
        <v>4814</v>
      </c>
      <c r="G2297" s="788">
        <f>QCO!AD34</f>
        <v>0</v>
      </c>
      <c r="H2297" s="790" t="s">
        <v>627</v>
      </c>
    </row>
    <row r="2298" spans="1:8" x14ac:dyDescent="0.25">
      <c r="F2298" s="779" t="s">
        <v>4815</v>
      </c>
      <c r="G2298" s="788">
        <f>QCO!AD35</f>
        <v>0</v>
      </c>
      <c r="H2298" s="790" t="s">
        <v>627</v>
      </c>
    </row>
    <row r="2299" spans="1:8" x14ac:dyDescent="0.25"/>
    <row r="2300" spans="1:8" x14ac:dyDescent="0.25">
      <c r="A2300" s="786">
        <v>411</v>
      </c>
      <c r="B2300" s="791" t="s">
        <v>4816</v>
      </c>
      <c r="C2300" s="788">
        <f>QCO!AE32</f>
        <v>0</v>
      </c>
      <c r="E2300" s="790" t="s">
        <v>625</v>
      </c>
      <c r="F2300" s="779" t="s">
        <v>4817</v>
      </c>
      <c r="G2300" s="788">
        <f>QCO!AE33</f>
        <v>0</v>
      </c>
      <c r="H2300" s="790" t="s">
        <v>627</v>
      </c>
    </row>
    <row r="2301" spans="1:8" x14ac:dyDescent="0.25">
      <c r="F2301" s="779" t="s">
        <v>4818</v>
      </c>
      <c r="G2301" s="788">
        <f>QCO!AE34</f>
        <v>0</v>
      </c>
      <c r="H2301" s="790" t="s">
        <v>627</v>
      </c>
    </row>
    <row r="2302" spans="1:8" x14ac:dyDescent="0.25">
      <c r="F2302" s="779" t="s">
        <v>4819</v>
      </c>
      <c r="G2302" s="788">
        <f>QCO!AE35</f>
        <v>0</v>
      </c>
      <c r="H2302" s="790" t="s">
        <v>627</v>
      </c>
    </row>
    <row r="2303" spans="1:8" x14ac:dyDescent="0.25">
      <c r="F2303" s="779"/>
    </row>
    <row r="2304" spans="1:8" x14ac:dyDescent="0.25">
      <c r="A2304" s="786">
        <v>412</v>
      </c>
      <c r="B2304" s="791" t="s">
        <v>4820</v>
      </c>
      <c r="C2304" s="788">
        <f>QCO!C37</f>
        <v>0</v>
      </c>
      <c r="E2304" s="790" t="s">
        <v>625</v>
      </c>
      <c r="F2304" s="779" t="s">
        <v>4821</v>
      </c>
      <c r="G2304" s="788">
        <f>QCO!C38</f>
        <v>0</v>
      </c>
      <c r="H2304" s="790" t="s">
        <v>627</v>
      </c>
    </row>
    <row r="2305" spans="1:8" x14ac:dyDescent="0.25">
      <c r="F2305" s="779" t="s">
        <v>4822</v>
      </c>
      <c r="G2305" s="788">
        <f>QCO!C39</f>
        <v>0</v>
      </c>
      <c r="H2305" s="790" t="s">
        <v>627</v>
      </c>
    </row>
    <row r="2306" spans="1:8" x14ac:dyDescent="0.25"/>
    <row r="2307" spans="1:8" x14ac:dyDescent="0.25">
      <c r="A2307" s="786">
        <v>413</v>
      </c>
      <c r="B2307" s="791" t="s">
        <v>4823</v>
      </c>
      <c r="C2307" s="788">
        <f>QCO!D37</f>
        <v>0</v>
      </c>
      <c r="E2307" s="790" t="s">
        <v>625</v>
      </c>
      <c r="F2307" s="779" t="s">
        <v>4824</v>
      </c>
      <c r="G2307" s="788">
        <f>QCO!D38</f>
        <v>0</v>
      </c>
      <c r="H2307" s="790" t="s">
        <v>627</v>
      </c>
    </row>
    <row r="2308" spans="1:8" x14ac:dyDescent="0.25">
      <c r="F2308" s="779" t="s">
        <v>4825</v>
      </c>
      <c r="G2308" s="788">
        <f>QCO!D39</f>
        <v>0</v>
      </c>
      <c r="H2308" s="790" t="s">
        <v>627</v>
      </c>
    </row>
    <row r="2309" spans="1:8" x14ac:dyDescent="0.25">
      <c r="F2309" s="779"/>
    </row>
    <row r="2310" spans="1:8" x14ac:dyDescent="0.25">
      <c r="A2310" s="786">
        <v>414</v>
      </c>
      <c r="B2310" s="791" t="s">
        <v>4826</v>
      </c>
      <c r="C2310" s="788">
        <f>QCO!E37</f>
        <v>0</v>
      </c>
      <c r="E2310" s="790" t="s">
        <v>625</v>
      </c>
      <c r="F2310" s="779" t="s">
        <v>4827</v>
      </c>
      <c r="G2310" s="788">
        <f>QCO!E38</f>
        <v>0</v>
      </c>
      <c r="H2310" s="790" t="s">
        <v>627</v>
      </c>
    </row>
    <row r="2311" spans="1:8" x14ac:dyDescent="0.25">
      <c r="F2311" s="779" t="s">
        <v>4828</v>
      </c>
      <c r="G2311" s="788">
        <f>QCO!E39</f>
        <v>0</v>
      </c>
      <c r="H2311" s="790" t="s">
        <v>627</v>
      </c>
    </row>
    <row r="2312" spans="1:8" x14ac:dyDescent="0.25">
      <c r="F2312" s="779"/>
    </row>
    <row r="2313" spans="1:8" x14ac:dyDescent="0.25">
      <c r="A2313" s="786">
        <v>415</v>
      </c>
      <c r="B2313" s="791" t="s">
        <v>4829</v>
      </c>
      <c r="C2313" s="788">
        <f>QCO!F37</f>
        <v>0</v>
      </c>
      <c r="E2313" s="790" t="s">
        <v>625</v>
      </c>
      <c r="F2313" s="791" t="s">
        <v>4830</v>
      </c>
      <c r="G2313" s="788">
        <f>QCO!F38</f>
        <v>0</v>
      </c>
      <c r="H2313" s="790" t="s">
        <v>627</v>
      </c>
    </row>
    <row r="2314" spans="1:8" x14ac:dyDescent="0.25">
      <c r="F2314" s="779" t="s">
        <v>4831</v>
      </c>
      <c r="G2314" s="788">
        <f>QCO!F39</f>
        <v>0</v>
      </c>
      <c r="H2314" s="790" t="s">
        <v>627</v>
      </c>
    </row>
    <row r="2315" spans="1:8" x14ac:dyDescent="0.25">
      <c r="F2315" s="779"/>
    </row>
    <row r="2316" spans="1:8" x14ac:dyDescent="0.25">
      <c r="A2316" s="786">
        <v>416</v>
      </c>
      <c r="B2316" s="791" t="s">
        <v>4832</v>
      </c>
      <c r="C2316" s="788">
        <f>QCO!G37</f>
        <v>0</v>
      </c>
      <c r="E2316" s="790" t="s">
        <v>625</v>
      </c>
      <c r="F2316" s="779" t="s">
        <v>4833</v>
      </c>
      <c r="G2316" s="788">
        <f>QCO!G38</f>
        <v>0</v>
      </c>
      <c r="H2316" s="790" t="s">
        <v>627</v>
      </c>
    </row>
    <row r="2317" spans="1:8" x14ac:dyDescent="0.25">
      <c r="F2317" s="779" t="s">
        <v>4834</v>
      </c>
      <c r="G2317" s="788">
        <f>QCO!G39</f>
        <v>0</v>
      </c>
      <c r="H2317" s="790" t="s">
        <v>627</v>
      </c>
    </row>
    <row r="2318" spans="1:8" x14ac:dyDescent="0.25">
      <c r="F2318" s="779"/>
    </row>
    <row r="2319" spans="1:8" x14ac:dyDescent="0.25">
      <c r="A2319" s="786">
        <v>417</v>
      </c>
      <c r="B2319" s="791" t="s">
        <v>4835</v>
      </c>
      <c r="C2319" s="788">
        <f>QCO!H37</f>
        <v>0</v>
      </c>
      <c r="E2319" s="790" t="s">
        <v>625</v>
      </c>
      <c r="F2319" s="779" t="s">
        <v>4836</v>
      </c>
      <c r="G2319" s="788">
        <f>QCO!H38</f>
        <v>0</v>
      </c>
      <c r="H2319" s="790" t="s">
        <v>627</v>
      </c>
    </row>
    <row r="2320" spans="1:8" x14ac:dyDescent="0.25">
      <c r="F2320" s="791" t="s">
        <v>4837</v>
      </c>
      <c r="G2320" s="788">
        <f>QCO!H39</f>
        <v>0</v>
      </c>
      <c r="H2320" s="790" t="s">
        <v>627</v>
      </c>
    </row>
    <row r="2321" spans="1:8" x14ac:dyDescent="0.25">
      <c r="F2321" s="779"/>
    </row>
    <row r="2322" spans="1:8" x14ac:dyDescent="0.25">
      <c r="A2322" s="786">
        <v>418</v>
      </c>
      <c r="B2322" s="791" t="s">
        <v>4838</v>
      </c>
      <c r="C2322" s="788">
        <f>QCO!I37</f>
        <v>0</v>
      </c>
      <c r="E2322" s="790" t="s">
        <v>625</v>
      </c>
      <c r="F2322" s="779" t="s">
        <v>4839</v>
      </c>
      <c r="G2322" s="788">
        <f>QCO!I38</f>
        <v>0</v>
      </c>
      <c r="H2322" s="790" t="s">
        <v>627</v>
      </c>
    </row>
    <row r="2323" spans="1:8" x14ac:dyDescent="0.25">
      <c r="F2323" s="779" t="s">
        <v>4840</v>
      </c>
      <c r="G2323" s="788">
        <f>QCO!I39</f>
        <v>0</v>
      </c>
      <c r="H2323" s="790" t="s">
        <v>627</v>
      </c>
    </row>
    <row r="2324" spans="1:8" x14ac:dyDescent="0.25">
      <c r="F2324" s="779"/>
    </row>
    <row r="2325" spans="1:8" x14ac:dyDescent="0.25">
      <c r="A2325" s="786">
        <v>419</v>
      </c>
      <c r="B2325" s="791" t="s">
        <v>4841</v>
      </c>
      <c r="C2325" s="788">
        <f>QCO!J37</f>
        <v>0</v>
      </c>
      <c r="E2325" s="790" t="s">
        <v>625</v>
      </c>
      <c r="F2325" s="779" t="s">
        <v>4842</v>
      </c>
      <c r="G2325" s="788">
        <f>QCO!J38</f>
        <v>0</v>
      </c>
      <c r="H2325" s="790" t="s">
        <v>627</v>
      </c>
    </row>
    <row r="2326" spans="1:8" x14ac:dyDescent="0.25">
      <c r="F2326" s="779" t="s">
        <v>4843</v>
      </c>
      <c r="G2326" s="788">
        <f>QCO!J39</f>
        <v>0</v>
      </c>
      <c r="H2326" s="790" t="s">
        <v>627</v>
      </c>
    </row>
    <row r="2327" spans="1:8" x14ac:dyDescent="0.25"/>
    <row r="2328" spans="1:8" x14ac:dyDescent="0.25">
      <c r="A2328" s="786">
        <v>420</v>
      </c>
      <c r="B2328" s="791" t="s">
        <v>4844</v>
      </c>
      <c r="C2328" s="788">
        <f>QCO!K37</f>
        <v>0</v>
      </c>
      <c r="E2328" s="790" t="s">
        <v>625</v>
      </c>
      <c r="F2328" s="779" t="s">
        <v>4845</v>
      </c>
      <c r="G2328" s="788">
        <f>QCO!K38</f>
        <v>0</v>
      </c>
      <c r="H2328" s="790" t="s">
        <v>627</v>
      </c>
    </row>
    <row r="2329" spans="1:8" x14ac:dyDescent="0.25">
      <c r="F2329" s="779" t="s">
        <v>4846</v>
      </c>
      <c r="G2329" s="788">
        <f>QCO!K39</f>
        <v>0</v>
      </c>
      <c r="H2329" s="790" t="s">
        <v>627</v>
      </c>
    </row>
    <row r="2330" spans="1:8" x14ac:dyDescent="0.25">
      <c r="F2330" s="779"/>
    </row>
    <row r="2331" spans="1:8" x14ac:dyDescent="0.25">
      <c r="A2331" s="786">
        <v>421</v>
      </c>
      <c r="B2331" s="791" t="s">
        <v>4847</v>
      </c>
      <c r="C2331" s="788">
        <f>QCO!L37</f>
        <v>0</v>
      </c>
      <c r="E2331" s="790" t="s">
        <v>625</v>
      </c>
      <c r="F2331" s="779" t="s">
        <v>4848</v>
      </c>
      <c r="G2331" s="788">
        <f>QCO!L38</f>
        <v>0</v>
      </c>
      <c r="H2331" s="790" t="s">
        <v>627</v>
      </c>
    </row>
    <row r="2332" spans="1:8" x14ac:dyDescent="0.25">
      <c r="F2332" s="779" t="s">
        <v>4849</v>
      </c>
      <c r="G2332" s="788">
        <f>QCO!L39</f>
        <v>0</v>
      </c>
      <c r="H2332" s="790" t="s">
        <v>627</v>
      </c>
    </row>
    <row r="2333" spans="1:8" x14ac:dyDescent="0.25">
      <c r="F2333" s="779"/>
    </row>
    <row r="2334" spans="1:8" x14ac:dyDescent="0.25">
      <c r="A2334" s="786">
        <v>422</v>
      </c>
      <c r="B2334" s="791" t="s">
        <v>4850</v>
      </c>
      <c r="C2334" s="788">
        <f>QCO!M37</f>
        <v>0</v>
      </c>
      <c r="E2334" s="790" t="s">
        <v>625</v>
      </c>
      <c r="F2334" s="791" t="s">
        <v>4851</v>
      </c>
      <c r="G2334" s="788">
        <f>QCO!M38</f>
        <v>0</v>
      </c>
      <c r="H2334" s="790" t="s">
        <v>627</v>
      </c>
    </row>
    <row r="2335" spans="1:8" x14ac:dyDescent="0.25">
      <c r="F2335" s="779" t="s">
        <v>4852</v>
      </c>
      <c r="G2335" s="788">
        <f>QCO!M39</f>
        <v>0</v>
      </c>
      <c r="H2335" s="790" t="s">
        <v>627</v>
      </c>
    </row>
    <row r="2336" spans="1:8" x14ac:dyDescent="0.25">
      <c r="F2336" s="779"/>
    </row>
    <row r="2337" spans="1:8" x14ac:dyDescent="0.25">
      <c r="A2337" s="786">
        <v>423</v>
      </c>
      <c r="B2337" s="791" t="s">
        <v>4853</v>
      </c>
      <c r="C2337" s="788">
        <f>QCO!N37</f>
        <v>0</v>
      </c>
      <c r="E2337" s="790" t="s">
        <v>625</v>
      </c>
      <c r="F2337" s="779" t="s">
        <v>4854</v>
      </c>
      <c r="G2337" s="788">
        <f>QCO!N38</f>
        <v>0</v>
      </c>
      <c r="H2337" s="790" t="s">
        <v>627</v>
      </c>
    </row>
    <row r="2338" spans="1:8" x14ac:dyDescent="0.25">
      <c r="F2338" s="779" t="s">
        <v>4855</v>
      </c>
      <c r="G2338" s="788">
        <f>QCO!N39</f>
        <v>0</v>
      </c>
      <c r="H2338" s="790" t="s">
        <v>627</v>
      </c>
    </row>
    <row r="2339" spans="1:8" x14ac:dyDescent="0.25">
      <c r="F2339" s="779"/>
    </row>
    <row r="2340" spans="1:8" x14ac:dyDescent="0.25">
      <c r="A2340" s="786">
        <v>424</v>
      </c>
      <c r="B2340" s="791" t="s">
        <v>4856</v>
      </c>
      <c r="C2340" s="788">
        <f>QCO!O37</f>
        <v>0</v>
      </c>
      <c r="E2340" s="790" t="s">
        <v>625</v>
      </c>
      <c r="F2340" s="779" t="s">
        <v>4857</v>
      </c>
      <c r="G2340" s="788">
        <f>QCO!O38</f>
        <v>0</v>
      </c>
      <c r="H2340" s="790" t="s">
        <v>627</v>
      </c>
    </row>
    <row r="2341" spans="1:8" x14ac:dyDescent="0.25">
      <c r="F2341" s="779" t="s">
        <v>4858</v>
      </c>
      <c r="G2341" s="788">
        <f>QCO!O39</f>
        <v>0</v>
      </c>
      <c r="H2341" s="790" t="s">
        <v>627</v>
      </c>
    </row>
    <row r="2342" spans="1:8" x14ac:dyDescent="0.25">
      <c r="F2342" s="779"/>
    </row>
    <row r="2343" spans="1:8" x14ac:dyDescent="0.25">
      <c r="A2343" s="786">
        <v>425</v>
      </c>
      <c r="B2343" s="791" t="s">
        <v>4859</v>
      </c>
      <c r="C2343" s="788">
        <f>QCO!P37</f>
        <v>0</v>
      </c>
      <c r="E2343" s="790" t="s">
        <v>625</v>
      </c>
      <c r="F2343" s="779" t="s">
        <v>4860</v>
      </c>
      <c r="G2343" s="788">
        <f>QCO!P38</f>
        <v>0</v>
      </c>
      <c r="H2343" s="790" t="s">
        <v>627</v>
      </c>
    </row>
    <row r="2344" spans="1:8" x14ac:dyDescent="0.25">
      <c r="F2344" s="779" t="s">
        <v>4861</v>
      </c>
      <c r="G2344" s="788">
        <f>QCO!P39</f>
        <v>0</v>
      </c>
      <c r="H2344" s="790" t="s">
        <v>627</v>
      </c>
    </row>
    <row r="2345" spans="1:8" x14ac:dyDescent="0.25">
      <c r="F2345" s="779"/>
    </row>
    <row r="2346" spans="1:8" x14ac:dyDescent="0.25">
      <c r="A2346" s="786">
        <v>426</v>
      </c>
      <c r="B2346" s="791" t="s">
        <v>4862</v>
      </c>
      <c r="C2346" s="788">
        <f>QCO!Q37</f>
        <v>0</v>
      </c>
      <c r="E2346" s="790" t="s">
        <v>625</v>
      </c>
      <c r="F2346" s="779" t="s">
        <v>4863</v>
      </c>
      <c r="G2346" s="788">
        <f>QCO!Q38</f>
        <v>0</v>
      </c>
      <c r="H2346" s="790" t="s">
        <v>627</v>
      </c>
    </row>
    <row r="2347" spans="1:8" x14ac:dyDescent="0.25">
      <c r="F2347" s="779" t="s">
        <v>4864</v>
      </c>
      <c r="G2347" s="788">
        <f>QCO!Q39</f>
        <v>0</v>
      </c>
      <c r="H2347" s="790" t="s">
        <v>627</v>
      </c>
    </row>
    <row r="2348" spans="1:8" x14ac:dyDescent="0.25">
      <c r="F2348" s="779"/>
    </row>
    <row r="2349" spans="1:8" x14ac:dyDescent="0.25">
      <c r="A2349" s="786">
        <v>427</v>
      </c>
      <c r="B2349" s="791" t="s">
        <v>4865</v>
      </c>
      <c r="C2349" s="788">
        <f>QCO!R37</f>
        <v>0</v>
      </c>
      <c r="E2349" s="790" t="s">
        <v>625</v>
      </c>
      <c r="F2349" s="779" t="s">
        <v>4866</v>
      </c>
      <c r="G2349" s="788">
        <f>QCO!R38</f>
        <v>0</v>
      </c>
      <c r="H2349" s="790" t="s">
        <v>627</v>
      </c>
    </row>
    <row r="2350" spans="1:8" x14ac:dyDescent="0.25">
      <c r="F2350" s="779" t="s">
        <v>4867</v>
      </c>
      <c r="G2350" s="788">
        <f>QCO!R39</f>
        <v>0</v>
      </c>
      <c r="H2350" s="790" t="s">
        <v>627</v>
      </c>
    </row>
    <row r="2351" spans="1:8" x14ac:dyDescent="0.25">
      <c r="F2351" s="779"/>
    </row>
    <row r="2352" spans="1:8" x14ac:dyDescent="0.25">
      <c r="A2352" s="786">
        <v>428</v>
      </c>
      <c r="B2352" s="791" t="s">
        <v>4868</v>
      </c>
      <c r="C2352" s="788">
        <f>QCO!S37</f>
        <v>0</v>
      </c>
      <c r="E2352" s="790" t="s">
        <v>625</v>
      </c>
      <c r="F2352" s="779" t="s">
        <v>4869</v>
      </c>
      <c r="G2352" s="788">
        <f>QCO!S38</f>
        <v>0</v>
      </c>
      <c r="H2352" s="790" t="s">
        <v>627</v>
      </c>
    </row>
    <row r="2353" spans="1:8" x14ac:dyDescent="0.25">
      <c r="F2353" s="779" t="s">
        <v>4870</v>
      </c>
      <c r="G2353" s="788">
        <f>QCO!S39</f>
        <v>0</v>
      </c>
      <c r="H2353" s="790" t="s">
        <v>627</v>
      </c>
    </row>
    <row r="2354" spans="1:8" x14ac:dyDescent="0.25">
      <c r="F2354" s="779"/>
    </row>
    <row r="2355" spans="1:8" x14ac:dyDescent="0.25">
      <c r="A2355" s="786">
        <v>429</v>
      </c>
      <c r="B2355" s="791" t="s">
        <v>4871</v>
      </c>
      <c r="C2355" s="788">
        <f>QCO!T37</f>
        <v>0</v>
      </c>
      <c r="E2355" s="790" t="s">
        <v>625</v>
      </c>
      <c r="F2355" s="779" t="s">
        <v>4872</v>
      </c>
      <c r="G2355" s="788">
        <f>QCO!T38</f>
        <v>0</v>
      </c>
      <c r="H2355" s="790" t="s">
        <v>627</v>
      </c>
    </row>
    <row r="2356" spans="1:8" x14ac:dyDescent="0.25">
      <c r="F2356" s="779" t="s">
        <v>4873</v>
      </c>
      <c r="G2356" s="788">
        <f>QCO!T39</f>
        <v>0</v>
      </c>
      <c r="H2356" s="790" t="s">
        <v>627</v>
      </c>
    </row>
    <row r="2357" spans="1:8" x14ac:dyDescent="0.25">
      <c r="F2357" s="779"/>
    </row>
    <row r="2358" spans="1:8" x14ac:dyDescent="0.25">
      <c r="A2358" s="786">
        <v>430</v>
      </c>
      <c r="B2358" s="791" t="s">
        <v>4874</v>
      </c>
      <c r="C2358" s="788">
        <f>QCO!U37</f>
        <v>0</v>
      </c>
      <c r="E2358" s="790" t="s">
        <v>625</v>
      </c>
      <c r="F2358" s="779" t="s">
        <v>4875</v>
      </c>
      <c r="G2358" s="788">
        <f>QCO!U38</f>
        <v>0</v>
      </c>
      <c r="H2358" s="790" t="s">
        <v>627</v>
      </c>
    </row>
    <row r="2359" spans="1:8" x14ac:dyDescent="0.25">
      <c r="F2359" s="779" t="s">
        <v>4876</v>
      </c>
      <c r="G2359" s="788">
        <f>QCO!U39</f>
        <v>0</v>
      </c>
      <c r="H2359" s="790" t="s">
        <v>627</v>
      </c>
    </row>
    <row r="2360" spans="1:8" x14ac:dyDescent="0.25">
      <c r="F2360" s="779"/>
    </row>
    <row r="2361" spans="1:8" x14ac:dyDescent="0.25">
      <c r="A2361" s="786">
        <v>431</v>
      </c>
      <c r="B2361" s="791" t="s">
        <v>4877</v>
      </c>
      <c r="C2361" s="788">
        <f>QCO!V37</f>
        <v>0</v>
      </c>
      <c r="E2361" s="790" t="s">
        <v>625</v>
      </c>
      <c r="F2361" s="779" t="s">
        <v>4878</v>
      </c>
      <c r="G2361" s="788">
        <f>QCO!V38</f>
        <v>0</v>
      </c>
      <c r="H2361" s="790" t="s">
        <v>627</v>
      </c>
    </row>
    <row r="2362" spans="1:8" x14ac:dyDescent="0.25">
      <c r="F2362" s="779" t="s">
        <v>4879</v>
      </c>
      <c r="G2362" s="788">
        <f>QCO!V39</f>
        <v>0</v>
      </c>
      <c r="H2362" s="790" t="s">
        <v>627</v>
      </c>
    </row>
    <row r="2363" spans="1:8" x14ac:dyDescent="0.25">
      <c r="F2363" s="779"/>
    </row>
    <row r="2364" spans="1:8" x14ac:dyDescent="0.25">
      <c r="A2364" s="786">
        <v>432</v>
      </c>
      <c r="B2364" s="791" t="s">
        <v>4880</v>
      </c>
      <c r="C2364" s="788">
        <f>QCO!W37</f>
        <v>0</v>
      </c>
      <c r="E2364" s="790" t="s">
        <v>625</v>
      </c>
      <c r="F2364" s="779" t="s">
        <v>4881</v>
      </c>
      <c r="G2364" s="788">
        <f>QCO!W38</f>
        <v>0</v>
      </c>
      <c r="H2364" s="790" t="s">
        <v>627</v>
      </c>
    </row>
    <row r="2365" spans="1:8" x14ac:dyDescent="0.25">
      <c r="F2365" s="779" t="s">
        <v>4882</v>
      </c>
      <c r="G2365" s="788">
        <f>QCO!W39</f>
        <v>0</v>
      </c>
      <c r="H2365" s="790" t="s">
        <v>627</v>
      </c>
    </row>
    <row r="2366" spans="1:8" x14ac:dyDescent="0.25">
      <c r="F2366" s="779"/>
    </row>
    <row r="2367" spans="1:8" x14ac:dyDescent="0.25">
      <c r="A2367" s="786">
        <v>433</v>
      </c>
      <c r="B2367" s="791" t="s">
        <v>4883</v>
      </c>
      <c r="C2367" s="788">
        <f>QCO!X37</f>
        <v>0</v>
      </c>
      <c r="E2367" s="790" t="s">
        <v>625</v>
      </c>
      <c r="F2367" s="779" t="s">
        <v>4884</v>
      </c>
      <c r="G2367" s="788">
        <f>QCO!X38</f>
        <v>0</v>
      </c>
      <c r="H2367" s="790" t="s">
        <v>627</v>
      </c>
    </row>
    <row r="2368" spans="1:8" x14ac:dyDescent="0.25">
      <c r="F2368" s="779" t="s">
        <v>4885</v>
      </c>
      <c r="G2368" s="788">
        <f>QCO!X39</f>
        <v>0</v>
      </c>
      <c r="H2368" s="790" t="s">
        <v>627</v>
      </c>
    </row>
    <row r="2369" spans="1:8" x14ac:dyDescent="0.25">
      <c r="F2369" s="779"/>
    </row>
    <row r="2370" spans="1:8" x14ac:dyDescent="0.25">
      <c r="A2370" s="786">
        <v>434</v>
      </c>
      <c r="B2370" s="791" t="s">
        <v>4886</v>
      </c>
      <c r="C2370" s="788">
        <f>QCO!Y37</f>
        <v>0</v>
      </c>
      <c r="E2370" s="790" t="s">
        <v>625</v>
      </c>
      <c r="F2370" s="779" t="s">
        <v>4887</v>
      </c>
      <c r="G2370" s="788">
        <f>QCO!Y38</f>
        <v>0</v>
      </c>
      <c r="H2370" s="790" t="s">
        <v>627</v>
      </c>
    </row>
    <row r="2371" spans="1:8" x14ac:dyDescent="0.25">
      <c r="F2371" s="791" t="s">
        <v>4888</v>
      </c>
      <c r="G2371" s="788">
        <f>QCO!Y39</f>
        <v>0</v>
      </c>
      <c r="H2371" s="790" t="s">
        <v>627</v>
      </c>
    </row>
    <row r="2372" spans="1:8" x14ac:dyDescent="0.25"/>
    <row r="2373" spans="1:8" x14ac:dyDescent="0.25">
      <c r="A2373" s="786">
        <v>435</v>
      </c>
      <c r="B2373" s="791" t="s">
        <v>4889</v>
      </c>
      <c r="C2373" s="788">
        <f>QCO!Z37</f>
        <v>0</v>
      </c>
      <c r="E2373" s="790" t="s">
        <v>625</v>
      </c>
      <c r="F2373" s="791" t="s">
        <v>4890</v>
      </c>
      <c r="G2373" s="788">
        <f>QCO!Z38</f>
        <v>0</v>
      </c>
      <c r="H2373" s="790" t="s">
        <v>627</v>
      </c>
    </row>
    <row r="2374" spans="1:8" x14ac:dyDescent="0.25">
      <c r="F2374" s="791" t="s">
        <v>4891</v>
      </c>
      <c r="G2374" s="788">
        <f>QCO!Z39</f>
        <v>0</v>
      </c>
      <c r="H2374" s="790" t="s">
        <v>627</v>
      </c>
    </row>
    <row r="2375" spans="1:8" x14ac:dyDescent="0.25"/>
    <row r="2376" spans="1:8" x14ac:dyDescent="0.25">
      <c r="A2376" s="786">
        <v>436</v>
      </c>
      <c r="B2376" s="779" t="s">
        <v>4892</v>
      </c>
      <c r="C2376" s="788">
        <f>QCO!AA37</f>
        <v>0</v>
      </c>
      <c r="E2376" s="790" t="s">
        <v>625</v>
      </c>
      <c r="F2376" s="779" t="s">
        <v>4893</v>
      </c>
      <c r="G2376" s="788">
        <f>QCO!AA38</f>
        <v>0</v>
      </c>
      <c r="H2376" s="790" t="s">
        <v>627</v>
      </c>
    </row>
    <row r="2377" spans="1:8" x14ac:dyDescent="0.25">
      <c r="F2377" s="779" t="s">
        <v>4894</v>
      </c>
      <c r="G2377" s="788">
        <f>QCO!AA39</f>
        <v>0</v>
      </c>
      <c r="H2377" s="790" t="s">
        <v>627</v>
      </c>
    </row>
    <row r="2378" spans="1:8" x14ac:dyDescent="0.25">
      <c r="F2378" s="779"/>
    </row>
    <row r="2379" spans="1:8" x14ac:dyDescent="0.25">
      <c r="A2379" s="786">
        <v>437</v>
      </c>
      <c r="B2379" s="791" t="s">
        <v>4895</v>
      </c>
      <c r="C2379" s="788">
        <f>QCO!AB37</f>
        <v>0</v>
      </c>
      <c r="E2379" s="790" t="s">
        <v>625</v>
      </c>
      <c r="F2379" s="791" t="s">
        <v>4896</v>
      </c>
      <c r="G2379" s="788">
        <f>QCO!AB38</f>
        <v>0</v>
      </c>
      <c r="H2379" s="790" t="s">
        <v>627</v>
      </c>
    </row>
    <row r="2380" spans="1:8" x14ac:dyDescent="0.25">
      <c r="B2380" s="779"/>
      <c r="F2380" s="779" t="s">
        <v>4897</v>
      </c>
      <c r="G2380" s="788">
        <f>QCO!AB39</f>
        <v>0</v>
      </c>
      <c r="H2380" s="790" t="s">
        <v>627</v>
      </c>
    </row>
    <row r="2381" spans="1:8" x14ac:dyDescent="0.25">
      <c r="F2381" s="779"/>
    </row>
    <row r="2382" spans="1:8" x14ac:dyDescent="0.25">
      <c r="A2382" s="786">
        <v>438</v>
      </c>
      <c r="B2382" s="791" t="s">
        <v>4898</v>
      </c>
      <c r="C2382" s="788">
        <f>QCO!AE37</f>
        <v>0</v>
      </c>
      <c r="E2382" s="790" t="s">
        <v>625</v>
      </c>
      <c r="F2382" s="779" t="s">
        <v>4899</v>
      </c>
      <c r="G2382" s="788">
        <f>QCO!AE38</f>
        <v>0</v>
      </c>
      <c r="H2382" s="790" t="s">
        <v>627</v>
      </c>
    </row>
    <row r="2383" spans="1:8" x14ac:dyDescent="0.25">
      <c r="F2383" s="791" t="s">
        <v>4900</v>
      </c>
      <c r="G2383" s="788">
        <f>QCO!AE39</f>
        <v>0</v>
      </c>
      <c r="H2383" s="790" t="s">
        <v>627</v>
      </c>
    </row>
    <row r="2384" spans="1:8" x14ac:dyDescent="0.25">
      <c r="B2384" s="779"/>
      <c r="F2384" s="779"/>
    </row>
    <row r="2385" spans="1:8" x14ac:dyDescent="0.25">
      <c r="A2385" s="786">
        <v>439</v>
      </c>
      <c r="B2385" s="791" t="s">
        <v>3487</v>
      </c>
      <c r="C2385" s="788">
        <f>QCO!AF9</f>
        <v>0</v>
      </c>
      <c r="E2385" s="790" t="s">
        <v>625</v>
      </c>
      <c r="F2385" s="779" t="s">
        <v>4901</v>
      </c>
      <c r="G2385" s="788">
        <f>QCO!C9</f>
        <v>0</v>
      </c>
      <c r="H2385" s="790" t="s">
        <v>627</v>
      </c>
    </row>
    <row r="2386" spans="1:8" x14ac:dyDescent="0.25">
      <c r="F2386" s="779" t="s">
        <v>4902</v>
      </c>
      <c r="G2386" s="788">
        <f>QCO!D9</f>
        <v>0</v>
      </c>
      <c r="H2386" s="790" t="s">
        <v>627</v>
      </c>
    </row>
    <row r="2387" spans="1:8" x14ac:dyDescent="0.25">
      <c r="F2387" s="791" t="s">
        <v>4903</v>
      </c>
      <c r="G2387" s="788">
        <f>QCO!F9</f>
        <v>0</v>
      </c>
      <c r="H2387" s="790" t="s">
        <v>627</v>
      </c>
    </row>
    <row r="2388" spans="1:8" x14ac:dyDescent="0.25">
      <c r="B2388" s="779"/>
      <c r="F2388" s="779" t="s">
        <v>4904</v>
      </c>
      <c r="G2388" s="788">
        <f>QCO!I9</f>
        <v>0</v>
      </c>
      <c r="H2388" s="790" t="s">
        <v>627</v>
      </c>
    </row>
    <row r="2389" spans="1:8" x14ac:dyDescent="0.25">
      <c r="F2389" s="779" t="s">
        <v>4905</v>
      </c>
      <c r="G2389" s="788">
        <f>QCO!J9</f>
        <v>0</v>
      </c>
      <c r="H2389" s="790" t="s">
        <v>627</v>
      </c>
    </row>
    <row r="2390" spans="1:8" x14ac:dyDescent="0.25">
      <c r="F2390" s="779" t="s">
        <v>4906</v>
      </c>
      <c r="G2390" s="788">
        <f>QCO!K9</f>
        <v>0</v>
      </c>
      <c r="H2390" s="790" t="s">
        <v>627</v>
      </c>
    </row>
    <row r="2391" spans="1:8" x14ac:dyDescent="0.25">
      <c r="F2391" s="791" t="s">
        <v>4907</v>
      </c>
      <c r="G2391" s="788">
        <f>QCO!L9</f>
        <v>0</v>
      </c>
      <c r="H2391" s="790" t="s">
        <v>627</v>
      </c>
    </row>
    <row r="2392" spans="1:8" x14ac:dyDescent="0.25">
      <c r="B2392" s="779"/>
      <c r="F2392" s="779" t="s">
        <v>4908</v>
      </c>
      <c r="G2392" s="788">
        <f>QCO!M9</f>
        <v>0</v>
      </c>
      <c r="H2392" s="790" t="s">
        <v>627</v>
      </c>
    </row>
    <row r="2393" spans="1:8" x14ac:dyDescent="0.25">
      <c r="F2393" s="779" t="s">
        <v>4909</v>
      </c>
      <c r="G2393" s="788">
        <f>QCO!O9</f>
        <v>0</v>
      </c>
      <c r="H2393" s="790" t="s">
        <v>627</v>
      </c>
    </row>
    <row r="2394" spans="1:8" x14ac:dyDescent="0.25">
      <c r="F2394" s="779" t="s">
        <v>4910</v>
      </c>
      <c r="G2394" s="788">
        <f>QCO!P9</f>
        <v>0</v>
      </c>
      <c r="H2394" s="790" t="s">
        <v>627</v>
      </c>
    </row>
    <row r="2395" spans="1:8" x14ac:dyDescent="0.25">
      <c r="F2395" s="779" t="s">
        <v>4911</v>
      </c>
      <c r="G2395" s="788">
        <f>QCO!Q9</f>
        <v>0</v>
      </c>
      <c r="H2395" s="790" t="s">
        <v>627</v>
      </c>
    </row>
    <row r="2396" spans="1:8" x14ac:dyDescent="0.25">
      <c r="F2396" s="791" t="s">
        <v>4912</v>
      </c>
      <c r="G2396" s="788">
        <f>QCO!R9</f>
        <v>0</v>
      </c>
      <c r="H2396" s="790" t="s">
        <v>627</v>
      </c>
    </row>
    <row r="2397" spans="1:8" x14ac:dyDescent="0.25">
      <c r="B2397" s="779"/>
      <c r="F2397" s="779" t="s">
        <v>4913</v>
      </c>
      <c r="G2397" s="788">
        <f>QCO!S9</f>
        <v>0</v>
      </c>
      <c r="H2397" s="790" t="s">
        <v>627</v>
      </c>
    </row>
    <row r="2398" spans="1:8" x14ac:dyDescent="0.25">
      <c r="F2398" s="779" t="s">
        <v>4914</v>
      </c>
      <c r="G2398" s="788">
        <f>QCO!T9</f>
        <v>0</v>
      </c>
      <c r="H2398" s="790" t="s">
        <v>627</v>
      </c>
    </row>
    <row r="2399" spans="1:8" x14ac:dyDescent="0.25">
      <c r="F2399" s="779" t="s">
        <v>4915</v>
      </c>
      <c r="G2399" s="788">
        <f>QCO!V9</f>
        <v>0</v>
      </c>
      <c r="H2399" s="790" t="s">
        <v>627</v>
      </c>
    </row>
    <row r="2400" spans="1:8" x14ac:dyDescent="0.25">
      <c r="F2400" s="791" t="s">
        <v>4916</v>
      </c>
      <c r="G2400" s="788">
        <f>QCO!X9</f>
        <v>0</v>
      </c>
      <c r="H2400" s="790" t="s">
        <v>627</v>
      </c>
    </row>
    <row r="2401" spans="1:8" x14ac:dyDescent="0.25">
      <c r="B2401" s="779"/>
      <c r="F2401" s="779" t="s">
        <v>4917</v>
      </c>
      <c r="G2401" s="788">
        <f>QCO!Y9</f>
        <v>0</v>
      </c>
      <c r="H2401" s="790" t="s">
        <v>627</v>
      </c>
    </row>
    <row r="2402" spans="1:8" x14ac:dyDescent="0.25">
      <c r="F2402" s="779" t="s">
        <v>4918</v>
      </c>
      <c r="G2402" s="788">
        <f>QCO!Z9</f>
        <v>0</v>
      </c>
      <c r="H2402" s="790" t="s">
        <v>627</v>
      </c>
    </row>
    <row r="2403" spans="1:8" x14ac:dyDescent="0.25">
      <c r="F2403" s="779" t="s">
        <v>4919</v>
      </c>
      <c r="G2403" s="788">
        <f>QCO!AD9</f>
        <v>0</v>
      </c>
      <c r="H2403" s="790" t="s">
        <v>627</v>
      </c>
    </row>
    <row r="2404" spans="1:8" x14ac:dyDescent="0.25"/>
    <row r="2405" spans="1:8" x14ac:dyDescent="0.25">
      <c r="A2405" s="786">
        <v>440</v>
      </c>
      <c r="B2405" s="779" t="s">
        <v>3515</v>
      </c>
      <c r="C2405" s="788">
        <f>QCO!AG9</f>
        <v>0</v>
      </c>
      <c r="E2405" s="790" t="s">
        <v>625</v>
      </c>
      <c r="F2405" s="779" t="s">
        <v>4901</v>
      </c>
      <c r="G2405" s="788">
        <f>QCO!C9</f>
        <v>0</v>
      </c>
      <c r="H2405" s="790" t="s">
        <v>627</v>
      </c>
    </row>
    <row r="2406" spans="1:8" x14ac:dyDescent="0.25">
      <c r="F2406" s="779" t="s">
        <v>4902</v>
      </c>
      <c r="G2406" s="788">
        <f>QCO!D9</f>
        <v>0</v>
      </c>
      <c r="H2406" s="790" t="s">
        <v>627</v>
      </c>
    </row>
    <row r="2407" spans="1:8" x14ac:dyDescent="0.25">
      <c r="F2407" s="779" t="s">
        <v>4920</v>
      </c>
      <c r="G2407" s="788">
        <f>QCO!E9</f>
        <v>0</v>
      </c>
      <c r="H2407" s="790" t="s">
        <v>627</v>
      </c>
    </row>
    <row r="2408" spans="1:8" x14ac:dyDescent="0.25">
      <c r="F2408" s="791" t="s">
        <v>4903</v>
      </c>
      <c r="G2408" s="788">
        <f>QCO!F9</f>
        <v>0</v>
      </c>
      <c r="H2408" s="790" t="s">
        <v>627</v>
      </c>
    </row>
    <row r="2409" spans="1:8" x14ac:dyDescent="0.25">
      <c r="B2409" s="779"/>
      <c r="F2409" s="779" t="s">
        <v>4921</v>
      </c>
      <c r="G2409" s="788">
        <f>QCO!G9</f>
        <v>0</v>
      </c>
      <c r="H2409" s="790" t="s">
        <v>627</v>
      </c>
    </row>
    <row r="2410" spans="1:8" x14ac:dyDescent="0.25">
      <c r="F2410" s="779" t="s">
        <v>4922</v>
      </c>
      <c r="G2410" s="788">
        <f>QCO!H9</f>
        <v>0</v>
      </c>
      <c r="H2410" s="790" t="s">
        <v>627</v>
      </c>
    </row>
    <row r="2411" spans="1:8" x14ac:dyDescent="0.25">
      <c r="F2411" s="779" t="s">
        <v>4904</v>
      </c>
      <c r="G2411" s="788">
        <f>QCO!I9</f>
        <v>0</v>
      </c>
      <c r="H2411" s="790" t="s">
        <v>627</v>
      </c>
    </row>
    <row r="2412" spans="1:8" x14ac:dyDescent="0.25">
      <c r="F2412" s="791" t="s">
        <v>4905</v>
      </c>
      <c r="G2412" s="788">
        <f>QCO!J9</f>
        <v>0</v>
      </c>
      <c r="H2412" s="790" t="s">
        <v>627</v>
      </c>
    </row>
    <row r="2413" spans="1:8" x14ac:dyDescent="0.25">
      <c r="B2413" s="779"/>
      <c r="F2413" s="779" t="s">
        <v>4906</v>
      </c>
      <c r="G2413" s="788">
        <f>QCO!K9</f>
        <v>0</v>
      </c>
      <c r="H2413" s="790" t="s">
        <v>627</v>
      </c>
    </row>
    <row r="2414" spans="1:8" x14ac:dyDescent="0.25">
      <c r="F2414" s="779" t="s">
        <v>4907</v>
      </c>
      <c r="G2414" s="788">
        <f>QCO!L9</f>
        <v>0</v>
      </c>
      <c r="H2414" s="790" t="s">
        <v>627</v>
      </c>
    </row>
    <row r="2415" spans="1:8" x14ac:dyDescent="0.25">
      <c r="F2415" s="779" t="s">
        <v>4908</v>
      </c>
      <c r="G2415" s="788">
        <f>QCO!M9</f>
        <v>0</v>
      </c>
      <c r="H2415" s="790" t="s">
        <v>627</v>
      </c>
    </row>
    <row r="2416" spans="1:8" x14ac:dyDescent="0.25">
      <c r="F2416" s="791" t="s">
        <v>4923</v>
      </c>
      <c r="G2416" s="788">
        <f>QCO!N9</f>
        <v>0</v>
      </c>
      <c r="H2416" s="790" t="s">
        <v>627</v>
      </c>
    </row>
    <row r="2417" spans="2:8" x14ac:dyDescent="0.25">
      <c r="B2417" s="779"/>
      <c r="F2417" s="779" t="s">
        <v>4909</v>
      </c>
      <c r="G2417" s="788">
        <f>QCO!O9</f>
        <v>0</v>
      </c>
      <c r="H2417" s="790" t="s">
        <v>627</v>
      </c>
    </row>
    <row r="2418" spans="2:8" x14ac:dyDescent="0.25">
      <c r="F2418" s="779" t="s">
        <v>4910</v>
      </c>
      <c r="G2418" s="788">
        <f>QCO!P9</f>
        <v>0</v>
      </c>
      <c r="H2418" s="790" t="s">
        <v>627</v>
      </c>
    </row>
    <row r="2419" spans="2:8" x14ac:dyDescent="0.25">
      <c r="F2419" s="779" t="s">
        <v>4911</v>
      </c>
      <c r="G2419" s="788">
        <f>QCO!Q9</f>
        <v>0</v>
      </c>
      <c r="H2419" s="790" t="s">
        <v>627</v>
      </c>
    </row>
    <row r="2420" spans="2:8" x14ac:dyDescent="0.25">
      <c r="F2420" s="791" t="s">
        <v>4912</v>
      </c>
      <c r="G2420" s="788">
        <f>QCO!R9</f>
        <v>0</v>
      </c>
      <c r="H2420" s="790" t="s">
        <v>627</v>
      </c>
    </row>
    <row r="2421" spans="2:8" x14ac:dyDescent="0.25">
      <c r="B2421" s="779"/>
      <c r="F2421" s="779" t="s">
        <v>4913</v>
      </c>
      <c r="G2421" s="788">
        <f>QCO!S9</f>
        <v>0</v>
      </c>
      <c r="H2421" s="790" t="s">
        <v>627</v>
      </c>
    </row>
    <row r="2422" spans="2:8" x14ac:dyDescent="0.25">
      <c r="F2422" s="779" t="s">
        <v>4914</v>
      </c>
      <c r="G2422" s="788">
        <f>QCO!T9</f>
        <v>0</v>
      </c>
      <c r="H2422" s="790" t="s">
        <v>627</v>
      </c>
    </row>
    <row r="2423" spans="2:8" x14ac:dyDescent="0.25">
      <c r="F2423" s="779" t="s">
        <v>4924</v>
      </c>
      <c r="G2423" s="788">
        <f>QCO!U9</f>
        <v>0</v>
      </c>
      <c r="H2423" s="790" t="s">
        <v>627</v>
      </c>
    </row>
    <row r="2424" spans="2:8" x14ac:dyDescent="0.25">
      <c r="F2424" s="791" t="s">
        <v>4915</v>
      </c>
      <c r="G2424" s="788">
        <f>QCO!V9</f>
        <v>0</v>
      </c>
      <c r="H2424" s="790" t="s">
        <v>627</v>
      </c>
    </row>
    <row r="2425" spans="2:8" x14ac:dyDescent="0.25">
      <c r="B2425" s="779"/>
      <c r="F2425" s="779" t="s">
        <v>4925</v>
      </c>
      <c r="G2425" s="788">
        <f>QCO!W9</f>
        <v>0</v>
      </c>
      <c r="H2425" s="790" t="s">
        <v>627</v>
      </c>
    </row>
    <row r="2426" spans="2:8" x14ac:dyDescent="0.25">
      <c r="F2426" s="779" t="s">
        <v>4916</v>
      </c>
      <c r="G2426" s="788">
        <f>QCO!X9</f>
        <v>0</v>
      </c>
      <c r="H2426" s="790" t="s">
        <v>627</v>
      </c>
    </row>
    <row r="2427" spans="2:8" x14ac:dyDescent="0.25">
      <c r="F2427" s="779" t="s">
        <v>4917</v>
      </c>
      <c r="G2427" s="788">
        <f>QCO!Y9</f>
        <v>0</v>
      </c>
      <c r="H2427" s="790" t="s">
        <v>627</v>
      </c>
    </row>
    <row r="2428" spans="2:8" x14ac:dyDescent="0.25">
      <c r="F2428" s="791" t="s">
        <v>4918</v>
      </c>
      <c r="G2428" s="788">
        <f>QCO!Z9</f>
        <v>0</v>
      </c>
      <c r="H2428" s="790" t="s">
        <v>627</v>
      </c>
    </row>
    <row r="2429" spans="2:8" x14ac:dyDescent="0.25">
      <c r="B2429" s="779"/>
      <c r="F2429" s="779" t="s">
        <v>4926</v>
      </c>
      <c r="G2429" s="788">
        <f>QCO!AA9</f>
        <v>0</v>
      </c>
      <c r="H2429" s="790" t="s">
        <v>627</v>
      </c>
    </row>
    <row r="2430" spans="2:8" x14ac:dyDescent="0.25">
      <c r="F2430" s="779" t="s">
        <v>4927</v>
      </c>
      <c r="G2430" s="788">
        <f>QCO!AB9</f>
        <v>0</v>
      </c>
      <c r="H2430" s="790" t="s">
        <v>627</v>
      </c>
    </row>
    <row r="2431" spans="2:8" x14ac:dyDescent="0.25">
      <c r="F2431" s="779" t="s">
        <v>4919</v>
      </c>
      <c r="G2431" s="788">
        <f>QCO!AD9</f>
        <v>0</v>
      </c>
      <c r="H2431" s="790" t="s">
        <v>627</v>
      </c>
    </row>
    <row r="2432" spans="2:8" x14ac:dyDescent="0.25">
      <c r="F2432" s="791" t="s">
        <v>4928</v>
      </c>
      <c r="G2432" s="788">
        <f>QCO!AE9</f>
        <v>0</v>
      </c>
      <c r="H2432" s="790" t="s">
        <v>627</v>
      </c>
    </row>
    <row r="2433" spans="1:8" x14ac:dyDescent="0.25">
      <c r="B2433" s="779"/>
      <c r="F2433" s="779"/>
    </row>
    <row r="2434" spans="1:8" x14ac:dyDescent="0.25">
      <c r="A2434" s="786">
        <v>441</v>
      </c>
      <c r="B2434" s="791" t="s">
        <v>3488</v>
      </c>
      <c r="C2434" s="788">
        <f>QCO!AF10</f>
        <v>0</v>
      </c>
      <c r="E2434" s="790" t="s">
        <v>625</v>
      </c>
      <c r="F2434" s="779" t="s">
        <v>4276</v>
      </c>
      <c r="G2434" s="788">
        <f>QCO!C10</f>
        <v>0</v>
      </c>
      <c r="H2434" s="790" t="s">
        <v>627</v>
      </c>
    </row>
    <row r="2435" spans="1:8" x14ac:dyDescent="0.25">
      <c r="F2435" s="779" t="s">
        <v>4284</v>
      </c>
      <c r="G2435" s="788">
        <f>QCO!D10</f>
        <v>0</v>
      </c>
      <c r="H2435" s="790" t="s">
        <v>627</v>
      </c>
    </row>
    <row r="2436" spans="1:8" x14ac:dyDescent="0.25">
      <c r="F2436" s="791" t="s">
        <v>4300</v>
      </c>
      <c r="G2436" s="788">
        <f>QCO!F10</f>
        <v>0</v>
      </c>
      <c r="H2436" s="790" t="s">
        <v>627</v>
      </c>
    </row>
    <row r="2437" spans="1:8" x14ac:dyDescent="0.25">
      <c r="B2437" s="779"/>
      <c r="F2437" s="779" t="s">
        <v>4324</v>
      </c>
      <c r="G2437" s="788">
        <f>QCO!I10</f>
        <v>0</v>
      </c>
      <c r="H2437" s="790" t="s">
        <v>627</v>
      </c>
    </row>
    <row r="2438" spans="1:8" x14ac:dyDescent="0.25">
      <c r="F2438" s="779" t="s">
        <v>4332</v>
      </c>
      <c r="G2438" s="788">
        <f>QCO!J10</f>
        <v>0</v>
      </c>
      <c r="H2438" s="790" t="s">
        <v>627</v>
      </c>
    </row>
    <row r="2439" spans="1:8" x14ac:dyDescent="0.25">
      <c r="F2439" s="779" t="s">
        <v>4340</v>
      </c>
      <c r="G2439" s="788">
        <f>QCO!K10</f>
        <v>0</v>
      </c>
      <c r="H2439" s="790" t="s">
        <v>627</v>
      </c>
    </row>
    <row r="2440" spans="1:8" x14ac:dyDescent="0.25">
      <c r="F2440" s="791" t="s">
        <v>4348</v>
      </c>
      <c r="G2440" s="788">
        <f>QCO!L10</f>
        <v>0</v>
      </c>
      <c r="H2440" s="790" t="s">
        <v>627</v>
      </c>
    </row>
    <row r="2441" spans="1:8" x14ac:dyDescent="0.25">
      <c r="B2441" s="779"/>
      <c r="F2441" s="779" t="s">
        <v>4356</v>
      </c>
      <c r="G2441" s="788">
        <f>QCO!M10</f>
        <v>0</v>
      </c>
      <c r="H2441" s="790" t="s">
        <v>627</v>
      </c>
    </row>
    <row r="2442" spans="1:8" x14ac:dyDescent="0.25">
      <c r="F2442" s="779" t="s">
        <v>4372</v>
      </c>
      <c r="G2442" s="788">
        <f>QCO!O10</f>
        <v>0</v>
      </c>
      <c r="H2442" s="790" t="s">
        <v>627</v>
      </c>
    </row>
    <row r="2443" spans="1:8" x14ac:dyDescent="0.25">
      <c r="F2443" s="779" t="s">
        <v>4380</v>
      </c>
      <c r="G2443" s="788">
        <f>QCO!P10</f>
        <v>0</v>
      </c>
      <c r="H2443" s="790" t="s">
        <v>627</v>
      </c>
    </row>
    <row r="2444" spans="1:8" x14ac:dyDescent="0.25">
      <c r="F2444" s="779" t="s">
        <v>4388</v>
      </c>
      <c r="G2444" s="788">
        <f>QCO!Q10</f>
        <v>0</v>
      </c>
      <c r="H2444" s="790" t="s">
        <v>627</v>
      </c>
    </row>
    <row r="2445" spans="1:8" x14ac:dyDescent="0.25">
      <c r="F2445" s="791" t="s">
        <v>4396</v>
      </c>
      <c r="G2445" s="788">
        <f>QCO!R10</f>
        <v>0</v>
      </c>
      <c r="H2445" s="790" t="s">
        <v>627</v>
      </c>
    </row>
    <row r="2446" spans="1:8" x14ac:dyDescent="0.25">
      <c r="B2446" s="779"/>
      <c r="F2446" s="779" t="s">
        <v>4404</v>
      </c>
      <c r="G2446" s="788">
        <f>QCO!S10</f>
        <v>0</v>
      </c>
      <c r="H2446" s="790" t="s">
        <v>627</v>
      </c>
    </row>
    <row r="2447" spans="1:8" x14ac:dyDescent="0.25">
      <c r="F2447" s="779" t="s">
        <v>4412</v>
      </c>
      <c r="G2447" s="788">
        <f>QCO!T10</f>
        <v>0</v>
      </c>
      <c r="H2447" s="790" t="s">
        <v>627</v>
      </c>
    </row>
    <row r="2448" spans="1:8" x14ac:dyDescent="0.25">
      <c r="F2448" s="779" t="s">
        <v>4428</v>
      </c>
      <c r="G2448" s="788">
        <f>QCO!V10</f>
        <v>0</v>
      </c>
      <c r="H2448" s="790" t="s">
        <v>627</v>
      </c>
    </row>
    <row r="2449" spans="2:8" x14ac:dyDescent="0.25">
      <c r="F2449" s="791" t="s">
        <v>4444</v>
      </c>
      <c r="G2449" s="788">
        <f>QCO!X10</f>
        <v>0</v>
      </c>
      <c r="H2449" s="790" t="s">
        <v>627</v>
      </c>
    </row>
    <row r="2450" spans="2:8" x14ac:dyDescent="0.25">
      <c r="B2450" s="779"/>
      <c r="F2450" s="779" t="s">
        <v>4452</v>
      </c>
      <c r="G2450" s="788">
        <f>QCO!Y10</f>
        <v>0</v>
      </c>
      <c r="H2450" s="790" t="s">
        <v>627</v>
      </c>
    </row>
    <row r="2451" spans="2:8" x14ac:dyDescent="0.25">
      <c r="F2451" s="779" t="s">
        <v>4460</v>
      </c>
      <c r="G2451" s="788">
        <f>QCO!Z10</f>
        <v>0</v>
      </c>
      <c r="H2451" s="790" t="s">
        <v>627</v>
      </c>
    </row>
    <row r="2452" spans="2:8" x14ac:dyDescent="0.25">
      <c r="F2452" s="779" t="s">
        <v>4929</v>
      </c>
      <c r="G2452" s="788">
        <f>QCO!AC10</f>
        <v>0</v>
      </c>
      <c r="H2452" s="790" t="s">
        <v>627</v>
      </c>
    </row>
    <row r="2453" spans="2:8" x14ac:dyDescent="0.25"/>
    <row r="2454" spans="2:8" x14ac:dyDescent="0.25">
      <c r="B2454" s="779"/>
      <c r="F2454" s="779"/>
    </row>
    <row r="2455" spans="2:8" x14ac:dyDescent="0.25">
      <c r="F2455" s="779"/>
    </row>
    <row r="2456" spans="2:8" x14ac:dyDescent="0.25">
      <c r="F2456" s="779"/>
    </row>
    <row r="2457" spans="2:8" x14ac:dyDescent="0.25"/>
    <row r="2458" spans="2:8" x14ac:dyDescent="0.25">
      <c r="B2458" s="779"/>
      <c r="F2458" s="779"/>
    </row>
    <row r="2459" spans="2:8" x14ac:dyDescent="0.25">
      <c r="F2459" s="779"/>
    </row>
    <row r="2460" spans="2:8" x14ac:dyDescent="0.25">
      <c r="F2460" s="779"/>
    </row>
    <row r="2461" spans="2:8" x14ac:dyDescent="0.25"/>
    <row r="2462" spans="2:8" x14ac:dyDescent="0.25">
      <c r="B2462" s="779"/>
      <c r="F2462" s="779"/>
    </row>
    <row r="2463" spans="2:8" x14ac:dyDescent="0.25">
      <c r="F2463" s="779"/>
    </row>
    <row r="2464" spans="2:8" x14ac:dyDescent="0.25">
      <c r="F2464" s="779"/>
    </row>
    <row r="2465" spans="2:8" x14ac:dyDescent="0.25"/>
    <row r="2466" spans="2:8" x14ac:dyDescent="0.25">
      <c r="B2466" s="779"/>
    </row>
    <row r="2467" spans="2:8" x14ac:dyDescent="0.25"/>
    <row r="2468" spans="2:8" x14ac:dyDescent="0.25">
      <c r="B2468" s="779"/>
      <c r="F2468" s="779"/>
      <c r="H2468" s="789"/>
    </row>
    <row r="2469" spans="2:8" x14ac:dyDescent="0.25">
      <c r="H2469" s="789"/>
    </row>
    <row r="2470" spans="2:8" x14ac:dyDescent="0.25">
      <c r="B2470" s="792"/>
      <c r="H2470" s="789"/>
    </row>
    <row r="2471" spans="2:8" x14ac:dyDescent="0.25">
      <c r="H2471" s="789"/>
    </row>
    <row r="2472" spans="2:8" x14ac:dyDescent="0.25">
      <c r="H2472" s="789"/>
    </row>
    <row r="2473" spans="2:8" x14ac:dyDescent="0.25">
      <c r="H2473" s="789"/>
    </row>
    <row r="2474" spans="2:8" x14ac:dyDescent="0.25">
      <c r="B2474" s="779"/>
      <c r="F2474" s="779"/>
      <c r="H2474" s="789"/>
    </row>
    <row r="2475" spans="2:8" x14ac:dyDescent="0.25">
      <c r="H2475" s="789"/>
    </row>
    <row r="2476" spans="2:8" x14ac:dyDescent="0.25">
      <c r="B2476" s="779"/>
      <c r="H2476" s="789"/>
    </row>
    <row r="2477" spans="2:8" x14ac:dyDescent="0.25">
      <c r="H2477" s="789"/>
    </row>
    <row r="2478" spans="2:8" x14ac:dyDescent="0.25">
      <c r="B2478" s="779"/>
      <c r="H2478" s="789"/>
    </row>
    <row r="2479" spans="2:8" x14ac:dyDescent="0.25">
      <c r="H2479" s="789"/>
    </row>
    <row r="2480" spans="2:8" x14ac:dyDescent="0.25">
      <c r="B2480" s="779"/>
      <c r="H2480" s="789"/>
    </row>
    <row r="2481" spans="1:8" x14ac:dyDescent="0.25">
      <c r="H2481" s="789"/>
    </row>
    <row r="2482" spans="1:8" x14ac:dyDescent="0.25">
      <c r="B2482" s="779"/>
      <c r="F2482" s="779"/>
      <c r="H2482" s="789"/>
    </row>
    <row r="2483" spans="1:8" x14ac:dyDescent="0.25">
      <c r="A2483" s="786">
        <v>443</v>
      </c>
      <c r="B2483" s="791" t="s">
        <v>3489</v>
      </c>
      <c r="C2483" s="788">
        <f>QCO!AF11</f>
        <v>0</v>
      </c>
      <c r="E2483" s="790" t="s">
        <v>625</v>
      </c>
      <c r="F2483" s="791" t="s">
        <v>4277</v>
      </c>
      <c r="G2483" s="788">
        <f>QCO!C11</f>
        <v>0</v>
      </c>
      <c r="H2483" s="789" t="s">
        <v>627</v>
      </c>
    </row>
    <row r="2484" spans="1:8" x14ac:dyDescent="0.25">
      <c r="B2484" s="779"/>
      <c r="F2484" s="791" t="s">
        <v>4285</v>
      </c>
      <c r="G2484" s="788">
        <f>QCO!D11</f>
        <v>0</v>
      </c>
      <c r="H2484" s="789" t="s">
        <v>627</v>
      </c>
    </row>
    <row r="2485" spans="1:8" x14ac:dyDescent="0.25">
      <c r="F2485" s="791" t="s">
        <v>4301</v>
      </c>
      <c r="G2485" s="788">
        <f>QCO!F11</f>
        <v>0</v>
      </c>
      <c r="H2485" s="789" t="s">
        <v>627</v>
      </c>
    </row>
    <row r="2486" spans="1:8" x14ac:dyDescent="0.25">
      <c r="B2486" s="779"/>
      <c r="F2486" s="791" t="s">
        <v>4325</v>
      </c>
      <c r="G2486" s="788">
        <f>QCO!I11</f>
        <v>0</v>
      </c>
      <c r="H2486" s="789" t="s">
        <v>627</v>
      </c>
    </row>
    <row r="2487" spans="1:8" x14ac:dyDescent="0.25">
      <c r="F2487" s="791" t="s">
        <v>4333</v>
      </c>
      <c r="G2487" s="788">
        <f>QCO!J11</f>
        <v>0</v>
      </c>
      <c r="H2487" s="789" t="s">
        <v>627</v>
      </c>
    </row>
    <row r="2488" spans="1:8" x14ac:dyDescent="0.25">
      <c r="B2488" s="779"/>
      <c r="F2488" s="779" t="s">
        <v>4341</v>
      </c>
      <c r="G2488" s="788">
        <f>QCO!K11</f>
        <v>0</v>
      </c>
      <c r="H2488" s="789" t="s">
        <v>627</v>
      </c>
    </row>
    <row r="2489" spans="1:8" x14ac:dyDescent="0.25">
      <c r="F2489" s="791" t="s">
        <v>4349</v>
      </c>
      <c r="G2489" s="788">
        <f>QCO!L11</f>
        <v>0</v>
      </c>
      <c r="H2489" s="789" t="s">
        <v>627</v>
      </c>
    </row>
    <row r="2490" spans="1:8" x14ac:dyDescent="0.25">
      <c r="B2490" s="779"/>
      <c r="F2490" s="791" t="s">
        <v>4357</v>
      </c>
      <c r="G2490" s="788">
        <f>QCO!M11</f>
        <v>0</v>
      </c>
      <c r="H2490" s="789" t="s">
        <v>627</v>
      </c>
    </row>
    <row r="2491" spans="1:8" x14ac:dyDescent="0.25">
      <c r="F2491" s="791" t="s">
        <v>4373</v>
      </c>
      <c r="G2491" s="788">
        <f>QCO!O11</f>
        <v>0</v>
      </c>
      <c r="H2491" s="789" t="s">
        <v>627</v>
      </c>
    </row>
    <row r="2492" spans="1:8" x14ac:dyDescent="0.25">
      <c r="B2492" s="779"/>
      <c r="F2492" s="791" t="s">
        <v>4381</v>
      </c>
      <c r="G2492" s="788">
        <f>QCO!P11</f>
        <v>0</v>
      </c>
      <c r="H2492" s="789" t="s">
        <v>627</v>
      </c>
    </row>
    <row r="2493" spans="1:8" x14ac:dyDescent="0.25">
      <c r="B2493" s="779"/>
      <c r="F2493" s="791" t="s">
        <v>4389</v>
      </c>
      <c r="G2493" s="788">
        <f>QCO!Q11</f>
        <v>0</v>
      </c>
      <c r="H2493" s="789" t="s">
        <v>627</v>
      </c>
    </row>
    <row r="2494" spans="1:8" x14ac:dyDescent="0.25">
      <c r="F2494" s="791" t="s">
        <v>4397</v>
      </c>
      <c r="G2494" s="788">
        <f>QCO!R11</f>
        <v>0</v>
      </c>
      <c r="H2494" s="789" t="s">
        <v>627</v>
      </c>
    </row>
    <row r="2495" spans="1:8" x14ac:dyDescent="0.25">
      <c r="B2495" s="779"/>
      <c r="F2495" s="791" t="s">
        <v>4405</v>
      </c>
      <c r="G2495" s="788">
        <f>QCO!S11</f>
        <v>0</v>
      </c>
      <c r="H2495" s="789" t="s">
        <v>627</v>
      </c>
    </row>
    <row r="2496" spans="1:8" x14ac:dyDescent="0.25">
      <c r="F2496" s="791" t="s">
        <v>4413</v>
      </c>
      <c r="G2496" s="788">
        <f>QCO!T11</f>
        <v>0</v>
      </c>
      <c r="H2496" s="789" t="s">
        <v>627</v>
      </c>
    </row>
    <row r="2497" spans="2:8" x14ac:dyDescent="0.25">
      <c r="B2497" s="779"/>
      <c r="F2497" s="791" t="s">
        <v>4429</v>
      </c>
      <c r="G2497" s="788">
        <f>QCO!V11</f>
        <v>0</v>
      </c>
      <c r="H2497" s="789" t="s">
        <v>627</v>
      </c>
    </row>
    <row r="2498" spans="2:8" x14ac:dyDescent="0.25">
      <c r="F2498" s="791" t="s">
        <v>4445</v>
      </c>
      <c r="G2498" s="788">
        <f>QCO!X11</f>
        <v>0</v>
      </c>
      <c r="H2498" s="789" t="s">
        <v>627</v>
      </c>
    </row>
    <row r="2499" spans="2:8" x14ac:dyDescent="0.25">
      <c r="B2499" s="779"/>
      <c r="F2499" s="791" t="s">
        <v>4453</v>
      </c>
      <c r="G2499" s="788">
        <f>QCO!Y11</f>
        <v>0</v>
      </c>
      <c r="H2499" s="789" t="s">
        <v>627</v>
      </c>
    </row>
    <row r="2500" spans="2:8" x14ac:dyDescent="0.25">
      <c r="F2500" s="791" t="s">
        <v>4461</v>
      </c>
      <c r="G2500" s="788">
        <f>QCO!Z11</f>
        <v>0</v>
      </c>
      <c r="H2500" s="789" t="s">
        <v>627</v>
      </c>
    </row>
    <row r="2501" spans="2:8" x14ac:dyDescent="0.25">
      <c r="B2501" s="779"/>
      <c r="F2501" s="791" t="s">
        <v>4930</v>
      </c>
      <c r="G2501" s="788">
        <f>QCO!AC11</f>
        <v>0</v>
      </c>
      <c r="H2501" s="789" t="s">
        <v>627</v>
      </c>
    </row>
    <row r="2502" spans="2:8" x14ac:dyDescent="0.25">
      <c r="H2502" s="789"/>
    </row>
    <row r="2503" spans="2:8" x14ac:dyDescent="0.25">
      <c r="B2503" s="779"/>
      <c r="H2503" s="789"/>
    </row>
    <row r="2504" spans="2:8" x14ac:dyDescent="0.25">
      <c r="H2504" s="789"/>
    </row>
    <row r="2505" spans="2:8" x14ac:dyDescent="0.25">
      <c r="B2505" s="779"/>
      <c r="H2505" s="789"/>
    </row>
    <row r="2506" spans="2:8" x14ac:dyDescent="0.25">
      <c r="H2506" s="789"/>
    </row>
    <row r="2507" spans="2:8" x14ac:dyDescent="0.25">
      <c r="B2507" s="779"/>
      <c r="H2507" s="789"/>
    </row>
    <row r="2508" spans="2:8" x14ac:dyDescent="0.25">
      <c r="H2508" s="789"/>
    </row>
    <row r="2509" spans="2:8" x14ac:dyDescent="0.25">
      <c r="B2509" s="779"/>
      <c r="H2509" s="789"/>
    </row>
    <row r="2510" spans="2:8" x14ac:dyDescent="0.25">
      <c r="H2510" s="789"/>
    </row>
    <row r="2511" spans="2:8" x14ac:dyDescent="0.25">
      <c r="B2511" s="779"/>
      <c r="H2511" s="789"/>
    </row>
    <row r="2512" spans="2:8" x14ac:dyDescent="0.25">
      <c r="H2512" s="789"/>
    </row>
    <row r="2513" spans="2:8" x14ac:dyDescent="0.25">
      <c r="B2513" s="779"/>
      <c r="H2513" s="789"/>
    </row>
    <row r="2514" spans="2:8" x14ac:dyDescent="0.25">
      <c r="H2514" s="789"/>
    </row>
    <row r="2515" spans="2:8" x14ac:dyDescent="0.25">
      <c r="B2515" s="779"/>
      <c r="H2515" s="789"/>
    </row>
    <row r="2516" spans="2:8" x14ac:dyDescent="0.25">
      <c r="H2516" s="789"/>
    </row>
    <row r="2517" spans="2:8" x14ac:dyDescent="0.25">
      <c r="B2517" s="779"/>
      <c r="F2517" s="779"/>
    </row>
    <row r="2518" spans="2:8" x14ac:dyDescent="0.25">
      <c r="F2518" s="779"/>
    </row>
    <row r="2519" spans="2:8" x14ac:dyDescent="0.25">
      <c r="F2519" s="779"/>
    </row>
    <row r="2520" spans="2:8" x14ac:dyDescent="0.25"/>
    <row r="2521" spans="2:8" x14ac:dyDescent="0.25">
      <c r="B2521" s="779"/>
      <c r="F2521" s="779"/>
    </row>
    <row r="2522" spans="2:8" x14ac:dyDescent="0.25">
      <c r="F2522" s="779"/>
    </row>
    <row r="2523" spans="2:8" x14ac:dyDescent="0.25">
      <c r="F2523" s="779"/>
    </row>
    <row r="2524" spans="2:8" x14ac:dyDescent="0.25"/>
    <row r="2525" spans="2:8" x14ac:dyDescent="0.25">
      <c r="B2525" s="779"/>
      <c r="F2525" s="779"/>
    </row>
    <row r="2526" spans="2:8" x14ac:dyDescent="0.25">
      <c r="F2526" s="779"/>
    </row>
    <row r="2527" spans="2:8" x14ac:dyDescent="0.25">
      <c r="F2527" s="779"/>
    </row>
    <row r="2528" spans="2:8" x14ac:dyDescent="0.25"/>
    <row r="2529" spans="1:8" x14ac:dyDescent="0.25">
      <c r="B2529" s="779"/>
      <c r="F2529" s="779"/>
    </row>
    <row r="2530" spans="1:8" x14ac:dyDescent="0.25">
      <c r="F2530" s="779"/>
    </row>
    <row r="2531" spans="1:8" x14ac:dyDescent="0.25">
      <c r="F2531" s="779"/>
    </row>
    <row r="2532" spans="1:8" ht="30" x14ac:dyDescent="0.25">
      <c r="A2532" s="786">
        <v>445</v>
      </c>
      <c r="B2532" s="791" t="s">
        <v>3491</v>
      </c>
      <c r="C2532" s="788">
        <f>QCO!AF12</f>
        <v>0</v>
      </c>
      <c r="E2532" s="790" t="s">
        <v>625</v>
      </c>
      <c r="F2532" s="791" t="s">
        <v>4278</v>
      </c>
      <c r="G2532" s="788">
        <f>QCO!C12</f>
        <v>0</v>
      </c>
      <c r="H2532" s="790" t="s">
        <v>627</v>
      </c>
    </row>
    <row r="2533" spans="1:8" ht="30" x14ac:dyDescent="0.25">
      <c r="B2533" s="779"/>
      <c r="F2533" s="779" t="s">
        <v>4286</v>
      </c>
      <c r="G2533" s="788">
        <f>QCO!D12</f>
        <v>0</v>
      </c>
      <c r="H2533" s="790" t="s">
        <v>627</v>
      </c>
    </row>
    <row r="2534" spans="1:8" ht="30" x14ac:dyDescent="0.25">
      <c r="F2534" s="779" t="s">
        <v>4302</v>
      </c>
      <c r="G2534" s="788">
        <f>QCO!F12</f>
        <v>0</v>
      </c>
      <c r="H2534" s="790" t="s">
        <v>627</v>
      </c>
    </row>
    <row r="2535" spans="1:8" ht="30" x14ac:dyDescent="0.25">
      <c r="F2535" s="779" t="s">
        <v>4326</v>
      </c>
      <c r="G2535" s="788">
        <f>QCO!I12</f>
        <v>0</v>
      </c>
      <c r="H2535" s="790" t="s">
        <v>627</v>
      </c>
    </row>
    <row r="2536" spans="1:8" ht="30" x14ac:dyDescent="0.25">
      <c r="F2536" s="791" t="s">
        <v>4334</v>
      </c>
      <c r="G2536" s="788">
        <f>QCO!J12</f>
        <v>0</v>
      </c>
      <c r="H2536" s="790" t="s">
        <v>627</v>
      </c>
    </row>
    <row r="2537" spans="1:8" ht="30" x14ac:dyDescent="0.25">
      <c r="B2537" s="779"/>
      <c r="F2537" s="779" t="s">
        <v>4342</v>
      </c>
      <c r="G2537" s="788">
        <f>QCO!K12</f>
        <v>0</v>
      </c>
      <c r="H2537" s="790" t="s">
        <v>627</v>
      </c>
    </row>
    <row r="2538" spans="1:8" ht="30" x14ac:dyDescent="0.25">
      <c r="F2538" s="779" t="s">
        <v>4350</v>
      </c>
      <c r="G2538" s="788">
        <f>QCO!L12</f>
        <v>0</v>
      </c>
      <c r="H2538" s="790" t="s">
        <v>627</v>
      </c>
    </row>
    <row r="2539" spans="1:8" ht="30" x14ac:dyDescent="0.25">
      <c r="F2539" s="779" t="s">
        <v>4358</v>
      </c>
      <c r="G2539" s="788">
        <f>QCO!M12</f>
        <v>0</v>
      </c>
      <c r="H2539" s="790" t="s">
        <v>627</v>
      </c>
    </row>
    <row r="2540" spans="1:8" ht="30" x14ac:dyDescent="0.25">
      <c r="F2540" s="791" t="s">
        <v>4374</v>
      </c>
      <c r="G2540" s="788">
        <f>QCO!O12</f>
        <v>0</v>
      </c>
      <c r="H2540" s="790" t="s">
        <v>627</v>
      </c>
    </row>
    <row r="2541" spans="1:8" ht="30" x14ac:dyDescent="0.25">
      <c r="B2541" s="779"/>
      <c r="F2541" s="779" t="s">
        <v>4382</v>
      </c>
      <c r="G2541" s="788">
        <f>QCO!P12</f>
        <v>0</v>
      </c>
      <c r="H2541" s="790" t="s">
        <v>627</v>
      </c>
    </row>
    <row r="2542" spans="1:8" ht="30" x14ac:dyDescent="0.25">
      <c r="B2542" s="779"/>
      <c r="F2542" s="779" t="s">
        <v>4390</v>
      </c>
      <c r="G2542" s="788">
        <f>QCO!Q12</f>
        <v>0</v>
      </c>
      <c r="H2542" s="790" t="s">
        <v>627</v>
      </c>
    </row>
    <row r="2543" spans="1:8" ht="30" x14ac:dyDescent="0.25">
      <c r="F2543" s="779" t="s">
        <v>4398</v>
      </c>
      <c r="G2543" s="788">
        <f>QCO!R12</f>
        <v>0</v>
      </c>
      <c r="H2543" s="790" t="s">
        <v>627</v>
      </c>
    </row>
    <row r="2544" spans="1:8" ht="30" x14ac:dyDescent="0.25">
      <c r="F2544" s="779" t="s">
        <v>4406</v>
      </c>
      <c r="G2544" s="788">
        <f>QCO!S12</f>
        <v>0</v>
      </c>
      <c r="H2544" s="790" t="s">
        <v>627</v>
      </c>
    </row>
    <row r="2545" spans="1:8" ht="30" x14ac:dyDescent="0.25">
      <c r="F2545" s="791" t="s">
        <v>4414</v>
      </c>
      <c r="G2545" s="788">
        <f>QCO!T12</f>
        <v>0</v>
      </c>
      <c r="H2545" s="790" t="s">
        <v>627</v>
      </c>
    </row>
    <row r="2546" spans="1:8" ht="30" x14ac:dyDescent="0.25">
      <c r="B2546" s="779"/>
      <c r="F2546" s="779" t="s">
        <v>4430</v>
      </c>
      <c r="G2546" s="788">
        <f>QCO!V12</f>
        <v>0</v>
      </c>
      <c r="H2546" s="790" t="s">
        <v>627</v>
      </c>
    </row>
    <row r="2547" spans="1:8" ht="30" x14ac:dyDescent="0.25">
      <c r="F2547" s="779" t="s">
        <v>4446</v>
      </c>
      <c r="G2547" s="788">
        <f>QCO!X12</f>
        <v>0</v>
      </c>
      <c r="H2547" s="790" t="s">
        <v>627</v>
      </c>
    </row>
    <row r="2548" spans="1:8" ht="30" x14ac:dyDescent="0.25">
      <c r="F2548" s="779" t="s">
        <v>4454</v>
      </c>
      <c r="G2548" s="788">
        <f>QCO!Y12</f>
        <v>0</v>
      </c>
      <c r="H2548" s="790" t="s">
        <v>627</v>
      </c>
    </row>
    <row r="2549" spans="1:8" ht="30" x14ac:dyDescent="0.25">
      <c r="F2549" s="791" t="s">
        <v>4462</v>
      </c>
      <c r="G2549" s="788">
        <f>QCO!Z12</f>
        <v>0</v>
      </c>
      <c r="H2549" s="790" t="s">
        <v>627</v>
      </c>
    </row>
    <row r="2550" spans="1:8" ht="30" x14ac:dyDescent="0.25">
      <c r="B2550" s="779"/>
      <c r="F2550" s="779" t="s">
        <v>4931</v>
      </c>
      <c r="G2550" s="788">
        <f>QCO!AC12</f>
        <v>0</v>
      </c>
      <c r="H2550" s="790" t="s">
        <v>627</v>
      </c>
    </row>
    <row r="2551" spans="1:8" x14ac:dyDescent="0.25">
      <c r="F2551" s="779"/>
    </row>
    <row r="2552" spans="1:8" ht="30" x14ac:dyDescent="0.25">
      <c r="A2552" s="786">
        <v>446</v>
      </c>
      <c r="B2552" s="791" t="s">
        <v>3521</v>
      </c>
      <c r="C2552" s="788">
        <f>QCO!AG12</f>
        <v>0</v>
      </c>
      <c r="E2552" s="790" t="s">
        <v>625</v>
      </c>
      <c r="F2552" s="779" t="s">
        <v>4278</v>
      </c>
      <c r="G2552" s="788">
        <f>QCO!C12</f>
        <v>0</v>
      </c>
      <c r="H2552" s="790" t="s">
        <v>627</v>
      </c>
    </row>
    <row r="2553" spans="1:8" ht="30" x14ac:dyDescent="0.25">
      <c r="F2553" s="791" t="s">
        <v>4286</v>
      </c>
      <c r="G2553" s="788">
        <f>QCO!D12</f>
        <v>0</v>
      </c>
      <c r="H2553" s="790" t="s">
        <v>627</v>
      </c>
    </row>
    <row r="2554" spans="1:8" ht="30" x14ac:dyDescent="0.25">
      <c r="B2554" s="779"/>
      <c r="F2554" s="779" t="s">
        <v>4294</v>
      </c>
      <c r="G2554" s="788">
        <f>QCO!E12</f>
        <v>0</v>
      </c>
      <c r="H2554" s="790" t="s">
        <v>627</v>
      </c>
    </row>
    <row r="2555" spans="1:8" ht="30" x14ac:dyDescent="0.25">
      <c r="F2555" s="779" t="s">
        <v>4302</v>
      </c>
      <c r="G2555" s="788">
        <f>QCO!F12</f>
        <v>0</v>
      </c>
      <c r="H2555" s="790" t="s">
        <v>627</v>
      </c>
    </row>
    <row r="2556" spans="1:8" ht="30" x14ac:dyDescent="0.25">
      <c r="F2556" s="779" t="s">
        <v>4310</v>
      </c>
      <c r="G2556" s="788">
        <f>QCO!G12</f>
        <v>0</v>
      </c>
      <c r="H2556" s="790" t="s">
        <v>627</v>
      </c>
    </row>
    <row r="2557" spans="1:8" ht="30" x14ac:dyDescent="0.25">
      <c r="F2557" s="779" t="s">
        <v>4318</v>
      </c>
      <c r="G2557" s="788">
        <f>QCO!H12</f>
        <v>0</v>
      </c>
      <c r="H2557" s="790" t="s">
        <v>627</v>
      </c>
    </row>
    <row r="2558" spans="1:8" ht="30" x14ac:dyDescent="0.25">
      <c r="F2558" s="779" t="s">
        <v>4326</v>
      </c>
      <c r="G2558" s="788">
        <f>QCO!I12</f>
        <v>0</v>
      </c>
      <c r="H2558" s="790" t="s">
        <v>627</v>
      </c>
    </row>
    <row r="2559" spans="1:8" ht="30" x14ac:dyDescent="0.25">
      <c r="F2559" s="791" t="s">
        <v>4334</v>
      </c>
      <c r="G2559" s="788">
        <f>QCO!J12</f>
        <v>0</v>
      </c>
      <c r="H2559" s="790" t="s">
        <v>627</v>
      </c>
    </row>
    <row r="2560" spans="1:8" ht="30" x14ac:dyDescent="0.25">
      <c r="F2560" s="791" t="s">
        <v>4342</v>
      </c>
      <c r="G2560" s="788">
        <f>QCO!K12</f>
        <v>0</v>
      </c>
      <c r="H2560" s="790" t="s">
        <v>627</v>
      </c>
    </row>
    <row r="2561" spans="2:8" ht="30" x14ac:dyDescent="0.25">
      <c r="F2561" s="791" t="s">
        <v>4350</v>
      </c>
      <c r="G2561" s="788">
        <f>QCO!L12</f>
        <v>0</v>
      </c>
      <c r="H2561" s="790" t="s">
        <v>627</v>
      </c>
    </row>
    <row r="2562" spans="2:8" ht="30" x14ac:dyDescent="0.25">
      <c r="F2562" s="791" t="s">
        <v>4358</v>
      </c>
      <c r="G2562" s="788">
        <f>QCO!M12</f>
        <v>0</v>
      </c>
      <c r="H2562" s="790" t="s">
        <v>627</v>
      </c>
    </row>
    <row r="2563" spans="2:8" ht="30" x14ac:dyDescent="0.25">
      <c r="F2563" s="791" t="s">
        <v>4366</v>
      </c>
      <c r="G2563" s="788">
        <f>QCO!N12</f>
        <v>0</v>
      </c>
      <c r="H2563" s="790" t="s">
        <v>627</v>
      </c>
    </row>
    <row r="2564" spans="2:8" ht="30" x14ac:dyDescent="0.25">
      <c r="F2564" s="791" t="s">
        <v>4374</v>
      </c>
      <c r="G2564" s="788">
        <f>QCO!O12</f>
        <v>0</v>
      </c>
      <c r="H2564" s="790" t="s">
        <v>627</v>
      </c>
    </row>
    <row r="2565" spans="2:8" ht="30" x14ac:dyDescent="0.25">
      <c r="F2565" s="791" t="s">
        <v>4382</v>
      </c>
      <c r="G2565" s="788">
        <f>QCO!P12</f>
        <v>0</v>
      </c>
      <c r="H2565" s="790" t="s">
        <v>627</v>
      </c>
    </row>
    <row r="2566" spans="2:8" ht="30" x14ac:dyDescent="0.25">
      <c r="F2566" s="791" t="s">
        <v>4390</v>
      </c>
      <c r="G2566" s="788">
        <f>QCO!Q12</f>
        <v>0</v>
      </c>
      <c r="H2566" s="790" t="s">
        <v>627</v>
      </c>
    </row>
    <row r="2567" spans="2:8" ht="30" x14ac:dyDescent="0.25">
      <c r="B2567" s="779"/>
      <c r="F2567" s="779" t="s">
        <v>4398</v>
      </c>
      <c r="G2567" s="788">
        <f>QCO!R12</f>
        <v>0</v>
      </c>
      <c r="H2567" s="790" t="s">
        <v>627</v>
      </c>
    </row>
    <row r="2568" spans="2:8" ht="30" x14ac:dyDescent="0.25">
      <c r="F2568" s="779" t="s">
        <v>4406</v>
      </c>
      <c r="G2568" s="788">
        <f>QCO!S12</f>
        <v>0</v>
      </c>
      <c r="H2568" s="790" t="s">
        <v>627</v>
      </c>
    </row>
    <row r="2569" spans="2:8" ht="30" x14ac:dyDescent="0.25">
      <c r="F2569" s="791" t="s">
        <v>4414</v>
      </c>
      <c r="G2569" s="788">
        <f>QCO!T12</f>
        <v>0</v>
      </c>
      <c r="H2569" s="790" t="s">
        <v>627</v>
      </c>
    </row>
    <row r="2570" spans="2:8" ht="30" x14ac:dyDescent="0.25">
      <c r="B2570" s="779"/>
      <c r="F2570" s="779" t="s">
        <v>4422</v>
      </c>
      <c r="G2570" s="788">
        <f>QCO!U12</f>
        <v>0</v>
      </c>
      <c r="H2570" s="790" t="s">
        <v>627</v>
      </c>
    </row>
    <row r="2571" spans="2:8" ht="30" x14ac:dyDescent="0.25">
      <c r="F2571" s="779" t="s">
        <v>4430</v>
      </c>
      <c r="G2571" s="788">
        <f>QCO!V12</f>
        <v>0</v>
      </c>
      <c r="H2571" s="790" t="s">
        <v>627</v>
      </c>
    </row>
    <row r="2572" spans="2:8" ht="30" x14ac:dyDescent="0.25">
      <c r="F2572" s="791" t="s">
        <v>4438</v>
      </c>
      <c r="G2572" s="788">
        <f>QCO!W12</f>
        <v>0</v>
      </c>
      <c r="H2572" s="790" t="s">
        <v>627</v>
      </c>
    </row>
    <row r="2573" spans="2:8" ht="30" x14ac:dyDescent="0.25">
      <c r="B2573" s="779"/>
      <c r="F2573" s="779" t="s">
        <v>4446</v>
      </c>
      <c r="G2573" s="788">
        <f>QCO!X12</f>
        <v>0</v>
      </c>
      <c r="H2573" s="790" t="s">
        <v>627</v>
      </c>
    </row>
    <row r="2574" spans="2:8" ht="30" x14ac:dyDescent="0.25">
      <c r="F2574" s="779" t="s">
        <v>4454</v>
      </c>
      <c r="G2574" s="788">
        <f>QCO!Y12</f>
        <v>0</v>
      </c>
      <c r="H2574" s="790" t="s">
        <v>627</v>
      </c>
    </row>
    <row r="2575" spans="2:8" ht="30" x14ac:dyDescent="0.25">
      <c r="F2575" s="791" t="s">
        <v>4462</v>
      </c>
      <c r="G2575" s="788">
        <f>QCO!Z12</f>
        <v>0</v>
      </c>
      <c r="H2575" s="790" t="s">
        <v>627</v>
      </c>
    </row>
    <row r="2576" spans="2:8" ht="30" x14ac:dyDescent="0.25">
      <c r="B2576" s="779"/>
      <c r="F2576" s="779" t="s">
        <v>4470</v>
      </c>
      <c r="G2576" s="788">
        <f>QCO!AA12</f>
        <v>0</v>
      </c>
      <c r="H2576" s="790" t="s">
        <v>627</v>
      </c>
    </row>
    <row r="2577" spans="1:8" ht="30" x14ac:dyDescent="0.25">
      <c r="F2577" s="779" t="s">
        <v>4478</v>
      </c>
      <c r="G2577" s="788">
        <f>QCO!AB12</f>
        <v>0</v>
      </c>
      <c r="H2577" s="790" t="s">
        <v>627</v>
      </c>
    </row>
    <row r="2578" spans="1:8" ht="30" x14ac:dyDescent="0.25">
      <c r="F2578" s="791" t="s">
        <v>4486</v>
      </c>
      <c r="G2578" s="788">
        <f>QCO!AE12</f>
        <v>0</v>
      </c>
      <c r="H2578" s="790" t="s">
        <v>627</v>
      </c>
    </row>
    <row r="2579" spans="1:8" ht="30" x14ac:dyDescent="0.25">
      <c r="B2579" s="779"/>
      <c r="F2579" s="779" t="s">
        <v>4931</v>
      </c>
      <c r="G2579" s="788">
        <f>QCO!AC12</f>
        <v>0</v>
      </c>
      <c r="H2579" s="790" t="s">
        <v>627</v>
      </c>
    </row>
    <row r="2580" spans="1:8" x14ac:dyDescent="0.25">
      <c r="F2580" s="779"/>
    </row>
    <row r="2581" spans="1:8" x14ac:dyDescent="0.25">
      <c r="A2581" s="786">
        <v>447</v>
      </c>
      <c r="B2581" s="791" t="s">
        <v>3492</v>
      </c>
      <c r="C2581" s="788">
        <f>QCO!AF13</f>
        <v>0</v>
      </c>
      <c r="E2581" s="790" t="s">
        <v>625</v>
      </c>
      <c r="F2581" s="791" t="s">
        <v>4279</v>
      </c>
      <c r="G2581" s="788">
        <f>QCO!C13</f>
        <v>0</v>
      </c>
      <c r="H2581" s="790" t="s">
        <v>627</v>
      </c>
    </row>
    <row r="2582" spans="1:8" x14ac:dyDescent="0.25">
      <c r="B2582" s="779"/>
      <c r="F2582" s="779" t="s">
        <v>4287</v>
      </c>
      <c r="G2582" s="788">
        <f>QCO!D13</f>
        <v>0</v>
      </c>
      <c r="H2582" s="790" t="s">
        <v>627</v>
      </c>
    </row>
    <row r="2583" spans="1:8" x14ac:dyDescent="0.25">
      <c r="F2583" s="779" t="s">
        <v>4303</v>
      </c>
      <c r="G2583" s="788">
        <f>QCO!F13</f>
        <v>0</v>
      </c>
      <c r="H2583" s="790" t="s">
        <v>627</v>
      </c>
    </row>
    <row r="2584" spans="1:8" x14ac:dyDescent="0.25">
      <c r="F2584" s="791" t="s">
        <v>4327</v>
      </c>
      <c r="G2584" s="788">
        <f>QCO!I13</f>
        <v>0</v>
      </c>
      <c r="H2584" s="790" t="s">
        <v>627</v>
      </c>
    </row>
    <row r="2585" spans="1:8" x14ac:dyDescent="0.25">
      <c r="B2585" s="779"/>
      <c r="F2585" s="779" t="s">
        <v>4335</v>
      </c>
      <c r="G2585" s="788">
        <f>QCO!J13</f>
        <v>0</v>
      </c>
      <c r="H2585" s="790" t="s">
        <v>627</v>
      </c>
    </row>
    <row r="2586" spans="1:8" x14ac:dyDescent="0.25">
      <c r="F2586" s="779" t="s">
        <v>4343</v>
      </c>
      <c r="G2586" s="788">
        <f>QCO!K13</f>
        <v>0</v>
      </c>
      <c r="H2586" s="790" t="s">
        <v>627</v>
      </c>
    </row>
    <row r="2587" spans="1:8" x14ac:dyDescent="0.25">
      <c r="F2587" s="791" t="s">
        <v>4351</v>
      </c>
      <c r="G2587" s="788">
        <f>QCO!L13</f>
        <v>0</v>
      </c>
      <c r="H2587" s="790" t="s">
        <v>627</v>
      </c>
    </row>
    <row r="2588" spans="1:8" x14ac:dyDescent="0.25">
      <c r="B2588" s="779"/>
      <c r="F2588" s="779" t="s">
        <v>4359</v>
      </c>
      <c r="G2588" s="788">
        <f>QCO!M13</f>
        <v>0</v>
      </c>
      <c r="H2588" s="790" t="s">
        <v>627</v>
      </c>
    </row>
    <row r="2589" spans="1:8" x14ac:dyDescent="0.25">
      <c r="F2589" s="779" t="s">
        <v>4375</v>
      </c>
      <c r="G2589" s="788">
        <f>QCO!O13</f>
        <v>0</v>
      </c>
      <c r="H2589" s="790" t="s">
        <v>627</v>
      </c>
    </row>
    <row r="2590" spans="1:8" x14ac:dyDescent="0.25">
      <c r="F2590" s="791" t="s">
        <v>4383</v>
      </c>
      <c r="G2590" s="788">
        <f>QCO!P13</f>
        <v>0</v>
      </c>
      <c r="H2590" s="790" t="s">
        <v>627</v>
      </c>
    </row>
    <row r="2591" spans="1:8" x14ac:dyDescent="0.25">
      <c r="F2591" s="791" t="s">
        <v>4391</v>
      </c>
      <c r="G2591" s="788">
        <f>QCO!Q13</f>
        <v>0</v>
      </c>
      <c r="H2591" s="790" t="s">
        <v>627</v>
      </c>
    </row>
    <row r="2592" spans="1:8" x14ac:dyDescent="0.25">
      <c r="B2592" s="779"/>
      <c r="F2592" s="779" t="s">
        <v>4399</v>
      </c>
      <c r="G2592" s="788">
        <f>QCO!R13</f>
        <v>0</v>
      </c>
      <c r="H2592" s="790" t="s">
        <v>627</v>
      </c>
    </row>
    <row r="2593" spans="1:8" x14ac:dyDescent="0.25">
      <c r="F2593" s="779" t="s">
        <v>4407</v>
      </c>
      <c r="G2593" s="788">
        <f>QCO!S13</f>
        <v>0</v>
      </c>
      <c r="H2593" s="790" t="s">
        <v>627</v>
      </c>
    </row>
    <row r="2594" spans="1:8" x14ac:dyDescent="0.25">
      <c r="F2594" s="791" t="s">
        <v>4415</v>
      </c>
      <c r="G2594" s="788">
        <f>QCO!T13</f>
        <v>0</v>
      </c>
      <c r="H2594" s="790" t="s">
        <v>627</v>
      </c>
    </row>
    <row r="2595" spans="1:8" x14ac:dyDescent="0.25">
      <c r="B2595" s="779"/>
      <c r="F2595" s="779" t="s">
        <v>4431</v>
      </c>
      <c r="G2595" s="788">
        <f>QCO!V13</f>
        <v>0</v>
      </c>
      <c r="H2595" s="790" t="s">
        <v>627</v>
      </c>
    </row>
    <row r="2596" spans="1:8" x14ac:dyDescent="0.25">
      <c r="F2596" s="779" t="s">
        <v>4447</v>
      </c>
      <c r="G2596" s="788">
        <f>QCO!X13</f>
        <v>0</v>
      </c>
      <c r="H2596" s="790" t="s">
        <v>627</v>
      </c>
    </row>
    <row r="2597" spans="1:8" x14ac:dyDescent="0.25">
      <c r="F2597" s="791" t="s">
        <v>4455</v>
      </c>
      <c r="G2597" s="788">
        <f>QCO!Y13</f>
        <v>0</v>
      </c>
      <c r="H2597" s="790" t="s">
        <v>627</v>
      </c>
    </row>
    <row r="2598" spans="1:8" x14ac:dyDescent="0.25">
      <c r="B2598" s="779"/>
      <c r="F2598" s="779" t="s">
        <v>4463</v>
      </c>
      <c r="G2598" s="788">
        <f>QCO!Z13</f>
        <v>0</v>
      </c>
      <c r="H2598" s="790" t="s">
        <v>627</v>
      </c>
    </row>
    <row r="2599" spans="1:8" x14ac:dyDescent="0.25">
      <c r="F2599" s="779" t="s">
        <v>4932</v>
      </c>
      <c r="G2599" s="788">
        <f>QCO!AC13</f>
        <v>0</v>
      </c>
      <c r="H2599" s="790" t="s">
        <v>627</v>
      </c>
    </row>
    <row r="2600" spans="1:8" x14ac:dyDescent="0.25">
      <c r="F2600" s="779"/>
    </row>
    <row r="2601" spans="1:8" x14ac:dyDescent="0.25">
      <c r="A2601" s="786">
        <v>448</v>
      </c>
      <c r="B2601" s="791" t="s">
        <v>3523</v>
      </c>
      <c r="C2601" s="788">
        <f>QCO!AG13</f>
        <v>0</v>
      </c>
      <c r="E2601" s="790" t="s">
        <v>625</v>
      </c>
      <c r="F2601" s="779" t="s">
        <v>4279</v>
      </c>
      <c r="G2601" s="788">
        <f>QCO!C13</f>
        <v>0</v>
      </c>
      <c r="H2601" s="790" t="s">
        <v>627</v>
      </c>
    </row>
    <row r="2602" spans="1:8" x14ac:dyDescent="0.25">
      <c r="F2602" s="779" t="s">
        <v>4287</v>
      </c>
      <c r="G2602" s="788">
        <f>QCO!D13</f>
        <v>0</v>
      </c>
      <c r="H2602" s="790" t="s">
        <v>627</v>
      </c>
    </row>
    <row r="2603" spans="1:8" x14ac:dyDescent="0.25">
      <c r="F2603" s="779" t="s">
        <v>4295</v>
      </c>
      <c r="G2603" s="788">
        <f>QCO!E13</f>
        <v>0</v>
      </c>
      <c r="H2603" s="790" t="s">
        <v>627</v>
      </c>
    </row>
    <row r="2604" spans="1:8" x14ac:dyDescent="0.25">
      <c r="F2604" s="791" t="s">
        <v>4303</v>
      </c>
      <c r="G2604" s="788">
        <f>QCO!F13</f>
        <v>0</v>
      </c>
      <c r="H2604" s="790" t="s">
        <v>627</v>
      </c>
    </row>
    <row r="2605" spans="1:8" x14ac:dyDescent="0.25">
      <c r="B2605" s="779"/>
      <c r="F2605" s="779" t="s">
        <v>4311</v>
      </c>
      <c r="G2605" s="788">
        <f>QCO!G13</f>
        <v>0</v>
      </c>
      <c r="H2605" s="790" t="s">
        <v>627</v>
      </c>
    </row>
    <row r="2606" spans="1:8" x14ac:dyDescent="0.25">
      <c r="F2606" s="779" t="s">
        <v>4319</v>
      </c>
      <c r="G2606" s="788">
        <f>QCO!H13</f>
        <v>0</v>
      </c>
      <c r="H2606" s="790" t="s">
        <v>627</v>
      </c>
    </row>
    <row r="2607" spans="1:8" x14ac:dyDescent="0.25">
      <c r="F2607" s="779" t="s">
        <v>4327</v>
      </c>
      <c r="G2607" s="788">
        <f>QCO!I13</f>
        <v>0</v>
      </c>
      <c r="H2607" s="790" t="s">
        <v>627</v>
      </c>
    </row>
    <row r="2608" spans="1:8" x14ac:dyDescent="0.25">
      <c r="F2608" s="779" t="s">
        <v>4335</v>
      </c>
      <c r="G2608" s="788">
        <f>QCO!J13</f>
        <v>0</v>
      </c>
      <c r="H2608" s="790" t="s">
        <v>627</v>
      </c>
    </row>
    <row r="2609" spans="2:8" x14ac:dyDescent="0.25">
      <c r="F2609" s="779" t="s">
        <v>4343</v>
      </c>
      <c r="G2609" s="788">
        <f>QCO!K13</f>
        <v>0</v>
      </c>
      <c r="H2609" s="790" t="s">
        <v>627</v>
      </c>
    </row>
    <row r="2610" spans="2:8" x14ac:dyDescent="0.25">
      <c r="F2610" s="779" t="s">
        <v>4351</v>
      </c>
      <c r="G2610" s="788">
        <f>QCO!L13</f>
        <v>0</v>
      </c>
      <c r="H2610" s="790" t="s">
        <v>627</v>
      </c>
    </row>
    <row r="2611" spans="2:8" x14ac:dyDescent="0.25">
      <c r="F2611" s="791" t="s">
        <v>4359</v>
      </c>
      <c r="G2611" s="788">
        <f>QCO!M13</f>
        <v>0</v>
      </c>
      <c r="H2611" s="790" t="s">
        <v>627</v>
      </c>
    </row>
    <row r="2612" spans="2:8" x14ac:dyDescent="0.25">
      <c r="B2612" s="779"/>
      <c r="F2612" s="779" t="s">
        <v>4367</v>
      </c>
      <c r="G2612" s="788">
        <f>QCO!N13</f>
        <v>0</v>
      </c>
      <c r="H2612" s="790" t="s">
        <v>627</v>
      </c>
    </row>
    <row r="2613" spans="2:8" x14ac:dyDescent="0.25">
      <c r="F2613" s="779" t="s">
        <v>4375</v>
      </c>
      <c r="G2613" s="788">
        <f>QCO!O13</f>
        <v>0</v>
      </c>
      <c r="H2613" s="790" t="s">
        <v>627</v>
      </c>
    </row>
    <row r="2614" spans="2:8" x14ac:dyDescent="0.25">
      <c r="F2614" s="779" t="s">
        <v>4383</v>
      </c>
      <c r="G2614" s="788">
        <f>QCO!P13</f>
        <v>0</v>
      </c>
      <c r="H2614" s="790" t="s">
        <v>627</v>
      </c>
    </row>
    <row r="2615" spans="2:8" x14ac:dyDescent="0.25">
      <c r="F2615" s="779" t="s">
        <v>4391</v>
      </c>
      <c r="G2615" s="788">
        <f>QCO!Q13</f>
        <v>0</v>
      </c>
      <c r="H2615" s="790" t="s">
        <v>627</v>
      </c>
    </row>
    <row r="2616" spans="2:8" x14ac:dyDescent="0.25">
      <c r="F2616" s="779" t="s">
        <v>4399</v>
      </c>
      <c r="G2616" s="788">
        <f>QCO!R13</f>
        <v>0</v>
      </c>
      <c r="H2616" s="790" t="s">
        <v>627</v>
      </c>
    </row>
    <row r="2617" spans="2:8" x14ac:dyDescent="0.25">
      <c r="F2617" s="779" t="s">
        <v>4407</v>
      </c>
      <c r="G2617" s="788">
        <f>QCO!S13</f>
        <v>0</v>
      </c>
      <c r="H2617" s="790" t="s">
        <v>627</v>
      </c>
    </row>
    <row r="2618" spans="2:8" x14ac:dyDescent="0.25">
      <c r="F2618" s="791" t="s">
        <v>4415</v>
      </c>
      <c r="G2618" s="788">
        <f>QCO!T13</f>
        <v>0</v>
      </c>
      <c r="H2618" s="790" t="s">
        <v>627</v>
      </c>
    </row>
    <row r="2619" spans="2:8" x14ac:dyDescent="0.25">
      <c r="B2619" s="779"/>
      <c r="F2619" s="779" t="s">
        <v>4423</v>
      </c>
      <c r="G2619" s="788">
        <f>QCO!U13</f>
        <v>0</v>
      </c>
      <c r="H2619" s="790" t="s">
        <v>627</v>
      </c>
    </row>
    <row r="2620" spans="2:8" x14ac:dyDescent="0.25">
      <c r="F2620" s="779" t="s">
        <v>4431</v>
      </c>
      <c r="G2620" s="788">
        <f>QCO!V13</f>
        <v>0</v>
      </c>
      <c r="H2620" s="790" t="s">
        <v>627</v>
      </c>
    </row>
    <row r="2621" spans="2:8" x14ac:dyDescent="0.25">
      <c r="F2621" s="779" t="s">
        <v>4439</v>
      </c>
      <c r="G2621" s="788">
        <f>QCO!W13</f>
        <v>0</v>
      </c>
      <c r="H2621" s="790" t="s">
        <v>627</v>
      </c>
    </row>
    <row r="2622" spans="2:8" x14ac:dyDescent="0.25">
      <c r="F2622" s="779" t="s">
        <v>4447</v>
      </c>
      <c r="G2622" s="788">
        <f>QCO!X13</f>
        <v>0</v>
      </c>
      <c r="H2622" s="790" t="s">
        <v>627</v>
      </c>
    </row>
    <row r="2623" spans="2:8" x14ac:dyDescent="0.25">
      <c r="F2623" s="779" t="s">
        <v>4455</v>
      </c>
      <c r="G2623" s="788">
        <f>QCO!Y13</f>
        <v>0</v>
      </c>
      <c r="H2623" s="790" t="s">
        <v>627</v>
      </c>
    </row>
    <row r="2624" spans="2:8" x14ac:dyDescent="0.25">
      <c r="F2624" s="779" t="s">
        <v>4463</v>
      </c>
      <c r="G2624" s="788">
        <f>QCO!Z13</f>
        <v>0</v>
      </c>
      <c r="H2624" s="790" t="s">
        <v>627</v>
      </c>
    </row>
    <row r="2625" spans="1:8" x14ac:dyDescent="0.25">
      <c r="F2625" s="791" t="s">
        <v>4471</v>
      </c>
      <c r="G2625" s="788">
        <f>QCO!AA13</f>
        <v>0</v>
      </c>
      <c r="H2625" s="790" t="s">
        <v>627</v>
      </c>
    </row>
    <row r="2626" spans="1:8" x14ac:dyDescent="0.25">
      <c r="B2626" s="779"/>
      <c r="F2626" s="779" t="s">
        <v>4479</v>
      </c>
      <c r="G2626" s="788">
        <f>QCO!AB13</f>
        <v>0</v>
      </c>
      <c r="H2626" s="790" t="s">
        <v>627</v>
      </c>
    </row>
    <row r="2627" spans="1:8" x14ac:dyDescent="0.25">
      <c r="F2627" s="779" t="s">
        <v>4487</v>
      </c>
      <c r="G2627" s="788">
        <f>QCO!AE13</f>
        <v>0</v>
      </c>
      <c r="H2627" s="790" t="s">
        <v>627</v>
      </c>
    </row>
    <row r="2628" spans="1:8" x14ac:dyDescent="0.25">
      <c r="F2628" s="779" t="s">
        <v>4932</v>
      </c>
      <c r="G2628" s="788">
        <f>QCO!AC13</f>
        <v>0</v>
      </c>
      <c r="H2628" s="790" t="s">
        <v>627</v>
      </c>
    </row>
    <row r="2629" spans="1:8" x14ac:dyDescent="0.25">
      <c r="F2629" s="779"/>
    </row>
    <row r="2630" spans="1:8" x14ac:dyDescent="0.25">
      <c r="A2630" s="786">
        <v>449</v>
      </c>
      <c r="B2630" s="791" t="s">
        <v>3493</v>
      </c>
      <c r="C2630" s="788">
        <f>QCO!AF14</f>
        <v>0</v>
      </c>
      <c r="E2630" s="790" t="s">
        <v>625</v>
      </c>
      <c r="F2630" s="779" t="s">
        <v>4280</v>
      </c>
      <c r="G2630" s="788">
        <f>QCO!C14</f>
        <v>0</v>
      </c>
      <c r="H2630" s="790" t="s">
        <v>627</v>
      </c>
    </row>
    <row r="2631" spans="1:8" x14ac:dyDescent="0.25">
      <c r="F2631" s="779" t="s">
        <v>4288</v>
      </c>
      <c r="G2631" s="788">
        <f>QCO!D14</f>
        <v>0</v>
      </c>
      <c r="H2631" s="790" t="s">
        <v>627</v>
      </c>
    </row>
    <row r="2632" spans="1:8" x14ac:dyDescent="0.25">
      <c r="F2632" s="791" t="s">
        <v>4304</v>
      </c>
      <c r="G2632" s="788">
        <f>QCO!F14</f>
        <v>0</v>
      </c>
      <c r="H2632" s="790" t="s">
        <v>627</v>
      </c>
    </row>
    <row r="2633" spans="1:8" x14ac:dyDescent="0.25">
      <c r="B2633" s="779"/>
      <c r="F2633" s="779" t="s">
        <v>4328</v>
      </c>
      <c r="G2633" s="788">
        <f>QCO!I14</f>
        <v>0</v>
      </c>
      <c r="H2633" s="790" t="s">
        <v>627</v>
      </c>
    </row>
    <row r="2634" spans="1:8" x14ac:dyDescent="0.25">
      <c r="F2634" s="779" t="s">
        <v>4336</v>
      </c>
      <c r="G2634" s="788">
        <f>QCO!J14</f>
        <v>0</v>
      </c>
      <c r="H2634" s="790" t="s">
        <v>627</v>
      </c>
    </row>
    <row r="2635" spans="1:8" x14ac:dyDescent="0.25">
      <c r="F2635" s="779" t="s">
        <v>4344</v>
      </c>
      <c r="G2635" s="788">
        <f>QCO!K14</f>
        <v>0</v>
      </c>
      <c r="H2635" s="790" t="s">
        <v>627</v>
      </c>
    </row>
    <row r="2636" spans="1:8" x14ac:dyDescent="0.25">
      <c r="F2636" s="779" t="s">
        <v>4352</v>
      </c>
      <c r="G2636" s="788">
        <f>QCO!L14</f>
        <v>0</v>
      </c>
      <c r="H2636" s="790" t="s">
        <v>627</v>
      </c>
    </row>
    <row r="2637" spans="1:8" x14ac:dyDescent="0.25">
      <c r="F2637" s="779" t="s">
        <v>4360</v>
      </c>
      <c r="G2637" s="788">
        <f>QCO!M14</f>
        <v>0</v>
      </c>
      <c r="H2637" s="790" t="s">
        <v>627</v>
      </c>
    </row>
    <row r="2638" spans="1:8" x14ac:dyDescent="0.25">
      <c r="F2638" s="779" t="s">
        <v>4376</v>
      </c>
      <c r="G2638" s="788">
        <f>QCO!O14</f>
        <v>0</v>
      </c>
      <c r="H2638" s="790" t="s">
        <v>627</v>
      </c>
    </row>
    <row r="2639" spans="1:8" x14ac:dyDescent="0.25">
      <c r="F2639" s="791" t="s">
        <v>4384</v>
      </c>
      <c r="G2639" s="788">
        <f>QCO!P14</f>
        <v>0</v>
      </c>
      <c r="H2639" s="790" t="s">
        <v>627</v>
      </c>
    </row>
    <row r="2640" spans="1:8" x14ac:dyDescent="0.25">
      <c r="F2640" s="791" t="s">
        <v>4392</v>
      </c>
      <c r="G2640" s="788">
        <f>QCO!Q14</f>
        <v>0</v>
      </c>
      <c r="H2640" s="790" t="s">
        <v>627</v>
      </c>
    </row>
    <row r="2641" spans="1:8" x14ac:dyDescent="0.25">
      <c r="B2641" s="779"/>
      <c r="F2641" s="779" t="s">
        <v>4400</v>
      </c>
      <c r="G2641" s="788">
        <f>QCO!R14</f>
        <v>0</v>
      </c>
      <c r="H2641" s="790" t="s">
        <v>627</v>
      </c>
    </row>
    <row r="2642" spans="1:8" x14ac:dyDescent="0.25">
      <c r="F2642" s="779" t="s">
        <v>4408</v>
      </c>
      <c r="G2642" s="788">
        <f>QCO!S14</f>
        <v>0</v>
      </c>
      <c r="H2642" s="790" t="s">
        <v>627</v>
      </c>
    </row>
    <row r="2643" spans="1:8" x14ac:dyDescent="0.25">
      <c r="F2643" s="779" t="s">
        <v>4416</v>
      </c>
      <c r="G2643" s="788">
        <f>QCO!T14</f>
        <v>0</v>
      </c>
      <c r="H2643" s="790" t="s">
        <v>627</v>
      </c>
    </row>
    <row r="2644" spans="1:8" x14ac:dyDescent="0.25">
      <c r="F2644" s="779" t="s">
        <v>4432</v>
      </c>
      <c r="G2644" s="788">
        <f>QCO!V14</f>
        <v>0</v>
      </c>
      <c r="H2644" s="790" t="s">
        <v>627</v>
      </c>
    </row>
    <row r="2645" spans="1:8" x14ac:dyDescent="0.25">
      <c r="F2645" s="779" t="s">
        <v>4448</v>
      </c>
      <c r="G2645" s="788">
        <f>QCO!X14</f>
        <v>0</v>
      </c>
      <c r="H2645" s="790" t="s">
        <v>627</v>
      </c>
    </row>
    <row r="2646" spans="1:8" x14ac:dyDescent="0.25">
      <c r="F2646" s="779" t="s">
        <v>4456</v>
      </c>
      <c r="G2646" s="788">
        <f>QCO!Y14</f>
        <v>0</v>
      </c>
      <c r="H2646" s="790" t="s">
        <v>627</v>
      </c>
    </row>
    <row r="2647" spans="1:8" x14ac:dyDescent="0.25">
      <c r="F2647" s="791" t="s">
        <v>4464</v>
      </c>
      <c r="G2647" s="788">
        <f>QCO!Z14</f>
        <v>0</v>
      </c>
      <c r="H2647" s="790" t="s">
        <v>627</v>
      </c>
    </row>
    <row r="2648" spans="1:8" x14ac:dyDescent="0.25">
      <c r="B2648" s="779"/>
      <c r="F2648" s="779" t="s">
        <v>4933</v>
      </c>
      <c r="G2648" s="788">
        <f>QCO!AC14</f>
        <v>0</v>
      </c>
      <c r="H2648" s="790" t="s">
        <v>627</v>
      </c>
    </row>
    <row r="2649" spans="1:8" x14ac:dyDescent="0.25">
      <c r="F2649" s="779"/>
    </row>
    <row r="2650" spans="1:8" x14ac:dyDescent="0.25">
      <c r="A2650" s="786">
        <v>450</v>
      </c>
      <c r="B2650" s="791" t="s">
        <v>3525</v>
      </c>
      <c r="C2650" s="788">
        <f>QCO!AG14</f>
        <v>0</v>
      </c>
      <c r="E2650" s="790" t="s">
        <v>625</v>
      </c>
      <c r="F2650" s="779" t="s">
        <v>4280</v>
      </c>
      <c r="G2650" s="788">
        <f>QCO!C14</f>
        <v>0</v>
      </c>
      <c r="H2650" s="790" t="s">
        <v>627</v>
      </c>
    </row>
    <row r="2651" spans="1:8" x14ac:dyDescent="0.25">
      <c r="F2651" s="779" t="s">
        <v>4288</v>
      </c>
      <c r="G2651" s="788">
        <f>QCO!D14</f>
        <v>0</v>
      </c>
      <c r="H2651" s="790" t="s">
        <v>627</v>
      </c>
    </row>
    <row r="2652" spans="1:8" x14ac:dyDescent="0.25">
      <c r="F2652" s="779" t="s">
        <v>4296</v>
      </c>
      <c r="G2652" s="788">
        <f>QCO!E14</f>
        <v>0</v>
      </c>
      <c r="H2652" s="790" t="s">
        <v>627</v>
      </c>
    </row>
    <row r="2653" spans="1:8" x14ac:dyDescent="0.25">
      <c r="F2653" s="779" t="s">
        <v>4304</v>
      </c>
      <c r="G2653" s="788">
        <f>QCO!F14</f>
        <v>0</v>
      </c>
      <c r="H2653" s="790" t="s">
        <v>627</v>
      </c>
    </row>
    <row r="2654" spans="1:8" x14ac:dyDescent="0.25">
      <c r="F2654" s="791" t="s">
        <v>4312</v>
      </c>
      <c r="G2654" s="788">
        <f>QCO!G14</f>
        <v>0</v>
      </c>
      <c r="H2654" s="790" t="s">
        <v>627</v>
      </c>
    </row>
    <row r="2655" spans="1:8" x14ac:dyDescent="0.25">
      <c r="B2655" s="779"/>
      <c r="F2655" s="779" t="s">
        <v>4320</v>
      </c>
      <c r="G2655" s="788">
        <f>QCO!H14</f>
        <v>0</v>
      </c>
      <c r="H2655" s="790" t="s">
        <v>627</v>
      </c>
    </row>
    <row r="2656" spans="1:8" x14ac:dyDescent="0.25">
      <c r="F2656" s="779" t="s">
        <v>4328</v>
      </c>
      <c r="G2656" s="788">
        <f>QCO!I14</f>
        <v>0</v>
      </c>
      <c r="H2656" s="790" t="s">
        <v>627</v>
      </c>
    </row>
    <row r="2657" spans="2:8" x14ac:dyDescent="0.25">
      <c r="F2657" s="779" t="s">
        <v>4336</v>
      </c>
      <c r="G2657" s="788">
        <f>QCO!J14</f>
        <v>0</v>
      </c>
      <c r="H2657" s="790" t="s">
        <v>627</v>
      </c>
    </row>
    <row r="2658" spans="2:8" x14ac:dyDescent="0.25">
      <c r="F2658" s="779" t="s">
        <v>4344</v>
      </c>
      <c r="G2658" s="788">
        <f>QCO!K14</f>
        <v>0</v>
      </c>
      <c r="H2658" s="790" t="s">
        <v>627</v>
      </c>
    </row>
    <row r="2659" spans="2:8" x14ac:dyDescent="0.25">
      <c r="F2659" s="779" t="s">
        <v>4352</v>
      </c>
      <c r="G2659" s="788">
        <f>QCO!L14</f>
        <v>0</v>
      </c>
      <c r="H2659" s="790" t="s">
        <v>627</v>
      </c>
    </row>
    <row r="2660" spans="2:8" x14ac:dyDescent="0.25">
      <c r="F2660" s="779" t="s">
        <v>4360</v>
      </c>
      <c r="G2660" s="788">
        <f>QCO!M14</f>
        <v>0</v>
      </c>
      <c r="H2660" s="790" t="s">
        <v>627</v>
      </c>
    </row>
    <row r="2661" spans="2:8" x14ac:dyDescent="0.25">
      <c r="F2661" s="791" t="s">
        <v>4368</v>
      </c>
      <c r="G2661" s="788">
        <f>QCO!N14</f>
        <v>0</v>
      </c>
      <c r="H2661" s="790" t="s">
        <v>627</v>
      </c>
    </row>
    <row r="2662" spans="2:8" x14ac:dyDescent="0.25">
      <c r="B2662" s="779"/>
      <c r="F2662" s="779" t="s">
        <v>4376</v>
      </c>
      <c r="G2662" s="788">
        <f>QCO!O14</f>
        <v>0</v>
      </c>
      <c r="H2662" s="790" t="s">
        <v>627</v>
      </c>
    </row>
    <row r="2663" spans="2:8" x14ac:dyDescent="0.25">
      <c r="F2663" s="779" t="s">
        <v>4384</v>
      </c>
      <c r="G2663" s="788">
        <f>QCO!P14</f>
        <v>0</v>
      </c>
      <c r="H2663" s="790" t="s">
        <v>627</v>
      </c>
    </row>
    <row r="2664" spans="2:8" x14ac:dyDescent="0.25">
      <c r="F2664" s="779" t="s">
        <v>4392</v>
      </c>
      <c r="G2664" s="788">
        <f>QCO!Q14</f>
        <v>0</v>
      </c>
      <c r="H2664" s="790" t="s">
        <v>627</v>
      </c>
    </row>
    <row r="2665" spans="2:8" x14ac:dyDescent="0.25">
      <c r="F2665" s="779" t="s">
        <v>4400</v>
      </c>
      <c r="G2665" s="788">
        <f>QCO!R14</f>
        <v>0</v>
      </c>
      <c r="H2665" s="790" t="s">
        <v>627</v>
      </c>
    </row>
    <row r="2666" spans="2:8" x14ac:dyDescent="0.25">
      <c r="F2666" s="779" t="s">
        <v>4408</v>
      </c>
      <c r="G2666" s="788">
        <f>QCO!S14</f>
        <v>0</v>
      </c>
      <c r="H2666" s="790" t="s">
        <v>627</v>
      </c>
    </row>
    <row r="2667" spans="2:8" x14ac:dyDescent="0.25">
      <c r="F2667" s="779" t="s">
        <v>4416</v>
      </c>
      <c r="G2667" s="788">
        <f>QCO!T14</f>
        <v>0</v>
      </c>
      <c r="H2667" s="790" t="s">
        <v>627</v>
      </c>
    </row>
    <row r="2668" spans="2:8" x14ac:dyDescent="0.25">
      <c r="F2668" s="791" t="s">
        <v>4424</v>
      </c>
      <c r="G2668" s="788">
        <f>QCO!U14</f>
        <v>0</v>
      </c>
      <c r="H2668" s="790" t="s">
        <v>627</v>
      </c>
    </row>
    <row r="2669" spans="2:8" x14ac:dyDescent="0.25">
      <c r="B2669" s="779"/>
      <c r="F2669" s="779" t="s">
        <v>4432</v>
      </c>
      <c r="G2669" s="788">
        <f>QCO!V14</f>
        <v>0</v>
      </c>
      <c r="H2669" s="790" t="s">
        <v>627</v>
      </c>
    </row>
    <row r="2670" spans="2:8" x14ac:dyDescent="0.25">
      <c r="F2670" s="779" t="s">
        <v>4440</v>
      </c>
      <c r="G2670" s="788">
        <f>QCO!W14</f>
        <v>0</v>
      </c>
      <c r="H2670" s="790" t="s">
        <v>627</v>
      </c>
    </row>
    <row r="2671" spans="2:8" x14ac:dyDescent="0.25">
      <c r="F2671" s="779" t="s">
        <v>4448</v>
      </c>
      <c r="G2671" s="788">
        <f>QCO!X14</f>
        <v>0</v>
      </c>
      <c r="H2671" s="790" t="s">
        <v>627</v>
      </c>
    </row>
    <row r="2672" spans="2:8" x14ac:dyDescent="0.25">
      <c r="F2672" s="779" t="s">
        <v>4456</v>
      </c>
      <c r="G2672" s="788">
        <f>QCO!Y14</f>
        <v>0</v>
      </c>
      <c r="H2672" s="790" t="s">
        <v>627</v>
      </c>
    </row>
    <row r="2673" spans="1:8" x14ac:dyDescent="0.25">
      <c r="F2673" s="779" t="s">
        <v>4464</v>
      </c>
      <c r="G2673" s="788">
        <f>QCO!Z14</f>
        <v>0</v>
      </c>
      <c r="H2673" s="790" t="s">
        <v>627</v>
      </c>
    </row>
    <row r="2674" spans="1:8" x14ac:dyDescent="0.25">
      <c r="F2674" s="779" t="s">
        <v>4472</v>
      </c>
      <c r="G2674" s="788">
        <f>QCO!AA14</f>
        <v>0</v>
      </c>
      <c r="H2674" s="790" t="s">
        <v>627</v>
      </c>
    </row>
    <row r="2675" spans="1:8" x14ac:dyDescent="0.25">
      <c r="F2675" s="779" t="s">
        <v>4480</v>
      </c>
      <c r="G2675" s="788">
        <f>QCO!AB14</f>
        <v>0</v>
      </c>
      <c r="H2675" s="790" t="s">
        <v>627</v>
      </c>
    </row>
    <row r="2676" spans="1:8" x14ac:dyDescent="0.25">
      <c r="F2676" s="779" t="s">
        <v>4488</v>
      </c>
      <c r="G2676" s="788">
        <f>QCO!AE14</f>
        <v>0</v>
      </c>
      <c r="H2676" s="790" t="s">
        <v>627</v>
      </c>
    </row>
    <row r="2677" spans="1:8" x14ac:dyDescent="0.25">
      <c r="B2677" s="779"/>
      <c r="F2677" s="779" t="s">
        <v>4933</v>
      </c>
      <c r="G2677" s="788">
        <f>QCO!AC14</f>
        <v>0</v>
      </c>
      <c r="H2677" s="790" t="s">
        <v>627</v>
      </c>
    </row>
    <row r="2678" spans="1:8" x14ac:dyDescent="0.25">
      <c r="F2678" s="779"/>
    </row>
    <row r="2679" spans="1:8" x14ac:dyDescent="0.25">
      <c r="A2679" s="786">
        <v>451</v>
      </c>
      <c r="B2679" s="791" t="s">
        <v>3490</v>
      </c>
      <c r="C2679" s="788">
        <f>QCO!AF15</f>
        <v>0</v>
      </c>
      <c r="E2679" s="790" t="s">
        <v>625</v>
      </c>
      <c r="F2679" s="779" t="s">
        <v>4281</v>
      </c>
      <c r="G2679" s="788">
        <f>QCO!C15</f>
        <v>0</v>
      </c>
      <c r="H2679" s="790" t="s">
        <v>627</v>
      </c>
    </row>
    <row r="2680" spans="1:8" x14ac:dyDescent="0.25">
      <c r="F2680" s="779" t="s">
        <v>4289</v>
      </c>
      <c r="G2680" s="788">
        <f>QCO!D15</f>
        <v>0</v>
      </c>
      <c r="H2680" s="790" t="s">
        <v>627</v>
      </c>
    </row>
    <row r="2681" spans="1:8" x14ac:dyDescent="0.25">
      <c r="F2681" s="779" t="s">
        <v>4305</v>
      </c>
      <c r="G2681" s="788">
        <f>QCO!F15</f>
        <v>0</v>
      </c>
      <c r="H2681" s="790" t="s">
        <v>627</v>
      </c>
    </row>
    <row r="2682" spans="1:8" x14ac:dyDescent="0.25">
      <c r="F2682" s="779" t="s">
        <v>4329</v>
      </c>
      <c r="G2682" s="788">
        <f>QCO!I15</f>
        <v>0</v>
      </c>
      <c r="H2682" s="790" t="s">
        <v>627</v>
      </c>
    </row>
    <row r="2683" spans="1:8" x14ac:dyDescent="0.25">
      <c r="F2683" s="779" t="s">
        <v>4337</v>
      </c>
      <c r="G2683" s="788">
        <f>QCO!J15</f>
        <v>0</v>
      </c>
      <c r="H2683" s="790" t="s">
        <v>627</v>
      </c>
    </row>
    <row r="2684" spans="1:8" x14ac:dyDescent="0.25">
      <c r="F2684" s="791" t="s">
        <v>4345</v>
      </c>
      <c r="G2684" s="788">
        <f>QCO!K15</f>
        <v>0</v>
      </c>
      <c r="H2684" s="790" t="s">
        <v>627</v>
      </c>
    </row>
    <row r="2685" spans="1:8" x14ac:dyDescent="0.25">
      <c r="B2685" s="779"/>
      <c r="F2685" s="779" t="s">
        <v>4353</v>
      </c>
      <c r="G2685" s="788">
        <f>QCO!L15</f>
        <v>0</v>
      </c>
      <c r="H2685" s="790" t="s">
        <v>627</v>
      </c>
    </row>
    <row r="2686" spans="1:8" x14ac:dyDescent="0.25">
      <c r="F2686" s="779" t="s">
        <v>4361</v>
      </c>
      <c r="G2686" s="788">
        <f>QCO!M15</f>
        <v>0</v>
      </c>
      <c r="H2686" s="790" t="s">
        <v>627</v>
      </c>
    </row>
    <row r="2687" spans="1:8" x14ac:dyDescent="0.25">
      <c r="F2687" s="779" t="s">
        <v>4377</v>
      </c>
      <c r="G2687" s="788">
        <f>QCO!O15</f>
        <v>0</v>
      </c>
      <c r="H2687" s="790" t="s">
        <v>627</v>
      </c>
    </row>
    <row r="2688" spans="1:8" x14ac:dyDescent="0.25">
      <c r="F2688" s="779" t="s">
        <v>4385</v>
      </c>
      <c r="G2688" s="788">
        <f>QCO!P15</f>
        <v>0</v>
      </c>
      <c r="H2688" s="790" t="s">
        <v>627</v>
      </c>
    </row>
    <row r="2689" spans="1:8" x14ac:dyDescent="0.25">
      <c r="F2689" s="779" t="s">
        <v>4393</v>
      </c>
      <c r="G2689" s="788">
        <f>QCO!Q15</f>
        <v>0</v>
      </c>
      <c r="H2689" s="790" t="s">
        <v>627</v>
      </c>
    </row>
    <row r="2690" spans="1:8" x14ac:dyDescent="0.25">
      <c r="F2690" s="779" t="s">
        <v>4401</v>
      </c>
      <c r="G2690" s="788">
        <f>QCO!R15</f>
        <v>0</v>
      </c>
      <c r="H2690" s="790" t="s">
        <v>627</v>
      </c>
    </row>
    <row r="2691" spans="1:8" x14ac:dyDescent="0.25">
      <c r="F2691" s="779" t="s">
        <v>4409</v>
      </c>
      <c r="G2691" s="788">
        <f>QCO!S15</f>
        <v>0</v>
      </c>
      <c r="H2691" s="790" t="s">
        <v>627</v>
      </c>
    </row>
    <row r="2692" spans="1:8" x14ac:dyDescent="0.25">
      <c r="F2692" s="779" t="s">
        <v>4417</v>
      </c>
      <c r="G2692" s="788">
        <f>QCO!T15</f>
        <v>0</v>
      </c>
      <c r="H2692" s="790" t="s">
        <v>627</v>
      </c>
    </row>
    <row r="2693" spans="1:8" x14ac:dyDescent="0.25">
      <c r="F2693" s="791" t="s">
        <v>4433</v>
      </c>
      <c r="G2693" s="788">
        <f>QCO!V15</f>
        <v>0</v>
      </c>
      <c r="H2693" s="790" t="s">
        <v>627</v>
      </c>
    </row>
    <row r="2694" spans="1:8" x14ac:dyDescent="0.25">
      <c r="B2694" s="779"/>
      <c r="F2694" s="779" t="s">
        <v>4449</v>
      </c>
      <c r="G2694" s="788">
        <f>QCO!X15</f>
        <v>0</v>
      </c>
      <c r="H2694" s="790" t="s">
        <v>627</v>
      </c>
    </row>
    <row r="2695" spans="1:8" x14ac:dyDescent="0.25">
      <c r="F2695" s="779" t="s">
        <v>4457</v>
      </c>
      <c r="G2695" s="788">
        <f>QCO!Y15</f>
        <v>0</v>
      </c>
      <c r="H2695" s="790" t="s">
        <v>627</v>
      </c>
    </row>
    <row r="2696" spans="1:8" x14ac:dyDescent="0.25">
      <c r="F2696" s="779" t="s">
        <v>4465</v>
      </c>
      <c r="G2696" s="788">
        <f>QCO!Z15</f>
        <v>0</v>
      </c>
      <c r="H2696" s="790" t="s">
        <v>627</v>
      </c>
    </row>
    <row r="2697" spans="1:8" x14ac:dyDescent="0.25">
      <c r="F2697" s="779" t="s">
        <v>4934</v>
      </c>
      <c r="G2697" s="788">
        <f>QCO!AC15</f>
        <v>0</v>
      </c>
      <c r="H2697" s="790" t="s">
        <v>627</v>
      </c>
    </row>
    <row r="2698" spans="1:8" x14ac:dyDescent="0.25">
      <c r="F2698" s="779"/>
    </row>
    <row r="2699" spans="1:8" x14ac:dyDescent="0.25">
      <c r="A2699" s="786">
        <v>452</v>
      </c>
      <c r="B2699" s="791" t="s">
        <v>3527</v>
      </c>
      <c r="C2699" s="788">
        <f>QCO!AG15</f>
        <v>0</v>
      </c>
      <c r="E2699" s="790" t="s">
        <v>625</v>
      </c>
      <c r="F2699" s="779" t="s">
        <v>4281</v>
      </c>
      <c r="G2699" s="788">
        <f>QCO!C15</f>
        <v>0</v>
      </c>
      <c r="H2699" s="790" t="s">
        <v>627</v>
      </c>
    </row>
    <row r="2700" spans="1:8" x14ac:dyDescent="0.25">
      <c r="F2700" s="779" t="s">
        <v>4289</v>
      </c>
      <c r="G2700" s="788">
        <f>QCO!D15</f>
        <v>0</v>
      </c>
      <c r="H2700" s="790" t="s">
        <v>627</v>
      </c>
    </row>
    <row r="2701" spans="1:8" x14ac:dyDescent="0.25">
      <c r="F2701" s="791" t="s">
        <v>4297</v>
      </c>
      <c r="G2701" s="788">
        <f>QCO!E15</f>
        <v>0</v>
      </c>
      <c r="H2701" s="790" t="s">
        <v>627</v>
      </c>
    </row>
    <row r="2702" spans="1:8" x14ac:dyDescent="0.25">
      <c r="B2702" s="779"/>
      <c r="F2702" s="779" t="s">
        <v>4305</v>
      </c>
      <c r="G2702" s="788">
        <f>QCO!F15</f>
        <v>0</v>
      </c>
      <c r="H2702" s="790" t="s">
        <v>627</v>
      </c>
    </row>
    <row r="2703" spans="1:8" x14ac:dyDescent="0.25">
      <c r="F2703" s="779" t="s">
        <v>4313</v>
      </c>
      <c r="G2703" s="788">
        <f>QCO!G15</f>
        <v>0</v>
      </c>
      <c r="H2703" s="790" t="s">
        <v>627</v>
      </c>
    </row>
    <row r="2704" spans="1:8" x14ac:dyDescent="0.25">
      <c r="F2704" s="779" t="s">
        <v>4321</v>
      </c>
      <c r="G2704" s="788">
        <f>QCO!H15</f>
        <v>0</v>
      </c>
      <c r="H2704" s="790" t="s">
        <v>627</v>
      </c>
    </row>
    <row r="2705" spans="2:8" x14ac:dyDescent="0.25">
      <c r="F2705" s="779" t="s">
        <v>4329</v>
      </c>
      <c r="G2705" s="788">
        <f>QCO!I15</f>
        <v>0</v>
      </c>
      <c r="H2705" s="790" t="s">
        <v>627</v>
      </c>
    </row>
    <row r="2706" spans="2:8" x14ac:dyDescent="0.25">
      <c r="F2706" s="779" t="s">
        <v>4337</v>
      </c>
      <c r="G2706" s="788">
        <f>QCO!J15</f>
        <v>0</v>
      </c>
      <c r="H2706" s="790" t="s">
        <v>627</v>
      </c>
    </row>
    <row r="2707" spans="2:8" x14ac:dyDescent="0.25">
      <c r="F2707" s="779" t="s">
        <v>4345</v>
      </c>
      <c r="G2707" s="788">
        <f>QCO!K15</f>
        <v>0</v>
      </c>
      <c r="H2707" s="790" t="s">
        <v>627</v>
      </c>
    </row>
    <row r="2708" spans="2:8" x14ac:dyDescent="0.25">
      <c r="F2708" s="779" t="s">
        <v>4353</v>
      </c>
      <c r="G2708" s="788">
        <f>QCO!L15</f>
        <v>0</v>
      </c>
      <c r="H2708" s="790" t="s">
        <v>627</v>
      </c>
    </row>
    <row r="2709" spans="2:8" x14ac:dyDescent="0.25">
      <c r="F2709" s="791" t="s">
        <v>4361</v>
      </c>
      <c r="G2709" s="788">
        <f>QCO!M15</f>
        <v>0</v>
      </c>
      <c r="H2709" s="790" t="s">
        <v>627</v>
      </c>
    </row>
    <row r="2710" spans="2:8" x14ac:dyDescent="0.25">
      <c r="B2710" s="779"/>
      <c r="F2710" s="779" t="s">
        <v>4369</v>
      </c>
      <c r="G2710" s="788">
        <f>QCO!N15</f>
        <v>0</v>
      </c>
      <c r="H2710" s="790" t="s">
        <v>627</v>
      </c>
    </row>
    <row r="2711" spans="2:8" x14ac:dyDescent="0.25">
      <c r="F2711" s="779" t="s">
        <v>4377</v>
      </c>
      <c r="G2711" s="788">
        <f>QCO!O15</f>
        <v>0</v>
      </c>
      <c r="H2711" s="790" t="s">
        <v>627</v>
      </c>
    </row>
    <row r="2712" spans="2:8" x14ac:dyDescent="0.25">
      <c r="F2712" s="779" t="s">
        <v>4385</v>
      </c>
      <c r="G2712" s="788">
        <f>QCO!P15</f>
        <v>0</v>
      </c>
      <c r="H2712" s="790" t="s">
        <v>627</v>
      </c>
    </row>
    <row r="2713" spans="2:8" x14ac:dyDescent="0.25">
      <c r="F2713" s="779" t="s">
        <v>4393</v>
      </c>
      <c r="G2713" s="788">
        <f>QCO!Q15</f>
        <v>0</v>
      </c>
      <c r="H2713" s="790" t="s">
        <v>627</v>
      </c>
    </row>
    <row r="2714" spans="2:8" x14ac:dyDescent="0.25">
      <c r="F2714" s="779" t="s">
        <v>4401</v>
      </c>
      <c r="G2714" s="788">
        <f>QCO!R15</f>
        <v>0</v>
      </c>
      <c r="H2714" s="790" t="s">
        <v>627</v>
      </c>
    </row>
    <row r="2715" spans="2:8" x14ac:dyDescent="0.25">
      <c r="F2715" s="779" t="s">
        <v>4409</v>
      </c>
      <c r="G2715" s="788">
        <f>QCO!S15</f>
        <v>0</v>
      </c>
      <c r="H2715" s="790" t="s">
        <v>627</v>
      </c>
    </row>
    <row r="2716" spans="2:8" x14ac:dyDescent="0.25">
      <c r="F2716" s="779" t="s">
        <v>4417</v>
      </c>
      <c r="G2716" s="788">
        <f>QCO!T15</f>
        <v>0</v>
      </c>
      <c r="H2716" s="790" t="s">
        <v>627</v>
      </c>
    </row>
    <row r="2717" spans="2:8" x14ac:dyDescent="0.25">
      <c r="F2717" s="791" t="s">
        <v>4425</v>
      </c>
      <c r="G2717" s="788">
        <f>QCO!U15</f>
        <v>0</v>
      </c>
      <c r="H2717" s="790" t="s">
        <v>627</v>
      </c>
    </row>
    <row r="2718" spans="2:8" x14ac:dyDescent="0.25">
      <c r="B2718" s="779"/>
      <c r="F2718" s="779" t="s">
        <v>4433</v>
      </c>
      <c r="G2718" s="788">
        <f>QCO!V15</f>
        <v>0</v>
      </c>
      <c r="H2718" s="790" t="s">
        <v>627</v>
      </c>
    </row>
    <row r="2719" spans="2:8" x14ac:dyDescent="0.25">
      <c r="F2719" s="779" t="s">
        <v>4441</v>
      </c>
      <c r="G2719" s="788">
        <f>QCO!W15</f>
        <v>0</v>
      </c>
      <c r="H2719" s="790" t="s">
        <v>627</v>
      </c>
    </row>
    <row r="2720" spans="2:8" x14ac:dyDescent="0.25">
      <c r="F2720" s="779" t="s">
        <v>4449</v>
      </c>
      <c r="G2720" s="788">
        <f>QCO!X15</f>
        <v>0</v>
      </c>
      <c r="H2720" s="790" t="s">
        <v>627</v>
      </c>
    </row>
    <row r="2721" spans="1:8" x14ac:dyDescent="0.25">
      <c r="F2721" s="779" t="s">
        <v>4457</v>
      </c>
      <c r="G2721" s="788">
        <f>QCO!Y15</f>
        <v>0</v>
      </c>
      <c r="H2721" s="790" t="s">
        <v>627</v>
      </c>
    </row>
    <row r="2722" spans="1:8" x14ac:dyDescent="0.25">
      <c r="F2722" s="779" t="s">
        <v>4465</v>
      </c>
      <c r="G2722" s="788">
        <f>QCO!Z15</f>
        <v>0</v>
      </c>
      <c r="H2722" s="790" t="s">
        <v>627</v>
      </c>
    </row>
    <row r="2723" spans="1:8" x14ac:dyDescent="0.25">
      <c r="F2723" s="779" t="s">
        <v>4473</v>
      </c>
      <c r="G2723" s="788">
        <f>QCO!AA15</f>
        <v>0</v>
      </c>
      <c r="H2723" s="790" t="s">
        <v>627</v>
      </c>
    </row>
    <row r="2724" spans="1:8" x14ac:dyDescent="0.25">
      <c r="F2724" s="779" t="s">
        <v>4481</v>
      </c>
      <c r="G2724" s="788">
        <f>QCO!AB15</f>
        <v>0</v>
      </c>
      <c r="H2724" s="790" t="s">
        <v>627</v>
      </c>
    </row>
    <row r="2725" spans="1:8" x14ac:dyDescent="0.25">
      <c r="F2725" s="791" t="s">
        <v>4489</v>
      </c>
      <c r="G2725" s="788">
        <f>QCO!AE15</f>
        <v>0</v>
      </c>
      <c r="H2725" s="790" t="s">
        <v>627</v>
      </c>
    </row>
    <row r="2726" spans="1:8" x14ac:dyDescent="0.25">
      <c r="B2726" s="779"/>
      <c r="F2726" s="779" t="s">
        <v>4934</v>
      </c>
      <c r="G2726" s="788">
        <f>QCO!AC15</f>
        <v>0</v>
      </c>
      <c r="H2726" s="790" t="s">
        <v>627</v>
      </c>
    </row>
    <row r="2727" spans="1:8" x14ac:dyDescent="0.25">
      <c r="F2727" s="779"/>
    </row>
    <row r="2728" spans="1:8" x14ac:dyDescent="0.25">
      <c r="A2728" s="786">
        <v>453</v>
      </c>
      <c r="B2728" s="791" t="s">
        <v>3494</v>
      </c>
      <c r="C2728" s="788">
        <f>QCO!AF16</f>
        <v>0</v>
      </c>
      <c r="E2728" s="790" t="s">
        <v>625</v>
      </c>
      <c r="F2728" s="779" t="s">
        <v>4282</v>
      </c>
      <c r="G2728" s="788">
        <f>QCO!C16</f>
        <v>0</v>
      </c>
      <c r="H2728" s="790" t="s">
        <v>627</v>
      </c>
    </row>
    <row r="2729" spans="1:8" x14ac:dyDescent="0.25">
      <c r="F2729" s="779" t="s">
        <v>4290</v>
      </c>
      <c r="G2729" s="788">
        <f>QCO!D16</f>
        <v>0</v>
      </c>
      <c r="H2729" s="790" t="s">
        <v>627</v>
      </c>
    </row>
    <row r="2730" spans="1:8" x14ac:dyDescent="0.25">
      <c r="F2730" s="779" t="s">
        <v>4306</v>
      </c>
      <c r="G2730" s="788">
        <f>QCO!F16</f>
        <v>0</v>
      </c>
      <c r="H2730" s="790" t="s">
        <v>627</v>
      </c>
    </row>
    <row r="2731" spans="1:8" x14ac:dyDescent="0.25">
      <c r="F2731" s="779" t="s">
        <v>4330</v>
      </c>
      <c r="G2731" s="788">
        <f>QCO!I16</f>
        <v>0</v>
      </c>
      <c r="H2731" s="790" t="s">
        <v>627</v>
      </c>
    </row>
    <row r="2732" spans="1:8" x14ac:dyDescent="0.25">
      <c r="F2732" s="779" t="s">
        <v>4338</v>
      </c>
      <c r="G2732" s="788">
        <f>QCO!J16</f>
        <v>0</v>
      </c>
      <c r="H2732" s="790" t="s">
        <v>627</v>
      </c>
    </row>
    <row r="2733" spans="1:8" x14ac:dyDescent="0.25">
      <c r="F2733" s="791" t="s">
        <v>4346</v>
      </c>
      <c r="G2733" s="788">
        <f>QCO!K16</f>
        <v>0</v>
      </c>
      <c r="H2733" s="790" t="s">
        <v>627</v>
      </c>
    </row>
    <row r="2734" spans="1:8" x14ac:dyDescent="0.25">
      <c r="B2734" s="779"/>
      <c r="F2734" s="779" t="s">
        <v>4354</v>
      </c>
      <c r="G2734" s="788">
        <f>QCO!L16</f>
        <v>0</v>
      </c>
      <c r="H2734" s="790" t="s">
        <v>627</v>
      </c>
    </row>
    <row r="2735" spans="1:8" x14ac:dyDescent="0.25">
      <c r="F2735" s="779" t="s">
        <v>4362</v>
      </c>
      <c r="G2735" s="788">
        <f>QCO!M16</f>
        <v>0</v>
      </c>
      <c r="H2735" s="790" t="s">
        <v>627</v>
      </c>
    </row>
    <row r="2736" spans="1:8" x14ac:dyDescent="0.25">
      <c r="F2736" s="779" t="s">
        <v>4378</v>
      </c>
      <c r="G2736" s="788">
        <f>QCO!O16</f>
        <v>0</v>
      </c>
      <c r="H2736" s="790" t="s">
        <v>627</v>
      </c>
    </row>
    <row r="2737" spans="1:8" x14ac:dyDescent="0.25">
      <c r="F2737" s="779" t="s">
        <v>4386</v>
      </c>
      <c r="G2737" s="788">
        <f>QCO!P16</f>
        <v>0</v>
      </c>
      <c r="H2737" s="790" t="s">
        <v>627</v>
      </c>
    </row>
    <row r="2738" spans="1:8" x14ac:dyDescent="0.25">
      <c r="F2738" s="779" t="s">
        <v>4394</v>
      </c>
      <c r="G2738" s="788">
        <f>QCO!Q16</f>
        <v>0</v>
      </c>
      <c r="H2738" s="790" t="s">
        <v>627</v>
      </c>
    </row>
    <row r="2739" spans="1:8" x14ac:dyDescent="0.25">
      <c r="F2739" s="779" t="s">
        <v>4402</v>
      </c>
      <c r="G2739" s="788">
        <f>QCO!R16</f>
        <v>0</v>
      </c>
      <c r="H2739" s="790" t="s">
        <v>627</v>
      </c>
    </row>
    <row r="2740" spans="1:8" x14ac:dyDescent="0.25">
      <c r="F2740" s="779" t="s">
        <v>4410</v>
      </c>
      <c r="G2740" s="788">
        <f>QCO!S16</f>
        <v>0</v>
      </c>
      <c r="H2740" s="790" t="s">
        <v>627</v>
      </c>
    </row>
    <row r="2741" spans="1:8" x14ac:dyDescent="0.25">
      <c r="F2741" s="779" t="s">
        <v>4418</v>
      </c>
      <c r="G2741" s="788">
        <f>QCO!T16</f>
        <v>0</v>
      </c>
      <c r="H2741" s="790" t="s">
        <v>627</v>
      </c>
    </row>
    <row r="2742" spans="1:8" x14ac:dyDescent="0.25">
      <c r="F2742" s="791" t="s">
        <v>4434</v>
      </c>
      <c r="G2742" s="788">
        <f>QCO!V16</f>
        <v>0</v>
      </c>
      <c r="H2742" s="790" t="s">
        <v>627</v>
      </c>
    </row>
    <row r="2743" spans="1:8" x14ac:dyDescent="0.25">
      <c r="B2743" s="779"/>
      <c r="F2743" s="779" t="s">
        <v>4450</v>
      </c>
      <c r="G2743" s="788">
        <f>QCO!X16</f>
        <v>0</v>
      </c>
      <c r="H2743" s="790" t="s">
        <v>627</v>
      </c>
    </row>
    <row r="2744" spans="1:8" x14ac:dyDescent="0.25">
      <c r="F2744" s="779" t="s">
        <v>4458</v>
      </c>
      <c r="G2744" s="788">
        <f>QCO!Y16</f>
        <v>0</v>
      </c>
      <c r="H2744" s="790" t="s">
        <v>627</v>
      </c>
    </row>
    <row r="2745" spans="1:8" x14ac:dyDescent="0.25">
      <c r="F2745" s="791" t="s">
        <v>4466</v>
      </c>
      <c r="G2745" s="788">
        <f>QCO!Z16</f>
        <v>0</v>
      </c>
      <c r="H2745" s="790" t="s">
        <v>627</v>
      </c>
    </row>
    <row r="2746" spans="1:8" x14ac:dyDescent="0.25">
      <c r="B2746" s="779"/>
      <c r="F2746" s="779" t="s">
        <v>4935</v>
      </c>
      <c r="G2746" s="788">
        <f>QCO!AC16</f>
        <v>0</v>
      </c>
      <c r="H2746" s="790" t="s">
        <v>627</v>
      </c>
    </row>
    <row r="2747" spans="1:8" x14ac:dyDescent="0.25">
      <c r="F2747" s="779"/>
    </row>
    <row r="2748" spans="1:8" x14ac:dyDescent="0.25">
      <c r="A2748" s="786">
        <v>454</v>
      </c>
      <c r="B2748" s="791" t="s">
        <v>3529</v>
      </c>
      <c r="C2748" s="788">
        <f>QCO!AG16</f>
        <v>0</v>
      </c>
      <c r="E2748" s="790" t="s">
        <v>625</v>
      </c>
      <c r="F2748" s="791" t="s">
        <v>4282</v>
      </c>
      <c r="G2748" s="788">
        <f>QCO!C16</f>
        <v>0</v>
      </c>
      <c r="H2748" s="790" t="s">
        <v>627</v>
      </c>
    </row>
    <row r="2749" spans="1:8" x14ac:dyDescent="0.25">
      <c r="B2749" s="779"/>
      <c r="F2749" s="779" t="s">
        <v>4290</v>
      </c>
      <c r="G2749" s="788">
        <f>QCO!D16</f>
        <v>0</v>
      </c>
      <c r="H2749" s="790" t="s">
        <v>627</v>
      </c>
    </row>
    <row r="2750" spans="1:8" x14ac:dyDescent="0.25">
      <c r="F2750" s="779" t="s">
        <v>4298</v>
      </c>
      <c r="G2750" s="788">
        <f>QCO!E16</f>
        <v>0</v>
      </c>
      <c r="H2750" s="790" t="s">
        <v>627</v>
      </c>
    </row>
    <row r="2751" spans="1:8" x14ac:dyDescent="0.25">
      <c r="F2751" s="791" t="s">
        <v>4306</v>
      </c>
      <c r="G2751" s="788">
        <f>QCO!F16</f>
        <v>0</v>
      </c>
      <c r="H2751" s="790" t="s">
        <v>627</v>
      </c>
    </row>
    <row r="2752" spans="1:8" x14ac:dyDescent="0.25">
      <c r="B2752" s="779"/>
      <c r="F2752" s="779" t="s">
        <v>4314</v>
      </c>
      <c r="G2752" s="788">
        <f>QCO!G16</f>
        <v>0</v>
      </c>
      <c r="H2752" s="790" t="s">
        <v>627</v>
      </c>
    </row>
    <row r="2753" spans="2:8" x14ac:dyDescent="0.25">
      <c r="F2753" s="779" t="s">
        <v>4322</v>
      </c>
      <c r="G2753" s="788">
        <f>QCO!H16</f>
        <v>0</v>
      </c>
      <c r="H2753" s="790" t="s">
        <v>627</v>
      </c>
    </row>
    <row r="2754" spans="2:8" x14ac:dyDescent="0.25">
      <c r="F2754" s="791" t="s">
        <v>4330</v>
      </c>
      <c r="G2754" s="788">
        <f>QCO!I16</f>
        <v>0</v>
      </c>
      <c r="H2754" s="790" t="s">
        <v>627</v>
      </c>
    </row>
    <row r="2755" spans="2:8" x14ac:dyDescent="0.25">
      <c r="B2755" s="779"/>
      <c r="F2755" s="779" t="s">
        <v>4338</v>
      </c>
      <c r="G2755" s="788">
        <f>QCO!J16</f>
        <v>0</v>
      </c>
      <c r="H2755" s="790" t="s">
        <v>627</v>
      </c>
    </row>
    <row r="2756" spans="2:8" x14ac:dyDescent="0.25">
      <c r="F2756" s="779" t="s">
        <v>4346</v>
      </c>
      <c r="G2756" s="788">
        <f>QCO!K16</f>
        <v>0</v>
      </c>
      <c r="H2756" s="790" t="s">
        <v>627</v>
      </c>
    </row>
    <row r="2757" spans="2:8" x14ac:dyDescent="0.25">
      <c r="F2757" s="791" t="s">
        <v>4354</v>
      </c>
      <c r="G2757" s="788">
        <f>QCO!L16</f>
        <v>0</v>
      </c>
      <c r="H2757" s="790" t="s">
        <v>627</v>
      </c>
    </row>
    <row r="2758" spans="2:8" x14ac:dyDescent="0.25">
      <c r="B2758" s="779"/>
      <c r="F2758" s="779" t="s">
        <v>4362</v>
      </c>
      <c r="G2758" s="788">
        <f>QCO!M16</f>
        <v>0</v>
      </c>
      <c r="H2758" s="790" t="s">
        <v>627</v>
      </c>
    </row>
    <row r="2759" spans="2:8" x14ac:dyDescent="0.25">
      <c r="F2759" s="779" t="s">
        <v>4370</v>
      </c>
      <c r="G2759" s="788">
        <f>QCO!N16</f>
        <v>0</v>
      </c>
      <c r="H2759" s="790" t="s">
        <v>627</v>
      </c>
    </row>
    <row r="2760" spans="2:8" x14ac:dyDescent="0.25">
      <c r="F2760" s="791" t="s">
        <v>4378</v>
      </c>
      <c r="G2760" s="788">
        <f>QCO!O16</f>
        <v>0</v>
      </c>
      <c r="H2760" s="790" t="s">
        <v>627</v>
      </c>
    </row>
    <row r="2761" spans="2:8" x14ac:dyDescent="0.25">
      <c r="B2761" s="779"/>
      <c r="F2761" s="779" t="s">
        <v>4386</v>
      </c>
      <c r="G2761" s="788">
        <f>QCO!P16</f>
        <v>0</v>
      </c>
      <c r="H2761" s="790" t="s">
        <v>627</v>
      </c>
    </row>
    <row r="2762" spans="2:8" x14ac:dyDescent="0.25">
      <c r="F2762" s="779" t="s">
        <v>4394</v>
      </c>
      <c r="G2762" s="788">
        <f>QCO!Q16</f>
        <v>0</v>
      </c>
      <c r="H2762" s="790" t="s">
        <v>627</v>
      </c>
    </row>
    <row r="2763" spans="2:8" x14ac:dyDescent="0.25">
      <c r="F2763" s="791" t="s">
        <v>4402</v>
      </c>
      <c r="G2763" s="788">
        <f>QCO!R16</f>
        <v>0</v>
      </c>
      <c r="H2763" s="790" t="s">
        <v>627</v>
      </c>
    </row>
    <row r="2764" spans="2:8" x14ac:dyDescent="0.25">
      <c r="B2764" s="779"/>
      <c r="F2764" s="779" t="s">
        <v>4410</v>
      </c>
      <c r="G2764" s="788">
        <f>QCO!S16</f>
        <v>0</v>
      </c>
      <c r="H2764" s="790" t="s">
        <v>627</v>
      </c>
    </row>
    <row r="2765" spans="2:8" x14ac:dyDescent="0.25">
      <c r="F2765" s="779" t="s">
        <v>4418</v>
      </c>
      <c r="G2765" s="788">
        <f>QCO!T16</f>
        <v>0</v>
      </c>
      <c r="H2765" s="790" t="s">
        <v>627</v>
      </c>
    </row>
    <row r="2766" spans="2:8" x14ac:dyDescent="0.25">
      <c r="F2766" s="779" t="s">
        <v>4426</v>
      </c>
      <c r="G2766" s="788">
        <f>QCO!U16</f>
        <v>0</v>
      </c>
      <c r="H2766" s="790" t="s">
        <v>627</v>
      </c>
    </row>
    <row r="2767" spans="2:8" x14ac:dyDescent="0.25">
      <c r="F2767" s="791" t="s">
        <v>4434</v>
      </c>
      <c r="G2767" s="788">
        <f>QCO!V16</f>
        <v>0</v>
      </c>
      <c r="H2767" s="790" t="s">
        <v>627</v>
      </c>
    </row>
    <row r="2768" spans="2:8" x14ac:dyDescent="0.25">
      <c r="B2768" s="779"/>
      <c r="F2768" s="779" t="s">
        <v>4442</v>
      </c>
      <c r="G2768" s="788">
        <f>QCO!W16</f>
        <v>0</v>
      </c>
      <c r="H2768" s="790" t="s">
        <v>627</v>
      </c>
    </row>
    <row r="2769" spans="1:8" x14ac:dyDescent="0.25">
      <c r="F2769" s="779" t="s">
        <v>4450</v>
      </c>
      <c r="G2769" s="788">
        <f>QCO!X16</f>
        <v>0</v>
      </c>
      <c r="H2769" s="790" t="s">
        <v>627</v>
      </c>
    </row>
    <row r="2770" spans="1:8" x14ac:dyDescent="0.25">
      <c r="F2770" s="779" t="s">
        <v>4458</v>
      </c>
      <c r="G2770" s="788">
        <f>QCO!Y16</f>
        <v>0</v>
      </c>
      <c r="H2770" s="790" t="s">
        <v>627</v>
      </c>
    </row>
    <row r="2771" spans="1:8" x14ac:dyDescent="0.25">
      <c r="F2771" s="791" t="s">
        <v>4466</v>
      </c>
      <c r="G2771" s="788">
        <f>QCO!Z16</f>
        <v>0</v>
      </c>
      <c r="H2771" s="790" t="s">
        <v>627</v>
      </c>
    </row>
    <row r="2772" spans="1:8" x14ac:dyDescent="0.25">
      <c r="B2772" s="779"/>
      <c r="F2772" s="779" t="s">
        <v>4474</v>
      </c>
      <c r="G2772" s="788">
        <f>QCO!AA16</f>
        <v>0</v>
      </c>
      <c r="H2772" s="790" t="s">
        <v>627</v>
      </c>
    </row>
    <row r="2773" spans="1:8" x14ac:dyDescent="0.25">
      <c r="F2773" s="779" t="s">
        <v>4482</v>
      </c>
      <c r="G2773" s="788">
        <f>QCO!AB16</f>
        <v>0</v>
      </c>
      <c r="H2773" s="790" t="s">
        <v>627</v>
      </c>
    </row>
    <row r="2774" spans="1:8" x14ac:dyDescent="0.25">
      <c r="F2774" s="779" t="s">
        <v>4490</v>
      </c>
      <c r="G2774" s="788">
        <f>QCO!AE16</f>
        <v>0</v>
      </c>
      <c r="H2774" s="790" t="s">
        <v>627</v>
      </c>
    </row>
    <row r="2775" spans="1:8" x14ac:dyDescent="0.25">
      <c r="F2775" s="791" t="s">
        <v>4935</v>
      </c>
      <c r="G2775" s="788">
        <f>QCO!AC16</f>
        <v>0</v>
      </c>
      <c r="H2775" s="790" t="s">
        <v>627</v>
      </c>
    </row>
    <row r="2776" spans="1:8" x14ac:dyDescent="0.25">
      <c r="B2776" s="779"/>
      <c r="F2776" s="779"/>
    </row>
    <row r="2777" spans="1:8" x14ac:dyDescent="0.25">
      <c r="A2777" s="786">
        <v>455</v>
      </c>
      <c r="B2777" s="791" t="s">
        <v>3495</v>
      </c>
      <c r="C2777" s="788">
        <f>QCO!AF17</f>
        <v>0</v>
      </c>
      <c r="E2777" s="790" t="s">
        <v>625</v>
      </c>
      <c r="F2777" s="779" t="s">
        <v>4283</v>
      </c>
      <c r="G2777" s="788">
        <f>QCO!C17</f>
        <v>0</v>
      </c>
      <c r="H2777" s="790" t="s">
        <v>627</v>
      </c>
    </row>
    <row r="2778" spans="1:8" x14ac:dyDescent="0.25">
      <c r="F2778" s="779" t="s">
        <v>4291</v>
      </c>
      <c r="G2778" s="788">
        <f>QCO!D17</f>
        <v>0</v>
      </c>
      <c r="H2778" s="790" t="s">
        <v>627</v>
      </c>
    </row>
    <row r="2779" spans="1:8" x14ac:dyDescent="0.25">
      <c r="F2779" s="791" t="s">
        <v>4307</v>
      </c>
      <c r="G2779" s="788">
        <f>QCO!F17</f>
        <v>0</v>
      </c>
      <c r="H2779" s="790" t="s">
        <v>627</v>
      </c>
    </row>
    <row r="2780" spans="1:8" x14ac:dyDescent="0.25">
      <c r="B2780" s="779"/>
      <c r="F2780" s="779" t="s">
        <v>4331</v>
      </c>
      <c r="G2780" s="788">
        <f>QCO!I17</f>
        <v>0</v>
      </c>
      <c r="H2780" s="790" t="s">
        <v>627</v>
      </c>
    </row>
    <row r="2781" spans="1:8" x14ac:dyDescent="0.25">
      <c r="F2781" s="779" t="s">
        <v>4339</v>
      </c>
      <c r="G2781" s="788">
        <f>QCO!J17</f>
        <v>0</v>
      </c>
      <c r="H2781" s="790" t="s">
        <v>627</v>
      </c>
    </row>
    <row r="2782" spans="1:8" x14ac:dyDescent="0.25">
      <c r="F2782" s="779" t="s">
        <v>4347</v>
      </c>
      <c r="G2782" s="788">
        <f>QCO!K17</f>
        <v>0</v>
      </c>
      <c r="H2782" s="790" t="s">
        <v>627</v>
      </c>
    </row>
    <row r="2783" spans="1:8" x14ac:dyDescent="0.25">
      <c r="F2783" s="791" t="s">
        <v>4355</v>
      </c>
      <c r="G2783" s="788">
        <f>QCO!L17</f>
        <v>0</v>
      </c>
      <c r="H2783" s="790" t="s">
        <v>627</v>
      </c>
    </row>
    <row r="2784" spans="1:8" x14ac:dyDescent="0.25">
      <c r="B2784" s="779"/>
      <c r="F2784" s="779" t="s">
        <v>4363</v>
      </c>
      <c r="G2784" s="788">
        <f>QCO!M17</f>
        <v>0</v>
      </c>
      <c r="H2784" s="790" t="s">
        <v>627</v>
      </c>
    </row>
    <row r="2785" spans="1:8" x14ac:dyDescent="0.25">
      <c r="F2785" s="779" t="s">
        <v>4379</v>
      </c>
      <c r="G2785" s="788">
        <f>QCO!O17</f>
        <v>0</v>
      </c>
      <c r="H2785" s="790" t="s">
        <v>627</v>
      </c>
    </row>
    <row r="2786" spans="1:8" x14ac:dyDescent="0.25">
      <c r="F2786" s="779" t="s">
        <v>4387</v>
      </c>
      <c r="G2786" s="788">
        <f>QCO!P17</f>
        <v>0</v>
      </c>
      <c r="H2786" s="790" t="s">
        <v>627</v>
      </c>
    </row>
    <row r="2787" spans="1:8" x14ac:dyDescent="0.25">
      <c r="F2787" s="779" t="s">
        <v>4395</v>
      </c>
      <c r="G2787" s="788">
        <f>QCO!Q17</f>
        <v>0</v>
      </c>
      <c r="H2787" s="790" t="s">
        <v>627</v>
      </c>
    </row>
    <row r="2788" spans="1:8" x14ac:dyDescent="0.25">
      <c r="F2788" s="791" t="s">
        <v>4403</v>
      </c>
      <c r="G2788" s="788">
        <f>QCO!R17</f>
        <v>0</v>
      </c>
      <c r="H2788" s="790" t="s">
        <v>627</v>
      </c>
    </row>
    <row r="2789" spans="1:8" x14ac:dyDescent="0.25">
      <c r="B2789" s="779"/>
      <c r="F2789" s="779" t="s">
        <v>4411</v>
      </c>
      <c r="G2789" s="788">
        <f>QCO!S17</f>
        <v>0</v>
      </c>
      <c r="H2789" s="790" t="s">
        <v>627</v>
      </c>
    </row>
    <row r="2790" spans="1:8" x14ac:dyDescent="0.25">
      <c r="F2790" s="791" t="s">
        <v>4419</v>
      </c>
      <c r="G2790" s="788">
        <f>QCO!T17</f>
        <v>0</v>
      </c>
      <c r="H2790" s="790" t="s">
        <v>627</v>
      </c>
    </row>
    <row r="2791" spans="1:8" x14ac:dyDescent="0.25">
      <c r="B2791" s="779"/>
      <c r="F2791" s="791" t="s">
        <v>4435</v>
      </c>
      <c r="G2791" s="788">
        <f>QCO!V17</f>
        <v>0</v>
      </c>
      <c r="H2791" s="790" t="s">
        <v>627</v>
      </c>
    </row>
    <row r="2792" spans="1:8" x14ac:dyDescent="0.25">
      <c r="F2792" s="791" t="s">
        <v>4451</v>
      </c>
      <c r="G2792" s="788">
        <f>QCO!X17</f>
        <v>0</v>
      </c>
      <c r="H2792" s="790" t="s">
        <v>627</v>
      </c>
    </row>
    <row r="2793" spans="1:8" x14ac:dyDescent="0.25">
      <c r="B2793" s="779"/>
      <c r="F2793" s="791" t="s">
        <v>4459</v>
      </c>
      <c r="G2793" s="788">
        <f>QCO!Y17</f>
        <v>0</v>
      </c>
      <c r="H2793" s="790" t="s">
        <v>627</v>
      </c>
    </row>
    <row r="2794" spans="1:8" x14ac:dyDescent="0.25">
      <c r="F2794" s="791" t="s">
        <v>4467</v>
      </c>
      <c r="G2794" s="788">
        <f>QCO!Z17</f>
        <v>0</v>
      </c>
      <c r="H2794" s="790" t="s">
        <v>627</v>
      </c>
    </row>
    <row r="2795" spans="1:8" x14ac:dyDescent="0.25">
      <c r="B2795" s="779"/>
      <c r="F2795" s="791" t="s">
        <v>4936</v>
      </c>
      <c r="G2795" s="788">
        <f>QCO!AC17</f>
        <v>0</v>
      </c>
      <c r="H2795" s="789" t="s">
        <v>627</v>
      </c>
    </row>
    <row r="2796" spans="1:8" x14ac:dyDescent="0.25">
      <c r="H2796" s="789"/>
    </row>
    <row r="2797" spans="1:8" x14ac:dyDescent="0.25">
      <c r="A2797" s="786">
        <v>456</v>
      </c>
      <c r="B2797" s="779" t="s">
        <v>3531</v>
      </c>
      <c r="C2797" s="788">
        <f>QCO!AG17</f>
        <v>0</v>
      </c>
      <c r="E2797" s="790" t="s">
        <v>625</v>
      </c>
      <c r="F2797" s="779" t="s">
        <v>4283</v>
      </c>
      <c r="G2797" s="788">
        <f>QCO!C17</f>
        <v>0</v>
      </c>
      <c r="H2797" s="789" t="s">
        <v>627</v>
      </c>
    </row>
    <row r="2798" spans="1:8" x14ac:dyDescent="0.25">
      <c r="F2798" s="791" t="s">
        <v>4291</v>
      </c>
      <c r="G2798" s="788">
        <f>QCO!D17</f>
        <v>0</v>
      </c>
      <c r="H2798" s="789" t="s">
        <v>627</v>
      </c>
    </row>
    <row r="2799" spans="1:8" x14ac:dyDescent="0.25">
      <c r="B2799" s="779"/>
      <c r="F2799" s="791" t="s">
        <v>4299</v>
      </c>
      <c r="G2799" s="788">
        <f>QCO!E17</f>
        <v>0</v>
      </c>
      <c r="H2799" s="789" t="s">
        <v>627</v>
      </c>
    </row>
    <row r="2800" spans="1:8" x14ac:dyDescent="0.25">
      <c r="F2800" s="791" t="s">
        <v>4307</v>
      </c>
      <c r="G2800" s="788">
        <f>QCO!F17</f>
        <v>0</v>
      </c>
      <c r="H2800" s="789" t="s">
        <v>627</v>
      </c>
    </row>
    <row r="2801" spans="2:8" x14ac:dyDescent="0.25">
      <c r="B2801" s="779"/>
      <c r="F2801" s="779" t="s">
        <v>4315</v>
      </c>
      <c r="G2801" s="788">
        <f>QCO!G17</f>
        <v>0</v>
      </c>
      <c r="H2801" s="789" t="s">
        <v>627</v>
      </c>
    </row>
    <row r="2802" spans="2:8" x14ac:dyDescent="0.25">
      <c r="F2802" s="791" t="s">
        <v>4323</v>
      </c>
      <c r="G2802" s="788">
        <f>QCO!H17</f>
        <v>0</v>
      </c>
      <c r="H2802" s="789" t="s">
        <v>627</v>
      </c>
    </row>
    <row r="2803" spans="2:8" x14ac:dyDescent="0.25">
      <c r="B2803" s="779"/>
      <c r="F2803" s="779" t="s">
        <v>4331</v>
      </c>
      <c r="G2803" s="788">
        <f>QCO!I17</f>
        <v>0</v>
      </c>
      <c r="H2803" s="789" t="s">
        <v>627</v>
      </c>
    </row>
    <row r="2804" spans="2:8" x14ac:dyDescent="0.25">
      <c r="F2804" s="791" t="s">
        <v>4339</v>
      </c>
      <c r="G2804" s="788">
        <f>QCO!J17</f>
        <v>0</v>
      </c>
      <c r="H2804" s="789" t="s">
        <v>627</v>
      </c>
    </row>
    <row r="2805" spans="2:8" x14ac:dyDescent="0.25">
      <c r="B2805" s="779"/>
      <c r="F2805" s="791" t="s">
        <v>4347</v>
      </c>
      <c r="G2805" s="788">
        <f>QCO!K17</f>
        <v>0</v>
      </c>
      <c r="H2805" s="789" t="s">
        <v>627</v>
      </c>
    </row>
    <row r="2806" spans="2:8" x14ac:dyDescent="0.25">
      <c r="F2806" s="791" t="s">
        <v>4355</v>
      </c>
      <c r="G2806" s="788">
        <f>QCO!L17</f>
        <v>0</v>
      </c>
      <c r="H2806" s="789" t="s">
        <v>627</v>
      </c>
    </row>
    <row r="2807" spans="2:8" x14ac:dyDescent="0.25">
      <c r="B2807" s="779"/>
      <c r="F2807" s="779" t="s">
        <v>4363</v>
      </c>
      <c r="G2807" s="788">
        <f>QCO!M17</f>
        <v>0</v>
      </c>
      <c r="H2807" s="789" t="s">
        <v>627</v>
      </c>
    </row>
    <row r="2808" spans="2:8" x14ac:dyDescent="0.25">
      <c r="F2808" s="791" t="s">
        <v>4371</v>
      </c>
      <c r="G2808" s="788">
        <f>QCO!N17</f>
        <v>0</v>
      </c>
      <c r="H2808" s="789" t="s">
        <v>627</v>
      </c>
    </row>
    <row r="2809" spans="2:8" x14ac:dyDescent="0.25">
      <c r="B2809" s="779"/>
      <c r="F2809" s="779" t="s">
        <v>4379</v>
      </c>
      <c r="G2809" s="788">
        <f>QCO!O17</f>
        <v>0</v>
      </c>
      <c r="H2809" s="789" t="s">
        <v>627</v>
      </c>
    </row>
    <row r="2810" spans="2:8" x14ac:dyDescent="0.25">
      <c r="F2810" s="791" t="s">
        <v>4387</v>
      </c>
      <c r="G2810" s="788">
        <f>QCO!P17</f>
        <v>0</v>
      </c>
      <c r="H2810" s="789" t="s">
        <v>627</v>
      </c>
    </row>
    <row r="2811" spans="2:8" x14ac:dyDescent="0.25">
      <c r="F2811" s="791" t="s">
        <v>4395</v>
      </c>
      <c r="G2811" s="788">
        <f>QCO!Q17</f>
        <v>0</v>
      </c>
      <c r="H2811" s="789" t="s">
        <v>627</v>
      </c>
    </row>
    <row r="2812" spans="2:8" x14ac:dyDescent="0.25">
      <c r="F2812" s="791" t="s">
        <v>4403</v>
      </c>
      <c r="G2812" s="788">
        <f>QCO!R17</f>
        <v>0</v>
      </c>
      <c r="H2812" s="789" t="s">
        <v>627</v>
      </c>
    </row>
    <row r="2813" spans="2:8" x14ac:dyDescent="0.25">
      <c r="F2813" s="791" t="s">
        <v>4411</v>
      </c>
      <c r="G2813" s="788">
        <f>QCO!S17</f>
        <v>0</v>
      </c>
      <c r="H2813" s="789" t="s">
        <v>627</v>
      </c>
    </row>
    <row r="2814" spans="2:8" x14ac:dyDescent="0.25">
      <c r="F2814" s="791" t="s">
        <v>4419</v>
      </c>
      <c r="G2814" s="788">
        <f>QCO!T17</f>
        <v>0</v>
      </c>
      <c r="H2814" s="789" t="s">
        <v>627</v>
      </c>
    </row>
    <row r="2815" spans="2:8" x14ac:dyDescent="0.25">
      <c r="F2815" s="791" t="s">
        <v>4427</v>
      </c>
      <c r="G2815" s="788">
        <f>QCO!U17</f>
        <v>0</v>
      </c>
      <c r="H2815" s="789" t="s">
        <v>627</v>
      </c>
    </row>
    <row r="2816" spans="2:8" x14ac:dyDescent="0.25">
      <c r="F2816" s="791" t="s">
        <v>4435</v>
      </c>
      <c r="G2816" s="788">
        <f>QCO!V17</f>
        <v>0</v>
      </c>
      <c r="H2816" s="789" t="s">
        <v>627</v>
      </c>
    </row>
    <row r="2817" spans="1:8" x14ac:dyDescent="0.25">
      <c r="F2817" s="791" t="s">
        <v>4443</v>
      </c>
      <c r="G2817" s="788">
        <f>QCO!W17</f>
        <v>0</v>
      </c>
      <c r="H2817" s="789" t="s">
        <v>627</v>
      </c>
    </row>
    <row r="2818" spans="1:8" x14ac:dyDescent="0.25">
      <c r="F2818" s="791" t="s">
        <v>4451</v>
      </c>
      <c r="G2818" s="788">
        <f>QCO!X17</f>
        <v>0</v>
      </c>
      <c r="H2818" s="789" t="s">
        <v>627</v>
      </c>
    </row>
    <row r="2819" spans="1:8" x14ac:dyDescent="0.25">
      <c r="F2819" s="791" t="s">
        <v>4459</v>
      </c>
      <c r="G2819" s="788">
        <f>QCO!Y17</f>
        <v>0</v>
      </c>
      <c r="H2819" s="789" t="s">
        <v>627</v>
      </c>
    </row>
    <row r="2820" spans="1:8" x14ac:dyDescent="0.25">
      <c r="F2820" s="791" t="s">
        <v>4467</v>
      </c>
      <c r="G2820" s="788">
        <f>QCO!Z17</f>
        <v>0</v>
      </c>
      <c r="H2820" s="789" t="s">
        <v>627</v>
      </c>
    </row>
    <row r="2821" spans="1:8" x14ac:dyDescent="0.25">
      <c r="F2821" s="791" t="s">
        <v>4475</v>
      </c>
      <c r="G2821" s="788">
        <f>QCO!AA17</f>
        <v>0</v>
      </c>
      <c r="H2821" s="789" t="s">
        <v>627</v>
      </c>
    </row>
    <row r="2822" spans="1:8" x14ac:dyDescent="0.25">
      <c r="F2822" s="791" t="s">
        <v>4483</v>
      </c>
      <c r="G2822" s="788">
        <f>QCO!AB17</f>
        <v>0</v>
      </c>
      <c r="H2822" s="789" t="s">
        <v>627</v>
      </c>
    </row>
    <row r="2823" spans="1:8" x14ac:dyDescent="0.25">
      <c r="F2823" s="791" t="s">
        <v>4491</v>
      </c>
      <c r="G2823" s="788">
        <f>QCO!AE17</f>
        <v>0</v>
      </c>
      <c r="H2823" s="789" t="s">
        <v>627</v>
      </c>
    </row>
    <row r="2824" spans="1:8" x14ac:dyDescent="0.25">
      <c r="F2824" s="791" t="s">
        <v>4936</v>
      </c>
      <c r="G2824" s="788">
        <f>QCO!AC17</f>
        <v>0</v>
      </c>
      <c r="H2824" s="789" t="s">
        <v>627</v>
      </c>
    </row>
    <row r="2825" spans="1:8" x14ac:dyDescent="0.25">
      <c r="H2825" s="789"/>
    </row>
    <row r="2826" spans="1:8" x14ac:dyDescent="0.25">
      <c r="A2826" s="786">
        <v>457</v>
      </c>
      <c r="B2826" s="791" t="s">
        <v>3496</v>
      </c>
      <c r="C2826" s="788">
        <f>QCO!AF21</f>
        <v>0</v>
      </c>
      <c r="E2826" s="790" t="s">
        <v>625</v>
      </c>
      <c r="F2826" s="791" t="s">
        <v>4937</v>
      </c>
      <c r="G2826" s="788">
        <f>QCO!C21</f>
        <v>0</v>
      </c>
      <c r="H2826" s="789" t="s">
        <v>627</v>
      </c>
    </row>
    <row r="2827" spans="1:8" x14ac:dyDescent="0.25">
      <c r="F2827" s="791" t="s">
        <v>4938</v>
      </c>
      <c r="G2827" s="788">
        <f>QCO!D21</f>
        <v>0</v>
      </c>
      <c r="H2827" s="790" t="s">
        <v>627</v>
      </c>
    </row>
    <row r="2828" spans="1:8" x14ac:dyDescent="0.25">
      <c r="F2828" s="791" t="s">
        <v>4939</v>
      </c>
      <c r="G2828" s="788">
        <f>QCO!F21</f>
        <v>0</v>
      </c>
      <c r="H2828" s="790" t="s">
        <v>627</v>
      </c>
    </row>
    <row r="2829" spans="1:8" x14ac:dyDescent="0.25">
      <c r="F2829" s="791" t="s">
        <v>4940</v>
      </c>
      <c r="G2829" s="788">
        <f>QCO!I21</f>
        <v>0</v>
      </c>
      <c r="H2829" s="790" t="s">
        <v>627</v>
      </c>
    </row>
    <row r="2830" spans="1:8" x14ac:dyDescent="0.25">
      <c r="F2830" s="791" t="s">
        <v>4941</v>
      </c>
      <c r="G2830" s="788">
        <f>QCO!J21</f>
        <v>0</v>
      </c>
      <c r="H2830" s="789" t="s">
        <v>627</v>
      </c>
    </row>
    <row r="2831" spans="1:8" x14ac:dyDescent="0.25">
      <c r="B2831" s="779"/>
      <c r="F2831" s="791" t="s">
        <v>4942</v>
      </c>
      <c r="G2831" s="788">
        <f>QCO!K21</f>
        <v>0</v>
      </c>
      <c r="H2831" s="789" t="s">
        <v>627</v>
      </c>
    </row>
    <row r="2832" spans="1:8" x14ac:dyDescent="0.25">
      <c r="B2832" s="779"/>
      <c r="F2832" s="791" t="s">
        <v>4943</v>
      </c>
      <c r="G2832" s="788">
        <f>QCO!L21</f>
        <v>0</v>
      </c>
      <c r="H2832" s="789" t="s">
        <v>627</v>
      </c>
    </row>
    <row r="2833" spans="1:8" x14ac:dyDescent="0.25">
      <c r="B2833" s="779"/>
      <c r="F2833" s="791" t="s">
        <v>4944</v>
      </c>
      <c r="G2833" s="788">
        <f>QCO!M21</f>
        <v>0</v>
      </c>
      <c r="H2833" s="789" t="s">
        <v>627</v>
      </c>
    </row>
    <row r="2834" spans="1:8" x14ac:dyDescent="0.25">
      <c r="B2834" s="779"/>
      <c r="F2834" s="791" t="s">
        <v>4945</v>
      </c>
      <c r="G2834" s="788">
        <f>QCO!O21</f>
        <v>0</v>
      </c>
      <c r="H2834" s="789" t="s">
        <v>627</v>
      </c>
    </row>
    <row r="2835" spans="1:8" x14ac:dyDescent="0.25">
      <c r="B2835" s="779"/>
      <c r="F2835" s="791" t="s">
        <v>4946</v>
      </c>
      <c r="G2835" s="788">
        <f>QCO!P21</f>
        <v>0</v>
      </c>
      <c r="H2835" s="789" t="s">
        <v>627</v>
      </c>
    </row>
    <row r="2836" spans="1:8" x14ac:dyDescent="0.25">
      <c r="B2836" s="779"/>
      <c r="F2836" s="791" t="s">
        <v>4947</v>
      </c>
      <c r="G2836" s="788">
        <f>QCO!Q21</f>
        <v>0</v>
      </c>
      <c r="H2836" s="789" t="s">
        <v>627</v>
      </c>
    </row>
    <row r="2837" spans="1:8" x14ac:dyDescent="0.25">
      <c r="B2837" s="779"/>
      <c r="F2837" s="791" t="s">
        <v>4948</v>
      </c>
      <c r="G2837" s="788">
        <f>QCO!R21</f>
        <v>0</v>
      </c>
      <c r="H2837" s="789" t="s">
        <v>627</v>
      </c>
    </row>
    <row r="2838" spans="1:8" x14ac:dyDescent="0.25">
      <c r="B2838" s="779"/>
      <c r="F2838" s="791" t="s">
        <v>4949</v>
      </c>
      <c r="G2838" s="788">
        <f>QCO!S21</f>
        <v>0</v>
      </c>
      <c r="H2838" s="789" t="s">
        <v>627</v>
      </c>
    </row>
    <row r="2839" spans="1:8" x14ac:dyDescent="0.25">
      <c r="B2839" s="779"/>
      <c r="F2839" s="791" t="s">
        <v>4950</v>
      </c>
      <c r="G2839" s="788">
        <f>QCO!T21</f>
        <v>0</v>
      </c>
      <c r="H2839" s="789" t="s">
        <v>627</v>
      </c>
    </row>
    <row r="2840" spans="1:8" x14ac:dyDescent="0.25">
      <c r="B2840" s="779"/>
      <c r="F2840" s="791" t="s">
        <v>4951</v>
      </c>
      <c r="G2840" s="788">
        <f>QCO!V21</f>
        <v>0</v>
      </c>
      <c r="H2840" s="789" t="s">
        <v>627</v>
      </c>
    </row>
    <row r="2841" spans="1:8" x14ac:dyDescent="0.25">
      <c r="B2841" s="779"/>
      <c r="F2841" s="791" t="s">
        <v>4952</v>
      </c>
      <c r="G2841" s="788">
        <f>QCO!X21</f>
        <v>0</v>
      </c>
      <c r="H2841" s="789" t="s">
        <v>627</v>
      </c>
    </row>
    <row r="2842" spans="1:8" x14ac:dyDescent="0.25">
      <c r="B2842" s="779"/>
      <c r="F2842" s="791" t="s">
        <v>4953</v>
      </c>
      <c r="G2842" s="788">
        <f>QCO!Y21</f>
        <v>0</v>
      </c>
      <c r="H2842" s="789" t="s">
        <v>627</v>
      </c>
    </row>
    <row r="2843" spans="1:8" x14ac:dyDescent="0.25">
      <c r="F2843" s="779" t="s">
        <v>4954</v>
      </c>
      <c r="G2843" s="788">
        <f>QCO!Z21</f>
        <v>0</v>
      </c>
      <c r="H2843" s="789" t="s">
        <v>627</v>
      </c>
    </row>
    <row r="2844" spans="1:8" x14ac:dyDescent="0.25">
      <c r="B2844" s="779"/>
      <c r="F2844" s="779" t="s">
        <v>4955</v>
      </c>
      <c r="G2844" s="788">
        <f>QCO!AD21</f>
        <v>0</v>
      </c>
      <c r="H2844" s="789" t="s">
        <v>627</v>
      </c>
    </row>
    <row r="2845" spans="1:8" x14ac:dyDescent="0.25">
      <c r="F2845" s="779"/>
      <c r="H2845" s="789"/>
    </row>
    <row r="2846" spans="1:8" x14ac:dyDescent="0.25">
      <c r="A2846" s="786">
        <v>458</v>
      </c>
      <c r="B2846" s="779" t="s">
        <v>3533</v>
      </c>
      <c r="C2846" s="788">
        <f>QCO!AG21</f>
        <v>0</v>
      </c>
      <c r="E2846" s="790" t="s">
        <v>625</v>
      </c>
      <c r="F2846" s="779" t="s">
        <v>4937</v>
      </c>
      <c r="G2846" s="788">
        <f>QCO!C21</f>
        <v>0</v>
      </c>
      <c r="H2846" s="789" t="s">
        <v>627</v>
      </c>
    </row>
    <row r="2847" spans="1:8" x14ac:dyDescent="0.25">
      <c r="B2847" s="779"/>
      <c r="F2847" s="779" t="s">
        <v>4938</v>
      </c>
      <c r="G2847" s="788">
        <f>QCO!D21</f>
        <v>0</v>
      </c>
      <c r="H2847" s="790" t="s">
        <v>627</v>
      </c>
    </row>
    <row r="2848" spans="1:8" x14ac:dyDescent="0.25">
      <c r="B2848" s="779"/>
      <c r="F2848" s="779" t="s">
        <v>4956</v>
      </c>
      <c r="G2848" s="788">
        <f>QCO!E21</f>
        <v>0</v>
      </c>
      <c r="H2848" s="790" t="s">
        <v>627</v>
      </c>
    </row>
    <row r="2849" spans="2:8" x14ac:dyDescent="0.25">
      <c r="B2849" s="779"/>
      <c r="F2849" s="779" t="s">
        <v>4939</v>
      </c>
      <c r="G2849" s="788">
        <f>QCO!F21</f>
        <v>0</v>
      </c>
      <c r="H2849" s="790" t="s">
        <v>627</v>
      </c>
    </row>
    <row r="2850" spans="2:8" x14ac:dyDescent="0.25">
      <c r="B2850" s="779"/>
      <c r="F2850" s="779" t="s">
        <v>4957</v>
      </c>
      <c r="G2850" s="788">
        <f>QCO!G21</f>
        <v>0</v>
      </c>
      <c r="H2850" s="790" t="s">
        <v>627</v>
      </c>
    </row>
    <row r="2851" spans="2:8" x14ac:dyDescent="0.25">
      <c r="B2851" s="779"/>
      <c r="F2851" s="779" t="s">
        <v>4958</v>
      </c>
      <c r="G2851" s="788">
        <f>QCO!H21</f>
        <v>0</v>
      </c>
      <c r="H2851" s="790" t="s">
        <v>627</v>
      </c>
    </row>
    <row r="2852" spans="2:8" x14ac:dyDescent="0.25">
      <c r="B2852" s="779"/>
      <c r="F2852" s="779" t="s">
        <v>4940</v>
      </c>
      <c r="G2852" s="788">
        <f>QCO!I21</f>
        <v>0</v>
      </c>
      <c r="H2852" s="790" t="s">
        <v>627</v>
      </c>
    </row>
    <row r="2853" spans="2:8" x14ac:dyDescent="0.25">
      <c r="B2853" s="779"/>
      <c r="F2853" s="779" t="s">
        <v>4941</v>
      </c>
      <c r="G2853" s="788">
        <f>QCO!J21</f>
        <v>0</v>
      </c>
      <c r="H2853" s="790" t="s">
        <v>627</v>
      </c>
    </row>
    <row r="2854" spans="2:8" x14ac:dyDescent="0.25">
      <c r="B2854" s="779"/>
      <c r="F2854" s="779" t="s">
        <v>4942</v>
      </c>
      <c r="G2854" s="788">
        <f>QCO!K21</f>
        <v>0</v>
      </c>
      <c r="H2854" s="790" t="s">
        <v>627</v>
      </c>
    </row>
    <row r="2855" spans="2:8" x14ac:dyDescent="0.25">
      <c r="B2855" s="779"/>
      <c r="F2855" s="779" t="s">
        <v>4943</v>
      </c>
      <c r="G2855" s="788">
        <f>QCO!L21</f>
        <v>0</v>
      </c>
      <c r="H2855" s="790" t="s">
        <v>627</v>
      </c>
    </row>
    <row r="2856" spans="2:8" x14ac:dyDescent="0.25">
      <c r="B2856" s="779"/>
      <c r="F2856" s="779" t="s">
        <v>4944</v>
      </c>
      <c r="G2856" s="788">
        <f>QCO!M21</f>
        <v>0</v>
      </c>
      <c r="H2856" s="790" t="s">
        <v>627</v>
      </c>
    </row>
    <row r="2857" spans="2:8" x14ac:dyDescent="0.25">
      <c r="B2857" s="779"/>
      <c r="F2857" s="779" t="s">
        <v>4959</v>
      </c>
      <c r="G2857" s="788">
        <f>QCO!N21</f>
        <v>0</v>
      </c>
      <c r="H2857" s="790" t="s">
        <v>627</v>
      </c>
    </row>
    <row r="2858" spans="2:8" x14ac:dyDescent="0.25">
      <c r="B2858" s="779"/>
      <c r="F2858" s="779" t="s">
        <v>4945</v>
      </c>
      <c r="G2858" s="788">
        <f>QCO!O21</f>
        <v>0</v>
      </c>
      <c r="H2858" s="790" t="s">
        <v>627</v>
      </c>
    </row>
    <row r="2859" spans="2:8" x14ac:dyDescent="0.25">
      <c r="F2859" s="791" t="s">
        <v>4946</v>
      </c>
      <c r="G2859" s="788">
        <f>QCO!P21</f>
        <v>0</v>
      </c>
      <c r="H2859" s="790" t="s">
        <v>627</v>
      </c>
    </row>
    <row r="2860" spans="2:8" x14ac:dyDescent="0.25">
      <c r="B2860" s="779"/>
      <c r="F2860" s="779" t="s">
        <v>4947</v>
      </c>
      <c r="G2860" s="788">
        <f>QCO!Q21</f>
        <v>0</v>
      </c>
      <c r="H2860" s="790" t="s">
        <v>627</v>
      </c>
    </row>
    <row r="2861" spans="2:8" x14ac:dyDescent="0.25">
      <c r="F2861" s="791" t="s">
        <v>4948</v>
      </c>
      <c r="G2861" s="788">
        <f>QCO!R21</f>
        <v>0</v>
      </c>
      <c r="H2861" s="790" t="s">
        <v>627</v>
      </c>
    </row>
    <row r="2862" spans="2:8" x14ac:dyDescent="0.25">
      <c r="B2862" s="779"/>
      <c r="F2862" s="779" t="s">
        <v>4949</v>
      </c>
      <c r="G2862" s="788">
        <f>QCO!S21</f>
        <v>0</v>
      </c>
      <c r="H2862" s="790" t="s">
        <v>627</v>
      </c>
    </row>
    <row r="2863" spans="2:8" x14ac:dyDescent="0.25">
      <c r="F2863" s="779" t="s">
        <v>4950</v>
      </c>
      <c r="G2863" s="788">
        <f>QCO!T21</f>
        <v>0</v>
      </c>
      <c r="H2863" s="790" t="s">
        <v>627</v>
      </c>
    </row>
    <row r="2864" spans="2:8" x14ac:dyDescent="0.25">
      <c r="F2864" s="779" t="s">
        <v>4960</v>
      </c>
      <c r="G2864" s="788">
        <f>QCO!U21</f>
        <v>0</v>
      </c>
      <c r="H2864" s="790" t="s">
        <v>627</v>
      </c>
    </row>
    <row r="2865" spans="1:8" x14ac:dyDescent="0.25">
      <c r="F2865" s="791" t="s">
        <v>4951</v>
      </c>
      <c r="G2865" s="788">
        <f>QCO!V21</f>
        <v>0</v>
      </c>
      <c r="H2865" s="790" t="s">
        <v>627</v>
      </c>
    </row>
    <row r="2866" spans="1:8" x14ac:dyDescent="0.25">
      <c r="B2866" s="779"/>
      <c r="F2866" s="779" t="s">
        <v>4961</v>
      </c>
      <c r="G2866" s="788">
        <f>QCO!W21</f>
        <v>0</v>
      </c>
      <c r="H2866" s="790" t="s">
        <v>627</v>
      </c>
    </row>
    <row r="2867" spans="1:8" x14ac:dyDescent="0.25">
      <c r="F2867" s="779" t="s">
        <v>4952</v>
      </c>
      <c r="G2867" s="788">
        <f>QCO!X21</f>
        <v>0</v>
      </c>
      <c r="H2867" s="790" t="s">
        <v>627</v>
      </c>
    </row>
    <row r="2868" spans="1:8" x14ac:dyDescent="0.25">
      <c r="F2868" s="779" t="s">
        <v>4953</v>
      </c>
      <c r="G2868" s="788">
        <f>QCO!Y21</f>
        <v>0</v>
      </c>
      <c r="H2868" s="790" t="s">
        <v>627</v>
      </c>
    </row>
    <row r="2869" spans="1:8" x14ac:dyDescent="0.25">
      <c r="F2869" s="779" t="s">
        <v>4954</v>
      </c>
      <c r="G2869" s="788">
        <f>QCO!Z21</f>
        <v>0</v>
      </c>
      <c r="H2869" s="790" t="s">
        <v>627</v>
      </c>
    </row>
    <row r="2870" spans="1:8" x14ac:dyDescent="0.25">
      <c r="F2870" s="779" t="s">
        <v>4962</v>
      </c>
      <c r="G2870" s="788">
        <f>QCO!AA21</f>
        <v>0</v>
      </c>
      <c r="H2870" s="790" t="s">
        <v>627</v>
      </c>
    </row>
    <row r="2871" spans="1:8" x14ac:dyDescent="0.25">
      <c r="F2871" s="791" t="s">
        <v>4963</v>
      </c>
      <c r="G2871" s="788">
        <f>QCO!AB21</f>
        <v>0</v>
      </c>
      <c r="H2871" s="790" t="s">
        <v>627</v>
      </c>
    </row>
    <row r="2872" spans="1:8" x14ac:dyDescent="0.25">
      <c r="B2872" s="779"/>
      <c r="F2872" s="779" t="s">
        <v>4955</v>
      </c>
      <c r="G2872" s="788">
        <f>QCO!AD21</f>
        <v>0</v>
      </c>
      <c r="H2872" s="790" t="s">
        <v>627</v>
      </c>
    </row>
    <row r="2873" spans="1:8" x14ac:dyDescent="0.25">
      <c r="F2873" s="779" t="s">
        <v>4964</v>
      </c>
      <c r="G2873" s="788">
        <f>QCO!AE21</f>
        <v>0</v>
      </c>
      <c r="H2873" s="790" t="s">
        <v>627</v>
      </c>
    </row>
    <row r="2874" spans="1:8" x14ac:dyDescent="0.25">
      <c r="F2874" s="779"/>
    </row>
    <row r="2875" spans="1:8" x14ac:dyDescent="0.25">
      <c r="A2875" s="786">
        <v>459</v>
      </c>
      <c r="B2875" s="791" t="s">
        <v>3497</v>
      </c>
      <c r="C2875" s="788">
        <f>QCO!AF22</f>
        <v>0</v>
      </c>
      <c r="E2875" s="790" t="s">
        <v>625</v>
      </c>
      <c r="F2875" s="791" t="s">
        <v>4492</v>
      </c>
      <c r="G2875" s="788">
        <f>QCO!C22</f>
        <v>0</v>
      </c>
      <c r="H2875" s="790" t="s">
        <v>627</v>
      </c>
    </row>
    <row r="2876" spans="1:8" x14ac:dyDescent="0.25">
      <c r="B2876" s="779"/>
      <c r="F2876" s="779" t="s">
        <v>4500</v>
      </c>
      <c r="G2876" s="788">
        <f>QCO!D22</f>
        <v>0</v>
      </c>
      <c r="H2876" s="790" t="s">
        <v>627</v>
      </c>
    </row>
    <row r="2877" spans="1:8" x14ac:dyDescent="0.25">
      <c r="F2877" s="779" t="s">
        <v>4516</v>
      </c>
      <c r="G2877" s="788">
        <f>QCO!F22</f>
        <v>0</v>
      </c>
      <c r="H2877" s="790" t="s">
        <v>627</v>
      </c>
    </row>
    <row r="2878" spans="1:8" x14ac:dyDescent="0.25">
      <c r="F2878" s="779" t="s">
        <v>4540</v>
      </c>
      <c r="G2878" s="788">
        <f>QCO!I22</f>
        <v>0</v>
      </c>
      <c r="H2878" s="790" t="s">
        <v>627</v>
      </c>
    </row>
    <row r="2879" spans="1:8" x14ac:dyDescent="0.25">
      <c r="D2879" s="790"/>
      <c r="F2879" s="779" t="s">
        <v>4548</v>
      </c>
      <c r="G2879" s="788">
        <f>QCO!J22</f>
        <v>0</v>
      </c>
      <c r="H2879" s="789" t="s">
        <v>627</v>
      </c>
    </row>
    <row r="2880" spans="1:8" x14ac:dyDescent="0.25">
      <c r="B2880" s="779"/>
      <c r="D2880" s="790"/>
      <c r="F2880" s="779" t="s">
        <v>4556</v>
      </c>
      <c r="G2880" s="788">
        <f>QCO!K22</f>
        <v>0</v>
      </c>
      <c r="H2880" s="790" t="s">
        <v>627</v>
      </c>
    </row>
    <row r="2881" spans="2:8" x14ac:dyDescent="0.25">
      <c r="D2881" s="790"/>
      <c r="F2881" s="779" t="s">
        <v>4564</v>
      </c>
      <c r="G2881" s="788">
        <f>QCO!L22</f>
        <v>0</v>
      </c>
      <c r="H2881" s="790" t="s">
        <v>627</v>
      </c>
    </row>
    <row r="2882" spans="2:8" x14ac:dyDescent="0.25">
      <c r="D2882" s="790"/>
      <c r="F2882" s="779" t="s">
        <v>4572</v>
      </c>
      <c r="G2882" s="788">
        <f>QCO!M22</f>
        <v>0</v>
      </c>
      <c r="H2882" s="789" t="s">
        <v>627</v>
      </c>
    </row>
    <row r="2883" spans="2:8" x14ac:dyDescent="0.25">
      <c r="B2883" s="779"/>
      <c r="D2883" s="790"/>
      <c r="F2883" s="779" t="s">
        <v>4588</v>
      </c>
      <c r="G2883" s="788">
        <f>QCO!O22</f>
        <v>0</v>
      </c>
      <c r="H2883" s="790" t="s">
        <v>627</v>
      </c>
    </row>
    <row r="2884" spans="2:8" x14ac:dyDescent="0.25">
      <c r="D2884" s="790"/>
      <c r="F2884" s="779" t="s">
        <v>4596</v>
      </c>
      <c r="G2884" s="788">
        <f>QCO!P22</f>
        <v>0</v>
      </c>
      <c r="H2884" s="790" t="s">
        <v>627</v>
      </c>
    </row>
    <row r="2885" spans="2:8" x14ac:dyDescent="0.25">
      <c r="D2885" s="790"/>
      <c r="F2885" s="779" t="s">
        <v>4604</v>
      </c>
      <c r="G2885" s="788">
        <f>QCO!Q22</f>
        <v>0</v>
      </c>
      <c r="H2885" s="790" t="s">
        <v>627</v>
      </c>
    </row>
    <row r="2886" spans="2:8" x14ac:dyDescent="0.25">
      <c r="D2886" s="790"/>
      <c r="F2886" s="779" t="s">
        <v>4612</v>
      </c>
      <c r="G2886" s="788">
        <f>QCO!R22</f>
        <v>0</v>
      </c>
      <c r="H2886" s="790" t="s">
        <v>627</v>
      </c>
    </row>
    <row r="2887" spans="2:8" x14ac:dyDescent="0.25">
      <c r="D2887" s="790"/>
      <c r="F2887" s="779" t="s">
        <v>4620</v>
      </c>
      <c r="G2887" s="788">
        <f>QCO!S22</f>
        <v>0</v>
      </c>
      <c r="H2887" s="790" t="s">
        <v>627</v>
      </c>
    </row>
    <row r="2888" spans="2:8" x14ac:dyDescent="0.25">
      <c r="F2888" s="779" t="s">
        <v>4628</v>
      </c>
      <c r="G2888" s="788">
        <f>QCO!T22</f>
        <v>0</v>
      </c>
      <c r="H2888" s="790" t="s">
        <v>627</v>
      </c>
    </row>
    <row r="2889" spans="2:8" x14ac:dyDescent="0.25">
      <c r="F2889" s="779" t="s">
        <v>4644</v>
      </c>
      <c r="G2889" s="788">
        <f>QCO!V22</f>
        <v>0</v>
      </c>
      <c r="H2889" s="790" t="s">
        <v>627</v>
      </c>
    </row>
    <row r="2890" spans="2:8" x14ac:dyDescent="0.25">
      <c r="F2890" s="791" t="s">
        <v>4660</v>
      </c>
      <c r="G2890" s="788">
        <f>QCO!X22</f>
        <v>0</v>
      </c>
      <c r="H2890" s="790" t="s">
        <v>627</v>
      </c>
    </row>
    <row r="2891" spans="2:8" x14ac:dyDescent="0.25">
      <c r="B2891" s="779"/>
      <c r="F2891" s="779" t="s">
        <v>4668</v>
      </c>
      <c r="G2891" s="788">
        <f>QCO!Y22</f>
        <v>0</v>
      </c>
      <c r="H2891" s="790" t="s">
        <v>627</v>
      </c>
    </row>
    <row r="2892" spans="2:8" x14ac:dyDescent="0.25">
      <c r="F2892" s="779" t="s">
        <v>4676</v>
      </c>
      <c r="G2892" s="788">
        <f>QCO!Z22</f>
        <v>0</v>
      </c>
      <c r="H2892" s="790" t="s">
        <v>627</v>
      </c>
    </row>
    <row r="2893" spans="2:8" x14ac:dyDescent="0.25">
      <c r="F2893" s="779" t="s">
        <v>4965</v>
      </c>
      <c r="G2893" s="788">
        <f>QCO!AC22</f>
        <v>0</v>
      </c>
      <c r="H2893" s="790" t="s">
        <v>627</v>
      </c>
    </row>
    <row r="2894" spans="2:8" x14ac:dyDescent="0.25">
      <c r="F2894" s="779"/>
    </row>
    <row r="2895" spans="2:8" x14ac:dyDescent="0.25">
      <c r="F2895" s="779"/>
    </row>
    <row r="2896" spans="2:8" x14ac:dyDescent="0.25">
      <c r="H2896" s="789"/>
    </row>
    <row r="2897" spans="2:8" x14ac:dyDescent="0.25">
      <c r="B2897" s="779"/>
      <c r="F2897" s="779"/>
      <c r="H2897" s="789"/>
    </row>
    <row r="2898" spans="2:8" x14ac:dyDescent="0.25">
      <c r="H2898" s="789"/>
    </row>
    <row r="2899" spans="2:8" x14ac:dyDescent="0.25">
      <c r="B2899" s="779"/>
      <c r="F2899" s="779"/>
      <c r="H2899" s="789"/>
    </row>
    <row r="2900" spans="2:8" x14ac:dyDescent="0.25">
      <c r="H2900" s="789"/>
    </row>
    <row r="2901" spans="2:8" x14ac:dyDescent="0.25">
      <c r="H2901" s="789"/>
    </row>
    <row r="2902" spans="2:8" x14ac:dyDescent="0.25">
      <c r="H2902" s="789"/>
    </row>
    <row r="2903" spans="2:8" x14ac:dyDescent="0.25">
      <c r="H2903" s="789"/>
    </row>
    <row r="2904" spans="2:8" x14ac:dyDescent="0.25">
      <c r="H2904" s="789"/>
    </row>
    <row r="2905" spans="2:8" x14ac:dyDescent="0.25">
      <c r="H2905" s="789"/>
    </row>
    <row r="2906" spans="2:8" x14ac:dyDescent="0.25">
      <c r="H2906" s="789"/>
    </row>
    <row r="2907" spans="2:8" x14ac:dyDescent="0.25">
      <c r="H2907" s="789"/>
    </row>
    <row r="2908" spans="2:8" x14ac:dyDescent="0.25">
      <c r="H2908" s="789"/>
    </row>
    <row r="2909" spans="2:8" x14ac:dyDescent="0.25">
      <c r="H2909" s="789"/>
    </row>
    <row r="2910" spans="2:8" x14ac:dyDescent="0.25">
      <c r="H2910" s="789"/>
    </row>
    <row r="2911" spans="2:8" x14ac:dyDescent="0.25">
      <c r="H2911" s="789"/>
    </row>
    <row r="2912" spans="2:8" x14ac:dyDescent="0.25">
      <c r="H2912" s="789"/>
    </row>
    <row r="2913" spans="1:8" x14ac:dyDescent="0.25">
      <c r="B2913" s="779"/>
      <c r="F2913" s="779"/>
      <c r="H2913" s="789"/>
    </row>
    <row r="2914" spans="1:8" x14ac:dyDescent="0.25">
      <c r="H2914" s="789"/>
    </row>
    <row r="2915" spans="1:8" x14ac:dyDescent="0.25">
      <c r="H2915" s="789"/>
    </row>
    <row r="2916" spans="1:8" x14ac:dyDescent="0.25">
      <c r="H2916" s="789"/>
    </row>
    <row r="2917" spans="1:8" x14ac:dyDescent="0.25">
      <c r="H2917" s="789"/>
    </row>
    <row r="2918" spans="1:8" x14ac:dyDescent="0.25">
      <c r="H2918" s="789"/>
    </row>
    <row r="2919" spans="1:8" x14ac:dyDescent="0.25">
      <c r="B2919" s="779"/>
      <c r="F2919" s="779"/>
      <c r="H2919" s="789"/>
    </row>
    <row r="2920" spans="1:8" x14ac:dyDescent="0.25">
      <c r="H2920" s="789"/>
    </row>
    <row r="2921" spans="1:8" x14ac:dyDescent="0.25">
      <c r="H2921" s="789"/>
    </row>
    <row r="2922" spans="1:8" x14ac:dyDescent="0.25">
      <c r="H2922" s="789"/>
    </row>
    <row r="2923" spans="1:8" x14ac:dyDescent="0.25">
      <c r="H2923" s="789"/>
    </row>
    <row r="2924" spans="1:8" x14ac:dyDescent="0.25">
      <c r="A2924" s="786">
        <v>461</v>
      </c>
      <c r="B2924" s="791" t="s">
        <v>3498</v>
      </c>
      <c r="C2924" s="788">
        <f>QCO!AF23</f>
        <v>0</v>
      </c>
      <c r="E2924" s="790" t="s">
        <v>625</v>
      </c>
      <c r="F2924" s="791" t="s">
        <v>4493</v>
      </c>
      <c r="G2924" s="788">
        <f>QCO!C23</f>
        <v>0</v>
      </c>
      <c r="H2924" s="789" t="s">
        <v>627</v>
      </c>
    </row>
    <row r="2925" spans="1:8" x14ac:dyDescent="0.25">
      <c r="F2925" s="791" t="s">
        <v>4501</v>
      </c>
      <c r="G2925" s="788">
        <f>QCO!D23</f>
        <v>0</v>
      </c>
      <c r="H2925" s="789" t="s">
        <v>627</v>
      </c>
    </row>
    <row r="2926" spans="1:8" x14ac:dyDescent="0.25">
      <c r="F2926" s="791" t="s">
        <v>4517</v>
      </c>
      <c r="G2926" s="788">
        <f>QCO!F23</f>
        <v>0</v>
      </c>
      <c r="H2926" s="789" t="s">
        <v>627</v>
      </c>
    </row>
    <row r="2927" spans="1:8" x14ac:dyDescent="0.25">
      <c r="F2927" s="791" t="s">
        <v>4541</v>
      </c>
      <c r="G2927" s="788">
        <f>QCO!I23</f>
        <v>0</v>
      </c>
      <c r="H2927" s="789" t="s">
        <v>627</v>
      </c>
    </row>
    <row r="2928" spans="1:8" x14ac:dyDescent="0.25">
      <c r="F2928" s="791" t="s">
        <v>4549</v>
      </c>
      <c r="G2928" s="788">
        <f>QCO!J23</f>
        <v>0</v>
      </c>
      <c r="H2928" s="789" t="s">
        <v>627</v>
      </c>
    </row>
    <row r="2929" spans="6:8" x14ac:dyDescent="0.25">
      <c r="F2929" s="791" t="s">
        <v>4557</v>
      </c>
      <c r="G2929" s="788">
        <f>QCO!K23</f>
        <v>0</v>
      </c>
      <c r="H2929" s="789" t="s">
        <v>627</v>
      </c>
    </row>
    <row r="2930" spans="6:8" x14ac:dyDescent="0.25">
      <c r="F2930" s="791" t="s">
        <v>4565</v>
      </c>
      <c r="G2930" s="788">
        <f>QCO!L23</f>
        <v>0</v>
      </c>
      <c r="H2930" s="789" t="s">
        <v>627</v>
      </c>
    </row>
    <row r="2931" spans="6:8" x14ac:dyDescent="0.25">
      <c r="F2931" s="791" t="s">
        <v>4573</v>
      </c>
      <c r="G2931" s="788">
        <f>QCO!M23</f>
        <v>0</v>
      </c>
      <c r="H2931" s="789" t="s">
        <v>627</v>
      </c>
    </row>
    <row r="2932" spans="6:8" x14ac:dyDescent="0.25">
      <c r="F2932" s="791" t="s">
        <v>4589</v>
      </c>
      <c r="G2932" s="788">
        <f>QCO!O23</f>
        <v>0</v>
      </c>
      <c r="H2932" s="789" t="s">
        <v>627</v>
      </c>
    </row>
    <row r="2933" spans="6:8" x14ac:dyDescent="0.25">
      <c r="F2933" s="791" t="s">
        <v>4597</v>
      </c>
      <c r="G2933" s="788">
        <f>QCO!P23</f>
        <v>0</v>
      </c>
      <c r="H2933" s="789" t="s">
        <v>627</v>
      </c>
    </row>
    <row r="2934" spans="6:8" x14ac:dyDescent="0.25">
      <c r="F2934" s="791" t="s">
        <v>4605</v>
      </c>
      <c r="G2934" s="788">
        <f>QCO!Q23</f>
        <v>0</v>
      </c>
      <c r="H2934" s="789" t="s">
        <v>627</v>
      </c>
    </row>
    <row r="2935" spans="6:8" x14ac:dyDescent="0.25">
      <c r="F2935" s="791" t="s">
        <v>4613</v>
      </c>
      <c r="G2935" s="788">
        <f>QCO!R23</f>
        <v>0</v>
      </c>
      <c r="H2935" s="789" t="s">
        <v>627</v>
      </c>
    </row>
    <row r="2936" spans="6:8" x14ac:dyDescent="0.25">
      <c r="F2936" s="791" t="s">
        <v>4621</v>
      </c>
      <c r="G2936" s="788">
        <f>QCO!S23</f>
        <v>0</v>
      </c>
      <c r="H2936" s="789" t="s">
        <v>627</v>
      </c>
    </row>
    <row r="2937" spans="6:8" x14ac:dyDescent="0.25">
      <c r="F2937" s="791" t="s">
        <v>4629</v>
      </c>
      <c r="G2937" s="788">
        <f>QCO!T23</f>
        <v>0</v>
      </c>
      <c r="H2937" s="789" t="s">
        <v>627</v>
      </c>
    </row>
    <row r="2938" spans="6:8" x14ac:dyDescent="0.25">
      <c r="F2938" s="791" t="s">
        <v>4645</v>
      </c>
      <c r="G2938" s="788">
        <f>QCO!V23</f>
        <v>0</v>
      </c>
      <c r="H2938" s="789" t="s">
        <v>627</v>
      </c>
    </row>
    <row r="2939" spans="6:8" x14ac:dyDescent="0.25">
      <c r="F2939" s="791" t="s">
        <v>4661</v>
      </c>
      <c r="G2939" s="788">
        <f>QCO!X23</f>
        <v>0</v>
      </c>
      <c r="H2939" s="789" t="s">
        <v>627</v>
      </c>
    </row>
    <row r="2940" spans="6:8" x14ac:dyDescent="0.25">
      <c r="F2940" s="791" t="s">
        <v>4669</v>
      </c>
      <c r="G2940" s="788">
        <f>QCO!Y23</f>
        <v>0</v>
      </c>
      <c r="H2940" s="789" t="s">
        <v>627</v>
      </c>
    </row>
    <row r="2941" spans="6:8" x14ac:dyDescent="0.25">
      <c r="F2941" s="791" t="s">
        <v>4677</v>
      </c>
      <c r="G2941" s="788">
        <f>QCO!Z23</f>
        <v>0</v>
      </c>
      <c r="H2941" s="789" t="s">
        <v>627</v>
      </c>
    </row>
    <row r="2942" spans="6:8" x14ac:dyDescent="0.25">
      <c r="F2942" s="791" t="s">
        <v>4966</v>
      </c>
      <c r="G2942" s="788">
        <f>QCO!AC23</f>
        <v>0</v>
      </c>
      <c r="H2942" s="789" t="s">
        <v>627</v>
      </c>
    </row>
    <row r="2943" spans="6:8" x14ac:dyDescent="0.25">
      <c r="H2943" s="789"/>
    </row>
    <row r="2944" spans="6:8" x14ac:dyDescent="0.25">
      <c r="H2944" s="789"/>
    </row>
    <row r="2945" spans="2:8" x14ac:dyDescent="0.25">
      <c r="H2945" s="789"/>
    </row>
    <row r="2946" spans="2:8" x14ac:dyDescent="0.25">
      <c r="B2946" s="779"/>
      <c r="F2946" s="779"/>
      <c r="H2946" s="789"/>
    </row>
    <row r="2947" spans="2:8" x14ac:dyDescent="0.25">
      <c r="H2947" s="789"/>
    </row>
    <row r="2948" spans="2:8" x14ac:dyDescent="0.25">
      <c r="B2948" s="779"/>
      <c r="F2948" s="779"/>
      <c r="H2948" s="789"/>
    </row>
    <row r="2949" spans="2:8" x14ac:dyDescent="0.25">
      <c r="H2949" s="789"/>
    </row>
    <row r="2950" spans="2:8" x14ac:dyDescent="0.25">
      <c r="B2950" s="779"/>
      <c r="F2950" s="779"/>
      <c r="H2950" s="789"/>
    </row>
    <row r="2951" spans="2:8" x14ac:dyDescent="0.25">
      <c r="H2951" s="789"/>
    </row>
    <row r="2952" spans="2:8" x14ac:dyDescent="0.25">
      <c r="B2952" s="779"/>
      <c r="F2952" s="779"/>
      <c r="H2952" s="789"/>
    </row>
    <row r="2953" spans="2:8" x14ac:dyDescent="0.25">
      <c r="H2953" s="789"/>
    </row>
    <row r="2954" spans="2:8" x14ac:dyDescent="0.25">
      <c r="B2954" s="779"/>
      <c r="H2954" s="789"/>
    </row>
    <row r="2955" spans="2:8" x14ac:dyDescent="0.25">
      <c r="H2955" s="789"/>
    </row>
    <row r="2956" spans="2:8" x14ac:dyDescent="0.25">
      <c r="B2956" s="779"/>
      <c r="H2956" s="789"/>
    </row>
    <row r="2957" spans="2:8" x14ac:dyDescent="0.25">
      <c r="H2957" s="789"/>
    </row>
    <row r="2958" spans="2:8" x14ac:dyDescent="0.25">
      <c r="H2958" s="789"/>
    </row>
    <row r="2959" spans="2:8" x14ac:dyDescent="0.25">
      <c r="H2959" s="789"/>
    </row>
    <row r="2960" spans="2:8" x14ac:dyDescent="0.25">
      <c r="H2960" s="789"/>
    </row>
    <row r="2961" spans="1:8" x14ac:dyDescent="0.25">
      <c r="H2961" s="789"/>
    </row>
    <row r="2962" spans="1:8" x14ac:dyDescent="0.25">
      <c r="H2962" s="789"/>
    </row>
    <row r="2963" spans="1:8" x14ac:dyDescent="0.25">
      <c r="H2963" s="789"/>
    </row>
    <row r="2964" spans="1:8" x14ac:dyDescent="0.25">
      <c r="H2964" s="789"/>
    </row>
    <row r="2965" spans="1:8" x14ac:dyDescent="0.25">
      <c r="H2965" s="789"/>
    </row>
    <row r="2966" spans="1:8" x14ac:dyDescent="0.25">
      <c r="B2966" s="779"/>
      <c r="F2966" s="779"/>
      <c r="H2966" s="789"/>
    </row>
    <row r="2967" spans="1:8" x14ac:dyDescent="0.25">
      <c r="H2967" s="789"/>
    </row>
    <row r="2968" spans="1:8" x14ac:dyDescent="0.25">
      <c r="B2968" s="779"/>
      <c r="F2968" s="779"/>
      <c r="H2968" s="789"/>
    </row>
    <row r="2969" spans="1:8" x14ac:dyDescent="0.25">
      <c r="H2969" s="789"/>
    </row>
    <row r="2970" spans="1:8" x14ac:dyDescent="0.25">
      <c r="B2970" s="779"/>
      <c r="F2970" s="779"/>
      <c r="H2970" s="789"/>
    </row>
    <row r="2971" spans="1:8" x14ac:dyDescent="0.25">
      <c r="H2971" s="789"/>
    </row>
    <row r="2972" spans="1:8" x14ac:dyDescent="0.25">
      <c r="B2972" s="779"/>
      <c r="F2972" s="779"/>
      <c r="H2972" s="789"/>
    </row>
    <row r="2973" spans="1:8" ht="30" x14ac:dyDescent="0.25">
      <c r="A2973" s="786">
        <v>463</v>
      </c>
      <c r="B2973" s="791" t="s">
        <v>3499</v>
      </c>
      <c r="C2973" s="788">
        <f>QCO!AF24</f>
        <v>0</v>
      </c>
      <c r="E2973" s="790" t="s">
        <v>625</v>
      </c>
      <c r="F2973" s="791" t="s">
        <v>4494</v>
      </c>
      <c r="G2973" s="788">
        <f>QCO!C24</f>
        <v>0</v>
      </c>
      <c r="H2973" s="789" t="s">
        <v>627</v>
      </c>
    </row>
    <row r="2974" spans="1:8" ht="30" x14ac:dyDescent="0.25">
      <c r="B2974" s="779"/>
      <c r="F2974" s="779" t="s">
        <v>4502</v>
      </c>
      <c r="G2974" s="788">
        <f>QCO!D24</f>
        <v>0</v>
      </c>
      <c r="H2974" s="789" t="s">
        <v>627</v>
      </c>
    </row>
    <row r="2975" spans="1:8" ht="30" x14ac:dyDescent="0.25">
      <c r="F2975" s="791" t="s">
        <v>4518</v>
      </c>
      <c r="G2975" s="788">
        <f>QCO!F24</f>
        <v>0</v>
      </c>
      <c r="H2975" s="789" t="s">
        <v>627</v>
      </c>
    </row>
    <row r="2976" spans="1:8" ht="30" x14ac:dyDescent="0.25">
      <c r="B2976" s="779"/>
      <c r="F2976" s="779" t="s">
        <v>4542</v>
      </c>
      <c r="G2976" s="788">
        <f>QCO!I24</f>
        <v>0</v>
      </c>
      <c r="H2976" s="789" t="s">
        <v>627</v>
      </c>
    </row>
    <row r="2977" spans="2:8" ht="30" x14ac:dyDescent="0.25">
      <c r="F2977" s="791" t="s">
        <v>4550</v>
      </c>
      <c r="G2977" s="788">
        <f>QCO!J24</f>
        <v>0</v>
      </c>
      <c r="H2977" s="789" t="s">
        <v>627</v>
      </c>
    </row>
    <row r="2978" spans="2:8" ht="30" x14ac:dyDescent="0.25">
      <c r="B2978" s="779"/>
      <c r="F2978" s="779" t="s">
        <v>4558</v>
      </c>
      <c r="G2978" s="788">
        <f>QCO!K24</f>
        <v>0</v>
      </c>
      <c r="H2978" s="789" t="s">
        <v>627</v>
      </c>
    </row>
    <row r="2979" spans="2:8" ht="30" x14ac:dyDescent="0.25">
      <c r="F2979" s="791" t="s">
        <v>4566</v>
      </c>
      <c r="G2979" s="788">
        <f>QCO!L24</f>
        <v>0</v>
      </c>
      <c r="H2979" s="789" t="s">
        <v>627</v>
      </c>
    </row>
    <row r="2980" spans="2:8" ht="30" x14ac:dyDescent="0.25">
      <c r="B2980" s="779"/>
      <c r="F2980" s="779" t="s">
        <v>4574</v>
      </c>
      <c r="G2980" s="788">
        <f>QCO!M24</f>
        <v>0</v>
      </c>
      <c r="H2980" s="789" t="s">
        <v>627</v>
      </c>
    </row>
    <row r="2981" spans="2:8" ht="30" x14ac:dyDescent="0.25">
      <c r="F2981" s="791" t="s">
        <v>4590</v>
      </c>
      <c r="G2981" s="788">
        <f>QCO!O24</f>
        <v>0</v>
      </c>
      <c r="H2981" s="789" t="s">
        <v>627</v>
      </c>
    </row>
    <row r="2982" spans="2:8" ht="30" x14ac:dyDescent="0.25">
      <c r="B2982" s="779"/>
      <c r="F2982" s="779" t="s">
        <v>4598</v>
      </c>
      <c r="G2982" s="788">
        <f>QCO!P24</f>
        <v>0</v>
      </c>
      <c r="H2982" s="789" t="s">
        <v>627</v>
      </c>
    </row>
    <row r="2983" spans="2:8" ht="30" x14ac:dyDescent="0.25">
      <c r="B2983" s="779"/>
      <c r="F2983" s="779" t="s">
        <v>4606</v>
      </c>
      <c r="G2983" s="788">
        <f>QCO!Q24</f>
        <v>0</v>
      </c>
      <c r="H2983" s="789" t="s">
        <v>627</v>
      </c>
    </row>
    <row r="2984" spans="2:8" ht="30" x14ac:dyDescent="0.25">
      <c r="F2984" s="791" t="s">
        <v>4614</v>
      </c>
      <c r="G2984" s="788">
        <f>QCO!R24</f>
        <v>0</v>
      </c>
      <c r="H2984" s="789" t="s">
        <v>627</v>
      </c>
    </row>
    <row r="2985" spans="2:8" ht="30" x14ac:dyDescent="0.25">
      <c r="B2985" s="779"/>
      <c r="F2985" s="779" t="s">
        <v>4622</v>
      </c>
      <c r="G2985" s="788">
        <f>QCO!S24</f>
        <v>0</v>
      </c>
      <c r="H2985" s="789" t="s">
        <v>627</v>
      </c>
    </row>
    <row r="2986" spans="2:8" ht="30" x14ac:dyDescent="0.25">
      <c r="F2986" s="791" t="s">
        <v>4630</v>
      </c>
      <c r="G2986" s="788">
        <f>QCO!T24</f>
        <v>0</v>
      </c>
      <c r="H2986" s="789" t="s">
        <v>627</v>
      </c>
    </row>
    <row r="2987" spans="2:8" ht="30" x14ac:dyDescent="0.25">
      <c r="B2987" s="779"/>
      <c r="F2987" s="791" t="s">
        <v>4646</v>
      </c>
      <c r="G2987" s="788">
        <f>QCO!V24</f>
        <v>0</v>
      </c>
      <c r="H2987" s="789" t="s">
        <v>627</v>
      </c>
    </row>
    <row r="2988" spans="2:8" ht="30" x14ac:dyDescent="0.25">
      <c r="F2988" s="791" t="s">
        <v>4662</v>
      </c>
      <c r="G2988" s="788">
        <f>QCO!X24</f>
        <v>0</v>
      </c>
      <c r="H2988" s="789" t="s">
        <v>627</v>
      </c>
    </row>
    <row r="2989" spans="2:8" ht="30" x14ac:dyDescent="0.25">
      <c r="B2989" s="779"/>
      <c r="F2989" s="791" t="s">
        <v>4670</v>
      </c>
      <c r="G2989" s="788">
        <f>QCO!Y24</f>
        <v>0</v>
      </c>
      <c r="H2989" s="789" t="s">
        <v>627</v>
      </c>
    </row>
    <row r="2990" spans="2:8" ht="30" x14ac:dyDescent="0.25">
      <c r="F2990" s="791" t="s">
        <v>4678</v>
      </c>
      <c r="G2990" s="788">
        <f>QCO!Z24</f>
        <v>0</v>
      </c>
      <c r="H2990" s="789" t="s">
        <v>627</v>
      </c>
    </row>
    <row r="2991" spans="2:8" ht="30" x14ac:dyDescent="0.25">
      <c r="B2991" s="779"/>
      <c r="F2991" s="791" t="s">
        <v>4967</v>
      </c>
      <c r="G2991" s="788">
        <f>QCO!AC24</f>
        <v>0</v>
      </c>
      <c r="H2991" s="789" t="s">
        <v>627</v>
      </c>
    </row>
    <row r="2992" spans="2:8" x14ac:dyDescent="0.25">
      <c r="H2992" s="789"/>
    </row>
    <row r="2993" spans="1:8" ht="30" x14ac:dyDescent="0.25">
      <c r="A2993" s="786">
        <v>464</v>
      </c>
      <c r="B2993" s="779" t="s">
        <v>3539</v>
      </c>
      <c r="C2993" s="788">
        <f>QCO!AG24</f>
        <v>0</v>
      </c>
      <c r="E2993" s="790" t="s">
        <v>625</v>
      </c>
      <c r="F2993" s="791" t="s">
        <v>4494</v>
      </c>
      <c r="G2993" s="788">
        <f>QCO!C24</f>
        <v>0</v>
      </c>
      <c r="H2993" s="789" t="s">
        <v>627</v>
      </c>
    </row>
    <row r="2994" spans="1:8" ht="30" x14ac:dyDescent="0.25">
      <c r="F2994" s="791" t="s">
        <v>4502</v>
      </c>
      <c r="G2994" s="788">
        <f>QCO!D24</f>
        <v>0</v>
      </c>
      <c r="H2994" s="790" t="s">
        <v>627</v>
      </c>
    </row>
    <row r="2995" spans="1:8" ht="30" x14ac:dyDescent="0.25">
      <c r="B2995" s="779"/>
      <c r="F2995" s="791" t="s">
        <v>4510</v>
      </c>
      <c r="G2995" s="788">
        <f>QCO!E24</f>
        <v>0</v>
      </c>
      <c r="H2995" s="790" t="s">
        <v>627</v>
      </c>
    </row>
    <row r="2996" spans="1:8" ht="30" x14ac:dyDescent="0.25">
      <c r="F2996" s="791" t="s">
        <v>4518</v>
      </c>
      <c r="G2996" s="788">
        <f>QCO!F24</f>
        <v>0</v>
      </c>
      <c r="H2996" s="790" t="s">
        <v>627</v>
      </c>
    </row>
    <row r="2997" spans="1:8" ht="30" x14ac:dyDescent="0.25">
      <c r="B2997" s="779"/>
      <c r="F2997" s="791" t="s">
        <v>4526</v>
      </c>
      <c r="G2997" s="788">
        <f>QCO!G24</f>
        <v>0</v>
      </c>
      <c r="H2997" s="790" t="s">
        <v>627</v>
      </c>
    </row>
    <row r="2998" spans="1:8" ht="30" x14ac:dyDescent="0.25">
      <c r="F2998" s="791" t="s">
        <v>4534</v>
      </c>
      <c r="G2998" s="788">
        <f>QCO!H24</f>
        <v>0</v>
      </c>
      <c r="H2998" s="790" t="s">
        <v>627</v>
      </c>
    </row>
    <row r="2999" spans="1:8" ht="30" x14ac:dyDescent="0.25">
      <c r="F2999" s="791" t="s">
        <v>4542</v>
      </c>
      <c r="G2999" s="788">
        <f>QCO!I24</f>
        <v>0</v>
      </c>
      <c r="H2999" s="790" t="s">
        <v>627</v>
      </c>
    </row>
    <row r="3000" spans="1:8" ht="30" x14ac:dyDescent="0.25">
      <c r="F3000" s="791" t="s">
        <v>4550</v>
      </c>
      <c r="G3000" s="788">
        <f>QCO!J24</f>
        <v>0</v>
      </c>
      <c r="H3000" s="790" t="s">
        <v>627</v>
      </c>
    </row>
    <row r="3001" spans="1:8" ht="30" x14ac:dyDescent="0.25">
      <c r="B3001" s="779"/>
      <c r="F3001" s="779" t="s">
        <v>4558</v>
      </c>
      <c r="G3001" s="788">
        <f>QCO!K24</f>
        <v>0</v>
      </c>
      <c r="H3001" s="790" t="s">
        <v>627</v>
      </c>
    </row>
    <row r="3002" spans="1:8" ht="30" x14ac:dyDescent="0.25">
      <c r="F3002" s="791" t="s">
        <v>4566</v>
      </c>
      <c r="G3002" s="788">
        <f>QCO!L24</f>
        <v>0</v>
      </c>
      <c r="H3002" s="790" t="s">
        <v>627</v>
      </c>
    </row>
    <row r="3003" spans="1:8" ht="30" x14ac:dyDescent="0.25">
      <c r="F3003" s="791" t="s">
        <v>4574</v>
      </c>
      <c r="G3003" s="788">
        <f>QCO!M24</f>
        <v>0</v>
      </c>
      <c r="H3003" s="790" t="s">
        <v>627</v>
      </c>
    </row>
    <row r="3004" spans="1:8" ht="30" x14ac:dyDescent="0.25">
      <c r="F3004" s="791" t="s">
        <v>4582</v>
      </c>
      <c r="G3004" s="788">
        <f>QCO!N24</f>
        <v>0</v>
      </c>
      <c r="H3004" s="790" t="s">
        <v>627</v>
      </c>
    </row>
    <row r="3005" spans="1:8" ht="30" x14ac:dyDescent="0.25">
      <c r="F3005" s="791" t="s">
        <v>4590</v>
      </c>
      <c r="G3005" s="788">
        <f>QCO!O24</f>
        <v>0</v>
      </c>
      <c r="H3005" s="790" t="s">
        <v>627</v>
      </c>
    </row>
    <row r="3006" spans="1:8" ht="30" x14ac:dyDescent="0.25">
      <c r="B3006" s="779"/>
      <c r="F3006" s="779" t="s">
        <v>4598</v>
      </c>
      <c r="G3006" s="788">
        <f>QCO!P24</f>
        <v>0</v>
      </c>
      <c r="H3006" s="790" t="s">
        <v>627</v>
      </c>
    </row>
    <row r="3007" spans="1:8" ht="30" x14ac:dyDescent="0.25">
      <c r="F3007" s="779" t="s">
        <v>4606</v>
      </c>
      <c r="G3007" s="788">
        <f>QCO!Q24</f>
        <v>0</v>
      </c>
      <c r="H3007" s="790" t="s">
        <v>627</v>
      </c>
    </row>
    <row r="3008" spans="1:8" ht="30" x14ac:dyDescent="0.25">
      <c r="F3008" s="779" t="s">
        <v>4614</v>
      </c>
      <c r="G3008" s="788">
        <f>QCO!R24</f>
        <v>0</v>
      </c>
      <c r="H3008" s="790" t="s">
        <v>627</v>
      </c>
    </row>
    <row r="3009" spans="1:8" ht="30" x14ac:dyDescent="0.25">
      <c r="F3009" s="791" t="s">
        <v>4622</v>
      </c>
      <c r="G3009" s="788">
        <f>QCO!S24</f>
        <v>0</v>
      </c>
      <c r="H3009" s="790" t="s">
        <v>627</v>
      </c>
    </row>
    <row r="3010" spans="1:8" ht="30" x14ac:dyDescent="0.25">
      <c r="B3010" s="779"/>
      <c r="F3010" s="779" t="s">
        <v>4630</v>
      </c>
      <c r="G3010" s="788">
        <f>QCO!T24</f>
        <v>0</v>
      </c>
      <c r="H3010" s="790" t="s">
        <v>627</v>
      </c>
    </row>
    <row r="3011" spans="1:8" ht="30" x14ac:dyDescent="0.25">
      <c r="F3011" s="779" t="s">
        <v>4638</v>
      </c>
      <c r="G3011" s="788">
        <f>QCO!U24</f>
        <v>0</v>
      </c>
      <c r="H3011" s="790" t="s">
        <v>627</v>
      </c>
    </row>
    <row r="3012" spans="1:8" ht="30" x14ac:dyDescent="0.25">
      <c r="F3012" s="779" t="s">
        <v>4646</v>
      </c>
      <c r="G3012" s="788">
        <f>QCO!V24</f>
        <v>0</v>
      </c>
      <c r="H3012" s="790" t="s">
        <v>627</v>
      </c>
    </row>
    <row r="3013" spans="1:8" ht="30" x14ac:dyDescent="0.25">
      <c r="F3013" s="791" t="s">
        <v>4654</v>
      </c>
      <c r="G3013" s="788">
        <f>QCO!W24</f>
        <v>0</v>
      </c>
      <c r="H3013" s="790" t="s">
        <v>627</v>
      </c>
    </row>
    <row r="3014" spans="1:8" ht="30" x14ac:dyDescent="0.25">
      <c r="B3014" s="779"/>
      <c r="F3014" s="779" t="s">
        <v>4662</v>
      </c>
      <c r="G3014" s="788">
        <f>QCO!X24</f>
        <v>0</v>
      </c>
      <c r="H3014" s="790" t="s">
        <v>627</v>
      </c>
    </row>
    <row r="3015" spans="1:8" ht="30" x14ac:dyDescent="0.25">
      <c r="F3015" s="779" t="s">
        <v>4670</v>
      </c>
      <c r="G3015" s="788">
        <f>QCO!Y24</f>
        <v>0</v>
      </c>
      <c r="H3015" s="790" t="s">
        <v>627</v>
      </c>
    </row>
    <row r="3016" spans="1:8" ht="30" x14ac:dyDescent="0.25">
      <c r="F3016" s="779" t="s">
        <v>4678</v>
      </c>
      <c r="G3016" s="788">
        <f>QCO!Z24</f>
        <v>0</v>
      </c>
      <c r="H3016" s="790" t="s">
        <v>627</v>
      </c>
    </row>
    <row r="3017" spans="1:8" ht="30" x14ac:dyDescent="0.25">
      <c r="F3017" s="791" t="s">
        <v>4686</v>
      </c>
      <c r="G3017" s="788">
        <f>QCO!AA24</f>
        <v>0</v>
      </c>
      <c r="H3017" s="790" t="s">
        <v>627</v>
      </c>
    </row>
    <row r="3018" spans="1:8" ht="30" x14ac:dyDescent="0.25">
      <c r="B3018" s="779"/>
      <c r="F3018" s="779" t="s">
        <v>4694</v>
      </c>
      <c r="G3018" s="788">
        <f>QCO!AB24</f>
        <v>0</v>
      </c>
      <c r="H3018" s="790" t="s">
        <v>627</v>
      </c>
    </row>
    <row r="3019" spans="1:8" ht="30" x14ac:dyDescent="0.25">
      <c r="F3019" s="779" t="s">
        <v>4702</v>
      </c>
      <c r="G3019" s="788">
        <f>QCO!AE24</f>
        <v>0</v>
      </c>
      <c r="H3019" s="790" t="s">
        <v>627</v>
      </c>
    </row>
    <row r="3020" spans="1:8" ht="30" x14ac:dyDescent="0.25">
      <c r="F3020" s="779" t="s">
        <v>4967</v>
      </c>
      <c r="G3020" s="788">
        <f>QCO!AC24</f>
        <v>0</v>
      </c>
      <c r="H3020" s="790" t="s">
        <v>627</v>
      </c>
    </row>
    <row r="3021" spans="1:8" x14ac:dyDescent="0.25"/>
    <row r="3022" spans="1:8" x14ac:dyDescent="0.25">
      <c r="A3022" s="786">
        <v>465</v>
      </c>
      <c r="B3022" s="779" t="s">
        <v>3500</v>
      </c>
      <c r="C3022" s="788">
        <f>QCO!AF25</f>
        <v>0</v>
      </c>
      <c r="E3022" s="790" t="s">
        <v>625</v>
      </c>
      <c r="F3022" s="779" t="s">
        <v>4495</v>
      </c>
      <c r="G3022" s="788">
        <f>QCO!C25</f>
        <v>0</v>
      </c>
      <c r="H3022" s="790" t="s">
        <v>627</v>
      </c>
    </row>
    <row r="3023" spans="1:8" x14ac:dyDescent="0.25">
      <c r="F3023" s="779" t="s">
        <v>4503</v>
      </c>
      <c r="G3023" s="788">
        <f>QCO!D25</f>
        <v>0</v>
      </c>
      <c r="H3023" s="790" t="s">
        <v>627</v>
      </c>
    </row>
    <row r="3024" spans="1:8" x14ac:dyDescent="0.25">
      <c r="F3024" s="779" t="s">
        <v>4519</v>
      </c>
      <c r="G3024" s="788">
        <f>QCO!F25</f>
        <v>0</v>
      </c>
      <c r="H3024" s="790" t="s">
        <v>627</v>
      </c>
    </row>
    <row r="3025" spans="2:8" x14ac:dyDescent="0.25">
      <c r="F3025" s="779" t="s">
        <v>4543</v>
      </c>
      <c r="G3025" s="788">
        <f>QCO!I25</f>
        <v>0</v>
      </c>
      <c r="H3025" s="790" t="s">
        <v>627</v>
      </c>
    </row>
    <row r="3026" spans="2:8" x14ac:dyDescent="0.25">
      <c r="F3026" s="779" t="s">
        <v>4551</v>
      </c>
      <c r="G3026" s="788">
        <f>QCO!J25</f>
        <v>0</v>
      </c>
      <c r="H3026" s="790" t="s">
        <v>627</v>
      </c>
    </row>
    <row r="3027" spans="2:8" x14ac:dyDescent="0.25">
      <c r="F3027" s="779" t="s">
        <v>4559</v>
      </c>
      <c r="G3027" s="788">
        <f>QCO!K25</f>
        <v>0</v>
      </c>
      <c r="H3027" s="790" t="s">
        <v>627</v>
      </c>
    </row>
    <row r="3028" spans="2:8" x14ac:dyDescent="0.25">
      <c r="F3028" s="791" t="s">
        <v>4567</v>
      </c>
      <c r="G3028" s="788">
        <f>QCO!L25</f>
        <v>0</v>
      </c>
      <c r="H3028" s="790" t="s">
        <v>627</v>
      </c>
    </row>
    <row r="3029" spans="2:8" x14ac:dyDescent="0.25">
      <c r="B3029" s="779"/>
      <c r="F3029" s="779" t="s">
        <v>4575</v>
      </c>
      <c r="G3029" s="788">
        <f>QCO!M25</f>
        <v>0</v>
      </c>
      <c r="H3029" s="790" t="s">
        <v>627</v>
      </c>
    </row>
    <row r="3030" spans="2:8" x14ac:dyDescent="0.25">
      <c r="F3030" s="779" t="s">
        <v>4591</v>
      </c>
      <c r="G3030" s="788">
        <f>QCO!O25</f>
        <v>0</v>
      </c>
      <c r="H3030" s="790" t="s">
        <v>627</v>
      </c>
    </row>
    <row r="3031" spans="2:8" x14ac:dyDescent="0.25">
      <c r="F3031" s="779" t="s">
        <v>4599</v>
      </c>
      <c r="G3031" s="788">
        <f>QCO!P25</f>
        <v>0</v>
      </c>
      <c r="H3031" s="790" t="s">
        <v>627</v>
      </c>
    </row>
    <row r="3032" spans="2:8" x14ac:dyDescent="0.25">
      <c r="F3032" s="779" t="s">
        <v>4607</v>
      </c>
      <c r="G3032" s="788">
        <f>QCO!Q25</f>
        <v>0</v>
      </c>
      <c r="H3032" s="790" t="s">
        <v>627</v>
      </c>
    </row>
    <row r="3033" spans="2:8" x14ac:dyDescent="0.25">
      <c r="F3033" s="779" t="s">
        <v>4615</v>
      </c>
      <c r="G3033" s="788">
        <f>QCO!R25</f>
        <v>0</v>
      </c>
      <c r="H3033" s="790" t="s">
        <v>627</v>
      </c>
    </row>
    <row r="3034" spans="2:8" x14ac:dyDescent="0.25">
      <c r="F3034" s="779" t="s">
        <v>4623</v>
      </c>
      <c r="G3034" s="788">
        <f>QCO!S25</f>
        <v>0</v>
      </c>
      <c r="H3034" s="790" t="s">
        <v>627</v>
      </c>
    </row>
    <row r="3035" spans="2:8" x14ac:dyDescent="0.25">
      <c r="F3035" s="779" t="s">
        <v>4631</v>
      </c>
      <c r="G3035" s="788">
        <f>QCO!T25</f>
        <v>0</v>
      </c>
      <c r="H3035" s="790" t="s">
        <v>627</v>
      </c>
    </row>
    <row r="3036" spans="2:8" x14ac:dyDescent="0.25">
      <c r="F3036" s="791" t="s">
        <v>4647</v>
      </c>
      <c r="G3036" s="788">
        <f>QCO!V25</f>
        <v>0</v>
      </c>
      <c r="H3036" s="790" t="s">
        <v>627</v>
      </c>
    </row>
    <row r="3037" spans="2:8" x14ac:dyDescent="0.25">
      <c r="B3037" s="779"/>
      <c r="F3037" s="779" t="s">
        <v>4663</v>
      </c>
      <c r="G3037" s="788">
        <f>QCO!X25</f>
        <v>0</v>
      </c>
      <c r="H3037" s="790" t="s">
        <v>627</v>
      </c>
    </row>
    <row r="3038" spans="2:8" x14ac:dyDescent="0.25">
      <c r="F3038" s="779" t="s">
        <v>4671</v>
      </c>
      <c r="G3038" s="788">
        <f>QCO!Y25</f>
        <v>0</v>
      </c>
      <c r="H3038" s="790" t="s">
        <v>627</v>
      </c>
    </row>
    <row r="3039" spans="2:8" x14ac:dyDescent="0.25">
      <c r="F3039" s="779" t="s">
        <v>4679</v>
      </c>
      <c r="G3039" s="788">
        <f>QCO!Z25</f>
        <v>0</v>
      </c>
      <c r="H3039" s="790" t="s">
        <v>627</v>
      </c>
    </row>
    <row r="3040" spans="2:8" x14ac:dyDescent="0.25">
      <c r="F3040" s="779" t="s">
        <v>4968</v>
      </c>
      <c r="G3040" s="788">
        <f>QCO!AC25</f>
        <v>0</v>
      </c>
      <c r="H3040" s="790" t="s">
        <v>627</v>
      </c>
    </row>
    <row r="3041" spans="1:8" x14ac:dyDescent="0.25">
      <c r="F3041" s="779"/>
    </row>
    <row r="3042" spans="1:8" x14ac:dyDescent="0.25">
      <c r="A3042" s="786">
        <v>466</v>
      </c>
      <c r="B3042" s="791" t="s">
        <v>3541</v>
      </c>
      <c r="C3042" s="788">
        <f>QCO!AG25</f>
        <v>0</v>
      </c>
      <c r="E3042" s="790" t="s">
        <v>625</v>
      </c>
      <c r="F3042" s="779" t="s">
        <v>4495</v>
      </c>
      <c r="G3042" s="788">
        <f>QCO!C25</f>
        <v>0</v>
      </c>
      <c r="H3042" s="790" t="s">
        <v>627</v>
      </c>
    </row>
    <row r="3043" spans="1:8" x14ac:dyDescent="0.25">
      <c r="F3043" s="791" t="s">
        <v>4503</v>
      </c>
      <c r="G3043" s="788">
        <f>QCO!D25</f>
        <v>0</v>
      </c>
      <c r="H3043" s="790" t="s">
        <v>627</v>
      </c>
    </row>
    <row r="3044" spans="1:8" x14ac:dyDescent="0.25">
      <c r="B3044" s="779"/>
      <c r="F3044" s="779" t="s">
        <v>4511</v>
      </c>
      <c r="G3044" s="788">
        <f>QCO!E25</f>
        <v>0</v>
      </c>
      <c r="H3044" s="790" t="s">
        <v>627</v>
      </c>
    </row>
    <row r="3045" spans="1:8" x14ac:dyDescent="0.25">
      <c r="F3045" s="779" t="s">
        <v>4519</v>
      </c>
      <c r="G3045" s="788">
        <f>QCO!F25</f>
        <v>0</v>
      </c>
      <c r="H3045" s="790" t="s">
        <v>627</v>
      </c>
    </row>
    <row r="3046" spans="1:8" x14ac:dyDescent="0.25">
      <c r="F3046" s="779" t="s">
        <v>4527</v>
      </c>
      <c r="G3046" s="788">
        <f>QCO!G25</f>
        <v>0</v>
      </c>
      <c r="H3046" s="790" t="s">
        <v>627</v>
      </c>
    </row>
    <row r="3047" spans="1:8" x14ac:dyDescent="0.25">
      <c r="F3047" s="779" t="s">
        <v>4535</v>
      </c>
      <c r="G3047" s="788">
        <f>QCO!H25</f>
        <v>0</v>
      </c>
      <c r="H3047" s="790" t="s">
        <v>627</v>
      </c>
    </row>
    <row r="3048" spans="1:8" x14ac:dyDescent="0.25">
      <c r="F3048" s="779" t="s">
        <v>4543</v>
      </c>
      <c r="G3048" s="788">
        <f>QCO!I25</f>
        <v>0</v>
      </c>
      <c r="H3048" s="790" t="s">
        <v>627</v>
      </c>
    </row>
    <row r="3049" spans="1:8" x14ac:dyDescent="0.25">
      <c r="F3049" s="779" t="s">
        <v>4551</v>
      </c>
      <c r="G3049" s="788">
        <f>QCO!J25</f>
        <v>0</v>
      </c>
      <c r="H3049" s="790" t="s">
        <v>627</v>
      </c>
    </row>
    <row r="3050" spans="1:8" x14ac:dyDescent="0.25">
      <c r="F3050" s="791" t="s">
        <v>4559</v>
      </c>
      <c r="G3050" s="788">
        <f>QCO!K25</f>
        <v>0</v>
      </c>
      <c r="H3050" s="790" t="s">
        <v>627</v>
      </c>
    </row>
    <row r="3051" spans="1:8" x14ac:dyDescent="0.25">
      <c r="B3051" s="779"/>
      <c r="F3051" s="779" t="s">
        <v>4567</v>
      </c>
      <c r="G3051" s="788">
        <f>QCO!L25</f>
        <v>0</v>
      </c>
      <c r="H3051" s="790" t="s">
        <v>627</v>
      </c>
    </row>
    <row r="3052" spans="1:8" x14ac:dyDescent="0.25">
      <c r="F3052" s="779" t="s">
        <v>4575</v>
      </c>
      <c r="G3052" s="788">
        <f>QCO!M25</f>
        <v>0</v>
      </c>
      <c r="H3052" s="790" t="s">
        <v>627</v>
      </c>
    </row>
    <row r="3053" spans="1:8" x14ac:dyDescent="0.25">
      <c r="F3053" s="779" t="s">
        <v>4583</v>
      </c>
      <c r="G3053" s="788">
        <f>QCO!N25</f>
        <v>0</v>
      </c>
      <c r="H3053" s="790" t="s">
        <v>627</v>
      </c>
    </row>
    <row r="3054" spans="1:8" x14ac:dyDescent="0.25">
      <c r="F3054" s="791" t="s">
        <v>4591</v>
      </c>
      <c r="G3054" s="788">
        <f>QCO!O25</f>
        <v>0</v>
      </c>
      <c r="H3054" s="790" t="s">
        <v>627</v>
      </c>
    </row>
    <row r="3055" spans="1:8" x14ac:dyDescent="0.25">
      <c r="B3055" s="779"/>
      <c r="F3055" s="779" t="s">
        <v>4599</v>
      </c>
      <c r="G3055" s="788">
        <f>QCO!P25</f>
        <v>0</v>
      </c>
      <c r="H3055" s="790" t="s">
        <v>627</v>
      </c>
    </row>
    <row r="3056" spans="1:8" x14ac:dyDescent="0.25">
      <c r="F3056" s="779" t="s">
        <v>4607</v>
      </c>
      <c r="G3056" s="788">
        <f>QCO!Q25</f>
        <v>0</v>
      </c>
      <c r="H3056" s="790" t="s">
        <v>627</v>
      </c>
    </row>
    <row r="3057" spans="1:8" x14ac:dyDescent="0.25">
      <c r="F3057" s="779" t="s">
        <v>4615</v>
      </c>
      <c r="G3057" s="788">
        <f>QCO!R25</f>
        <v>0</v>
      </c>
      <c r="H3057" s="790" t="s">
        <v>627</v>
      </c>
    </row>
    <row r="3058" spans="1:8" x14ac:dyDescent="0.25">
      <c r="F3058" s="791" t="s">
        <v>4623</v>
      </c>
      <c r="G3058" s="788">
        <f>QCO!S25</f>
        <v>0</v>
      </c>
      <c r="H3058" s="790" t="s">
        <v>627</v>
      </c>
    </row>
    <row r="3059" spans="1:8" x14ac:dyDescent="0.25">
      <c r="B3059" s="779"/>
      <c r="F3059" s="779" t="s">
        <v>4631</v>
      </c>
      <c r="G3059" s="788">
        <f>QCO!T25</f>
        <v>0</v>
      </c>
      <c r="H3059" s="790" t="s">
        <v>627</v>
      </c>
    </row>
    <row r="3060" spans="1:8" x14ac:dyDescent="0.25">
      <c r="F3060" s="779" t="s">
        <v>4639</v>
      </c>
      <c r="G3060" s="788">
        <f>QCO!U25</f>
        <v>0</v>
      </c>
      <c r="H3060" s="790" t="s">
        <v>627</v>
      </c>
    </row>
    <row r="3061" spans="1:8" x14ac:dyDescent="0.25">
      <c r="F3061" s="779" t="s">
        <v>4647</v>
      </c>
      <c r="G3061" s="788">
        <f>QCO!V25</f>
        <v>0</v>
      </c>
      <c r="H3061" s="790" t="s">
        <v>627</v>
      </c>
    </row>
    <row r="3062" spans="1:8" x14ac:dyDescent="0.25">
      <c r="F3062" s="791" t="s">
        <v>4655</v>
      </c>
      <c r="G3062" s="788">
        <f>QCO!W25</f>
        <v>0</v>
      </c>
      <c r="H3062" s="790" t="s">
        <v>627</v>
      </c>
    </row>
    <row r="3063" spans="1:8" x14ac:dyDescent="0.25">
      <c r="B3063" s="779"/>
      <c r="F3063" s="779" t="s">
        <v>4663</v>
      </c>
      <c r="G3063" s="788">
        <f>QCO!X25</f>
        <v>0</v>
      </c>
      <c r="H3063" s="790" t="s">
        <v>627</v>
      </c>
    </row>
    <row r="3064" spans="1:8" x14ac:dyDescent="0.25">
      <c r="F3064" s="779" t="s">
        <v>4671</v>
      </c>
      <c r="G3064" s="788">
        <f>QCO!Y25</f>
        <v>0</v>
      </c>
      <c r="H3064" s="790" t="s">
        <v>627</v>
      </c>
    </row>
    <row r="3065" spans="1:8" x14ac:dyDescent="0.25">
      <c r="F3065" s="779" t="s">
        <v>4679</v>
      </c>
      <c r="G3065" s="788">
        <f>QCO!Z25</f>
        <v>0</v>
      </c>
      <c r="H3065" s="790" t="s">
        <v>627</v>
      </c>
    </row>
    <row r="3066" spans="1:8" x14ac:dyDescent="0.25">
      <c r="F3066" s="791" t="s">
        <v>4687</v>
      </c>
      <c r="G3066" s="788">
        <f>QCO!AA25</f>
        <v>0</v>
      </c>
      <c r="H3066" s="790" t="s">
        <v>627</v>
      </c>
    </row>
    <row r="3067" spans="1:8" x14ac:dyDescent="0.25">
      <c r="B3067" s="779"/>
      <c r="F3067" s="779" t="s">
        <v>4695</v>
      </c>
      <c r="G3067" s="788">
        <f>QCO!AB25</f>
        <v>0</v>
      </c>
      <c r="H3067" s="790" t="s">
        <v>627</v>
      </c>
    </row>
    <row r="3068" spans="1:8" x14ac:dyDescent="0.25">
      <c r="F3068" s="779" t="s">
        <v>4703</v>
      </c>
      <c r="G3068" s="788">
        <f>QCO!AE25</f>
        <v>0</v>
      </c>
      <c r="H3068" s="790" t="s">
        <v>627</v>
      </c>
    </row>
    <row r="3069" spans="1:8" x14ac:dyDescent="0.25">
      <c r="F3069" s="779" t="s">
        <v>4968</v>
      </c>
      <c r="G3069" s="788">
        <f>QCO!AC25</f>
        <v>0</v>
      </c>
      <c r="H3069" s="790" t="s">
        <v>627</v>
      </c>
    </row>
    <row r="3070" spans="1:8" x14ac:dyDescent="0.25"/>
    <row r="3071" spans="1:8" x14ac:dyDescent="0.25">
      <c r="A3071" s="786">
        <v>467</v>
      </c>
      <c r="B3071" s="779" t="s">
        <v>3501</v>
      </c>
      <c r="C3071" s="788">
        <f>QCO!AF26</f>
        <v>0</v>
      </c>
      <c r="E3071" s="790" t="s">
        <v>625</v>
      </c>
      <c r="F3071" s="779" t="s">
        <v>4496</v>
      </c>
      <c r="G3071" s="788">
        <f>QCO!C26</f>
        <v>0</v>
      </c>
      <c r="H3071" s="790" t="s">
        <v>627</v>
      </c>
    </row>
    <row r="3072" spans="1:8" x14ac:dyDescent="0.25">
      <c r="F3072" s="779" t="s">
        <v>4504</v>
      </c>
      <c r="G3072" s="788">
        <f>QCO!D26</f>
        <v>0</v>
      </c>
      <c r="H3072" s="790" t="s">
        <v>627</v>
      </c>
    </row>
    <row r="3073" spans="2:8" x14ac:dyDescent="0.25">
      <c r="F3073" s="779" t="s">
        <v>4520</v>
      </c>
      <c r="G3073" s="788">
        <f>QCO!F26</f>
        <v>0</v>
      </c>
      <c r="H3073" s="790" t="s">
        <v>627</v>
      </c>
    </row>
    <row r="3074" spans="2:8" x14ac:dyDescent="0.25">
      <c r="F3074" s="791" t="s">
        <v>4544</v>
      </c>
      <c r="G3074" s="788">
        <f>QCO!I26</f>
        <v>0</v>
      </c>
      <c r="H3074" s="790" t="s">
        <v>627</v>
      </c>
    </row>
    <row r="3075" spans="2:8" x14ac:dyDescent="0.25">
      <c r="B3075" s="779"/>
      <c r="F3075" s="779" t="s">
        <v>4552</v>
      </c>
      <c r="G3075" s="788">
        <f>QCO!J26</f>
        <v>0</v>
      </c>
      <c r="H3075" s="790" t="s">
        <v>627</v>
      </c>
    </row>
    <row r="3076" spans="2:8" x14ac:dyDescent="0.25">
      <c r="F3076" s="779" t="s">
        <v>4560</v>
      </c>
      <c r="G3076" s="788">
        <f>QCO!K26</f>
        <v>0</v>
      </c>
      <c r="H3076" s="790" t="s">
        <v>627</v>
      </c>
    </row>
    <row r="3077" spans="2:8" x14ac:dyDescent="0.25">
      <c r="F3077" s="779" t="s">
        <v>4568</v>
      </c>
      <c r="G3077" s="788">
        <f>QCO!L26</f>
        <v>0</v>
      </c>
      <c r="H3077" s="790" t="s">
        <v>627</v>
      </c>
    </row>
    <row r="3078" spans="2:8" x14ac:dyDescent="0.25">
      <c r="F3078" s="791" t="s">
        <v>4576</v>
      </c>
      <c r="G3078" s="788">
        <f>QCO!M26</f>
        <v>0</v>
      </c>
      <c r="H3078" s="790" t="s">
        <v>627</v>
      </c>
    </row>
    <row r="3079" spans="2:8" x14ac:dyDescent="0.25">
      <c r="B3079" s="779"/>
      <c r="F3079" s="779" t="s">
        <v>4592</v>
      </c>
      <c r="G3079" s="788">
        <f>QCO!O26</f>
        <v>0</v>
      </c>
      <c r="H3079" s="790" t="s">
        <v>627</v>
      </c>
    </row>
    <row r="3080" spans="2:8" x14ac:dyDescent="0.25">
      <c r="F3080" s="779" t="s">
        <v>4600</v>
      </c>
      <c r="G3080" s="788">
        <f>QCO!P26</f>
        <v>0</v>
      </c>
      <c r="H3080" s="790" t="s">
        <v>627</v>
      </c>
    </row>
    <row r="3081" spans="2:8" x14ac:dyDescent="0.25">
      <c r="F3081" s="779" t="s">
        <v>4608</v>
      </c>
      <c r="G3081" s="788">
        <f>QCO!Q26</f>
        <v>0</v>
      </c>
      <c r="H3081" s="790" t="s">
        <v>627</v>
      </c>
    </row>
    <row r="3082" spans="2:8" x14ac:dyDescent="0.25">
      <c r="F3082" s="779" t="s">
        <v>4616</v>
      </c>
      <c r="G3082" s="788">
        <f>QCO!R26</f>
        <v>0</v>
      </c>
      <c r="H3082" s="790" t="s">
        <v>627</v>
      </c>
    </row>
    <row r="3083" spans="2:8" x14ac:dyDescent="0.25">
      <c r="F3083" s="791" t="s">
        <v>4624</v>
      </c>
      <c r="G3083" s="788">
        <f>QCO!S26</f>
        <v>0</v>
      </c>
      <c r="H3083" s="790" t="s">
        <v>627</v>
      </c>
    </row>
    <row r="3084" spans="2:8" x14ac:dyDescent="0.25">
      <c r="B3084" s="779"/>
      <c r="F3084" s="779" t="s">
        <v>4632</v>
      </c>
      <c r="G3084" s="788">
        <f>QCO!T26</f>
        <v>0</v>
      </c>
      <c r="H3084" s="790" t="s">
        <v>627</v>
      </c>
    </row>
    <row r="3085" spans="2:8" x14ac:dyDescent="0.25">
      <c r="F3085" s="779" t="s">
        <v>4648</v>
      </c>
      <c r="G3085" s="788">
        <f>QCO!V26</f>
        <v>0</v>
      </c>
      <c r="H3085" s="790" t="s">
        <v>627</v>
      </c>
    </row>
    <row r="3086" spans="2:8" x14ac:dyDescent="0.25">
      <c r="F3086" s="779" t="s">
        <v>4664</v>
      </c>
      <c r="G3086" s="788">
        <f>QCO!X26</f>
        <v>0</v>
      </c>
      <c r="H3086" s="790" t="s">
        <v>627</v>
      </c>
    </row>
    <row r="3087" spans="2:8" x14ac:dyDescent="0.25">
      <c r="F3087" s="791" t="s">
        <v>4672</v>
      </c>
      <c r="G3087" s="788">
        <f>QCO!Y26</f>
        <v>0</v>
      </c>
      <c r="H3087" s="790" t="s">
        <v>627</v>
      </c>
    </row>
    <row r="3088" spans="2:8" x14ac:dyDescent="0.25">
      <c r="B3088" s="779"/>
      <c r="F3088" s="779" t="s">
        <v>4680</v>
      </c>
      <c r="G3088" s="788">
        <f>QCO!Z26</f>
        <v>0</v>
      </c>
      <c r="H3088" s="790" t="s">
        <v>627</v>
      </c>
    </row>
    <row r="3089" spans="1:8" x14ac:dyDescent="0.25">
      <c r="F3089" s="779" t="s">
        <v>4969</v>
      </c>
      <c r="G3089" s="788">
        <f>QCO!AC26</f>
        <v>0</v>
      </c>
      <c r="H3089" s="790" t="s">
        <v>627</v>
      </c>
    </row>
    <row r="3090" spans="1:8" x14ac:dyDescent="0.25">
      <c r="F3090" s="779"/>
    </row>
    <row r="3091" spans="1:8" x14ac:dyDescent="0.25">
      <c r="A3091" s="786">
        <v>468</v>
      </c>
      <c r="B3091" s="791" t="s">
        <v>3543</v>
      </c>
      <c r="C3091" s="788">
        <f>QCO!AG26</f>
        <v>0</v>
      </c>
      <c r="E3091" s="790" t="s">
        <v>625</v>
      </c>
      <c r="F3091" s="791" t="s">
        <v>4496</v>
      </c>
      <c r="G3091" s="788">
        <f>QCO!C26</f>
        <v>0</v>
      </c>
      <c r="H3091" s="790" t="s">
        <v>627</v>
      </c>
    </row>
    <row r="3092" spans="1:8" x14ac:dyDescent="0.25">
      <c r="F3092" s="791" t="s">
        <v>4504</v>
      </c>
      <c r="G3092" s="788">
        <f>QCO!D26</f>
        <v>0</v>
      </c>
      <c r="H3092" s="790" t="s">
        <v>627</v>
      </c>
    </row>
    <row r="3093" spans="1:8" x14ac:dyDescent="0.25">
      <c r="F3093" s="791" t="s">
        <v>4512</v>
      </c>
      <c r="G3093" s="788">
        <f>QCO!E26</f>
        <v>0</v>
      </c>
      <c r="H3093" s="790" t="s">
        <v>627</v>
      </c>
    </row>
    <row r="3094" spans="1:8" x14ac:dyDescent="0.25">
      <c r="F3094" s="779" t="s">
        <v>4520</v>
      </c>
      <c r="G3094" s="788">
        <f>QCO!F26</f>
        <v>0</v>
      </c>
      <c r="H3094" s="790" t="s">
        <v>627</v>
      </c>
    </row>
    <row r="3095" spans="1:8" x14ac:dyDescent="0.25">
      <c r="F3095" s="791" t="s">
        <v>4528</v>
      </c>
      <c r="G3095" s="788">
        <f>QCO!G26</f>
        <v>0</v>
      </c>
      <c r="H3095" s="790" t="s">
        <v>627</v>
      </c>
    </row>
    <row r="3096" spans="1:8" x14ac:dyDescent="0.25">
      <c r="F3096" s="779" t="s">
        <v>4536</v>
      </c>
      <c r="G3096" s="788">
        <f>QCO!H26</f>
        <v>0</v>
      </c>
      <c r="H3096" s="790" t="s">
        <v>627</v>
      </c>
    </row>
    <row r="3097" spans="1:8" x14ac:dyDescent="0.25">
      <c r="F3097" s="791" t="s">
        <v>4544</v>
      </c>
      <c r="G3097" s="788">
        <f>QCO!I26</f>
        <v>0</v>
      </c>
      <c r="H3097" s="790" t="s">
        <v>627</v>
      </c>
    </row>
    <row r="3098" spans="1:8" x14ac:dyDescent="0.25">
      <c r="B3098" s="779"/>
      <c r="F3098" s="791" t="s">
        <v>4552</v>
      </c>
      <c r="G3098" s="788">
        <f>QCO!J26</f>
        <v>0</v>
      </c>
      <c r="H3098" s="790" t="s">
        <v>627</v>
      </c>
    </row>
    <row r="3099" spans="1:8" x14ac:dyDescent="0.25">
      <c r="F3099" s="791" t="s">
        <v>4560</v>
      </c>
      <c r="G3099" s="788">
        <f>QCO!K26</f>
        <v>0</v>
      </c>
      <c r="H3099" s="790" t="s">
        <v>627</v>
      </c>
    </row>
    <row r="3100" spans="1:8" x14ac:dyDescent="0.25">
      <c r="B3100" s="779"/>
      <c r="F3100" s="791" t="s">
        <v>4568</v>
      </c>
      <c r="G3100" s="788">
        <f>QCO!L26</f>
        <v>0</v>
      </c>
      <c r="H3100" s="790" t="s">
        <v>627</v>
      </c>
    </row>
    <row r="3101" spans="1:8" x14ac:dyDescent="0.25">
      <c r="F3101" s="791" t="s">
        <v>4576</v>
      </c>
      <c r="G3101" s="788">
        <f>QCO!M26</f>
        <v>0</v>
      </c>
      <c r="H3101" s="790" t="s">
        <v>627</v>
      </c>
    </row>
    <row r="3102" spans="1:8" x14ac:dyDescent="0.25">
      <c r="F3102" s="779" t="s">
        <v>4584</v>
      </c>
      <c r="G3102" s="788">
        <f>QCO!N26</f>
        <v>0</v>
      </c>
      <c r="H3102" s="790" t="s">
        <v>627</v>
      </c>
    </row>
    <row r="3103" spans="1:8" x14ac:dyDescent="0.25">
      <c r="F3103" s="791" t="s">
        <v>4592</v>
      </c>
      <c r="G3103" s="788">
        <f>QCO!O26</f>
        <v>0</v>
      </c>
      <c r="H3103" s="790" t="s">
        <v>627</v>
      </c>
    </row>
    <row r="3104" spans="1:8" x14ac:dyDescent="0.25">
      <c r="F3104" s="791" t="s">
        <v>4600</v>
      </c>
      <c r="G3104" s="788">
        <f>QCO!P26</f>
        <v>0</v>
      </c>
      <c r="H3104" s="790" t="s">
        <v>627</v>
      </c>
    </row>
    <row r="3105" spans="1:8" x14ac:dyDescent="0.25">
      <c r="F3105" s="791" t="s">
        <v>4608</v>
      </c>
      <c r="G3105" s="788">
        <f>QCO!Q26</f>
        <v>0</v>
      </c>
      <c r="H3105" s="790" t="s">
        <v>627</v>
      </c>
    </row>
    <row r="3106" spans="1:8" x14ac:dyDescent="0.25">
      <c r="F3106" s="791" t="s">
        <v>4616</v>
      </c>
      <c r="G3106" s="788">
        <f>QCO!R26</f>
        <v>0</v>
      </c>
      <c r="H3106" s="790" t="s">
        <v>627</v>
      </c>
    </row>
    <row r="3107" spans="1:8" x14ac:dyDescent="0.25">
      <c r="A3107" s="778"/>
      <c r="B3107" s="782"/>
      <c r="C3107" s="780"/>
      <c r="D3107" s="780"/>
      <c r="E3107" s="781"/>
      <c r="F3107" s="782" t="s">
        <v>4624</v>
      </c>
      <c r="G3107" s="780">
        <f>QCO!S26</f>
        <v>0</v>
      </c>
      <c r="H3107" s="781" t="s">
        <v>627</v>
      </c>
    </row>
    <row r="3108" spans="1:8" x14ac:dyDescent="0.25">
      <c r="A3108" s="778"/>
      <c r="B3108" s="782"/>
      <c r="C3108" s="780"/>
      <c r="D3108" s="783"/>
      <c r="E3108" s="781"/>
      <c r="F3108" s="782" t="s">
        <v>4632</v>
      </c>
      <c r="G3108" s="780">
        <f>QCO!T26</f>
        <v>0</v>
      </c>
      <c r="H3108" s="781" t="s">
        <v>627</v>
      </c>
    </row>
    <row r="3109" spans="1:8" x14ac:dyDescent="0.25">
      <c r="A3109" s="778"/>
      <c r="B3109" s="782"/>
      <c r="C3109" s="780"/>
      <c r="D3109" s="783"/>
      <c r="E3109" s="781"/>
      <c r="F3109" s="782" t="s">
        <v>4640</v>
      </c>
      <c r="G3109" s="780">
        <f>QCO!U26</f>
        <v>0</v>
      </c>
      <c r="H3109" s="781" t="s">
        <v>627</v>
      </c>
    </row>
    <row r="3110" spans="1:8" x14ac:dyDescent="0.25">
      <c r="A3110" s="778"/>
      <c r="B3110" s="782"/>
      <c r="C3110" s="780"/>
      <c r="D3110" s="783"/>
      <c r="E3110" s="781"/>
      <c r="F3110" s="782" t="s">
        <v>4648</v>
      </c>
      <c r="G3110" s="780">
        <f>QCO!V26</f>
        <v>0</v>
      </c>
      <c r="H3110" s="781" t="s">
        <v>627</v>
      </c>
    </row>
    <row r="3111" spans="1:8" x14ac:dyDescent="0.25">
      <c r="A3111" s="778"/>
      <c r="B3111" s="782"/>
      <c r="C3111" s="780"/>
      <c r="D3111" s="780"/>
      <c r="E3111" s="781"/>
      <c r="F3111" s="782" t="s">
        <v>4656</v>
      </c>
      <c r="G3111" s="780">
        <f>QCO!W26</f>
        <v>0</v>
      </c>
      <c r="H3111" s="781" t="s">
        <v>627</v>
      </c>
    </row>
    <row r="3112" spans="1:8" x14ac:dyDescent="0.25">
      <c r="A3112" s="778"/>
      <c r="B3112" s="782"/>
      <c r="C3112" s="784"/>
      <c r="D3112" s="785"/>
      <c r="E3112" s="781"/>
      <c r="F3112" s="782" t="s">
        <v>4664</v>
      </c>
      <c r="G3112" s="780">
        <f>QCO!X26</f>
        <v>0</v>
      </c>
      <c r="H3112" s="781" t="s">
        <v>627</v>
      </c>
    </row>
    <row r="3113" spans="1:8" x14ac:dyDescent="0.25">
      <c r="A3113" s="778"/>
      <c r="B3113" s="782"/>
      <c r="C3113" s="784"/>
      <c r="D3113" s="785"/>
      <c r="E3113" s="781"/>
      <c r="F3113" s="782" t="s">
        <v>4672</v>
      </c>
      <c r="G3113" s="780">
        <f>QCO!Y26</f>
        <v>0</v>
      </c>
      <c r="H3113" s="781" t="s">
        <v>627</v>
      </c>
    </row>
    <row r="3114" spans="1:8" x14ac:dyDescent="0.25">
      <c r="A3114" s="778"/>
      <c r="B3114" s="782"/>
      <c r="C3114" s="784"/>
      <c r="D3114" s="785"/>
      <c r="E3114" s="781"/>
      <c r="F3114" s="782" t="s">
        <v>4680</v>
      </c>
      <c r="G3114" s="780">
        <f>QCO!Z26</f>
        <v>0</v>
      </c>
      <c r="H3114" s="781" t="s">
        <v>627</v>
      </c>
    </row>
    <row r="3115" spans="1:8" x14ac:dyDescent="0.25">
      <c r="A3115" s="778"/>
      <c r="B3115" s="782"/>
      <c r="C3115" s="780"/>
      <c r="D3115" s="780"/>
      <c r="E3115" s="781"/>
      <c r="F3115" s="782" t="s">
        <v>4688</v>
      </c>
      <c r="G3115" s="780">
        <f>QCO!AA26</f>
        <v>0</v>
      </c>
      <c r="H3115" s="781" t="s">
        <v>627</v>
      </c>
    </row>
    <row r="3116" spans="1:8" x14ac:dyDescent="0.25">
      <c r="A3116" s="778"/>
      <c r="B3116" s="782"/>
      <c r="C3116" s="784"/>
      <c r="D3116" s="785"/>
      <c r="E3116" s="781"/>
      <c r="F3116" s="782" t="s">
        <v>4696</v>
      </c>
      <c r="G3116" s="780">
        <f>QCO!AB26</f>
        <v>0</v>
      </c>
      <c r="H3116" s="781" t="s">
        <v>627</v>
      </c>
    </row>
    <row r="3117" spans="1:8" x14ac:dyDescent="0.25">
      <c r="A3117" s="778"/>
      <c r="B3117" s="782"/>
      <c r="C3117" s="784"/>
      <c r="D3117" s="785"/>
      <c r="E3117" s="781"/>
      <c r="F3117" s="782" t="s">
        <v>4704</v>
      </c>
      <c r="G3117" s="780">
        <f>QCO!AE26</f>
        <v>0</v>
      </c>
      <c r="H3117" s="781" t="s">
        <v>627</v>
      </c>
    </row>
    <row r="3118" spans="1:8" x14ac:dyDescent="0.25">
      <c r="A3118" s="778"/>
      <c r="B3118" s="782"/>
      <c r="C3118" s="784"/>
      <c r="D3118" s="785"/>
      <c r="E3118" s="781"/>
      <c r="F3118" s="782" t="s">
        <v>4969</v>
      </c>
      <c r="G3118" s="780">
        <f>QCO!AC26</f>
        <v>0</v>
      </c>
      <c r="H3118" s="781" t="s">
        <v>627</v>
      </c>
    </row>
    <row r="3119" spans="1:8" x14ac:dyDescent="0.25">
      <c r="A3119" s="778"/>
      <c r="B3119" s="782"/>
      <c r="C3119" s="780"/>
      <c r="D3119" s="783"/>
      <c r="E3119" s="787"/>
      <c r="F3119" s="779"/>
      <c r="G3119" s="780"/>
      <c r="H3119" s="787"/>
    </row>
    <row r="3120" spans="1:8" x14ac:dyDescent="0.25">
      <c r="A3120" s="786">
        <v>469</v>
      </c>
      <c r="B3120" s="791" t="s">
        <v>3502</v>
      </c>
      <c r="C3120" s="788">
        <f>QCO!AF27</f>
        <v>0</v>
      </c>
      <c r="E3120" s="790" t="s">
        <v>625</v>
      </c>
      <c r="F3120" s="779" t="s">
        <v>4497</v>
      </c>
      <c r="G3120" s="788">
        <f>QCO!C27</f>
        <v>0</v>
      </c>
      <c r="H3120" s="790" t="s">
        <v>627</v>
      </c>
    </row>
    <row r="3121" spans="6:8" x14ac:dyDescent="0.25">
      <c r="F3121" s="779" t="s">
        <v>4505</v>
      </c>
      <c r="G3121" s="788">
        <f>QCO!D27</f>
        <v>0</v>
      </c>
      <c r="H3121" s="790" t="s">
        <v>627</v>
      </c>
    </row>
    <row r="3122" spans="6:8" x14ac:dyDescent="0.25">
      <c r="F3122" s="791" t="s">
        <v>4521</v>
      </c>
      <c r="G3122" s="788">
        <f>QCO!F27</f>
        <v>0</v>
      </c>
      <c r="H3122" s="790" t="s">
        <v>627</v>
      </c>
    </row>
    <row r="3123" spans="6:8" x14ac:dyDescent="0.25">
      <c r="F3123" s="779" t="s">
        <v>4545</v>
      </c>
      <c r="G3123" s="788">
        <f>QCO!I27</f>
        <v>0</v>
      </c>
      <c r="H3123" s="790" t="s">
        <v>627</v>
      </c>
    </row>
    <row r="3124" spans="6:8" x14ac:dyDescent="0.25">
      <c r="F3124" s="779" t="s">
        <v>4553</v>
      </c>
      <c r="G3124" s="788">
        <f>QCO!J27</f>
        <v>0</v>
      </c>
      <c r="H3124" s="790" t="s">
        <v>627</v>
      </c>
    </row>
    <row r="3125" spans="6:8" x14ac:dyDescent="0.25">
      <c r="F3125" s="779" t="s">
        <v>4561</v>
      </c>
      <c r="G3125" s="788">
        <f>QCO!K27</f>
        <v>0</v>
      </c>
      <c r="H3125" s="790" t="s">
        <v>627</v>
      </c>
    </row>
    <row r="3126" spans="6:8" x14ac:dyDescent="0.25">
      <c r="F3126" s="791" t="s">
        <v>4569</v>
      </c>
      <c r="G3126" s="788">
        <f>QCO!L27</f>
        <v>0</v>
      </c>
      <c r="H3126" s="790" t="s">
        <v>627</v>
      </c>
    </row>
    <row r="3127" spans="6:8" x14ac:dyDescent="0.25">
      <c r="F3127" s="791" t="s">
        <v>4577</v>
      </c>
      <c r="G3127" s="788">
        <f>QCO!M27</f>
        <v>0</v>
      </c>
      <c r="H3127" s="790" t="s">
        <v>627</v>
      </c>
    </row>
    <row r="3128" spans="6:8" x14ac:dyDescent="0.25">
      <c r="F3128" s="791" t="s">
        <v>4593</v>
      </c>
      <c r="G3128" s="788">
        <f>QCO!O27</f>
        <v>0</v>
      </c>
      <c r="H3128" s="790" t="s">
        <v>627</v>
      </c>
    </row>
    <row r="3129" spans="6:8" x14ac:dyDescent="0.25">
      <c r="F3129" s="791" t="s">
        <v>4601</v>
      </c>
      <c r="G3129" s="788">
        <f>QCO!P27</f>
        <v>0</v>
      </c>
      <c r="H3129" s="790" t="s">
        <v>627</v>
      </c>
    </row>
    <row r="3130" spans="6:8" x14ac:dyDescent="0.25">
      <c r="F3130" s="791" t="s">
        <v>4609</v>
      </c>
      <c r="G3130" s="788">
        <f>QCO!Q27</f>
        <v>0</v>
      </c>
      <c r="H3130" s="790" t="s">
        <v>627</v>
      </c>
    </row>
    <row r="3131" spans="6:8" x14ac:dyDescent="0.25">
      <c r="F3131" s="791" t="s">
        <v>4617</v>
      </c>
      <c r="G3131" s="788">
        <f>QCO!R27</f>
        <v>0</v>
      </c>
      <c r="H3131" s="790" t="s">
        <v>627</v>
      </c>
    </row>
    <row r="3132" spans="6:8" x14ac:dyDescent="0.25">
      <c r="F3132" s="791" t="s">
        <v>4625</v>
      </c>
      <c r="G3132" s="788">
        <f>QCO!S27</f>
        <v>0</v>
      </c>
      <c r="H3132" s="790" t="s">
        <v>627</v>
      </c>
    </row>
    <row r="3133" spans="6:8" x14ac:dyDescent="0.25">
      <c r="F3133" s="791" t="s">
        <v>4633</v>
      </c>
      <c r="G3133" s="788">
        <f>QCO!T27</f>
        <v>0</v>
      </c>
      <c r="H3133" s="790" t="s">
        <v>627</v>
      </c>
    </row>
    <row r="3134" spans="6:8" x14ac:dyDescent="0.25">
      <c r="F3134" s="791" t="s">
        <v>4649</v>
      </c>
      <c r="G3134" s="788">
        <f>QCO!V27</f>
        <v>0</v>
      </c>
      <c r="H3134" s="790" t="s">
        <v>627</v>
      </c>
    </row>
    <row r="3135" spans="6:8" x14ac:dyDescent="0.25">
      <c r="F3135" s="779" t="s">
        <v>4665</v>
      </c>
      <c r="G3135" s="788">
        <f>QCO!X27</f>
        <v>0</v>
      </c>
      <c r="H3135" s="790" t="s">
        <v>627</v>
      </c>
    </row>
    <row r="3136" spans="6:8" x14ac:dyDescent="0.25">
      <c r="F3136" s="779" t="s">
        <v>4673</v>
      </c>
      <c r="G3136" s="788">
        <f>QCO!Y27</f>
        <v>0</v>
      </c>
      <c r="H3136" s="790" t="s">
        <v>627</v>
      </c>
    </row>
    <row r="3137" spans="1:8" x14ac:dyDescent="0.25">
      <c r="F3137" s="779" t="s">
        <v>4681</v>
      </c>
      <c r="G3137" s="788">
        <f>QCO!Z27</f>
        <v>0</v>
      </c>
      <c r="H3137" s="790" t="s">
        <v>627</v>
      </c>
    </row>
    <row r="3138" spans="1:8" x14ac:dyDescent="0.25">
      <c r="F3138" s="791" t="s">
        <v>4970</v>
      </c>
      <c r="G3138" s="788">
        <f>QCO!AC27</f>
        <v>0</v>
      </c>
      <c r="H3138" s="790" t="s">
        <v>627</v>
      </c>
    </row>
    <row r="3139" spans="1:8" x14ac:dyDescent="0.25">
      <c r="F3139" s="779"/>
    </row>
    <row r="3140" spans="1:8" x14ac:dyDescent="0.25">
      <c r="A3140" s="786">
        <v>470</v>
      </c>
      <c r="B3140" s="791" t="s">
        <v>3545</v>
      </c>
      <c r="C3140" s="788">
        <f>QCO!AG27</f>
        <v>0</v>
      </c>
      <c r="E3140" s="790" t="s">
        <v>625</v>
      </c>
      <c r="F3140" s="779" t="s">
        <v>4497</v>
      </c>
      <c r="G3140" s="788">
        <f>QCO!C27</f>
        <v>0</v>
      </c>
      <c r="H3140" s="790" t="s">
        <v>627</v>
      </c>
    </row>
    <row r="3141" spans="1:8" x14ac:dyDescent="0.25">
      <c r="F3141" s="779" t="s">
        <v>4505</v>
      </c>
      <c r="G3141" s="788">
        <f>QCO!D27</f>
        <v>0</v>
      </c>
      <c r="H3141" s="790" t="s">
        <v>627</v>
      </c>
    </row>
    <row r="3142" spans="1:8" x14ac:dyDescent="0.25">
      <c r="F3142" s="791" t="s">
        <v>4513</v>
      </c>
      <c r="G3142" s="788">
        <f>QCO!E27</f>
        <v>0</v>
      </c>
      <c r="H3142" s="790" t="s">
        <v>627</v>
      </c>
    </row>
    <row r="3143" spans="1:8" x14ac:dyDescent="0.25">
      <c r="F3143" s="791" t="s">
        <v>4521</v>
      </c>
      <c r="G3143" s="788">
        <f>QCO!F27</f>
        <v>0</v>
      </c>
      <c r="H3143" s="790" t="s">
        <v>627</v>
      </c>
    </row>
    <row r="3144" spans="1:8" x14ac:dyDescent="0.25">
      <c r="F3144" s="791" t="s">
        <v>4529</v>
      </c>
      <c r="G3144" s="788">
        <f>QCO!G27</f>
        <v>0</v>
      </c>
      <c r="H3144" s="790" t="s">
        <v>627</v>
      </c>
    </row>
    <row r="3145" spans="1:8" x14ac:dyDescent="0.25">
      <c r="F3145" s="791" t="s">
        <v>4537</v>
      </c>
      <c r="G3145" s="788">
        <f>QCO!H27</f>
        <v>0</v>
      </c>
      <c r="H3145" s="790" t="s">
        <v>627</v>
      </c>
    </row>
    <row r="3146" spans="1:8" x14ac:dyDescent="0.25">
      <c r="F3146" s="791" t="s">
        <v>4545</v>
      </c>
      <c r="G3146" s="788">
        <f>QCO!I27</f>
        <v>0</v>
      </c>
      <c r="H3146" s="790" t="s">
        <v>627</v>
      </c>
    </row>
    <row r="3147" spans="1:8" x14ac:dyDescent="0.25">
      <c r="F3147" s="791" t="s">
        <v>4553</v>
      </c>
      <c r="G3147" s="788">
        <f>QCO!J27</f>
        <v>0</v>
      </c>
      <c r="H3147" s="790" t="s">
        <v>627</v>
      </c>
    </row>
    <row r="3148" spans="1:8" x14ac:dyDescent="0.25">
      <c r="F3148" s="791" t="s">
        <v>4561</v>
      </c>
      <c r="G3148" s="788">
        <f>QCO!K27</f>
        <v>0</v>
      </c>
      <c r="H3148" s="790" t="s">
        <v>627</v>
      </c>
    </row>
    <row r="3149" spans="1:8" x14ac:dyDescent="0.25">
      <c r="F3149" s="791" t="s">
        <v>4569</v>
      </c>
      <c r="G3149" s="788">
        <f>QCO!L27</f>
        <v>0</v>
      </c>
      <c r="H3149" s="790" t="s">
        <v>627</v>
      </c>
    </row>
    <row r="3150" spans="1:8" x14ac:dyDescent="0.25">
      <c r="F3150" s="791" t="s">
        <v>4577</v>
      </c>
      <c r="G3150" s="788">
        <f>QCO!M27</f>
        <v>0</v>
      </c>
      <c r="H3150" s="790" t="s">
        <v>627</v>
      </c>
    </row>
    <row r="3151" spans="1:8" x14ac:dyDescent="0.25">
      <c r="F3151" s="791" t="s">
        <v>4585</v>
      </c>
      <c r="G3151" s="788">
        <f>QCO!N27</f>
        <v>0</v>
      </c>
      <c r="H3151" s="790" t="s">
        <v>627</v>
      </c>
    </row>
    <row r="3152" spans="1:8" x14ac:dyDescent="0.25">
      <c r="F3152" s="791" t="s">
        <v>4593</v>
      </c>
      <c r="G3152" s="788">
        <f>QCO!O27</f>
        <v>0</v>
      </c>
      <c r="H3152" s="790" t="s">
        <v>627</v>
      </c>
    </row>
    <row r="3153" spans="6:8" x14ac:dyDescent="0.25">
      <c r="F3153" s="791" t="s">
        <v>4601</v>
      </c>
      <c r="G3153" s="788">
        <f>QCO!P27</f>
        <v>0</v>
      </c>
      <c r="H3153" s="790" t="s">
        <v>627</v>
      </c>
    </row>
    <row r="3154" spans="6:8" x14ac:dyDescent="0.25">
      <c r="F3154" s="791" t="s">
        <v>4609</v>
      </c>
      <c r="G3154" s="788">
        <f>QCO!Q27</f>
        <v>0</v>
      </c>
      <c r="H3154" s="790" t="s">
        <v>627</v>
      </c>
    </row>
    <row r="3155" spans="6:8" x14ac:dyDescent="0.25">
      <c r="F3155" s="791" t="s">
        <v>4617</v>
      </c>
      <c r="G3155" s="788">
        <f>QCO!R27</f>
        <v>0</v>
      </c>
      <c r="H3155" s="790" t="s">
        <v>627</v>
      </c>
    </row>
    <row r="3156" spans="6:8" x14ac:dyDescent="0.25">
      <c r="F3156" s="791" t="s">
        <v>4625</v>
      </c>
      <c r="G3156" s="788">
        <f>QCO!S27</f>
        <v>0</v>
      </c>
      <c r="H3156" s="790" t="s">
        <v>627</v>
      </c>
    </row>
    <row r="3157" spans="6:8" x14ac:dyDescent="0.25">
      <c r="F3157" s="791" t="s">
        <v>4633</v>
      </c>
      <c r="G3157" s="788">
        <f>QCO!T27</f>
        <v>0</v>
      </c>
      <c r="H3157" s="790" t="s">
        <v>627</v>
      </c>
    </row>
    <row r="3158" spans="6:8" x14ac:dyDescent="0.25">
      <c r="F3158" s="791" t="s">
        <v>4641</v>
      </c>
      <c r="G3158" s="788">
        <f>QCO!U27</f>
        <v>0</v>
      </c>
      <c r="H3158" s="790" t="s">
        <v>627</v>
      </c>
    </row>
    <row r="3159" spans="6:8" x14ac:dyDescent="0.25">
      <c r="F3159" s="791" t="s">
        <v>4649</v>
      </c>
      <c r="G3159" s="788">
        <f>QCO!V27</f>
        <v>0</v>
      </c>
      <c r="H3159" s="790" t="s">
        <v>627</v>
      </c>
    </row>
    <row r="3160" spans="6:8" x14ac:dyDescent="0.25">
      <c r="F3160" s="791" t="s">
        <v>4657</v>
      </c>
      <c r="G3160" s="788">
        <f>QCO!W27</f>
        <v>0</v>
      </c>
      <c r="H3160" s="790" t="s">
        <v>627</v>
      </c>
    </row>
    <row r="3161" spans="6:8" x14ac:dyDescent="0.25">
      <c r="F3161" s="779" t="s">
        <v>4665</v>
      </c>
      <c r="G3161" s="788">
        <f>QCO!X27</f>
        <v>0</v>
      </c>
      <c r="H3161" s="790" t="s">
        <v>627</v>
      </c>
    </row>
    <row r="3162" spans="6:8" x14ac:dyDescent="0.25">
      <c r="F3162" s="779" t="s">
        <v>4673</v>
      </c>
      <c r="G3162" s="788">
        <f>QCO!Y27</f>
        <v>0</v>
      </c>
      <c r="H3162" s="790" t="s">
        <v>627</v>
      </c>
    </row>
    <row r="3163" spans="6:8" x14ac:dyDescent="0.25">
      <c r="F3163" s="791" t="s">
        <v>4681</v>
      </c>
      <c r="G3163" s="788">
        <f>QCO!Z27</f>
        <v>0</v>
      </c>
      <c r="H3163" s="790" t="s">
        <v>627</v>
      </c>
    </row>
    <row r="3164" spans="6:8" x14ac:dyDescent="0.25">
      <c r="F3164" s="779" t="s">
        <v>4689</v>
      </c>
      <c r="G3164" s="788">
        <f>QCO!AA27</f>
        <v>0</v>
      </c>
      <c r="H3164" s="790" t="s">
        <v>627</v>
      </c>
    </row>
    <row r="3165" spans="6:8" x14ac:dyDescent="0.25">
      <c r="F3165" s="779" t="s">
        <v>4697</v>
      </c>
      <c r="G3165" s="788">
        <f>QCO!AB27</f>
        <v>0</v>
      </c>
      <c r="H3165" s="790" t="s">
        <v>627</v>
      </c>
    </row>
    <row r="3166" spans="6:8" x14ac:dyDescent="0.25">
      <c r="F3166" s="791" t="s">
        <v>4705</v>
      </c>
      <c r="G3166" s="788">
        <f>QCO!AE27</f>
        <v>0</v>
      </c>
      <c r="H3166" s="790" t="s">
        <v>627</v>
      </c>
    </row>
    <row r="3167" spans="6:8" x14ac:dyDescent="0.25">
      <c r="F3167" s="779" t="s">
        <v>4970</v>
      </c>
      <c r="G3167" s="788">
        <f>QCO!AC27</f>
        <v>0</v>
      </c>
      <c r="H3167" s="790" t="s">
        <v>627</v>
      </c>
    </row>
    <row r="3168" spans="6:8" x14ac:dyDescent="0.25">
      <c r="F3168" s="779"/>
    </row>
    <row r="3169" spans="1:8" x14ac:dyDescent="0.25">
      <c r="A3169" s="786">
        <v>471</v>
      </c>
      <c r="B3169" s="791" t="s">
        <v>3503</v>
      </c>
      <c r="C3169" s="788">
        <f>QCO!AF28</f>
        <v>0</v>
      </c>
      <c r="E3169" s="790" t="s">
        <v>625</v>
      </c>
      <c r="F3169" s="791" t="s">
        <v>4498</v>
      </c>
      <c r="G3169" s="788">
        <f>QCO!C28</f>
        <v>0</v>
      </c>
      <c r="H3169" s="790" t="s">
        <v>627</v>
      </c>
    </row>
    <row r="3170" spans="1:8" x14ac:dyDescent="0.25">
      <c r="F3170" s="779" t="s">
        <v>4506</v>
      </c>
      <c r="G3170" s="788">
        <f>QCO!D28</f>
        <v>0</v>
      </c>
      <c r="H3170" s="790" t="s">
        <v>627</v>
      </c>
    </row>
    <row r="3171" spans="1:8" x14ac:dyDescent="0.25">
      <c r="F3171" s="779" t="s">
        <v>4522</v>
      </c>
      <c r="G3171" s="788">
        <f>QCO!F28</f>
        <v>0</v>
      </c>
      <c r="H3171" s="790" t="s">
        <v>627</v>
      </c>
    </row>
    <row r="3172" spans="1:8" x14ac:dyDescent="0.25">
      <c r="F3172" s="779" t="s">
        <v>4546</v>
      </c>
      <c r="G3172" s="788">
        <f>QCO!I28</f>
        <v>0</v>
      </c>
      <c r="H3172" s="790" t="s">
        <v>627</v>
      </c>
    </row>
    <row r="3173" spans="1:8" x14ac:dyDescent="0.25">
      <c r="F3173" s="779" t="s">
        <v>4554</v>
      </c>
      <c r="G3173" s="788">
        <f>QCO!J28</f>
        <v>0</v>
      </c>
      <c r="H3173" s="790" t="s">
        <v>627</v>
      </c>
    </row>
    <row r="3174" spans="1:8" x14ac:dyDescent="0.25">
      <c r="F3174" s="779" t="s">
        <v>4562</v>
      </c>
      <c r="G3174" s="788">
        <f>QCO!K28</f>
        <v>0</v>
      </c>
      <c r="H3174" s="790" t="s">
        <v>627</v>
      </c>
    </row>
    <row r="3175" spans="1:8" x14ac:dyDescent="0.25">
      <c r="F3175" s="779" t="s">
        <v>4570</v>
      </c>
      <c r="G3175" s="788">
        <f>QCO!L28</f>
        <v>0</v>
      </c>
      <c r="H3175" s="790" t="s">
        <v>627</v>
      </c>
    </row>
    <row r="3176" spans="1:8" x14ac:dyDescent="0.25">
      <c r="F3176" s="791" t="s">
        <v>4578</v>
      </c>
      <c r="G3176" s="788">
        <f>QCO!M28</f>
        <v>0</v>
      </c>
      <c r="H3176" s="790" t="s">
        <v>627</v>
      </c>
    </row>
    <row r="3177" spans="1:8" x14ac:dyDescent="0.25">
      <c r="F3177" s="779" t="s">
        <v>4594</v>
      </c>
      <c r="G3177" s="788">
        <f>QCO!O28</f>
        <v>0</v>
      </c>
      <c r="H3177" s="790" t="s">
        <v>627</v>
      </c>
    </row>
    <row r="3178" spans="1:8" x14ac:dyDescent="0.25">
      <c r="F3178" s="779" t="s">
        <v>4602</v>
      </c>
      <c r="G3178" s="788">
        <f>QCO!P28</f>
        <v>0</v>
      </c>
      <c r="H3178" s="790" t="s">
        <v>627</v>
      </c>
    </row>
    <row r="3179" spans="1:8" x14ac:dyDescent="0.25">
      <c r="F3179" s="779" t="s">
        <v>4610</v>
      </c>
      <c r="G3179" s="788">
        <f>QCO!Q28</f>
        <v>0</v>
      </c>
      <c r="H3179" s="790" t="s">
        <v>627</v>
      </c>
    </row>
    <row r="3180" spans="1:8" x14ac:dyDescent="0.25">
      <c r="F3180" s="779" t="s">
        <v>4618</v>
      </c>
      <c r="G3180" s="788">
        <f>QCO!R28</f>
        <v>0</v>
      </c>
      <c r="H3180" s="790" t="s">
        <v>627</v>
      </c>
    </row>
    <row r="3181" spans="1:8" x14ac:dyDescent="0.25">
      <c r="F3181" s="779" t="s">
        <v>4626</v>
      </c>
      <c r="G3181" s="788">
        <f>QCO!S28</f>
        <v>0</v>
      </c>
      <c r="H3181" s="790" t="s">
        <v>627</v>
      </c>
    </row>
    <row r="3182" spans="1:8" x14ac:dyDescent="0.25">
      <c r="F3182" s="779" t="s">
        <v>4634</v>
      </c>
      <c r="G3182" s="788">
        <f>QCO!T28</f>
        <v>0</v>
      </c>
      <c r="H3182" s="790" t="s">
        <v>627</v>
      </c>
    </row>
    <row r="3183" spans="1:8" x14ac:dyDescent="0.25">
      <c r="F3183" s="779" t="s">
        <v>4650</v>
      </c>
      <c r="G3183" s="788">
        <f>QCO!V28</f>
        <v>0</v>
      </c>
      <c r="H3183" s="790" t="s">
        <v>627</v>
      </c>
    </row>
    <row r="3184" spans="1:8" x14ac:dyDescent="0.25">
      <c r="F3184" s="791" t="s">
        <v>4666</v>
      </c>
      <c r="G3184" s="788">
        <f>QCO!X28</f>
        <v>0</v>
      </c>
      <c r="H3184" s="790" t="s">
        <v>627</v>
      </c>
    </row>
    <row r="3185" spans="1:8" x14ac:dyDescent="0.25">
      <c r="F3185" s="779" t="s">
        <v>4674</v>
      </c>
      <c r="G3185" s="788">
        <f>QCO!Y28</f>
        <v>0</v>
      </c>
      <c r="H3185" s="790" t="s">
        <v>627</v>
      </c>
    </row>
    <row r="3186" spans="1:8" x14ac:dyDescent="0.25">
      <c r="F3186" s="779" t="s">
        <v>4682</v>
      </c>
      <c r="G3186" s="788">
        <f>QCO!Z28</f>
        <v>0</v>
      </c>
      <c r="H3186" s="790" t="s">
        <v>627</v>
      </c>
    </row>
    <row r="3187" spans="1:8" x14ac:dyDescent="0.25">
      <c r="F3187" s="779" t="s">
        <v>4971</v>
      </c>
      <c r="G3187" s="788">
        <f>QCO!AC28</f>
        <v>0</v>
      </c>
      <c r="H3187" s="790" t="s">
        <v>627</v>
      </c>
    </row>
    <row r="3188" spans="1:8" x14ac:dyDescent="0.25">
      <c r="F3188" s="779"/>
    </row>
    <row r="3189" spans="1:8" x14ac:dyDescent="0.25">
      <c r="A3189" s="786">
        <v>472</v>
      </c>
      <c r="B3189" s="791" t="s">
        <v>3547</v>
      </c>
      <c r="C3189" s="788">
        <f>QCO!AG28</f>
        <v>0</v>
      </c>
      <c r="E3189" s="790" t="s">
        <v>625</v>
      </c>
      <c r="F3189" s="779" t="s">
        <v>4498</v>
      </c>
      <c r="G3189" s="788">
        <f>QCO!C28</f>
        <v>0</v>
      </c>
      <c r="H3189" s="790" t="s">
        <v>627</v>
      </c>
    </row>
    <row r="3190" spans="1:8" x14ac:dyDescent="0.25">
      <c r="F3190" s="779" t="s">
        <v>4506</v>
      </c>
      <c r="G3190" s="788">
        <f>QCO!D28</f>
        <v>0</v>
      </c>
      <c r="H3190" s="790" t="s">
        <v>627</v>
      </c>
    </row>
    <row r="3191" spans="1:8" x14ac:dyDescent="0.25">
      <c r="F3191" s="791" t="s">
        <v>4514</v>
      </c>
      <c r="G3191" s="788">
        <f>QCO!E28</f>
        <v>0</v>
      </c>
      <c r="H3191" s="790" t="s">
        <v>627</v>
      </c>
    </row>
    <row r="3192" spans="1:8" x14ac:dyDescent="0.25">
      <c r="F3192" s="779" t="s">
        <v>4522</v>
      </c>
      <c r="G3192" s="788">
        <f>QCO!F28</f>
        <v>0</v>
      </c>
      <c r="H3192" s="790" t="s">
        <v>627</v>
      </c>
    </row>
    <row r="3193" spans="1:8" x14ac:dyDescent="0.25">
      <c r="F3193" s="779" t="s">
        <v>4530</v>
      </c>
      <c r="G3193" s="788">
        <f>QCO!G28</f>
        <v>0</v>
      </c>
      <c r="H3193" s="790" t="s">
        <v>627</v>
      </c>
    </row>
    <row r="3194" spans="1:8" x14ac:dyDescent="0.25">
      <c r="F3194" s="779" t="s">
        <v>4538</v>
      </c>
      <c r="G3194" s="788">
        <f>QCO!H28</f>
        <v>0</v>
      </c>
      <c r="H3194" s="790" t="s">
        <v>627</v>
      </c>
    </row>
    <row r="3195" spans="1:8" x14ac:dyDescent="0.25">
      <c r="F3195" s="779" t="s">
        <v>4546</v>
      </c>
      <c r="G3195" s="788">
        <f>QCO!I28</f>
        <v>0</v>
      </c>
      <c r="H3195" s="790" t="s">
        <v>627</v>
      </c>
    </row>
    <row r="3196" spans="1:8" x14ac:dyDescent="0.25">
      <c r="F3196" s="779" t="s">
        <v>4554</v>
      </c>
      <c r="G3196" s="788">
        <f>QCO!J28</f>
        <v>0</v>
      </c>
      <c r="H3196" s="790" t="s">
        <v>627</v>
      </c>
    </row>
    <row r="3197" spans="1:8" x14ac:dyDescent="0.25">
      <c r="F3197" s="779" t="s">
        <v>4562</v>
      </c>
      <c r="G3197" s="788">
        <f>QCO!K28</f>
        <v>0</v>
      </c>
      <c r="H3197" s="790" t="s">
        <v>627</v>
      </c>
    </row>
    <row r="3198" spans="1:8" x14ac:dyDescent="0.25">
      <c r="F3198" s="791" t="s">
        <v>4570</v>
      </c>
      <c r="G3198" s="788">
        <f>QCO!L28</f>
        <v>0</v>
      </c>
      <c r="H3198" s="790" t="s">
        <v>627</v>
      </c>
    </row>
    <row r="3199" spans="1:8" x14ac:dyDescent="0.25">
      <c r="F3199" s="779" t="s">
        <v>4578</v>
      </c>
      <c r="G3199" s="788">
        <f>QCO!M28</f>
        <v>0</v>
      </c>
      <c r="H3199" s="790" t="s">
        <v>627</v>
      </c>
    </row>
    <row r="3200" spans="1:8" x14ac:dyDescent="0.25">
      <c r="F3200" s="779" t="s">
        <v>4586</v>
      </c>
      <c r="G3200" s="788">
        <f>QCO!N28</f>
        <v>0</v>
      </c>
      <c r="H3200" s="790" t="s">
        <v>627</v>
      </c>
    </row>
    <row r="3201" spans="6:8" x14ac:dyDescent="0.25">
      <c r="F3201" s="779" t="s">
        <v>4594</v>
      </c>
      <c r="G3201" s="788">
        <f>QCO!O28</f>
        <v>0</v>
      </c>
      <c r="H3201" s="790" t="s">
        <v>627</v>
      </c>
    </row>
    <row r="3202" spans="6:8" x14ac:dyDescent="0.25">
      <c r="F3202" s="779" t="s">
        <v>4602</v>
      </c>
      <c r="G3202" s="788">
        <f>QCO!P28</f>
        <v>0</v>
      </c>
      <c r="H3202" s="790" t="s">
        <v>627</v>
      </c>
    </row>
    <row r="3203" spans="6:8" x14ac:dyDescent="0.25">
      <c r="F3203" s="779" t="s">
        <v>4610</v>
      </c>
      <c r="G3203" s="788">
        <f>QCO!Q28</f>
        <v>0</v>
      </c>
      <c r="H3203" s="790" t="s">
        <v>627</v>
      </c>
    </row>
    <row r="3204" spans="6:8" x14ac:dyDescent="0.25">
      <c r="F3204" s="779" t="s">
        <v>4618</v>
      </c>
      <c r="G3204" s="788">
        <f>QCO!R28</f>
        <v>0</v>
      </c>
      <c r="H3204" s="790" t="s">
        <v>627</v>
      </c>
    </row>
    <row r="3205" spans="6:8" x14ac:dyDescent="0.25">
      <c r="F3205" s="791" t="s">
        <v>4626</v>
      </c>
      <c r="G3205" s="788">
        <f>QCO!S28</f>
        <v>0</v>
      </c>
      <c r="H3205" s="790" t="s">
        <v>627</v>
      </c>
    </row>
    <row r="3206" spans="6:8" x14ac:dyDescent="0.25">
      <c r="F3206" s="779" t="s">
        <v>4634</v>
      </c>
      <c r="G3206" s="788">
        <f>QCO!T28</f>
        <v>0</v>
      </c>
      <c r="H3206" s="790" t="s">
        <v>627</v>
      </c>
    </row>
    <row r="3207" spans="6:8" x14ac:dyDescent="0.25">
      <c r="F3207" s="779" t="s">
        <v>4642</v>
      </c>
      <c r="G3207" s="788">
        <f>QCO!U28</f>
        <v>0</v>
      </c>
      <c r="H3207" s="790" t="s">
        <v>627</v>
      </c>
    </row>
    <row r="3208" spans="6:8" x14ac:dyDescent="0.25">
      <c r="F3208" s="779" t="s">
        <v>4650</v>
      </c>
      <c r="G3208" s="788">
        <f>QCO!V28</f>
        <v>0</v>
      </c>
      <c r="H3208" s="790" t="s">
        <v>627</v>
      </c>
    </row>
    <row r="3209" spans="6:8" x14ac:dyDescent="0.25">
      <c r="F3209" s="779" t="s">
        <v>4658</v>
      </c>
      <c r="G3209" s="788">
        <f>QCO!W28</f>
        <v>0</v>
      </c>
      <c r="H3209" s="790" t="s">
        <v>627</v>
      </c>
    </row>
    <row r="3210" spans="6:8" x14ac:dyDescent="0.25">
      <c r="F3210" s="779" t="s">
        <v>4666</v>
      </c>
      <c r="G3210" s="788">
        <f>QCO!X28</f>
        <v>0</v>
      </c>
      <c r="H3210" s="790" t="s">
        <v>627</v>
      </c>
    </row>
    <row r="3211" spans="6:8" x14ac:dyDescent="0.25">
      <c r="F3211" s="779" t="s">
        <v>4674</v>
      </c>
      <c r="G3211" s="788">
        <f>QCO!Y28</f>
        <v>0</v>
      </c>
      <c r="H3211" s="790" t="s">
        <v>627</v>
      </c>
    </row>
    <row r="3212" spans="6:8" x14ac:dyDescent="0.25">
      <c r="F3212" s="791" t="s">
        <v>4682</v>
      </c>
      <c r="G3212" s="788">
        <f>QCO!Z28</f>
        <v>0</v>
      </c>
      <c r="H3212" s="790" t="s">
        <v>627</v>
      </c>
    </row>
    <row r="3213" spans="6:8" x14ac:dyDescent="0.25">
      <c r="F3213" s="779" t="s">
        <v>4690</v>
      </c>
      <c r="G3213" s="788">
        <f>QCO!AA28</f>
        <v>0</v>
      </c>
      <c r="H3213" s="790" t="s">
        <v>627</v>
      </c>
    </row>
    <row r="3214" spans="6:8" x14ac:dyDescent="0.25">
      <c r="F3214" s="779" t="s">
        <v>4698</v>
      </c>
      <c r="G3214" s="788">
        <f>QCO!AB28</f>
        <v>0</v>
      </c>
      <c r="H3214" s="790" t="s">
        <v>627</v>
      </c>
    </row>
    <row r="3215" spans="6:8" x14ac:dyDescent="0.25">
      <c r="F3215" s="779" t="s">
        <v>4706</v>
      </c>
      <c r="G3215" s="788">
        <f>QCO!AE28</f>
        <v>0</v>
      </c>
      <c r="H3215" s="790" t="s">
        <v>627</v>
      </c>
    </row>
    <row r="3216" spans="6:8" x14ac:dyDescent="0.25">
      <c r="F3216" s="779" t="s">
        <v>4971</v>
      </c>
      <c r="G3216" s="788">
        <f>QCO!AC28</f>
        <v>0</v>
      </c>
      <c r="H3216" s="790" t="s">
        <v>627</v>
      </c>
    </row>
    <row r="3217" spans="1:8" x14ac:dyDescent="0.25">
      <c r="F3217" s="779"/>
    </row>
    <row r="3218" spans="1:8" x14ac:dyDescent="0.25">
      <c r="A3218" s="786">
        <v>473</v>
      </c>
      <c r="B3218" s="791" t="s">
        <v>3504</v>
      </c>
      <c r="C3218" s="788">
        <f>QCO!AF29</f>
        <v>0</v>
      </c>
      <c r="E3218" s="790" t="s">
        <v>625</v>
      </c>
      <c r="F3218" s="779" t="s">
        <v>4499</v>
      </c>
      <c r="G3218" s="788">
        <f>QCO!C29</f>
        <v>0</v>
      </c>
      <c r="H3218" s="790" t="s">
        <v>627</v>
      </c>
    </row>
    <row r="3219" spans="1:8" x14ac:dyDescent="0.25">
      <c r="F3219" s="779" t="s">
        <v>4507</v>
      </c>
      <c r="G3219" s="788">
        <f>QCO!D29</f>
        <v>0</v>
      </c>
      <c r="H3219" s="790" t="s">
        <v>627</v>
      </c>
    </row>
    <row r="3220" spans="1:8" x14ac:dyDescent="0.25">
      <c r="F3220" s="779" t="s">
        <v>4523</v>
      </c>
      <c r="G3220" s="788">
        <f>QCO!F29</f>
        <v>0</v>
      </c>
      <c r="H3220" s="790" t="s">
        <v>627</v>
      </c>
    </row>
    <row r="3221" spans="1:8" x14ac:dyDescent="0.25">
      <c r="F3221" s="779" t="s">
        <v>4547</v>
      </c>
      <c r="G3221" s="788">
        <f>QCO!I29</f>
        <v>0</v>
      </c>
      <c r="H3221" s="790" t="s">
        <v>627</v>
      </c>
    </row>
    <row r="3222" spans="1:8" x14ac:dyDescent="0.25">
      <c r="F3222" s="779" t="s">
        <v>4555</v>
      </c>
      <c r="G3222" s="788">
        <f>QCO!J29</f>
        <v>0</v>
      </c>
      <c r="H3222" s="790" t="s">
        <v>627</v>
      </c>
    </row>
    <row r="3223" spans="1:8" x14ac:dyDescent="0.25">
      <c r="F3223" s="779" t="s">
        <v>4563</v>
      </c>
      <c r="G3223" s="788">
        <f>QCO!K29</f>
        <v>0</v>
      </c>
      <c r="H3223" s="790" t="s">
        <v>627</v>
      </c>
    </row>
    <row r="3224" spans="1:8" x14ac:dyDescent="0.25">
      <c r="F3224" s="779" t="s">
        <v>4571</v>
      </c>
      <c r="G3224" s="788">
        <f>QCO!L29</f>
        <v>0</v>
      </c>
      <c r="H3224" s="790" t="s">
        <v>627</v>
      </c>
    </row>
    <row r="3225" spans="1:8" x14ac:dyDescent="0.25">
      <c r="F3225" s="779" t="s">
        <v>4579</v>
      </c>
      <c r="G3225" s="788">
        <f>QCO!M29</f>
        <v>0</v>
      </c>
      <c r="H3225" s="790" t="s">
        <v>627</v>
      </c>
    </row>
    <row r="3226" spans="1:8" x14ac:dyDescent="0.25">
      <c r="F3226" s="779" t="s">
        <v>4595</v>
      </c>
      <c r="G3226" s="788">
        <f>QCO!O29</f>
        <v>0</v>
      </c>
      <c r="H3226" s="790" t="s">
        <v>627</v>
      </c>
    </row>
    <row r="3227" spans="1:8" x14ac:dyDescent="0.25">
      <c r="F3227" s="779" t="s">
        <v>4603</v>
      </c>
      <c r="G3227" s="788">
        <f>QCO!P29</f>
        <v>0</v>
      </c>
      <c r="H3227" s="790" t="s">
        <v>627</v>
      </c>
    </row>
    <row r="3228" spans="1:8" x14ac:dyDescent="0.25">
      <c r="F3228" s="779" t="s">
        <v>4611</v>
      </c>
      <c r="G3228" s="788">
        <f>QCO!Q29</f>
        <v>0</v>
      </c>
      <c r="H3228" s="790" t="s">
        <v>627</v>
      </c>
    </row>
    <row r="3229" spans="1:8" x14ac:dyDescent="0.25">
      <c r="F3229" s="779" t="s">
        <v>4619</v>
      </c>
      <c r="G3229" s="788">
        <f>QCO!R29</f>
        <v>0</v>
      </c>
      <c r="H3229" s="790" t="s">
        <v>627</v>
      </c>
    </row>
    <row r="3230" spans="1:8" x14ac:dyDescent="0.25">
      <c r="F3230" s="779" t="s">
        <v>4627</v>
      </c>
      <c r="G3230" s="788">
        <f>QCO!S29</f>
        <v>0</v>
      </c>
      <c r="H3230" s="790" t="s">
        <v>627</v>
      </c>
    </row>
    <row r="3231" spans="1:8" x14ac:dyDescent="0.25">
      <c r="F3231" s="779" t="s">
        <v>4635</v>
      </c>
      <c r="G3231" s="788">
        <f>QCO!T29</f>
        <v>0</v>
      </c>
      <c r="H3231" s="790" t="s">
        <v>627</v>
      </c>
    </row>
    <row r="3232" spans="1:8" x14ac:dyDescent="0.25">
      <c r="F3232" s="779" t="s">
        <v>4651</v>
      </c>
      <c r="G3232" s="788">
        <f>QCO!V29</f>
        <v>0</v>
      </c>
      <c r="H3232" s="790" t="s">
        <v>627</v>
      </c>
    </row>
    <row r="3233" spans="1:8" x14ac:dyDescent="0.25">
      <c r="F3233" s="779" t="s">
        <v>4667</v>
      </c>
      <c r="G3233" s="788">
        <f>QCO!X29</f>
        <v>0</v>
      </c>
      <c r="H3233" s="790" t="s">
        <v>627</v>
      </c>
    </row>
    <row r="3234" spans="1:8" x14ac:dyDescent="0.25">
      <c r="F3234" s="779" t="s">
        <v>4675</v>
      </c>
      <c r="G3234" s="788">
        <f>QCO!Y29</f>
        <v>0</v>
      </c>
      <c r="H3234" s="790" t="s">
        <v>627</v>
      </c>
    </row>
    <row r="3235" spans="1:8" x14ac:dyDescent="0.25">
      <c r="F3235" s="779" t="s">
        <v>4683</v>
      </c>
      <c r="G3235" s="788">
        <f>QCO!Z29</f>
        <v>0</v>
      </c>
      <c r="H3235" s="790" t="s">
        <v>627</v>
      </c>
    </row>
    <row r="3236" spans="1:8" x14ac:dyDescent="0.25">
      <c r="F3236" s="779" t="s">
        <v>4972</v>
      </c>
      <c r="G3236" s="788">
        <f>QCO!AC29</f>
        <v>0</v>
      </c>
      <c r="H3236" s="790" t="s">
        <v>627</v>
      </c>
    </row>
    <row r="3237" spans="1:8" x14ac:dyDescent="0.25">
      <c r="F3237" s="779"/>
    </row>
    <row r="3238" spans="1:8" x14ac:dyDescent="0.25">
      <c r="A3238" s="786">
        <v>474</v>
      </c>
      <c r="B3238" s="791" t="s">
        <v>3549</v>
      </c>
      <c r="C3238" s="788">
        <f>QCO!AG29</f>
        <v>0</v>
      </c>
      <c r="E3238" s="790" t="s">
        <v>625</v>
      </c>
      <c r="F3238" s="779" t="s">
        <v>4499</v>
      </c>
      <c r="G3238" s="788">
        <f>QCO!C29</f>
        <v>0</v>
      </c>
      <c r="H3238" s="790" t="s">
        <v>627</v>
      </c>
    </row>
    <row r="3239" spans="1:8" x14ac:dyDescent="0.25">
      <c r="F3239" s="779" t="s">
        <v>4507</v>
      </c>
      <c r="G3239" s="788">
        <f>QCO!D29</f>
        <v>0</v>
      </c>
      <c r="H3239" s="790" t="s">
        <v>627</v>
      </c>
    </row>
    <row r="3240" spans="1:8" x14ac:dyDescent="0.25">
      <c r="F3240" s="779" t="s">
        <v>4515</v>
      </c>
      <c r="G3240" s="788">
        <f>QCO!E29</f>
        <v>0</v>
      </c>
      <c r="H3240" s="790" t="s">
        <v>627</v>
      </c>
    </row>
    <row r="3241" spans="1:8" x14ac:dyDescent="0.25">
      <c r="F3241" s="779" t="s">
        <v>4523</v>
      </c>
      <c r="G3241" s="788">
        <f>QCO!F29</f>
        <v>0</v>
      </c>
      <c r="H3241" s="790" t="s">
        <v>627</v>
      </c>
    </row>
    <row r="3242" spans="1:8" x14ac:dyDescent="0.25">
      <c r="F3242" s="779" t="s">
        <v>4531</v>
      </c>
      <c r="G3242" s="788">
        <f>QCO!G29</f>
        <v>0</v>
      </c>
      <c r="H3242" s="790" t="s">
        <v>627</v>
      </c>
    </row>
    <row r="3243" spans="1:8" x14ac:dyDescent="0.25">
      <c r="F3243" s="779" t="s">
        <v>4539</v>
      </c>
      <c r="G3243" s="788">
        <f>QCO!H29</f>
        <v>0</v>
      </c>
      <c r="H3243" s="790" t="s">
        <v>627</v>
      </c>
    </row>
    <row r="3244" spans="1:8" x14ac:dyDescent="0.25">
      <c r="F3244" s="779" t="s">
        <v>4547</v>
      </c>
      <c r="G3244" s="788">
        <f>QCO!I29</f>
        <v>0</v>
      </c>
      <c r="H3244" s="790" t="s">
        <v>627</v>
      </c>
    </row>
    <row r="3245" spans="1:8" x14ac:dyDescent="0.25">
      <c r="F3245" s="779" t="s">
        <v>4555</v>
      </c>
      <c r="G3245" s="788">
        <f>QCO!J29</f>
        <v>0</v>
      </c>
      <c r="H3245" s="790" t="s">
        <v>627</v>
      </c>
    </row>
    <row r="3246" spans="1:8" x14ac:dyDescent="0.25">
      <c r="F3246" s="779" t="s">
        <v>4563</v>
      </c>
      <c r="G3246" s="788">
        <f>QCO!K29</f>
        <v>0</v>
      </c>
      <c r="H3246" s="790" t="s">
        <v>627</v>
      </c>
    </row>
    <row r="3247" spans="1:8" x14ac:dyDescent="0.25">
      <c r="F3247" s="779" t="s">
        <v>4571</v>
      </c>
      <c r="G3247" s="788">
        <f>QCO!L29</f>
        <v>0</v>
      </c>
      <c r="H3247" s="790" t="s">
        <v>627</v>
      </c>
    </row>
    <row r="3248" spans="1:8" x14ac:dyDescent="0.25">
      <c r="F3248" s="779" t="s">
        <v>4579</v>
      </c>
      <c r="G3248" s="788">
        <f>QCO!M29</f>
        <v>0</v>
      </c>
      <c r="H3248" s="790" t="s">
        <v>627</v>
      </c>
    </row>
    <row r="3249" spans="2:8" x14ac:dyDescent="0.25">
      <c r="F3249" s="779" t="s">
        <v>4587</v>
      </c>
      <c r="G3249" s="788">
        <f>QCO!N29</f>
        <v>0</v>
      </c>
      <c r="H3249" s="790" t="s">
        <v>627</v>
      </c>
    </row>
    <row r="3250" spans="2:8" x14ac:dyDescent="0.25">
      <c r="F3250" s="791" t="s">
        <v>4595</v>
      </c>
      <c r="G3250" s="788">
        <f>QCO!O29</f>
        <v>0</v>
      </c>
      <c r="H3250" s="790" t="s">
        <v>627</v>
      </c>
    </row>
    <row r="3251" spans="2:8" x14ac:dyDescent="0.25">
      <c r="F3251" s="791" t="s">
        <v>4603</v>
      </c>
      <c r="G3251" s="788">
        <f>QCO!P29</f>
        <v>0</v>
      </c>
      <c r="H3251" s="790" t="s">
        <v>627</v>
      </c>
    </row>
    <row r="3252" spans="2:8" x14ac:dyDescent="0.25">
      <c r="F3252" s="791" t="s">
        <v>4611</v>
      </c>
      <c r="G3252" s="788">
        <f>QCO!Q29</f>
        <v>0</v>
      </c>
      <c r="H3252" s="790" t="s">
        <v>627</v>
      </c>
    </row>
    <row r="3253" spans="2:8" x14ac:dyDescent="0.25">
      <c r="F3253" s="791" t="s">
        <v>4619</v>
      </c>
      <c r="G3253" s="788">
        <f>QCO!R29</f>
        <v>0</v>
      </c>
      <c r="H3253" s="790" t="s">
        <v>627</v>
      </c>
    </row>
    <row r="3254" spans="2:8" x14ac:dyDescent="0.25">
      <c r="F3254" s="791" t="s">
        <v>4627</v>
      </c>
      <c r="G3254" s="788">
        <f>QCO!S29</f>
        <v>0</v>
      </c>
      <c r="H3254" s="790" t="s">
        <v>627</v>
      </c>
    </row>
    <row r="3255" spans="2:8" x14ac:dyDescent="0.25">
      <c r="B3255" s="779"/>
      <c r="F3255" s="779" t="s">
        <v>4635</v>
      </c>
      <c r="G3255" s="788">
        <f>QCO!T29</f>
        <v>0</v>
      </c>
      <c r="H3255" s="790" t="s">
        <v>627</v>
      </c>
    </row>
    <row r="3256" spans="2:8" x14ac:dyDescent="0.25">
      <c r="F3256" s="779" t="s">
        <v>4643</v>
      </c>
      <c r="G3256" s="788">
        <f>QCO!U29</f>
        <v>0</v>
      </c>
      <c r="H3256" s="790" t="s">
        <v>627</v>
      </c>
    </row>
    <row r="3257" spans="2:8" x14ac:dyDescent="0.25">
      <c r="F3257" s="779" t="s">
        <v>4651</v>
      </c>
      <c r="G3257" s="788">
        <f>QCO!V29</f>
        <v>0</v>
      </c>
      <c r="H3257" s="790" t="s">
        <v>627</v>
      </c>
    </row>
    <row r="3258" spans="2:8" x14ac:dyDescent="0.25">
      <c r="F3258" s="791" t="s">
        <v>4659</v>
      </c>
      <c r="G3258" s="788">
        <f>QCO!W29</f>
        <v>0</v>
      </c>
      <c r="H3258" s="790" t="s">
        <v>627</v>
      </c>
    </row>
    <row r="3259" spans="2:8" x14ac:dyDescent="0.25">
      <c r="B3259" s="779"/>
      <c r="F3259" s="779" t="s">
        <v>4667</v>
      </c>
      <c r="G3259" s="788">
        <f>QCO!X29</f>
        <v>0</v>
      </c>
      <c r="H3259" s="790" t="s">
        <v>627</v>
      </c>
    </row>
    <row r="3260" spans="2:8" x14ac:dyDescent="0.25">
      <c r="F3260" s="779" t="s">
        <v>4675</v>
      </c>
      <c r="G3260" s="788">
        <f>QCO!Y29</f>
        <v>0</v>
      </c>
      <c r="H3260" s="790" t="s">
        <v>627</v>
      </c>
    </row>
    <row r="3261" spans="2:8" x14ac:dyDescent="0.25">
      <c r="F3261" s="779" t="s">
        <v>4683</v>
      </c>
      <c r="G3261" s="788">
        <f>QCO!Z29</f>
        <v>0</v>
      </c>
      <c r="H3261" s="790" t="s">
        <v>627</v>
      </c>
    </row>
    <row r="3262" spans="2:8" x14ac:dyDescent="0.25">
      <c r="F3262" s="791" t="s">
        <v>4691</v>
      </c>
      <c r="G3262" s="788">
        <f>QCO!AA29</f>
        <v>0</v>
      </c>
      <c r="H3262" s="790" t="s">
        <v>627</v>
      </c>
    </row>
    <row r="3263" spans="2:8" x14ac:dyDescent="0.25">
      <c r="B3263" s="779"/>
      <c r="F3263" s="779" t="s">
        <v>4699</v>
      </c>
      <c r="G3263" s="788">
        <f>QCO!AB29</f>
        <v>0</v>
      </c>
      <c r="H3263" s="790" t="s">
        <v>627</v>
      </c>
    </row>
    <row r="3264" spans="2:8" x14ac:dyDescent="0.25">
      <c r="F3264" s="779" t="s">
        <v>4707</v>
      </c>
      <c r="G3264" s="788">
        <f>QCO!AE29</f>
        <v>0</v>
      </c>
      <c r="H3264" s="790" t="s">
        <v>627</v>
      </c>
    </row>
    <row r="3265" spans="1:8" x14ac:dyDescent="0.25">
      <c r="F3265" s="779" t="s">
        <v>4972</v>
      </c>
      <c r="G3265" s="788">
        <f>QCO!AC29</f>
        <v>0</v>
      </c>
      <c r="H3265" s="790" t="s">
        <v>627</v>
      </c>
    </row>
    <row r="3266" spans="1:8" x14ac:dyDescent="0.25"/>
    <row r="3267" spans="1:8" x14ac:dyDescent="0.25">
      <c r="A3267" s="786">
        <v>475</v>
      </c>
      <c r="B3267" s="779" t="s">
        <v>3505</v>
      </c>
      <c r="C3267" s="788">
        <f>QCO!AF32</f>
        <v>0</v>
      </c>
      <c r="E3267" s="790" t="s">
        <v>625</v>
      </c>
      <c r="F3267" s="779" t="s">
        <v>4708</v>
      </c>
      <c r="G3267" s="788">
        <f>QCO!C32</f>
        <v>0</v>
      </c>
      <c r="H3267" s="790" t="s">
        <v>627</v>
      </c>
    </row>
    <row r="3268" spans="1:8" x14ac:dyDescent="0.25">
      <c r="F3268" s="779" t="s">
        <v>4712</v>
      </c>
      <c r="G3268" s="788">
        <f>QCO!D32</f>
        <v>0</v>
      </c>
      <c r="H3268" s="790" t="s">
        <v>627</v>
      </c>
    </row>
    <row r="3269" spans="1:8" x14ac:dyDescent="0.25">
      <c r="F3269" s="779" t="s">
        <v>4720</v>
      </c>
      <c r="G3269" s="788">
        <f>QCO!F32</f>
        <v>0</v>
      </c>
      <c r="H3269" s="790" t="s">
        <v>627</v>
      </c>
    </row>
    <row r="3270" spans="1:8" x14ac:dyDescent="0.25">
      <c r="F3270" s="791" t="s">
        <v>4732</v>
      </c>
      <c r="G3270" s="788">
        <f>QCO!I32</f>
        <v>0</v>
      </c>
      <c r="H3270" s="790" t="s">
        <v>627</v>
      </c>
    </row>
    <row r="3271" spans="1:8" x14ac:dyDescent="0.25">
      <c r="B3271" s="779"/>
      <c r="F3271" s="779" t="s">
        <v>4736</v>
      </c>
      <c r="G3271" s="788">
        <f>QCO!J32</f>
        <v>0</v>
      </c>
      <c r="H3271" s="790" t="s">
        <v>627</v>
      </c>
    </row>
    <row r="3272" spans="1:8" x14ac:dyDescent="0.25">
      <c r="F3272" s="779" t="s">
        <v>4740</v>
      </c>
      <c r="G3272" s="788">
        <f>QCO!K32</f>
        <v>0</v>
      </c>
      <c r="H3272" s="790" t="s">
        <v>627</v>
      </c>
    </row>
    <row r="3273" spans="1:8" x14ac:dyDescent="0.25">
      <c r="F3273" s="779" t="s">
        <v>4744</v>
      </c>
      <c r="G3273" s="788">
        <f>QCO!L32</f>
        <v>0</v>
      </c>
      <c r="H3273" s="790" t="s">
        <v>627</v>
      </c>
    </row>
    <row r="3274" spans="1:8" x14ac:dyDescent="0.25">
      <c r="F3274" s="791" t="s">
        <v>4748</v>
      </c>
      <c r="G3274" s="788">
        <f>QCO!M32</f>
        <v>0</v>
      </c>
      <c r="H3274" s="790" t="s">
        <v>627</v>
      </c>
    </row>
    <row r="3275" spans="1:8" x14ac:dyDescent="0.25">
      <c r="B3275" s="779"/>
      <c r="F3275" s="779" t="s">
        <v>4756</v>
      </c>
      <c r="G3275" s="788">
        <f>QCO!O32</f>
        <v>0</v>
      </c>
      <c r="H3275" s="790" t="s">
        <v>627</v>
      </c>
    </row>
    <row r="3276" spans="1:8" x14ac:dyDescent="0.25">
      <c r="F3276" s="779" t="s">
        <v>4760</v>
      </c>
      <c r="G3276" s="788">
        <f>QCO!P32</f>
        <v>0</v>
      </c>
      <c r="H3276" s="790" t="s">
        <v>627</v>
      </c>
    </row>
    <row r="3277" spans="1:8" x14ac:dyDescent="0.25">
      <c r="F3277" s="779" t="s">
        <v>4764</v>
      </c>
      <c r="G3277" s="788">
        <f>QCO!Q32</f>
        <v>0</v>
      </c>
      <c r="H3277" s="790" t="s">
        <v>627</v>
      </c>
    </row>
    <row r="3278" spans="1:8" x14ac:dyDescent="0.25">
      <c r="F3278" s="779" t="s">
        <v>4768</v>
      </c>
      <c r="G3278" s="788">
        <f>QCO!R32</f>
        <v>0</v>
      </c>
      <c r="H3278" s="790" t="s">
        <v>627</v>
      </c>
    </row>
    <row r="3279" spans="1:8" x14ac:dyDescent="0.25">
      <c r="F3279" s="791" t="s">
        <v>4772</v>
      </c>
      <c r="G3279" s="788">
        <f>QCO!S32</f>
        <v>0</v>
      </c>
      <c r="H3279" s="790" t="s">
        <v>627</v>
      </c>
    </row>
    <row r="3280" spans="1:8" x14ac:dyDescent="0.25">
      <c r="B3280" s="779"/>
      <c r="F3280" s="779" t="s">
        <v>4776</v>
      </c>
      <c r="G3280" s="788">
        <f>QCO!T32</f>
        <v>0</v>
      </c>
      <c r="H3280" s="790" t="s">
        <v>627</v>
      </c>
    </row>
    <row r="3281" spans="1:8" x14ac:dyDescent="0.25">
      <c r="F3281" s="779" t="s">
        <v>4784</v>
      </c>
      <c r="G3281" s="788">
        <f>QCO!V32</f>
        <v>0</v>
      </c>
      <c r="H3281" s="790" t="s">
        <v>627</v>
      </c>
    </row>
    <row r="3282" spans="1:8" x14ac:dyDescent="0.25">
      <c r="F3282" s="779" t="s">
        <v>4792</v>
      </c>
      <c r="G3282" s="788">
        <f>QCO!X32</f>
        <v>0</v>
      </c>
      <c r="H3282" s="790" t="s">
        <v>627</v>
      </c>
    </row>
    <row r="3283" spans="1:8" x14ac:dyDescent="0.25">
      <c r="F3283" s="791" t="s">
        <v>4796</v>
      </c>
      <c r="G3283" s="788">
        <f>QCO!Y32</f>
        <v>0</v>
      </c>
      <c r="H3283" s="790" t="s">
        <v>627</v>
      </c>
    </row>
    <row r="3284" spans="1:8" x14ac:dyDescent="0.25">
      <c r="B3284" s="779"/>
      <c r="F3284" s="779" t="s">
        <v>4800</v>
      </c>
      <c r="G3284" s="788">
        <f>QCO!Z32</f>
        <v>0</v>
      </c>
      <c r="H3284" s="790" t="s">
        <v>627</v>
      </c>
    </row>
    <row r="3285" spans="1:8" x14ac:dyDescent="0.25">
      <c r="F3285" s="779" t="s">
        <v>4812</v>
      </c>
      <c r="G3285" s="788">
        <f>QCO!AD32</f>
        <v>0</v>
      </c>
      <c r="H3285" s="790" t="s">
        <v>627</v>
      </c>
    </row>
    <row r="3286" spans="1:8" x14ac:dyDescent="0.25">
      <c r="F3286" s="779"/>
    </row>
    <row r="3287" spans="1:8" x14ac:dyDescent="0.25">
      <c r="A3287" s="786">
        <v>476</v>
      </c>
      <c r="B3287" s="791" t="s">
        <v>3551</v>
      </c>
      <c r="C3287" s="788">
        <f>QCO!AG32</f>
        <v>0</v>
      </c>
      <c r="E3287" s="790" t="s">
        <v>625</v>
      </c>
      <c r="F3287" s="791" t="s">
        <v>4708</v>
      </c>
      <c r="G3287" s="788">
        <f>QCO!C32</f>
        <v>0</v>
      </c>
      <c r="H3287" s="790" t="s">
        <v>627</v>
      </c>
    </row>
    <row r="3288" spans="1:8" x14ac:dyDescent="0.25">
      <c r="B3288" s="779"/>
      <c r="F3288" s="779" t="s">
        <v>4712</v>
      </c>
      <c r="G3288" s="788">
        <f>QCO!D32</f>
        <v>0</v>
      </c>
      <c r="H3288" s="790" t="s">
        <v>627</v>
      </c>
    </row>
    <row r="3289" spans="1:8" x14ac:dyDescent="0.25">
      <c r="F3289" s="779" t="s">
        <v>4716</v>
      </c>
      <c r="G3289" s="788">
        <f>QCO!E32</f>
        <v>0</v>
      </c>
      <c r="H3289" s="790" t="s">
        <v>627</v>
      </c>
    </row>
    <row r="3290" spans="1:8" x14ac:dyDescent="0.25">
      <c r="F3290" s="779" t="s">
        <v>4720</v>
      </c>
      <c r="G3290" s="788">
        <f>QCO!F32</f>
        <v>0</v>
      </c>
      <c r="H3290" s="790" t="s">
        <v>627</v>
      </c>
    </row>
    <row r="3291" spans="1:8" x14ac:dyDescent="0.25">
      <c r="F3291" s="791" t="s">
        <v>4724</v>
      </c>
      <c r="G3291" s="788">
        <f>QCO!G32</f>
        <v>0</v>
      </c>
      <c r="H3291" s="790" t="s">
        <v>627</v>
      </c>
    </row>
    <row r="3292" spans="1:8" x14ac:dyDescent="0.25">
      <c r="B3292" s="779"/>
      <c r="F3292" s="779" t="s">
        <v>4728</v>
      </c>
      <c r="G3292" s="788">
        <f>QCO!H32</f>
        <v>0</v>
      </c>
      <c r="H3292" s="790" t="s">
        <v>627</v>
      </c>
    </row>
    <row r="3293" spans="1:8" x14ac:dyDescent="0.25">
      <c r="F3293" s="779" t="s">
        <v>4732</v>
      </c>
      <c r="G3293" s="788">
        <f>QCO!I32</f>
        <v>0</v>
      </c>
      <c r="H3293" s="790" t="s">
        <v>627</v>
      </c>
    </row>
    <row r="3294" spans="1:8" x14ac:dyDescent="0.25">
      <c r="F3294" s="779" t="s">
        <v>4736</v>
      </c>
      <c r="G3294" s="788">
        <f>QCO!J32</f>
        <v>0</v>
      </c>
      <c r="H3294" s="790" t="s">
        <v>627</v>
      </c>
    </row>
    <row r="3295" spans="1:8" x14ac:dyDescent="0.25">
      <c r="F3295" s="791" t="s">
        <v>4740</v>
      </c>
      <c r="G3295" s="788">
        <f>QCO!K32</f>
        <v>0</v>
      </c>
      <c r="H3295" s="790" t="s">
        <v>627</v>
      </c>
    </row>
    <row r="3296" spans="1:8" x14ac:dyDescent="0.25">
      <c r="B3296" s="779"/>
      <c r="F3296" s="779" t="s">
        <v>4744</v>
      </c>
      <c r="G3296" s="788">
        <f>QCO!L32</f>
        <v>0</v>
      </c>
      <c r="H3296" s="790" t="s">
        <v>627</v>
      </c>
    </row>
    <row r="3297" spans="2:8" x14ac:dyDescent="0.25">
      <c r="F3297" s="779" t="s">
        <v>4748</v>
      </c>
      <c r="G3297" s="788">
        <f>QCO!M32</f>
        <v>0</v>
      </c>
      <c r="H3297" s="790" t="s">
        <v>627</v>
      </c>
    </row>
    <row r="3298" spans="2:8" x14ac:dyDescent="0.25">
      <c r="F3298" s="779" t="s">
        <v>4752</v>
      </c>
      <c r="G3298" s="788">
        <f>QCO!N32</f>
        <v>0</v>
      </c>
      <c r="H3298" s="790" t="s">
        <v>627</v>
      </c>
    </row>
    <row r="3299" spans="2:8" x14ac:dyDescent="0.25">
      <c r="F3299" s="791" t="s">
        <v>4756</v>
      </c>
      <c r="G3299" s="788">
        <f>QCO!O32</f>
        <v>0</v>
      </c>
      <c r="H3299" s="790" t="s">
        <v>627</v>
      </c>
    </row>
    <row r="3300" spans="2:8" x14ac:dyDescent="0.25">
      <c r="B3300" s="779"/>
      <c r="F3300" s="779" t="s">
        <v>4760</v>
      </c>
      <c r="G3300" s="788">
        <f>QCO!P32</f>
        <v>0</v>
      </c>
      <c r="H3300" s="790" t="s">
        <v>627</v>
      </c>
    </row>
    <row r="3301" spans="2:8" x14ac:dyDescent="0.25">
      <c r="F3301" s="779" t="s">
        <v>4764</v>
      </c>
      <c r="G3301" s="788">
        <f>QCO!Q32</f>
        <v>0</v>
      </c>
      <c r="H3301" s="790" t="s">
        <v>627</v>
      </c>
    </row>
    <row r="3302" spans="2:8" x14ac:dyDescent="0.25">
      <c r="F3302" s="779" t="s">
        <v>4768</v>
      </c>
      <c r="G3302" s="788">
        <f>QCO!R32</f>
        <v>0</v>
      </c>
      <c r="H3302" s="790" t="s">
        <v>627</v>
      </c>
    </row>
    <row r="3303" spans="2:8" x14ac:dyDescent="0.25">
      <c r="F3303" s="791" t="s">
        <v>4772</v>
      </c>
      <c r="G3303" s="788">
        <f>QCO!S32</f>
        <v>0</v>
      </c>
      <c r="H3303" s="790" t="s">
        <v>627</v>
      </c>
    </row>
    <row r="3304" spans="2:8" x14ac:dyDescent="0.25">
      <c r="B3304" s="779"/>
      <c r="F3304" s="779" t="s">
        <v>4776</v>
      </c>
      <c r="G3304" s="788">
        <f>QCO!T32</f>
        <v>0</v>
      </c>
      <c r="H3304" s="790" t="s">
        <v>627</v>
      </c>
    </row>
    <row r="3305" spans="2:8" x14ac:dyDescent="0.25">
      <c r="F3305" s="779" t="s">
        <v>4780</v>
      </c>
      <c r="G3305" s="788">
        <f>QCO!U32</f>
        <v>0</v>
      </c>
      <c r="H3305" s="790" t="s">
        <v>627</v>
      </c>
    </row>
    <row r="3306" spans="2:8" x14ac:dyDescent="0.25">
      <c r="F3306" s="779" t="s">
        <v>4784</v>
      </c>
      <c r="G3306" s="788">
        <f>QCO!V32</f>
        <v>0</v>
      </c>
      <c r="H3306" s="790" t="s">
        <v>627</v>
      </c>
    </row>
    <row r="3307" spans="2:8" x14ac:dyDescent="0.25">
      <c r="F3307" s="791" t="s">
        <v>4788</v>
      </c>
      <c r="G3307" s="788">
        <f>QCO!W32</f>
        <v>0</v>
      </c>
      <c r="H3307" s="790" t="s">
        <v>627</v>
      </c>
    </row>
    <row r="3308" spans="2:8" x14ac:dyDescent="0.25">
      <c r="B3308" s="779"/>
      <c r="F3308" s="779" t="s">
        <v>4792</v>
      </c>
      <c r="G3308" s="788">
        <f>QCO!X32</f>
        <v>0</v>
      </c>
      <c r="H3308" s="790" t="s">
        <v>627</v>
      </c>
    </row>
    <row r="3309" spans="2:8" x14ac:dyDescent="0.25">
      <c r="F3309" s="779" t="s">
        <v>4796</v>
      </c>
      <c r="G3309" s="788">
        <f>QCO!Y32</f>
        <v>0</v>
      </c>
      <c r="H3309" s="790" t="s">
        <v>627</v>
      </c>
    </row>
    <row r="3310" spans="2:8" x14ac:dyDescent="0.25">
      <c r="F3310" s="779" t="s">
        <v>4800</v>
      </c>
      <c r="G3310" s="788">
        <f>QCO!Z32</f>
        <v>0</v>
      </c>
      <c r="H3310" s="790" t="s">
        <v>627</v>
      </c>
    </row>
    <row r="3311" spans="2:8" x14ac:dyDescent="0.25">
      <c r="F3311" s="791" t="s">
        <v>4804</v>
      </c>
      <c r="G3311" s="788">
        <f>QCO!AA32</f>
        <v>0</v>
      </c>
      <c r="H3311" s="790" t="s">
        <v>627</v>
      </c>
    </row>
    <row r="3312" spans="2:8" x14ac:dyDescent="0.25">
      <c r="B3312" s="779"/>
      <c r="F3312" s="779" t="s">
        <v>4808</v>
      </c>
      <c r="G3312" s="788">
        <f>QCO!AB32</f>
        <v>0</v>
      </c>
      <c r="H3312" s="790" t="s">
        <v>627</v>
      </c>
    </row>
    <row r="3313" spans="1:8" x14ac:dyDescent="0.25">
      <c r="F3313" s="779" t="s">
        <v>4812</v>
      </c>
      <c r="G3313" s="788">
        <f>QCO!AD32</f>
        <v>0</v>
      </c>
      <c r="H3313" s="790" t="s">
        <v>627</v>
      </c>
    </row>
    <row r="3314" spans="1:8" x14ac:dyDescent="0.25">
      <c r="F3314" s="779" t="s">
        <v>4816</v>
      </c>
      <c r="G3314" s="788">
        <f>QCO!AE32</f>
        <v>0</v>
      </c>
      <c r="H3314" s="790" t="s">
        <v>627</v>
      </c>
    </row>
    <row r="3315" spans="1:8" x14ac:dyDescent="0.25"/>
    <row r="3316" spans="1:8" x14ac:dyDescent="0.25">
      <c r="A3316" s="786">
        <v>477</v>
      </c>
      <c r="B3316" s="779" t="s">
        <v>3506</v>
      </c>
      <c r="C3316" s="788">
        <f>QCO!AF33</f>
        <v>0</v>
      </c>
      <c r="E3316" s="790" t="s">
        <v>625</v>
      </c>
      <c r="F3316" s="779" t="s">
        <v>4709</v>
      </c>
      <c r="G3316" s="788">
        <f>QCO!C33</f>
        <v>0</v>
      </c>
      <c r="H3316" s="790" t="s">
        <v>627</v>
      </c>
    </row>
    <row r="3317" spans="1:8" x14ac:dyDescent="0.25">
      <c r="F3317" s="779" t="s">
        <v>4713</v>
      </c>
      <c r="G3317" s="788">
        <f>QCO!D33</f>
        <v>0</v>
      </c>
      <c r="H3317" s="790" t="s">
        <v>627</v>
      </c>
    </row>
    <row r="3318" spans="1:8" x14ac:dyDescent="0.25">
      <c r="F3318" s="779" t="s">
        <v>4721</v>
      </c>
      <c r="G3318" s="788">
        <f>QCO!F33</f>
        <v>0</v>
      </c>
      <c r="H3318" s="790" t="s">
        <v>627</v>
      </c>
    </row>
    <row r="3319" spans="1:8" x14ac:dyDescent="0.25">
      <c r="F3319" s="791" t="s">
        <v>4733</v>
      </c>
      <c r="G3319" s="788">
        <f>QCO!I33</f>
        <v>0</v>
      </c>
      <c r="H3319" s="790" t="s">
        <v>627</v>
      </c>
    </row>
    <row r="3320" spans="1:8" x14ac:dyDescent="0.25">
      <c r="B3320" s="779"/>
      <c r="F3320" s="779" t="s">
        <v>4737</v>
      </c>
      <c r="G3320" s="788">
        <f>QCO!J33</f>
        <v>0</v>
      </c>
      <c r="H3320" s="790" t="s">
        <v>627</v>
      </c>
    </row>
    <row r="3321" spans="1:8" x14ac:dyDescent="0.25">
      <c r="F3321" s="779" t="s">
        <v>4741</v>
      </c>
      <c r="G3321" s="788">
        <f>QCO!K33</f>
        <v>0</v>
      </c>
      <c r="H3321" s="790" t="s">
        <v>627</v>
      </c>
    </row>
    <row r="3322" spans="1:8" x14ac:dyDescent="0.25">
      <c r="F3322" s="779" t="s">
        <v>4745</v>
      </c>
      <c r="G3322" s="788">
        <f>QCO!L33</f>
        <v>0</v>
      </c>
      <c r="H3322" s="790" t="s">
        <v>627</v>
      </c>
    </row>
    <row r="3323" spans="1:8" x14ac:dyDescent="0.25">
      <c r="F3323" s="791" t="s">
        <v>4749</v>
      </c>
      <c r="G3323" s="788">
        <f>QCO!M33</f>
        <v>0</v>
      </c>
      <c r="H3323" s="790" t="s">
        <v>627</v>
      </c>
    </row>
    <row r="3324" spans="1:8" x14ac:dyDescent="0.25">
      <c r="B3324" s="779"/>
      <c r="F3324" s="779" t="s">
        <v>4757</v>
      </c>
      <c r="G3324" s="788">
        <f>QCO!O33</f>
        <v>0</v>
      </c>
      <c r="H3324" s="790" t="s">
        <v>627</v>
      </c>
    </row>
    <row r="3325" spans="1:8" x14ac:dyDescent="0.25">
      <c r="F3325" s="779" t="s">
        <v>4761</v>
      </c>
      <c r="G3325" s="788">
        <f>QCO!P33</f>
        <v>0</v>
      </c>
      <c r="H3325" s="790" t="s">
        <v>627</v>
      </c>
    </row>
    <row r="3326" spans="1:8" x14ac:dyDescent="0.25">
      <c r="F3326" s="779" t="s">
        <v>4765</v>
      </c>
      <c r="G3326" s="788">
        <f>QCO!Q33</f>
        <v>0</v>
      </c>
      <c r="H3326" s="790" t="s">
        <v>627</v>
      </c>
    </row>
    <row r="3327" spans="1:8" x14ac:dyDescent="0.25">
      <c r="F3327" s="779" t="s">
        <v>4769</v>
      </c>
      <c r="G3327" s="788">
        <f>QCO!R33</f>
        <v>0</v>
      </c>
      <c r="H3327" s="790" t="s">
        <v>627</v>
      </c>
    </row>
    <row r="3328" spans="1:8" x14ac:dyDescent="0.25">
      <c r="F3328" s="791" t="s">
        <v>4773</v>
      </c>
      <c r="G3328" s="788">
        <f>QCO!S33</f>
        <v>0</v>
      </c>
      <c r="H3328" s="790" t="s">
        <v>627</v>
      </c>
    </row>
    <row r="3329" spans="1:8" x14ac:dyDescent="0.25">
      <c r="B3329" s="779"/>
      <c r="F3329" s="779" t="s">
        <v>4777</v>
      </c>
      <c r="G3329" s="788">
        <f>QCO!T33</f>
        <v>0</v>
      </c>
      <c r="H3329" s="790" t="s">
        <v>627</v>
      </c>
    </row>
    <row r="3330" spans="1:8" x14ac:dyDescent="0.25">
      <c r="F3330" s="779" t="s">
        <v>4785</v>
      </c>
      <c r="G3330" s="788">
        <f>QCO!V33</f>
        <v>0</v>
      </c>
      <c r="H3330" s="790" t="s">
        <v>627</v>
      </c>
    </row>
    <row r="3331" spans="1:8" x14ac:dyDescent="0.25">
      <c r="F3331" s="779" t="s">
        <v>4793</v>
      </c>
      <c r="G3331" s="788">
        <f>QCO!X33</f>
        <v>0</v>
      </c>
      <c r="H3331" s="790" t="s">
        <v>627</v>
      </c>
    </row>
    <row r="3332" spans="1:8" x14ac:dyDescent="0.25">
      <c r="F3332" s="791" t="s">
        <v>4797</v>
      </c>
      <c r="G3332" s="788">
        <f>QCO!Y33</f>
        <v>0</v>
      </c>
      <c r="H3332" s="790" t="s">
        <v>627</v>
      </c>
    </row>
    <row r="3333" spans="1:8" x14ac:dyDescent="0.25">
      <c r="B3333" s="779"/>
      <c r="F3333" s="779" t="s">
        <v>4801</v>
      </c>
      <c r="G3333" s="788">
        <f>QCO!Z33</f>
        <v>0</v>
      </c>
      <c r="H3333" s="790" t="s">
        <v>627</v>
      </c>
    </row>
    <row r="3334" spans="1:8" x14ac:dyDescent="0.25">
      <c r="F3334" s="779" t="s">
        <v>4813</v>
      </c>
      <c r="G3334" s="788">
        <f>QCO!AD33</f>
        <v>0</v>
      </c>
      <c r="H3334" s="790" t="s">
        <v>627</v>
      </c>
    </row>
    <row r="3335" spans="1:8" x14ac:dyDescent="0.25">
      <c r="F3335" s="779"/>
    </row>
    <row r="3336" spans="1:8" x14ac:dyDescent="0.25">
      <c r="A3336" s="786">
        <v>478</v>
      </c>
      <c r="B3336" s="791" t="s">
        <v>3553</v>
      </c>
      <c r="C3336" s="788">
        <f>QCO!AG33</f>
        <v>0</v>
      </c>
      <c r="E3336" s="790" t="s">
        <v>625</v>
      </c>
      <c r="F3336" s="791" t="s">
        <v>4709</v>
      </c>
      <c r="G3336" s="788">
        <f>QCO!C33</f>
        <v>0</v>
      </c>
      <c r="H3336" s="790" t="s">
        <v>627</v>
      </c>
    </row>
    <row r="3337" spans="1:8" x14ac:dyDescent="0.25">
      <c r="B3337" s="779"/>
      <c r="F3337" s="779" t="s">
        <v>4713</v>
      </c>
      <c r="G3337" s="788">
        <f>QCO!D33</f>
        <v>0</v>
      </c>
      <c r="H3337" s="790" t="s">
        <v>627</v>
      </c>
    </row>
    <row r="3338" spans="1:8" x14ac:dyDescent="0.25">
      <c r="F3338" s="779" t="s">
        <v>4717</v>
      </c>
      <c r="G3338" s="788">
        <f>QCO!E33</f>
        <v>0</v>
      </c>
      <c r="H3338" s="790" t="s">
        <v>627</v>
      </c>
    </row>
    <row r="3339" spans="1:8" x14ac:dyDescent="0.25">
      <c r="F3339" s="779" t="s">
        <v>4721</v>
      </c>
      <c r="G3339" s="788">
        <f>QCO!F33</f>
        <v>0</v>
      </c>
      <c r="H3339" s="790" t="s">
        <v>627</v>
      </c>
    </row>
    <row r="3340" spans="1:8" x14ac:dyDescent="0.25">
      <c r="F3340" s="791" t="s">
        <v>4725</v>
      </c>
      <c r="G3340" s="788">
        <f>QCO!G33</f>
        <v>0</v>
      </c>
      <c r="H3340" s="790" t="s">
        <v>627</v>
      </c>
    </row>
    <row r="3341" spans="1:8" x14ac:dyDescent="0.25">
      <c r="B3341" s="779"/>
      <c r="F3341" s="779" t="s">
        <v>4729</v>
      </c>
      <c r="G3341" s="788">
        <f>QCO!H33</f>
        <v>0</v>
      </c>
      <c r="H3341" s="790" t="s">
        <v>627</v>
      </c>
    </row>
    <row r="3342" spans="1:8" x14ac:dyDescent="0.25">
      <c r="F3342" s="779" t="s">
        <v>4733</v>
      </c>
      <c r="G3342" s="788">
        <f>QCO!I33</f>
        <v>0</v>
      </c>
      <c r="H3342" s="790" t="s">
        <v>627</v>
      </c>
    </row>
    <row r="3343" spans="1:8" x14ac:dyDescent="0.25">
      <c r="F3343" s="779" t="s">
        <v>4737</v>
      </c>
      <c r="G3343" s="788">
        <f>QCO!J33</f>
        <v>0</v>
      </c>
      <c r="H3343" s="790" t="s">
        <v>627</v>
      </c>
    </row>
    <row r="3344" spans="1:8" x14ac:dyDescent="0.25">
      <c r="F3344" s="791" t="s">
        <v>4741</v>
      </c>
      <c r="G3344" s="788">
        <f>QCO!K33</f>
        <v>0</v>
      </c>
      <c r="H3344" s="790" t="s">
        <v>627</v>
      </c>
    </row>
    <row r="3345" spans="2:8" x14ac:dyDescent="0.25">
      <c r="B3345" s="779"/>
      <c r="F3345" s="791" t="s">
        <v>4745</v>
      </c>
      <c r="G3345" s="788">
        <f>QCO!L33</f>
        <v>0</v>
      </c>
      <c r="H3345" s="790" t="s">
        <v>627</v>
      </c>
    </row>
    <row r="3346" spans="2:8" x14ac:dyDescent="0.25">
      <c r="F3346" s="791" t="s">
        <v>4749</v>
      </c>
      <c r="G3346" s="788">
        <f>QCO!M33</f>
        <v>0</v>
      </c>
      <c r="H3346" s="790" t="s">
        <v>627</v>
      </c>
    </row>
    <row r="3347" spans="2:8" x14ac:dyDescent="0.25">
      <c r="B3347" s="779"/>
      <c r="F3347" s="779" t="s">
        <v>4753</v>
      </c>
      <c r="G3347" s="788">
        <f>QCO!N33</f>
        <v>0</v>
      </c>
      <c r="H3347" s="790" t="s">
        <v>627</v>
      </c>
    </row>
    <row r="3348" spans="2:8" x14ac:dyDescent="0.25">
      <c r="F3348" s="791" t="s">
        <v>4757</v>
      </c>
      <c r="G3348" s="788">
        <f>QCO!O33</f>
        <v>0</v>
      </c>
      <c r="H3348" s="790" t="s">
        <v>627</v>
      </c>
    </row>
    <row r="3349" spans="2:8" x14ac:dyDescent="0.25">
      <c r="B3349" s="792"/>
      <c r="F3349" s="791" t="s">
        <v>4761</v>
      </c>
      <c r="G3349" s="788">
        <f>QCO!P33</f>
        <v>0</v>
      </c>
      <c r="H3349" s="790" t="s">
        <v>627</v>
      </c>
    </row>
    <row r="3350" spans="2:8" x14ac:dyDescent="0.25">
      <c r="F3350" s="791" t="s">
        <v>4765</v>
      </c>
      <c r="G3350" s="788">
        <f>QCO!Q33</f>
        <v>0</v>
      </c>
      <c r="H3350" s="789" t="s">
        <v>627</v>
      </c>
    </row>
    <row r="3351" spans="2:8" x14ac:dyDescent="0.25">
      <c r="F3351" s="791" t="s">
        <v>4769</v>
      </c>
      <c r="G3351" s="788">
        <f>QCO!R33</f>
        <v>0</v>
      </c>
      <c r="H3351" s="789" t="s">
        <v>627</v>
      </c>
    </row>
    <row r="3352" spans="2:8" x14ac:dyDescent="0.25">
      <c r="F3352" s="791" t="s">
        <v>4773</v>
      </c>
      <c r="G3352" s="788">
        <f>QCO!S33</f>
        <v>0</v>
      </c>
      <c r="H3352" s="789" t="s">
        <v>627</v>
      </c>
    </row>
    <row r="3353" spans="2:8" x14ac:dyDescent="0.25">
      <c r="B3353" s="779"/>
      <c r="F3353" s="779" t="s">
        <v>4777</v>
      </c>
      <c r="G3353" s="788">
        <f>QCO!T33</f>
        <v>0</v>
      </c>
      <c r="H3353" s="789" t="s">
        <v>627</v>
      </c>
    </row>
    <row r="3354" spans="2:8" x14ac:dyDescent="0.25">
      <c r="F3354" s="791" t="s">
        <v>4781</v>
      </c>
      <c r="G3354" s="788">
        <f>QCO!U33</f>
        <v>0</v>
      </c>
      <c r="H3354" s="789" t="s">
        <v>627</v>
      </c>
    </row>
    <row r="3355" spans="2:8" x14ac:dyDescent="0.25">
      <c r="B3355" s="779"/>
      <c r="F3355" s="791" t="s">
        <v>4785</v>
      </c>
      <c r="G3355" s="788">
        <f>QCO!V33</f>
        <v>0</v>
      </c>
      <c r="H3355" s="789" t="s">
        <v>627</v>
      </c>
    </row>
    <row r="3356" spans="2:8" x14ac:dyDescent="0.25">
      <c r="F3356" s="791" t="s">
        <v>4789</v>
      </c>
      <c r="G3356" s="788">
        <f>QCO!W33</f>
        <v>0</v>
      </c>
      <c r="H3356" s="789" t="s">
        <v>627</v>
      </c>
    </row>
    <row r="3357" spans="2:8" x14ac:dyDescent="0.25">
      <c r="B3357" s="779"/>
      <c r="F3357" s="791" t="s">
        <v>4793</v>
      </c>
      <c r="G3357" s="788">
        <f>QCO!X33</f>
        <v>0</v>
      </c>
      <c r="H3357" s="789" t="s">
        <v>627</v>
      </c>
    </row>
    <row r="3358" spans="2:8" x14ac:dyDescent="0.25">
      <c r="F3358" s="791" t="s">
        <v>4797</v>
      </c>
      <c r="G3358" s="788">
        <f>QCO!Y33</f>
        <v>0</v>
      </c>
      <c r="H3358" s="789" t="s">
        <v>627</v>
      </c>
    </row>
    <row r="3359" spans="2:8" x14ac:dyDescent="0.25">
      <c r="B3359" s="779"/>
      <c r="F3359" s="791" t="s">
        <v>4801</v>
      </c>
      <c r="G3359" s="788">
        <f>QCO!Z33</f>
        <v>0</v>
      </c>
      <c r="H3359" s="789" t="s">
        <v>627</v>
      </c>
    </row>
    <row r="3360" spans="2:8" x14ac:dyDescent="0.25">
      <c r="F3360" s="791" t="s">
        <v>4805</v>
      </c>
      <c r="G3360" s="788">
        <f>QCO!AA33</f>
        <v>0</v>
      </c>
      <c r="H3360" s="789" t="s">
        <v>627</v>
      </c>
    </row>
    <row r="3361" spans="1:8" x14ac:dyDescent="0.25">
      <c r="B3361" s="779"/>
      <c r="F3361" s="779" t="s">
        <v>4809</v>
      </c>
      <c r="G3361" s="788">
        <f>QCO!AB33</f>
        <v>0</v>
      </c>
      <c r="H3361" s="789" t="s">
        <v>627</v>
      </c>
    </row>
    <row r="3362" spans="1:8" x14ac:dyDescent="0.25">
      <c r="F3362" s="791" t="s">
        <v>4813</v>
      </c>
      <c r="G3362" s="788">
        <f>QCO!AD33</f>
        <v>0</v>
      </c>
      <c r="H3362" s="789" t="s">
        <v>627</v>
      </c>
    </row>
    <row r="3363" spans="1:8" x14ac:dyDescent="0.25">
      <c r="B3363" s="779"/>
      <c r="F3363" s="791" t="s">
        <v>4817</v>
      </c>
      <c r="G3363" s="788">
        <f>QCO!AE33</f>
        <v>0</v>
      </c>
      <c r="H3363" s="789" t="s">
        <v>627</v>
      </c>
    </row>
    <row r="3364" spans="1:8" x14ac:dyDescent="0.25">
      <c r="H3364" s="789"/>
    </row>
    <row r="3365" spans="1:8" x14ac:dyDescent="0.25">
      <c r="A3365" s="786">
        <v>479</v>
      </c>
      <c r="B3365" s="779" t="s">
        <v>3507</v>
      </c>
      <c r="C3365" s="788">
        <f>QCO!AF34</f>
        <v>0</v>
      </c>
      <c r="E3365" s="790" t="s">
        <v>625</v>
      </c>
      <c r="F3365" s="791" t="s">
        <v>4710</v>
      </c>
      <c r="G3365" s="788">
        <f>QCO!C34</f>
        <v>0</v>
      </c>
      <c r="H3365" s="789" t="s">
        <v>627</v>
      </c>
    </row>
    <row r="3366" spans="1:8" x14ac:dyDescent="0.25">
      <c r="F3366" s="791" t="s">
        <v>4714</v>
      </c>
      <c r="G3366" s="788">
        <f>QCO!D34</f>
        <v>0</v>
      </c>
      <c r="H3366" s="789" t="s">
        <v>627</v>
      </c>
    </row>
    <row r="3367" spans="1:8" x14ac:dyDescent="0.25">
      <c r="B3367" s="779"/>
      <c r="F3367" s="779" t="s">
        <v>4722</v>
      </c>
      <c r="G3367" s="788">
        <f>QCO!F34</f>
        <v>0</v>
      </c>
      <c r="H3367" s="789" t="s">
        <v>627</v>
      </c>
    </row>
    <row r="3368" spans="1:8" x14ac:dyDescent="0.25">
      <c r="F3368" s="791" t="s">
        <v>4734</v>
      </c>
      <c r="G3368" s="788">
        <f>QCO!I34</f>
        <v>0</v>
      </c>
      <c r="H3368" s="789" t="s">
        <v>627</v>
      </c>
    </row>
    <row r="3369" spans="1:8" x14ac:dyDescent="0.25">
      <c r="B3369" s="779"/>
      <c r="F3369" s="791" t="s">
        <v>4738</v>
      </c>
      <c r="G3369" s="788">
        <f>QCO!J34</f>
        <v>0</v>
      </c>
      <c r="H3369" s="789" t="s">
        <v>627</v>
      </c>
    </row>
    <row r="3370" spans="1:8" x14ac:dyDescent="0.25">
      <c r="F3370" s="791" t="s">
        <v>4742</v>
      </c>
      <c r="G3370" s="788">
        <f>QCO!K34</f>
        <v>0</v>
      </c>
      <c r="H3370" s="789" t="s">
        <v>627</v>
      </c>
    </row>
    <row r="3371" spans="1:8" x14ac:dyDescent="0.25">
      <c r="B3371" s="779"/>
      <c r="F3371" s="791" t="s">
        <v>4746</v>
      </c>
      <c r="G3371" s="788">
        <f>QCO!L34</f>
        <v>0</v>
      </c>
      <c r="H3371" s="789" t="s">
        <v>627</v>
      </c>
    </row>
    <row r="3372" spans="1:8" x14ac:dyDescent="0.25">
      <c r="F3372" s="791" t="s">
        <v>4750</v>
      </c>
      <c r="G3372" s="788">
        <f>QCO!M34</f>
        <v>0</v>
      </c>
      <c r="H3372" s="789" t="s">
        <v>627</v>
      </c>
    </row>
    <row r="3373" spans="1:8" x14ac:dyDescent="0.25">
      <c r="B3373" s="779"/>
      <c r="F3373" s="791" t="s">
        <v>4758</v>
      </c>
      <c r="G3373" s="788">
        <f>QCO!O34</f>
        <v>0</v>
      </c>
      <c r="H3373" s="789" t="s">
        <v>627</v>
      </c>
    </row>
    <row r="3374" spans="1:8" x14ac:dyDescent="0.25">
      <c r="F3374" s="791" t="s">
        <v>4762</v>
      </c>
      <c r="G3374" s="788">
        <f>QCO!P34</f>
        <v>0</v>
      </c>
      <c r="H3374" s="789" t="s">
        <v>627</v>
      </c>
    </row>
    <row r="3375" spans="1:8" x14ac:dyDescent="0.25">
      <c r="F3375" s="791" t="s">
        <v>4766</v>
      </c>
      <c r="G3375" s="788">
        <f>QCO!Q34</f>
        <v>0</v>
      </c>
      <c r="H3375" s="789" t="s">
        <v>627</v>
      </c>
    </row>
    <row r="3376" spans="1:8" x14ac:dyDescent="0.25">
      <c r="B3376" s="779"/>
      <c r="F3376" s="791" t="s">
        <v>4770</v>
      </c>
      <c r="G3376" s="788">
        <f>QCO!R34</f>
        <v>0</v>
      </c>
      <c r="H3376" s="789" t="s">
        <v>627</v>
      </c>
    </row>
    <row r="3377" spans="1:8" x14ac:dyDescent="0.25">
      <c r="F3377" s="791" t="s">
        <v>4774</v>
      </c>
      <c r="G3377" s="788">
        <f>QCO!S34</f>
        <v>0</v>
      </c>
      <c r="H3377" s="789" t="s">
        <v>627</v>
      </c>
    </row>
    <row r="3378" spans="1:8" x14ac:dyDescent="0.25">
      <c r="B3378" s="779"/>
      <c r="F3378" s="791" t="s">
        <v>4778</v>
      </c>
      <c r="G3378" s="788">
        <f>QCO!T34</f>
        <v>0</v>
      </c>
      <c r="H3378" s="789" t="s">
        <v>627</v>
      </c>
    </row>
    <row r="3379" spans="1:8" x14ac:dyDescent="0.25">
      <c r="F3379" s="791" t="s">
        <v>4786</v>
      </c>
      <c r="G3379" s="788">
        <f>QCO!V34</f>
        <v>0</v>
      </c>
      <c r="H3379" s="789" t="s">
        <v>627</v>
      </c>
    </row>
    <row r="3380" spans="1:8" x14ac:dyDescent="0.25">
      <c r="B3380" s="779"/>
      <c r="F3380" s="791" t="s">
        <v>4794</v>
      </c>
      <c r="G3380" s="788">
        <f>QCO!X34</f>
        <v>0</v>
      </c>
      <c r="H3380" s="789" t="s">
        <v>627</v>
      </c>
    </row>
    <row r="3381" spans="1:8" x14ac:dyDescent="0.25">
      <c r="F3381" s="791" t="s">
        <v>4798</v>
      </c>
      <c r="G3381" s="788">
        <f>QCO!Y34</f>
        <v>0</v>
      </c>
      <c r="H3381" s="789" t="s">
        <v>627</v>
      </c>
    </row>
    <row r="3382" spans="1:8" x14ac:dyDescent="0.25">
      <c r="B3382" s="779"/>
      <c r="F3382" s="791" t="s">
        <v>4802</v>
      </c>
      <c r="G3382" s="788">
        <f>QCO!Z34</f>
        <v>0</v>
      </c>
      <c r="H3382" s="789" t="s">
        <v>627</v>
      </c>
    </row>
    <row r="3383" spans="1:8" x14ac:dyDescent="0.25">
      <c r="F3383" s="791" t="s">
        <v>4814</v>
      </c>
      <c r="G3383" s="788">
        <f>QCO!AD34</f>
        <v>0</v>
      </c>
      <c r="H3383" s="790" t="s">
        <v>627</v>
      </c>
    </row>
    <row r="3384" spans="1:8" x14ac:dyDescent="0.25">
      <c r="B3384" s="779"/>
    </row>
    <row r="3385" spans="1:8" x14ac:dyDescent="0.25">
      <c r="A3385" s="786">
        <v>480</v>
      </c>
      <c r="B3385" s="791" t="s">
        <v>3555</v>
      </c>
      <c r="C3385" s="788">
        <f>QCO!AG34</f>
        <v>0</v>
      </c>
      <c r="E3385" s="790" t="s">
        <v>625</v>
      </c>
      <c r="F3385" s="791" t="s">
        <v>4710</v>
      </c>
      <c r="G3385" s="788">
        <f>QCO!C34</f>
        <v>0</v>
      </c>
      <c r="H3385" s="790" t="s">
        <v>627</v>
      </c>
    </row>
    <row r="3386" spans="1:8" x14ac:dyDescent="0.25">
      <c r="B3386" s="779"/>
      <c r="F3386" s="791" t="s">
        <v>4714</v>
      </c>
      <c r="G3386" s="788">
        <f>QCO!D34</f>
        <v>0</v>
      </c>
      <c r="H3386" s="790" t="s">
        <v>627</v>
      </c>
    </row>
    <row r="3387" spans="1:8" x14ac:dyDescent="0.25">
      <c r="F3387" s="791" t="s">
        <v>4718</v>
      </c>
      <c r="G3387" s="788">
        <f>QCO!E34</f>
        <v>0</v>
      </c>
      <c r="H3387" s="790" t="s">
        <v>627</v>
      </c>
    </row>
    <row r="3388" spans="1:8" x14ac:dyDescent="0.25">
      <c r="B3388" s="779"/>
      <c r="F3388" s="791" t="s">
        <v>4722</v>
      </c>
      <c r="G3388" s="788">
        <f>QCO!F34</f>
        <v>0</v>
      </c>
      <c r="H3388" s="790" t="s">
        <v>627</v>
      </c>
    </row>
    <row r="3389" spans="1:8" x14ac:dyDescent="0.25">
      <c r="F3389" s="791" t="s">
        <v>4726</v>
      </c>
      <c r="G3389" s="788">
        <f>QCO!G34</f>
        <v>0</v>
      </c>
      <c r="H3389" s="790" t="s">
        <v>627</v>
      </c>
    </row>
    <row r="3390" spans="1:8" x14ac:dyDescent="0.25">
      <c r="B3390" s="779"/>
      <c r="F3390" s="791" t="s">
        <v>4730</v>
      </c>
      <c r="G3390" s="788">
        <f>QCO!H34</f>
        <v>0</v>
      </c>
      <c r="H3390" s="790" t="s">
        <v>627</v>
      </c>
    </row>
    <row r="3391" spans="1:8" x14ac:dyDescent="0.25">
      <c r="F3391" s="791" t="s">
        <v>4734</v>
      </c>
      <c r="G3391" s="788">
        <f>QCO!I34</f>
        <v>0</v>
      </c>
      <c r="H3391" s="790" t="s">
        <v>627</v>
      </c>
    </row>
    <row r="3392" spans="1:8" x14ac:dyDescent="0.25">
      <c r="B3392" s="779"/>
      <c r="F3392" s="791" t="s">
        <v>4738</v>
      </c>
      <c r="G3392" s="788">
        <f>QCO!J34</f>
        <v>0</v>
      </c>
      <c r="H3392" s="790" t="s">
        <v>627</v>
      </c>
    </row>
    <row r="3393" spans="2:8" x14ac:dyDescent="0.25">
      <c r="F3393" s="791" t="s">
        <v>4742</v>
      </c>
      <c r="G3393" s="788">
        <f>QCO!K34</f>
        <v>0</v>
      </c>
      <c r="H3393" s="790" t="s">
        <v>627</v>
      </c>
    </row>
    <row r="3394" spans="2:8" x14ac:dyDescent="0.25">
      <c r="B3394" s="779"/>
      <c r="F3394" s="791" t="s">
        <v>4746</v>
      </c>
      <c r="G3394" s="788">
        <f>QCO!L34</f>
        <v>0</v>
      </c>
      <c r="H3394" s="790" t="s">
        <v>627</v>
      </c>
    </row>
    <row r="3395" spans="2:8" x14ac:dyDescent="0.25">
      <c r="F3395" s="791" t="s">
        <v>4750</v>
      </c>
      <c r="G3395" s="788">
        <f>QCO!M34</f>
        <v>0</v>
      </c>
      <c r="H3395" s="790" t="s">
        <v>627</v>
      </c>
    </row>
    <row r="3396" spans="2:8" x14ac:dyDescent="0.25">
      <c r="B3396" s="779"/>
      <c r="F3396" s="779" t="s">
        <v>4754</v>
      </c>
      <c r="G3396" s="788">
        <f>QCO!N34</f>
        <v>0</v>
      </c>
      <c r="H3396" s="790" t="s">
        <v>627</v>
      </c>
    </row>
    <row r="3397" spans="2:8" x14ac:dyDescent="0.25">
      <c r="F3397" s="779" t="s">
        <v>4758</v>
      </c>
      <c r="G3397" s="788">
        <f>QCO!O34</f>
        <v>0</v>
      </c>
      <c r="H3397" s="790" t="s">
        <v>627</v>
      </c>
    </row>
    <row r="3398" spans="2:8" x14ac:dyDescent="0.25">
      <c r="F3398" s="779" t="s">
        <v>4762</v>
      </c>
      <c r="G3398" s="788">
        <f>QCO!P34</f>
        <v>0</v>
      </c>
      <c r="H3398" s="790" t="s">
        <v>627</v>
      </c>
    </row>
    <row r="3399" spans="2:8" x14ac:dyDescent="0.25">
      <c r="F3399" s="791" t="s">
        <v>4766</v>
      </c>
      <c r="G3399" s="788">
        <f>QCO!Q34</f>
        <v>0</v>
      </c>
      <c r="H3399" s="790" t="s">
        <v>627</v>
      </c>
    </row>
    <row r="3400" spans="2:8" x14ac:dyDescent="0.25">
      <c r="B3400" s="779"/>
      <c r="F3400" s="779" t="s">
        <v>4770</v>
      </c>
      <c r="G3400" s="788">
        <f>QCO!R34</f>
        <v>0</v>
      </c>
      <c r="H3400" s="790" t="s">
        <v>627</v>
      </c>
    </row>
    <row r="3401" spans="2:8" x14ac:dyDescent="0.25">
      <c r="F3401" s="779" t="s">
        <v>4774</v>
      </c>
      <c r="G3401" s="788">
        <f>QCO!S34</f>
        <v>0</v>
      </c>
      <c r="H3401" s="790" t="s">
        <v>627</v>
      </c>
    </row>
    <row r="3402" spans="2:8" x14ac:dyDescent="0.25">
      <c r="F3402" s="779" t="s">
        <v>4778</v>
      </c>
      <c r="G3402" s="788">
        <f>QCO!T34</f>
        <v>0</v>
      </c>
      <c r="H3402" s="790" t="s">
        <v>627</v>
      </c>
    </row>
    <row r="3403" spans="2:8" x14ac:dyDescent="0.25">
      <c r="F3403" s="791" t="s">
        <v>4782</v>
      </c>
      <c r="G3403" s="788">
        <f>QCO!U34</f>
        <v>0</v>
      </c>
      <c r="H3403" s="790" t="s">
        <v>627</v>
      </c>
    </row>
    <row r="3404" spans="2:8" x14ac:dyDescent="0.25">
      <c r="B3404" s="779"/>
      <c r="F3404" s="779" t="s">
        <v>4786</v>
      </c>
      <c r="G3404" s="788">
        <f>QCO!V34</f>
        <v>0</v>
      </c>
      <c r="H3404" s="790" t="s">
        <v>627</v>
      </c>
    </row>
    <row r="3405" spans="2:8" x14ac:dyDescent="0.25">
      <c r="F3405" s="779" t="s">
        <v>4790</v>
      </c>
      <c r="G3405" s="788">
        <f>QCO!W34</f>
        <v>0</v>
      </c>
      <c r="H3405" s="790" t="s">
        <v>627</v>
      </c>
    </row>
    <row r="3406" spans="2:8" x14ac:dyDescent="0.25">
      <c r="F3406" s="779" t="s">
        <v>4794</v>
      </c>
      <c r="G3406" s="788">
        <f>QCO!X34</f>
        <v>0</v>
      </c>
      <c r="H3406" s="790" t="s">
        <v>627</v>
      </c>
    </row>
    <row r="3407" spans="2:8" x14ac:dyDescent="0.25">
      <c r="F3407" s="791" t="s">
        <v>4798</v>
      </c>
      <c r="G3407" s="788">
        <f>QCO!Y34</f>
        <v>0</v>
      </c>
      <c r="H3407" s="790" t="s">
        <v>627</v>
      </c>
    </row>
    <row r="3408" spans="2:8" x14ac:dyDescent="0.25">
      <c r="B3408" s="779"/>
      <c r="F3408" s="779" t="s">
        <v>4802</v>
      </c>
      <c r="G3408" s="788">
        <f>QCO!Z34</f>
        <v>0</v>
      </c>
      <c r="H3408" s="790" t="s">
        <v>627</v>
      </c>
    </row>
    <row r="3409" spans="1:8" x14ac:dyDescent="0.25">
      <c r="F3409" s="779" t="s">
        <v>4806</v>
      </c>
      <c r="G3409" s="788">
        <f>QCO!AA34</f>
        <v>0</v>
      </c>
      <c r="H3409" s="790" t="s">
        <v>627</v>
      </c>
    </row>
    <row r="3410" spans="1:8" x14ac:dyDescent="0.25">
      <c r="F3410" s="779" t="s">
        <v>4810</v>
      </c>
      <c r="G3410" s="788">
        <f>QCO!AB34</f>
        <v>0</v>
      </c>
      <c r="H3410" s="790" t="s">
        <v>627</v>
      </c>
    </row>
    <row r="3411" spans="1:8" x14ac:dyDescent="0.25">
      <c r="F3411" s="791" t="s">
        <v>4814</v>
      </c>
      <c r="G3411" s="788">
        <f>QCO!AD34</f>
        <v>0</v>
      </c>
      <c r="H3411" s="790" t="s">
        <v>627</v>
      </c>
    </row>
    <row r="3412" spans="1:8" x14ac:dyDescent="0.25">
      <c r="B3412" s="779"/>
      <c r="F3412" s="779" t="s">
        <v>4818</v>
      </c>
      <c r="G3412" s="788">
        <f>QCO!AE34</f>
        <v>0</v>
      </c>
      <c r="H3412" s="790" t="s">
        <v>627</v>
      </c>
    </row>
    <row r="3413" spans="1:8" x14ac:dyDescent="0.25">
      <c r="F3413" s="779"/>
    </row>
    <row r="3414" spans="1:8" x14ac:dyDescent="0.25">
      <c r="A3414" s="786">
        <v>481</v>
      </c>
      <c r="B3414" s="791" t="s">
        <v>3508</v>
      </c>
      <c r="C3414" s="788">
        <f>QCO!AF35</f>
        <v>0</v>
      </c>
      <c r="E3414" s="790" t="s">
        <v>625</v>
      </c>
      <c r="F3414" s="779" t="s">
        <v>4711</v>
      </c>
      <c r="G3414" s="788">
        <f>QCO!C35</f>
        <v>0</v>
      </c>
      <c r="H3414" s="790" t="s">
        <v>627</v>
      </c>
    </row>
    <row r="3415" spans="1:8" x14ac:dyDescent="0.25">
      <c r="F3415" s="791" t="s">
        <v>4715</v>
      </c>
      <c r="G3415" s="788">
        <f>QCO!D35</f>
        <v>0</v>
      </c>
      <c r="H3415" s="790" t="s">
        <v>627</v>
      </c>
    </row>
    <row r="3416" spans="1:8" x14ac:dyDescent="0.25">
      <c r="B3416" s="779"/>
      <c r="F3416" s="779" t="s">
        <v>4723</v>
      </c>
      <c r="G3416" s="788">
        <f>QCO!F35</f>
        <v>0</v>
      </c>
      <c r="H3416" s="790" t="s">
        <v>627</v>
      </c>
    </row>
    <row r="3417" spans="1:8" x14ac:dyDescent="0.25">
      <c r="F3417" s="779" t="s">
        <v>4735</v>
      </c>
      <c r="G3417" s="788">
        <f>QCO!I35</f>
        <v>0</v>
      </c>
      <c r="H3417" s="790" t="s">
        <v>627</v>
      </c>
    </row>
    <row r="3418" spans="1:8" x14ac:dyDescent="0.25">
      <c r="F3418" s="779" t="s">
        <v>4739</v>
      </c>
      <c r="G3418" s="788">
        <f>QCO!J35</f>
        <v>0</v>
      </c>
      <c r="H3418" s="790" t="s">
        <v>627</v>
      </c>
    </row>
    <row r="3419" spans="1:8" x14ac:dyDescent="0.25">
      <c r="F3419" s="791" t="s">
        <v>4743</v>
      </c>
      <c r="G3419" s="788">
        <f>QCO!K35</f>
        <v>0</v>
      </c>
      <c r="H3419" s="790" t="s">
        <v>627</v>
      </c>
    </row>
    <row r="3420" spans="1:8" x14ac:dyDescent="0.25">
      <c r="B3420" s="779"/>
      <c r="F3420" s="779" t="s">
        <v>4747</v>
      </c>
      <c r="G3420" s="788">
        <f>QCO!L35</f>
        <v>0</v>
      </c>
      <c r="H3420" s="790" t="s">
        <v>627</v>
      </c>
    </row>
    <row r="3421" spans="1:8" x14ac:dyDescent="0.25">
      <c r="F3421" s="779" t="s">
        <v>4751</v>
      </c>
      <c r="G3421" s="788">
        <f>QCO!M35</f>
        <v>0</v>
      </c>
      <c r="H3421" s="790" t="s">
        <v>627</v>
      </c>
    </row>
    <row r="3422" spans="1:8" x14ac:dyDescent="0.25">
      <c r="F3422" s="779" t="s">
        <v>4759</v>
      </c>
      <c r="G3422" s="788">
        <f>QCO!O35</f>
        <v>0</v>
      </c>
      <c r="H3422" s="790" t="s">
        <v>627</v>
      </c>
    </row>
    <row r="3423" spans="1:8" x14ac:dyDescent="0.25">
      <c r="F3423" s="791" t="s">
        <v>4763</v>
      </c>
      <c r="G3423" s="788">
        <f>QCO!P35</f>
        <v>0</v>
      </c>
      <c r="H3423" s="790" t="s">
        <v>627</v>
      </c>
    </row>
    <row r="3424" spans="1:8" x14ac:dyDescent="0.25">
      <c r="F3424" s="791" t="s">
        <v>4767</v>
      </c>
      <c r="G3424" s="788">
        <f>QCO!Q35</f>
        <v>0</v>
      </c>
      <c r="H3424" s="790" t="s">
        <v>627</v>
      </c>
    </row>
    <row r="3425" spans="1:8" x14ac:dyDescent="0.25">
      <c r="B3425" s="779"/>
      <c r="F3425" s="779" t="s">
        <v>4771</v>
      </c>
      <c r="G3425" s="788">
        <f>QCO!R35</f>
        <v>0</v>
      </c>
      <c r="H3425" s="790" t="s">
        <v>627</v>
      </c>
    </row>
    <row r="3426" spans="1:8" x14ac:dyDescent="0.25">
      <c r="F3426" s="779" t="s">
        <v>4775</v>
      </c>
      <c r="G3426" s="788">
        <f>QCO!S35</f>
        <v>0</v>
      </c>
      <c r="H3426" s="790" t="s">
        <v>627</v>
      </c>
    </row>
    <row r="3427" spans="1:8" x14ac:dyDescent="0.25">
      <c r="F3427" s="779" t="s">
        <v>4779</v>
      </c>
      <c r="G3427" s="788">
        <f>QCO!T35</f>
        <v>0</v>
      </c>
      <c r="H3427" s="790" t="s">
        <v>627</v>
      </c>
    </row>
    <row r="3428" spans="1:8" x14ac:dyDescent="0.25">
      <c r="F3428" s="791" t="s">
        <v>4787</v>
      </c>
      <c r="G3428" s="788">
        <f>QCO!V35</f>
        <v>0</v>
      </c>
      <c r="H3428" s="790" t="s">
        <v>627</v>
      </c>
    </row>
    <row r="3429" spans="1:8" x14ac:dyDescent="0.25">
      <c r="B3429" s="779"/>
      <c r="F3429" s="779" t="s">
        <v>4795</v>
      </c>
      <c r="G3429" s="788">
        <f>QCO!X35</f>
        <v>0</v>
      </c>
      <c r="H3429" s="790" t="s">
        <v>627</v>
      </c>
    </row>
    <row r="3430" spans="1:8" x14ac:dyDescent="0.25">
      <c r="F3430" s="779" t="s">
        <v>4799</v>
      </c>
      <c r="G3430" s="788">
        <f>QCO!Y35</f>
        <v>0</v>
      </c>
      <c r="H3430" s="790" t="s">
        <v>627</v>
      </c>
    </row>
    <row r="3431" spans="1:8" x14ac:dyDescent="0.25">
      <c r="F3431" s="779" t="s">
        <v>4803</v>
      </c>
      <c r="G3431" s="788">
        <f>QCO!Z35</f>
        <v>0</v>
      </c>
      <c r="H3431" s="790" t="s">
        <v>627</v>
      </c>
    </row>
    <row r="3432" spans="1:8" x14ac:dyDescent="0.25">
      <c r="F3432" s="791" t="s">
        <v>4815</v>
      </c>
      <c r="G3432" s="788">
        <f>QCO!AD35</f>
        <v>0</v>
      </c>
      <c r="H3432" s="790" t="s">
        <v>627</v>
      </c>
    </row>
    <row r="3433" spans="1:8" x14ac:dyDescent="0.25">
      <c r="B3433" s="779"/>
      <c r="F3433" s="779"/>
    </row>
    <row r="3434" spans="1:8" x14ac:dyDescent="0.25">
      <c r="A3434" s="786">
        <v>482</v>
      </c>
      <c r="B3434" s="791" t="s">
        <v>3557</v>
      </c>
      <c r="C3434" s="788">
        <f>QCO!AG35</f>
        <v>0</v>
      </c>
      <c r="E3434" s="790" t="s">
        <v>625</v>
      </c>
      <c r="F3434" s="779" t="s">
        <v>4711</v>
      </c>
      <c r="G3434" s="788">
        <f>QCO!C35</f>
        <v>0</v>
      </c>
      <c r="H3434" s="790" t="s">
        <v>627</v>
      </c>
    </row>
    <row r="3435" spans="1:8" x14ac:dyDescent="0.25">
      <c r="F3435" s="779" t="s">
        <v>4715</v>
      </c>
      <c r="G3435" s="788">
        <f>QCO!D35</f>
        <v>0</v>
      </c>
      <c r="H3435" s="790" t="s">
        <v>627</v>
      </c>
    </row>
    <row r="3436" spans="1:8" x14ac:dyDescent="0.25">
      <c r="F3436" s="779" t="s">
        <v>4719</v>
      </c>
      <c r="G3436" s="788">
        <f>QCO!E35</f>
        <v>0</v>
      </c>
      <c r="H3436" s="790" t="s">
        <v>627</v>
      </c>
    </row>
    <row r="3437" spans="1:8" x14ac:dyDescent="0.25">
      <c r="F3437" s="779" t="s">
        <v>4723</v>
      </c>
      <c r="G3437" s="788">
        <f>QCO!F35</f>
        <v>0</v>
      </c>
      <c r="H3437" s="790" t="s">
        <v>627</v>
      </c>
    </row>
    <row r="3438" spans="1:8" x14ac:dyDescent="0.25">
      <c r="F3438" s="791" t="s">
        <v>4727</v>
      </c>
      <c r="G3438" s="788">
        <f>QCO!G35</f>
        <v>0</v>
      </c>
      <c r="H3438" s="790" t="s">
        <v>627</v>
      </c>
    </row>
    <row r="3439" spans="1:8" x14ac:dyDescent="0.25">
      <c r="F3439" s="791" t="s">
        <v>4731</v>
      </c>
      <c r="G3439" s="788">
        <f>QCO!H35</f>
        <v>0</v>
      </c>
      <c r="H3439" s="790" t="s">
        <v>627</v>
      </c>
    </row>
    <row r="3440" spans="1:8" x14ac:dyDescent="0.25">
      <c r="F3440" s="791" t="s">
        <v>4735</v>
      </c>
      <c r="G3440" s="788">
        <f>QCO!I35</f>
        <v>0</v>
      </c>
      <c r="H3440" s="790" t="s">
        <v>627</v>
      </c>
    </row>
    <row r="3441" spans="2:8" x14ac:dyDescent="0.25">
      <c r="F3441" s="791" t="s">
        <v>4739</v>
      </c>
      <c r="G3441" s="788">
        <f>QCO!J35</f>
        <v>0</v>
      </c>
      <c r="H3441" s="790" t="s">
        <v>627</v>
      </c>
    </row>
    <row r="3442" spans="2:8" x14ac:dyDescent="0.25">
      <c r="F3442" s="791" t="s">
        <v>4743</v>
      </c>
      <c r="G3442" s="788">
        <f>QCO!K35</f>
        <v>0</v>
      </c>
      <c r="H3442" s="790" t="s">
        <v>627</v>
      </c>
    </row>
    <row r="3443" spans="2:8" x14ac:dyDescent="0.25">
      <c r="F3443" s="791" t="s">
        <v>4747</v>
      </c>
      <c r="G3443" s="788">
        <f>QCO!L35</f>
        <v>0</v>
      </c>
      <c r="H3443" s="790" t="s">
        <v>627</v>
      </c>
    </row>
    <row r="3444" spans="2:8" x14ac:dyDescent="0.25">
      <c r="F3444" s="791" t="s">
        <v>4751</v>
      </c>
      <c r="G3444" s="788">
        <f>QCO!M35</f>
        <v>0</v>
      </c>
      <c r="H3444" s="790" t="s">
        <v>627</v>
      </c>
    </row>
    <row r="3445" spans="2:8" x14ac:dyDescent="0.25">
      <c r="F3445" s="791" t="s">
        <v>4755</v>
      </c>
      <c r="G3445" s="788">
        <f>QCO!N35</f>
        <v>0</v>
      </c>
      <c r="H3445" s="790" t="s">
        <v>627</v>
      </c>
    </row>
    <row r="3446" spans="2:8" x14ac:dyDescent="0.25">
      <c r="B3446" s="779"/>
      <c r="F3446" s="779" t="s">
        <v>4759</v>
      </c>
      <c r="G3446" s="788">
        <f>QCO!O35</f>
        <v>0</v>
      </c>
      <c r="H3446" s="790" t="s">
        <v>627</v>
      </c>
    </row>
    <row r="3447" spans="2:8" x14ac:dyDescent="0.25">
      <c r="F3447" s="779" t="s">
        <v>4763</v>
      </c>
      <c r="G3447" s="788">
        <f>QCO!P35</f>
        <v>0</v>
      </c>
      <c r="H3447" s="790" t="s">
        <v>627</v>
      </c>
    </row>
    <row r="3448" spans="2:8" x14ac:dyDescent="0.25">
      <c r="F3448" s="791" t="s">
        <v>4767</v>
      </c>
      <c r="G3448" s="788">
        <f>QCO!Q35</f>
        <v>0</v>
      </c>
      <c r="H3448" s="790" t="s">
        <v>627</v>
      </c>
    </row>
    <row r="3449" spans="2:8" x14ac:dyDescent="0.25">
      <c r="B3449" s="779"/>
      <c r="F3449" s="779" t="s">
        <v>4771</v>
      </c>
      <c r="G3449" s="788">
        <f>QCO!R35</f>
        <v>0</v>
      </c>
      <c r="H3449" s="790" t="s">
        <v>627</v>
      </c>
    </row>
    <row r="3450" spans="2:8" x14ac:dyDescent="0.25">
      <c r="F3450" s="779" t="s">
        <v>4775</v>
      </c>
      <c r="G3450" s="788">
        <f>QCO!S35</f>
        <v>0</v>
      </c>
      <c r="H3450" s="790" t="s">
        <v>627</v>
      </c>
    </row>
    <row r="3451" spans="2:8" x14ac:dyDescent="0.25">
      <c r="F3451" s="791" t="s">
        <v>4779</v>
      </c>
      <c r="G3451" s="788">
        <f>QCO!T35</f>
        <v>0</v>
      </c>
      <c r="H3451" s="790" t="s">
        <v>627</v>
      </c>
    </row>
    <row r="3452" spans="2:8" x14ac:dyDescent="0.25">
      <c r="B3452" s="779"/>
      <c r="F3452" s="779" t="s">
        <v>4783</v>
      </c>
      <c r="G3452" s="788">
        <f>QCO!U35</f>
        <v>0</v>
      </c>
      <c r="H3452" s="790" t="s">
        <v>627</v>
      </c>
    </row>
    <row r="3453" spans="2:8" x14ac:dyDescent="0.25">
      <c r="F3453" s="779" t="s">
        <v>4787</v>
      </c>
      <c r="G3453" s="788">
        <f>QCO!V35</f>
        <v>0</v>
      </c>
      <c r="H3453" s="790" t="s">
        <v>627</v>
      </c>
    </row>
    <row r="3454" spans="2:8" x14ac:dyDescent="0.25">
      <c r="F3454" s="791" t="s">
        <v>4791</v>
      </c>
      <c r="G3454" s="788">
        <f>QCO!W35</f>
        <v>0</v>
      </c>
      <c r="H3454" s="790" t="s">
        <v>627</v>
      </c>
    </row>
    <row r="3455" spans="2:8" x14ac:dyDescent="0.25">
      <c r="B3455" s="779"/>
      <c r="F3455" s="779" t="s">
        <v>4795</v>
      </c>
      <c r="G3455" s="788">
        <f>QCO!X35</f>
        <v>0</v>
      </c>
      <c r="H3455" s="790" t="s">
        <v>627</v>
      </c>
    </row>
    <row r="3456" spans="2:8" x14ac:dyDescent="0.25">
      <c r="F3456" s="779" t="s">
        <v>4799</v>
      </c>
      <c r="G3456" s="788">
        <f>QCO!Y35</f>
        <v>0</v>
      </c>
      <c r="H3456" s="790" t="s">
        <v>627</v>
      </c>
    </row>
    <row r="3457" spans="1:8" x14ac:dyDescent="0.25">
      <c r="F3457" s="791" t="s">
        <v>4803</v>
      </c>
      <c r="G3457" s="788">
        <f>QCO!Z35</f>
        <v>0</v>
      </c>
      <c r="H3457" s="790" t="s">
        <v>627</v>
      </c>
    </row>
    <row r="3458" spans="1:8" x14ac:dyDescent="0.25">
      <c r="B3458" s="779"/>
      <c r="F3458" s="779" t="s">
        <v>4807</v>
      </c>
      <c r="G3458" s="788">
        <f>QCO!AA35</f>
        <v>0</v>
      </c>
      <c r="H3458" s="790" t="s">
        <v>627</v>
      </c>
    </row>
    <row r="3459" spans="1:8" x14ac:dyDescent="0.25">
      <c r="F3459" s="779" t="s">
        <v>4811</v>
      </c>
      <c r="G3459" s="788">
        <f>QCO!AB35</f>
        <v>0</v>
      </c>
      <c r="H3459" s="790" t="s">
        <v>627</v>
      </c>
    </row>
    <row r="3460" spans="1:8" x14ac:dyDescent="0.25">
      <c r="F3460" s="791" t="s">
        <v>4815</v>
      </c>
      <c r="G3460" s="788">
        <f>QCO!AD35</f>
        <v>0</v>
      </c>
      <c r="H3460" s="790" t="s">
        <v>627</v>
      </c>
    </row>
    <row r="3461" spans="1:8" x14ac:dyDescent="0.25">
      <c r="B3461" s="779"/>
      <c r="F3461" s="779" t="s">
        <v>4819</v>
      </c>
      <c r="G3461" s="788">
        <f>QCO!AE35</f>
        <v>0</v>
      </c>
      <c r="H3461" s="790" t="s">
        <v>627</v>
      </c>
    </row>
    <row r="3462" spans="1:8" x14ac:dyDescent="0.25">
      <c r="F3462" s="779"/>
    </row>
    <row r="3463" spans="1:8" x14ac:dyDescent="0.25">
      <c r="A3463" s="786">
        <v>483</v>
      </c>
      <c r="B3463" s="791" t="s">
        <v>3509</v>
      </c>
      <c r="C3463" s="788">
        <f>QCO!AF36</f>
        <v>0</v>
      </c>
      <c r="E3463" s="790" t="s">
        <v>625</v>
      </c>
      <c r="F3463" s="791" t="s">
        <v>4973</v>
      </c>
      <c r="G3463" s="788">
        <f>QCO!C36</f>
        <v>0</v>
      </c>
      <c r="H3463" s="790" t="s">
        <v>627</v>
      </c>
    </row>
    <row r="3464" spans="1:8" x14ac:dyDescent="0.25">
      <c r="B3464" s="779"/>
      <c r="F3464" s="779" t="s">
        <v>4974</v>
      </c>
      <c r="G3464" s="788">
        <f>QCO!D36</f>
        <v>0</v>
      </c>
      <c r="H3464" s="790" t="s">
        <v>627</v>
      </c>
    </row>
    <row r="3465" spans="1:8" x14ac:dyDescent="0.25">
      <c r="F3465" s="779" t="s">
        <v>4975</v>
      </c>
      <c r="G3465" s="788">
        <f>QCO!F36</f>
        <v>0</v>
      </c>
      <c r="H3465" s="790" t="s">
        <v>627</v>
      </c>
    </row>
    <row r="3466" spans="1:8" x14ac:dyDescent="0.25">
      <c r="F3466" s="791" t="s">
        <v>4976</v>
      </c>
      <c r="G3466" s="788">
        <f>QCO!I36</f>
        <v>0</v>
      </c>
      <c r="H3466" s="790" t="s">
        <v>627</v>
      </c>
    </row>
    <row r="3467" spans="1:8" x14ac:dyDescent="0.25">
      <c r="B3467" s="779"/>
      <c r="F3467" s="779" t="s">
        <v>4977</v>
      </c>
      <c r="G3467" s="788">
        <f>QCO!J36</f>
        <v>0</v>
      </c>
      <c r="H3467" s="790" t="s">
        <v>627</v>
      </c>
    </row>
    <row r="3468" spans="1:8" x14ac:dyDescent="0.25">
      <c r="F3468" s="779" t="s">
        <v>4978</v>
      </c>
      <c r="G3468" s="788">
        <f>QCO!K36</f>
        <v>0</v>
      </c>
      <c r="H3468" s="790" t="s">
        <v>627</v>
      </c>
    </row>
    <row r="3469" spans="1:8" x14ac:dyDescent="0.25">
      <c r="F3469" s="791" t="s">
        <v>4979</v>
      </c>
      <c r="G3469" s="788">
        <f>QCO!L36</f>
        <v>0</v>
      </c>
      <c r="H3469" s="790" t="s">
        <v>627</v>
      </c>
    </row>
    <row r="3470" spans="1:8" x14ac:dyDescent="0.25">
      <c r="B3470" s="779"/>
      <c r="F3470" s="779" t="s">
        <v>4980</v>
      </c>
      <c r="G3470" s="788">
        <f>QCO!M36</f>
        <v>0</v>
      </c>
      <c r="H3470" s="790" t="s">
        <v>627</v>
      </c>
    </row>
    <row r="3471" spans="1:8" x14ac:dyDescent="0.25">
      <c r="F3471" s="779" t="s">
        <v>4981</v>
      </c>
      <c r="G3471" s="788">
        <f>QCO!O36</f>
        <v>0</v>
      </c>
      <c r="H3471" s="790" t="s">
        <v>627</v>
      </c>
    </row>
    <row r="3472" spans="1:8" x14ac:dyDescent="0.25">
      <c r="F3472" s="791" t="s">
        <v>4982</v>
      </c>
      <c r="G3472" s="788">
        <f>QCO!P36</f>
        <v>0</v>
      </c>
      <c r="H3472" s="790" t="s">
        <v>627</v>
      </c>
    </row>
    <row r="3473" spans="2:8" x14ac:dyDescent="0.25">
      <c r="F3473" s="791" t="s">
        <v>4983</v>
      </c>
      <c r="G3473" s="788">
        <f>QCO!Q36</f>
        <v>0</v>
      </c>
      <c r="H3473" s="790" t="s">
        <v>627</v>
      </c>
    </row>
    <row r="3474" spans="2:8" x14ac:dyDescent="0.25">
      <c r="B3474" s="779"/>
      <c r="F3474" s="779" t="s">
        <v>4984</v>
      </c>
      <c r="G3474" s="788">
        <f>QCO!R36</f>
        <v>0</v>
      </c>
      <c r="H3474" s="790" t="s">
        <v>627</v>
      </c>
    </row>
    <row r="3475" spans="2:8" x14ac:dyDescent="0.25">
      <c r="F3475" s="779" t="s">
        <v>4985</v>
      </c>
      <c r="G3475" s="788">
        <f>QCO!S36</f>
        <v>0</v>
      </c>
      <c r="H3475" s="790" t="s">
        <v>627</v>
      </c>
    </row>
    <row r="3476" spans="2:8" x14ac:dyDescent="0.25">
      <c r="F3476" s="791" t="s">
        <v>4986</v>
      </c>
      <c r="G3476" s="788">
        <f>QCO!T36</f>
        <v>0</v>
      </c>
      <c r="H3476" s="790" t="s">
        <v>627</v>
      </c>
    </row>
    <row r="3477" spans="2:8" x14ac:dyDescent="0.25">
      <c r="B3477" s="779"/>
      <c r="F3477" s="779" t="s">
        <v>4987</v>
      </c>
      <c r="G3477" s="788">
        <f>QCO!V36</f>
        <v>0</v>
      </c>
      <c r="H3477" s="790" t="s">
        <v>627</v>
      </c>
    </row>
    <row r="3478" spans="2:8" x14ac:dyDescent="0.25">
      <c r="F3478" s="779" t="s">
        <v>4988</v>
      </c>
      <c r="G3478" s="788">
        <f>QCO!X36</f>
        <v>0</v>
      </c>
      <c r="H3478" s="790" t="s">
        <v>627</v>
      </c>
    </row>
    <row r="3479" spans="2:8" x14ac:dyDescent="0.25">
      <c r="F3479" s="779" t="s">
        <v>4989</v>
      </c>
      <c r="G3479" s="788">
        <f>QCO!Y36</f>
        <v>0</v>
      </c>
      <c r="H3479" s="790" t="s">
        <v>627</v>
      </c>
    </row>
    <row r="3480" spans="2:8" x14ac:dyDescent="0.25">
      <c r="F3480" s="779" t="s">
        <v>4990</v>
      </c>
      <c r="G3480" s="788">
        <f>QCO!Z36</f>
        <v>0</v>
      </c>
      <c r="H3480" s="790" t="s">
        <v>627</v>
      </c>
    </row>
    <row r="3481" spans="2:8" x14ac:dyDescent="0.25">
      <c r="F3481" s="779" t="s">
        <v>4991</v>
      </c>
      <c r="G3481" s="788">
        <f>QCO!AC36</f>
        <v>0</v>
      </c>
      <c r="H3481" s="790" t="s">
        <v>627</v>
      </c>
    </row>
    <row r="3482" spans="2:8" x14ac:dyDescent="0.25">
      <c r="F3482" s="779"/>
    </row>
    <row r="3483" spans="2:8" x14ac:dyDescent="0.25"/>
    <row r="3484" spans="2:8" x14ac:dyDescent="0.25">
      <c r="B3484" s="779"/>
      <c r="F3484" s="779"/>
    </row>
    <row r="3485" spans="2:8" x14ac:dyDescent="0.25">
      <c r="F3485" s="779"/>
    </row>
    <row r="3486" spans="2:8" x14ac:dyDescent="0.25">
      <c r="F3486" s="779"/>
    </row>
    <row r="3487" spans="2:8" x14ac:dyDescent="0.25">
      <c r="F3487" s="779"/>
    </row>
    <row r="3488" spans="2:8" x14ac:dyDescent="0.25">
      <c r="F3488" s="779"/>
    </row>
    <row r="3489" spans="2:6" x14ac:dyDescent="0.25">
      <c r="F3489" s="779"/>
    </row>
    <row r="3490" spans="2:6" x14ac:dyDescent="0.25"/>
    <row r="3491" spans="2:6" x14ac:dyDescent="0.25">
      <c r="B3491" s="779"/>
      <c r="F3491" s="779"/>
    </row>
    <row r="3492" spans="2:6" x14ac:dyDescent="0.25">
      <c r="F3492" s="779"/>
    </row>
    <row r="3493" spans="2:6" x14ac:dyDescent="0.25">
      <c r="F3493" s="779"/>
    </row>
    <row r="3494" spans="2:6" x14ac:dyDescent="0.25">
      <c r="F3494" s="779"/>
    </row>
    <row r="3495" spans="2:6" x14ac:dyDescent="0.25">
      <c r="F3495" s="779"/>
    </row>
    <row r="3496" spans="2:6" x14ac:dyDescent="0.25">
      <c r="F3496" s="779"/>
    </row>
    <row r="3497" spans="2:6" x14ac:dyDescent="0.25"/>
    <row r="3498" spans="2:6" x14ac:dyDescent="0.25">
      <c r="B3498" s="779"/>
      <c r="F3498" s="779"/>
    </row>
    <row r="3499" spans="2:6" x14ac:dyDescent="0.25">
      <c r="F3499" s="779"/>
    </row>
    <row r="3500" spans="2:6" x14ac:dyDescent="0.25">
      <c r="F3500" s="779"/>
    </row>
    <row r="3501" spans="2:6" x14ac:dyDescent="0.25">
      <c r="F3501" s="779"/>
    </row>
    <row r="3502" spans="2:6" x14ac:dyDescent="0.25">
      <c r="F3502" s="779"/>
    </row>
    <row r="3503" spans="2:6" x14ac:dyDescent="0.25">
      <c r="F3503" s="779"/>
    </row>
    <row r="3504" spans="2:6" x14ac:dyDescent="0.25"/>
    <row r="3505" spans="1:8" x14ac:dyDescent="0.25">
      <c r="B3505" s="779"/>
      <c r="F3505" s="779"/>
    </row>
    <row r="3506" spans="1:8" x14ac:dyDescent="0.25">
      <c r="F3506" s="779"/>
    </row>
    <row r="3507" spans="1:8" x14ac:dyDescent="0.25">
      <c r="F3507" s="779"/>
    </row>
    <row r="3508" spans="1:8" x14ac:dyDescent="0.25">
      <c r="F3508" s="779"/>
    </row>
    <row r="3509" spans="1:8" x14ac:dyDescent="0.25">
      <c r="F3509" s="779"/>
    </row>
    <row r="3510" spans="1:8" x14ac:dyDescent="0.25">
      <c r="F3510" s="779"/>
    </row>
    <row r="3511" spans="1:8" x14ac:dyDescent="0.25"/>
    <row r="3512" spans="1:8" x14ac:dyDescent="0.25">
      <c r="A3512" s="786">
        <v>485</v>
      </c>
      <c r="B3512" s="779" t="s">
        <v>3510</v>
      </c>
      <c r="C3512" s="788">
        <f>QCO!AF37</f>
        <v>0</v>
      </c>
      <c r="E3512" s="790" t="s">
        <v>625</v>
      </c>
      <c r="F3512" s="779" t="s">
        <v>4820</v>
      </c>
      <c r="G3512" s="788">
        <f>QCO!C37</f>
        <v>0</v>
      </c>
      <c r="H3512" s="790" t="s">
        <v>627</v>
      </c>
    </row>
    <row r="3513" spans="1:8" x14ac:dyDescent="0.25">
      <c r="F3513" s="779" t="s">
        <v>4823</v>
      </c>
      <c r="G3513" s="788">
        <f>QCO!D37</f>
        <v>0</v>
      </c>
      <c r="H3513" s="790" t="s">
        <v>627</v>
      </c>
    </row>
    <row r="3514" spans="1:8" x14ac:dyDescent="0.25">
      <c r="F3514" s="779" t="s">
        <v>4829</v>
      </c>
      <c r="G3514" s="788">
        <f>QCO!F37</f>
        <v>0</v>
      </c>
      <c r="H3514" s="790" t="s">
        <v>627</v>
      </c>
    </row>
    <row r="3515" spans="1:8" x14ac:dyDescent="0.25">
      <c r="F3515" s="779" t="s">
        <v>4838</v>
      </c>
      <c r="G3515" s="788">
        <f>QCO!I37</f>
        <v>0</v>
      </c>
      <c r="H3515" s="790" t="s">
        <v>627</v>
      </c>
    </row>
    <row r="3516" spans="1:8" x14ac:dyDescent="0.25">
      <c r="F3516" s="779" t="s">
        <v>4841</v>
      </c>
      <c r="G3516" s="788">
        <f>QCO!J37</f>
        <v>0</v>
      </c>
      <c r="H3516" s="790" t="s">
        <v>627</v>
      </c>
    </row>
    <row r="3517" spans="1:8" x14ac:dyDescent="0.25">
      <c r="F3517" s="779" t="s">
        <v>4844</v>
      </c>
      <c r="G3517" s="788">
        <f>QCO!K37</f>
        <v>0</v>
      </c>
      <c r="H3517" s="790" t="s">
        <v>627</v>
      </c>
    </row>
    <row r="3518" spans="1:8" x14ac:dyDescent="0.25">
      <c r="F3518" s="791" t="s">
        <v>4847</v>
      </c>
      <c r="G3518" s="788">
        <f>QCO!L37</f>
        <v>0</v>
      </c>
      <c r="H3518" s="790" t="s">
        <v>627</v>
      </c>
    </row>
    <row r="3519" spans="1:8" x14ac:dyDescent="0.25">
      <c r="B3519" s="779"/>
      <c r="F3519" s="779" t="s">
        <v>4850</v>
      </c>
      <c r="G3519" s="788">
        <f>QCO!M37</f>
        <v>0</v>
      </c>
      <c r="H3519" s="790" t="s">
        <v>627</v>
      </c>
    </row>
    <row r="3520" spans="1:8" x14ac:dyDescent="0.25">
      <c r="F3520" s="779" t="s">
        <v>4856</v>
      </c>
      <c r="G3520" s="788">
        <f>QCO!O37</f>
        <v>0</v>
      </c>
      <c r="H3520" s="790" t="s">
        <v>627</v>
      </c>
    </row>
    <row r="3521" spans="1:8" x14ac:dyDescent="0.25">
      <c r="F3521" s="779" t="s">
        <v>4859</v>
      </c>
      <c r="G3521" s="788">
        <f>QCO!P37</f>
        <v>0</v>
      </c>
      <c r="H3521" s="790" t="s">
        <v>627</v>
      </c>
    </row>
    <row r="3522" spans="1:8" x14ac:dyDescent="0.25">
      <c r="F3522" s="779" t="s">
        <v>4862</v>
      </c>
      <c r="G3522" s="788">
        <f>QCO!Q37</f>
        <v>0</v>
      </c>
      <c r="H3522" s="790" t="s">
        <v>627</v>
      </c>
    </row>
    <row r="3523" spans="1:8" x14ac:dyDescent="0.25">
      <c r="F3523" s="779" t="s">
        <v>4865</v>
      </c>
      <c r="G3523" s="788">
        <f>QCO!R37</f>
        <v>0</v>
      </c>
      <c r="H3523" s="790" t="s">
        <v>627</v>
      </c>
    </row>
    <row r="3524" spans="1:8" x14ac:dyDescent="0.25">
      <c r="F3524" s="779" t="s">
        <v>4868</v>
      </c>
      <c r="G3524" s="788">
        <f>QCO!S37</f>
        <v>0</v>
      </c>
      <c r="H3524" s="790" t="s">
        <v>627</v>
      </c>
    </row>
    <row r="3525" spans="1:8" x14ac:dyDescent="0.25">
      <c r="F3525" s="779" t="s">
        <v>4871</v>
      </c>
      <c r="G3525" s="788">
        <f>QCO!T37</f>
        <v>0</v>
      </c>
      <c r="H3525" s="790" t="s">
        <v>627</v>
      </c>
    </row>
    <row r="3526" spans="1:8" x14ac:dyDescent="0.25">
      <c r="F3526" s="791" t="s">
        <v>4877</v>
      </c>
      <c r="G3526" s="788">
        <f>QCO!V37</f>
        <v>0</v>
      </c>
      <c r="H3526" s="790" t="s">
        <v>627</v>
      </c>
    </row>
    <row r="3527" spans="1:8" x14ac:dyDescent="0.25">
      <c r="B3527" s="779"/>
      <c r="F3527" s="779" t="s">
        <v>4883</v>
      </c>
      <c r="G3527" s="788">
        <f>QCO!X37</f>
        <v>0</v>
      </c>
      <c r="H3527" s="790" t="s">
        <v>627</v>
      </c>
    </row>
    <row r="3528" spans="1:8" x14ac:dyDescent="0.25">
      <c r="F3528" s="779" t="s">
        <v>4886</v>
      </c>
      <c r="G3528" s="788">
        <f>QCO!Y37</f>
        <v>0</v>
      </c>
      <c r="H3528" s="790" t="s">
        <v>627</v>
      </c>
    </row>
    <row r="3529" spans="1:8" x14ac:dyDescent="0.25">
      <c r="F3529" s="779" t="s">
        <v>4889</v>
      </c>
      <c r="G3529" s="788">
        <f>QCO!Z37</f>
        <v>0</v>
      </c>
      <c r="H3529" s="790" t="s">
        <v>627</v>
      </c>
    </row>
    <row r="3530" spans="1:8" x14ac:dyDescent="0.25">
      <c r="F3530" s="779"/>
    </row>
    <row r="3531" spans="1:8" x14ac:dyDescent="0.25">
      <c r="A3531" s="786">
        <v>486</v>
      </c>
      <c r="B3531" s="791" t="s">
        <v>3561</v>
      </c>
      <c r="C3531" s="788">
        <f>QCO!AG37</f>
        <v>0</v>
      </c>
      <c r="E3531" s="790" t="s">
        <v>625</v>
      </c>
      <c r="F3531" s="779" t="s">
        <v>4820</v>
      </c>
      <c r="G3531" s="788">
        <f>QCO!C37</f>
        <v>0</v>
      </c>
      <c r="H3531" s="790" t="s">
        <v>627</v>
      </c>
    </row>
    <row r="3532" spans="1:8" x14ac:dyDescent="0.25">
      <c r="F3532" s="779" t="s">
        <v>4823</v>
      </c>
      <c r="G3532" s="788">
        <f>QCO!D37</f>
        <v>0</v>
      </c>
      <c r="H3532" s="790" t="s">
        <v>627</v>
      </c>
    </row>
    <row r="3533" spans="1:8" x14ac:dyDescent="0.25">
      <c r="F3533" s="791" t="s">
        <v>4826</v>
      </c>
      <c r="G3533" s="788">
        <f>QCO!E37</f>
        <v>0</v>
      </c>
      <c r="H3533" s="790" t="s">
        <v>627</v>
      </c>
    </row>
    <row r="3534" spans="1:8" x14ac:dyDescent="0.25">
      <c r="B3534" s="779"/>
      <c r="F3534" s="779" t="s">
        <v>4829</v>
      </c>
      <c r="G3534" s="788">
        <f>QCO!F37</f>
        <v>0</v>
      </c>
      <c r="H3534" s="790" t="s">
        <v>627</v>
      </c>
    </row>
    <row r="3535" spans="1:8" x14ac:dyDescent="0.25">
      <c r="F3535" s="779" t="s">
        <v>4832</v>
      </c>
      <c r="G3535" s="788">
        <f>QCO!G37</f>
        <v>0</v>
      </c>
      <c r="H3535" s="790" t="s">
        <v>627</v>
      </c>
    </row>
    <row r="3536" spans="1:8" x14ac:dyDescent="0.25">
      <c r="F3536" s="779" t="s">
        <v>4835</v>
      </c>
      <c r="G3536" s="788">
        <f>QCO!H37</f>
        <v>0</v>
      </c>
      <c r="H3536" s="790" t="s">
        <v>627</v>
      </c>
    </row>
    <row r="3537" spans="2:8" x14ac:dyDescent="0.25">
      <c r="F3537" s="779" t="s">
        <v>4838</v>
      </c>
      <c r="G3537" s="788">
        <f>QCO!I37</f>
        <v>0</v>
      </c>
      <c r="H3537" s="790" t="s">
        <v>627</v>
      </c>
    </row>
    <row r="3538" spans="2:8" x14ac:dyDescent="0.25">
      <c r="F3538" s="779" t="s">
        <v>4841</v>
      </c>
      <c r="G3538" s="788">
        <f>QCO!J37</f>
        <v>0</v>
      </c>
      <c r="H3538" s="790" t="s">
        <v>627</v>
      </c>
    </row>
    <row r="3539" spans="2:8" x14ac:dyDescent="0.25">
      <c r="F3539" s="779" t="s">
        <v>4844</v>
      </c>
      <c r="G3539" s="788">
        <f>QCO!K37</f>
        <v>0</v>
      </c>
      <c r="H3539" s="790" t="s">
        <v>627</v>
      </c>
    </row>
    <row r="3540" spans="2:8" x14ac:dyDescent="0.25">
      <c r="F3540" s="791" t="s">
        <v>4847</v>
      </c>
      <c r="G3540" s="788">
        <f>QCO!L37</f>
        <v>0</v>
      </c>
      <c r="H3540" s="790" t="s">
        <v>627</v>
      </c>
    </row>
    <row r="3541" spans="2:8" x14ac:dyDescent="0.25">
      <c r="B3541" s="779"/>
      <c r="F3541" s="779" t="s">
        <v>4850</v>
      </c>
      <c r="G3541" s="788">
        <f>QCO!M37</f>
        <v>0</v>
      </c>
      <c r="H3541" s="790" t="s">
        <v>627</v>
      </c>
    </row>
    <row r="3542" spans="2:8" x14ac:dyDescent="0.25">
      <c r="F3542" s="779" t="s">
        <v>4853</v>
      </c>
      <c r="G3542" s="788">
        <f>QCO!N37</f>
        <v>0</v>
      </c>
      <c r="H3542" s="790" t="s">
        <v>627</v>
      </c>
    </row>
    <row r="3543" spans="2:8" x14ac:dyDescent="0.25">
      <c r="F3543" s="779" t="s">
        <v>4856</v>
      </c>
      <c r="G3543" s="788">
        <f>QCO!O37</f>
        <v>0</v>
      </c>
      <c r="H3543" s="790" t="s">
        <v>627</v>
      </c>
    </row>
    <row r="3544" spans="2:8" x14ac:dyDescent="0.25">
      <c r="F3544" s="779" t="s">
        <v>4859</v>
      </c>
      <c r="G3544" s="788">
        <f>QCO!P37</f>
        <v>0</v>
      </c>
      <c r="H3544" s="790" t="s">
        <v>627</v>
      </c>
    </row>
    <row r="3545" spans="2:8" x14ac:dyDescent="0.25">
      <c r="F3545" s="779" t="s">
        <v>4862</v>
      </c>
      <c r="G3545" s="788">
        <f>QCO!Q37</f>
        <v>0</v>
      </c>
      <c r="H3545" s="790" t="s">
        <v>627</v>
      </c>
    </row>
    <row r="3546" spans="2:8" x14ac:dyDescent="0.25">
      <c r="F3546" s="779" t="s">
        <v>4865</v>
      </c>
      <c r="G3546" s="788">
        <f>QCO!R37</f>
        <v>0</v>
      </c>
      <c r="H3546" s="790" t="s">
        <v>627</v>
      </c>
    </row>
    <row r="3547" spans="2:8" x14ac:dyDescent="0.25">
      <c r="F3547" s="791" t="s">
        <v>4868</v>
      </c>
      <c r="G3547" s="788">
        <f>QCO!S37</f>
        <v>0</v>
      </c>
      <c r="H3547" s="790" t="s">
        <v>627</v>
      </c>
    </row>
    <row r="3548" spans="2:8" x14ac:dyDescent="0.25">
      <c r="B3548" s="779"/>
      <c r="F3548" s="779" t="s">
        <v>4871</v>
      </c>
      <c r="G3548" s="788">
        <f>QCO!T37</f>
        <v>0</v>
      </c>
      <c r="H3548" s="790" t="s">
        <v>627</v>
      </c>
    </row>
    <row r="3549" spans="2:8" x14ac:dyDescent="0.25">
      <c r="F3549" s="779" t="s">
        <v>4874</v>
      </c>
      <c r="G3549" s="788">
        <f>QCO!U37</f>
        <v>0</v>
      </c>
      <c r="H3549" s="790" t="s">
        <v>627</v>
      </c>
    </row>
    <row r="3550" spans="2:8" x14ac:dyDescent="0.25">
      <c r="F3550" s="779" t="s">
        <v>4877</v>
      </c>
      <c r="G3550" s="788">
        <f>QCO!V37</f>
        <v>0</v>
      </c>
      <c r="H3550" s="790" t="s">
        <v>627</v>
      </c>
    </row>
    <row r="3551" spans="2:8" x14ac:dyDescent="0.25">
      <c r="F3551" s="779" t="s">
        <v>4880</v>
      </c>
      <c r="G3551" s="788">
        <f>QCO!W37</f>
        <v>0</v>
      </c>
      <c r="H3551" s="790" t="s">
        <v>627</v>
      </c>
    </row>
    <row r="3552" spans="2:8" x14ac:dyDescent="0.25">
      <c r="F3552" s="779" t="s">
        <v>4883</v>
      </c>
      <c r="G3552" s="788">
        <f>QCO!X37</f>
        <v>0</v>
      </c>
      <c r="H3552" s="790" t="s">
        <v>627</v>
      </c>
    </row>
    <row r="3553" spans="1:8" x14ac:dyDescent="0.25">
      <c r="F3553" s="779" t="s">
        <v>4886</v>
      </c>
      <c r="G3553" s="788">
        <f>QCO!Y37</f>
        <v>0</v>
      </c>
      <c r="H3553" s="790" t="s">
        <v>627</v>
      </c>
    </row>
    <row r="3554" spans="1:8" x14ac:dyDescent="0.25">
      <c r="F3554" s="779" t="s">
        <v>4889</v>
      </c>
      <c r="G3554" s="788">
        <f>QCO!Z37</f>
        <v>0</v>
      </c>
      <c r="H3554" s="790" t="s">
        <v>627</v>
      </c>
    </row>
    <row r="3555" spans="1:8" x14ac:dyDescent="0.25">
      <c r="F3555" s="779" t="s">
        <v>4892</v>
      </c>
      <c r="G3555" s="788">
        <f>QCO!AA37</f>
        <v>0</v>
      </c>
      <c r="H3555" s="790" t="s">
        <v>627</v>
      </c>
    </row>
    <row r="3556" spans="1:8" x14ac:dyDescent="0.25">
      <c r="B3556" s="779"/>
      <c r="F3556" s="779" t="s">
        <v>4895</v>
      </c>
      <c r="G3556" s="788">
        <f>QCO!AB37</f>
        <v>0</v>
      </c>
      <c r="H3556" s="790" t="s">
        <v>627</v>
      </c>
    </row>
    <row r="3557" spans="1:8" x14ac:dyDescent="0.25">
      <c r="F3557" s="779" t="s">
        <v>4898</v>
      </c>
      <c r="G3557" s="788">
        <f>QCO!AE37</f>
        <v>0</v>
      </c>
      <c r="H3557" s="790" t="s">
        <v>627</v>
      </c>
    </row>
    <row r="3558" spans="1:8" x14ac:dyDescent="0.25">
      <c r="F3558" s="779"/>
    </row>
    <row r="3559" spans="1:8" x14ac:dyDescent="0.25">
      <c r="A3559" s="786">
        <v>487</v>
      </c>
      <c r="B3559" s="791" t="s">
        <v>3511</v>
      </c>
      <c r="C3559" s="788">
        <f>QCO!AF38</f>
        <v>0</v>
      </c>
      <c r="E3559" s="790" t="s">
        <v>625</v>
      </c>
      <c r="F3559" s="779" t="s">
        <v>4821</v>
      </c>
      <c r="G3559" s="788">
        <f>QCO!C38</f>
        <v>0</v>
      </c>
      <c r="H3559" s="790" t="s">
        <v>627</v>
      </c>
    </row>
    <row r="3560" spans="1:8" x14ac:dyDescent="0.25">
      <c r="F3560" s="779" t="s">
        <v>4824</v>
      </c>
      <c r="G3560" s="788">
        <f>QCO!D38</f>
        <v>0</v>
      </c>
      <c r="H3560" s="790" t="s">
        <v>627</v>
      </c>
    </row>
    <row r="3561" spans="1:8" x14ac:dyDescent="0.25">
      <c r="F3561" s="779" t="s">
        <v>4830</v>
      </c>
      <c r="G3561" s="788">
        <f>QCO!F38</f>
        <v>0</v>
      </c>
      <c r="H3561" s="790" t="s">
        <v>627</v>
      </c>
    </row>
    <row r="3562" spans="1:8" x14ac:dyDescent="0.25">
      <c r="F3562" s="779" t="s">
        <v>4839</v>
      </c>
      <c r="G3562" s="788">
        <f>QCO!I38</f>
        <v>0</v>
      </c>
      <c r="H3562" s="790" t="s">
        <v>627</v>
      </c>
    </row>
    <row r="3563" spans="1:8" x14ac:dyDescent="0.25">
      <c r="F3563" s="791" t="s">
        <v>4842</v>
      </c>
      <c r="G3563" s="788">
        <f>QCO!J38</f>
        <v>0</v>
      </c>
      <c r="H3563" s="790" t="s">
        <v>627</v>
      </c>
    </row>
    <row r="3564" spans="1:8" x14ac:dyDescent="0.25">
      <c r="B3564" s="779"/>
      <c r="F3564" s="779" t="s">
        <v>4845</v>
      </c>
      <c r="G3564" s="788">
        <f>QCO!K38</f>
        <v>0</v>
      </c>
      <c r="H3564" s="790" t="s">
        <v>627</v>
      </c>
    </row>
    <row r="3565" spans="1:8" x14ac:dyDescent="0.25">
      <c r="F3565" s="779" t="s">
        <v>4848</v>
      </c>
      <c r="G3565" s="788">
        <f>QCO!L38</f>
        <v>0</v>
      </c>
      <c r="H3565" s="790" t="s">
        <v>627</v>
      </c>
    </row>
    <row r="3566" spans="1:8" x14ac:dyDescent="0.25">
      <c r="F3566" s="779" t="s">
        <v>4851</v>
      </c>
      <c r="G3566" s="788">
        <f>QCO!M38</f>
        <v>0</v>
      </c>
      <c r="H3566" s="790" t="s">
        <v>627</v>
      </c>
    </row>
    <row r="3567" spans="1:8" x14ac:dyDescent="0.25">
      <c r="F3567" s="779" t="s">
        <v>4857</v>
      </c>
      <c r="G3567" s="788">
        <f>QCO!O38</f>
        <v>0</v>
      </c>
      <c r="H3567" s="790" t="s">
        <v>627</v>
      </c>
    </row>
    <row r="3568" spans="1:8" x14ac:dyDescent="0.25">
      <c r="F3568" s="779" t="s">
        <v>4860</v>
      </c>
      <c r="G3568" s="788">
        <f>QCO!P38</f>
        <v>0</v>
      </c>
      <c r="H3568" s="790" t="s">
        <v>627</v>
      </c>
    </row>
    <row r="3569" spans="1:8" x14ac:dyDescent="0.25">
      <c r="F3569" s="779" t="s">
        <v>4863</v>
      </c>
      <c r="G3569" s="788">
        <f>QCO!Q38</f>
        <v>0</v>
      </c>
      <c r="H3569" s="790" t="s">
        <v>627</v>
      </c>
    </row>
    <row r="3570" spans="1:8" x14ac:dyDescent="0.25">
      <c r="F3570" s="779" t="s">
        <v>4866</v>
      </c>
      <c r="G3570" s="788">
        <f>QCO!R38</f>
        <v>0</v>
      </c>
      <c r="H3570" s="790" t="s">
        <v>627</v>
      </c>
    </row>
    <row r="3571" spans="1:8" x14ac:dyDescent="0.25">
      <c r="F3571" s="779" t="s">
        <v>4869</v>
      </c>
      <c r="G3571" s="788">
        <f>QCO!S38</f>
        <v>0</v>
      </c>
      <c r="H3571" s="790" t="s">
        <v>627</v>
      </c>
    </row>
    <row r="3572" spans="1:8" x14ac:dyDescent="0.25">
      <c r="F3572" s="791" t="s">
        <v>4872</v>
      </c>
      <c r="G3572" s="788">
        <f>QCO!T38</f>
        <v>0</v>
      </c>
      <c r="H3572" s="790" t="s">
        <v>627</v>
      </c>
    </row>
    <row r="3573" spans="1:8" x14ac:dyDescent="0.25">
      <c r="B3573" s="779"/>
      <c r="F3573" s="779" t="s">
        <v>4878</v>
      </c>
      <c r="G3573" s="788">
        <f>QCO!V38</f>
        <v>0</v>
      </c>
      <c r="H3573" s="790" t="s">
        <v>627</v>
      </c>
    </row>
    <row r="3574" spans="1:8" x14ac:dyDescent="0.25">
      <c r="F3574" s="779" t="s">
        <v>4884</v>
      </c>
      <c r="G3574" s="788">
        <f>QCO!X38</f>
        <v>0</v>
      </c>
      <c r="H3574" s="790" t="s">
        <v>627</v>
      </c>
    </row>
    <row r="3575" spans="1:8" x14ac:dyDescent="0.25">
      <c r="F3575" s="779" t="s">
        <v>4887</v>
      </c>
      <c r="G3575" s="788">
        <f>QCO!Y38</f>
        <v>0</v>
      </c>
      <c r="H3575" s="790" t="s">
        <v>627</v>
      </c>
    </row>
    <row r="3576" spans="1:8" x14ac:dyDescent="0.25">
      <c r="F3576" s="779" t="s">
        <v>4890</v>
      </c>
      <c r="G3576" s="788">
        <f>QCO!Z38</f>
        <v>0</v>
      </c>
      <c r="H3576" s="790" t="s">
        <v>627</v>
      </c>
    </row>
    <row r="3577" spans="1:8" x14ac:dyDescent="0.25">
      <c r="F3577" s="779"/>
    </row>
    <row r="3578" spans="1:8" x14ac:dyDescent="0.25">
      <c r="A3578" s="786">
        <v>488</v>
      </c>
      <c r="B3578" s="791" t="s">
        <v>3563</v>
      </c>
      <c r="C3578" s="788">
        <f>QCO!AG38</f>
        <v>0</v>
      </c>
      <c r="E3578" s="790" t="s">
        <v>625</v>
      </c>
      <c r="F3578" s="779" t="s">
        <v>4821</v>
      </c>
      <c r="G3578" s="788">
        <f>QCO!C38</f>
        <v>0</v>
      </c>
      <c r="H3578" s="790" t="s">
        <v>627</v>
      </c>
    </row>
    <row r="3579" spans="1:8" x14ac:dyDescent="0.25">
      <c r="F3579" s="779" t="s">
        <v>4824</v>
      </c>
      <c r="G3579" s="788">
        <f>QCO!D38</f>
        <v>0</v>
      </c>
      <c r="H3579" s="790" t="s">
        <v>627</v>
      </c>
    </row>
    <row r="3580" spans="1:8" x14ac:dyDescent="0.25">
      <c r="F3580" s="791" t="s">
        <v>4827</v>
      </c>
      <c r="G3580" s="788">
        <f>QCO!E38</f>
        <v>0</v>
      </c>
      <c r="H3580" s="790" t="s">
        <v>627</v>
      </c>
    </row>
    <row r="3581" spans="1:8" x14ac:dyDescent="0.25">
      <c r="B3581" s="779"/>
      <c r="F3581" s="779" t="s">
        <v>4830</v>
      </c>
      <c r="G3581" s="788">
        <f>QCO!F38</f>
        <v>0</v>
      </c>
      <c r="H3581" s="790" t="s">
        <v>627</v>
      </c>
    </row>
    <row r="3582" spans="1:8" x14ac:dyDescent="0.25">
      <c r="F3582" s="779" t="s">
        <v>4833</v>
      </c>
      <c r="G3582" s="788">
        <f>QCO!G38</f>
        <v>0</v>
      </c>
      <c r="H3582" s="790" t="s">
        <v>627</v>
      </c>
    </row>
    <row r="3583" spans="1:8" x14ac:dyDescent="0.25">
      <c r="F3583" s="779" t="s">
        <v>4836</v>
      </c>
      <c r="G3583" s="788">
        <f>QCO!H38</f>
        <v>0</v>
      </c>
      <c r="H3583" s="790" t="s">
        <v>627</v>
      </c>
    </row>
    <row r="3584" spans="1:8" x14ac:dyDescent="0.25">
      <c r="F3584" s="779" t="s">
        <v>4839</v>
      </c>
      <c r="G3584" s="788">
        <f>QCO!I38</f>
        <v>0</v>
      </c>
      <c r="H3584" s="790" t="s">
        <v>627</v>
      </c>
    </row>
    <row r="3585" spans="2:8" x14ac:dyDescent="0.25">
      <c r="F3585" s="779" t="s">
        <v>4842</v>
      </c>
      <c r="G3585" s="788">
        <f>QCO!J38</f>
        <v>0</v>
      </c>
      <c r="H3585" s="790" t="s">
        <v>627</v>
      </c>
    </row>
    <row r="3586" spans="2:8" x14ac:dyDescent="0.25">
      <c r="F3586" s="779" t="s">
        <v>4845</v>
      </c>
      <c r="G3586" s="788">
        <f>QCO!K38</f>
        <v>0</v>
      </c>
      <c r="H3586" s="790" t="s">
        <v>627</v>
      </c>
    </row>
    <row r="3587" spans="2:8" x14ac:dyDescent="0.25">
      <c r="F3587" s="779" t="s">
        <v>4848</v>
      </c>
      <c r="G3587" s="788">
        <f>QCO!L38</f>
        <v>0</v>
      </c>
      <c r="H3587" s="790" t="s">
        <v>627</v>
      </c>
    </row>
    <row r="3588" spans="2:8" x14ac:dyDescent="0.25">
      <c r="F3588" s="791" t="s">
        <v>4851</v>
      </c>
      <c r="G3588" s="788">
        <f>QCO!M38</f>
        <v>0</v>
      </c>
      <c r="H3588" s="790" t="s">
        <v>627</v>
      </c>
    </row>
    <row r="3589" spans="2:8" x14ac:dyDescent="0.25">
      <c r="B3589" s="779"/>
      <c r="F3589" s="779" t="s">
        <v>4854</v>
      </c>
      <c r="G3589" s="788">
        <f>QCO!N38</f>
        <v>0</v>
      </c>
      <c r="H3589" s="790" t="s">
        <v>627</v>
      </c>
    </row>
    <row r="3590" spans="2:8" x14ac:dyDescent="0.25">
      <c r="F3590" s="779" t="s">
        <v>4857</v>
      </c>
      <c r="G3590" s="788">
        <f>QCO!O38</f>
        <v>0</v>
      </c>
      <c r="H3590" s="790" t="s">
        <v>627</v>
      </c>
    </row>
    <row r="3591" spans="2:8" x14ac:dyDescent="0.25">
      <c r="F3591" s="779" t="s">
        <v>4860</v>
      </c>
      <c r="G3591" s="788">
        <f>QCO!P38</f>
        <v>0</v>
      </c>
      <c r="H3591" s="790" t="s">
        <v>627</v>
      </c>
    </row>
    <row r="3592" spans="2:8" x14ac:dyDescent="0.25">
      <c r="F3592" s="779" t="s">
        <v>4863</v>
      </c>
      <c r="G3592" s="788">
        <f>QCO!Q38</f>
        <v>0</v>
      </c>
      <c r="H3592" s="790" t="s">
        <v>627</v>
      </c>
    </row>
    <row r="3593" spans="2:8" x14ac:dyDescent="0.25">
      <c r="F3593" s="779" t="s">
        <v>4866</v>
      </c>
      <c r="G3593" s="788">
        <f>QCO!R38</f>
        <v>0</v>
      </c>
      <c r="H3593" s="790" t="s">
        <v>627</v>
      </c>
    </row>
    <row r="3594" spans="2:8" x14ac:dyDescent="0.25">
      <c r="F3594" s="779" t="s">
        <v>4869</v>
      </c>
      <c r="G3594" s="788">
        <f>QCO!S38</f>
        <v>0</v>
      </c>
      <c r="H3594" s="790" t="s">
        <v>627</v>
      </c>
    </row>
    <row r="3595" spans="2:8" x14ac:dyDescent="0.25">
      <c r="F3595" s="779" t="s">
        <v>4872</v>
      </c>
      <c r="G3595" s="788">
        <f>QCO!T38</f>
        <v>0</v>
      </c>
      <c r="H3595" s="790" t="s">
        <v>627</v>
      </c>
    </row>
    <row r="3596" spans="2:8" x14ac:dyDescent="0.25">
      <c r="F3596" s="791" t="s">
        <v>4875</v>
      </c>
      <c r="G3596" s="788">
        <f>QCO!U38</f>
        <v>0</v>
      </c>
      <c r="H3596" s="790" t="s">
        <v>627</v>
      </c>
    </row>
    <row r="3597" spans="2:8" x14ac:dyDescent="0.25">
      <c r="B3597" s="779"/>
      <c r="F3597" s="779" t="s">
        <v>4878</v>
      </c>
      <c r="G3597" s="788">
        <f>QCO!V38</f>
        <v>0</v>
      </c>
      <c r="H3597" s="790" t="s">
        <v>627</v>
      </c>
    </row>
    <row r="3598" spans="2:8" x14ac:dyDescent="0.25">
      <c r="F3598" s="779" t="s">
        <v>4881</v>
      </c>
      <c r="G3598" s="788">
        <f>QCO!W38</f>
        <v>0</v>
      </c>
      <c r="H3598" s="790" t="s">
        <v>627</v>
      </c>
    </row>
    <row r="3599" spans="2:8" x14ac:dyDescent="0.25">
      <c r="F3599" s="779" t="s">
        <v>4884</v>
      </c>
      <c r="G3599" s="788">
        <f>QCO!X38</f>
        <v>0</v>
      </c>
      <c r="H3599" s="790" t="s">
        <v>627</v>
      </c>
    </row>
    <row r="3600" spans="2:8" x14ac:dyDescent="0.25">
      <c r="F3600" s="779" t="s">
        <v>4887</v>
      </c>
      <c r="G3600" s="788">
        <f>QCO!Y38</f>
        <v>0</v>
      </c>
      <c r="H3600" s="790" t="s">
        <v>627</v>
      </c>
    </row>
    <row r="3601" spans="1:8" x14ac:dyDescent="0.25">
      <c r="F3601" s="779" t="s">
        <v>4890</v>
      </c>
      <c r="G3601" s="788">
        <f>QCO!Z38</f>
        <v>0</v>
      </c>
      <c r="H3601" s="790" t="s">
        <v>627</v>
      </c>
    </row>
    <row r="3602" spans="1:8" x14ac:dyDescent="0.25">
      <c r="F3602" s="779" t="s">
        <v>4893</v>
      </c>
      <c r="G3602" s="788">
        <f>QCO!AA38</f>
        <v>0</v>
      </c>
      <c r="H3602" s="790" t="s">
        <v>627</v>
      </c>
    </row>
    <row r="3603" spans="1:8" x14ac:dyDescent="0.25">
      <c r="F3603" s="779" t="s">
        <v>4896</v>
      </c>
      <c r="G3603" s="788">
        <f>QCO!AB38</f>
        <v>0</v>
      </c>
      <c r="H3603" s="790" t="s">
        <v>627</v>
      </c>
    </row>
    <row r="3604" spans="1:8" x14ac:dyDescent="0.25">
      <c r="F3604" s="791" t="s">
        <v>4899</v>
      </c>
      <c r="G3604" s="788">
        <f>QCO!AE38</f>
        <v>0</v>
      </c>
      <c r="H3604" s="790" t="s">
        <v>627</v>
      </c>
    </row>
    <row r="3605" spans="1:8" x14ac:dyDescent="0.25">
      <c r="B3605" s="779"/>
      <c r="F3605" s="779"/>
    </row>
    <row r="3606" spans="1:8" x14ac:dyDescent="0.25">
      <c r="A3606" s="786">
        <v>489</v>
      </c>
      <c r="B3606" s="791" t="s">
        <v>3512</v>
      </c>
      <c r="C3606" s="788">
        <f>QCO!AF39</f>
        <v>0</v>
      </c>
      <c r="E3606" s="790" t="s">
        <v>625</v>
      </c>
      <c r="F3606" s="779" t="s">
        <v>4822</v>
      </c>
      <c r="G3606" s="788">
        <f>QCO!C39</f>
        <v>0</v>
      </c>
      <c r="H3606" s="790" t="s">
        <v>627</v>
      </c>
    </row>
    <row r="3607" spans="1:8" x14ac:dyDescent="0.25">
      <c r="F3607" s="779" t="s">
        <v>4825</v>
      </c>
      <c r="G3607" s="788">
        <f>QCO!D39</f>
        <v>0</v>
      </c>
      <c r="H3607" s="790" t="s">
        <v>627</v>
      </c>
    </row>
    <row r="3608" spans="1:8" x14ac:dyDescent="0.25">
      <c r="F3608" s="779" t="s">
        <v>4831</v>
      </c>
      <c r="G3608" s="788">
        <f>QCO!F39</f>
        <v>0</v>
      </c>
      <c r="H3608" s="790" t="s">
        <v>627</v>
      </c>
    </row>
    <row r="3609" spans="1:8" x14ac:dyDescent="0.25">
      <c r="F3609" s="779" t="s">
        <v>4840</v>
      </c>
      <c r="G3609" s="788">
        <f>QCO!I39</f>
        <v>0</v>
      </c>
      <c r="H3609" s="790" t="s">
        <v>627</v>
      </c>
    </row>
    <row r="3610" spans="1:8" x14ac:dyDescent="0.25">
      <c r="F3610" s="779" t="s">
        <v>4843</v>
      </c>
      <c r="G3610" s="788">
        <f>QCO!J39</f>
        <v>0</v>
      </c>
      <c r="H3610" s="790" t="s">
        <v>627</v>
      </c>
    </row>
    <row r="3611" spans="1:8" x14ac:dyDescent="0.25">
      <c r="F3611" s="779" t="s">
        <v>4846</v>
      </c>
      <c r="G3611" s="788">
        <f>QCO!K39</f>
        <v>0</v>
      </c>
      <c r="H3611" s="790" t="s">
        <v>627</v>
      </c>
    </row>
    <row r="3612" spans="1:8" x14ac:dyDescent="0.25">
      <c r="F3612" s="791" t="s">
        <v>4849</v>
      </c>
      <c r="G3612" s="788">
        <f>QCO!L39</f>
        <v>0</v>
      </c>
      <c r="H3612" s="790" t="s">
        <v>627</v>
      </c>
    </row>
    <row r="3613" spans="1:8" x14ac:dyDescent="0.25">
      <c r="B3613" s="779"/>
      <c r="F3613" s="779" t="s">
        <v>4852</v>
      </c>
      <c r="G3613" s="788">
        <f>QCO!M39</f>
        <v>0</v>
      </c>
      <c r="H3613" s="790" t="s">
        <v>627</v>
      </c>
    </row>
    <row r="3614" spans="1:8" x14ac:dyDescent="0.25">
      <c r="F3614" s="779" t="s">
        <v>4858</v>
      </c>
      <c r="G3614" s="788">
        <f>QCO!O39</f>
        <v>0</v>
      </c>
      <c r="H3614" s="790" t="s">
        <v>627</v>
      </c>
    </row>
    <row r="3615" spans="1:8" x14ac:dyDescent="0.25">
      <c r="F3615" s="779" t="s">
        <v>4861</v>
      </c>
      <c r="G3615" s="788">
        <f>QCO!P39</f>
        <v>0</v>
      </c>
      <c r="H3615" s="790" t="s">
        <v>627</v>
      </c>
    </row>
    <row r="3616" spans="1:8" x14ac:dyDescent="0.25">
      <c r="F3616" s="779" t="s">
        <v>4864</v>
      </c>
      <c r="G3616" s="788">
        <f>QCO!Q39</f>
        <v>0</v>
      </c>
      <c r="H3616" s="790" t="s">
        <v>627</v>
      </c>
    </row>
    <row r="3617" spans="1:8" x14ac:dyDescent="0.25">
      <c r="F3617" s="779" t="s">
        <v>4867</v>
      </c>
      <c r="G3617" s="788">
        <f>QCO!R39</f>
        <v>0</v>
      </c>
      <c r="H3617" s="790" t="s">
        <v>627</v>
      </c>
    </row>
    <row r="3618" spans="1:8" x14ac:dyDescent="0.25">
      <c r="F3618" s="779" t="s">
        <v>4870</v>
      </c>
      <c r="G3618" s="788">
        <f>QCO!S39</f>
        <v>0</v>
      </c>
      <c r="H3618" s="790" t="s">
        <v>627</v>
      </c>
    </row>
    <row r="3619" spans="1:8" x14ac:dyDescent="0.25">
      <c r="F3619" s="779" t="s">
        <v>4873</v>
      </c>
      <c r="G3619" s="788">
        <f>QCO!T39</f>
        <v>0</v>
      </c>
      <c r="H3619" s="790" t="s">
        <v>627</v>
      </c>
    </row>
    <row r="3620" spans="1:8" x14ac:dyDescent="0.25">
      <c r="F3620" s="779" t="s">
        <v>4879</v>
      </c>
      <c r="G3620" s="788">
        <f>QCO!V39</f>
        <v>0</v>
      </c>
      <c r="H3620" s="790" t="s">
        <v>627</v>
      </c>
    </row>
    <row r="3621" spans="1:8" x14ac:dyDescent="0.25">
      <c r="F3621" s="791" t="s">
        <v>4885</v>
      </c>
      <c r="G3621" s="788">
        <f>QCO!X39</f>
        <v>0</v>
      </c>
      <c r="H3621" s="790" t="s">
        <v>627</v>
      </c>
    </row>
    <row r="3622" spans="1:8" x14ac:dyDescent="0.25">
      <c r="B3622" s="779"/>
      <c r="F3622" s="779" t="s">
        <v>4888</v>
      </c>
      <c r="G3622" s="788">
        <f>QCO!Y39</f>
        <v>0</v>
      </c>
      <c r="H3622" s="790" t="s">
        <v>627</v>
      </c>
    </row>
    <row r="3623" spans="1:8" x14ac:dyDescent="0.25">
      <c r="F3623" s="779" t="s">
        <v>4891</v>
      </c>
      <c r="G3623" s="788">
        <f>QCO!Z39</f>
        <v>0</v>
      </c>
      <c r="H3623" s="790" t="s">
        <v>627</v>
      </c>
    </row>
    <row r="3624" spans="1:8" x14ac:dyDescent="0.25"/>
    <row r="3625" spans="1:8" x14ac:dyDescent="0.25">
      <c r="A3625" s="786">
        <v>490</v>
      </c>
      <c r="B3625" s="779" t="s">
        <v>3565</v>
      </c>
      <c r="C3625" s="788">
        <f>QCO!AG39</f>
        <v>0</v>
      </c>
      <c r="E3625" s="790" t="s">
        <v>625</v>
      </c>
      <c r="F3625" s="779" t="s">
        <v>4822</v>
      </c>
      <c r="G3625" s="788">
        <f>QCO!C39</f>
        <v>0</v>
      </c>
      <c r="H3625" s="790" t="s">
        <v>627</v>
      </c>
    </row>
    <row r="3626" spans="1:8" x14ac:dyDescent="0.25">
      <c r="F3626" s="779" t="s">
        <v>4825</v>
      </c>
      <c r="G3626" s="788">
        <f>QCO!D39</f>
        <v>0</v>
      </c>
      <c r="H3626" s="790" t="s">
        <v>627</v>
      </c>
    </row>
    <row r="3627" spans="1:8" x14ac:dyDescent="0.25">
      <c r="F3627" s="791" t="s">
        <v>4828</v>
      </c>
      <c r="G3627" s="788">
        <f>QCO!E39</f>
        <v>0</v>
      </c>
      <c r="H3627" s="790" t="s">
        <v>627</v>
      </c>
    </row>
    <row r="3628" spans="1:8" x14ac:dyDescent="0.25">
      <c r="B3628" s="779"/>
      <c r="F3628" s="779" t="s">
        <v>4831</v>
      </c>
      <c r="G3628" s="788">
        <f>QCO!F39</f>
        <v>0</v>
      </c>
      <c r="H3628" s="790" t="s">
        <v>627</v>
      </c>
    </row>
    <row r="3629" spans="1:8" x14ac:dyDescent="0.25">
      <c r="F3629" s="779" t="s">
        <v>4834</v>
      </c>
      <c r="G3629" s="788">
        <f>QCO!G39</f>
        <v>0</v>
      </c>
      <c r="H3629" s="790" t="s">
        <v>627</v>
      </c>
    </row>
    <row r="3630" spans="1:8" x14ac:dyDescent="0.25">
      <c r="F3630" s="791" t="s">
        <v>4837</v>
      </c>
      <c r="G3630" s="788">
        <f>QCO!H39</f>
        <v>0</v>
      </c>
      <c r="H3630" s="790" t="s">
        <v>627</v>
      </c>
    </row>
    <row r="3631" spans="1:8" x14ac:dyDescent="0.25">
      <c r="B3631" s="779"/>
      <c r="F3631" s="779" t="s">
        <v>4840</v>
      </c>
      <c r="G3631" s="788">
        <f>QCO!I39</f>
        <v>0</v>
      </c>
      <c r="H3631" s="790" t="s">
        <v>627</v>
      </c>
    </row>
    <row r="3632" spans="1:8" x14ac:dyDescent="0.25">
      <c r="F3632" s="779" t="s">
        <v>4843</v>
      </c>
      <c r="G3632" s="788">
        <f>QCO!J39</f>
        <v>0</v>
      </c>
      <c r="H3632" s="790" t="s">
        <v>627</v>
      </c>
    </row>
    <row r="3633" spans="2:8" x14ac:dyDescent="0.25">
      <c r="F3633" s="791" t="s">
        <v>4846</v>
      </c>
      <c r="G3633" s="788">
        <f>QCO!K39</f>
        <v>0</v>
      </c>
      <c r="H3633" s="790" t="s">
        <v>627</v>
      </c>
    </row>
    <row r="3634" spans="2:8" x14ac:dyDescent="0.25">
      <c r="B3634" s="779"/>
      <c r="F3634" s="779" t="s">
        <v>4849</v>
      </c>
      <c r="G3634" s="788">
        <f>QCO!L39</f>
        <v>0</v>
      </c>
      <c r="H3634" s="790" t="s">
        <v>627</v>
      </c>
    </row>
    <row r="3635" spans="2:8" x14ac:dyDescent="0.25">
      <c r="F3635" s="779" t="s">
        <v>4852</v>
      </c>
      <c r="G3635" s="788">
        <f>QCO!M39</f>
        <v>0</v>
      </c>
      <c r="H3635" s="790" t="s">
        <v>627</v>
      </c>
    </row>
    <row r="3636" spans="2:8" x14ac:dyDescent="0.25">
      <c r="F3636" s="791" t="s">
        <v>4855</v>
      </c>
      <c r="G3636" s="788">
        <f>QCO!N39</f>
        <v>0</v>
      </c>
      <c r="H3636" s="790" t="s">
        <v>627</v>
      </c>
    </row>
    <row r="3637" spans="2:8" x14ac:dyDescent="0.25">
      <c r="B3637" s="779"/>
      <c r="F3637" s="779" t="s">
        <v>4858</v>
      </c>
      <c r="G3637" s="788">
        <f>QCO!O39</f>
        <v>0</v>
      </c>
      <c r="H3637" s="790" t="s">
        <v>627</v>
      </c>
    </row>
    <row r="3638" spans="2:8" x14ac:dyDescent="0.25">
      <c r="F3638" s="779" t="s">
        <v>4861</v>
      </c>
      <c r="G3638" s="788">
        <f>QCO!P39</f>
        <v>0</v>
      </c>
      <c r="H3638" s="790" t="s">
        <v>627</v>
      </c>
    </row>
    <row r="3639" spans="2:8" x14ac:dyDescent="0.25">
      <c r="F3639" s="791" t="s">
        <v>4864</v>
      </c>
      <c r="G3639" s="788">
        <f>QCO!Q39</f>
        <v>0</v>
      </c>
      <c r="H3639" s="790" t="s">
        <v>627</v>
      </c>
    </row>
    <row r="3640" spans="2:8" x14ac:dyDescent="0.25">
      <c r="B3640" s="779"/>
      <c r="F3640" s="779" t="s">
        <v>4867</v>
      </c>
      <c r="G3640" s="788">
        <f>QCO!R39</f>
        <v>0</v>
      </c>
      <c r="H3640" s="790" t="s">
        <v>627</v>
      </c>
    </row>
    <row r="3641" spans="2:8" x14ac:dyDescent="0.25">
      <c r="F3641" s="779" t="s">
        <v>4870</v>
      </c>
      <c r="G3641" s="788">
        <f>QCO!S39</f>
        <v>0</v>
      </c>
      <c r="H3641" s="790" t="s">
        <v>627</v>
      </c>
    </row>
    <row r="3642" spans="2:8" x14ac:dyDescent="0.25">
      <c r="F3642" s="791" t="s">
        <v>4873</v>
      </c>
      <c r="G3642" s="788">
        <f>QCO!T39</f>
        <v>0</v>
      </c>
      <c r="H3642" s="790" t="s">
        <v>627</v>
      </c>
    </row>
    <row r="3643" spans="2:8" x14ac:dyDescent="0.25">
      <c r="B3643" s="779"/>
      <c r="F3643" s="779" t="s">
        <v>4876</v>
      </c>
      <c r="G3643" s="788">
        <f>QCO!U39</f>
        <v>0</v>
      </c>
      <c r="H3643" s="790" t="s">
        <v>627</v>
      </c>
    </row>
    <row r="3644" spans="2:8" x14ac:dyDescent="0.25">
      <c r="F3644" s="779" t="s">
        <v>4879</v>
      </c>
      <c r="G3644" s="788">
        <f>QCO!V39</f>
        <v>0</v>
      </c>
      <c r="H3644" s="790" t="s">
        <v>627</v>
      </c>
    </row>
    <row r="3645" spans="2:8" x14ac:dyDescent="0.25">
      <c r="F3645" s="779" t="s">
        <v>4882</v>
      </c>
      <c r="G3645" s="788">
        <f>QCO!W39</f>
        <v>0</v>
      </c>
      <c r="H3645" s="790" t="s">
        <v>627</v>
      </c>
    </row>
    <row r="3646" spans="2:8" x14ac:dyDescent="0.25">
      <c r="F3646" s="791" t="s">
        <v>4885</v>
      </c>
      <c r="G3646" s="788">
        <f>QCO!X39</f>
        <v>0</v>
      </c>
      <c r="H3646" s="790" t="s">
        <v>627</v>
      </c>
    </row>
    <row r="3647" spans="2:8" x14ac:dyDescent="0.25">
      <c r="B3647" s="779"/>
      <c r="F3647" s="779" t="s">
        <v>4888</v>
      </c>
      <c r="G3647" s="788">
        <f>QCO!Y39</f>
        <v>0</v>
      </c>
      <c r="H3647" s="790" t="s">
        <v>627</v>
      </c>
    </row>
    <row r="3648" spans="2:8" x14ac:dyDescent="0.25">
      <c r="F3648" s="779" t="s">
        <v>4891</v>
      </c>
      <c r="G3648" s="788">
        <f>QCO!Z39</f>
        <v>0</v>
      </c>
      <c r="H3648" s="790" t="s">
        <v>627</v>
      </c>
    </row>
    <row r="3649" spans="1:8" x14ac:dyDescent="0.25">
      <c r="F3649" s="779" t="s">
        <v>4894</v>
      </c>
      <c r="G3649" s="788">
        <f>QCO!AA39</f>
        <v>0</v>
      </c>
      <c r="H3649" s="790" t="s">
        <v>627</v>
      </c>
    </row>
    <row r="3650" spans="1:8" x14ac:dyDescent="0.25">
      <c r="F3650" s="791" t="s">
        <v>4897</v>
      </c>
      <c r="G3650" s="788">
        <f>QCO!AB39</f>
        <v>0</v>
      </c>
      <c r="H3650" s="790" t="s">
        <v>627</v>
      </c>
    </row>
    <row r="3651" spans="1:8" x14ac:dyDescent="0.25">
      <c r="B3651" s="779"/>
      <c r="F3651" s="779" t="s">
        <v>4900</v>
      </c>
      <c r="G3651" s="788">
        <f>QCO!AE39</f>
        <v>0</v>
      </c>
      <c r="H3651" s="790" t="s">
        <v>627</v>
      </c>
    </row>
    <row r="3652" spans="1:8" x14ac:dyDescent="0.25">
      <c r="F3652" s="779"/>
    </row>
    <row r="3653" spans="1:8" x14ac:dyDescent="0.25">
      <c r="A3653" s="786">
        <v>491</v>
      </c>
      <c r="B3653" s="791" t="s">
        <v>3513</v>
      </c>
      <c r="C3653" s="788">
        <f>QCO!AF40</f>
        <v>0</v>
      </c>
      <c r="E3653" s="790" t="s">
        <v>625</v>
      </c>
      <c r="F3653" s="779" t="s">
        <v>5001</v>
      </c>
      <c r="G3653" s="788">
        <f>QCO!C40</f>
        <v>0</v>
      </c>
      <c r="H3653" s="790" t="s">
        <v>627</v>
      </c>
    </row>
    <row r="3654" spans="1:8" x14ac:dyDescent="0.25">
      <c r="F3654" s="791" t="s">
        <v>5002</v>
      </c>
      <c r="G3654" s="788">
        <f>QCO!D40</f>
        <v>0</v>
      </c>
      <c r="H3654" s="790" t="s">
        <v>627</v>
      </c>
    </row>
    <row r="3655" spans="1:8" x14ac:dyDescent="0.25">
      <c r="B3655" s="779"/>
      <c r="F3655" s="779" t="s">
        <v>5003</v>
      </c>
      <c r="G3655" s="788">
        <f>QCO!F40</f>
        <v>0</v>
      </c>
      <c r="H3655" s="790" t="s">
        <v>627</v>
      </c>
    </row>
    <row r="3656" spans="1:8" x14ac:dyDescent="0.25">
      <c r="F3656" s="779" t="s">
        <v>5004</v>
      </c>
      <c r="G3656" s="788">
        <f>QCO!I40</f>
        <v>0</v>
      </c>
      <c r="H3656" s="790" t="s">
        <v>627</v>
      </c>
    </row>
    <row r="3657" spans="1:8" x14ac:dyDescent="0.25">
      <c r="F3657" s="779" t="s">
        <v>5005</v>
      </c>
      <c r="G3657" s="788">
        <f>QCO!J40</f>
        <v>0</v>
      </c>
      <c r="H3657" s="790" t="s">
        <v>627</v>
      </c>
    </row>
    <row r="3658" spans="1:8" x14ac:dyDescent="0.25">
      <c r="F3658" s="791" t="s">
        <v>5006</v>
      </c>
      <c r="G3658" s="788">
        <f>QCO!K40</f>
        <v>0</v>
      </c>
      <c r="H3658" s="790" t="s">
        <v>627</v>
      </c>
    </row>
    <row r="3659" spans="1:8" x14ac:dyDescent="0.25">
      <c r="B3659" s="779"/>
      <c r="F3659" s="779" t="s">
        <v>5007</v>
      </c>
      <c r="G3659" s="788">
        <f>QCO!L40</f>
        <v>0</v>
      </c>
      <c r="H3659" s="790" t="s">
        <v>627</v>
      </c>
    </row>
    <row r="3660" spans="1:8" x14ac:dyDescent="0.25">
      <c r="F3660" s="779" t="s">
        <v>5008</v>
      </c>
      <c r="G3660" s="788">
        <f>QCO!M40</f>
        <v>0</v>
      </c>
      <c r="H3660" s="790" t="s">
        <v>627</v>
      </c>
    </row>
    <row r="3661" spans="1:8" x14ac:dyDescent="0.25">
      <c r="F3661" s="779" t="s">
        <v>5009</v>
      </c>
      <c r="G3661" s="788">
        <f>QCO!O40</f>
        <v>0</v>
      </c>
      <c r="H3661" s="790" t="s">
        <v>627</v>
      </c>
    </row>
    <row r="3662" spans="1:8" x14ac:dyDescent="0.25">
      <c r="F3662" s="791" t="s">
        <v>5010</v>
      </c>
      <c r="G3662" s="788">
        <f>QCO!P40</f>
        <v>0</v>
      </c>
      <c r="H3662" s="790" t="s">
        <v>627</v>
      </c>
    </row>
    <row r="3663" spans="1:8" x14ac:dyDescent="0.25">
      <c r="F3663" s="791" t="s">
        <v>5011</v>
      </c>
      <c r="G3663" s="788">
        <f>QCO!Q40</f>
        <v>0</v>
      </c>
      <c r="H3663" s="790" t="s">
        <v>627</v>
      </c>
    </row>
    <row r="3664" spans="1:8" x14ac:dyDescent="0.25">
      <c r="B3664" s="779"/>
      <c r="F3664" s="779" t="s">
        <v>5012</v>
      </c>
      <c r="G3664" s="788">
        <f>QCO!R40</f>
        <v>0</v>
      </c>
      <c r="H3664" s="790" t="s">
        <v>627</v>
      </c>
    </row>
    <row r="3665" spans="1:8" x14ac:dyDescent="0.25">
      <c r="F3665" s="779" t="s">
        <v>5013</v>
      </c>
      <c r="G3665" s="788">
        <f>QCO!S40</f>
        <v>0</v>
      </c>
      <c r="H3665" s="790" t="s">
        <v>627</v>
      </c>
    </row>
    <row r="3666" spans="1:8" x14ac:dyDescent="0.25">
      <c r="F3666" s="779" t="s">
        <v>5014</v>
      </c>
      <c r="G3666" s="788">
        <f>QCO!T40</f>
        <v>0</v>
      </c>
      <c r="H3666" s="790" t="s">
        <v>627</v>
      </c>
    </row>
    <row r="3667" spans="1:8" x14ac:dyDescent="0.25">
      <c r="F3667" s="791" t="s">
        <v>5015</v>
      </c>
      <c r="G3667" s="788">
        <f>QCO!V40</f>
        <v>0</v>
      </c>
      <c r="H3667" s="790" t="s">
        <v>627</v>
      </c>
    </row>
    <row r="3668" spans="1:8" x14ac:dyDescent="0.25">
      <c r="B3668" s="779"/>
      <c r="F3668" s="779" t="s">
        <v>5016</v>
      </c>
      <c r="G3668" s="788">
        <f>QCO!X40</f>
        <v>0</v>
      </c>
      <c r="H3668" s="790" t="s">
        <v>627</v>
      </c>
    </row>
    <row r="3669" spans="1:8" x14ac:dyDescent="0.25">
      <c r="F3669" s="791" t="s">
        <v>5017</v>
      </c>
      <c r="G3669" s="788">
        <f>QCO!Y40</f>
        <v>0</v>
      </c>
      <c r="H3669" s="790" t="s">
        <v>627</v>
      </c>
    </row>
    <row r="3670" spans="1:8" x14ac:dyDescent="0.25">
      <c r="B3670" s="779"/>
      <c r="F3670" s="791" t="s">
        <v>5018</v>
      </c>
      <c r="G3670" s="788">
        <f>QCO!Z40</f>
        <v>0</v>
      </c>
      <c r="H3670" s="790" t="s">
        <v>627</v>
      </c>
    </row>
    <row r="3671" spans="1:8" x14ac:dyDescent="0.25">
      <c r="F3671" s="791" t="s">
        <v>5019</v>
      </c>
      <c r="G3671" s="788">
        <f>QCO!AC40</f>
        <v>0</v>
      </c>
      <c r="H3671" s="790" t="s">
        <v>627</v>
      </c>
    </row>
    <row r="3672" spans="1:8" x14ac:dyDescent="0.25">
      <c r="B3672" s="779"/>
      <c r="F3672" s="791" t="s">
        <v>5020</v>
      </c>
      <c r="G3672" s="788">
        <f>QCO!AD40</f>
        <v>0</v>
      </c>
      <c r="H3672" s="790" t="s">
        <v>627</v>
      </c>
    </row>
    <row r="3673" spans="1:8" x14ac:dyDescent="0.25"/>
    <row r="3674" spans="1:8" x14ac:dyDescent="0.25">
      <c r="A3674" s="786">
        <v>492</v>
      </c>
      <c r="B3674" s="779" t="s">
        <v>3567</v>
      </c>
      <c r="C3674" s="788">
        <f>QCO!AG40</f>
        <v>0</v>
      </c>
      <c r="E3674" s="790" t="s">
        <v>625</v>
      </c>
      <c r="F3674" s="791" t="s">
        <v>5001</v>
      </c>
      <c r="G3674" s="788">
        <f>QCO!C40</f>
        <v>0</v>
      </c>
      <c r="H3674" s="790" t="s">
        <v>627</v>
      </c>
    </row>
    <row r="3675" spans="1:8" x14ac:dyDescent="0.25">
      <c r="F3675" s="791" t="s">
        <v>5002</v>
      </c>
      <c r="G3675" s="788">
        <f>QCO!D40</f>
        <v>0</v>
      </c>
      <c r="H3675" s="790" t="s">
        <v>627</v>
      </c>
    </row>
    <row r="3676" spans="1:8" x14ac:dyDescent="0.25">
      <c r="B3676" s="779"/>
      <c r="F3676" s="779" t="s">
        <v>5021</v>
      </c>
      <c r="G3676" s="788">
        <f>QCO!E40</f>
        <v>0</v>
      </c>
      <c r="H3676" s="790" t="s">
        <v>627</v>
      </c>
    </row>
    <row r="3677" spans="1:8" x14ac:dyDescent="0.25">
      <c r="F3677" s="791" t="s">
        <v>5003</v>
      </c>
      <c r="G3677" s="788">
        <f>QCO!F40</f>
        <v>0</v>
      </c>
      <c r="H3677" s="789" t="s">
        <v>627</v>
      </c>
    </row>
    <row r="3678" spans="1:8" x14ac:dyDescent="0.25">
      <c r="B3678" s="779"/>
      <c r="F3678" s="791" t="s">
        <v>5022</v>
      </c>
      <c r="G3678" s="788">
        <f>QCO!G40</f>
        <v>0</v>
      </c>
      <c r="H3678" s="789" t="s">
        <v>627</v>
      </c>
    </row>
    <row r="3679" spans="1:8" x14ac:dyDescent="0.25">
      <c r="F3679" s="791" t="s">
        <v>5023</v>
      </c>
      <c r="G3679" s="788">
        <f>QCO!H40</f>
        <v>0</v>
      </c>
      <c r="H3679" s="789" t="s">
        <v>627</v>
      </c>
    </row>
    <row r="3680" spans="1:8" x14ac:dyDescent="0.25">
      <c r="B3680" s="779"/>
      <c r="F3680" s="779" t="s">
        <v>5004</v>
      </c>
      <c r="G3680" s="788">
        <f>QCO!I40</f>
        <v>0</v>
      </c>
      <c r="H3680" s="789" t="s">
        <v>627</v>
      </c>
    </row>
    <row r="3681" spans="2:8" x14ac:dyDescent="0.25">
      <c r="F3681" s="791" t="s">
        <v>5005</v>
      </c>
      <c r="G3681" s="788">
        <f>QCO!J40</f>
        <v>0</v>
      </c>
      <c r="H3681" s="789" t="s">
        <v>627</v>
      </c>
    </row>
    <row r="3682" spans="2:8" x14ac:dyDescent="0.25">
      <c r="B3682" s="779"/>
      <c r="F3682" s="779" t="s">
        <v>5006</v>
      </c>
      <c r="G3682" s="788">
        <f>QCO!K40</f>
        <v>0</v>
      </c>
      <c r="H3682" s="789" t="s">
        <v>627</v>
      </c>
    </row>
    <row r="3683" spans="2:8" x14ac:dyDescent="0.25">
      <c r="F3683" s="791" t="s">
        <v>5007</v>
      </c>
      <c r="G3683" s="788">
        <f>QCO!L40</f>
        <v>0</v>
      </c>
      <c r="H3683" s="789" t="s">
        <v>627</v>
      </c>
    </row>
    <row r="3684" spans="2:8" x14ac:dyDescent="0.25">
      <c r="B3684" s="779"/>
      <c r="F3684" s="791" t="s">
        <v>5008</v>
      </c>
      <c r="G3684" s="788">
        <f>QCO!M40</f>
        <v>0</v>
      </c>
      <c r="H3684" s="789" t="s">
        <v>627</v>
      </c>
    </row>
    <row r="3685" spans="2:8" x14ac:dyDescent="0.25">
      <c r="F3685" s="791" t="s">
        <v>5024</v>
      </c>
      <c r="G3685" s="788">
        <f>QCO!N40</f>
        <v>0</v>
      </c>
      <c r="H3685" s="789" t="s">
        <v>627</v>
      </c>
    </row>
    <row r="3686" spans="2:8" x14ac:dyDescent="0.25">
      <c r="B3686" s="779"/>
      <c r="F3686" s="779" t="s">
        <v>5009</v>
      </c>
      <c r="G3686" s="788">
        <f>QCO!O40</f>
        <v>0</v>
      </c>
      <c r="H3686" s="789" t="s">
        <v>627</v>
      </c>
    </row>
    <row r="3687" spans="2:8" x14ac:dyDescent="0.25">
      <c r="F3687" s="791" t="s">
        <v>5010</v>
      </c>
      <c r="G3687" s="788">
        <f>QCO!P40</f>
        <v>0</v>
      </c>
      <c r="H3687" s="789" t="s">
        <v>627</v>
      </c>
    </row>
    <row r="3688" spans="2:8" x14ac:dyDescent="0.25">
      <c r="B3688" s="779"/>
      <c r="F3688" s="779" t="s">
        <v>5011</v>
      </c>
      <c r="G3688" s="788">
        <f>QCO!Q40</f>
        <v>0</v>
      </c>
      <c r="H3688" s="789" t="s">
        <v>627</v>
      </c>
    </row>
    <row r="3689" spans="2:8" x14ac:dyDescent="0.25">
      <c r="F3689" s="791" t="s">
        <v>5012</v>
      </c>
      <c r="G3689" s="788">
        <f>QCO!R40</f>
        <v>0</v>
      </c>
      <c r="H3689" s="789" t="s">
        <v>627</v>
      </c>
    </row>
    <row r="3690" spans="2:8" x14ac:dyDescent="0.25">
      <c r="F3690" s="791" t="s">
        <v>5013</v>
      </c>
      <c r="G3690" s="788">
        <f>QCO!S40</f>
        <v>0</v>
      </c>
      <c r="H3690" s="789" t="s">
        <v>627</v>
      </c>
    </row>
    <row r="3691" spans="2:8" x14ac:dyDescent="0.25">
      <c r="F3691" s="791" t="s">
        <v>5014</v>
      </c>
      <c r="G3691" s="788">
        <f>QCO!T40</f>
        <v>0</v>
      </c>
      <c r="H3691" s="789" t="s">
        <v>627</v>
      </c>
    </row>
    <row r="3692" spans="2:8" x14ac:dyDescent="0.25">
      <c r="F3692" s="791" t="s">
        <v>5025</v>
      </c>
      <c r="G3692" s="788">
        <f>QCO!U40</f>
        <v>0</v>
      </c>
      <c r="H3692" s="789" t="s">
        <v>627</v>
      </c>
    </row>
    <row r="3693" spans="2:8" x14ac:dyDescent="0.25">
      <c r="F3693" s="791" t="s">
        <v>5015</v>
      </c>
      <c r="G3693" s="788">
        <f>QCO!V40</f>
        <v>0</v>
      </c>
      <c r="H3693" s="789" t="s">
        <v>627</v>
      </c>
    </row>
    <row r="3694" spans="2:8" x14ac:dyDescent="0.25">
      <c r="F3694" s="791" t="s">
        <v>5026</v>
      </c>
      <c r="G3694" s="788">
        <f>QCO!W40</f>
        <v>0</v>
      </c>
      <c r="H3694" s="789" t="s">
        <v>627</v>
      </c>
    </row>
    <row r="3695" spans="2:8" x14ac:dyDescent="0.25">
      <c r="F3695" s="791" t="s">
        <v>5016</v>
      </c>
      <c r="G3695" s="788">
        <f>QCO!X40</f>
        <v>0</v>
      </c>
      <c r="H3695" s="789" t="s">
        <v>627</v>
      </c>
    </row>
    <row r="3696" spans="2:8" x14ac:dyDescent="0.25">
      <c r="F3696" s="791" t="s">
        <v>5017</v>
      </c>
      <c r="G3696" s="788">
        <f>QCO!Y40</f>
        <v>0</v>
      </c>
      <c r="H3696" s="789" t="s">
        <v>627</v>
      </c>
    </row>
    <row r="3697" spans="1:8" x14ac:dyDescent="0.25">
      <c r="F3697" s="791" t="s">
        <v>5018</v>
      </c>
      <c r="G3697" s="788">
        <f>QCO!Z40</f>
        <v>0</v>
      </c>
      <c r="H3697" s="789" t="s">
        <v>627</v>
      </c>
    </row>
    <row r="3698" spans="1:8" x14ac:dyDescent="0.25">
      <c r="F3698" s="791" t="s">
        <v>5027</v>
      </c>
      <c r="G3698" s="788">
        <f>QCO!AA40</f>
        <v>0</v>
      </c>
      <c r="H3698" s="789" t="s">
        <v>627</v>
      </c>
    </row>
    <row r="3699" spans="1:8" x14ac:dyDescent="0.25">
      <c r="F3699" s="791" t="s">
        <v>5028</v>
      </c>
      <c r="G3699" s="788">
        <f>QCO!AB40</f>
        <v>0</v>
      </c>
      <c r="H3699" s="789" t="s">
        <v>627</v>
      </c>
    </row>
    <row r="3700" spans="1:8" x14ac:dyDescent="0.25">
      <c r="F3700" s="791" t="s">
        <v>5019</v>
      </c>
      <c r="G3700" s="788">
        <f>QCO!AC40</f>
        <v>0</v>
      </c>
      <c r="H3700" s="789" t="s">
        <v>627</v>
      </c>
    </row>
    <row r="3701" spans="1:8" x14ac:dyDescent="0.25">
      <c r="F3701" s="791" t="s">
        <v>5020</v>
      </c>
      <c r="G3701" s="788">
        <f>QCO!AD40</f>
        <v>0</v>
      </c>
      <c r="H3701" s="789" t="s">
        <v>627</v>
      </c>
    </row>
    <row r="3702" spans="1:8" x14ac:dyDescent="0.25">
      <c r="F3702" s="791" t="s">
        <v>5029</v>
      </c>
      <c r="G3702" s="788">
        <f>QCO!AE40</f>
        <v>0</v>
      </c>
      <c r="H3702" s="789" t="s">
        <v>627</v>
      </c>
    </row>
    <row r="3703" spans="1:8" x14ac:dyDescent="0.25">
      <c r="H3703" s="789"/>
    </row>
    <row r="3704" spans="1:8" x14ac:dyDescent="0.25">
      <c r="H3704" s="789"/>
    </row>
    <row r="3705" spans="1:8" x14ac:dyDescent="0.25">
      <c r="A3705" s="786">
        <v>493</v>
      </c>
      <c r="B3705" s="791" t="s">
        <v>3516</v>
      </c>
      <c r="C3705" s="788">
        <f>QCO!AH10</f>
        <v>0</v>
      </c>
      <c r="E3705" s="790" t="s">
        <v>625</v>
      </c>
      <c r="F3705" s="791" t="s">
        <v>3518</v>
      </c>
      <c r="G3705" s="788">
        <f>QCO!AH11</f>
        <v>0</v>
      </c>
      <c r="H3705" s="789" t="s">
        <v>627</v>
      </c>
    </row>
    <row r="3706" spans="1:8" ht="30" x14ac:dyDescent="0.25">
      <c r="F3706" s="791" t="s">
        <v>3520</v>
      </c>
      <c r="G3706" s="788">
        <f>QCO!AH12</f>
        <v>0</v>
      </c>
      <c r="H3706" s="789" t="s">
        <v>627</v>
      </c>
    </row>
    <row r="3707" spans="1:8" x14ac:dyDescent="0.25">
      <c r="F3707" s="791" t="s">
        <v>3522</v>
      </c>
      <c r="G3707" s="788">
        <f>QCO!AH13</f>
        <v>0</v>
      </c>
      <c r="H3707" s="789" t="s">
        <v>627</v>
      </c>
    </row>
    <row r="3708" spans="1:8" x14ac:dyDescent="0.25">
      <c r="F3708" s="791" t="s">
        <v>3524</v>
      </c>
      <c r="G3708" s="788">
        <f>QCO!AH14</f>
        <v>0</v>
      </c>
      <c r="H3708" s="789" t="s">
        <v>627</v>
      </c>
    </row>
    <row r="3709" spans="1:8" x14ac:dyDescent="0.25">
      <c r="F3709" s="791" t="s">
        <v>3526</v>
      </c>
      <c r="G3709" s="788">
        <f>QCO!AH15</f>
        <v>0</v>
      </c>
      <c r="H3709" s="789" t="s">
        <v>627</v>
      </c>
    </row>
    <row r="3710" spans="1:8" x14ac:dyDescent="0.25">
      <c r="B3710" s="779"/>
      <c r="F3710" s="791" t="s">
        <v>3528</v>
      </c>
      <c r="G3710" s="788">
        <f>QCO!AH16</f>
        <v>0</v>
      </c>
      <c r="H3710" s="789" t="s">
        <v>627</v>
      </c>
    </row>
    <row r="3711" spans="1:8" x14ac:dyDescent="0.25">
      <c r="B3711" s="779"/>
      <c r="F3711" s="791" t="s">
        <v>3530</v>
      </c>
      <c r="G3711" s="788">
        <f>QCO!AH17</f>
        <v>0</v>
      </c>
      <c r="H3711" s="789" t="s">
        <v>627</v>
      </c>
    </row>
    <row r="3712" spans="1:8" x14ac:dyDescent="0.25">
      <c r="B3712" s="779"/>
      <c r="H3712" s="789"/>
    </row>
    <row r="3713" spans="1:8" x14ac:dyDescent="0.25">
      <c r="A3713" s="786">
        <v>494</v>
      </c>
      <c r="B3713" s="791" t="s">
        <v>3534</v>
      </c>
      <c r="C3713" s="788">
        <f>QCO!AH22</f>
        <v>0</v>
      </c>
      <c r="E3713" s="790" t="s">
        <v>625</v>
      </c>
      <c r="F3713" s="791" t="s">
        <v>3536</v>
      </c>
      <c r="G3713" s="788">
        <f>QCO!AH23</f>
        <v>0</v>
      </c>
      <c r="H3713" s="789" t="s">
        <v>627</v>
      </c>
    </row>
    <row r="3714" spans="1:8" ht="30" x14ac:dyDescent="0.25">
      <c r="B3714" s="779"/>
      <c r="F3714" s="791" t="s">
        <v>3538</v>
      </c>
      <c r="G3714" s="788">
        <f>QCO!AH24</f>
        <v>0</v>
      </c>
      <c r="H3714" s="789" t="s">
        <v>627</v>
      </c>
    </row>
    <row r="3715" spans="1:8" x14ac:dyDescent="0.25">
      <c r="B3715" s="779"/>
      <c r="F3715" s="791" t="s">
        <v>3540</v>
      </c>
      <c r="G3715" s="788">
        <f>QCO!AH25</f>
        <v>0</v>
      </c>
      <c r="H3715" s="789" t="s">
        <v>627</v>
      </c>
    </row>
    <row r="3716" spans="1:8" x14ac:dyDescent="0.25">
      <c r="B3716" s="779"/>
      <c r="F3716" s="791" t="s">
        <v>3542</v>
      </c>
      <c r="G3716" s="788">
        <f>QCO!AH26</f>
        <v>0</v>
      </c>
      <c r="H3716" s="789" t="s">
        <v>627</v>
      </c>
    </row>
    <row r="3717" spans="1:8" x14ac:dyDescent="0.25">
      <c r="B3717" s="779"/>
      <c r="F3717" s="791" t="s">
        <v>3544</v>
      </c>
      <c r="G3717" s="788">
        <f>QCO!AH27</f>
        <v>0</v>
      </c>
      <c r="H3717" s="789" t="s">
        <v>627</v>
      </c>
    </row>
    <row r="3718" spans="1:8" x14ac:dyDescent="0.25">
      <c r="B3718" s="779"/>
      <c r="F3718" s="791" t="s">
        <v>3546</v>
      </c>
      <c r="G3718" s="788">
        <f>QCO!AH28</f>
        <v>0</v>
      </c>
      <c r="H3718" s="789" t="s">
        <v>627</v>
      </c>
    </row>
    <row r="3719" spans="1:8" x14ac:dyDescent="0.25">
      <c r="B3719" s="779"/>
      <c r="F3719" s="791" t="s">
        <v>3548</v>
      </c>
      <c r="G3719" s="788">
        <f>QCO!AH29</f>
        <v>0</v>
      </c>
      <c r="H3719" s="789" t="s">
        <v>627</v>
      </c>
    </row>
    <row r="3720" spans="1:8" x14ac:dyDescent="0.25">
      <c r="B3720" s="779"/>
    </row>
    <row r="3721" spans="1:8" x14ac:dyDescent="0.25">
      <c r="A3721" s="786">
        <v>495</v>
      </c>
      <c r="B3721" s="779" t="s">
        <v>3550</v>
      </c>
      <c r="C3721" s="788">
        <f>QCO!AH32</f>
        <v>0</v>
      </c>
      <c r="E3721" s="790" t="s">
        <v>625</v>
      </c>
      <c r="F3721" s="779" t="s">
        <v>3552</v>
      </c>
      <c r="G3721" s="788">
        <f>QCO!AH33</f>
        <v>0</v>
      </c>
      <c r="H3721" s="789" t="s">
        <v>627</v>
      </c>
    </row>
    <row r="3722" spans="1:8" x14ac:dyDescent="0.25">
      <c r="F3722" s="779" t="s">
        <v>3554</v>
      </c>
      <c r="G3722" s="788">
        <f>QCO!AH34</f>
        <v>0</v>
      </c>
      <c r="H3722" s="789" t="s">
        <v>627</v>
      </c>
    </row>
    <row r="3723" spans="1:8" x14ac:dyDescent="0.25">
      <c r="B3723" s="779"/>
      <c r="F3723" s="779" t="s">
        <v>3556</v>
      </c>
      <c r="G3723" s="788">
        <f>QCO!AH35</f>
        <v>0</v>
      </c>
      <c r="H3723" s="789" t="s">
        <v>627</v>
      </c>
    </row>
    <row r="3724" spans="1:8" x14ac:dyDescent="0.25">
      <c r="B3724" s="779"/>
      <c r="F3724" s="779"/>
    </row>
    <row r="3725" spans="1:8" x14ac:dyDescent="0.25">
      <c r="A3725" s="786">
        <v>496</v>
      </c>
      <c r="B3725" s="779" t="s">
        <v>3560</v>
      </c>
      <c r="C3725" s="788">
        <f>QCO!AH37</f>
        <v>0</v>
      </c>
      <c r="E3725" s="790" t="s">
        <v>625</v>
      </c>
      <c r="F3725" s="779" t="s">
        <v>3562</v>
      </c>
      <c r="G3725" s="788">
        <f>QCO!AH38</f>
        <v>0</v>
      </c>
      <c r="H3725" s="790" t="s">
        <v>627</v>
      </c>
    </row>
    <row r="3726" spans="1:8" x14ac:dyDescent="0.25">
      <c r="B3726" s="779"/>
      <c r="F3726" s="779" t="s">
        <v>3564</v>
      </c>
      <c r="G3726" s="788">
        <f>QCO!AH39</f>
        <v>0</v>
      </c>
      <c r="H3726" s="790" t="s">
        <v>627</v>
      </c>
    </row>
    <row r="3727" spans="1:8" x14ac:dyDescent="0.25">
      <c r="B3727" s="779"/>
      <c r="F3727" s="779"/>
    </row>
    <row r="3728" spans="1:8" x14ac:dyDescent="0.25">
      <c r="A3728" s="786">
        <v>497</v>
      </c>
      <c r="B3728" s="779" t="s">
        <v>3488</v>
      </c>
      <c r="C3728" s="788">
        <f>QCO!AF10</f>
        <v>0</v>
      </c>
      <c r="E3728" s="790" t="s">
        <v>625</v>
      </c>
      <c r="F3728" s="779" t="s">
        <v>3489</v>
      </c>
      <c r="G3728" s="788">
        <f>QCO!AF11</f>
        <v>0</v>
      </c>
      <c r="H3728" s="790" t="s">
        <v>627</v>
      </c>
    </row>
    <row r="3729" spans="1:8" ht="30" x14ac:dyDescent="0.25">
      <c r="B3729" s="779"/>
      <c r="F3729" s="779" t="s">
        <v>3491</v>
      </c>
      <c r="G3729" s="788">
        <f>QCO!AF12</f>
        <v>0</v>
      </c>
      <c r="H3729" s="790" t="s">
        <v>627</v>
      </c>
    </row>
    <row r="3730" spans="1:8" x14ac:dyDescent="0.25">
      <c r="B3730" s="779"/>
      <c r="F3730" s="779" t="s">
        <v>3492</v>
      </c>
      <c r="G3730" s="788">
        <f>QCO!AF13</f>
        <v>0</v>
      </c>
      <c r="H3730" s="790" t="s">
        <v>627</v>
      </c>
    </row>
    <row r="3731" spans="1:8" x14ac:dyDescent="0.25">
      <c r="B3731" s="779"/>
      <c r="F3731" s="779" t="s">
        <v>3493</v>
      </c>
      <c r="G3731" s="788">
        <f>QCO!AF14</f>
        <v>0</v>
      </c>
      <c r="H3731" s="790" t="s">
        <v>627</v>
      </c>
    </row>
    <row r="3732" spans="1:8" x14ac:dyDescent="0.25">
      <c r="B3732" s="779"/>
      <c r="F3732" s="779" t="s">
        <v>3490</v>
      </c>
      <c r="G3732" s="788">
        <f>QCO!AF15</f>
        <v>0</v>
      </c>
      <c r="H3732" s="790" t="s">
        <v>627</v>
      </c>
    </row>
    <row r="3733" spans="1:8" x14ac:dyDescent="0.25">
      <c r="B3733" s="779"/>
      <c r="F3733" s="779" t="s">
        <v>3494</v>
      </c>
      <c r="G3733" s="788">
        <f>QCO!AF16</f>
        <v>0</v>
      </c>
      <c r="H3733" s="790" t="s">
        <v>627</v>
      </c>
    </row>
    <row r="3734" spans="1:8" x14ac:dyDescent="0.25">
      <c r="B3734" s="779"/>
      <c r="F3734" s="779" t="s">
        <v>3495</v>
      </c>
      <c r="G3734" s="788">
        <f>QCO!AF17</f>
        <v>0</v>
      </c>
      <c r="H3734" s="790" t="s">
        <v>627</v>
      </c>
    </row>
    <row r="3735" spans="1:8" x14ac:dyDescent="0.25">
      <c r="B3735" s="779"/>
      <c r="F3735" s="779"/>
    </row>
    <row r="3736" spans="1:8" x14ac:dyDescent="0.25">
      <c r="A3736" s="786">
        <v>498</v>
      </c>
      <c r="B3736" s="791" t="s">
        <v>3497</v>
      </c>
      <c r="C3736" s="788">
        <f>QCO!AF22</f>
        <v>0</v>
      </c>
      <c r="E3736" s="790" t="s">
        <v>625</v>
      </c>
      <c r="F3736" s="791" t="s">
        <v>3498</v>
      </c>
      <c r="G3736" s="788">
        <f>QCO!AF23</f>
        <v>0</v>
      </c>
      <c r="H3736" s="790" t="s">
        <v>627</v>
      </c>
    </row>
    <row r="3737" spans="1:8" ht="30" x14ac:dyDescent="0.25">
      <c r="B3737" s="779"/>
      <c r="F3737" s="779" t="s">
        <v>3499</v>
      </c>
      <c r="G3737" s="788">
        <f>QCO!AF24</f>
        <v>0</v>
      </c>
      <c r="H3737" s="790" t="s">
        <v>627</v>
      </c>
    </row>
    <row r="3738" spans="1:8" x14ac:dyDescent="0.25">
      <c r="F3738" s="791" t="s">
        <v>3500</v>
      </c>
      <c r="G3738" s="788">
        <f>QCO!AF25</f>
        <v>0</v>
      </c>
      <c r="H3738" s="790" t="s">
        <v>627</v>
      </c>
    </row>
    <row r="3739" spans="1:8" x14ac:dyDescent="0.25">
      <c r="B3739" s="779"/>
      <c r="F3739" s="779" t="s">
        <v>3501</v>
      </c>
      <c r="G3739" s="788">
        <f>QCO!AF26</f>
        <v>0</v>
      </c>
      <c r="H3739" s="790" t="s">
        <v>627</v>
      </c>
    </row>
    <row r="3740" spans="1:8" x14ac:dyDescent="0.25">
      <c r="F3740" s="779" t="s">
        <v>3502</v>
      </c>
      <c r="G3740" s="788">
        <f>QCO!AF27</f>
        <v>0</v>
      </c>
      <c r="H3740" s="790" t="s">
        <v>627</v>
      </c>
    </row>
    <row r="3741" spans="1:8" x14ac:dyDescent="0.25">
      <c r="F3741" s="779" t="s">
        <v>3503</v>
      </c>
      <c r="G3741" s="788">
        <f>QCO!AF28</f>
        <v>0</v>
      </c>
      <c r="H3741" s="790" t="s">
        <v>627</v>
      </c>
    </row>
    <row r="3742" spans="1:8" x14ac:dyDescent="0.25">
      <c r="F3742" s="791" t="s">
        <v>3504</v>
      </c>
      <c r="G3742" s="788">
        <f>QCO!AF29</f>
        <v>0</v>
      </c>
      <c r="H3742" s="790" t="s">
        <v>627</v>
      </c>
    </row>
    <row r="3743" spans="1:8" x14ac:dyDescent="0.25">
      <c r="B3743" s="779"/>
      <c r="F3743" s="779"/>
    </row>
    <row r="3744" spans="1:8" x14ac:dyDescent="0.25">
      <c r="A3744" s="786">
        <v>499</v>
      </c>
      <c r="B3744" s="791" t="s">
        <v>3505</v>
      </c>
      <c r="C3744" s="788">
        <f>QCO!AF32</f>
        <v>0</v>
      </c>
      <c r="E3744" s="790" t="s">
        <v>625</v>
      </c>
      <c r="F3744" s="779" t="s">
        <v>3506</v>
      </c>
      <c r="G3744" s="788">
        <f>QCO!AF33</f>
        <v>0</v>
      </c>
      <c r="H3744" s="790" t="s">
        <v>627</v>
      </c>
    </row>
    <row r="3745" spans="1:8" x14ac:dyDescent="0.25">
      <c r="F3745" s="779" t="s">
        <v>3507</v>
      </c>
      <c r="G3745" s="788">
        <f>QCO!AF34</f>
        <v>0</v>
      </c>
      <c r="H3745" s="790" t="s">
        <v>627</v>
      </c>
    </row>
    <row r="3746" spans="1:8" x14ac:dyDescent="0.25">
      <c r="F3746" s="779" t="s">
        <v>3508</v>
      </c>
      <c r="G3746" s="788">
        <f>QCO!AF35</f>
        <v>0</v>
      </c>
      <c r="H3746" s="790" t="s">
        <v>627</v>
      </c>
    </row>
    <row r="3747" spans="1:8" x14ac:dyDescent="0.25">
      <c r="F3747" s="779"/>
    </row>
    <row r="3748" spans="1:8" x14ac:dyDescent="0.25">
      <c r="A3748" s="786">
        <v>500</v>
      </c>
      <c r="B3748" s="791" t="s">
        <v>3510</v>
      </c>
      <c r="C3748" s="788">
        <f>QCO!AF37</f>
        <v>0</v>
      </c>
      <c r="E3748" s="790" t="s">
        <v>625</v>
      </c>
      <c r="F3748" s="791" t="s">
        <v>3511</v>
      </c>
      <c r="G3748" s="788">
        <f>QCO!AF38</f>
        <v>0</v>
      </c>
      <c r="H3748" s="790" t="s">
        <v>627</v>
      </c>
    </row>
    <row r="3749" spans="1:8" x14ac:dyDescent="0.25">
      <c r="B3749" s="779"/>
      <c r="F3749" s="779" t="s">
        <v>3512</v>
      </c>
      <c r="G3749" s="788">
        <f>QCO!AF39</f>
        <v>0</v>
      </c>
      <c r="H3749" s="790" t="s">
        <v>627</v>
      </c>
    </row>
    <row r="3750" spans="1:8" x14ac:dyDescent="0.25">
      <c r="F3750" s="779"/>
    </row>
    <row r="3751" spans="1:8" x14ac:dyDescent="0.25">
      <c r="A3751" s="786">
        <v>501</v>
      </c>
      <c r="B3751" s="791" t="s">
        <v>3517</v>
      </c>
      <c r="C3751" s="788">
        <f>QCO!AG10</f>
        <v>0</v>
      </c>
      <c r="E3751" s="790" t="s">
        <v>625</v>
      </c>
      <c r="F3751" s="779" t="s">
        <v>3519</v>
      </c>
      <c r="G3751" s="788">
        <f>QCO!AG11</f>
        <v>0</v>
      </c>
      <c r="H3751" s="790" t="s">
        <v>627</v>
      </c>
    </row>
    <row r="3752" spans="1:8" ht="30" x14ac:dyDescent="0.25">
      <c r="F3752" s="791" t="s">
        <v>3521</v>
      </c>
      <c r="G3752" s="788">
        <f>QCO!AG12</f>
        <v>0</v>
      </c>
      <c r="H3752" s="790" t="s">
        <v>627</v>
      </c>
    </row>
    <row r="3753" spans="1:8" x14ac:dyDescent="0.25">
      <c r="B3753" s="779"/>
      <c r="F3753" s="779" t="s">
        <v>3523</v>
      </c>
      <c r="G3753" s="788">
        <f>QCO!AG13</f>
        <v>0</v>
      </c>
      <c r="H3753" s="790" t="s">
        <v>627</v>
      </c>
    </row>
    <row r="3754" spans="1:8" x14ac:dyDescent="0.25">
      <c r="F3754" s="779" t="s">
        <v>3525</v>
      </c>
      <c r="G3754" s="788">
        <f>QCO!AG14</f>
        <v>0</v>
      </c>
      <c r="H3754" s="790" t="s">
        <v>627</v>
      </c>
    </row>
    <row r="3755" spans="1:8" x14ac:dyDescent="0.25">
      <c r="F3755" s="779" t="s">
        <v>3527</v>
      </c>
      <c r="G3755" s="788">
        <f>QCO!AG15</f>
        <v>0</v>
      </c>
      <c r="H3755" s="790" t="s">
        <v>627</v>
      </c>
    </row>
    <row r="3756" spans="1:8" x14ac:dyDescent="0.25">
      <c r="D3756" s="790"/>
      <c r="F3756" s="779" t="s">
        <v>3529</v>
      </c>
      <c r="G3756" s="788">
        <f>QCO!AG16</f>
        <v>0</v>
      </c>
      <c r="H3756" s="789" t="s">
        <v>627</v>
      </c>
    </row>
    <row r="3757" spans="1:8" x14ac:dyDescent="0.25">
      <c r="B3757" s="779"/>
      <c r="D3757" s="790"/>
      <c r="F3757" s="779" t="s">
        <v>3531</v>
      </c>
      <c r="G3757" s="788">
        <f>QCO!AG17</f>
        <v>0</v>
      </c>
      <c r="H3757" s="790" t="s">
        <v>627</v>
      </c>
    </row>
    <row r="3758" spans="1:8" x14ac:dyDescent="0.25">
      <c r="D3758" s="790"/>
      <c r="F3758" s="779"/>
    </row>
    <row r="3759" spans="1:8" x14ac:dyDescent="0.25">
      <c r="A3759" s="786">
        <v>502</v>
      </c>
      <c r="B3759" s="791" t="s">
        <v>3535</v>
      </c>
      <c r="C3759" s="788">
        <f>QCO!AG22</f>
        <v>0</v>
      </c>
      <c r="D3759" s="790"/>
      <c r="E3759" s="790" t="s">
        <v>625</v>
      </c>
      <c r="F3759" s="779" t="s">
        <v>3537</v>
      </c>
      <c r="G3759" s="788">
        <f>QCO!AG23</f>
        <v>0</v>
      </c>
      <c r="H3759" s="789" t="s">
        <v>627</v>
      </c>
    </row>
    <row r="3760" spans="1:8" ht="30" x14ac:dyDescent="0.25">
      <c r="B3760" s="779"/>
      <c r="D3760" s="790"/>
      <c r="F3760" s="779" t="s">
        <v>3539</v>
      </c>
      <c r="G3760" s="788">
        <f>QCO!AG24</f>
        <v>0</v>
      </c>
      <c r="H3760" s="790" t="s">
        <v>627</v>
      </c>
    </row>
    <row r="3761" spans="1:8" x14ac:dyDescent="0.25">
      <c r="D3761" s="790"/>
      <c r="F3761" s="779" t="s">
        <v>3541</v>
      </c>
      <c r="G3761" s="788">
        <f>QCO!AG25</f>
        <v>0</v>
      </c>
      <c r="H3761" s="790" t="s">
        <v>627</v>
      </c>
    </row>
    <row r="3762" spans="1:8" x14ac:dyDescent="0.25">
      <c r="D3762" s="790"/>
      <c r="F3762" s="779" t="s">
        <v>3543</v>
      </c>
      <c r="G3762" s="788">
        <f>QCO!AG26</f>
        <v>0</v>
      </c>
      <c r="H3762" s="790" t="s">
        <v>627</v>
      </c>
    </row>
    <row r="3763" spans="1:8" x14ac:dyDescent="0.25">
      <c r="D3763" s="790"/>
      <c r="F3763" s="779" t="s">
        <v>3545</v>
      </c>
      <c r="G3763" s="788">
        <f>QCO!AG27</f>
        <v>0</v>
      </c>
      <c r="H3763" s="790" t="s">
        <v>627</v>
      </c>
    </row>
    <row r="3764" spans="1:8" x14ac:dyDescent="0.25">
      <c r="F3764" s="779" t="s">
        <v>3547</v>
      </c>
      <c r="G3764" s="788">
        <f>QCO!AG28</f>
        <v>0</v>
      </c>
      <c r="H3764" s="790" t="s">
        <v>627</v>
      </c>
    </row>
    <row r="3765" spans="1:8" x14ac:dyDescent="0.25">
      <c r="F3765" s="779" t="s">
        <v>3549</v>
      </c>
      <c r="G3765" s="788">
        <f>QCO!AG29</f>
        <v>0</v>
      </c>
      <c r="H3765" s="790" t="s">
        <v>627</v>
      </c>
    </row>
    <row r="3766" spans="1:8" x14ac:dyDescent="0.25"/>
    <row r="3767" spans="1:8" x14ac:dyDescent="0.25">
      <c r="A3767" s="786">
        <v>503</v>
      </c>
      <c r="B3767" s="779" t="s">
        <v>3551</v>
      </c>
      <c r="C3767" s="788">
        <f>QCO!AG32</f>
        <v>0</v>
      </c>
      <c r="E3767" s="790" t="s">
        <v>625</v>
      </c>
      <c r="F3767" s="779" t="s">
        <v>3553</v>
      </c>
      <c r="G3767" s="788">
        <f>QCO!AG33</f>
        <v>0</v>
      </c>
      <c r="H3767" s="790" t="s">
        <v>627</v>
      </c>
    </row>
    <row r="3768" spans="1:8" x14ac:dyDescent="0.25">
      <c r="F3768" s="779" t="s">
        <v>3555</v>
      </c>
      <c r="G3768" s="788">
        <f>QCO!AG34</f>
        <v>0</v>
      </c>
      <c r="H3768" s="790" t="s">
        <v>627</v>
      </c>
    </row>
    <row r="3769" spans="1:8" x14ac:dyDescent="0.25">
      <c r="F3769" s="779" t="s">
        <v>3557</v>
      </c>
      <c r="G3769" s="788">
        <f>QCO!AG35</f>
        <v>0</v>
      </c>
      <c r="H3769" s="790" t="s">
        <v>627</v>
      </c>
    </row>
    <row r="3770" spans="1:8" x14ac:dyDescent="0.25">
      <c r="F3770" s="779"/>
    </row>
    <row r="3771" spans="1:8" x14ac:dyDescent="0.25">
      <c r="A3771" s="786">
        <v>504</v>
      </c>
      <c r="B3771" s="791" t="s">
        <v>3561</v>
      </c>
      <c r="C3771" s="788">
        <f>QCO!AG37</f>
        <v>0</v>
      </c>
      <c r="E3771" s="790" t="s">
        <v>625</v>
      </c>
      <c r="F3771" s="779" t="s">
        <v>3563</v>
      </c>
      <c r="G3771" s="788">
        <f>QCO!AG38</f>
        <v>0</v>
      </c>
      <c r="H3771" s="790" t="s">
        <v>627</v>
      </c>
    </row>
    <row r="3772" spans="1:8" x14ac:dyDescent="0.25">
      <c r="F3772" s="791" t="s">
        <v>3565</v>
      </c>
      <c r="G3772" s="788">
        <f>QCO!AG39</f>
        <v>0</v>
      </c>
      <c r="H3772" s="789" t="s">
        <v>627</v>
      </c>
    </row>
    <row r="3773" spans="1:8" x14ac:dyDescent="0.25">
      <c r="B3773" s="779"/>
      <c r="F3773" s="779"/>
      <c r="H3773" s="789"/>
    </row>
    <row r="3774" spans="1:8" x14ac:dyDescent="0.25">
      <c r="A3774" s="786">
        <v>505</v>
      </c>
      <c r="B3774" s="791" t="s">
        <v>4929</v>
      </c>
      <c r="C3774" s="788">
        <f>QCO!AC10</f>
        <v>0</v>
      </c>
      <c r="E3774" s="790" t="s">
        <v>625</v>
      </c>
      <c r="F3774" s="791" t="s">
        <v>4930</v>
      </c>
      <c r="G3774" s="788">
        <f>QCO!AC11</f>
        <v>0</v>
      </c>
      <c r="H3774" s="789" t="s">
        <v>627</v>
      </c>
    </row>
    <row r="3775" spans="1:8" ht="30" x14ac:dyDescent="0.25">
      <c r="B3775" s="779"/>
      <c r="F3775" s="779" t="s">
        <v>4931</v>
      </c>
      <c r="G3775" s="788">
        <f>QCO!AC12</f>
        <v>0</v>
      </c>
      <c r="H3775" s="789" t="s">
        <v>627</v>
      </c>
    </row>
    <row r="3776" spans="1:8" x14ac:dyDescent="0.25">
      <c r="F3776" s="791" t="s">
        <v>4932</v>
      </c>
      <c r="G3776" s="788">
        <f>QCO!AC13</f>
        <v>0</v>
      </c>
      <c r="H3776" s="789" t="s">
        <v>627</v>
      </c>
    </row>
    <row r="3777" spans="1:8" x14ac:dyDescent="0.25">
      <c r="F3777" s="791" t="s">
        <v>4933</v>
      </c>
      <c r="G3777" s="788">
        <f>QCO!AC14</f>
        <v>0</v>
      </c>
      <c r="H3777" s="789" t="s">
        <v>627</v>
      </c>
    </row>
    <row r="3778" spans="1:8" x14ac:dyDescent="0.25">
      <c r="F3778" s="791" t="s">
        <v>4934</v>
      </c>
      <c r="G3778" s="788">
        <f>QCO!AC15</f>
        <v>0</v>
      </c>
      <c r="H3778" s="789" t="s">
        <v>627</v>
      </c>
    </row>
    <row r="3779" spans="1:8" x14ac:dyDescent="0.25">
      <c r="F3779" s="791" t="s">
        <v>4935</v>
      </c>
      <c r="G3779" s="788">
        <f>QCO!AC16</f>
        <v>0</v>
      </c>
      <c r="H3779" s="789" t="s">
        <v>627</v>
      </c>
    </row>
    <row r="3780" spans="1:8" x14ac:dyDescent="0.25">
      <c r="F3780" s="791" t="s">
        <v>4936</v>
      </c>
      <c r="G3780" s="788">
        <f>QCO!AC17</f>
        <v>0</v>
      </c>
      <c r="H3780" s="789" t="s">
        <v>627</v>
      </c>
    </row>
    <row r="3781" spans="1:8" x14ac:dyDescent="0.25">
      <c r="H3781" s="789"/>
    </row>
    <row r="3782" spans="1:8" x14ac:dyDescent="0.25">
      <c r="A3782" s="786">
        <v>506</v>
      </c>
      <c r="B3782" s="791" t="s">
        <v>4965</v>
      </c>
      <c r="C3782" s="788">
        <f>QCO!AC22</f>
        <v>0</v>
      </c>
      <c r="E3782" s="790" t="s">
        <v>625</v>
      </c>
      <c r="F3782" s="791" t="s">
        <v>4966</v>
      </c>
      <c r="G3782" s="788">
        <f>QCO!AC23</f>
        <v>0</v>
      </c>
      <c r="H3782" s="789" t="s">
        <v>627</v>
      </c>
    </row>
    <row r="3783" spans="1:8" ht="30" x14ac:dyDescent="0.25">
      <c r="F3783" s="791" t="s">
        <v>4967</v>
      </c>
      <c r="G3783" s="788">
        <f>QCO!AC24</f>
        <v>0</v>
      </c>
      <c r="H3783" s="789" t="s">
        <v>627</v>
      </c>
    </row>
    <row r="3784" spans="1:8" x14ac:dyDescent="0.25">
      <c r="F3784" s="791" t="s">
        <v>4968</v>
      </c>
      <c r="G3784" s="788">
        <f>QCO!AC25</f>
        <v>0</v>
      </c>
      <c r="H3784" s="789" t="s">
        <v>627</v>
      </c>
    </row>
    <row r="3785" spans="1:8" x14ac:dyDescent="0.25">
      <c r="F3785" s="791" t="s">
        <v>4969</v>
      </c>
      <c r="G3785" s="788">
        <f>QCO!AC26</f>
        <v>0</v>
      </c>
      <c r="H3785" s="789" t="s">
        <v>627</v>
      </c>
    </row>
    <row r="3786" spans="1:8" x14ac:dyDescent="0.25">
      <c r="F3786" s="791" t="s">
        <v>4970</v>
      </c>
      <c r="G3786" s="788">
        <f>QCO!AC27</f>
        <v>0</v>
      </c>
      <c r="H3786" s="789" t="s">
        <v>627</v>
      </c>
    </row>
    <row r="3787" spans="1:8" x14ac:dyDescent="0.25">
      <c r="F3787" s="791" t="s">
        <v>4971</v>
      </c>
      <c r="G3787" s="788">
        <f>QCO!AC28</f>
        <v>0</v>
      </c>
      <c r="H3787" s="789" t="s">
        <v>627</v>
      </c>
    </row>
    <row r="3788" spans="1:8" x14ac:dyDescent="0.25">
      <c r="F3788" s="791" t="s">
        <v>4972</v>
      </c>
      <c r="G3788" s="788">
        <f>QCO!AC29</f>
        <v>0</v>
      </c>
      <c r="H3788" s="789" t="s">
        <v>627</v>
      </c>
    </row>
    <row r="3789" spans="1:8" x14ac:dyDescent="0.25">
      <c r="B3789" s="779"/>
      <c r="F3789" s="779"/>
      <c r="H3789" s="789"/>
    </row>
    <row r="3790" spans="1:8" x14ac:dyDescent="0.25">
      <c r="A3790" s="786">
        <v>507</v>
      </c>
      <c r="B3790" s="791" t="s">
        <v>5030</v>
      </c>
      <c r="C3790" s="788">
        <f>QCU!M9</f>
        <v>0</v>
      </c>
      <c r="E3790" s="790" t="s">
        <v>875</v>
      </c>
      <c r="F3790" s="791" t="s">
        <v>3577</v>
      </c>
      <c r="G3790" s="788">
        <f>QCU!D9</f>
        <v>0</v>
      </c>
      <c r="H3790" s="789"/>
    </row>
    <row r="3791" spans="1:8" x14ac:dyDescent="0.25">
      <c r="H3791" s="789"/>
    </row>
    <row r="3792" spans="1:8" x14ac:dyDescent="0.25">
      <c r="A3792" s="786">
        <v>508</v>
      </c>
      <c r="B3792" s="791" t="s">
        <v>5031</v>
      </c>
      <c r="C3792" s="788">
        <f>QCU!M10</f>
        <v>0</v>
      </c>
      <c r="E3792" s="790" t="s">
        <v>875</v>
      </c>
      <c r="F3792" s="791" t="s">
        <v>3579</v>
      </c>
      <c r="G3792" s="788">
        <f>QCU!D10</f>
        <v>0</v>
      </c>
      <c r="H3792" s="789"/>
    </row>
    <row r="3793" spans="1:8" x14ac:dyDescent="0.25">
      <c r="H3793" s="789"/>
    </row>
    <row r="3794" spans="1:8" x14ac:dyDescent="0.25">
      <c r="A3794" s="786">
        <v>509</v>
      </c>
      <c r="B3794" s="791" t="s">
        <v>5032</v>
      </c>
      <c r="C3794" s="788">
        <f>QCU!M11</f>
        <v>0</v>
      </c>
      <c r="E3794" s="790" t="s">
        <v>875</v>
      </c>
      <c r="F3794" s="791" t="s">
        <v>3581</v>
      </c>
      <c r="G3794" s="788">
        <f>QCU!D11</f>
        <v>0</v>
      </c>
      <c r="H3794" s="789"/>
    </row>
    <row r="3795" spans="1:8" x14ac:dyDescent="0.25">
      <c r="B3795" s="779"/>
      <c r="F3795" s="779"/>
      <c r="H3795" s="789"/>
    </row>
    <row r="3796" spans="1:8" x14ac:dyDescent="0.25">
      <c r="A3796" s="786">
        <v>510</v>
      </c>
      <c r="B3796" s="791" t="s">
        <v>5033</v>
      </c>
      <c r="C3796" s="788">
        <f>QCU!M12</f>
        <v>0</v>
      </c>
      <c r="E3796" s="790" t="s">
        <v>875</v>
      </c>
      <c r="F3796" s="791" t="s">
        <v>3583</v>
      </c>
      <c r="G3796" s="788">
        <f>QCU!D12</f>
        <v>0</v>
      </c>
      <c r="H3796" s="789"/>
    </row>
    <row r="3797" spans="1:8" x14ac:dyDescent="0.25">
      <c r="H3797" s="789"/>
    </row>
    <row r="3798" spans="1:8" x14ac:dyDescent="0.25">
      <c r="A3798" s="786">
        <v>511</v>
      </c>
      <c r="B3798" s="791" t="s">
        <v>5034</v>
      </c>
      <c r="C3798" s="788">
        <f>QCU!M13</f>
        <v>0</v>
      </c>
      <c r="E3798" s="790" t="s">
        <v>875</v>
      </c>
      <c r="F3798" s="791" t="s">
        <v>3585</v>
      </c>
      <c r="G3798" s="788">
        <f>QCU!D13</f>
        <v>0</v>
      </c>
      <c r="H3798" s="789"/>
    </row>
    <row r="3799" spans="1:8" x14ac:dyDescent="0.25">
      <c r="H3799" s="789"/>
    </row>
    <row r="3800" spans="1:8" x14ac:dyDescent="0.25">
      <c r="A3800" s="786">
        <v>512</v>
      </c>
      <c r="B3800" s="791" t="s">
        <v>5035</v>
      </c>
      <c r="C3800" s="788">
        <f>QCU!M14</f>
        <v>0</v>
      </c>
      <c r="E3800" s="790" t="s">
        <v>875</v>
      </c>
      <c r="F3800" s="791" t="s">
        <v>3587</v>
      </c>
      <c r="G3800" s="788">
        <f>QCU!D14</f>
        <v>0</v>
      </c>
      <c r="H3800" s="789"/>
    </row>
    <row r="3801" spans="1:8" x14ac:dyDescent="0.25">
      <c r="H3801" s="789"/>
    </row>
    <row r="3802" spans="1:8" x14ac:dyDescent="0.25">
      <c r="A3802" s="786">
        <v>513</v>
      </c>
      <c r="B3802" s="791" t="s">
        <v>5036</v>
      </c>
      <c r="C3802" s="788">
        <f>QCU!M15</f>
        <v>0</v>
      </c>
      <c r="E3802" s="790" t="s">
        <v>875</v>
      </c>
      <c r="F3802" s="791" t="s">
        <v>3589</v>
      </c>
      <c r="G3802" s="788">
        <f>QCU!D15</f>
        <v>0</v>
      </c>
      <c r="H3802" s="789"/>
    </row>
    <row r="3803" spans="1:8" x14ac:dyDescent="0.25">
      <c r="H3803" s="789"/>
    </row>
    <row r="3804" spans="1:8" x14ac:dyDescent="0.25">
      <c r="A3804" s="786">
        <v>514</v>
      </c>
      <c r="B3804" s="791" t="s">
        <v>5037</v>
      </c>
      <c r="C3804" s="788">
        <f>QCU!M16</f>
        <v>0</v>
      </c>
      <c r="E3804" s="790" t="s">
        <v>875</v>
      </c>
      <c r="F3804" s="791" t="s">
        <v>5038</v>
      </c>
      <c r="G3804" s="788">
        <f>QCU!D16</f>
        <v>0</v>
      </c>
      <c r="H3804" s="789"/>
    </row>
    <row r="3805" spans="1:8" x14ac:dyDescent="0.25">
      <c r="H3805" s="789"/>
    </row>
    <row r="3806" spans="1:8" x14ac:dyDescent="0.25">
      <c r="A3806" s="786">
        <v>515</v>
      </c>
      <c r="B3806" s="791" t="s">
        <v>5039</v>
      </c>
      <c r="C3806" s="788">
        <f>QCU!M17</f>
        <v>0</v>
      </c>
      <c r="E3806" s="790" t="s">
        <v>875</v>
      </c>
      <c r="F3806" s="791" t="s">
        <v>5040</v>
      </c>
      <c r="G3806" s="788">
        <f>QCU!D17</f>
        <v>0</v>
      </c>
      <c r="H3806" s="789"/>
    </row>
    <row r="3807" spans="1:8" x14ac:dyDescent="0.25">
      <c r="H3807" s="789"/>
    </row>
    <row r="3808" spans="1:8" x14ac:dyDescent="0.25">
      <c r="A3808" s="786">
        <v>516</v>
      </c>
      <c r="B3808" s="791" t="s">
        <v>5041</v>
      </c>
      <c r="C3808" s="788">
        <f>QCU!M18</f>
        <v>0</v>
      </c>
      <c r="E3808" s="790" t="s">
        <v>875</v>
      </c>
      <c r="F3808" s="791" t="s">
        <v>3591</v>
      </c>
      <c r="G3808" s="788">
        <f>QCU!D18</f>
        <v>0</v>
      </c>
      <c r="H3808" s="789"/>
    </row>
    <row r="3809" spans="1:8" x14ac:dyDescent="0.25">
      <c r="H3809" s="789"/>
    </row>
    <row r="3810" spans="1:8" x14ac:dyDescent="0.25">
      <c r="A3810" s="786">
        <v>517</v>
      </c>
      <c r="B3810" s="791" t="s">
        <v>5042</v>
      </c>
      <c r="C3810" s="788">
        <f>QCU!M19</f>
        <v>0</v>
      </c>
      <c r="E3810" s="790" t="s">
        <v>875</v>
      </c>
      <c r="F3810" s="791" t="s">
        <v>5043</v>
      </c>
      <c r="G3810" s="788">
        <f>QCU!D19</f>
        <v>0</v>
      </c>
      <c r="H3810" s="789"/>
    </row>
    <row r="3811" spans="1:8" x14ac:dyDescent="0.25">
      <c r="H3811" s="789"/>
    </row>
    <row r="3812" spans="1:8" x14ac:dyDescent="0.25">
      <c r="A3812" s="786">
        <v>518</v>
      </c>
      <c r="B3812" s="791" t="s">
        <v>5044</v>
      </c>
      <c r="C3812" s="788">
        <f>QCU!M20</f>
        <v>0</v>
      </c>
      <c r="E3812" s="790" t="s">
        <v>875</v>
      </c>
      <c r="F3812" s="791" t="s">
        <v>5045</v>
      </c>
      <c r="G3812" s="788">
        <f>QCU!D20</f>
        <v>0</v>
      </c>
      <c r="H3812" s="789"/>
    </row>
    <row r="3813" spans="1:8" x14ac:dyDescent="0.25">
      <c r="H3813" s="789"/>
    </row>
    <row r="3814" spans="1:8" x14ac:dyDescent="0.25">
      <c r="H3814" s="789"/>
    </row>
    <row r="3815" spans="1:8" x14ac:dyDescent="0.25">
      <c r="H3815" s="789"/>
    </row>
    <row r="3816" spans="1:8" x14ac:dyDescent="0.25">
      <c r="A3816" s="786">
        <v>520</v>
      </c>
      <c r="B3816" s="791" t="s">
        <v>3607</v>
      </c>
      <c r="C3816" s="788">
        <f>QCU!D24</f>
        <v>0</v>
      </c>
      <c r="E3816" s="790" t="s">
        <v>625</v>
      </c>
      <c r="F3816" s="791" t="s">
        <v>5046</v>
      </c>
      <c r="G3816" s="788">
        <f>QCU!E24</f>
        <v>0</v>
      </c>
      <c r="H3816" s="789" t="s">
        <v>627</v>
      </c>
    </row>
    <row r="3817" spans="1:8" x14ac:dyDescent="0.25">
      <c r="F3817" s="791" t="s">
        <v>5047</v>
      </c>
      <c r="G3817" s="788">
        <f>QCU!F24</f>
        <v>0</v>
      </c>
      <c r="H3817" s="789" t="s">
        <v>627</v>
      </c>
    </row>
    <row r="3818" spans="1:8" x14ac:dyDescent="0.25">
      <c r="F3818" s="791" t="s">
        <v>5048</v>
      </c>
      <c r="G3818" s="788">
        <f>QCU!G24</f>
        <v>0</v>
      </c>
      <c r="H3818" s="789" t="s">
        <v>627</v>
      </c>
    </row>
    <row r="3819" spans="1:8" x14ac:dyDescent="0.25">
      <c r="F3819" s="791" t="s">
        <v>5049</v>
      </c>
      <c r="G3819" s="788">
        <f>QCU!H24</f>
        <v>0</v>
      </c>
      <c r="H3819" s="789" t="s">
        <v>627</v>
      </c>
    </row>
    <row r="3820" spans="1:8" x14ac:dyDescent="0.25">
      <c r="B3820" s="779"/>
      <c r="F3820" s="779" t="s">
        <v>5050</v>
      </c>
      <c r="G3820" s="788">
        <f>QCU!I24</f>
        <v>0</v>
      </c>
      <c r="H3820" s="789" t="s">
        <v>627</v>
      </c>
    </row>
    <row r="3821" spans="1:8" x14ac:dyDescent="0.25">
      <c r="F3821" s="791" t="s">
        <v>5051</v>
      </c>
      <c r="G3821" s="788">
        <f>QCU!J24</f>
        <v>0</v>
      </c>
      <c r="H3821" s="789" t="s">
        <v>627</v>
      </c>
    </row>
    <row r="3822" spans="1:8" x14ac:dyDescent="0.25">
      <c r="B3822" s="779"/>
      <c r="F3822" s="779" t="s">
        <v>5052</v>
      </c>
      <c r="G3822" s="788">
        <f>QCU!K24</f>
        <v>0</v>
      </c>
      <c r="H3822" s="789" t="s">
        <v>627</v>
      </c>
    </row>
    <row r="3823" spans="1:8" x14ac:dyDescent="0.25">
      <c r="F3823" s="791" t="s">
        <v>5053</v>
      </c>
      <c r="G3823" s="788">
        <f>QCU!L24</f>
        <v>0</v>
      </c>
      <c r="H3823" s="789" t="s">
        <v>627</v>
      </c>
    </row>
    <row r="3824" spans="1:8" x14ac:dyDescent="0.25">
      <c r="B3824" s="779"/>
      <c r="F3824" s="779" t="s">
        <v>5054</v>
      </c>
      <c r="G3824" s="788">
        <f>QCU!M24</f>
        <v>0</v>
      </c>
      <c r="H3824" s="789" t="s">
        <v>627</v>
      </c>
    </row>
    <row r="3825" spans="1:8" x14ac:dyDescent="0.25">
      <c r="H3825" s="789"/>
    </row>
    <row r="3826" spans="1:8" x14ac:dyDescent="0.25">
      <c r="A3826" s="786">
        <v>521</v>
      </c>
      <c r="B3826" s="779" t="s">
        <v>3609</v>
      </c>
      <c r="C3826" s="788">
        <f>QCU!D25</f>
        <v>0</v>
      </c>
      <c r="E3826" s="790" t="s">
        <v>625</v>
      </c>
      <c r="F3826" s="779" t="s">
        <v>5055</v>
      </c>
      <c r="G3826" s="788">
        <f>QCU!E25</f>
        <v>0</v>
      </c>
      <c r="H3826" s="789" t="s">
        <v>627</v>
      </c>
    </row>
    <row r="3827" spans="1:8" x14ac:dyDescent="0.25">
      <c r="F3827" s="791" t="s">
        <v>5056</v>
      </c>
      <c r="G3827" s="788">
        <f>QCU!F25</f>
        <v>0</v>
      </c>
      <c r="H3827" s="789" t="s">
        <v>627</v>
      </c>
    </row>
    <row r="3828" spans="1:8" x14ac:dyDescent="0.25">
      <c r="B3828" s="779"/>
      <c r="F3828" s="791" t="s">
        <v>5057</v>
      </c>
      <c r="G3828" s="788">
        <f>QCU!G25</f>
        <v>0</v>
      </c>
      <c r="H3828" s="789" t="s">
        <v>627</v>
      </c>
    </row>
    <row r="3829" spans="1:8" x14ac:dyDescent="0.25">
      <c r="F3829" s="791" t="s">
        <v>5058</v>
      </c>
      <c r="G3829" s="788">
        <f>QCU!H25</f>
        <v>0</v>
      </c>
      <c r="H3829" s="789" t="s">
        <v>627</v>
      </c>
    </row>
    <row r="3830" spans="1:8" x14ac:dyDescent="0.25">
      <c r="F3830" s="791" t="s">
        <v>5059</v>
      </c>
      <c r="G3830" s="788">
        <f>QCU!I25</f>
        <v>0</v>
      </c>
      <c r="H3830" s="789" t="s">
        <v>627</v>
      </c>
    </row>
    <row r="3831" spans="1:8" x14ac:dyDescent="0.25">
      <c r="F3831" s="791" t="s">
        <v>5060</v>
      </c>
      <c r="G3831" s="788">
        <f>QCU!J25</f>
        <v>0</v>
      </c>
      <c r="H3831" s="789" t="s">
        <v>627</v>
      </c>
    </row>
    <row r="3832" spans="1:8" x14ac:dyDescent="0.25">
      <c r="F3832" s="791" t="s">
        <v>5061</v>
      </c>
      <c r="G3832" s="788">
        <f>QCU!K25</f>
        <v>0</v>
      </c>
      <c r="H3832" s="789" t="s">
        <v>627</v>
      </c>
    </row>
    <row r="3833" spans="1:8" x14ac:dyDescent="0.25">
      <c r="F3833" s="791" t="s">
        <v>5062</v>
      </c>
      <c r="G3833" s="788">
        <f>QCU!L25</f>
        <v>0</v>
      </c>
      <c r="H3833" s="789" t="s">
        <v>627</v>
      </c>
    </row>
    <row r="3834" spans="1:8" x14ac:dyDescent="0.25">
      <c r="F3834" s="791" t="s">
        <v>5063</v>
      </c>
      <c r="G3834" s="788">
        <f>QCU!M25</f>
        <v>0</v>
      </c>
      <c r="H3834" s="789" t="s">
        <v>627</v>
      </c>
    </row>
    <row r="3835" spans="1:8" x14ac:dyDescent="0.25">
      <c r="H3835" s="789"/>
    </row>
    <row r="3836" spans="1:8" x14ac:dyDescent="0.25">
      <c r="A3836" s="786">
        <v>522</v>
      </c>
      <c r="B3836" s="791" t="s">
        <v>3611</v>
      </c>
      <c r="C3836" s="788">
        <f>QCU!D26</f>
        <v>0</v>
      </c>
      <c r="E3836" s="790" t="s">
        <v>625</v>
      </c>
      <c r="F3836" s="791" t="s">
        <v>5064</v>
      </c>
      <c r="G3836" s="788">
        <f>QCU!E26</f>
        <v>0</v>
      </c>
      <c r="H3836" s="789" t="s">
        <v>627</v>
      </c>
    </row>
    <row r="3837" spans="1:8" x14ac:dyDescent="0.25">
      <c r="F3837" s="791" t="s">
        <v>5065</v>
      </c>
      <c r="G3837" s="788">
        <f>QCU!F26</f>
        <v>0</v>
      </c>
      <c r="H3837" s="789" t="s">
        <v>627</v>
      </c>
    </row>
    <row r="3838" spans="1:8" x14ac:dyDescent="0.25">
      <c r="F3838" s="791" t="s">
        <v>5066</v>
      </c>
      <c r="G3838" s="788">
        <f>QCU!G26</f>
        <v>0</v>
      </c>
      <c r="H3838" s="789" t="s">
        <v>627</v>
      </c>
    </row>
    <row r="3839" spans="1:8" x14ac:dyDescent="0.25">
      <c r="B3839" s="779"/>
      <c r="F3839" s="779" t="s">
        <v>5067</v>
      </c>
      <c r="G3839" s="788">
        <f>QCU!H26</f>
        <v>0</v>
      </c>
      <c r="H3839" s="789" t="s">
        <v>627</v>
      </c>
    </row>
    <row r="3840" spans="1:8" x14ac:dyDescent="0.25">
      <c r="B3840" s="779"/>
      <c r="F3840" s="779" t="s">
        <v>5068</v>
      </c>
      <c r="G3840" s="788">
        <f>QCU!I26</f>
        <v>0</v>
      </c>
      <c r="H3840" s="789" t="s">
        <v>627</v>
      </c>
    </row>
    <row r="3841" spans="1:8" x14ac:dyDescent="0.25">
      <c r="F3841" s="791" t="s">
        <v>5069</v>
      </c>
      <c r="G3841" s="788">
        <f>QCU!J26</f>
        <v>0</v>
      </c>
      <c r="H3841" s="789" t="s">
        <v>627</v>
      </c>
    </row>
    <row r="3842" spans="1:8" x14ac:dyDescent="0.25">
      <c r="B3842" s="779"/>
      <c r="F3842" s="779" t="s">
        <v>5070</v>
      </c>
      <c r="G3842" s="788">
        <f>QCU!K26</f>
        <v>0</v>
      </c>
      <c r="H3842" s="789" t="s">
        <v>627</v>
      </c>
    </row>
    <row r="3843" spans="1:8" x14ac:dyDescent="0.25">
      <c r="F3843" s="791" t="s">
        <v>5071</v>
      </c>
      <c r="G3843" s="788">
        <f>QCU!L26</f>
        <v>0</v>
      </c>
      <c r="H3843" s="789" t="s">
        <v>627</v>
      </c>
    </row>
    <row r="3844" spans="1:8" x14ac:dyDescent="0.25">
      <c r="B3844" s="779"/>
      <c r="F3844" s="779" t="s">
        <v>5072</v>
      </c>
      <c r="G3844" s="788">
        <f>QCU!M26</f>
        <v>0</v>
      </c>
      <c r="H3844" s="789" t="s">
        <v>627</v>
      </c>
    </row>
    <row r="3845" spans="1:8" x14ac:dyDescent="0.25">
      <c r="H3845" s="789"/>
    </row>
    <row r="3846" spans="1:8" x14ac:dyDescent="0.25">
      <c r="A3846" s="786">
        <v>523</v>
      </c>
      <c r="B3846" s="779" t="s">
        <v>3613</v>
      </c>
      <c r="C3846" s="788">
        <f>QCU!D27</f>
        <v>0</v>
      </c>
      <c r="E3846" s="790" t="s">
        <v>625</v>
      </c>
      <c r="F3846" s="779" t="s">
        <v>5073</v>
      </c>
      <c r="G3846" s="788">
        <f>QCU!E27</f>
        <v>0</v>
      </c>
      <c r="H3846" s="789" t="s">
        <v>627</v>
      </c>
    </row>
    <row r="3847" spans="1:8" x14ac:dyDescent="0.25">
      <c r="F3847" s="791" t="s">
        <v>5074</v>
      </c>
      <c r="G3847" s="788">
        <f>QCU!F27</f>
        <v>0</v>
      </c>
      <c r="H3847" s="789" t="s">
        <v>627</v>
      </c>
    </row>
    <row r="3848" spans="1:8" x14ac:dyDescent="0.25">
      <c r="B3848" s="779"/>
      <c r="F3848" s="779" t="s">
        <v>5075</v>
      </c>
      <c r="G3848" s="788">
        <f>QCU!G27</f>
        <v>0</v>
      </c>
      <c r="H3848" s="789" t="s">
        <v>627</v>
      </c>
    </row>
    <row r="3849" spans="1:8" x14ac:dyDescent="0.25">
      <c r="F3849" s="791" t="s">
        <v>5076</v>
      </c>
      <c r="G3849" s="788">
        <f>QCU!H27</f>
        <v>0</v>
      </c>
      <c r="H3849" s="789" t="s">
        <v>627</v>
      </c>
    </row>
    <row r="3850" spans="1:8" x14ac:dyDescent="0.25">
      <c r="F3850" s="791" t="s">
        <v>5077</v>
      </c>
      <c r="G3850" s="788">
        <f>QCU!I27</f>
        <v>0</v>
      </c>
      <c r="H3850" s="789" t="s">
        <v>627</v>
      </c>
    </row>
    <row r="3851" spans="1:8" x14ac:dyDescent="0.25">
      <c r="B3851" s="779"/>
      <c r="F3851" s="779" t="s">
        <v>5078</v>
      </c>
      <c r="G3851" s="788">
        <f>QCU!J27</f>
        <v>0</v>
      </c>
      <c r="H3851" s="789" t="s">
        <v>627</v>
      </c>
    </row>
    <row r="3852" spans="1:8" x14ac:dyDescent="0.25">
      <c r="F3852" s="791" t="s">
        <v>5079</v>
      </c>
      <c r="G3852" s="788">
        <f>QCU!K27</f>
        <v>0</v>
      </c>
      <c r="H3852" s="789" t="s">
        <v>627</v>
      </c>
    </row>
    <row r="3853" spans="1:8" x14ac:dyDescent="0.25">
      <c r="B3853" s="779"/>
      <c r="F3853" s="779" t="s">
        <v>5080</v>
      </c>
      <c r="G3853" s="788">
        <f>QCU!L27</f>
        <v>0</v>
      </c>
      <c r="H3853" s="789" t="s">
        <v>627</v>
      </c>
    </row>
    <row r="3854" spans="1:8" x14ac:dyDescent="0.25">
      <c r="F3854" s="791" t="s">
        <v>5081</v>
      </c>
      <c r="G3854" s="788">
        <f>QCU!M27</f>
        <v>0</v>
      </c>
      <c r="H3854" s="789" t="s">
        <v>627</v>
      </c>
    </row>
    <row r="3855" spans="1:8" x14ac:dyDescent="0.25">
      <c r="B3855" s="779"/>
      <c r="F3855" s="779"/>
      <c r="H3855" s="789"/>
    </row>
    <row r="3856" spans="1:8" x14ac:dyDescent="0.25">
      <c r="A3856" s="786">
        <v>524</v>
      </c>
      <c r="B3856" s="791" t="s">
        <v>3615</v>
      </c>
      <c r="C3856" s="788">
        <f>QCU!D28</f>
        <v>0</v>
      </c>
      <c r="E3856" s="790" t="s">
        <v>625</v>
      </c>
      <c r="F3856" s="791" t="s">
        <v>5082</v>
      </c>
      <c r="G3856" s="788">
        <f>QCU!E28</f>
        <v>0</v>
      </c>
      <c r="H3856" s="789" t="s">
        <v>627</v>
      </c>
    </row>
    <row r="3857" spans="1:8" x14ac:dyDescent="0.25">
      <c r="B3857" s="779"/>
      <c r="F3857" s="791" t="s">
        <v>5083</v>
      </c>
      <c r="G3857" s="788">
        <f>QCU!F28</f>
        <v>0</v>
      </c>
      <c r="H3857" s="789" t="s">
        <v>627</v>
      </c>
    </row>
    <row r="3858" spans="1:8" x14ac:dyDescent="0.25">
      <c r="F3858" s="791" t="s">
        <v>5084</v>
      </c>
      <c r="G3858" s="788">
        <f>QCU!G28</f>
        <v>0</v>
      </c>
      <c r="H3858" s="789" t="s">
        <v>627</v>
      </c>
    </row>
    <row r="3859" spans="1:8" x14ac:dyDescent="0.25">
      <c r="B3859" s="779"/>
      <c r="F3859" s="791" t="s">
        <v>5085</v>
      </c>
      <c r="G3859" s="788">
        <f>QCU!H28</f>
        <v>0</v>
      </c>
      <c r="H3859" s="789" t="s">
        <v>627</v>
      </c>
    </row>
    <row r="3860" spans="1:8" x14ac:dyDescent="0.25">
      <c r="B3860" s="779"/>
      <c r="F3860" s="791" t="s">
        <v>5086</v>
      </c>
      <c r="G3860" s="788">
        <f>QCU!I28</f>
        <v>0</v>
      </c>
      <c r="H3860" s="789" t="s">
        <v>627</v>
      </c>
    </row>
    <row r="3861" spans="1:8" x14ac:dyDescent="0.25">
      <c r="F3861" s="791" t="s">
        <v>5087</v>
      </c>
      <c r="G3861" s="788">
        <f>QCU!J28</f>
        <v>0</v>
      </c>
      <c r="H3861" s="789" t="s">
        <v>627</v>
      </c>
    </row>
    <row r="3862" spans="1:8" x14ac:dyDescent="0.25">
      <c r="B3862" s="779"/>
      <c r="F3862" s="791" t="s">
        <v>5088</v>
      </c>
      <c r="G3862" s="788">
        <f>QCU!K28</f>
        <v>0</v>
      </c>
      <c r="H3862" s="789" t="s">
        <v>627</v>
      </c>
    </row>
    <row r="3863" spans="1:8" x14ac:dyDescent="0.25">
      <c r="F3863" s="791" t="s">
        <v>5089</v>
      </c>
      <c r="G3863" s="788">
        <f>QCU!L28</f>
        <v>0</v>
      </c>
      <c r="H3863" s="790" t="s">
        <v>627</v>
      </c>
    </row>
    <row r="3864" spans="1:8" x14ac:dyDescent="0.25">
      <c r="B3864" s="779"/>
      <c r="F3864" s="791" t="s">
        <v>5090</v>
      </c>
      <c r="G3864" s="788">
        <f>QCU!M28</f>
        <v>0</v>
      </c>
      <c r="H3864" s="790" t="s">
        <v>627</v>
      </c>
    </row>
    <row r="3865" spans="1:8" x14ac:dyDescent="0.25"/>
    <row r="3866" spans="1:8" x14ac:dyDescent="0.25">
      <c r="A3866" s="786">
        <v>525</v>
      </c>
      <c r="B3866" s="779" t="s">
        <v>3617</v>
      </c>
      <c r="C3866" s="788">
        <f>QCU!D29</f>
        <v>0</v>
      </c>
      <c r="E3866" s="790" t="s">
        <v>625</v>
      </c>
      <c r="F3866" s="791" t="s">
        <v>5091</v>
      </c>
      <c r="G3866" s="788">
        <f>QCU!E29</f>
        <v>0</v>
      </c>
      <c r="H3866" s="790" t="s">
        <v>627</v>
      </c>
    </row>
    <row r="3867" spans="1:8" x14ac:dyDescent="0.25">
      <c r="F3867" s="791" t="s">
        <v>5092</v>
      </c>
      <c r="G3867" s="788">
        <f>QCU!F29</f>
        <v>0</v>
      </c>
      <c r="H3867" s="790" t="s">
        <v>627</v>
      </c>
    </row>
    <row r="3868" spans="1:8" x14ac:dyDescent="0.25">
      <c r="F3868" s="791" t="s">
        <v>5093</v>
      </c>
      <c r="G3868" s="788">
        <f>QCU!G29</f>
        <v>0</v>
      </c>
      <c r="H3868" s="790" t="s">
        <v>627</v>
      </c>
    </row>
    <row r="3869" spans="1:8" x14ac:dyDescent="0.25">
      <c r="F3869" s="791" t="s">
        <v>5094</v>
      </c>
      <c r="G3869" s="788">
        <f>QCU!H29</f>
        <v>0</v>
      </c>
      <c r="H3869" s="790" t="s">
        <v>627</v>
      </c>
    </row>
    <row r="3870" spans="1:8" x14ac:dyDescent="0.25">
      <c r="F3870" s="791" t="s">
        <v>5095</v>
      </c>
      <c r="G3870" s="788">
        <f>QCU!I29</f>
        <v>0</v>
      </c>
      <c r="H3870" s="790" t="s">
        <v>627</v>
      </c>
    </row>
    <row r="3871" spans="1:8" x14ac:dyDescent="0.25">
      <c r="F3871" s="791" t="s">
        <v>5096</v>
      </c>
      <c r="G3871" s="788">
        <f>QCU!J29</f>
        <v>0</v>
      </c>
      <c r="H3871" s="790" t="s">
        <v>627</v>
      </c>
    </row>
    <row r="3872" spans="1:8" x14ac:dyDescent="0.25">
      <c r="F3872" s="791" t="s">
        <v>5097</v>
      </c>
      <c r="G3872" s="788">
        <f>QCU!K29</f>
        <v>0</v>
      </c>
      <c r="H3872" s="790" t="s">
        <v>627</v>
      </c>
    </row>
    <row r="3873" spans="1:8" x14ac:dyDescent="0.25">
      <c r="F3873" s="791" t="s">
        <v>5098</v>
      </c>
      <c r="G3873" s="788">
        <f>QCU!L29</f>
        <v>0</v>
      </c>
      <c r="H3873" s="790" t="s">
        <v>627</v>
      </c>
    </row>
    <row r="3874" spans="1:8" x14ac:dyDescent="0.25">
      <c r="B3874" s="779"/>
      <c r="F3874" s="779" t="s">
        <v>5099</v>
      </c>
      <c r="G3874" s="788">
        <f>QCU!M29</f>
        <v>0</v>
      </c>
      <c r="H3874" s="790" t="s">
        <v>627</v>
      </c>
    </row>
    <row r="3875" spans="1:8" x14ac:dyDescent="0.25">
      <c r="F3875" s="779"/>
    </row>
    <row r="3876" spans="1:8" x14ac:dyDescent="0.25">
      <c r="A3876" s="786">
        <v>526</v>
      </c>
      <c r="B3876" s="791" t="s">
        <v>3619</v>
      </c>
      <c r="C3876" s="788">
        <f>QCU!D30</f>
        <v>0</v>
      </c>
      <c r="E3876" s="790" t="s">
        <v>625</v>
      </c>
      <c r="F3876" s="779" t="s">
        <v>5100</v>
      </c>
      <c r="G3876" s="788">
        <f>QCU!E30</f>
        <v>0</v>
      </c>
      <c r="H3876" s="790" t="s">
        <v>627</v>
      </c>
    </row>
    <row r="3877" spans="1:8" x14ac:dyDescent="0.25">
      <c r="F3877" s="791" t="s">
        <v>5101</v>
      </c>
      <c r="G3877" s="788">
        <f>QCU!F30</f>
        <v>0</v>
      </c>
      <c r="H3877" s="790" t="s">
        <v>627</v>
      </c>
    </row>
    <row r="3878" spans="1:8" x14ac:dyDescent="0.25">
      <c r="B3878" s="779"/>
      <c r="F3878" s="779" t="s">
        <v>5102</v>
      </c>
      <c r="G3878" s="788">
        <f>QCU!G30</f>
        <v>0</v>
      </c>
      <c r="H3878" s="790" t="s">
        <v>627</v>
      </c>
    </row>
    <row r="3879" spans="1:8" x14ac:dyDescent="0.25">
      <c r="F3879" s="779" t="s">
        <v>5103</v>
      </c>
      <c r="G3879" s="788">
        <f>QCU!H30</f>
        <v>0</v>
      </c>
      <c r="H3879" s="790" t="s">
        <v>627</v>
      </c>
    </row>
    <row r="3880" spans="1:8" x14ac:dyDescent="0.25">
      <c r="F3880" s="791" t="s">
        <v>5104</v>
      </c>
      <c r="G3880" s="788">
        <f>QCU!I30</f>
        <v>0</v>
      </c>
      <c r="H3880" s="790" t="s">
        <v>627</v>
      </c>
    </row>
    <row r="3881" spans="1:8" x14ac:dyDescent="0.25">
      <c r="B3881" s="779"/>
      <c r="F3881" s="779" t="s">
        <v>5105</v>
      </c>
      <c r="G3881" s="788">
        <f>QCU!J30</f>
        <v>0</v>
      </c>
      <c r="H3881" s="790" t="s">
        <v>627</v>
      </c>
    </row>
    <row r="3882" spans="1:8" x14ac:dyDescent="0.25">
      <c r="F3882" s="779" t="s">
        <v>5106</v>
      </c>
      <c r="G3882" s="788">
        <f>QCU!K30</f>
        <v>0</v>
      </c>
      <c r="H3882" s="790" t="s">
        <v>627</v>
      </c>
    </row>
    <row r="3883" spans="1:8" x14ac:dyDescent="0.25">
      <c r="F3883" s="779" t="s">
        <v>5107</v>
      </c>
      <c r="G3883" s="788">
        <f>QCU!L30</f>
        <v>0</v>
      </c>
      <c r="H3883" s="790" t="s">
        <v>627</v>
      </c>
    </row>
    <row r="3884" spans="1:8" x14ac:dyDescent="0.25">
      <c r="F3884" s="791" t="s">
        <v>5108</v>
      </c>
      <c r="G3884" s="788">
        <f>QCU!M30</f>
        <v>0</v>
      </c>
      <c r="H3884" s="790" t="s">
        <v>627</v>
      </c>
    </row>
    <row r="3885" spans="1:8" x14ac:dyDescent="0.25">
      <c r="B3885" s="779"/>
      <c r="F3885" s="779"/>
    </row>
    <row r="3886" spans="1:8" x14ac:dyDescent="0.25">
      <c r="A3886" s="786">
        <v>527</v>
      </c>
      <c r="B3886" s="791" t="s">
        <v>3621</v>
      </c>
      <c r="C3886" s="788">
        <f>QCU!D31</f>
        <v>0</v>
      </c>
      <c r="E3886" s="790" t="s">
        <v>625</v>
      </c>
      <c r="F3886" s="779" t="s">
        <v>5109</v>
      </c>
      <c r="G3886" s="788">
        <f>QCU!E31</f>
        <v>0</v>
      </c>
      <c r="H3886" s="790" t="s">
        <v>627</v>
      </c>
    </row>
    <row r="3887" spans="1:8" x14ac:dyDescent="0.25">
      <c r="F3887" s="779" t="s">
        <v>5110</v>
      </c>
      <c r="G3887" s="788">
        <f>QCU!F31</f>
        <v>0</v>
      </c>
      <c r="H3887" s="790" t="s">
        <v>627</v>
      </c>
    </row>
    <row r="3888" spans="1:8" x14ac:dyDescent="0.25">
      <c r="F3888" s="791" t="s">
        <v>5111</v>
      </c>
      <c r="G3888" s="788">
        <f>QCU!G31</f>
        <v>0</v>
      </c>
      <c r="H3888" s="790" t="s">
        <v>627</v>
      </c>
    </row>
    <row r="3889" spans="1:8" x14ac:dyDescent="0.25">
      <c r="B3889" s="779"/>
      <c r="F3889" s="779" t="s">
        <v>5112</v>
      </c>
      <c r="G3889" s="788">
        <f>QCU!H31</f>
        <v>0</v>
      </c>
      <c r="H3889" s="790" t="s">
        <v>627</v>
      </c>
    </row>
    <row r="3890" spans="1:8" x14ac:dyDescent="0.25">
      <c r="F3890" s="779" t="s">
        <v>5113</v>
      </c>
      <c r="G3890" s="788">
        <f>QCU!I31</f>
        <v>0</v>
      </c>
      <c r="H3890" s="790" t="s">
        <v>627</v>
      </c>
    </row>
    <row r="3891" spans="1:8" x14ac:dyDescent="0.25">
      <c r="F3891" s="779" t="s">
        <v>5114</v>
      </c>
      <c r="G3891" s="788">
        <f>QCU!J31</f>
        <v>0</v>
      </c>
      <c r="H3891" s="790" t="s">
        <v>627</v>
      </c>
    </row>
    <row r="3892" spans="1:8" x14ac:dyDescent="0.25">
      <c r="F3892" s="779" t="s">
        <v>5115</v>
      </c>
      <c r="G3892" s="788">
        <f>QCU!K31</f>
        <v>0</v>
      </c>
      <c r="H3892" s="790" t="s">
        <v>627</v>
      </c>
    </row>
    <row r="3893" spans="1:8" x14ac:dyDescent="0.25">
      <c r="F3893" s="779" t="s">
        <v>5116</v>
      </c>
      <c r="G3893" s="788">
        <f>QCU!L31</f>
        <v>0</v>
      </c>
      <c r="H3893" s="790" t="s">
        <v>627</v>
      </c>
    </row>
    <row r="3894" spans="1:8" x14ac:dyDescent="0.25">
      <c r="F3894" s="791" t="s">
        <v>5117</v>
      </c>
      <c r="G3894" s="788">
        <f>QCU!M31</f>
        <v>0</v>
      </c>
      <c r="H3894" s="790" t="s">
        <v>627</v>
      </c>
    </row>
    <row r="3895" spans="1:8" x14ac:dyDescent="0.25">
      <c r="B3895" s="779"/>
      <c r="F3895" s="779"/>
    </row>
    <row r="3896" spans="1:8" x14ac:dyDescent="0.25">
      <c r="A3896" s="786">
        <v>528</v>
      </c>
      <c r="B3896" s="791" t="s">
        <v>3623</v>
      </c>
      <c r="C3896" s="788">
        <f>QCU!D32</f>
        <v>0</v>
      </c>
      <c r="E3896" s="790" t="s">
        <v>625</v>
      </c>
      <c r="F3896" s="779" t="s">
        <v>5118</v>
      </c>
      <c r="G3896" s="788">
        <f>QCU!E32</f>
        <v>0</v>
      </c>
      <c r="H3896" s="790" t="s">
        <v>627</v>
      </c>
    </row>
    <row r="3897" spans="1:8" x14ac:dyDescent="0.25">
      <c r="F3897" s="779" t="s">
        <v>5119</v>
      </c>
      <c r="G3897" s="788">
        <f>QCU!F32</f>
        <v>0</v>
      </c>
      <c r="H3897" s="790" t="s">
        <v>627</v>
      </c>
    </row>
    <row r="3898" spans="1:8" x14ac:dyDescent="0.25">
      <c r="F3898" s="779" t="s">
        <v>5120</v>
      </c>
      <c r="G3898" s="788">
        <f>QCU!G32</f>
        <v>0</v>
      </c>
      <c r="H3898" s="790" t="s">
        <v>627</v>
      </c>
    </row>
    <row r="3899" spans="1:8" x14ac:dyDescent="0.25">
      <c r="F3899" s="779" t="s">
        <v>5121</v>
      </c>
      <c r="G3899" s="788">
        <f>QCU!H32</f>
        <v>0</v>
      </c>
      <c r="H3899" s="790" t="s">
        <v>627</v>
      </c>
    </row>
    <row r="3900" spans="1:8" x14ac:dyDescent="0.25">
      <c r="F3900" s="791" t="s">
        <v>5122</v>
      </c>
      <c r="G3900" s="788">
        <f>QCU!I32</f>
        <v>0</v>
      </c>
      <c r="H3900" s="790" t="s">
        <v>627</v>
      </c>
    </row>
    <row r="3901" spans="1:8" x14ac:dyDescent="0.25">
      <c r="B3901" s="779"/>
      <c r="F3901" s="779" t="s">
        <v>5123</v>
      </c>
      <c r="G3901" s="788">
        <f>QCU!J32</f>
        <v>0</v>
      </c>
      <c r="H3901" s="790" t="s">
        <v>627</v>
      </c>
    </row>
    <row r="3902" spans="1:8" x14ac:dyDescent="0.25">
      <c r="F3902" s="779" t="s">
        <v>5124</v>
      </c>
      <c r="G3902" s="788">
        <f>QCU!K32</f>
        <v>0</v>
      </c>
      <c r="H3902" s="790" t="s">
        <v>627</v>
      </c>
    </row>
    <row r="3903" spans="1:8" x14ac:dyDescent="0.25">
      <c r="F3903" s="779" t="s">
        <v>5125</v>
      </c>
      <c r="G3903" s="788">
        <f>QCU!L32</f>
        <v>0</v>
      </c>
      <c r="H3903" s="790" t="s">
        <v>627</v>
      </c>
    </row>
    <row r="3904" spans="1:8" x14ac:dyDescent="0.25">
      <c r="F3904" s="779" t="s">
        <v>5126</v>
      </c>
      <c r="G3904" s="788">
        <f>QCU!M32</f>
        <v>0</v>
      </c>
      <c r="H3904" s="790" t="s">
        <v>627</v>
      </c>
    </row>
    <row r="3905" spans="1:8" x14ac:dyDescent="0.25">
      <c r="F3905" s="779"/>
    </row>
    <row r="3906" spans="1:8" x14ac:dyDescent="0.25">
      <c r="A3906" s="786">
        <v>529</v>
      </c>
      <c r="B3906" s="791" t="s">
        <v>3625</v>
      </c>
      <c r="C3906" s="788">
        <f>QCU!D33</f>
        <v>0</v>
      </c>
      <c r="E3906" s="790" t="s">
        <v>625</v>
      </c>
      <c r="F3906" s="779" t="s">
        <v>5127</v>
      </c>
      <c r="G3906" s="788">
        <f>QCU!E33</f>
        <v>0</v>
      </c>
      <c r="H3906" s="790" t="s">
        <v>627</v>
      </c>
    </row>
    <row r="3907" spans="1:8" x14ac:dyDescent="0.25">
      <c r="F3907" s="791" t="s">
        <v>5128</v>
      </c>
      <c r="G3907" s="788">
        <f>QCU!F33</f>
        <v>0</v>
      </c>
      <c r="H3907" s="790" t="s">
        <v>627</v>
      </c>
    </row>
    <row r="3908" spans="1:8" x14ac:dyDescent="0.25">
      <c r="B3908" s="779"/>
      <c r="F3908" s="779" t="s">
        <v>5129</v>
      </c>
      <c r="G3908" s="788">
        <f>QCU!G33</f>
        <v>0</v>
      </c>
      <c r="H3908" s="790" t="s">
        <v>627</v>
      </c>
    </row>
    <row r="3909" spans="1:8" x14ac:dyDescent="0.25">
      <c r="F3909" s="779" t="s">
        <v>5130</v>
      </c>
      <c r="G3909" s="788">
        <f>QCU!H33</f>
        <v>0</v>
      </c>
      <c r="H3909" s="790" t="s">
        <v>627</v>
      </c>
    </row>
    <row r="3910" spans="1:8" x14ac:dyDescent="0.25">
      <c r="F3910" s="779" t="s">
        <v>5131</v>
      </c>
      <c r="G3910" s="788">
        <f>QCU!I33</f>
        <v>0</v>
      </c>
      <c r="H3910" s="790" t="s">
        <v>627</v>
      </c>
    </row>
    <row r="3911" spans="1:8" x14ac:dyDescent="0.25">
      <c r="F3911" s="779" t="s">
        <v>5132</v>
      </c>
      <c r="G3911" s="788">
        <f>QCU!J33</f>
        <v>0</v>
      </c>
      <c r="H3911" s="790" t="s">
        <v>627</v>
      </c>
    </row>
    <row r="3912" spans="1:8" x14ac:dyDescent="0.25">
      <c r="F3912" s="779" t="s">
        <v>5133</v>
      </c>
      <c r="G3912" s="788">
        <f>QCU!K33</f>
        <v>0</v>
      </c>
      <c r="H3912" s="790" t="s">
        <v>627</v>
      </c>
    </row>
    <row r="3913" spans="1:8" x14ac:dyDescent="0.25">
      <c r="F3913" s="791" t="s">
        <v>5134</v>
      </c>
      <c r="G3913" s="788">
        <f>QCU!L33</f>
        <v>0</v>
      </c>
      <c r="H3913" s="790" t="s">
        <v>627</v>
      </c>
    </row>
    <row r="3914" spans="1:8" x14ac:dyDescent="0.25">
      <c r="B3914" s="779"/>
      <c r="F3914" s="779" t="s">
        <v>5135</v>
      </c>
      <c r="G3914" s="788">
        <f>QCU!M33</f>
        <v>0</v>
      </c>
      <c r="H3914" s="790" t="s">
        <v>627</v>
      </c>
    </row>
    <row r="3915" spans="1:8" x14ac:dyDescent="0.25">
      <c r="F3915" s="779"/>
    </row>
    <row r="3916" spans="1:8" x14ac:dyDescent="0.25">
      <c r="A3916" s="786">
        <v>530</v>
      </c>
      <c r="B3916" s="791" t="s">
        <v>3627</v>
      </c>
      <c r="C3916" s="788">
        <f>QCU!D34</f>
        <v>0</v>
      </c>
      <c r="E3916" s="790" t="s">
        <v>625</v>
      </c>
      <c r="F3916" s="779" t="s">
        <v>5136</v>
      </c>
      <c r="G3916" s="788">
        <f>QCU!E34</f>
        <v>0</v>
      </c>
      <c r="H3916" s="790" t="s">
        <v>627</v>
      </c>
    </row>
    <row r="3917" spans="1:8" x14ac:dyDescent="0.25">
      <c r="F3917" s="791" t="s">
        <v>5137</v>
      </c>
      <c r="G3917" s="788">
        <f>QCU!F34</f>
        <v>0</v>
      </c>
      <c r="H3917" s="790" t="s">
        <v>627</v>
      </c>
    </row>
    <row r="3918" spans="1:8" x14ac:dyDescent="0.25">
      <c r="B3918" s="779"/>
      <c r="F3918" s="779" t="s">
        <v>5138</v>
      </c>
      <c r="G3918" s="788">
        <f>QCU!G34</f>
        <v>0</v>
      </c>
      <c r="H3918" s="790" t="s">
        <v>627</v>
      </c>
    </row>
    <row r="3919" spans="1:8" x14ac:dyDescent="0.25">
      <c r="F3919" s="779" t="s">
        <v>5139</v>
      </c>
      <c r="G3919" s="788">
        <f>QCU!H34</f>
        <v>0</v>
      </c>
      <c r="H3919" s="790" t="s">
        <v>627</v>
      </c>
    </row>
    <row r="3920" spans="1:8" x14ac:dyDescent="0.25">
      <c r="F3920" s="791" t="s">
        <v>5140</v>
      </c>
      <c r="G3920" s="788">
        <f>QCU!I34</f>
        <v>0</v>
      </c>
      <c r="H3920" s="790" t="s">
        <v>627</v>
      </c>
    </row>
    <row r="3921" spans="1:8" x14ac:dyDescent="0.25">
      <c r="B3921" s="779"/>
      <c r="F3921" s="779" t="s">
        <v>5141</v>
      </c>
      <c r="G3921" s="788">
        <f>QCU!J34</f>
        <v>0</v>
      </c>
      <c r="H3921" s="790" t="s">
        <v>627</v>
      </c>
    </row>
    <row r="3922" spans="1:8" x14ac:dyDescent="0.25">
      <c r="F3922" s="779" t="s">
        <v>5142</v>
      </c>
      <c r="G3922" s="788">
        <f>QCU!K34</f>
        <v>0</v>
      </c>
      <c r="H3922" s="790" t="s">
        <v>627</v>
      </c>
    </row>
    <row r="3923" spans="1:8" x14ac:dyDescent="0.25">
      <c r="F3923" s="779" t="s">
        <v>5143</v>
      </c>
      <c r="G3923" s="788">
        <f>QCU!L34</f>
        <v>0</v>
      </c>
      <c r="H3923" s="790" t="s">
        <v>627</v>
      </c>
    </row>
    <row r="3924" spans="1:8" x14ac:dyDescent="0.25">
      <c r="F3924" s="791" t="s">
        <v>5144</v>
      </c>
      <c r="G3924" s="788">
        <f>QCU!M34</f>
        <v>0</v>
      </c>
      <c r="H3924" s="790" t="s">
        <v>627</v>
      </c>
    </row>
    <row r="3925" spans="1:8" x14ac:dyDescent="0.25">
      <c r="B3925" s="779"/>
      <c r="F3925" s="779"/>
    </row>
    <row r="3926" spans="1:8" x14ac:dyDescent="0.25">
      <c r="A3926" s="786">
        <v>531</v>
      </c>
      <c r="B3926" s="791" t="s">
        <v>3629</v>
      </c>
      <c r="C3926" s="788">
        <f>QCU!D35</f>
        <v>0</v>
      </c>
      <c r="E3926" s="790" t="s">
        <v>625</v>
      </c>
      <c r="F3926" s="779" t="s">
        <v>5145</v>
      </c>
      <c r="G3926" s="788">
        <f>QCU!E35</f>
        <v>0</v>
      </c>
      <c r="H3926" s="790" t="s">
        <v>627</v>
      </c>
    </row>
    <row r="3927" spans="1:8" x14ac:dyDescent="0.25">
      <c r="F3927" s="779" t="s">
        <v>5146</v>
      </c>
      <c r="G3927" s="788">
        <f>QCU!F35</f>
        <v>0</v>
      </c>
      <c r="H3927" s="790" t="s">
        <v>627</v>
      </c>
    </row>
    <row r="3928" spans="1:8" x14ac:dyDescent="0.25">
      <c r="F3928" s="791" t="s">
        <v>5147</v>
      </c>
      <c r="G3928" s="788">
        <f>QCU!G35</f>
        <v>0</v>
      </c>
      <c r="H3928" s="790" t="s">
        <v>627</v>
      </c>
    </row>
    <row r="3929" spans="1:8" x14ac:dyDescent="0.25">
      <c r="B3929" s="779"/>
      <c r="F3929" s="779" t="s">
        <v>5148</v>
      </c>
      <c r="G3929" s="788">
        <f>QCU!H35</f>
        <v>0</v>
      </c>
      <c r="H3929" s="790" t="s">
        <v>627</v>
      </c>
    </row>
    <row r="3930" spans="1:8" x14ac:dyDescent="0.25">
      <c r="F3930" s="779" t="s">
        <v>5149</v>
      </c>
      <c r="G3930" s="788">
        <f>QCU!I35</f>
        <v>0</v>
      </c>
      <c r="H3930" s="790" t="s">
        <v>627</v>
      </c>
    </row>
    <row r="3931" spans="1:8" x14ac:dyDescent="0.25">
      <c r="F3931" s="791" t="s">
        <v>5150</v>
      </c>
      <c r="G3931" s="788">
        <f>QCU!J35</f>
        <v>0</v>
      </c>
      <c r="H3931" s="790" t="s">
        <v>627</v>
      </c>
    </row>
    <row r="3932" spans="1:8" x14ac:dyDescent="0.25">
      <c r="B3932" s="779"/>
      <c r="F3932" s="779" t="s">
        <v>5151</v>
      </c>
      <c r="G3932" s="788">
        <f>QCU!K35</f>
        <v>0</v>
      </c>
      <c r="H3932" s="790" t="s">
        <v>627</v>
      </c>
    </row>
    <row r="3933" spans="1:8" x14ac:dyDescent="0.25">
      <c r="F3933" s="779" t="s">
        <v>5152</v>
      </c>
      <c r="G3933" s="788">
        <f>QCU!L35</f>
        <v>0</v>
      </c>
      <c r="H3933" s="790" t="s">
        <v>627</v>
      </c>
    </row>
    <row r="3934" spans="1:8" x14ac:dyDescent="0.25">
      <c r="F3934" s="779" t="s">
        <v>5153</v>
      </c>
      <c r="G3934" s="788">
        <f>QCU!M35</f>
        <v>0</v>
      </c>
      <c r="H3934" s="790" t="s">
        <v>627</v>
      </c>
    </row>
    <row r="3935" spans="1:8" x14ac:dyDescent="0.25"/>
    <row r="3936" spans="1:8" x14ac:dyDescent="0.25">
      <c r="A3936" s="786">
        <v>532</v>
      </c>
      <c r="B3936" s="779" t="s">
        <v>3601</v>
      </c>
      <c r="C3936" s="788">
        <f>QCU!C30</f>
        <v>0</v>
      </c>
      <c r="E3936" s="790" t="s">
        <v>625</v>
      </c>
      <c r="F3936" s="779" t="s">
        <v>3602</v>
      </c>
      <c r="G3936" s="788">
        <f>QCU!C31</f>
        <v>0</v>
      </c>
      <c r="H3936" s="790" t="s">
        <v>627</v>
      </c>
    </row>
    <row r="3937" spans="1:8" x14ac:dyDescent="0.25">
      <c r="F3937" s="779" t="s">
        <v>3603</v>
      </c>
      <c r="G3937" s="788">
        <f>QCU!C32</f>
        <v>0</v>
      </c>
      <c r="H3937" s="790" t="s">
        <v>627</v>
      </c>
    </row>
    <row r="3938" spans="1:8" x14ac:dyDescent="0.25">
      <c r="F3938" s="779"/>
    </row>
    <row r="3939" spans="1:8" x14ac:dyDescent="0.25">
      <c r="A3939" s="786">
        <v>533</v>
      </c>
      <c r="B3939" s="791" t="s">
        <v>3619</v>
      </c>
      <c r="C3939" s="788">
        <f>QCU!D30</f>
        <v>0</v>
      </c>
      <c r="E3939" s="790" t="s">
        <v>625</v>
      </c>
      <c r="F3939" s="791" t="s">
        <v>3621</v>
      </c>
      <c r="G3939" s="788">
        <f>QCU!D31</f>
        <v>0</v>
      </c>
      <c r="H3939" s="790" t="s">
        <v>627</v>
      </c>
    </row>
    <row r="3940" spans="1:8" x14ac:dyDescent="0.25">
      <c r="B3940" s="779"/>
      <c r="F3940" s="779" t="s">
        <v>3623</v>
      </c>
      <c r="G3940" s="788">
        <f>QCU!D32</f>
        <v>0</v>
      </c>
      <c r="H3940" s="790" t="s">
        <v>627</v>
      </c>
    </row>
    <row r="3941" spans="1:8" x14ac:dyDescent="0.25">
      <c r="F3941" s="779"/>
    </row>
    <row r="3942" spans="1:8" x14ac:dyDescent="0.25">
      <c r="A3942" s="786">
        <v>534</v>
      </c>
      <c r="B3942" s="791" t="s">
        <v>5100</v>
      </c>
      <c r="C3942" s="788">
        <f>QCU!E30</f>
        <v>0</v>
      </c>
      <c r="E3942" s="790" t="s">
        <v>625</v>
      </c>
      <c r="F3942" s="779" t="s">
        <v>5109</v>
      </c>
      <c r="G3942" s="788">
        <f>QCU!E31</f>
        <v>0</v>
      </c>
      <c r="H3942" s="790" t="s">
        <v>627</v>
      </c>
    </row>
    <row r="3943" spans="1:8" x14ac:dyDescent="0.25">
      <c r="F3943" s="791" t="s">
        <v>5118</v>
      </c>
      <c r="G3943" s="788">
        <f>QCU!E32</f>
        <v>0</v>
      </c>
      <c r="H3943" s="790" t="s">
        <v>627</v>
      </c>
    </row>
    <row r="3944" spans="1:8" x14ac:dyDescent="0.25">
      <c r="B3944" s="779"/>
      <c r="F3944" s="779"/>
    </row>
    <row r="3945" spans="1:8" x14ac:dyDescent="0.25">
      <c r="A3945" s="786">
        <v>535</v>
      </c>
      <c r="B3945" s="791" t="s">
        <v>5101</v>
      </c>
      <c r="C3945" s="788">
        <f>QCU!F30</f>
        <v>0</v>
      </c>
      <c r="E3945" s="790" t="s">
        <v>625</v>
      </c>
      <c r="F3945" s="779" t="s">
        <v>5110</v>
      </c>
      <c r="G3945" s="788">
        <f>QCU!F31</f>
        <v>0</v>
      </c>
      <c r="H3945" s="790" t="s">
        <v>627</v>
      </c>
    </row>
    <row r="3946" spans="1:8" x14ac:dyDescent="0.25">
      <c r="F3946" s="779" t="s">
        <v>5119</v>
      </c>
      <c r="G3946" s="788">
        <f>QCU!F32</f>
        <v>0</v>
      </c>
      <c r="H3946" s="790" t="s">
        <v>627</v>
      </c>
    </row>
    <row r="3947" spans="1:8" x14ac:dyDescent="0.25"/>
    <row r="3948" spans="1:8" x14ac:dyDescent="0.25">
      <c r="A3948" s="786">
        <v>536</v>
      </c>
      <c r="B3948" s="779" t="s">
        <v>5102</v>
      </c>
      <c r="C3948" s="788">
        <f>QCU!G30</f>
        <v>0</v>
      </c>
      <c r="E3948" s="790" t="s">
        <v>625</v>
      </c>
      <c r="F3948" s="779" t="s">
        <v>5111</v>
      </c>
      <c r="G3948" s="788">
        <f>QCU!G31</f>
        <v>0</v>
      </c>
      <c r="H3948" s="790" t="s">
        <v>627</v>
      </c>
    </row>
    <row r="3949" spans="1:8" x14ac:dyDescent="0.25">
      <c r="F3949" s="779" t="s">
        <v>5120</v>
      </c>
      <c r="G3949" s="788">
        <f>QCU!G32</f>
        <v>0</v>
      </c>
      <c r="H3949" s="790" t="s">
        <v>627</v>
      </c>
    </row>
    <row r="3950" spans="1:8" x14ac:dyDescent="0.25">
      <c r="F3950" s="779"/>
    </row>
    <row r="3951" spans="1:8" x14ac:dyDescent="0.25">
      <c r="A3951" s="786">
        <v>537</v>
      </c>
      <c r="B3951" s="791" t="s">
        <v>5103</v>
      </c>
      <c r="C3951" s="788">
        <f>QCU!H30</f>
        <v>0</v>
      </c>
      <c r="E3951" s="790" t="s">
        <v>625</v>
      </c>
      <c r="F3951" s="791" t="s">
        <v>5112</v>
      </c>
      <c r="G3951" s="788">
        <f>QCU!H31</f>
        <v>0</v>
      </c>
      <c r="H3951" s="790" t="s">
        <v>627</v>
      </c>
    </row>
    <row r="3952" spans="1:8" x14ac:dyDescent="0.25">
      <c r="F3952" s="791" t="s">
        <v>5121</v>
      </c>
      <c r="G3952" s="788">
        <f>QCU!H32</f>
        <v>0</v>
      </c>
      <c r="H3952" s="790" t="s">
        <v>627</v>
      </c>
    </row>
    <row r="3953" spans="1:8" x14ac:dyDescent="0.25"/>
    <row r="3954" spans="1:8" x14ac:dyDescent="0.25">
      <c r="A3954" s="786">
        <v>538</v>
      </c>
      <c r="B3954" s="791" t="s">
        <v>5104</v>
      </c>
      <c r="C3954" s="788">
        <f>QCU!I30</f>
        <v>0</v>
      </c>
      <c r="E3954" s="790" t="s">
        <v>625</v>
      </c>
      <c r="F3954" s="791" t="s">
        <v>5113</v>
      </c>
      <c r="G3954" s="788">
        <f>QCU!I31</f>
        <v>0</v>
      </c>
      <c r="H3954" s="790" t="s">
        <v>627</v>
      </c>
    </row>
    <row r="3955" spans="1:8" x14ac:dyDescent="0.25">
      <c r="B3955" s="779"/>
      <c r="F3955" s="791" t="s">
        <v>5122</v>
      </c>
      <c r="G3955" s="788">
        <f>QCU!I32</f>
        <v>0</v>
      </c>
      <c r="H3955" s="790" t="s">
        <v>627</v>
      </c>
    </row>
    <row r="3956" spans="1:8" x14ac:dyDescent="0.25"/>
    <row r="3957" spans="1:8" x14ac:dyDescent="0.25">
      <c r="A3957" s="786">
        <v>539</v>
      </c>
      <c r="B3957" s="779" t="s">
        <v>5105</v>
      </c>
      <c r="C3957" s="788">
        <f>QCU!J30</f>
        <v>0</v>
      </c>
      <c r="E3957" s="790" t="s">
        <v>625</v>
      </c>
      <c r="F3957" s="791" t="s">
        <v>5114</v>
      </c>
      <c r="G3957" s="788">
        <f>QCU!J31</f>
        <v>0</v>
      </c>
      <c r="H3957" s="790" t="s">
        <v>627</v>
      </c>
    </row>
    <row r="3958" spans="1:8" x14ac:dyDescent="0.25">
      <c r="F3958" s="791" t="s">
        <v>5123</v>
      </c>
      <c r="G3958" s="788">
        <f>QCU!J32</f>
        <v>0</v>
      </c>
      <c r="H3958" s="790" t="s">
        <v>627</v>
      </c>
    </row>
    <row r="3959" spans="1:8" x14ac:dyDescent="0.25">
      <c r="F3959" s="779"/>
    </row>
    <row r="3960" spans="1:8" x14ac:dyDescent="0.25">
      <c r="A3960" s="786">
        <v>540</v>
      </c>
      <c r="B3960" s="791" t="s">
        <v>5106</v>
      </c>
      <c r="C3960" s="788">
        <f>QCU!K30</f>
        <v>0</v>
      </c>
      <c r="E3960" s="790" t="s">
        <v>625</v>
      </c>
      <c r="F3960" s="791" t="s">
        <v>5115</v>
      </c>
      <c r="G3960" s="788">
        <f>QCU!K31</f>
        <v>0</v>
      </c>
      <c r="H3960" s="790" t="s">
        <v>627</v>
      </c>
    </row>
    <row r="3961" spans="1:8" x14ac:dyDescent="0.25">
      <c r="F3961" s="791" t="s">
        <v>5124</v>
      </c>
      <c r="G3961" s="788">
        <f>QCU!K32</f>
        <v>0</v>
      </c>
      <c r="H3961" s="790" t="s">
        <v>627</v>
      </c>
    </row>
    <row r="3962" spans="1:8" x14ac:dyDescent="0.25"/>
    <row r="3963" spans="1:8" x14ac:dyDescent="0.25">
      <c r="A3963" s="786">
        <v>541</v>
      </c>
      <c r="B3963" s="791" t="s">
        <v>5107</v>
      </c>
      <c r="C3963" s="788">
        <f>QCU!L30</f>
        <v>0</v>
      </c>
      <c r="E3963" s="790" t="s">
        <v>625</v>
      </c>
      <c r="F3963" s="791" t="s">
        <v>5116</v>
      </c>
      <c r="G3963" s="788">
        <f>QCU!L31</f>
        <v>0</v>
      </c>
      <c r="H3963" s="790" t="s">
        <v>627</v>
      </c>
    </row>
    <row r="3964" spans="1:8" x14ac:dyDescent="0.25">
      <c r="A3964" s="778"/>
      <c r="B3964" s="779"/>
      <c r="C3964" s="780"/>
      <c r="D3964" s="780"/>
      <c r="E3964" s="781"/>
      <c r="F3964" s="779" t="s">
        <v>5125</v>
      </c>
      <c r="G3964" s="780">
        <f>QCU!L32</f>
        <v>0</v>
      </c>
      <c r="H3964" s="781" t="s">
        <v>627</v>
      </c>
    </row>
    <row r="3965" spans="1:8" x14ac:dyDescent="0.25">
      <c r="A3965" s="778"/>
      <c r="B3965" s="782"/>
      <c r="C3965" s="780"/>
      <c r="D3965" s="783"/>
      <c r="E3965" s="781"/>
      <c r="F3965" s="779"/>
      <c r="G3965" s="780"/>
      <c r="H3965" s="781"/>
    </row>
    <row r="3966" spans="1:8" x14ac:dyDescent="0.25">
      <c r="A3966" s="778">
        <v>542</v>
      </c>
      <c r="B3966" s="782" t="s">
        <v>5108</v>
      </c>
      <c r="C3966" s="780">
        <f>QCU!M30</f>
        <v>0</v>
      </c>
      <c r="D3966" s="783"/>
      <c r="E3966" s="781" t="s">
        <v>625</v>
      </c>
      <c r="F3966" s="779" t="s">
        <v>5117</v>
      </c>
      <c r="G3966" s="780">
        <f>QCU!M31</f>
        <v>0</v>
      </c>
      <c r="H3966" s="781" t="s">
        <v>627</v>
      </c>
    </row>
    <row r="3967" spans="1:8" x14ac:dyDescent="0.25">
      <c r="A3967" s="778"/>
      <c r="B3967" s="782"/>
      <c r="C3967" s="780"/>
      <c r="D3967" s="783"/>
      <c r="E3967" s="781"/>
      <c r="F3967" s="782" t="s">
        <v>5126</v>
      </c>
      <c r="G3967" s="780">
        <f>QCU!M32</f>
        <v>0</v>
      </c>
      <c r="H3967" s="781" t="s">
        <v>627</v>
      </c>
    </row>
    <row r="3968" spans="1:8" x14ac:dyDescent="0.25">
      <c r="A3968" s="778"/>
      <c r="B3968" s="779"/>
      <c r="C3968" s="780"/>
      <c r="D3968" s="780"/>
      <c r="E3968" s="781"/>
      <c r="F3968" s="779"/>
      <c r="G3968" s="780"/>
      <c r="H3968" s="781"/>
    </row>
    <row r="3969" spans="1:8" x14ac:dyDescent="0.25">
      <c r="A3969" s="778">
        <v>543</v>
      </c>
      <c r="B3969" s="782" t="s">
        <v>3604</v>
      </c>
      <c r="C3969" s="784">
        <f>QCU!C33</f>
        <v>0</v>
      </c>
      <c r="D3969" s="785"/>
      <c r="E3969" s="781" t="s">
        <v>625</v>
      </c>
      <c r="F3969" s="779" t="s">
        <v>3605</v>
      </c>
      <c r="G3969" s="780">
        <f>QCU!C34</f>
        <v>0</v>
      </c>
      <c r="H3969" s="781" t="s">
        <v>627</v>
      </c>
    </row>
    <row r="3970" spans="1:8" x14ac:dyDescent="0.25">
      <c r="A3970" s="778"/>
      <c r="B3970" s="782"/>
      <c r="C3970" s="784"/>
      <c r="D3970" s="785"/>
      <c r="E3970" s="781"/>
      <c r="F3970" s="779" t="s">
        <v>3606</v>
      </c>
      <c r="G3970" s="780">
        <f>QCU!C35</f>
        <v>0</v>
      </c>
      <c r="H3970" s="781" t="s">
        <v>627</v>
      </c>
    </row>
    <row r="3971" spans="1:8" x14ac:dyDescent="0.25">
      <c r="B3971" s="782"/>
      <c r="C3971" s="784"/>
      <c r="D3971" s="785"/>
      <c r="E3971" s="781"/>
      <c r="F3971" s="782"/>
      <c r="G3971" s="780"/>
      <c r="H3971" s="781"/>
    </row>
    <row r="3972" spans="1:8" x14ac:dyDescent="0.25">
      <c r="A3972" s="778">
        <v>544</v>
      </c>
      <c r="B3972" s="779" t="s">
        <v>3625</v>
      </c>
      <c r="C3972" s="780">
        <f>QCU!D33</f>
        <v>0</v>
      </c>
      <c r="D3972" s="780"/>
      <c r="E3972" s="781" t="s">
        <v>625</v>
      </c>
      <c r="F3972" s="779" t="s">
        <v>3627</v>
      </c>
      <c r="G3972" s="780">
        <f>QCU!D34</f>
        <v>0</v>
      </c>
      <c r="H3972" s="781" t="s">
        <v>627</v>
      </c>
    </row>
    <row r="3973" spans="1:8" x14ac:dyDescent="0.25">
      <c r="A3973" s="778"/>
      <c r="B3973" s="782"/>
      <c r="C3973" s="784"/>
      <c r="D3973" s="785"/>
      <c r="E3973" s="781"/>
      <c r="F3973" s="779" t="s">
        <v>3629</v>
      </c>
      <c r="G3973" s="780">
        <f>QCU!D35</f>
        <v>0</v>
      </c>
      <c r="H3973" s="781" t="s">
        <v>627</v>
      </c>
    </row>
    <row r="3974" spans="1:8" x14ac:dyDescent="0.25">
      <c r="A3974" s="778"/>
      <c r="B3974" s="782"/>
      <c r="C3974" s="784"/>
      <c r="D3974" s="785"/>
      <c r="E3974" s="781"/>
      <c r="F3974" s="782"/>
      <c r="G3974" s="780"/>
      <c r="H3974" s="781"/>
    </row>
    <row r="3975" spans="1:8" x14ac:dyDescent="0.25">
      <c r="A3975" s="778">
        <v>545</v>
      </c>
      <c r="B3975" s="779" t="s">
        <v>5127</v>
      </c>
      <c r="C3975" s="784">
        <f>QCU!E33</f>
        <v>0</v>
      </c>
      <c r="D3975" s="785"/>
      <c r="E3975" s="781" t="s">
        <v>625</v>
      </c>
      <c r="F3975" s="779" t="s">
        <v>5136</v>
      </c>
      <c r="G3975" s="780">
        <f>QCU!E34</f>
        <v>0</v>
      </c>
      <c r="H3975" s="781" t="s">
        <v>627</v>
      </c>
    </row>
    <row r="3976" spans="1:8" x14ac:dyDescent="0.25">
      <c r="A3976" s="778"/>
      <c r="B3976" s="782"/>
      <c r="C3976" s="780"/>
      <c r="D3976" s="783"/>
      <c r="E3976" s="787"/>
      <c r="F3976" s="779" t="s">
        <v>5145</v>
      </c>
      <c r="G3976" s="780">
        <f>QCU!E35</f>
        <v>0</v>
      </c>
      <c r="H3976" s="787" t="s">
        <v>627</v>
      </c>
    </row>
    <row r="3977" spans="1:8" x14ac:dyDescent="0.25">
      <c r="B3977" s="779"/>
      <c r="E3977" s="781"/>
      <c r="F3977" s="779"/>
    </row>
    <row r="3978" spans="1:8" x14ac:dyDescent="0.25">
      <c r="A3978" s="786">
        <v>546</v>
      </c>
      <c r="B3978" s="791" t="s">
        <v>5128</v>
      </c>
      <c r="C3978" s="788">
        <f>QCU!F33</f>
        <v>0</v>
      </c>
      <c r="E3978" s="790" t="s">
        <v>625</v>
      </c>
      <c r="F3978" s="779" t="s">
        <v>5137</v>
      </c>
      <c r="G3978" s="788">
        <f>QCU!F34</f>
        <v>0</v>
      </c>
      <c r="H3978" s="790" t="s">
        <v>627</v>
      </c>
    </row>
    <row r="3979" spans="1:8" x14ac:dyDescent="0.25">
      <c r="B3979" s="779"/>
      <c r="E3979" s="781"/>
      <c r="F3979" s="779" t="s">
        <v>5146</v>
      </c>
      <c r="G3979" s="788">
        <f>QCU!F35</f>
        <v>0</v>
      </c>
      <c r="H3979" s="790" t="s">
        <v>627</v>
      </c>
    </row>
    <row r="3980" spans="1:8" x14ac:dyDescent="0.25">
      <c r="F3980" s="779"/>
    </row>
    <row r="3981" spans="1:8" x14ac:dyDescent="0.25">
      <c r="A3981" s="786">
        <v>547</v>
      </c>
      <c r="B3981" s="791" t="s">
        <v>5129</v>
      </c>
      <c r="C3981" s="788">
        <f>QCU!G33</f>
        <v>0</v>
      </c>
      <c r="E3981" s="790" t="s">
        <v>625</v>
      </c>
      <c r="F3981" s="779" t="s">
        <v>5138</v>
      </c>
      <c r="G3981" s="788">
        <f>QCU!G34</f>
        <v>0</v>
      </c>
      <c r="H3981" s="790" t="s">
        <v>627</v>
      </c>
    </row>
    <row r="3982" spans="1:8" x14ac:dyDescent="0.25">
      <c r="F3982" s="779" t="s">
        <v>5147</v>
      </c>
      <c r="G3982" s="788">
        <f>QCU!G35</f>
        <v>0</v>
      </c>
      <c r="H3982" s="790" t="s">
        <v>627</v>
      </c>
    </row>
    <row r="3983" spans="1:8" x14ac:dyDescent="0.25">
      <c r="B3983" s="779"/>
      <c r="F3983" s="779"/>
    </row>
    <row r="3984" spans="1:8" x14ac:dyDescent="0.25">
      <c r="A3984" s="786">
        <v>548</v>
      </c>
      <c r="B3984" s="791" t="s">
        <v>5130</v>
      </c>
      <c r="C3984" s="788">
        <f>QCU!H33</f>
        <v>0</v>
      </c>
      <c r="E3984" s="790" t="s">
        <v>625</v>
      </c>
      <c r="F3984" s="779" t="s">
        <v>5139</v>
      </c>
      <c r="G3984" s="788">
        <f>QCU!H34</f>
        <v>0</v>
      </c>
      <c r="H3984" s="790" t="s">
        <v>627</v>
      </c>
    </row>
    <row r="3985" spans="1:8" x14ac:dyDescent="0.25">
      <c r="F3985" s="779" t="s">
        <v>5148</v>
      </c>
      <c r="G3985" s="788">
        <f>QCU!H35</f>
        <v>0</v>
      </c>
      <c r="H3985" s="790" t="s">
        <v>627</v>
      </c>
    </row>
    <row r="3986" spans="1:8" x14ac:dyDescent="0.25"/>
    <row r="3987" spans="1:8" x14ac:dyDescent="0.25">
      <c r="A3987" s="786">
        <v>549</v>
      </c>
      <c r="B3987" s="791" t="s">
        <v>5131</v>
      </c>
      <c r="C3987" s="788">
        <f>QCU!I33</f>
        <v>0</v>
      </c>
      <c r="E3987" s="790" t="s">
        <v>625</v>
      </c>
      <c r="F3987" s="791" t="s">
        <v>5140</v>
      </c>
      <c r="G3987" s="788">
        <f>QCU!I34</f>
        <v>0</v>
      </c>
      <c r="H3987" s="790" t="s">
        <v>627</v>
      </c>
    </row>
    <row r="3988" spans="1:8" x14ac:dyDescent="0.25">
      <c r="F3988" s="791" t="s">
        <v>5149</v>
      </c>
      <c r="G3988" s="788">
        <f>QCU!I35</f>
        <v>0</v>
      </c>
      <c r="H3988" s="790" t="s">
        <v>627</v>
      </c>
    </row>
    <row r="3989" spans="1:8" x14ac:dyDescent="0.25"/>
    <row r="3990" spans="1:8" x14ac:dyDescent="0.25">
      <c r="A3990" s="786">
        <v>550</v>
      </c>
      <c r="B3990" s="791" t="s">
        <v>5132</v>
      </c>
      <c r="C3990" s="788">
        <f>QCU!J33</f>
        <v>0</v>
      </c>
      <c r="E3990" s="790" t="s">
        <v>625</v>
      </c>
      <c r="F3990" s="791" t="s">
        <v>5141</v>
      </c>
      <c r="G3990" s="788">
        <f>QCU!J34</f>
        <v>0</v>
      </c>
      <c r="H3990" s="790" t="s">
        <v>627</v>
      </c>
    </row>
    <row r="3991" spans="1:8" x14ac:dyDescent="0.25">
      <c r="F3991" s="791" t="s">
        <v>5150</v>
      </c>
      <c r="G3991" s="788">
        <f>QCU!J35</f>
        <v>0</v>
      </c>
      <c r="H3991" s="790" t="s">
        <v>627</v>
      </c>
    </row>
    <row r="3992" spans="1:8" x14ac:dyDescent="0.25"/>
    <row r="3993" spans="1:8" x14ac:dyDescent="0.25">
      <c r="A3993" s="786">
        <v>551</v>
      </c>
      <c r="B3993" s="791" t="s">
        <v>5133</v>
      </c>
      <c r="C3993" s="788">
        <f>QCU!K33</f>
        <v>0</v>
      </c>
      <c r="E3993" s="790" t="s">
        <v>625</v>
      </c>
      <c r="F3993" s="791" t="s">
        <v>5142</v>
      </c>
      <c r="G3993" s="788">
        <f>QCU!K34</f>
        <v>0</v>
      </c>
      <c r="H3993" s="790" t="s">
        <v>627</v>
      </c>
    </row>
    <row r="3994" spans="1:8" x14ac:dyDescent="0.25">
      <c r="F3994" s="791" t="s">
        <v>5151</v>
      </c>
      <c r="G3994" s="788">
        <f>QCU!K35</f>
        <v>0</v>
      </c>
      <c r="H3994" s="790" t="s">
        <v>627</v>
      </c>
    </row>
    <row r="3995" spans="1:8" x14ac:dyDescent="0.25"/>
    <row r="3996" spans="1:8" x14ac:dyDescent="0.25">
      <c r="A3996" s="786">
        <v>552</v>
      </c>
      <c r="B3996" s="791" t="s">
        <v>5134</v>
      </c>
      <c r="C3996" s="788">
        <f>QCU!L33</f>
        <v>0</v>
      </c>
      <c r="E3996" s="790" t="s">
        <v>625</v>
      </c>
      <c r="F3996" s="791" t="s">
        <v>5143</v>
      </c>
      <c r="G3996" s="788">
        <f>QCU!L34</f>
        <v>0</v>
      </c>
      <c r="H3996" s="790" t="s">
        <v>627</v>
      </c>
    </row>
    <row r="3997" spans="1:8" x14ac:dyDescent="0.25">
      <c r="F3997" s="791" t="s">
        <v>5152</v>
      </c>
      <c r="G3997" s="788">
        <f>QCU!L35</f>
        <v>0</v>
      </c>
      <c r="H3997" s="790" t="s">
        <v>627</v>
      </c>
    </row>
    <row r="3998" spans="1:8" x14ac:dyDescent="0.25"/>
    <row r="3999" spans="1:8" x14ac:dyDescent="0.25">
      <c r="A3999" s="786">
        <v>553</v>
      </c>
      <c r="B3999" s="791" t="s">
        <v>5135</v>
      </c>
      <c r="C3999" s="788">
        <f>QCU!M33</f>
        <v>0</v>
      </c>
      <c r="E3999" s="790" t="s">
        <v>625</v>
      </c>
      <c r="F3999" s="791" t="s">
        <v>5144</v>
      </c>
      <c r="G3999" s="788">
        <f>QCU!M34</f>
        <v>0</v>
      </c>
      <c r="H3999" s="790" t="s">
        <v>627</v>
      </c>
    </row>
    <row r="4000" spans="1:8" x14ac:dyDescent="0.25">
      <c r="F4000" s="791" t="s">
        <v>5153</v>
      </c>
      <c r="G4000" s="788">
        <f>QCU!M35</f>
        <v>0</v>
      </c>
      <c r="H4000" s="790" t="s">
        <v>627</v>
      </c>
    </row>
    <row r="4001" spans="2:6" x14ac:dyDescent="0.25"/>
    <row r="4002" spans="2:6" x14ac:dyDescent="0.25"/>
    <row r="4003" spans="2:6" x14ac:dyDescent="0.25">
      <c r="B4003" s="779"/>
      <c r="F4003" s="779"/>
    </row>
    <row r="4004" spans="2:6" x14ac:dyDescent="0.25">
      <c r="F4004" s="779"/>
    </row>
    <row r="4005" spans="2:6" x14ac:dyDescent="0.25">
      <c r="F4005" s="779"/>
    </row>
    <row r="4006" spans="2:6" x14ac:dyDescent="0.25"/>
    <row r="4007" spans="2:6" x14ac:dyDescent="0.25">
      <c r="B4007" s="779"/>
      <c r="F4007" s="779"/>
    </row>
    <row r="4008" spans="2:6" x14ac:dyDescent="0.25">
      <c r="F4008" s="779"/>
    </row>
    <row r="4009" spans="2:6" x14ac:dyDescent="0.25">
      <c r="F4009" s="779"/>
    </row>
    <row r="4010" spans="2:6" x14ac:dyDescent="0.25"/>
    <row r="4011" spans="2:6" x14ac:dyDescent="0.25">
      <c r="B4011" s="779"/>
      <c r="F4011" s="779"/>
    </row>
    <row r="4012" spans="2:6" x14ac:dyDescent="0.25">
      <c r="F4012" s="779"/>
    </row>
    <row r="4013" spans="2:6" x14ac:dyDescent="0.25">
      <c r="F4013" s="779"/>
    </row>
    <row r="4014" spans="2:6" x14ac:dyDescent="0.25"/>
    <row r="4015" spans="2:6" x14ac:dyDescent="0.25">
      <c r="B4015" s="779"/>
      <c r="F4015" s="779"/>
    </row>
    <row r="4016" spans="2:6" x14ac:dyDescent="0.25">
      <c r="F4016" s="779"/>
    </row>
    <row r="4017" spans="1:8" x14ac:dyDescent="0.25">
      <c r="F4017" s="779"/>
    </row>
    <row r="4018" spans="1:8" x14ac:dyDescent="0.25">
      <c r="A4018" s="786">
        <v>562</v>
      </c>
      <c r="B4018" s="791" t="s">
        <v>3578</v>
      </c>
      <c r="C4018" s="788">
        <f>QCU!N9</f>
        <v>0</v>
      </c>
      <c r="E4018" s="790" t="s">
        <v>625</v>
      </c>
      <c r="F4018" s="779" t="s">
        <v>5154</v>
      </c>
      <c r="G4018" s="788">
        <f>QCU!O9</f>
        <v>0</v>
      </c>
      <c r="H4018" s="790" t="s">
        <v>627</v>
      </c>
    </row>
    <row r="4019" spans="1:8" x14ac:dyDescent="0.25">
      <c r="B4019" s="779"/>
      <c r="F4019" s="779" t="s">
        <v>5155</v>
      </c>
      <c r="G4019" s="788">
        <f>QCU!P9</f>
        <v>0</v>
      </c>
      <c r="H4019" s="790" t="s">
        <v>627</v>
      </c>
    </row>
    <row r="4020" spans="1:8" x14ac:dyDescent="0.25">
      <c r="F4020" s="779" t="s">
        <v>5156</v>
      </c>
      <c r="G4020" s="788">
        <f>QCU!Q9</f>
        <v>0</v>
      </c>
      <c r="H4020" s="790" t="s">
        <v>627</v>
      </c>
    </row>
    <row r="4021" spans="1:8" x14ac:dyDescent="0.25">
      <c r="F4021" s="779" t="s">
        <v>5157</v>
      </c>
      <c r="G4021" s="788">
        <f>QCU!R9</f>
        <v>0</v>
      </c>
      <c r="H4021" s="790" t="s">
        <v>627</v>
      </c>
    </row>
    <row r="4022" spans="1:8" x14ac:dyDescent="0.25">
      <c r="F4022" s="779"/>
    </row>
    <row r="4023" spans="1:8" x14ac:dyDescent="0.25">
      <c r="A4023" s="786">
        <v>563</v>
      </c>
      <c r="B4023" s="779" t="s">
        <v>3580</v>
      </c>
      <c r="C4023" s="788">
        <f>QCU!N10</f>
        <v>0</v>
      </c>
      <c r="E4023" s="790" t="s">
        <v>625</v>
      </c>
      <c r="F4023" s="779" t="s">
        <v>5158</v>
      </c>
      <c r="G4023" s="788">
        <f>QCU!O10</f>
        <v>0</v>
      </c>
      <c r="H4023" s="790" t="s">
        <v>627</v>
      </c>
    </row>
    <row r="4024" spans="1:8" x14ac:dyDescent="0.25">
      <c r="F4024" s="779" t="s">
        <v>5159</v>
      </c>
      <c r="G4024" s="788">
        <f>QCU!P10</f>
        <v>0</v>
      </c>
      <c r="H4024" s="790" t="s">
        <v>627</v>
      </c>
    </row>
    <row r="4025" spans="1:8" x14ac:dyDescent="0.25">
      <c r="F4025" s="779" t="s">
        <v>5160</v>
      </c>
      <c r="G4025" s="788">
        <f>QCU!Q10</f>
        <v>0</v>
      </c>
      <c r="H4025" s="790" t="s">
        <v>627</v>
      </c>
    </row>
    <row r="4026" spans="1:8" x14ac:dyDescent="0.25">
      <c r="F4026" s="779" t="s">
        <v>5161</v>
      </c>
      <c r="G4026" s="788">
        <f>QCU!R10</f>
        <v>0</v>
      </c>
      <c r="H4026" s="790" t="s">
        <v>627</v>
      </c>
    </row>
    <row r="4027" spans="1:8" x14ac:dyDescent="0.25">
      <c r="B4027" s="779"/>
      <c r="F4027" s="779"/>
    </row>
    <row r="4028" spans="1:8" x14ac:dyDescent="0.25">
      <c r="A4028" s="786">
        <v>564</v>
      </c>
      <c r="B4028" s="791" t="s">
        <v>3582</v>
      </c>
      <c r="C4028" s="788">
        <f>QCU!N11</f>
        <v>0</v>
      </c>
      <c r="E4028" s="790" t="s">
        <v>625</v>
      </c>
      <c r="F4028" s="779" t="s">
        <v>5162</v>
      </c>
      <c r="G4028" s="788">
        <f>QCU!O11</f>
        <v>0</v>
      </c>
      <c r="H4028" s="790" t="s">
        <v>627</v>
      </c>
    </row>
    <row r="4029" spans="1:8" x14ac:dyDescent="0.25">
      <c r="F4029" s="779" t="s">
        <v>5163</v>
      </c>
      <c r="G4029" s="788">
        <f>QCU!P11</f>
        <v>0</v>
      </c>
      <c r="H4029" s="790" t="s">
        <v>627</v>
      </c>
    </row>
    <row r="4030" spans="1:8" x14ac:dyDescent="0.25">
      <c r="F4030" s="791" t="s">
        <v>5164</v>
      </c>
      <c r="G4030" s="788">
        <f>QCU!Q11</f>
        <v>0</v>
      </c>
      <c r="H4030" s="790" t="s">
        <v>627</v>
      </c>
    </row>
    <row r="4031" spans="1:8" x14ac:dyDescent="0.25">
      <c r="F4031" s="779" t="s">
        <v>5165</v>
      </c>
      <c r="G4031" s="788">
        <f>QCU!R11</f>
        <v>0</v>
      </c>
      <c r="H4031" s="790" t="s">
        <v>627</v>
      </c>
    </row>
    <row r="4032" spans="1:8" x14ac:dyDescent="0.25">
      <c r="F4032" s="779"/>
    </row>
    <row r="4033" spans="1:8" x14ac:dyDescent="0.25">
      <c r="A4033" s="786">
        <v>565</v>
      </c>
      <c r="B4033" s="779" t="s">
        <v>3584</v>
      </c>
      <c r="C4033" s="788">
        <f>QCU!N12</f>
        <v>0</v>
      </c>
      <c r="E4033" s="790" t="s">
        <v>625</v>
      </c>
      <c r="F4033" s="779" t="s">
        <v>5166</v>
      </c>
      <c r="G4033" s="788">
        <f>QCU!O12</f>
        <v>0</v>
      </c>
      <c r="H4033" s="790" t="s">
        <v>627</v>
      </c>
    </row>
    <row r="4034" spans="1:8" x14ac:dyDescent="0.25">
      <c r="F4034" s="779" t="s">
        <v>5167</v>
      </c>
      <c r="G4034" s="788">
        <f>QCU!P12</f>
        <v>0</v>
      </c>
      <c r="H4034" s="790" t="s">
        <v>627</v>
      </c>
    </row>
    <row r="4035" spans="1:8" x14ac:dyDescent="0.25">
      <c r="F4035" s="779" t="s">
        <v>5168</v>
      </c>
      <c r="G4035" s="788">
        <f>QCU!Q12</f>
        <v>0</v>
      </c>
      <c r="H4035" s="790" t="s">
        <v>627</v>
      </c>
    </row>
    <row r="4036" spans="1:8" x14ac:dyDescent="0.25">
      <c r="F4036" s="779" t="s">
        <v>5169</v>
      </c>
      <c r="G4036" s="788">
        <f>QCU!R12</f>
        <v>0</v>
      </c>
      <c r="H4036" s="790" t="s">
        <v>627</v>
      </c>
    </row>
    <row r="4037" spans="1:8" x14ac:dyDescent="0.25">
      <c r="B4037" s="779"/>
    </row>
    <row r="4038" spans="1:8" x14ac:dyDescent="0.25">
      <c r="A4038" s="786">
        <v>566</v>
      </c>
      <c r="B4038" s="791" t="s">
        <v>3586</v>
      </c>
      <c r="C4038" s="788">
        <f>QCU!N13</f>
        <v>0</v>
      </c>
      <c r="E4038" s="790" t="s">
        <v>625</v>
      </c>
      <c r="F4038" s="779" t="s">
        <v>5170</v>
      </c>
      <c r="G4038" s="788">
        <f>QCU!O13</f>
        <v>0</v>
      </c>
      <c r="H4038" s="790" t="s">
        <v>627</v>
      </c>
    </row>
    <row r="4039" spans="1:8" x14ac:dyDescent="0.25">
      <c r="F4039" s="779" t="s">
        <v>5171</v>
      </c>
      <c r="G4039" s="788">
        <f>QCU!P13</f>
        <v>0</v>
      </c>
      <c r="H4039" s="790" t="s">
        <v>627</v>
      </c>
    </row>
    <row r="4040" spans="1:8" x14ac:dyDescent="0.25">
      <c r="F4040" s="779" t="s">
        <v>5172</v>
      </c>
      <c r="G4040" s="788">
        <f>QCU!Q13</f>
        <v>0</v>
      </c>
      <c r="H4040" s="790" t="s">
        <v>627</v>
      </c>
    </row>
    <row r="4041" spans="1:8" x14ac:dyDescent="0.25">
      <c r="B4041" s="779"/>
      <c r="F4041" s="779" t="s">
        <v>5173</v>
      </c>
      <c r="G4041" s="788">
        <f>QCU!R13</f>
        <v>0</v>
      </c>
      <c r="H4041" s="790" t="s">
        <v>627</v>
      </c>
    </row>
    <row r="4042" spans="1:8" x14ac:dyDescent="0.25">
      <c r="F4042" s="779"/>
      <c r="H4042" s="789"/>
    </row>
    <row r="4043" spans="1:8" x14ac:dyDescent="0.25">
      <c r="A4043" s="786">
        <v>567</v>
      </c>
      <c r="B4043" s="791" t="s">
        <v>3588</v>
      </c>
      <c r="C4043" s="788">
        <f>QCU!N14</f>
        <v>0</v>
      </c>
      <c r="E4043" s="790" t="s">
        <v>625</v>
      </c>
      <c r="F4043" s="779" t="s">
        <v>5174</v>
      </c>
      <c r="G4043" s="788">
        <f>QCU!O14</f>
        <v>0</v>
      </c>
      <c r="H4043" s="789" t="s">
        <v>627</v>
      </c>
    </row>
    <row r="4044" spans="1:8" x14ac:dyDescent="0.25">
      <c r="F4044" s="791" t="s">
        <v>5175</v>
      </c>
      <c r="G4044" s="788">
        <f>QCU!P14</f>
        <v>0</v>
      </c>
      <c r="H4044" s="789" t="s">
        <v>627</v>
      </c>
    </row>
    <row r="4045" spans="1:8" x14ac:dyDescent="0.25">
      <c r="B4045" s="779"/>
      <c r="F4045" s="779" t="s">
        <v>5176</v>
      </c>
      <c r="G4045" s="788">
        <f>QCU!Q14</f>
        <v>0</v>
      </c>
      <c r="H4045" s="789" t="s">
        <v>627</v>
      </c>
    </row>
    <row r="4046" spans="1:8" x14ac:dyDescent="0.25">
      <c r="F4046" s="779" t="s">
        <v>5177</v>
      </c>
      <c r="G4046" s="788">
        <f>QCU!R14</f>
        <v>0</v>
      </c>
      <c r="H4046" s="789" t="s">
        <v>627</v>
      </c>
    </row>
    <row r="4047" spans="1:8" x14ac:dyDescent="0.25">
      <c r="F4047" s="779"/>
      <c r="H4047" s="789"/>
    </row>
    <row r="4048" spans="1:8" x14ac:dyDescent="0.25">
      <c r="A4048" s="786">
        <v>568</v>
      </c>
      <c r="B4048" s="791" t="s">
        <v>3590</v>
      </c>
      <c r="C4048" s="788">
        <f>QCU!N15</f>
        <v>0</v>
      </c>
      <c r="E4048" s="790" t="s">
        <v>625</v>
      </c>
      <c r="F4048" s="779" t="s">
        <v>5178</v>
      </c>
      <c r="G4048" s="788">
        <f>QCU!O15</f>
        <v>0</v>
      </c>
      <c r="H4048" s="789" t="s">
        <v>627</v>
      </c>
    </row>
    <row r="4049" spans="1:8" x14ac:dyDescent="0.25">
      <c r="B4049" s="779"/>
      <c r="F4049" s="779" t="s">
        <v>5179</v>
      </c>
      <c r="G4049" s="788">
        <f>QCU!P15</f>
        <v>0</v>
      </c>
      <c r="H4049" s="789" t="s">
        <v>627</v>
      </c>
    </row>
    <row r="4050" spans="1:8" x14ac:dyDescent="0.25">
      <c r="F4050" s="779" t="s">
        <v>5180</v>
      </c>
      <c r="G4050" s="788">
        <f>QCU!Q15</f>
        <v>0</v>
      </c>
      <c r="H4050" s="789" t="s">
        <v>627</v>
      </c>
    </row>
    <row r="4051" spans="1:8" x14ac:dyDescent="0.25">
      <c r="F4051" s="791" t="s">
        <v>5181</v>
      </c>
      <c r="G4051" s="788">
        <f>QCU!R15</f>
        <v>0</v>
      </c>
      <c r="H4051" s="789" t="s">
        <v>627</v>
      </c>
    </row>
    <row r="4052" spans="1:8" x14ac:dyDescent="0.25">
      <c r="F4052" s="779"/>
      <c r="H4052" s="789"/>
    </row>
    <row r="4053" spans="1:8" x14ac:dyDescent="0.25">
      <c r="A4053" s="786">
        <v>569</v>
      </c>
      <c r="B4053" s="779" t="s">
        <v>5182</v>
      </c>
      <c r="C4053" s="788">
        <f>QCU!N16</f>
        <v>0</v>
      </c>
      <c r="E4053" s="790" t="s">
        <v>625</v>
      </c>
      <c r="F4053" s="779" t="s">
        <v>5183</v>
      </c>
      <c r="G4053" s="788">
        <f>QCU!O16</f>
        <v>0</v>
      </c>
      <c r="H4053" s="789" t="s">
        <v>627</v>
      </c>
    </row>
    <row r="4054" spans="1:8" x14ac:dyDescent="0.25">
      <c r="F4054" s="779" t="s">
        <v>5184</v>
      </c>
      <c r="G4054" s="788">
        <f>QCU!P16</f>
        <v>0</v>
      </c>
      <c r="H4054" s="789" t="s">
        <v>627</v>
      </c>
    </row>
    <row r="4055" spans="1:8" x14ac:dyDescent="0.25">
      <c r="B4055" s="779"/>
      <c r="F4055" s="779" t="s">
        <v>5185</v>
      </c>
      <c r="G4055" s="788">
        <f>QCU!Q16</f>
        <v>0</v>
      </c>
      <c r="H4055" s="789" t="s">
        <v>627</v>
      </c>
    </row>
    <row r="4056" spans="1:8" x14ac:dyDescent="0.25">
      <c r="F4056" s="779" t="s">
        <v>5186</v>
      </c>
      <c r="G4056" s="788">
        <f>QCU!R16</f>
        <v>0</v>
      </c>
      <c r="H4056" s="789" t="s">
        <v>627</v>
      </c>
    </row>
    <row r="4057" spans="1:8" x14ac:dyDescent="0.25">
      <c r="B4057" s="779"/>
      <c r="F4057" s="779"/>
      <c r="H4057" s="789"/>
    </row>
    <row r="4058" spans="1:8" x14ac:dyDescent="0.25">
      <c r="A4058" s="786">
        <v>570</v>
      </c>
      <c r="B4058" s="791" t="s">
        <v>5187</v>
      </c>
      <c r="C4058" s="788">
        <f>QCU!N17</f>
        <v>0</v>
      </c>
      <c r="E4058" s="790" t="s">
        <v>625</v>
      </c>
      <c r="F4058" s="791" t="s">
        <v>5188</v>
      </c>
      <c r="G4058" s="788">
        <f>QCU!O17</f>
        <v>0</v>
      </c>
      <c r="H4058" s="790" t="s">
        <v>627</v>
      </c>
    </row>
    <row r="4059" spans="1:8" x14ac:dyDescent="0.25">
      <c r="B4059" s="779"/>
      <c r="F4059" s="779" t="s">
        <v>5189</v>
      </c>
      <c r="G4059" s="788">
        <f>QCU!P17</f>
        <v>0</v>
      </c>
      <c r="H4059" s="790" t="s">
        <v>627</v>
      </c>
    </row>
    <row r="4060" spans="1:8" x14ac:dyDescent="0.25">
      <c r="F4060" s="779" t="s">
        <v>5190</v>
      </c>
      <c r="G4060" s="788">
        <f>QCU!Q17</f>
        <v>0</v>
      </c>
      <c r="H4060" s="790" t="s">
        <v>627</v>
      </c>
    </row>
    <row r="4061" spans="1:8" x14ac:dyDescent="0.25">
      <c r="F4061" s="779" t="s">
        <v>5191</v>
      </c>
      <c r="G4061" s="788">
        <f>QCU!R17</f>
        <v>0</v>
      </c>
      <c r="H4061" s="790" t="s">
        <v>627</v>
      </c>
    </row>
    <row r="4062" spans="1:8" x14ac:dyDescent="0.25">
      <c r="F4062" s="779"/>
    </row>
    <row r="4063" spans="1:8" x14ac:dyDescent="0.25">
      <c r="A4063" s="786">
        <v>571</v>
      </c>
      <c r="B4063" s="779" t="s">
        <v>3592</v>
      </c>
      <c r="C4063" s="788">
        <f>QCU!N18</f>
        <v>0</v>
      </c>
      <c r="E4063" s="790" t="s">
        <v>625</v>
      </c>
      <c r="F4063" s="779" t="s">
        <v>5192</v>
      </c>
      <c r="G4063" s="788">
        <f>QCU!O18</f>
        <v>0</v>
      </c>
      <c r="H4063" s="790" t="s">
        <v>627</v>
      </c>
    </row>
    <row r="4064" spans="1:8" x14ac:dyDescent="0.25">
      <c r="F4064" s="779" t="s">
        <v>5193</v>
      </c>
      <c r="G4064" s="788">
        <f>QCU!P18</f>
        <v>0</v>
      </c>
      <c r="H4064" s="790" t="s">
        <v>627</v>
      </c>
    </row>
    <row r="4065" spans="1:8" x14ac:dyDescent="0.25">
      <c r="F4065" s="779" t="s">
        <v>5194</v>
      </c>
      <c r="G4065" s="788">
        <f>QCU!Q18</f>
        <v>0</v>
      </c>
      <c r="H4065" s="790" t="s">
        <v>627</v>
      </c>
    </row>
    <row r="4066" spans="1:8" x14ac:dyDescent="0.25">
      <c r="F4066" s="779" t="s">
        <v>5195</v>
      </c>
      <c r="G4066" s="788">
        <f>QCU!R18</f>
        <v>0</v>
      </c>
      <c r="H4066" s="790" t="s">
        <v>627</v>
      </c>
    </row>
    <row r="4067" spans="1:8" x14ac:dyDescent="0.25">
      <c r="B4067" s="779"/>
      <c r="F4067" s="779"/>
    </row>
    <row r="4068" spans="1:8" x14ac:dyDescent="0.25">
      <c r="A4068" s="786">
        <v>572</v>
      </c>
      <c r="B4068" s="791" t="s">
        <v>5196</v>
      </c>
      <c r="C4068" s="788">
        <f>QCU!N19</f>
        <v>0</v>
      </c>
      <c r="E4068" s="790" t="s">
        <v>625</v>
      </c>
      <c r="F4068" s="779" t="s">
        <v>5197</v>
      </c>
      <c r="G4068" s="788">
        <f>QCU!O19</f>
        <v>0</v>
      </c>
      <c r="H4068" s="790" t="s">
        <v>627</v>
      </c>
    </row>
    <row r="4069" spans="1:8" x14ac:dyDescent="0.25">
      <c r="F4069" s="779" t="s">
        <v>5198</v>
      </c>
      <c r="G4069" s="788">
        <f>QCU!P19</f>
        <v>0</v>
      </c>
      <c r="H4069" s="790" t="s">
        <v>627</v>
      </c>
    </row>
    <row r="4070" spans="1:8" x14ac:dyDescent="0.25">
      <c r="F4070" s="779" t="s">
        <v>5199</v>
      </c>
      <c r="G4070" s="788">
        <f>QCU!Q19</f>
        <v>0</v>
      </c>
      <c r="H4070" s="790" t="s">
        <v>627</v>
      </c>
    </row>
    <row r="4071" spans="1:8" x14ac:dyDescent="0.25">
      <c r="B4071" s="779"/>
      <c r="F4071" s="779" t="s">
        <v>5200</v>
      </c>
      <c r="G4071" s="788">
        <f>QCU!R19</f>
        <v>0</v>
      </c>
      <c r="H4071" s="790" t="s">
        <v>627</v>
      </c>
    </row>
    <row r="4072" spans="1:8" x14ac:dyDescent="0.25">
      <c r="F4072" s="779"/>
    </row>
    <row r="4073" spans="1:8" x14ac:dyDescent="0.25">
      <c r="A4073" s="786">
        <v>573</v>
      </c>
      <c r="B4073" s="791" t="s">
        <v>5201</v>
      </c>
      <c r="C4073" s="788">
        <f>QCU!N20</f>
        <v>0</v>
      </c>
      <c r="E4073" s="790" t="s">
        <v>625</v>
      </c>
      <c r="F4073" s="779" t="s">
        <v>5202</v>
      </c>
      <c r="G4073" s="788">
        <f>QCU!O20</f>
        <v>0</v>
      </c>
      <c r="H4073" s="790" t="s">
        <v>627</v>
      </c>
    </row>
    <row r="4074" spans="1:8" x14ac:dyDescent="0.25">
      <c r="F4074" s="779" t="s">
        <v>5203</v>
      </c>
      <c r="G4074" s="788">
        <f>QCU!P20</f>
        <v>0</v>
      </c>
      <c r="H4074" s="790" t="s">
        <v>627</v>
      </c>
    </row>
    <row r="4075" spans="1:8" x14ac:dyDescent="0.25">
      <c r="B4075" s="779"/>
      <c r="F4075" s="779" t="s">
        <v>5204</v>
      </c>
      <c r="G4075" s="788">
        <f>QCU!Q20</f>
        <v>0</v>
      </c>
      <c r="H4075" s="790" t="s">
        <v>627</v>
      </c>
    </row>
    <row r="4076" spans="1:8" x14ac:dyDescent="0.25">
      <c r="F4076" s="779" t="s">
        <v>5205</v>
      </c>
      <c r="G4076" s="788">
        <f>QCU!R20</f>
        <v>0</v>
      </c>
      <c r="H4076" s="790" t="s">
        <v>627</v>
      </c>
    </row>
    <row r="4077" spans="1:8" x14ac:dyDescent="0.25">
      <c r="F4077" s="779"/>
    </row>
    <row r="4078" spans="1:8" x14ac:dyDescent="0.25">
      <c r="A4078" s="786">
        <v>574</v>
      </c>
      <c r="B4078" s="791" t="s">
        <v>3594</v>
      </c>
      <c r="C4078" s="788">
        <f>QCU!N21</f>
        <v>0</v>
      </c>
      <c r="E4078" s="790" t="s">
        <v>625</v>
      </c>
      <c r="F4078" s="779" t="s">
        <v>5206</v>
      </c>
      <c r="G4078" s="788">
        <f>QCU!O21</f>
        <v>0</v>
      </c>
      <c r="H4078" s="790" t="s">
        <v>627</v>
      </c>
    </row>
    <row r="4079" spans="1:8" x14ac:dyDescent="0.25">
      <c r="B4079" s="779"/>
      <c r="F4079" s="779" t="s">
        <v>5207</v>
      </c>
      <c r="G4079" s="788">
        <f>QCU!P21</f>
        <v>0</v>
      </c>
      <c r="H4079" s="790" t="s">
        <v>627</v>
      </c>
    </row>
    <row r="4080" spans="1:8" x14ac:dyDescent="0.25">
      <c r="F4080" s="779" t="s">
        <v>5208</v>
      </c>
      <c r="G4080" s="788">
        <f>QCU!Q21</f>
        <v>0</v>
      </c>
      <c r="H4080" s="790" t="s">
        <v>627</v>
      </c>
    </row>
    <row r="4081" spans="1:8" x14ac:dyDescent="0.25">
      <c r="F4081" s="779" t="s">
        <v>5209</v>
      </c>
      <c r="G4081" s="788">
        <f>QCU!R21</f>
        <v>0</v>
      </c>
      <c r="H4081" s="790" t="s">
        <v>627</v>
      </c>
    </row>
    <row r="4082" spans="1:8" x14ac:dyDescent="0.25">
      <c r="F4082" s="779"/>
    </row>
    <row r="4083" spans="1:8" x14ac:dyDescent="0.25">
      <c r="A4083" s="786">
        <v>575</v>
      </c>
      <c r="B4083" s="779" t="s">
        <v>3608</v>
      </c>
      <c r="C4083" s="788">
        <f>QCU!N24</f>
        <v>0</v>
      </c>
      <c r="E4083" s="790" t="s">
        <v>625</v>
      </c>
      <c r="F4083" s="779" t="s">
        <v>5210</v>
      </c>
      <c r="G4083" s="788">
        <f>QCU!O24</f>
        <v>0</v>
      </c>
      <c r="H4083" s="790" t="s">
        <v>627</v>
      </c>
    </row>
    <row r="4084" spans="1:8" x14ac:dyDescent="0.25">
      <c r="F4084" s="779" t="s">
        <v>5211</v>
      </c>
      <c r="G4084" s="788">
        <f>QCU!P24</f>
        <v>0</v>
      </c>
      <c r="H4084" s="790" t="s">
        <v>627</v>
      </c>
    </row>
    <row r="4085" spans="1:8" x14ac:dyDescent="0.25">
      <c r="F4085" s="779" t="s">
        <v>5212</v>
      </c>
      <c r="G4085" s="788">
        <f>QCU!Q24</f>
        <v>0</v>
      </c>
      <c r="H4085" s="790" t="s">
        <v>627</v>
      </c>
    </row>
    <row r="4086" spans="1:8" x14ac:dyDescent="0.25">
      <c r="F4086" s="779" t="s">
        <v>5213</v>
      </c>
      <c r="G4086" s="788">
        <f>QCU!R24</f>
        <v>0</v>
      </c>
      <c r="H4086" s="790" t="s">
        <v>627</v>
      </c>
    </row>
    <row r="4087" spans="1:8" x14ac:dyDescent="0.25"/>
    <row r="4088" spans="1:8" x14ac:dyDescent="0.25">
      <c r="A4088" s="786">
        <v>576</v>
      </c>
      <c r="B4088" s="791" t="s">
        <v>3610</v>
      </c>
      <c r="C4088" s="788">
        <f>QCU!N25</f>
        <v>0</v>
      </c>
      <c r="E4088" s="790" t="s">
        <v>625</v>
      </c>
      <c r="F4088" s="791" t="s">
        <v>5214</v>
      </c>
      <c r="G4088" s="788">
        <f>QCU!O25</f>
        <v>0</v>
      </c>
      <c r="H4088" s="790" t="s">
        <v>627</v>
      </c>
    </row>
    <row r="4089" spans="1:8" x14ac:dyDescent="0.25">
      <c r="F4089" s="791" t="s">
        <v>5215</v>
      </c>
      <c r="G4089" s="788">
        <f>QCU!P25</f>
        <v>0</v>
      </c>
      <c r="H4089" s="790" t="s">
        <v>627</v>
      </c>
    </row>
    <row r="4090" spans="1:8" x14ac:dyDescent="0.25">
      <c r="F4090" s="791" t="s">
        <v>5216</v>
      </c>
      <c r="G4090" s="788">
        <f>QCU!Q25</f>
        <v>0</v>
      </c>
      <c r="H4090" s="790" t="s">
        <v>627</v>
      </c>
    </row>
    <row r="4091" spans="1:8" x14ac:dyDescent="0.25">
      <c r="F4091" s="791" t="s">
        <v>5217</v>
      </c>
      <c r="G4091" s="788">
        <f>QCU!R25</f>
        <v>0</v>
      </c>
      <c r="H4091" s="790" t="s">
        <v>627</v>
      </c>
    </row>
    <row r="4092" spans="1:8" x14ac:dyDescent="0.25">
      <c r="F4092" s="779"/>
    </row>
    <row r="4093" spans="1:8" x14ac:dyDescent="0.25">
      <c r="A4093" s="786">
        <v>577</v>
      </c>
      <c r="B4093" s="791" t="s">
        <v>3612</v>
      </c>
      <c r="C4093" s="788">
        <f>QCU!N26</f>
        <v>0</v>
      </c>
      <c r="E4093" s="790" t="s">
        <v>625</v>
      </c>
      <c r="F4093" s="791" t="s">
        <v>5218</v>
      </c>
      <c r="G4093" s="788">
        <f>QCU!O26</f>
        <v>0</v>
      </c>
      <c r="H4093" s="790" t="s">
        <v>627</v>
      </c>
    </row>
    <row r="4094" spans="1:8" x14ac:dyDescent="0.25">
      <c r="F4094" s="791" t="s">
        <v>5219</v>
      </c>
      <c r="G4094" s="788">
        <f>QCU!P26</f>
        <v>0</v>
      </c>
      <c r="H4094" s="790" t="s">
        <v>627</v>
      </c>
    </row>
    <row r="4095" spans="1:8" x14ac:dyDescent="0.25">
      <c r="F4095" s="791" t="s">
        <v>5220</v>
      </c>
      <c r="G4095" s="788">
        <f>QCU!Q26</f>
        <v>0</v>
      </c>
      <c r="H4095" s="790" t="s">
        <v>627</v>
      </c>
    </row>
    <row r="4096" spans="1:8" x14ac:dyDescent="0.25">
      <c r="F4096" s="791" t="s">
        <v>5221</v>
      </c>
      <c r="G4096" s="788">
        <f>QCU!R26</f>
        <v>0</v>
      </c>
      <c r="H4096" s="790" t="s">
        <v>627</v>
      </c>
    </row>
    <row r="4097" spans="1:8" x14ac:dyDescent="0.25"/>
    <row r="4098" spans="1:8" x14ac:dyDescent="0.25">
      <c r="A4098" s="786">
        <v>578</v>
      </c>
      <c r="B4098" s="791" t="s">
        <v>3614</v>
      </c>
      <c r="C4098" s="788">
        <f>QCU!N27</f>
        <v>0</v>
      </c>
      <c r="E4098" s="790" t="s">
        <v>625</v>
      </c>
      <c r="F4098" s="791" t="s">
        <v>5222</v>
      </c>
      <c r="G4098" s="788">
        <f>QCU!O27</f>
        <v>0</v>
      </c>
      <c r="H4098" s="790" t="s">
        <v>627</v>
      </c>
    </row>
    <row r="4099" spans="1:8" x14ac:dyDescent="0.25">
      <c r="F4099" s="779" t="s">
        <v>5223</v>
      </c>
      <c r="G4099" s="788">
        <f>QCU!P27</f>
        <v>0</v>
      </c>
      <c r="H4099" s="790" t="s">
        <v>627</v>
      </c>
    </row>
    <row r="4100" spans="1:8" x14ac:dyDescent="0.25">
      <c r="F4100" s="791" t="s">
        <v>5224</v>
      </c>
      <c r="G4100" s="788">
        <f>QCU!Q27</f>
        <v>0</v>
      </c>
      <c r="H4100" s="790" t="s">
        <v>627</v>
      </c>
    </row>
    <row r="4101" spans="1:8" x14ac:dyDescent="0.25">
      <c r="F4101" s="791" t="s">
        <v>5225</v>
      </c>
      <c r="G4101" s="788">
        <f>QCU!R27</f>
        <v>0</v>
      </c>
      <c r="H4101" s="790" t="s">
        <v>627</v>
      </c>
    </row>
    <row r="4102" spans="1:8" x14ac:dyDescent="0.25"/>
    <row r="4103" spans="1:8" x14ac:dyDescent="0.25">
      <c r="A4103" s="786">
        <v>579</v>
      </c>
      <c r="B4103" s="791" t="s">
        <v>3616</v>
      </c>
      <c r="C4103" s="788">
        <f>QCU!N28</f>
        <v>0</v>
      </c>
      <c r="E4103" s="790" t="s">
        <v>625</v>
      </c>
      <c r="F4103" s="791" t="s">
        <v>5226</v>
      </c>
      <c r="G4103" s="788">
        <f>QCU!O28</f>
        <v>0</v>
      </c>
      <c r="H4103" s="790" t="s">
        <v>627</v>
      </c>
    </row>
    <row r="4104" spans="1:8" x14ac:dyDescent="0.25">
      <c r="F4104" s="791" t="s">
        <v>5227</v>
      </c>
      <c r="G4104" s="788">
        <f>QCU!P28</f>
        <v>0</v>
      </c>
      <c r="H4104" s="790" t="s">
        <v>627</v>
      </c>
    </row>
    <row r="4105" spans="1:8" x14ac:dyDescent="0.25">
      <c r="F4105" s="791" t="s">
        <v>5228</v>
      </c>
      <c r="G4105" s="788">
        <f>QCU!Q28</f>
        <v>0</v>
      </c>
      <c r="H4105" s="790" t="s">
        <v>627</v>
      </c>
    </row>
    <row r="4106" spans="1:8" x14ac:dyDescent="0.25">
      <c r="F4106" s="779" t="s">
        <v>5229</v>
      </c>
      <c r="G4106" s="788">
        <f>QCU!R28</f>
        <v>0</v>
      </c>
      <c r="H4106" s="790" t="s">
        <v>627</v>
      </c>
    </row>
    <row r="4107" spans="1:8" x14ac:dyDescent="0.25">
      <c r="F4107" s="779"/>
    </row>
    <row r="4108" spans="1:8" x14ac:dyDescent="0.25">
      <c r="A4108" s="786">
        <v>580</v>
      </c>
      <c r="B4108" s="779" t="s">
        <v>3618</v>
      </c>
      <c r="C4108" s="788">
        <f>QCU!N29</f>
        <v>0</v>
      </c>
      <c r="E4108" s="790" t="s">
        <v>625</v>
      </c>
      <c r="F4108" s="779" t="s">
        <v>5230</v>
      </c>
      <c r="G4108" s="788">
        <f>QCU!O29</f>
        <v>0</v>
      </c>
      <c r="H4108" s="790" t="s">
        <v>627</v>
      </c>
    </row>
    <row r="4109" spans="1:8" x14ac:dyDescent="0.25">
      <c r="F4109" s="779" t="s">
        <v>5231</v>
      </c>
      <c r="G4109" s="788">
        <f>QCU!P29</f>
        <v>0</v>
      </c>
      <c r="H4109" s="790" t="s">
        <v>627</v>
      </c>
    </row>
    <row r="4110" spans="1:8" x14ac:dyDescent="0.25">
      <c r="F4110" s="779" t="s">
        <v>5232</v>
      </c>
      <c r="G4110" s="788">
        <f>QCU!Q29</f>
        <v>0</v>
      </c>
      <c r="H4110" s="790" t="s">
        <v>627</v>
      </c>
    </row>
    <row r="4111" spans="1:8" x14ac:dyDescent="0.25">
      <c r="F4111" s="779" t="s">
        <v>5233</v>
      </c>
      <c r="G4111" s="788">
        <f>QCU!R29</f>
        <v>0</v>
      </c>
      <c r="H4111" s="790" t="s">
        <v>627</v>
      </c>
    </row>
    <row r="4112" spans="1:8" x14ac:dyDescent="0.25">
      <c r="B4112" s="779"/>
      <c r="F4112" s="779"/>
    </row>
    <row r="4113" spans="1:8" x14ac:dyDescent="0.25">
      <c r="A4113" s="786">
        <v>581</v>
      </c>
      <c r="B4113" s="791" t="s">
        <v>3620</v>
      </c>
      <c r="C4113" s="788">
        <f>QCU!N30</f>
        <v>0</v>
      </c>
      <c r="E4113" s="790" t="s">
        <v>625</v>
      </c>
      <c r="F4113" s="779" t="s">
        <v>5234</v>
      </c>
      <c r="G4113" s="788">
        <f>QCU!O30</f>
        <v>0</v>
      </c>
      <c r="H4113" s="790" t="s">
        <v>627</v>
      </c>
    </row>
    <row r="4114" spans="1:8" x14ac:dyDescent="0.25">
      <c r="F4114" s="779" t="s">
        <v>5235</v>
      </c>
      <c r="G4114" s="788">
        <f>QCU!P30</f>
        <v>0</v>
      </c>
      <c r="H4114" s="790" t="s">
        <v>627</v>
      </c>
    </row>
    <row r="4115" spans="1:8" x14ac:dyDescent="0.25">
      <c r="F4115" s="779" t="s">
        <v>5236</v>
      </c>
      <c r="G4115" s="788">
        <f>QCU!Q30</f>
        <v>0</v>
      </c>
      <c r="H4115" s="790" t="s">
        <v>627</v>
      </c>
    </row>
    <row r="4116" spans="1:8" x14ac:dyDescent="0.25">
      <c r="B4116" s="779"/>
      <c r="F4116" s="779" t="s">
        <v>5237</v>
      </c>
      <c r="G4116" s="788">
        <f>QCU!R30</f>
        <v>0</v>
      </c>
      <c r="H4116" s="790" t="s">
        <v>627</v>
      </c>
    </row>
    <row r="4117" spans="1:8" x14ac:dyDescent="0.25">
      <c r="F4117" s="779"/>
    </row>
    <row r="4118" spans="1:8" x14ac:dyDescent="0.25">
      <c r="A4118" s="786">
        <v>582</v>
      </c>
      <c r="B4118" s="791" t="s">
        <v>3622</v>
      </c>
      <c r="C4118" s="788">
        <f>QCU!N31</f>
        <v>0</v>
      </c>
      <c r="E4118" s="790" t="s">
        <v>625</v>
      </c>
      <c r="F4118" s="779" t="s">
        <v>5238</v>
      </c>
      <c r="G4118" s="788">
        <f>QCU!O31</f>
        <v>0</v>
      </c>
      <c r="H4118" s="790" t="s">
        <v>627</v>
      </c>
    </row>
    <row r="4119" spans="1:8" x14ac:dyDescent="0.25">
      <c r="F4119" s="779" t="s">
        <v>5239</v>
      </c>
      <c r="G4119" s="788">
        <f>QCU!P31</f>
        <v>0</v>
      </c>
      <c r="H4119" s="790" t="s">
        <v>627</v>
      </c>
    </row>
    <row r="4120" spans="1:8" x14ac:dyDescent="0.25">
      <c r="B4120" s="779"/>
      <c r="F4120" s="779" t="s">
        <v>5240</v>
      </c>
      <c r="G4120" s="788">
        <f>QCU!Q31</f>
        <v>0</v>
      </c>
      <c r="H4120" s="790" t="s">
        <v>627</v>
      </c>
    </row>
    <row r="4121" spans="1:8" x14ac:dyDescent="0.25">
      <c r="F4121" s="779" t="s">
        <v>5241</v>
      </c>
      <c r="G4121" s="788">
        <f>QCU!R31</f>
        <v>0</v>
      </c>
      <c r="H4121" s="790" t="s">
        <v>627</v>
      </c>
    </row>
    <row r="4122" spans="1:8" x14ac:dyDescent="0.25">
      <c r="F4122" s="779"/>
    </row>
    <row r="4123" spans="1:8" x14ac:dyDescent="0.25">
      <c r="A4123" s="786">
        <v>583</v>
      </c>
      <c r="B4123" s="791" t="s">
        <v>3624</v>
      </c>
      <c r="C4123" s="788">
        <f>QCU!N32</f>
        <v>0</v>
      </c>
      <c r="E4123" s="790" t="s">
        <v>625</v>
      </c>
      <c r="F4123" s="779" t="s">
        <v>5242</v>
      </c>
      <c r="G4123" s="788">
        <f>QCU!O32</f>
        <v>0</v>
      </c>
      <c r="H4123" s="790" t="s">
        <v>627</v>
      </c>
    </row>
    <row r="4124" spans="1:8" x14ac:dyDescent="0.25">
      <c r="F4124" s="779" t="s">
        <v>5243</v>
      </c>
      <c r="G4124" s="788">
        <f>QCU!P32</f>
        <v>0</v>
      </c>
      <c r="H4124" s="790" t="s">
        <v>627</v>
      </c>
    </row>
    <row r="4125" spans="1:8" x14ac:dyDescent="0.25">
      <c r="F4125" s="779" t="s">
        <v>5244</v>
      </c>
      <c r="G4125" s="788">
        <f>QCU!Q32</f>
        <v>0</v>
      </c>
      <c r="H4125" s="790" t="s">
        <v>627</v>
      </c>
    </row>
    <row r="4126" spans="1:8" x14ac:dyDescent="0.25">
      <c r="B4126" s="779"/>
      <c r="F4126" s="791" t="s">
        <v>5245</v>
      </c>
      <c r="G4126" s="788">
        <f>QCU!R32</f>
        <v>0</v>
      </c>
      <c r="H4126" s="790" t="s">
        <v>627</v>
      </c>
    </row>
    <row r="4127" spans="1:8" x14ac:dyDescent="0.25">
      <c r="B4127" s="779"/>
      <c r="F4127" s="779"/>
    </row>
    <row r="4128" spans="1:8" x14ac:dyDescent="0.25">
      <c r="A4128" s="786">
        <v>584</v>
      </c>
      <c r="B4128" s="791" t="s">
        <v>3626</v>
      </c>
      <c r="C4128" s="788">
        <f>QCU!N33</f>
        <v>0</v>
      </c>
      <c r="E4128" s="790" t="s">
        <v>625</v>
      </c>
      <c r="F4128" s="779" t="s">
        <v>5246</v>
      </c>
      <c r="G4128" s="788">
        <f>QCU!O33</f>
        <v>0</v>
      </c>
      <c r="H4128" s="790" t="s">
        <v>627</v>
      </c>
    </row>
    <row r="4129" spans="1:8" x14ac:dyDescent="0.25">
      <c r="F4129" s="779" t="s">
        <v>5247</v>
      </c>
      <c r="G4129" s="788">
        <f>QCU!P33</f>
        <v>0</v>
      </c>
      <c r="H4129" s="790" t="s">
        <v>627</v>
      </c>
    </row>
    <row r="4130" spans="1:8" x14ac:dyDescent="0.25">
      <c r="B4130" s="779"/>
      <c r="F4130" s="791" t="s">
        <v>5248</v>
      </c>
      <c r="G4130" s="788">
        <f>QCU!Q33</f>
        <v>0</v>
      </c>
      <c r="H4130" s="790" t="s">
        <v>627</v>
      </c>
    </row>
    <row r="4131" spans="1:8" x14ac:dyDescent="0.25">
      <c r="B4131" s="779"/>
      <c r="F4131" s="779" t="s">
        <v>5249</v>
      </c>
      <c r="G4131" s="788">
        <f>QCU!R33</f>
        <v>0</v>
      </c>
      <c r="H4131" s="790" t="s">
        <v>627</v>
      </c>
    </row>
    <row r="4132" spans="1:8" x14ac:dyDescent="0.25">
      <c r="F4132" s="779"/>
    </row>
    <row r="4133" spans="1:8" x14ac:dyDescent="0.25">
      <c r="A4133" s="786">
        <v>585</v>
      </c>
      <c r="B4133" s="791" t="s">
        <v>3628</v>
      </c>
      <c r="C4133" s="788">
        <f>QCU!N34</f>
        <v>0</v>
      </c>
      <c r="E4133" s="790" t="s">
        <v>625</v>
      </c>
      <c r="F4133" s="779" t="s">
        <v>5250</v>
      </c>
      <c r="G4133" s="788">
        <f>QCU!O34</f>
        <v>0</v>
      </c>
      <c r="H4133" s="790" t="s">
        <v>627</v>
      </c>
    </row>
    <row r="4134" spans="1:8" x14ac:dyDescent="0.25">
      <c r="B4134" s="779"/>
      <c r="F4134" s="791" t="s">
        <v>5251</v>
      </c>
      <c r="G4134" s="788">
        <f>QCU!P34</f>
        <v>0</v>
      </c>
      <c r="H4134" s="790" t="s">
        <v>627</v>
      </c>
    </row>
    <row r="4135" spans="1:8" x14ac:dyDescent="0.25">
      <c r="B4135" s="779"/>
      <c r="F4135" s="779" t="s">
        <v>5252</v>
      </c>
      <c r="G4135" s="788">
        <f>QCU!Q34</f>
        <v>0</v>
      </c>
      <c r="H4135" s="790" t="s">
        <v>627</v>
      </c>
    </row>
    <row r="4136" spans="1:8" x14ac:dyDescent="0.25">
      <c r="B4136" s="779"/>
      <c r="F4136" s="779" t="s">
        <v>5253</v>
      </c>
      <c r="G4136" s="788">
        <f>QCU!R34</f>
        <v>0</v>
      </c>
      <c r="H4136" s="790" t="s">
        <v>627</v>
      </c>
    </row>
    <row r="4137" spans="1:8" x14ac:dyDescent="0.25">
      <c r="F4137" s="779"/>
    </row>
    <row r="4138" spans="1:8" x14ac:dyDescent="0.25">
      <c r="A4138" s="786">
        <v>586</v>
      </c>
      <c r="B4138" s="779" t="s">
        <v>3630</v>
      </c>
      <c r="C4138" s="788">
        <f>QCU!N35</f>
        <v>0</v>
      </c>
      <c r="E4138" s="790" t="s">
        <v>625</v>
      </c>
      <c r="F4138" s="779" t="s">
        <v>5254</v>
      </c>
      <c r="G4138" s="788">
        <f>QCU!O35</f>
        <v>0</v>
      </c>
      <c r="H4138" s="789" t="s">
        <v>627</v>
      </c>
    </row>
    <row r="4139" spans="1:8" x14ac:dyDescent="0.25">
      <c r="B4139" s="779"/>
      <c r="F4139" s="779" t="s">
        <v>5255</v>
      </c>
      <c r="G4139" s="788">
        <f>QCU!P35</f>
        <v>0</v>
      </c>
      <c r="H4139" s="789" t="s">
        <v>627</v>
      </c>
    </row>
    <row r="4140" spans="1:8" x14ac:dyDescent="0.25">
      <c r="B4140" s="779"/>
      <c r="F4140" s="779" t="s">
        <v>5256</v>
      </c>
      <c r="G4140" s="788">
        <f>QCU!Q35</f>
        <v>0</v>
      </c>
      <c r="H4140" s="789" t="s">
        <v>627</v>
      </c>
    </row>
    <row r="4141" spans="1:8" x14ac:dyDescent="0.25">
      <c r="F4141" s="779" t="s">
        <v>5257</v>
      </c>
      <c r="G4141" s="788">
        <f>QCU!R35</f>
        <v>0</v>
      </c>
      <c r="H4141" s="789" t="s">
        <v>627</v>
      </c>
    </row>
    <row r="4142" spans="1:8" x14ac:dyDescent="0.25">
      <c r="B4142" s="779"/>
      <c r="F4142" s="779"/>
      <c r="H4142" s="789"/>
    </row>
    <row r="4143" spans="1:8" x14ac:dyDescent="0.25">
      <c r="A4143" s="786">
        <v>587</v>
      </c>
      <c r="B4143" s="779" t="s">
        <v>3640</v>
      </c>
      <c r="C4143" s="788">
        <f>QCU!N37</f>
        <v>0</v>
      </c>
      <c r="E4143" s="790" t="s">
        <v>625</v>
      </c>
      <c r="F4143" s="779" t="s">
        <v>5258</v>
      </c>
      <c r="G4143" s="788">
        <f>QCU!O37</f>
        <v>0</v>
      </c>
      <c r="H4143" s="789" t="s">
        <v>627</v>
      </c>
    </row>
    <row r="4144" spans="1:8" x14ac:dyDescent="0.25">
      <c r="B4144" s="779"/>
      <c r="F4144" s="779" t="s">
        <v>5259</v>
      </c>
      <c r="G4144" s="788">
        <f>QCU!P37</f>
        <v>0</v>
      </c>
      <c r="H4144" s="789" t="s">
        <v>627</v>
      </c>
    </row>
    <row r="4145" spans="1:8" x14ac:dyDescent="0.25">
      <c r="F4145" s="779" t="s">
        <v>5260</v>
      </c>
      <c r="G4145" s="788">
        <f>QCU!Q37</f>
        <v>0</v>
      </c>
      <c r="H4145" s="789" t="s">
        <v>627</v>
      </c>
    </row>
    <row r="4146" spans="1:8" x14ac:dyDescent="0.25">
      <c r="F4146" s="791" t="s">
        <v>5261</v>
      </c>
      <c r="G4146" s="788">
        <f>QCU!R37</f>
        <v>0</v>
      </c>
      <c r="H4146" s="789" t="s">
        <v>627</v>
      </c>
    </row>
    <row r="4147" spans="1:8" x14ac:dyDescent="0.25">
      <c r="B4147" s="779"/>
      <c r="F4147" s="779"/>
      <c r="H4147" s="789"/>
    </row>
    <row r="4148" spans="1:8" ht="30" x14ac:dyDescent="0.25">
      <c r="A4148" s="786">
        <v>588</v>
      </c>
      <c r="B4148" s="791" t="s">
        <v>3642</v>
      </c>
      <c r="C4148" s="788">
        <f>QCU!N38</f>
        <v>0</v>
      </c>
      <c r="E4148" s="790" t="s">
        <v>625</v>
      </c>
      <c r="F4148" s="779" t="s">
        <v>5262</v>
      </c>
      <c r="G4148" s="788">
        <f>QCU!O38</f>
        <v>0</v>
      </c>
      <c r="H4148" s="789" t="s">
        <v>627</v>
      </c>
    </row>
    <row r="4149" spans="1:8" x14ac:dyDescent="0.25">
      <c r="F4149" s="779" t="s">
        <v>5263</v>
      </c>
      <c r="G4149" s="788">
        <f>QCU!P38</f>
        <v>0</v>
      </c>
      <c r="H4149" s="789" t="s">
        <v>627</v>
      </c>
    </row>
    <row r="4150" spans="1:8" x14ac:dyDescent="0.25">
      <c r="B4150" s="779"/>
      <c r="F4150" s="779" t="s">
        <v>5264</v>
      </c>
      <c r="G4150" s="788">
        <f>QCU!Q38</f>
        <v>0</v>
      </c>
      <c r="H4150" s="789" t="s">
        <v>627</v>
      </c>
    </row>
    <row r="4151" spans="1:8" x14ac:dyDescent="0.25">
      <c r="B4151" s="779"/>
      <c r="F4151" s="779" t="s">
        <v>5265</v>
      </c>
      <c r="G4151" s="788">
        <f>QCU!R38</f>
        <v>0</v>
      </c>
      <c r="H4151" s="789" t="s">
        <v>627</v>
      </c>
    </row>
    <row r="4152" spans="1:8" x14ac:dyDescent="0.25">
      <c r="B4152" s="779"/>
      <c r="F4152" s="779"/>
      <c r="H4152" s="789"/>
    </row>
    <row r="4153" spans="1:8" x14ac:dyDescent="0.25">
      <c r="A4153" s="786">
        <v>589</v>
      </c>
      <c r="B4153" s="791" t="s">
        <v>3644</v>
      </c>
      <c r="C4153" s="788">
        <f>QCU!N39</f>
        <v>0</v>
      </c>
      <c r="E4153" s="790" t="s">
        <v>625</v>
      </c>
      <c r="F4153" s="779" t="s">
        <v>5266</v>
      </c>
      <c r="G4153" s="788">
        <f>QCU!O39</f>
        <v>0</v>
      </c>
      <c r="H4153" s="789" t="s">
        <v>627</v>
      </c>
    </row>
    <row r="4154" spans="1:8" x14ac:dyDescent="0.25">
      <c r="F4154" s="791" t="s">
        <v>5267</v>
      </c>
      <c r="G4154" s="788">
        <f>QCU!P39</f>
        <v>0</v>
      </c>
      <c r="H4154" s="789" t="s">
        <v>627</v>
      </c>
    </row>
    <row r="4155" spans="1:8" x14ac:dyDescent="0.25">
      <c r="B4155" s="779"/>
      <c r="F4155" s="779" t="s">
        <v>5268</v>
      </c>
      <c r="G4155" s="788">
        <f>QCU!Q39</f>
        <v>0</v>
      </c>
      <c r="H4155" s="789" t="s">
        <v>627</v>
      </c>
    </row>
    <row r="4156" spans="1:8" x14ac:dyDescent="0.25">
      <c r="F4156" s="779" t="s">
        <v>5269</v>
      </c>
      <c r="G4156" s="788">
        <f>QCU!R39</f>
        <v>0</v>
      </c>
      <c r="H4156" s="789" t="s">
        <v>627</v>
      </c>
    </row>
    <row r="4157" spans="1:8" x14ac:dyDescent="0.25">
      <c r="F4157" s="779"/>
      <c r="H4157" s="789"/>
    </row>
    <row r="4158" spans="1:8" x14ac:dyDescent="0.25">
      <c r="A4158" s="786">
        <v>590</v>
      </c>
      <c r="B4158" s="791" t="s">
        <v>3646</v>
      </c>
      <c r="C4158" s="788">
        <f>QCU!N40</f>
        <v>0</v>
      </c>
      <c r="E4158" s="790" t="s">
        <v>625</v>
      </c>
      <c r="F4158" s="791" t="s">
        <v>5270</v>
      </c>
      <c r="G4158" s="788">
        <f>QCU!O40</f>
        <v>0</v>
      </c>
      <c r="H4158" s="789" t="s">
        <v>627</v>
      </c>
    </row>
    <row r="4159" spans="1:8" x14ac:dyDescent="0.25">
      <c r="B4159" s="779"/>
      <c r="F4159" s="779" t="s">
        <v>5271</v>
      </c>
      <c r="G4159" s="788">
        <f>QCU!P40</f>
        <v>0</v>
      </c>
      <c r="H4159" s="789" t="s">
        <v>627</v>
      </c>
    </row>
    <row r="4160" spans="1:8" x14ac:dyDescent="0.25">
      <c r="F4160" s="779" t="s">
        <v>5272</v>
      </c>
      <c r="G4160" s="788">
        <f>QCU!Q40</f>
        <v>0</v>
      </c>
      <c r="H4160" s="789" t="s">
        <v>627</v>
      </c>
    </row>
    <row r="4161" spans="1:8" x14ac:dyDescent="0.25">
      <c r="F4161" s="779" t="s">
        <v>5273</v>
      </c>
      <c r="G4161" s="788">
        <f>QCU!R40</f>
        <v>0</v>
      </c>
      <c r="H4161" s="789" t="s">
        <v>627</v>
      </c>
    </row>
    <row r="4162" spans="1:8" x14ac:dyDescent="0.25">
      <c r="H4162" s="789"/>
    </row>
    <row r="4163" spans="1:8" ht="30" x14ac:dyDescent="0.25">
      <c r="A4163" s="786">
        <v>591</v>
      </c>
      <c r="B4163" s="791" t="s">
        <v>3648</v>
      </c>
      <c r="C4163" s="788">
        <f>QCU!N41</f>
        <v>0</v>
      </c>
      <c r="E4163" s="790" t="s">
        <v>625</v>
      </c>
      <c r="F4163" s="779" t="s">
        <v>5274</v>
      </c>
      <c r="G4163" s="788">
        <f>QCU!O41</f>
        <v>0</v>
      </c>
      <c r="H4163" s="789" t="s">
        <v>627</v>
      </c>
    </row>
    <row r="4164" spans="1:8" x14ac:dyDescent="0.25">
      <c r="F4164" s="779" t="s">
        <v>5275</v>
      </c>
      <c r="G4164" s="788">
        <f>QCU!P41</f>
        <v>0</v>
      </c>
      <c r="H4164" s="789" t="s">
        <v>627</v>
      </c>
    </row>
    <row r="4165" spans="1:8" x14ac:dyDescent="0.25">
      <c r="F4165" s="779" t="s">
        <v>5276</v>
      </c>
      <c r="G4165" s="788">
        <f>QCU!Q41</f>
        <v>0</v>
      </c>
      <c r="H4165" s="789" t="s">
        <v>627</v>
      </c>
    </row>
    <row r="4166" spans="1:8" x14ac:dyDescent="0.25">
      <c r="B4166" s="779"/>
      <c r="F4166" s="779" t="s">
        <v>5277</v>
      </c>
      <c r="G4166" s="788">
        <f>QCU!R41</f>
        <v>0</v>
      </c>
      <c r="H4166" s="789" t="s">
        <v>627</v>
      </c>
    </row>
    <row r="4167" spans="1:8" x14ac:dyDescent="0.25">
      <c r="B4167" s="779"/>
      <c r="H4167" s="789"/>
    </row>
    <row r="4168" spans="1:8" x14ac:dyDescent="0.25">
      <c r="A4168" s="786">
        <v>592</v>
      </c>
      <c r="B4168" s="779" t="s">
        <v>3650</v>
      </c>
      <c r="C4168" s="788">
        <f>QCU!N42</f>
        <v>0</v>
      </c>
      <c r="E4168" s="790" t="s">
        <v>625</v>
      </c>
      <c r="F4168" s="779" t="s">
        <v>5278</v>
      </c>
      <c r="G4168" s="788">
        <f>QCU!O42</f>
        <v>0</v>
      </c>
      <c r="H4168" s="789" t="s">
        <v>627</v>
      </c>
    </row>
    <row r="4169" spans="1:8" x14ac:dyDescent="0.25">
      <c r="F4169" s="791" t="s">
        <v>5279</v>
      </c>
      <c r="G4169" s="788">
        <f>QCU!P42</f>
        <v>0</v>
      </c>
      <c r="H4169" s="789" t="s">
        <v>627</v>
      </c>
    </row>
    <row r="4170" spans="1:8" x14ac:dyDescent="0.25">
      <c r="B4170" s="779"/>
      <c r="F4170" s="779" t="s">
        <v>5280</v>
      </c>
      <c r="G4170" s="788">
        <f>QCU!Q42</f>
        <v>0</v>
      </c>
      <c r="H4170" s="790" t="s">
        <v>627</v>
      </c>
    </row>
    <row r="4171" spans="1:8" x14ac:dyDescent="0.25">
      <c r="B4171" s="779"/>
      <c r="F4171" s="791" t="s">
        <v>5281</v>
      </c>
      <c r="G4171" s="788">
        <f>QCU!R42</f>
        <v>0</v>
      </c>
      <c r="H4171" s="790" t="s">
        <v>627</v>
      </c>
    </row>
    <row r="4172" spans="1:8" x14ac:dyDescent="0.25">
      <c r="B4172" s="779"/>
      <c r="F4172" s="779"/>
    </row>
    <row r="4173" spans="1:8" x14ac:dyDescent="0.25">
      <c r="A4173" s="786">
        <v>593</v>
      </c>
      <c r="B4173" s="791" t="s">
        <v>3652</v>
      </c>
      <c r="C4173" s="788">
        <f>QCU!N43</f>
        <v>0</v>
      </c>
      <c r="E4173" s="790" t="s">
        <v>625</v>
      </c>
      <c r="F4173" s="791" t="s">
        <v>5282</v>
      </c>
      <c r="G4173" s="788">
        <f>QCU!O43</f>
        <v>0</v>
      </c>
      <c r="H4173" s="790" t="s">
        <v>627</v>
      </c>
    </row>
    <row r="4174" spans="1:8" x14ac:dyDescent="0.25">
      <c r="B4174" s="779"/>
      <c r="F4174" s="791" t="s">
        <v>5283</v>
      </c>
      <c r="G4174" s="788">
        <f>QCU!P43</f>
        <v>0</v>
      </c>
      <c r="H4174" s="790" t="s">
        <v>627</v>
      </c>
    </row>
    <row r="4175" spans="1:8" x14ac:dyDescent="0.25">
      <c r="B4175" s="779"/>
      <c r="F4175" s="791" t="s">
        <v>5284</v>
      </c>
      <c r="G4175" s="788">
        <f>QCU!Q43</f>
        <v>0</v>
      </c>
      <c r="H4175" s="790" t="s">
        <v>627</v>
      </c>
    </row>
    <row r="4176" spans="1:8" x14ac:dyDescent="0.25">
      <c r="B4176" s="779"/>
      <c r="F4176" s="779" t="s">
        <v>5285</v>
      </c>
      <c r="G4176" s="788">
        <f>QCU!R43</f>
        <v>0</v>
      </c>
      <c r="H4176" s="790" t="s">
        <v>627</v>
      </c>
    </row>
    <row r="4177" spans="1:8" x14ac:dyDescent="0.25"/>
    <row r="4178" spans="1:8" x14ac:dyDescent="0.25">
      <c r="A4178" s="786">
        <v>594</v>
      </c>
      <c r="B4178" s="779" t="s">
        <v>3654</v>
      </c>
      <c r="C4178" s="788">
        <f>QCU!N44</f>
        <v>0</v>
      </c>
      <c r="E4178" s="790" t="s">
        <v>625</v>
      </c>
      <c r="F4178" s="791" t="s">
        <v>5286</v>
      </c>
      <c r="G4178" s="788">
        <f>QCU!O44</f>
        <v>0</v>
      </c>
      <c r="H4178" s="790" t="s">
        <v>627</v>
      </c>
    </row>
    <row r="4179" spans="1:8" x14ac:dyDescent="0.25">
      <c r="B4179" s="779"/>
      <c r="F4179" s="791" t="s">
        <v>5287</v>
      </c>
      <c r="G4179" s="788">
        <f>QCU!P44</f>
        <v>0</v>
      </c>
      <c r="H4179" s="790" t="s">
        <v>627</v>
      </c>
    </row>
    <row r="4180" spans="1:8" x14ac:dyDescent="0.25">
      <c r="F4180" s="779" t="s">
        <v>5288</v>
      </c>
      <c r="G4180" s="788">
        <f>QCU!Q44</f>
        <v>0</v>
      </c>
      <c r="H4180" s="790" t="s">
        <v>627</v>
      </c>
    </row>
    <row r="4181" spans="1:8" x14ac:dyDescent="0.25">
      <c r="F4181" s="779" t="s">
        <v>5289</v>
      </c>
      <c r="G4181" s="788">
        <f>QCU!R44</f>
        <v>0</v>
      </c>
      <c r="H4181" s="790" t="s">
        <v>627</v>
      </c>
    </row>
    <row r="4182" spans="1:8" x14ac:dyDescent="0.25"/>
    <row r="4183" spans="1:8" x14ac:dyDescent="0.25">
      <c r="B4183" s="779"/>
      <c r="F4183" s="779"/>
    </row>
    <row r="4184" spans="1:8" x14ac:dyDescent="0.25">
      <c r="F4184" s="779"/>
    </row>
    <row r="4185" spans="1:8" x14ac:dyDescent="0.25">
      <c r="F4185" s="779"/>
    </row>
    <row r="4186" spans="1:8" x14ac:dyDescent="0.25">
      <c r="A4186" s="786">
        <v>595</v>
      </c>
      <c r="B4186" s="791" t="s">
        <v>3574</v>
      </c>
      <c r="C4186" s="788">
        <f>QCU!C15</f>
        <v>0</v>
      </c>
      <c r="E4186" s="790" t="s">
        <v>625</v>
      </c>
      <c r="F4186" s="791" t="s">
        <v>5290</v>
      </c>
      <c r="G4186" s="788">
        <f>QCU!C16</f>
        <v>0</v>
      </c>
      <c r="H4186" s="790" t="s">
        <v>627</v>
      </c>
    </row>
    <row r="4187" spans="1:8" x14ac:dyDescent="0.25">
      <c r="B4187" s="779"/>
      <c r="F4187" s="779" t="s">
        <v>5291</v>
      </c>
      <c r="G4187" s="788">
        <f>QCU!C17</f>
        <v>0</v>
      </c>
      <c r="H4187" s="790" t="s">
        <v>627</v>
      </c>
    </row>
    <row r="4188" spans="1:8" x14ac:dyDescent="0.25">
      <c r="F4188" s="779"/>
    </row>
    <row r="4189" spans="1:8" x14ac:dyDescent="0.25">
      <c r="A4189" s="786">
        <v>596</v>
      </c>
      <c r="B4189" s="791" t="s">
        <v>3575</v>
      </c>
      <c r="C4189" s="788">
        <f>QCU!C18</f>
        <v>0</v>
      </c>
      <c r="E4189" s="790" t="s">
        <v>625</v>
      </c>
      <c r="F4189" s="779" t="s">
        <v>5292</v>
      </c>
      <c r="G4189" s="788">
        <f>QCU!C19</f>
        <v>0</v>
      </c>
      <c r="H4189" s="790" t="s">
        <v>627</v>
      </c>
    </row>
    <row r="4190" spans="1:8" x14ac:dyDescent="0.25">
      <c r="F4190" s="791" t="s">
        <v>5293</v>
      </c>
      <c r="G4190" s="788">
        <f>QCU!C20</f>
        <v>0</v>
      </c>
      <c r="H4190" s="790" t="s">
        <v>627</v>
      </c>
    </row>
    <row r="4191" spans="1:8" x14ac:dyDescent="0.25">
      <c r="B4191" s="779"/>
      <c r="F4191" s="779"/>
    </row>
    <row r="4192" spans="1:8" x14ac:dyDescent="0.25">
      <c r="A4192" s="786">
        <v>597</v>
      </c>
      <c r="B4192" s="791" t="s">
        <v>3589</v>
      </c>
      <c r="C4192" s="788">
        <f>QCU!D15</f>
        <v>0</v>
      </c>
      <c r="E4192" s="790" t="s">
        <v>625</v>
      </c>
      <c r="F4192" s="779" t="s">
        <v>5038</v>
      </c>
      <c r="G4192" s="788">
        <f>QCU!D16</f>
        <v>0</v>
      </c>
      <c r="H4192" s="790" t="s">
        <v>627</v>
      </c>
    </row>
    <row r="4193" spans="1:8" x14ac:dyDescent="0.25">
      <c r="F4193" s="779" t="s">
        <v>5040</v>
      </c>
      <c r="G4193" s="788">
        <f>QCU!D17</f>
        <v>0</v>
      </c>
      <c r="H4193" s="790" t="s">
        <v>627</v>
      </c>
    </row>
    <row r="4194" spans="1:8" x14ac:dyDescent="0.25"/>
    <row r="4195" spans="1:8" x14ac:dyDescent="0.25">
      <c r="A4195" s="786">
        <v>598</v>
      </c>
      <c r="B4195" s="779" t="s">
        <v>3591</v>
      </c>
      <c r="C4195" s="788">
        <f>QCU!D18</f>
        <v>0</v>
      </c>
      <c r="E4195" s="790" t="s">
        <v>625</v>
      </c>
      <c r="F4195" s="779" t="s">
        <v>5043</v>
      </c>
      <c r="G4195" s="788">
        <f>QCU!D19</f>
        <v>0</v>
      </c>
      <c r="H4195" s="790" t="s">
        <v>627</v>
      </c>
    </row>
    <row r="4196" spans="1:8" x14ac:dyDescent="0.25">
      <c r="F4196" s="779" t="s">
        <v>5045</v>
      </c>
      <c r="G4196" s="788">
        <f>QCU!D20</f>
        <v>0</v>
      </c>
      <c r="H4196" s="790" t="s">
        <v>627</v>
      </c>
    </row>
    <row r="4197" spans="1:8" x14ac:dyDescent="0.25">
      <c r="B4197" s="779"/>
      <c r="F4197" s="779"/>
    </row>
    <row r="4198" spans="1:8" x14ac:dyDescent="0.25">
      <c r="A4198" s="786">
        <v>599</v>
      </c>
      <c r="B4198" s="791" t="s">
        <v>5036</v>
      </c>
      <c r="C4198" s="788">
        <f>QCU!M15</f>
        <v>0</v>
      </c>
      <c r="E4198" s="790" t="s">
        <v>625</v>
      </c>
      <c r="F4198" s="791" t="s">
        <v>5037</v>
      </c>
      <c r="G4198" s="788">
        <f>QCU!M16</f>
        <v>0</v>
      </c>
      <c r="H4198" s="790" t="s">
        <v>627</v>
      </c>
    </row>
    <row r="4199" spans="1:8" x14ac:dyDescent="0.25">
      <c r="B4199" s="792"/>
      <c r="F4199" s="791" t="s">
        <v>5039</v>
      </c>
      <c r="G4199" s="788">
        <f>QCU!M17</f>
        <v>0</v>
      </c>
      <c r="H4199" s="790" t="s">
        <v>627</v>
      </c>
    </row>
    <row r="4200" spans="1:8" x14ac:dyDescent="0.25"/>
    <row r="4201" spans="1:8" x14ac:dyDescent="0.25">
      <c r="A4201" s="786">
        <v>600</v>
      </c>
      <c r="B4201" s="791" t="s">
        <v>5041</v>
      </c>
      <c r="C4201" s="788">
        <f>QCU!M18</f>
        <v>0</v>
      </c>
      <c r="E4201" s="790" t="s">
        <v>625</v>
      </c>
      <c r="F4201" s="791" t="s">
        <v>5042</v>
      </c>
      <c r="G4201" s="788">
        <f>QCU!M19</f>
        <v>0</v>
      </c>
      <c r="H4201" s="790" t="s">
        <v>627</v>
      </c>
    </row>
    <row r="4202" spans="1:8" x14ac:dyDescent="0.25">
      <c r="F4202" s="791" t="s">
        <v>5044</v>
      </c>
      <c r="G4202" s="788">
        <f>QCU!M20</f>
        <v>0</v>
      </c>
      <c r="H4202" s="790" t="s">
        <v>627</v>
      </c>
    </row>
    <row r="4203" spans="1:8" x14ac:dyDescent="0.25">
      <c r="B4203" s="779"/>
      <c r="F4203" s="779"/>
    </row>
    <row r="4204" spans="1:8" x14ac:dyDescent="0.25">
      <c r="A4204" s="786">
        <v>601</v>
      </c>
      <c r="B4204" s="791" t="s">
        <v>3590</v>
      </c>
      <c r="C4204" s="788">
        <f>QCU!N15</f>
        <v>0</v>
      </c>
      <c r="E4204" s="790" t="s">
        <v>625</v>
      </c>
      <c r="F4204" s="791" t="s">
        <v>5182</v>
      </c>
      <c r="G4204" s="788">
        <f>QCU!N16</f>
        <v>0</v>
      </c>
      <c r="H4204" s="790" t="s">
        <v>627</v>
      </c>
    </row>
    <row r="4205" spans="1:8" x14ac:dyDescent="0.25">
      <c r="B4205" s="779"/>
      <c r="F4205" s="791" t="s">
        <v>5187</v>
      </c>
      <c r="G4205" s="788">
        <f>QCU!N17</f>
        <v>0</v>
      </c>
      <c r="H4205" s="790" t="s">
        <v>627</v>
      </c>
    </row>
    <row r="4206" spans="1:8" x14ac:dyDescent="0.25"/>
    <row r="4207" spans="1:8" x14ac:dyDescent="0.25">
      <c r="A4207" s="786">
        <v>602</v>
      </c>
      <c r="B4207" s="779" t="s">
        <v>3592</v>
      </c>
      <c r="C4207" s="788">
        <f>QCU!N18</f>
        <v>0</v>
      </c>
      <c r="E4207" s="790" t="s">
        <v>625</v>
      </c>
      <c r="F4207" s="791" t="s">
        <v>5196</v>
      </c>
      <c r="G4207" s="788">
        <f>QCU!N19</f>
        <v>0</v>
      </c>
      <c r="H4207" s="790" t="s">
        <v>627</v>
      </c>
    </row>
    <row r="4208" spans="1:8" x14ac:dyDescent="0.25">
      <c r="F4208" s="791" t="s">
        <v>5201</v>
      </c>
      <c r="G4208" s="788">
        <f>QCU!N20</f>
        <v>0</v>
      </c>
      <c r="H4208" s="790" t="s">
        <v>627</v>
      </c>
    </row>
    <row r="4209" spans="1:8" x14ac:dyDescent="0.25">
      <c r="B4209" s="779"/>
    </row>
    <row r="4210" spans="1:8" x14ac:dyDescent="0.25">
      <c r="A4210" s="786">
        <v>603</v>
      </c>
      <c r="B4210" s="791" t="s">
        <v>5178</v>
      </c>
      <c r="C4210" s="788">
        <f>QCU!O15</f>
        <v>0</v>
      </c>
      <c r="E4210" s="790" t="s">
        <v>625</v>
      </c>
      <c r="F4210" s="791" t="s">
        <v>5183</v>
      </c>
      <c r="G4210" s="788">
        <f>QCU!O16</f>
        <v>0</v>
      </c>
      <c r="H4210" s="790" t="s">
        <v>627</v>
      </c>
    </row>
    <row r="4211" spans="1:8" x14ac:dyDescent="0.25">
      <c r="B4211" s="779"/>
      <c r="F4211" s="779" t="s">
        <v>5188</v>
      </c>
      <c r="G4211" s="788">
        <f>QCU!O17</f>
        <v>0</v>
      </c>
      <c r="H4211" s="790" t="s">
        <v>627</v>
      </c>
    </row>
    <row r="4212" spans="1:8" x14ac:dyDescent="0.25"/>
    <row r="4213" spans="1:8" x14ac:dyDescent="0.25">
      <c r="A4213" s="786">
        <v>604</v>
      </c>
      <c r="B4213" s="779" t="s">
        <v>5192</v>
      </c>
      <c r="C4213" s="788">
        <f>QCU!O18</f>
        <v>0</v>
      </c>
      <c r="E4213" s="790" t="s">
        <v>625</v>
      </c>
      <c r="F4213" s="791" t="s">
        <v>5197</v>
      </c>
      <c r="G4213" s="788">
        <f>QCU!O19</f>
        <v>0</v>
      </c>
      <c r="H4213" s="790" t="s">
        <v>627</v>
      </c>
    </row>
    <row r="4214" spans="1:8" x14ac:dyDescent="0.25">
      <c r="F4214" s="791" t="s">
        <v>5202</v>
      </c>
      <c r="G4214" s="788">
        <f>QCU!O20</f>
        <v>0</v>
      </c>
      <c r="H4214" s="790" t="s">
        <v>627</v>
      </c>
    </row>
    <row r="4215" spans="1:8" x14ac:dyDescent="0.25">
      <c r="B4215" s="779"/>
    </row>
    <row r="4216" spans="1:8" x14ac:dyDescent="0.25">
      <c r="A4216" s="786">
        <v>605</v>
      </c>
      <c r="B4216" s="791" t="s">
        <v>5179</v>
      </c>
      <c r="C4216" s="788">
        <f>QCU!P15</f>
        <v>0</v>
      </c>
      <c r="E4216" s="790" t="s">
        <v>625</v>
      </c>
      <c r="F4216" s="791" t="s">
        <v>5184</v>
      </c>
      <c r="G4216" s="788">
        <f>QCU!P16</f>
        <v>0</v>
      </c>
      <c r="H4216" s="790" t="s">
        <v>627</v>
      </c>
    </row>
    <row r="4217" spans="1:8" x14ac:dyDescent="0.25">
      <c r="B4217" s="779"/>
      <c r="F4217" s="779" t="s">
        <v>5189</v>
      </c>
      <c r="G4217" s="788">
        <f>QCU!P17</f>
        <v>0</v>
      </c>
      <c r="H4217" s="790" t="s">
        <v>627</v>
      </c>
    </row>
    <row r="4218" spans="1:8" x14ac:dyDescent="0.25"/>
    <row r="4219" spans="1:8" x14ac:dyDescent="0.25">
      <c r="A4219" s="786">
        <v>606</v>
      </c>
      <c r="B4219" s="779" t="s">
        <v>5193</v>
      </c>
      <c r="C4219" s="788">
        <f>QCU!P18</f>
        <v>0</v>
      </c>
      <c r="E4219" s="790" t="s">
        <v>625</v>
      </c>
      <c r="F4219" s="791" t="s">
        <v>5198</v>
      </c>
      <c r="G4219" s="788">
        <f>QCU!P19</f>
        <v>0</v>
      </c>
      <c r="H4219" s="790" t="s">
        <v>627</v>
      </c>
    </row>
    <row r="4220" spans="1:8" x14ac:dyDescent="0.25">
      <c r="F4220" s="791" t="s">
        <v>5203</v>
      </c>
      <c r="G4220" s="788">
        <f>QCU!P20</f>
        <v>0</v>
      </c>
      <c r="H4220" s="790" t="s">
        <v>627</v>
      </c>
    </row>
    <row r="4221" spans="1:8" x14ac:dyDescent="0.25"/>
    <row r="4222" spans="1:8" x14ac:dyDescent="0.25">
      <c r="A4222" s="786">
        <v>607</v>
      </c>
      <c r="B4222" s="779" t="s">
        <v>5180</v>
      </c>
      <c r="C4222" s="780">
        <f>QCU!Q15</f>
        <v>0</v>
      </c>
      <c r="D4222" s="780"/>
      <c r="E4222" s="781" t="s">
        <v>625</v>
      </c>
      <c r="F4222" s="779" t="s">
        <v>5185</v>
      </c>
      <c r="G4222" s="780">
        <f>QCU!Q16</f>
        <v>0</v>
      </c>
      <c r="H4222" s="781" t="s">
        <v>627</v>
      </c>
    </row>
    <row r="4223" spans="1:8" x14ac:dyDescent="0.25">
      <c r="B4223" s="782"/>
      <c r="C4223" s="780"/>
      <c r="D4223" s="783"/>
      <c r="E4223" s="781"/>
      <c r="F4223" s="779" t="s">
        <v>5190</v>
      </c>
      <c r="G4223" s="780">
        <f>QCU!Q17</f>
        <v>0</v>
      </c>
      <c r="H4223" s="781" t="s">
        <v>627</v>
      </c>
    </row>
    <row r="4224" spans="1:8" x14ac:dyDescent="0.25">
      <c r="A4224" s="778"/>
      <c r="B4224" s="782"/>
      <c r="C4224" s="780"/>
      <c r="D4224" s="783"/>
      <c r="E4224" s="781"/>
      <c r="F4224" s="779"/>
      <c r="G4224" s="780"/>
      <c r="H4224" s="781"/>
    </row>
    <row r="4225" spans="1:8" x14ac:dyDescent="0.25">
      <c r="A4225" s="778">
        <v>608</v>
      </c>
      <c r="B4225" s="782" t="s">
        <v>5194</v>
      </c>
      <c r="C4225" s="780">
        <f>QCU!Q18</f>
        <v>0</v>
      </c>
      <c r="D4225" s="783"/>
      <c r="E4225" s="781" t="s">
        <v>625</v>
      </c>
      <c r="F4225" s="782" t="s">
        <v>5199</v>
      </c>
      <c r="G4225" s="780">
        <f>QCU!Q19</f>
        <v>0</v>
      </c>
      <c r="H4225" s="781" t="s">
        <v>627</v>
      </c>
    </row>
    <row r="4226" spans="1:8" x14ac:dyDescent="0.25">
      <c r="B4226" s="779"/>
      <c r="C4226" s="780"/>
      <c r="D4226" s="780"/>
      <c r="E4226" s="781"/>
      <c r="F4226" s="779" t="s">
        <v>5204</v>
      </c>
      <c r="G4226" s="780">
        <f>QCU!Q20</f>
        <v>0</v>
      </c>
      <c r="H4226" s="781" t="s">
        <v>627</v>
      </c>
    </row>
    <row r="4227" spans="1:8" x14ac:dyDescent="0.25">
      <c r="B4227" s="782"/>
      <c r="C4227" s="784"/>
      <c r="D4227" s="785"/>
      <c r="E4227" s="781"/>
      <c r="F4227" s="779"/>
      <c r="G4227" s="780"/>
      <c r="H4227" s="781"/>
    </row>
    <row r="4228" spans="1:8" x14ac:dyDescent="0.25">
      <c r="A4228" s="786">
        <v>609</v>
      </c>
      <c r="B4228" s="782" t="s">
        <v>5181</v>
      </c>
      <c r="C4228" s="784">
        <f>QCU!R15</f>
        <v>0</v>
      </c>
      <c r="D4228" s="785"/>
      <c r="E4228" s="781" t="s">
        <v>625</v>
      </c>
      <c r="F4228" s="779" t="s">
        <v>5186</v>
      </c>
      <c r="G4228" s="780">
        <f>QCU!R16</f>
        <v>0</v>
      </c>
      <c r="H4228" s="781" t="s">
        <v>627</v>
      </c>
    </row>
    <row r="4229" spans="1:8" x14ac:dyDescent="0.25">
      <c r="B4229" s="782"/>
      <c r="C4229" s="784"/>
      <c r="D4229" s="785"/>
      <c r="E4229" s="781"/>
      <c r="F4229" s="782" t="s">
        <v>5191</v>
      </c>
      <c r="G4229" s="780">
        <f>QCU!R17</f>
        <v>0</v>
      </c>
      <c r="H4229" s="781" t="s">
        <v>627</v>
      </c>
    </row>
    <row r="4230" spans="1:8" x14ac:dyDescent="0.25">
      <c r="B4230" s="779"/>
      <c r="C4230" s="780"/>
      <c r="D4230" s="780"/>
      <c r="E4230" s="781"/>
      <c r="F4230" s="779"/>
      <c r="G4230" s="780"/>
      <c r="H4230" s="781"/>
    </row>
    <row r="4231" spans="1:8" x14ac:dyDescent="0.25">
      <c r="A4231" s="786">
        <v>610</v>
      </c>
      <c r="B4231" s="782" t="s">
        <v>5195</v>
      </c>
      <c r="C4231" s="784">
        <f>QCU!R18</f>
        <v>0</v>
      </c>
      <c r="D4231" s="785"/>
      <c r="E4231" s="781" t="s">
        <v>625</v>
      </c>
      <c r="F4231" s="779" t="s">
        <v>5200</v>
      </c>
      <c r="G4231" s="780">
        <f>QCU!R19</f>
        <v>0</v>
      </c>
      <c r="H4231" s="781" t="s">
        <v>627</v>
      </c>
    </row>
    <row r="4232" spans="1:8" x14ac:dyDescent="0.25">
      <c r="B4232" s="782"/>
      <c r="C4232" s="784"/>
      <c r="D4232" s="785"/>
      <c r="E4232" s="781"/>
      <c r="F4232" s="782" t="s">
        <v>5205</v>
      </c>
      <c r="G4232" s="780">
        <f>QCU!R20</f>
        <v>0</v>
      </c>
      <c r="H4232" s="781" t="s">
        <v>627</v>
      </c>
    </row>
    <row r="4233" spans="1:8" x14ac:dyDescent="0.25">
      <c r="B4233" s="779"/>
      <c r="C4233" s="784"/>
      <c r="D4233" s="785"/>
      <c r="E4233" s="781"/>
      <c r="F4233" s="779"/>
      <c r="G4233" s="780"/>
      <c r="H4233" s="781"/>
    </row>
    <row r="4234" spans="1:8" x14ac:dyDescent="0.25">
      <c r="A4234" s="786">
        <v>611</v>
      </c>
      <c r="B4234" s="782" t="s">
        <v>3620</v>
      </c>
      <c r="C4234" s="780">
        <f>QCU!N30</f>
        <v>0</v>
      </c>
      <c r="D4234" s="783"/>
      <c r="E4234" s="787" t="s">
        <v>625</v>
      </c>
      <c r="F4234" s="779" t="s">
        <v>3622</v>
      </c>
      <c r="G4234" s="780">
        <f>QCU!N31</f>
        <v>0</v>
      </c>
      <c r="H4234" s="787" t="s">
        <v>627</v>
      </c>
    </row>
    <row r="4235" spans="1:8" x14ac:dyDescent="0.25">
      <c r="B4235" s="779"/>
      <c r="E4235" s="781"/>
      <c r="F4235" s="779" t="s">
        <v>3624</v>
      </c>
      <c r="G4235" s="788">
        <f>QCU!N32</f>
        <v>0</v>
      </c>
      <c r="H4235" s="790" t="s">
        <v>627</v>
      </c>
    </row>
    <row r="4236" spans="1:8" x14ac:dyDescent="0.25">
      <c r="F4236" s="779"/>
    </row>
    <row r="4237" spans="1:8" x14ac:dyDescent="0.25">
      <c r="A4237" s="786">
        <v>612</v>
      </c>
      <c r="B4237" s="779" t="s">
        <v>3626</v>
      </c>
      <c r="C4237" s="788">
        <f>QCU!N33</f>
        <v>0</v>
      </c>
      <c r="E4237" s="781" t="s">
        <v>625</v>
      </c>
      <c r="F4237" s="779" t="s">
        <v>3628</v>
      </c>
      <c r="G4237" s="788">
        <f>QCU!N34</f>
        <v>0</v>
      </c>
      <c r="H4237" s="790" t="s">
        <v>627</v>
      </c>
    </row>
    <row r="4238" spans="1:8" x14ac:dyDescent="0.25">
      <c r="F4238" s="779" t="s">
        <v>3630</v>
      </c>
      <c r="G4238" s="788">
        <f>QCU!N35</f>
        <v>0</v>
      </c>
      <c r="H4238" s="790" t="s">
        <v>627</v>
      </c>
    </row>
    <row r="4239" spans="1:8" x14ac:dyDescent="0.25">
      <c r="F4239" s="779"/>
    </row>
    <row r="4240" spans="1:8" x14ac:dyDescent="0.25">
      <c r="A4240" s="786">
        <v>613</v>
      </c>
      <c r="B4240" s="791" t="s">
        <v>5234</v>
      </c>
      <c r="C4240" s="788">
        <f>QCU!O30</f>
        <v>0</v>
      </c>
      <c r="E4240" s="790" t="s">
        <v>625</v>
      </c>
      <c r="F4240" s="779" t="s">
        <v>5238</v>
      </c>
      <c r="G4240" s="788">
        <f>QCU!O31</f>
        <v>0</v>
      </c>
      <c r="H4240" s="790" t="s">
        <v>627</v>
      </c>
    </row>
    <row r="4241" spans="1:8" x14ac:dyDescent="0.25">
      <c r="B4241" s="779"/>
      <c r="F4241" s="779" t="s">
        <v>5242</v>
      </c>
      <c r="G4241" s="788">
        <f>QCU!O32</f>
        <v>0</v>
      </c>
      <c r="H4241" s="790" t="s">
        <v>627</v>
      </c>
    </row>
    <row r="4242" spans="1:8" x14ac:dyDescent="0.25">
      <c r="F4242" s="779"/>
    </row>
    <row r="4243" spans="1:8" x14ac:dyDescent="0.25">
      <c r="A4243" s="786">
        <v>614</v>
      </c>
      <c r="B4243" s="791" t="s">
        <v>5246</v>
      </c>
      <c r="C4243" s="788">
        <f>QCU!O33</f>
        <v>0</v>
      </c>
      <c r="E4243" s="790" t="s">
        <v>625</v>
      </c>
      <c r="F4243" s="779" t="s">
        <v>5250</v>
      </c>
      <c r="G4243" s="788">
        <f>QCU!O34</f>
        <v>0</v>
      </c>
      <c r="H4243" s="790" t="s">
        <v>627</v>
      </c>
    </row>
    <row r="4244" spans="1:8" x14ac:dyDescent="0.25">
      <c r="F4244" s="791" t="s">
        <v>5254</v>
      </c>
      <c r="G4244" s="788">
        <f>QCU!O35</f>
        <v>0</v>
      </c>
      <c r="H4244" s="790" t="s">
        <v>627</v>
      </c>
    </row>
    <row r="4245" spans="1:8" x14ac:dyDescent="0.25">
      <c r="B4245" s="779"/>
      <c r="F4245" s="779"/>
    </row>
    <row r="4246" spans="1:8" x14ac:dyDescent="0.25">
      <c r="A4246" s="786">
        <v>615</v>
      </c>
      <c r="B4246" s="791" t="s">
        <v>5235</v>
      </c>
      <c r="C4246" s="788">
        <f>QCU!P30</f>
        <v>0</v>
      </c>
      <c r="E4246" s="790" t="s">
        <v>625</v>
      </c>
      <c r="F4246" s="779" t="s">
        <v>5239</v>
      </c>
      <c r="G4246" s="788">
        <f>QCU!P31</f>
        <v>0</v>
      </c>
      <c r="H4246" s="790" t="s">
        <v>627</v>
      </c>
    </row>
    <row r="4247" spans="1:8" x14ac:dyDescent="0.25">
      <c r="F4247" s="779" t="s">
        <v>5243</v>
      </c>
      <c r="G4247" s="788">
        <f>QCU!P32</f>
        <v>0</v>
      </c>
      <c r="H4247" s="790" t="s">
        <v>627</v>
      </c>
    </row>
    <row r="4248" spans="1:8" x14ac:dyDescent="0.25"/>
    <row r="4249" spans="1:8" x14ac:dyDescent="0.25">
      <c r="A4249" s="786">
        <v>616</v>
      </c>
      <c r="B4249" s="791" t="s">
        <v>5247</v>
      </c>
      <c r="C4249" s="788">
        <f>QCU!P33</f>
        <v>0</v>
      </c>
      <c r="E4249" s="790" t="s">
        <v>625</v>
      </c>
      <c r="F4249" s="791" t="s">
        <v>5251</v>
      </c>
      <c r="G4249" s="788">
        <f>QCU!P34</f>
        <v>0</v>
      </c>
      <c r="H4249" s="790" t="s">
        <v>627</v>
      </c>
    </row>
    <row r="4250" spans="1:8" x14ac:dyDescent="0.25">
      <c r="F4250" s="791" t="s">
        <v>5255</v>
      </c>
      <c r="G4250" s="788">
        <f>QCU!P35</f>
        <v>0</v>
      </c>
      <c r="H4250" s="790" t="s">
        <v>627</v>
      </c>
    </row>
    <row r="4251" spans="1:8" x14ac:dyDescent="0.25"/>
    <row r="4252" spans="1:8" x14ac:dyDescent="0.25">
      <c r="A4252" s="786">
        <v>617</v>
      </c>
      <c r="B4252" s="791" t="s">
        <v>5236</v>
      </c>
      <c r="C4252" s="788">
        <f>QCU!Q30</f>
        <v>0</v>
      </c>
      <c r="E4252" s="790" t="s">
        <v>625</v>
      </c>
      <c r="F4252" s="791" t="s">
        <v>5240</v>
      </c>
      <c r="G4252" s="788">
        <f>QCU!Q31</f>
        <v>0</v>
      </c>
      <c r="H4252" s="790" t="s">
        <v>627</v>
      </c>
    </row>
    <row r="4253" spans="1:8" x14ac:dyDescent="0.25">
      <c r="F4253" s="791" t="s">
        <v>5244</v>
      </c>
      <c r="G4253" s="788">
        <f>QCU!Q32</f>
        <v>0</v>
      </c>
      <c r="H4253" s="790" t="s">
        <v>627</v>
      </c>
    </row>
    <row r="4254" spans="1:8" x14ac:dyDescent="0.25"/>
    <row r="4255" spans="1:8" x14ac:dyDescent="0.25">
      <c r="A4255" s="786">
        <v>618</v>
      </c>
      <c r="B4255" s="791" t="s">
        <v>5248</v>
      </c>
      <c r="C4255" s="788">
        <f>QCU!Q33</f>
        <v>0</v>
      </c>
      <c r="E4255" s="790" t="s">
        <v>625</v>
      </c>
      <c r="F4255" s="791" t="s">
        <v>5252</v>
      </c>
      <c r="G4255" s="788">
        <f>QCU!Q34</f>
        <v>0</v>
      </c>
      <c r="H4255" s="790" t="s">
        <v>627</v>
      </c>
    </row>
    <row r="4256" spans="1:8" x14ac:dyDescent="0.25">
      <c r="F4256" s="791" t="s">
        <v>5256</v>
      </c>
      <c r="G4256" s="788">
        <f>QCU!Q35</f>
        <v>0</v>
      </c>
      <c r="H4256" s="790" t="s">
        <v>627</v>
      </c>
    </row>
    <row r="4257" spans="1:8" x14ac:dyDescent="0.25"/>
    <row r="4258" spans="1:8" x14ac:dyDescent="0.25">
      <c r="A4258" s="786">
        <v>619</v>
      </c>
      <c r="B4258" s="791" t="s">
        <v>5237</v>
      </c>
      <c r="C4258" s="788">
        <f>QCU!R30</f>
        <v>0</v>
      </c>
      <c r="E4258" s="790" t="s">
        <v>625</v>
      </c>
      <c r="F4258" s="791" t="s">
        <v>5241</v>
      </c>
      <c r="G4258" s="788">
        <f>QCU!R31</f>
        <v>0</v>
      </c>
      <c r="H4258" s="790" t="s">
        <v>627</v>
      </c>
    </row>
    <row r="4259" spans="1:8" x14ac:dyDescent="0.25">
      <c r="F4259" s="791" t="s">
        <v>5245</v>
      </c>
      <c r="G4259" s="788">
        <f>QCU!R32</f>
        <v>0</v>
      </c>
      <c r="H4259" s="790" t="s">
        <v>627</v>
      </c>
    </row>
    <row r="4260" spans="1:8" x14ac:dyDescent="0.25"/>
    <row r="4261" spans="1:8" x14ac:dyDescent="0.25">
      <c r="A4261" s="786">
        <v>620</v>
      </c>
      <c r="B4261" s="791" t="s">
        <v>5249</v>
      </c>
      <c r="C4261" s="788">
        <f>QCU!R33</f>
        <v>0</v>
      </c>
      <c r="E4261" s="790" t="s">
        <v>625</v>
      </c>
      <c r="F4261" s="791" t="s">
        <v>5253</v>
      </c>
      <c r="G4261" s="788">
        <f>QCU!R34</f>
        <v>0</v>
      </c>
      <c r="H4261" s="790" t="s">
        <v>627</v>
      </c>
    </row>
    <row r="4262" spans="1:8" x14ac:dyDescent="0.25">
      <c r="F4262" s="791" t="s">
        <v>5257</v>
      </c>
      <c r="G4262" s="788">
        <f>QCU!R35</f>
        <v>0</v>
      </c>
      <c r="H4262" s="790" t="s">
        <v>627</v>
      </c>
    </row>
    <row r="4263" spans="1:8" x14ac:dyDescent="0.25"/>
    <row r="4264" spans="1:8" x14ac:dyDescent="0.25">
      <c r="A4264" s="778">
        <v>621</v>
      </c>
      <c r="B4264" s="793" t="s">
        <v>5294</v>
      </c>
      <c r="C4264" s="794">
        <f>IRR!C8</f>
        <v>0</v>
      </c>
      <c r="D4264" s="795"/>
      <c r="E4264" s="781" t="s">
        <v>625</v>
      </c>
      <c r="F4264" s="793" t="s">
        <v>949</v>
      </c>
      <c r="G4264" s="788">
        <f>IES!S13</f>
        <v>0</v>
      </c>
      <c r="H4264" s="790" t="s">
        <v>627</v>
      </c>
    </row>
    <row r="4265" spans="1:8" x14ac:dyDescent="0.25">
      <c r="A4265" s="796"/>
      <c r="B4265" s="797"/>
      <c r="C4265" s="794"/>
      <c r="D4265" s="798"/>
      <c r="E4265" s="799"/>
      <c r="F4265" s="793" t="s">
        <v>956</v>
      </c>
      <c r="G4265" s="788">
        <f>IES!S14</f>
        <v>0</v>
      </c>
      <c r="H4265" s="790" t="s">
        <v>627</v>
      </c>
    </row>
    <row r="4266" spans="1:8" x14ac:dyDescent="0.25">
      <c r="A4266" s="778"/>
      <c r="B4266" s="797"/>
      <c r="C4266" s="794"/>
      <c r="D4266" s="798"/>
      <c r="E4266" s="799"/>
      <c r="F4266" s="797"/>
    </row>
    <row r="4267" spans="1:8" x14ac:dyDescent="0.25">
      <c r="A4267" s="796">
        <v>622</v>
      </c>
      <c r="B4267" s="793" t="s">
        <v>5295</v>
      </c>
      <c r="C4267" s="794">
        <f>IRR!C12</f>
        <v>0</v>
      </c>
      <c r="D4267" s="798"/>
      <c r="E4267" s="799" t="s">
        <v>625</v>
      </c>
      <c r="F4267" s="793" t="s">
        <v>1215</v>
      </c>
      <c r="G4267" s="788">
        <f>IES!S76</f>
        <v>0</v>
      </c>
      <c r="H4267" s="790" t="s">
        <v>627</v>
      </c>
    </row>
    <row r="4268" spans="1:8" x14ac:dyDescent="0.25">
      <c r="A4268" s="796"/>
      <c r="B4268" s="797"/>
      <c r="C4268" s="794"/>
      <c r="D4268" s="798"/>
      <c r="E4268" s="799"/>
      <c r="F4268" s="793" t="s">
        <v>956</v>
      </c>
      <c r="G4268" s="788">
        <f>IES!S14</f>
        <v>0</v>
      </c>
      <c r="H4268" s="790" t="s">
        <v>627</v>
      </c>
    </row>
    <row r="4269" spans="1:8" x14ac:dyDescent="0.25">
      <c r="A4269" s="796"/>
      <c r="B4269" s="797"/>
      <c r="C4269" s="794"/>
      <c r="D4269" s="798"/>
      <c r="E4269" s="799"/>
      <c r="F4269" s="797"/>
    </row>
    <row r="4270" spans="1:8" x14ac:dyDescent="0.25">
      <c r="A4270" s="796">
        <v>623</v>
      </c>
      <c r="B4270" s="793" t="s">
        <v>5296</v>
      </c>
      <c r="C4270" s="794">
        <f>IRR!D8</f>
        <v>0</v>
      </c>
      <c r="D4270" s="798"/>
      <c r="E4270" s="799" t="s">
        <v>625</v>
      </c>
      <c r="F4270" s="793" t="s">
        <v>950</v>
      </c>
      <c r="G4270" s="788">
        <f>IES!U13</f>
        <v>0</v>
      </c>
      <c r="H4270" s="790" t="s">
        <v>627</v>
      </c>
    </row>
    <row r="4271" spans="1:8" x14ac:dyDescent="0.25">
      <c r="A4271" s="778"/>
      <c r="B4271" s="797"/>
      <c r="C4271" s="794"/>
      <c r="D4271" s="795"/>
      <c r="E4271" s="781"/>
      <c r="F4271" s="793" t="s">
        <v>957</v>
      </c>
      <c r="G4271" s="788">
        <f>IES!U14</f>
        <v>0</v>
      </c>
      <c r="H4271" s="790" t="s">
        <v>627</v>
      </c>
    </row>
    <row r="4272" spans="1:8" x14ac:dyDescent="0.25">
      <c r="A4272" s="796"/>
      <c r="B4272" s="797"/>
      <c r="C4272" s="784"/>
      <c r="D4272" s="781"/>
      <c r="E4272" s="799"/>
      <c r="F4272" s="793"/>
    </row>
    <row r="4273" spans="1:8" x14ac:dyDescent="0.25">
      <c r="A4273" s="778">
        <v>624</v>
      </c>
      <c r="B4273" s="793" t="s">
        <v>5297</v>
      </c>
      <c r="C4273" s="784">
        <f>IRR!D12</f>
        <v>0</v>
      </c>
      <c r="D4273" s="781"/>
      <c r="E4273" s="799" t="s">
        <v>625</v>
      </c>
      <c r="F4273" s="793" t="s">
        <v>1187</v>
      </c>
      <c r="G4273" s="788">
        <f>IES!U76</f>
        <v>0</v>
      </c>
      <c r="H4273" s="790" t="s">
        <v>627</v>
      </c>
    </row>
    <row r="4274" spans="1:8" x14ac:dyDescent="0.25">
      <c r="A4274" s="796"/>
      <c r="B4274" s="797"/>
      <c r="C4274" s="784"/>
      <c r="D4274" s="781"/>
      <c r="E4274" s="799"/>
      <c r="F4274" s="793" t="s">
        <v>957</v>
      </c>
      <c r="G4274" s="788">
        <f>IES!U14</f>
        <v>0</v>
      </c>
      <c r="H4274" s="790" t="s">
        <v>627</v>
      </c>
    </row>
    <row r="4275" spans="1:8" x14ac:dyDescent="0.25">
      <c r="A4275" s="778"/>
      <c r="B4275" s="797"/>
      <c r="C4275" s="794"/>
      <c r="D4275" s="795"/>
      <c r="E4275" s="781"/>
      <c r="F4275" s="793"/>
    </row>
    <row r="4276" spans="1:8" x14ac:dyDescent="0.25">
      <c r="A4276" s="796">
        <v>625</v>
      </c>
      <c r="B4276" s="793" t="s">
        <v>5298</v>
      </c>
      <c r="C4276" s="784">
        <f>IRR!E8</f>
        <v>0</v>
      </c>
      <c r="D4276" s="781"/>
      <c r="E4276" s="799" t="s">
        <v>625</v>
      </c>
      <c r="F4276" s="793" t="s">
        <v>1733</v>
      </c>
      <c r="G4276" s="788">
        <f>OES!S13</f>
        <v>0</v>
      </c>
      <c r="H4276" s="790" t="s">
        <v>627</v>
      </c>
    </row>
    <row r="4277" spans="1:8" x14ac:dyDescent="0.25">
      <c r="A4277" s="778"/>
      <c r="B4277" s="797"/>
      <c r="C4277" s="784"/>
      <c r="D4277" s="781"/>
      <c r="E4277" s="799"/>
      <c r="F4277" s="793" t="s">
        <v>1740</v>
      </c>
      <c r="G4277" s="788">
        <f>OES!S14</f>
        <v>0</v>
      </c>
      <c r="H4277" s="790" t="s">
        <v>627</v>
      </c>
    </row>
    <row r="4278" spans="1:8" x14ac:dyDescent="0.25">
      <c r="A4278" s="796"/>
      <c r="B4278" s="797"/>
      <c r="C4278" s="784"/>
      <c r="D4278" s="781"/>
      <c r="E4278" s="799"/>
      <c r="F4278" s="793"/>
    </row>
    <row r="4279" spans="1:8" x14ac:dyDescent="0.25">
      <c r="A4279" s="778">
        <v>626</v>
      </c>
      <c r="B4279" s="793" t="s">
        <v>5299</v>
      </c>
      <c r="C4279" s="794">
        <f>IRR!E12</f>
        <v>0</v>
      </c>
      <c r="D4279" s="798"/>
      <c r="E4279" s="781" t="s">
        <v>625</v>
      </c>
      <c r="F4279" s="793" t="s">
        <v>1998</v>
      </c>
      <c r="G4279" s="788">
        <f>OES!S76</f>
        <v>0</v>
      </c>
      <c r="H4279" s="790" t="s">
        <v>627</v>
      </c>
    </row>
    <row r="4280" spans="1:8" x14ac:dyDescent="0.25">
      <c r="A4280" s="778"/>
      <c r="B4280" s="797"/>
      <c r="C4280" s="800"/>
      <c r="D4280" s="801"/>
      <c r="E4280" s="799"/>
      <c r="F4280" s="793" t="s">
        <v>1740</v>
      </c>
      <c r="G4280" s="788">
        <f>OES!S14</f>
        <v>0</v>
      </c>
      <c r="H4280" s="790" t="s">
        <v>627</v>
      </c>
    </row>
    <row r="4281" spans="1:8" x14ac:dyDescent="0.25">
      <c r="A4281" s="778"/>
      <c r="B4281" s="797"/>
      <c r="C4281" s="800"/>
      <c r="D4281" s="801"/>
      <c r="E4281" s="799"/>
      <c r="F4281" s="793"/>
    </row>
    <row r="4282" spans="1:8" x14ac:dyDescent="0.25">
      <c r="A4282" s="796">
        <v>627</v>
      </c>
      <c r="B4282" s="793" t="s">
        <v>5300</v>
      </c>
      <c r="C4282" s="800">
        <f>IRR!F8</f>
        <v>0</v>
      </c>
      <c r="D4282" s="801"/>
      <c r="E4282" s="799" t="s">
        <v>625</v>
      </c>
      <c r="F4282" s="793" t="s">
        <v>1734</v>
      </c>
      <c r="G4282" s="788">
        <f>OES!U13</f>
        <v>0</v>
      </c>
      <c r="H4282" s="790" t="s">
        <v>627</v>
      </c>
    </row>
    <row r="4283" spans="1:8" x14ac:dyDescent="0.25">
      <c r="A4283" s="778"/>
      <c r="B4283" s="797"/>
      <c r="C4283" s="800"/>
      <c r="D4283" s="801"/>
      <c r="E4283" s="781"/>
      <c r="F4283" s="793" t="s">
        <v>1741</v>
      </c>
      <c r="G4283" s="788">
        <f>OES!U14</f>
        <v>0</v>
      </c>
      <c r="H4283" s="790" t="s">
        <v>627</v>
      </c>
    </row>
    <row r="4284" spans="1:8" x14ac:dyDescent="0.25">
      <c r="A4284" s="796"/>
      <c r="B4284" s="797"/>
      <c r="C4284" s="800"/>
      <c r="D4284" s="801"/>
      <c r="E4284" s="799"/>
      <c r="F4284" s="797"/>
    </row>
    <row r="4285" spans="1:8" x14ac:dyDescent="0.25">
      <c r="A4285" s="778">
        <v>628</v>
      </c>
      <c r="B4285" s="793" t="s">
        <v>5301</v>
      </c>
      <c r="C4285" s="800">
        <f>IRR!F12</f>
        <v>0</v>
      </c>
      <c r="D4285" s="801"/>
      <c r="E4285" s="799" t="s">
        <v>625</v>
      </c>
      <c r="F4285" s="793" t="s">
        <v>1972</v>
      </c>
      <c r="G4285" s="788">
        <f>OES!U76</f>
        <v>0</v>
      </c>
      <c r="H4285" s="790" t="s">
        <v>627</v>
      </c>
    </row>
    <row r="4286" spans="1:8" x14ac:dyDescent="0.25">
      <c r="A4286" s="796"/>
      <c r="B4286" s="797"/>
      <c r="C4286" s="800"/>
      <c r="D4286" s="801"/>
      <c r="E4286" s="799"/>
      <c r="F4286" s="793" t="s">
        <v>1741</v>
      </c>
      <c r="G4286" s="788">
        <f>OES!U14</f>
        <v>0</v>
      </c>
      <c r="H4286" s="790" t="s">
        <v>627</v>
      </c>
    </row>
    <row r="4287" spans="1:8" x14ac:dyDescent="0.25">
      <c r="A4287" s="802"/>
      <c r="B4287" s="797"/>
      <c r="C4287" s="800"/>
      <c r="D4287" s="803"/>
      <c r="E4287" s="801"/>
      <c r="F4287" s="797"/>
    </row>
    <row r="4288" spans="1:8" x14ac:dyDescent="0.25">
      <c r="F4288" s="779"/>
    </row>
    <row r="4289" spans="1:8" x14ac:dyDescent="0.25">
      <c r="A4289" s="802"/>
      <c r="B4289" s="797"/>
      <c r="C4289" s="800"/>
      <c r="D4289" s="803"/>
      <c r="E4289" s="801"/>
      <c r="F4289" s="797"/>
      <c r="G4289" s="800"/>
      <c r="H4289" s="801"/>
    </row>
    <row r="4290" spans="1:8" ht="30" x14ac:dyDescent="0.25">
      <c r="A4290" s="802">
        <v>629</v>
      </c>
      <c r="B4290" s="797" t="s">
        <v>5294</v>
      </c>
      <c r="C4290" s="800">
        <f>IRR!C8</f>
        <v>0</v>
      </c>
      <c r="D4290" s="803"/>
      <c r="E4290" s="801" t="s">
        <v>5302</v>
      </c>
      <c r="F4290" s="797" t="s">
        <v>5303</v>
      </c>
      <c r="G4290" s="800">
        <f>IRR!C9</f>
        <v>0</v>
      </c>
      <c r="H4290" s="801" t="s">
        <v>627</v>
      </c>
    </row>
    <row r="4291" spans="1:8" ht="30" x14ac:dyDescent="0.25">
      <c r="A4291" s="802"/>
      <c r="B4291" s="797"/>
      <c r="C4291" s="800"/>
      <c r="D4291" s="803"/>
      <c r="E4291" s="801"/>
      <c r="F4291" s="797" t="s">
        <v>5304</v>
      </c>
      <c r="G4291" s="800">
        <f>IRR!C10</f>
        <v>0</v>
      </c>
      <c r="H4291" s="801" t="s">
        <v>627</v>
      </c>
    </row>
    <row r="4292" spans="1:8" x14ac:dyDescent="0.25">
      <c r="A4292" s="802"/>
      <c r="B4292" s="797"/>
      <c r="C4292" s="800"/>
      <c r="D4292" s="803"/>
      <c r="E4292" s="801"/>
      <c r="F4292" s="797"/>
      <c r="G4292" s="800"/>
      <c r="H4292" s="801"/>
    </row>
    <row r="4293" spans="1:8" ht="30" x14ac:dyDescent="0.25">
      <c r="A4293" s="802">
        <v>630</v>
      </c>
      <c r="B4293" s="797" t="s">
        <v>5296</v>
      </c>
      <c r="C4293" s="800">
        <f>IRR!D8</f>
        <v>0</v>
      </c>
      <c r="D4293" s="803"/>
      <c r="E4293" s="801" t="s">
        <v>5302</v>
      </c>
      <c r="F4293" s="797" t="s">
        <v>5305</v>
      </c>
      <c r="G4293" s="800">
        <f>IRR!D9</f>
        <v>0</v>
      </c>
      <c r="H4293" s="801" t="s">
        <v>627</v>
      </c>
    </row>
    <row r="4294" spans="1:8" ht="30" x14ac:dyDescent="0.25">
      <c r="A4294" s="802"/>
      <c r="B4294" s="797"/>
      <c r="C4294" s="800"/>
      <c r="D4294" s="803"/>
      <c r="E4294" s="801"/>
      <c r="F4294" s="797" t="s">
        <v>5306</v>
      </c>
      <c r="G4294" s="800">
        <f>IRR!D10</f>
        <v>0</v>
      </c>
      <c r="H4294" s="801" t="s">
        <v>627</v>
      </c>
    </row>
    <row r="4295" spans="1:8" x14ac:dyDescent="0.25">
      <c r="A4295" s="802"/>
      <c r="B4295" s="797"/>
      <c r="C4295" s="800"/>
      <c r="D4295" s="803"/>
      <c r="E4295" s="801"/>
      <c r="F4295" s="797"/>
      <c r="G4295" s="800"/>
      <c r="H4295" s="801"/>
    </row>
    <row r="4296" spans="1:8" ht="30" x14ac:dyDescent="0.25">
      <c r="A4296" s="802">
        <v>631</v>
      </c>
      <c r="B4296" s="797" t="s">
        <v>5298</v>
      </c>
      <c r="C4296" s="800">
        <f>IRR!E8</f>
        <v>0</v>
      </c>
      <c r="D4296" s="803"/>
      <c r="E4296" s="801" t="s">
        <v>5302</v>
      </c>
      <c r="F4296" s="797" t="s">
        <v>5307</v>
      </c>
      <c r="G4296" s="800">
        <f>IRR!E9</f>
        <v>0</v>
      </c>
      <c r="H4296" s="801" t="s">
        <v>627</v>
      </c>
    </row>
    <row r="4297" spans="1:8" ht="30" x14ac:dyDescent="0.25">
      <c r="A4297" s="802"/>
      <c r="B4297" s="797"/>
      <c r="C4297" s="800"/>
      <c r="D4297" s="803"/>
      <c r="E4297" s="801"/>
      <c r="F4297" s="797" t="s">
        <v>5308</v>
      </c>
      <c r="G4297" s="800">
        <f>IRR!E10</f>
        <v>0</v>
      </c>
      <c r="H4297" s="801" t="s">
        <v>627</v>
      </c>
    </row>
    <row r="4298" spans="1:8" x14ac:dyDescent="0.25">
      <c r="A4298" s="802"/>
      <c r="B4298" s="797"/>
      <c r="C4298" s="800"/>
      <c r="D4298" s="803"/>
      <c r="E4298" s="801"/>
      <c r="F4298" s="797"/>
      <c r="G4298" s="800"/>
      <c r="H4298" s="801"/>
    </row>
    <row r="4299" spans="1:8" ht="30" x14ac:dyDescent="0.25">
      <c r="A4299" s="802">
        <v>632</v>
      </c>
      <c r="B4299" s="797" t="s">
        <v>5300</v>
      </c>
      <c r="C4299" s="800">
        <f>IRR!F8</f>
        <v>0</v>
      </c>
      <c r="D4299" s="803"/>
      <c r="E4299" s="801" t="s">
        <v>5302</v>
      </c>
      <c r="F4299" s="797" t="s">
        <v>5309</v>
      </c>
      <c r="G4299" s="800">
        <f>IRR!F9</f>
        <v>0</v>
      </c>
      <c r="H4299" s="801" t="s">
        <v>627</v>
      </c>
    </row>
    <row r="4300" spans="1:8" ht="30" x14ac:dyDescent="0.25">
      <c r="A4300" s="802"/>
      <c r="B4300" s="797"/>
      <c r="C4300" s="800"/>
      <c r="D4300" s="803"/>
      <c r="E4300" s="801"/>
      <c r="F4300" s="797" t="s">
        <v>5310</v>
      </c>
      <c r="G4300" s="800">
        <f>IRR!F10</f>
        <v>0</v>
      </c>
      <c r="H4300" s="801" t="s">
        <v>627</v>
      </c>
    </row>
    <row r="4301" spans="1:8" x14ac:dyDescent="0.25">
      <c r="A4301" s="802"/>
      <c r="B4301" s="797"/>
      <c r="C4301" s="800"/>
      <c r="D4301" s="803"/>
      <c r="E4301" s="801"/>
      <c r="F4301" s="797"/>
      <c r="G4301" s="800"/>
      <c r="H4301" s="801"/>
    </row>
    <row r="4302" spans="1:8" ht="30" x14ac:dyDescent="0.25">
      <c r="A4302" s="802">
        <v>633</v>
      </c>
      <c r="B4302" s="797" t="s">
        <v>5295</v>
      </c>
      <c r="C4302" s="800">
        <f>IRR!C12</f>
        <v>0</v>
      </c>
      <c r="D4302" s="803"/>
      <c r="E4302" s="801" t="s">
        <v>5302</v>
      </c>
      <c r="F4302" s="797" t="s">
        <v>5311</v>
      </c>
      <c r="G4302" s="800">
        <f>IRR!C13</f>
        <v>0</v>
      </c>
      <c r="H4302" s="801" t="s">
        <v>627</v>
      </c>
    </row>
    <row r="4303" spans="1:8" ht="30" x14ac:dyDescent="0.25">
      <c r="A4303" s="802"/>
      <c r="B4303" s="797"/>
      <c r="C4303" s="800"/>
      <c r="D4303" s="803"/>
      <c r="E4303" s="801"/>
      <c r="F4303" s="797" t="s">
        <v>5312</v>
      </c>
      <c r="G4303" s="800">
        <f>IRR!C14</f>
        <v>0</v>
      </c>
      <c r="H4303" s="801" t="s">
        <v>627</v>
      </c>
    </row>
    <row r="4304" spans="1:8" x14ac:dyDescent="0.25">
      <c r="A4304" s="802"/>
      <c r="B4304" s="797"/>
      <c r="C4304" s="800"/>
      <c r="D4304" s="803"/>
      <c r="E4304" s="801"/>
      <c r="F4304" s="797"/>
      <c r="G4304" s="800"/>
      <c r="H4304" s="801"/>
    </row>
    <row r="4305" spans="1:8" ht="30" x14ac:dyDescent="0.25">
      <c r="A4305" s="802">
        <v>634</v>
      </c>
      <c r="B4305" s="797" t="s">
        <v>5297</v>
      </c>
      <c r="C4305" s="800">
        <f>IRR!D12</f>
        <v>0</v>
      </c>
      <c r="D4305" s="803"/>
      <c r="E4305" s="801" t="s">
        <v>5302</v>
      </c>
      <c r="F4305" s="797" t="s">
        <v>5313</v>
      </c>
      <c r="G4305" s="800">
        <f>IRR!D13</f>
        <v>0</v>
      </c>
      <c r="H4305" s="801" t="s">
        <v>627</v>
      </c>
    </row>
    <row r="4306" spans="1:8" ht="30" x14ac:dyDescent="0.25">
      <c r="A4306" s="802"/>
      <c r="B4306" s="797"/>
      <c r="C4306" s="800"/>
      <c r="D4306" s="803"/>
      <c r="E4306" s="801"/>
      <c r="F4306" s="797" t="s">
        <v>5314</v>
      </c>
      <c r="G4306" s="800">
        <f>IRR!D14</f>
        <v>0</v>
      </c>
      <c r="H4306" s="801" t="s">
        <v>627</v>
      </c>
    </row>
    <row r="4307" spans="1:8" x14ac:dyDescent="0.25">
      <c r="A4307" s="802"/>
      <c r="B4307" s="797"/>
      <c r="C4307" s="800"/>
      <c r="D4307" s="803"/>
      <c r="E4307" s="801"/>
      <c r="F4307" s="797"/>
      <c r="G4307" s="800"/>
      <c r="H4307" s="801"/>
    </row>
    <row r="4308" spans="1:8" ht="30" x14ac:dyDescent="0.25">
      <c r="A4308" s="802">
        <v>635</v>
      </c>
      <c r="B4308" s="797" t="s">
        <v>5299</v>
      </c>
      <c r="C4308" s="800">
        <f>IRR!E12</f>
        <v>0</v>
      </c>
      <c r="D4308" s="803"/>
      <c r="E4308" s="801" t="s">
        <v>5302</v>
      </c>
      <c r="F4308" s="797" t="s">
        <v>5315</v>
      </c>
      <c r="G4308" s="800">
        <f>IRR!E13</f>
        <v>0</v>
      </c>
      <c r="H4308" s="801" t="s">
        <v>627</v>
      </c>
    </row>
    <row r="4309" spans="1:8" ht="30" x14ac:dyDescent="0.25">
      <c r="A4309" s="802"/>
      <c r="B4309" s="797"/>
      <c r="C4309" s="800"/>
      <c r="D4309" s="803"/>
      <c r="E4309" s="801"/>
      <c r="F4309" s="797" t="s">
        <v>5316</v>
      </c>
      <c r="G4309" s="800">
        <f>IRR!E14</f>
        <v>0</v>
      </c>
      <c r="H4309" s="801" t="s">
        <v>627</v>
      </c>
    </row>
    <row r="4310" spans="1:8" x14ac:dyDescent="0.25">
      <c r="A4310" s="802"/>
      <c r="B4310" s="797"/>
      <c r="C4310" s="800"/>
      <c r="D4310" s="803"/>
      <c r="E4310" s="801"/>
      <c r="F4310" s="797"/>
      <c r="G4310" s="800"/>
      <c r="H4310" s="801"/>
    </row>
    <row r="4311" spans="1:8" ht="30" x14ac:dyDescent="0.25">
      <c r="A4311" s="802">
        <v>636</v>
      </c>
      <c r="B4311" s="797" t="s">
        <v>5301</v>
      </c>
      <c r="C4311" s="800">
        <f>IRR!F12</f>
        <v>0</v>
      </c>
      <c r="D4311" s="803"/>
      <c r="E4311" s="801" t="s">
        <v>5302</v>
      </c>
      <c r="F4311" s="797" t="s">
        <v>5317</v>
      </c>
      <c r="G4311" s="800">
        <f>IRR!F13</f>
        <v>0</v>
      </c>
      <c r="H4311" s="801" t="s">
        <v>627</v>
      </c>
    </row>
    <row r="4312" spans="1:8" ht="30" x14ac:dyDescent="0.25">
      <c r="A4312" s="802"/>
      <c r="B4312" s="797"/>
      <c r="C4312" s="800"/>
      <c r="D4312" s="803"/>
      <c r="E4312" s="801"/>
      <c r="F4312" s="797" t="s">
        <v>5318</v>
      </c>
      <c r="G4312" s="800">
        <f>IRR!F14</f>
        <v>0</v>
      </c>
      <c r="H4312" s="801" t="s">
        <v>627</v>
      </c>
    </row>
    <row r="4313" spans="1:8" x14ac:dyDescent="0.25">
      <c r="A4313" s="802"/>
      <c r="B4313" s="797"/>
      <c r="C4313" s="800"/>
      <c r="D4313" s="803"/>
      <c r="E4313" s="801"/>
      <c r="F4313" s="797"/>
      <c r="G4313" s="800"/>
      <c r="H4313" s="801"/>
    </row>
    <row r="4314" spans="1:8" x14ac:dyDescent="0.25">
      <c r="A4314" s="802">
        <v>637</v>
      </c>
      <c r="B4314" s="797" t="s">
        <v>5294</v>
      </c>
      <c r="C4314" s="800">
        <f>IRR!C8</f>
        <v>0</v>
      </c>
      <c r="D4314" s="803"/>
      <c r="E4314" s="801" t="s">
        <v>5302</v>
      </c>
      <c r="F4314" s="797" t="s">
        <v>5295</v>
      </c>
      <c r="G4314" s="800">
        <f>IRR!C12</f>
        <v>0</v>
      </c>
      <c r="H4314" s="801"/>
    </row>
    <row r="4315" spans="1:8" x14ac:dyDescent="0.25">
      <c r="A4315" s="802"/>
      <c r="B4315" s="797"/>
      <c r="C4315" s="800"/>
      <c r="D4315" s="803"/>
      <c r="E4315" s="801"/>
      <c r="F4315" s="797"/>
      <c r="G4315" s="800"/>
      <c r="H4315" s="801"/>
    </row>
    <row r="4316" spans="1:8" x14ac:dyDescent="0.25">
      <c r="A4316" s="802">
        <v>638</v>
      </c>
      <c r="B4316" s="797" t="s">
        <v>5296</v>
      </c>
      <c r="C4316" s="800">
        <f>IRR!D8</f>
        <v>0</v>
      </c>
      <c r="D4316" s="803"/>
      <c r="E4316" s="801" t="s">
        <v>5302</v>
      </c>
      <c r="F4316" s="797" t="s">
        <v>5297</v>
      </c>
      <c r="G4316" s="800">
        <f>IRR!D12</f>
        <v>0</v>
      </c>
      <c r="H4316" s="801"/>
    </row>
    <row r="4317" spans="1:8" x14ac:dyDescent="0.25">
      <c r="A4317" s="802"/>
      <c r="B4317" s="797"/>
      <c r="C4317" s="800"/>
      <c r="D4317" s="803"/>
      <c r="E4317" s="801"/>
      <c r="F4317" s="797"/>
      <c r="G4317" s="800"/>
      <c r="H4317" s="801"/>
    </row>
    <row r="4318" spans="1:8" x14ac:dyDescent="0.25">
      <c r="A4318" s="802">
        <v>639</v>
      </c>
      <c r="B4318" s="797" t="s">
        <v>5298</v>
      </c>
      <c r="C4318" s="800">
        <f>IRR!E8</f>
        <v>0</v>
      </c>
      <c r="D4318" s="803"/>
      <c r="E4318" s="801" t="s">
        <v>5302</v>
      </c>
      <c r="F4318" s="797" t="s">
        <v>5299</v>
      </c>
      <c r="G4318" s="800">
        <f>IRR!E12</f>
        <v>0</v>
      </c>
      <c r="H4318" s="801"/>
    </row>
    <row r="4319" spans="1:8" x14ac:dyDescent="0.25">
      <c r="A4319" s="802"/>
      <c r="B4319" s="797"/>
      <c r="C4319" s="800"/>
      <c r="D4319" s="803"/>
      <c r="E4319" s="801"/>
      <c r="F4319" s="797"/>
      <c r="G4319" s="800"/>
      <c r="H4319" s="801"/>
    </row>
    <row r="4320" spans="1:8" x14ac:dyDescent="0.25">
      <c r="A4320" s="802">
        <v>640</v>
      </c>
      <c r="B4320" s="797" t="s">
        <v>5300</v>
      </c>
      <c r="C4320" s="800">
        <f>IRR!F8</f>
        <v>0</v>
      </c>
      <c r="D4320" s="803"/>
      <c r="E4320" s="801" t="s">
        <v>5302</v>
      </c>
      <c r="F4320" s="797" t="s">
        <v>5301</v>
      </c>
      <c r="G4320" s="800">
        <f>IRR!F12</f>
        <v>0</v>
      </c>
      <c r="H4320" s="801"/>
    </row>
    <row r="4321" spans="1:8" x14ac:dyDescent="0.25">
      <c r="B4321" s="779"/>
      <c r="C4321" s="800"/>
      <c r="F4321" s="779"/>
      <c r="G4321" s="800"/>
    </row>
    <row r="4322" spans="1:8" ht="15.75" x14ac:dyDescent="0.25">
      <c r="A4322" s="848">
        <v>642</v>
      </c>
      <c r="B4322" s="995" t="s">
        <v>10243</v>
      </c>
      <c r="C4322" s="800">
        <f>QCO!AI10</f>
        <v>0</v>
      </c>
      <c r="D4322" s="914"/>
      <c r="E4322" s="852" t="s">
        <v>625</v>
      </c>
      <c r="F4322" s="913" t="s">
        <v>10244</v>
      </c>
      <c r="G4322" s="800">
        <f>QCO!AI11</f>
        <v>0</v>
      </c>
      <c r="H4322" s="915"/>
    </row>
    <row r="4323" spans="1:8" s="924" customFormat="1" x14ac:dyDescent="0.25">
      <c r="C4323" s="800"/>
      <c r="G4323" s="800"/>
    </row>
    <row r="4324" spans="1:8" ht="15.75" x14ac:dyDescent="0.25">
      <c r="A4324" s="848">
        <v>643</v>
      </c>
      <c r="B4324" s="913" t="s">
        <v>10245</v>
      </c>
      <c r="C4324" s="800">
        <f>QCO!AI22</f>
        <v>0</v>
      </c>
      <c r="D4324" s="914"/>
      <c r="E4324" s="852" t="s">
        <v>625</v>
      </c>
      <c r="F4324" s="913" t="s">
        <v>10246</v>
      </c>
      <c r="G4324" s="800">
        <f>QCO!AI23</f>
        <v>0</v>
      </c>
      <c r="H4324" s="915"/>
    </row>
    <row r="4325" spans="1:8" s="924" customFormat="1" x14ac:dyDescent="0.25">
      <c r="A4325" s="916"/>
      <c r="C4325" s="800"/>
      <c r="G4325" s="800"/>
    </row>
    <row r="4326" spans="1:8" x14ac:dyDescent="0.25">
      <c r="A4326" s="848">
        <v>644</v>
      </c>
      <c r="B4326" s="913" t="s">
        <v>10244</v>
      </c>
      <c r="C4326" s="800">
        <f>QCO!AI11</f>
        <v>0</v>
      </c>
      <c r="D4326" s="914"/>
      <c r="E4326" s="790" t="s">
        <v>875</v>
      </c>
      <c r="F4326" s="913" t="s">
        <v>2509</v>
      </c>
      <c r="G4326" s="800">
        <f>RWS!I37</f>
        <v>0</v>
      </c>
      <c r="H4326" s="801" t="s">
        <v>627</v>
      </c>
    </row>
    <row r="4327" spans="1:8" ht="15.75" x14ac:dyDescent="0.25">
      <c r="A4327" s="916"/>
      <c r="B4327" s="917"/>
      <c r="C4327" s="800"/>
      <c r="D4327" s="914"/>
      <c r="E4327" s="918"/>
      <c r="F4327" s="913" t="s">
        <v>2653</v>
      </c>
      <c r="G4327" s="800">
        <f>RWS!Q37</f>
        <v>0</v>
      </c>
      <c r="H4327" s="801" t="s">
        <v>627</v>
      </c>
    </row>
    <row r="4328" spans="1:8" s="924" customFormat="1" x14ac:dyDescent="0.25">
      <c r="A4328" s="925"/>
      <c r="C4328" s="800"/>
      <c r="G4328" s="800"/>
      <c r="H4328" s="801"/>
    </row>
    <row r="4329" spans="1:8" x14ac:dyDescent="0.25">
      <c r="A4329" s="848">
        <v>645</v>
      </c>
      <c r="B4329" s="913" t="s">
        <v>10246</v>
      </c>
      <c r="C4329" s="800">
        <f>QCO!AI23</f>
        <v>0</v>
      </c>
      <c r="D4329" s="914"/>
      <c r="E4329" s="790" t="s">
        <v>875</v>
      </c>
      <c r="F4329" s="913" t="s">
        <v>10247</v>
      </c>
      <c r="G4329" s="800">
        <f>RWS!I13</f>
        <v>0</v>
      </c>
      <c r="H4329" s="801" t="s">
        <v>627</v>
      </c>
    </row>
    <row r="4330" spans="1:8" ht="15.75" x14ac:dyDescent="0.25">
      <c r="B4330" s="917"/>
      <c r="C4330" s="800"/>
      <c r="D4330" s="914"/>
      <c r="E4330" s="852"/>
      <c r="F4330" s="913" t="s">
        <v>10248</v>
      </c>
      <c r="G4330" s="800">
        <f>RWS!Q13</f>
        <v>0</v>
      </c>
      <c r="H4330" s="801" t="s">
        <v>627</v>
      </c>
    </row>
    <row r="4331" spans="1:8" s="924" customFormat="1" ht="15.75" x14ac:dyDescent="0.25">
      <c r="C4331" s="800"/>
      <c r="E4331" s="852"/>
      <c r="G4331" s="800"/>
      <c r="H4331" s="801"/>
    </row>
    <row r="4332" spans="1:8" ht="15.75" x14ac:dyDescent="0.25">
      <c r="A4332" s="786">
        <v>646</v>
      </c>
      <c r="B4332" s="920" t="s">
        <v>3517</v>
      </c>
      <c r="C4332" s="800">
        <f>QCO!AG10</f>
        <v>0</v>
      </c>
      <c r="D4332" s="920"/>
      <c r="E4332" s="852" t="s">
        <v>625</v>
      </c>
      <c r="F4332" s="921" t="s">
        <v>4276</v>
      </c>
      <c r="G4332" s="800">
        <f>QCO!C10</f>
        <v>0</v>
      </c>
      <c r="H4332" s="801" t="s">
        <v>627</v>
      </c>
    </row>
    <row r="4333" spans="1:8" ht="15.75" x14ac:dyDescent="0.25">
      <c r="A4333" s="919"/>
      <c r="B4333" s="920"/>
      <c r="C4333" s="800"/>
      <c r="D4333" s="920"/>
      <c r="E4333" s="852"/>
      <c r="F4333" s="921" t="s">
        <v>4284</v>
      </c>
      <c r="G4333" s="800">
        <f>QCO!D10</f>
        <v>0</v>
      </c>
      <c r="H4333" s="801" t="s">
        <v>627</v>
      </c>
    </row>
    <row r="4334" spans="1:8" ht="15.75" x14ac:dyDescent="0.25">
      <c r="A4334" s="919"/>
      <c r="B4334" s="920"/>
      <c r="C4334" s="800"/>
      <c r="D4334" s="920"/>
      <c r="E4334" s="852"/>
      <c r="F4334" s="921" t="s">
        <v>4292</v>
      </c>
      <c r="G4334" s="800">
        <f>QCO!E10</f>
        <v>0</v>
      </c>
      <c r="H4334" s="801" t="s">
        <v>627</v>
      </c>
    </row>
    <row r="4335" spans="1:8" ht="15.75" x14ac:dyDescent="0.25">
      <c r="A4335" s="919"/>
      <c r="B4335" s="920"/>
      <c r="C4335" s="800"/>
      <c r="D4335" s="920"/>
      <c r="E4335" s="852"/>
      <c r="F4335" s="921" t="s">
        <v>4300</v>
      </c>
      <c r="G4335" s="800">
        <f>QCO!F10</f>
        <v>0</v>
      </c>
      <c r="H4335" s="801" t="s">
        <v>627</v>
      </c>
    </row>
    <row r="4336" spans="1:8" ht="15.75" x14ac:dyDescent="0.25">
      <c r="A4336" s="919"/>
      <c r="B4336" s="920"/>
      <c r="C4336" s="800"/>
      <c r="D4336" s="920"/>
      <c r="E4336" s="852"/>
      <c r="F4336" s="921" t="s">
        <v>4308</v>
      </c>
      <c r="G4336" s="800">
        <f>QCO!G10</f>
        <v>0</v>
      </c>
      <c r="H4336" s="801" t="s">
        <v>627</v>
      </c>
    </row>
    <row r="4337" spans="1:8" ht="15.75" x14ac:dyDescent="0.25">
      <c r="A4337" s="919"/>
      <c r="B4337" s="920"/>
      <c r="C4337" s="800"/>
      <c r="D4337" s="920"/>
      <c r="E4337" s="852"/>
      <c r="F4337" s="921" t="s">
        <v>4316</v>
      </c>
      <c r="G4337" s="800">
        <f>QCO!H10</f>
        <v>0</v>
      </c>
      <c r="H4337" s="801" t="s">
        <v>627</v>
      </c>
    </row>
    <row r="4338" spans="1:8" ht="15.75" x14ac:dyDescent="0.25">
      <c r="B4338" s="920"/>
      <c r="C4338" s="800"/>
      <c r="D4338" s="920"/>
      <c r="E4338" s="852"/>
      <c r="F4338" s="921" t="s">
        <v>4324</v>
      </c>
      <c r="G4338" s="800">
        <f>QCO!I10</f>
        <v>0</v>
      </c>
      <c r="H4338" s="801" t="s">
        <v>627</v>
      </c>
    </row>
    <row r="4339" spans="1:8" ht="15.75" x14ac:dyDescent="0.25">
      <c r="B4339" s="920"/>
      <c r="C4339" s="800"/>
      <c r="D4339" s="920"/>
      <c r="E4339" s="852"/>
      <c r="F4339" s="921" t="s">
        <v>4332</v>
      </c>
      <c r="G4339" s="800">
        <f>QCO!J10</f>
        <v>0</v>
      </c>
      <c r="H4339" s="801" t="s">
        <v>627</v>
      </c>
    </row>
    <row r="4340" spans="1:8" ht="15.75" x14ac:dyDescent="0.25">
      <c r="A4340" s="919"/>
      <c r="B4340" s="920"/>
      <c r="C4340" s="800"/>
      <c r="D4340" s="920"/>
      <c r="E4340" s="852"/>
      <c r="F4340" s="921" t="s">
        <v>4340</v>
      </c>
      <c r="G4340" s="800">
        <f>QCO!K10</f>
        <v>0</v>
      </c>
      <c r="H4340" s="801" t="s">
        <v>627</v>
      </c>
    </row>
    <row r="4341" spans="1:8" ht="15.75" x14ac:dyDescent="0.25">
      <c r="A4341" s="919"/>
      <c r="B4341" s="920"/>
      <c r="C4341" s="800"/>
      <c r="D4341" s="920"/>
      <c r="E4341" s="852"/>
      <c r="F4341" s="921" t="s">
        <v>4348</v>
      </c>
      <c r="G4341" s="800">
        <f>QCO!L10</f>
        <v>0</v>
      </c>
      <c r="H4341" s="801" t="s">
        <v>627</v>
      </c>
    </row>
    <row r="4342" spans="1:8" ht="15.75" x14ac:dyDescent="0.25">
      <c r="A4342" s="919"/>
      <c r="B4342" s="920"/>
      <c r="C4342" s="800"/>
      <c r="D4342" s="920"/>
      <c r="E4342" s="852"/>
      <c r="F4342" s="921" t="s">
        <v>4356</v>
      </c>
      <c r="G4342" s="800">
        <f>QCO!M10</f>
        <v>0</v>
      </c>
      <c r="H4342" s="801" t="s">
        <v>627</v>
      </c>
    </row>
    <row r="4343" spans="1:8" ht="15.75" x14ac:dyDescent="0.25">
      <c r="A4343" s="919"/>
      <c r="B4343" s="920"/>
      <c r="C4343" s="800"/>
      <c r="D4343" s="920"/>
      <c r="E4343" s="852"/>
      <c r="F4343" s="921" t="s">
        <v>4364</v>
      </c>
      <c r="G4343" s="800">
        <f>QCO!N10</f>
        <v>0</v>
      </c>
      <c r="H4343" s="801" t="s">
        <v>627</v>
      </c>
    </row>
    <row r="4344" spans="1:8" ht="15.75" x14ac:dyDescent="0.25">
      <c r="A4344" s="919"/>
      <c r="B4344" s="920"/>
      <c r="C4344" s="800"/>
      <c r="D4344" s="920"/>
      <c r="E4344" s="852"/>
      <c r="F4344" s="921" t="s">
        <v>4372</v>
      </c>
      <c r="G4344" s="800">
        <f>QCO!O10</f>
        <v>0</v>
      </c>
      <c r="H4344" s="801" t="s">
        <v>627</v>
      </c>
    </row>
    <row r="4345" spans="1:8" ht="15.75" x14ac:dyDescent="0.25">
      <c r="A4345" s="919"/>
      <c r="B4345" s="920"/>
      <c r="C4345" s="800"/>
      <c r="D4345" s="920"/>
      <c r="E4345" s="852"/>
      <c r="F4345" s="921" t="s">
        <v>4380</v>
      </c>
      <c r="G4345" s="800">
        <f>QCO!P10</f>
        <v>0</v>
      </c>
      <c r="H4345" s="801" t="s">
        <v>627</v>
      </c>
    </row>
    <row r="4346" spans="1:8" ht="15.75" x14ac:dyDescent="0.25">
      <c r="A4346" s="919"/>
      <c r="B4346" s="920"/>
      <c r="C4346" s="800"/>
      <c r="D4346" s="920"/>
      <c r="E4346" s="852"/>
      <c r="F4346" s="921" t="s">
        <v>4388</v>
      </c>
      <c r="G4346" s="800">
        <f>QCO!Q10</f>
        <v>0</v>
      </c>
      <c r="H4346" s="801" t="s">
        <v>627</v>
      </c>
    </row>
    <row r="4347" spans="1:8" ht="15.75" x14ac:dyDescent="0.25">
      <c r="A4347" s="919"/>
      <c r="B4347" s="920"/>
      <c r="C4347" s="800"/>
      <c r="D4347" s="920"/>
      <c r="E4347" s="852"/>
      <c r="F4347" s="921" t="s">
        <v>4396</v>
      </c>
      <c r="G4347" s="800">
        <f>QCO!R10</f>
        <v>0</v>
      </c>
      <c r="H4347" s="801" t="s">
        <v>627</v>
      </c>
    </row>
    <row r="4348" spans="1:8" ht="15.75" x14ac:dyDescent="0.25">
      <c r="A4348" s="919"/>
      <c r="B4348" s="920"/>
      <c r="C4348" s="800"/>
      <c r="D4348" s="920"/>
      <c r="E4348" s="852"/>
      <c r="F4348" s="921" t="s">
        <v>4404</v>
      </c>
      <c r="G4348" s="800">
        <f>QCO!S10</f>
        <v>0</v>
      </c>
      <c r="H4348" s="801" t="s">
        <v>627</v>
      </c>
    </row>
    <row r="4349" spans="1:8" ht="15.75" x14ac:dyDescent="0.25">
      <c r="A4349" s="919"/>
      <c r="B4349" s="920"/>
      <c r="C4349" s="800"/>
      <c r="D4349" s="920"/>
      <c r="E4349" s="852"/>
      <c r="F4349" s="921" t="s">
        <v>4412</v>
      </c>
      <c r="G4349" s="800">
        <f>QCO!T10</f>
        <v>0</v>
      </c>
      <c r="H4349" s="801" t="s">
        <v>627</v>
      </c>
    </row>
    <row r="4350" spans="1:8" ht="15.75" x14ac:dyDescent="0.25">
      <c r="A4350" s="919"/>
      <c r="B4350" s="920"/>
      <c r="C4350" s="800"/>
      <c r="D4350" s="920"/>
      <c r="E4350" s="852"/>
      <c r="F4350" s="921" t="s">
        <v>4420</v>
      </c>
      <c r="G4350" s="800">
        <f>QCO!U10</f>
        <v>0</v>
      </c>
      <c r="H4350" s="801" t="s">
        <v>627</v>
      </c>
    </row>
    <row r="4351" spans="1:8" ht="15.75" x14ac:dyDescent="0.25">
      <c r="A4351" s="919"/>
      <c r="B4351" s="920"/>
      <c r="C4351" s="800"/>
      <c r="D4351" s="920"/>
      <c r="E4351" s="852"/>
      <c r="F4351" s="921" t="s">
        <v>4428</v>
      </c>
      <c r="G4351" s="800">
        <f>QCO!V10</f>
        <v>0</v>
      </c>
      <c r="H4351" s="801" t="s">
        <v>627</v>
      </c>
    </row>
    <row r="4352" spans="1:8" ht="15.75" x14ac:dyDescent="0.25">
      <c r="A4352" s="919"/>
      <c r="B4352" s="920"/>
      <c r="C4352" s="800"/>
      <c r="D4352" s="920"/>
      <c r="E4352" s="852"/>
      <c r="F4352" s="921" t="s">
        <v>4436</v>
      </c>
      <c r="G4352" s="800">
        <f>QCO!W10</f>
        <v>0</v>
      </c>
      <c r="H4352" s="801" t="s">
        <v>627</v>
      </c>
    </row>
    <row r="4353" spans="1:8" ht="15.75" x14ac:dyDescent="0.25">
      <c r="A4353" s="919"/>
      <c r="B4353" s="920"/>
      <c r="C4353" s="800"/>
      <c r="D4353" s="920"/>
      <c r="E4353" s="852"/>
      <c r="F4353" s="921" t="s">
        <v>4444</v>
      </c>
      <c r="G4353" s="800">
        <f>QCO!X10</f>
        <v>0</v>
      </c>
      <c r="H4353" s="801" t="s">
        <v>627</v>
      </c>
    </row>
    <row r="4354" spans="1:8" ht="15.75" x14ac:dyDescent="0.25">
      <c r="A4354" s="919"/>
      <c r="B4354" s="920"/>
      <c r="C4354" s="800"/>
      <c r="D4354" s="920"/>
      <c r="E4354" s="852"/>
      <c r="F4354" s="921" t="s">
        <v>4452</v>
      </c>
      <c r="G4354" s="800">
        <f>QCO!Y10</f>
        <v>0</v>
      </c>
      <c r="H4354" s="801" t="s">
        <v>627</v>
      </c>
    </row>
    <row r="4355" spans="1:8" ht="15.75" x14ac:dyDescent="0.25">
      <c r="A4355" s="919"/>
      <c r="B4355" s="920"/>
      <c r="C4355" s="800"/>
      <c r="D4355" s="920"/>
      <c r="E4355" s="852"/>
      <c r="F4355" s="921" t="s">
        <v>4460</v>
      </c>
      <c r="G4355" s="800">
        <f>QCO!Z10</f>
        <v>0</v>
      </c>
      <c r="H4355" s="801" t="s">
        <v>627</v>
      </c>
    </row>
    <row r="4356" spans="1:8" ht="15.75" x14ac:dyDescent="0.25">
      <c r="A4356" s="919"/>
      <c r="B4356" s="920"/>
      <c r="C4356" s="800"/>
      <c r="D4356" s="920"/>
      <c r="E4356" s="852"/>
      <c r="F4356" s="921" t="s">
        <v>4468</v>
      </c>
      <c r="G4356" s="800">
        <f>QCO!AA10</f>
        <v>0</v>
      </c>
      <c r="H4356" s="801" t="s">
        <v>627</v>
      </c>
    </row>
    <row r="4357" spans="1:8" ht="15.75" x14ac:dyDescent="0.25">
      <c r="A4357" s="919"/>
      <c r="B4357" s="920"/>
      <c r="C4357" s="800"/>
      <c r="D4357" s="920"/>
      <c r="E4357" s="852"/>
      <c r="F4357" s="921" t="s">
        <v>4476</v>
      </c>
      <c r="G4357" s="800">
        <f>QCO!AB10</f>
        <v>0</v>
      </c>
      <c r="H4357" s="801" t="s">
        <v>627</v>
      </c>
    </row>
    <row r="4358" spans="1:8" ht="15.75" x14ac:dyDescent="0.25">
      <c r="A4358" s="919"/>
      <c r="B4358" s="920"/>
      <c r="C4358" s="800"/>
      <c r="D4358" s="920"/>
      <c r="E4358" s="852"/>
      <c r="F4358" s="921" t="s">
        <v>4929</v>
      </c>
      <c r="G4358" s="800">
        <f>QCO!AC10</f>
        <v>0</v>
      </c>
      <c r="H4358" s="801" t="s">
        <v>627</v>
      </c>
    </row>
    <row r="4359" spans="1:8" ht="15.75" x14ac:dyDescent="0.25">
      <c r="A4359" s="919"/>
      <c r="B4359" s="920"/>
      <c r="C4359" s="800"/>
      <c r="D4359" s="920"/>
      <c r="E4359" s="852"/>
      <c r="F4359" s="921" t="s">
        <v>4484</v>
      </c>
      <c r="G4359" s="800">
        <f>QCO!AE10</f>
        <v>0</v>
      </c>
      <c r="H4359" s="801" t="s">
        <v>627</v>
      </c>
    </row>
    <row r="4360" spans="1:8" ht="15.75" x14ac:dyDescent="0.25">
      <c r="A4360" s="919"/>
      <c r="B4360" s="920"/>
      <c r="C4360" s="800"/>
      <c r="D4360" s="920"/>
      <c r="E4360" s="852"/>
      <c r="F4360" s="921" t="s">
        <v>10243</v>
      </c>
      <c r="G4360" s="800">
        <f>QCO!AI10</f>
        <v>0</v>
      </c>
      <c r="H4360" s="801" t="s">
        <v>627</v>
      </c>
    </row>
    <row r="4361" spans="1:8" s="924" customFormat="1" ht="15.75" x14ac:dyDescent="0.25">
      <c r="A4361" s="925"/>
      <c r="C4361" s="800"/>
      <c r="E4361" s="852"/>
      <c r="G4361" s="800"/>
      <c r="H4361" s="801"/>
    </row>
    <row r="4362" spans="1:8" ht="15.75" x14ac:dyDescent="0.25">
      <c r="A4362" s="922"/>
      <c r="B4362" s="922"/>
      <c r="C4362" s="800"/>
      <c r="D4362" s="922"/>
      <c r="E4362" s="852"/>
      <c r="F4362" s="923"/>
      <c r="G4362" s="800"/>
      <c r="H4362" s="801"/>
    </row>
    <row r="4363" spans="1:8" ht="15.75" x14ac:dyDescent="0.25">
      <c r="A4363" s="848">
        <v>647</v>
      </c>
      <c r="B4363" s="920" t="s">
        <v>3519</v>
      </c>
      <c r="C4363" s="800">
        <f>QCO!AG11</f>
        <v>0</v>
      </c>
      <c r="D4363" s="920"/>
      <c r="E4363" s="852" t="s">
        <v>625</v>
      </c>
      <c r="F4363" s="921" t="s">
        <v>4277</v>
      </c>
      <c r="G4363" s="800">
        <f>QCO!C11</f>
        <v>0</v>
      </c>
      <c r="H4363" s="801" t="s">
        <v>627</v>
      </c>
    </row>
    <row r="4364" spans="1:8" ht="15.75" x14ac:dyDescent="0.25">
      <c r="A4364" s="919"/>
      <c r="B4364" s="920"/>
      <c r="C4364" s="800"/>
      <c r="D4364" s="920"/>
      <c r="E4364" s="852"/>
      <c r="F4364" s="921" t="s">
        <v>4285</v>
      </c>
      <c r="G4364" s="800">
        <f>QCO!D11</f>
        <v>0</v>
      </c>
      <c r="H4364" s="801" t="s">
        <v>627</v>
      </c>
    </row>
    <row r="4365" spans="1:8" ht="15.75" x14ac:dyDescent="0.25">
      <c r="A4365" s="919"/>
      <c r="B4365" s="920"/>
      <c r="C4365" s="800"/>
      <c r="D4365" s="920"/>
      <c r="E4365" s="852"/>
      <c r="F4365" s="921" t="s">
        <v>4293</v>
      </c>
      <c r="G4365" s="800">
        <f>QCO!E11</f>
        <v>0</v>
      </c>
      <c r="H4365" s="801" t="s">
        <v>627</v>
      </c>
    </row>
    <row r="4366" spans="1:8" ht="15.75" x14ac:dyDescent="0.25">
      <c r="A4366" s="919"/>
      <c r="B4366" s="920"/>
      <c r="C4366" s="800"/>
      <c r="D4366" s="920"/>
      <c r="E4366" s="852"/>
      <c r="F4366" s="921" t="s">
        <v>4301</v>
      </c>
      <c r="G4366" s="800">
        <f>QCO!F11</f>
        <v>0</v>
      </c>
      <c r="H4366" s="801" t="s">
        <v>627</v>
      </c>
    </row>
    <row r="4367" spans="1:8" ht="15.75" x14ac:dyDescent="0.25">
      <c r="A4367" s="919"/>
      <c r="B4367" s="920"/>
      <c r="C4367" s="800"/>
      <c r="D4367" s="920"/>
      <c r="E4367" s="852"/>
      <c r="F4367" s="921" t="s">
        <v>4309</v>
      </c>
      <c r="G4367" s="800">
        <f>QCO!G11</f>
        <v>0</v>
      </c>
      <c r="H4367" s="801" t="s">
        <v>627</v>
      </c>
    </row>
    <row r="4368" spans="1:8" ht="15.75" x14ac:dyDescent="0.25">
      <c r="A4368" s="919"/>
      <c r="B4368" s="920"/>
      <c r="C4368" s="800"/>
      <c r="D4368" s="920"/>
      <c r="E4368" s="852"/>
      <c r="F4368" s="921" t="s">
        <v>4317</v>
      </c>
      <c r="G4368" s="800">
        <f>QCO!H11</f>
        <v>0</v>
      </c>
      <c r="H4368" s="801" t="s">
        <v>627</v>
      </c>
    </row>
    <row r="4369" spans="1:8" ht="15.75" x14ac:dyDescent="0.25">
      <c r="A4369" s="919"/>
      <c r="B4369" s="920"/>
      <c r="C4369" s="800"/>
      <c r="D4369" s="920"/>
      <c r="E4369" s="852"/>
      <c r="F4369" s="921" t="s">
        <v>4325</v>
      </c>
      <c r="G4369" s="800">
        <f>QCO!I11</f>
        <v>0</v>
      </c>
      <c r="H4369" s="801" t="s">
        <v>627</v>
      </c>
    </row>
    <row r="4370" spans="1:8" ht="15.75" x14ac:dyDescent="0.25">
      <c r="A4370" s="919"/>
      <c r="B4370" s="920"/>
      <c r="C4370" s="800"/>
      <c r="D4370" s="920"/>
      <c r="E4370" s="852"/>
      <c r="F4370" s="921" t="s">
        <v>4333</v>
      </c>
      <c r="G4370" s="800">
        <f>QCO!J11</f>
        <v>0</v>
      </c>
      <c r="H4370" s="801" t="s">
        <v>627</v>
      </c>
    </row>
    <row r="4371" spans="1:8" ht="15.75" x14ac:dyDescent="0.25">
      <c r="A4371" s="919"/>
      <c r="B4371" s="920"/>
      <c r="C4371" s="800"/>
      <c r="D4371" s="920"/>
      <c r="E4371" s="852"/>
      <c r="F4371" s="921" t="s">
        <v>4341</v>
      </c>
      <c r="G4371" s="800">
        <f>QCO!K11</f>
        <v>0</v>
      </c>
      <c r="H4371" s="801" t="s">
        <v>627</v>
      </c>
    </row>
    <row r="4372" spans="1:8" ht="15.75" x14ac:dyDescent="0.25">
      <c r="A4372" s="919"/>
      <c r="B4372" s="920"/>
      <c r="C4372" s="800"/>
      <c r="D4372" s="920"/>
      <c r="E4372" s="852"/>
      <c r="F4372" s="921" t="s">
        <v>4349</v>
      </c>
      <c r="G4372" s="800">
        <f>QCO!L11</f>
        <v>0</v>
      </c>
      <c r="H4372" s="801" t="s">
        <v>627</v>
      </c>
    </row>
    <row r="4373" spans="1:8" ht="15.75" x14ac:dyDescent="0.25">
      <c r="A4373" s="919"/>
      <c r="B4373" s="920"/>
      <c r="C4373" s="800"/>
      <c r="D4373" s="920"/>
      <c r="E4373" s="852"/>
      <c r="F4373" s="921" t="s">
        <v>4357</v>
      </c>
      <c r="G4373" s="800">
        <f>QCO!M11</f>
        <v>0</v>
      </c>
      <c r="H4373" s="801" t="s">
        <v>627</v>
      </c>
    </row>
    <row r="4374" spans="1:8" ht="15.75" x14ac:dyDescent="0.25">
      <c r="A4374" s="919"/>
      <c r="B4374" s="920"/>
      <c r="C4374" s="800"/>
      <c r="D4374" s="920"/>
      <c r="E4374" s="852"/>
      <c r="F4374" s="921" t="s">
        <v>4365</v>
      </c>
      <c r="G4374" s="800">
        <f>QCO!N11</f>
        <v>0</v>
      </c>
      <c r="H4374" s="801" t="s">
        <v>627</v>
      </c>
    </row>
    <row r="4375" spans="1:8" ht="15.75" x14ac:dyDescent="0.25">
      <c r="A4375" s="919"/>
      <c r="B4375" s="920"/>
      <c r="C4375" s="800"/>
      <c r="D4375" s="920"/>
      <c r="E4375" s="852"/>
      <c r="F4375" s="921" t="s">
        <v>4373</v>
      </c>
      <c r="G4375" s="800">
        <f>QCO!O11</f>
        <v>0</v>
      </c>
      <c r="H4375" s="801" t="s">
        <v>627</v>
      </c>
    </row>
    <row r="4376" spans="1:8" ht="15.75" x14ac:dyDescent="0.25">
      <c r="A4376" s="919"/>
      <c r="B4376" s="920"/>
      <c r="C4376" s="800"/>
      <c r="D4376" s="920"/>
      <c r="E4376" s="852"/>
      <c r="F4376" s="921" t="s">
        <v>4381</v>
      </c>
      <c r="G4376" s="800">
        <f>QCO!P11</f>
        <v>0</v>
      </c>
      <c r="H4376" s="801" t="s">
        <v>627</v>
      </c>
    </row>
    <row r="4377" spans="1:8" ht="15.75" x14ac:dyDescent="0.25">
      <c r="A4377" s="919"/>
      <c r="B4377" s="920"/>
      <c r="C4377" s="800"/>
      <c r="D4377" s="920"/>
      <c r="E4377" s="852"/>
      <c r="F4377" s="921" t="s">
        <v>4389</v>
      </c>
      <c r="G4377" s="800">
        <f>QCO!Q11</f>
        <v>0</v>
      </c>
      <c r="H4377" s="801" t="s">
        <v>627</v>
      </c>
    </row>
    <row r="4378" spans="1:8" ht="15.75" x14ac:dyDescent="0.25">
      <c r="A4378" s="919"/>
      <c r="B4378" s="920"/>
      <c r="C4378" s="800"/>
      <c r="D4378" s="920"/>
      <c r="E4378" s="852"/>
      <c r="F4378" s="921" t="s">
        <v>4397</v>
      </c>
      <c r="G4378" s="800">
        <f>QCO!R11</f>
        <v>0</v>
      </c>
      <c r="H4378" s="801" t="s">
        <v>627</v>
      </c>
    </row>
    <row r="4379" spans="1:8" ht="15.75" x14ac:dyDescent="0.25">
      <c r="A4379" s="919"/>
      <c r="B4379" s="920"/>
      <c r="C4379" s="800"/>
      <c r="D4379" s="920"/>
      <c r="E4379" s="852"/>
      <c r="F4379" s="921" t="s">
        <v>4405</v>
      </c>
      <c r="G4379" s="800">
        <f>QCO!S11</f>
        <v>0</v>
      </c>
      <c r="H4379" s="801" t="s">
        <v>627</v>
      </c>
    </row>
    <row r="4380" spans="1:8" ht="15.75" x14ac:dyDescent="0.25">
      <c r="A4380" s="919"/>
      <c r="B4380" s="920"/>
      <c r="C4380" s="800"/>
      <c r="D4380" s="920"/>
      <c r="E4380" s="852"/>
      <c r="F4380" s="921" t="s">
        <v>4413</v>
      </c>
      <c r="G4380" s="800">
        <f>QCO!T11</f>
        <v>0</v>
      </c>
      <c r="H4380" s="801" t="s">
        <v>627</v>
      </c>
    </row>
    <row r="4381" spans="1:8" ht="15.75" x14ac:dyDescent="0.25">
      <c r="A4381" s="919"/>
      <c r="B4381" s="920"/>
      <c r="C4381" s="800"/>
      <c r="D4381" s="920"/>
      <c r="E4381" s="852"/>
      <c r="F4381" s="921" t="s">
        <v>4421</v>
      </c>
      <c r="G4381" s="800">
        <f>QCO!U11</f>
        <v>0</v>
      </c>
      <c r="H4381" s="801" t="s">
        <v>627</v>
      </c>
    </row>
    <row r="4382" spans="1:8" ht="15.75" x14ac:dyDescent="0.25">
      <c r="A4382" s="919"/>
      <c r="B4382" s="920"/>
      <c r="C4382" s="800"/>
      <c r="D4382" s="920"/>
      <c r="E4382" s="852"/>
      <c r="F4382" s="921" t="s">
        <v>4429</v>
      </c>
      <c r="G4382" s="800">
        <f>QCO!V11</f>
        <v>0</v>
      </c>
      <c r="H4382" s="801" t="s">
        <v>627</v>
      </c>
    </row>
    <row r="4383" spans="1:8" ht="15.75" x14ac:dyDescent="0.25">
      <c r="A4383" s="919"/>
      <c r="B4383" s="920"/>
      <c r="C4383" s="800"/>
      <c r="D4383" s="920"/>
      <c r="E4383" s="852"/>
      <c r="F4383" s="921" t="s">
        <v>4437</v>
      </c>
      <c r="G4383" s="800">
        <f>QCO!W11</f>
        <v>0</v>
      </c>
      <c r="H4383" s="801" t="s">
        <v>627</v>
      </c>
    </row>
    <row r="4384" spans="1:8" ht="15.75" x14ac:dyDescent="0.25">
      <c r="A4384" s="919"/>
      <c r="B4384" s="920"/>
      <c r="C4384" s="800"/>
      <c r="D4384" s="920"/>
      <c r="E4384" s="852"/>
      <c r="F4384" s="921" t="s">
        <v>4445</v>
      </c>
      <c r="G4384" s="800">
        <f>QCO!X11</f>
        <v>0</v>
      </c>
      <c r="H4384" s="801" t="s">
        <v>627</v>
      </c>
    </row>
    <row r="4385" spans="1:8" ht="15.75" x14ac:dyDescent="0.25">
      <c r="A4385" s="919"/>
      <c r="B4385" s="920"/>
      <c r="C4385" s="800"/>
      <c r="D4385" s="920"/>
      <c r="E4385" s="852"/>
      <c r="F4385" s="921" t="s">
        <v>4453</v>
      </c>
      <c r="G4385" s="800">
        <f>QCO!Y11</f>
        <v>0</v>
      </c>
      <c r="H4385" s="801" t="s">
        <v>627</v>
      </c>
    </row>
    <row r="4386" spans="1:8" ht="15.75" x14ac:dyDescent="0.25">
      <c r="A4386" s="919"/>
      <c r="B4386" s="920"/>
      <c r="C4386" s="800"/>
      <c r="D4386" s="920"/>
      <c r="E4386" s="852"/>
      <c r="F4386" s="921" t="s">
        <v>4461</v>
      </c>
      <c r="G4386" s="800">
        <f>QCO!Z11</f>
        <v>0</v>
      </c>
      <c r="H4386" s="801" t="s">
        <v>627</v>
      </c>
    </row>
    <row r="4387" spans="1:8" ht="15.75" x14ac:dyDescent="0.25">
      <c r="A4387" s="919"/>
      <c r="B4387" s="920"/>
      <c r="C4387" s="800"/>
      <c r="D4387" s="920"/>
      <c r="E4387" s="852"/>
      <c r="F4387" s="921" t="s">
        <v>4469</v>
      </c>
      <c r="G4387" s="800">
        <f>QCO!AA11</f>
        <v>0</v>
      </c>
      <c r="H4387" s="801" t="s">
        <v>627</v>
      </c>
    </row>
    <row r="4388" spans="1:8" ht="15.75" x14ac:dyDescent="0.25">
      <c r="A4388" s="919"/>
      <c r="B4388" s="920"/>
      <c r="C4388" s="800"/>
      <c r="D4388" s="920"/>
      <c r="E4388" s="852"/>
      <c r="F4388" s="921" t="s">
        <v>4477</v>
      </c>
      <c r="G4388" s="800">
        <f>QCO!AB11</f>
        <v>0</v>
      </c>
      <c r="H4388" s="801" t="s">
        <v>627</v>
      </c>
    </row>
    <row r="4389" spans="1:8" ht="15.75" x14ac:dyDescent="0.25">
      <c r="A4389" s="919"/>
      <c r="B4389" s="920"/>
      <c r="C4389" s="800"/>
      <c r="D4389" s="920"/>
      <c r="E4389" s="852"/>
      <c r="F4389" s="921" t="s">
        <v>4485</v>
      </c>
      <c r="G4389" s="800">
        <f>QCO!AE11</f>
        <v>0</v>
      </c>
      <c r="H4389" s="801" t="s">
        <v>627</v>
      </c>
    </row>
    <row r="4390" spans="1:8" ht="15.75" x14ac:dyDescent="0.25">
      <c r="A4390" s="919"/>
      <c r="B4390" s="920"/>
      <c r="C4390" s="800"/>
      <c r="D4390" s="920"/>
      <c r="E4390" s="852"/>
      <c r="F4390" s="921" t="s">
        <v>4930</v>
      </c>
      <c r="G4390" s="800">
        <f>QCO!AC11</f>
        <v>0</v>
      </c>
      <c r="H4390" s="801" t="s">
        <v>627</v>
      </c>
    </row>
    <row r="4391" spans="1:8" ht="15.75" x14ac:dyDescent="0.25">
      <c r="A4391" s="919"/>
      <c r="B4391" s="920"/>
      <c r="C4391" s="800"/>
      <c r="D4391" s="920"/>
      <c r="E4391" s="852"/>
      <c r="F4391" s="921" t="s">
        <v>10244</v>
      </c>
      <c r="G4391" s="800">
        <f>QCO!AI11</f>
        <v>0</v>
      </c>
      <c r="H4391" s="801" t="s">
        <v>627</v>
      </c>
    </row>
    <row r="4392" spans="1:8" s="924" customFormat="1" ht="15.75" x14ac:dyDescent="0.25">
      <c r="A4392" s="925"/>
      <c r="C4392" s="800"/>
      <c r="E4392" s="852"/>
      <c r="G4392" s="800"/>
      <c r="H4392" s="801"/>
    </row>
    <row r="4393" spans="1:8" ht="15.75" x14ac:dyDescent="0.25">
      <c r="A4393" s="848">
        <v>648</v>
      </c>
      <c r="B4393" s="920" t="s">
        <v>3535</v>
      </c>
      <c r="C4393" s="800">
        <f>QCO!AG22</f>
        <v>0</v>
      </c>
      <c r="D4393" s="920"/>
      <c r="E4393" s="852" t="s">
        <v>625</v>
      </c>
      <c r="F4393" s="921" t="s">
        <v>4492</v>
      </c>
      <c r="G4393" s="800">
        <f>QCO!C22</f>
        <v>0</v>
      </c>
      <c r="H4393" s="801" t="s">
        <v>627</v>
      </c>
    </row>
    <row r="4394" spans="1:8" ht="15.75" x14ac:dyDescent="0.25">
      <c r="A4394" s="919"/>
      <c r="B4394" s="920"/>
      <c r="C4394" s="800"/>
      <c r="D4394" s="920"/>
      <c r="E4394" s="852"/>
      <c r="F4394" s="921" t="s">
        <v>4500</v>
      </c>
      <c r="G4394" s="800">
        <f>QCO!D22</f>
        <v>0</v>
      </c>
      <c r="H4394" s="801" t="s">
        <v>627</v>
      </c>
    </row>
    <row r="4395" spans="1:8" ht="15.75" x14ac:dyDescent="0.25">
      <c r="A4395" s="919"/>
      <c r="B4395" s="920"/>
      <c r="C4395" s="800"/>
      <c r="D4395" s="920"/>
      <c r="E4395" s="852"/>
      <c r="F4395" s="921" t="s">
        <v>4508</v>
      </c>
      <c r="G4395" s="800">
        <f>QCO!E22</f>
        <v>0</v>
      </c>
      <c r="H4395" s="801" t="s">
        <v>627</v>
      </c>
    </row>
    <row r="4396" spans="1:8" ht="15.75" x14ac:dyDescent="0.25">
      <c r="A4396" s="919"/>
      <c r="B4396" s="920"/>
      <c r="C4396" s="800"/>
      <c r="D4396" s="920"/>
      <c r="E4396" s="852"/>
      <c r="F4396" s="921" t="s">
        <v>4516</v>
      </c>
      <c r="G4396" s="800">
        <f>QCO!F22</f>
        <v>0</v>
      </c>
      <c r="H4396" s="801" t="s">
        <v>627</v>
      </c>
    </row>
    <row r="4397" spans="1:8" ht="15.75" x14ac:dyDescent="0.25">
      <c r="A4397" s="919"/>
      <c r="B4397" s="920"/>
      <c r="C4397" s="800"/>
      <c r="D4397" s="920"/>
      <c r="E4397" s="852"/>
      <c r="F4397" s="921" t="s">
        <v>4524</v>
      </c>
      <c r="G4397" s="800">
        <f>QCO!G22</f>
        <v>0</v>
      </c>
      <c r="H4397" s="801" t="s">
        <v>627</v>
      </c>
    </row>
    <row r="4398" spans="1:8" ht="15.75" x14ac:dyDescent="0.25">
      <c r="A4398" s="919"/>
      <c r="B4398" s="920"/>
      <c r="C4398" s="800"/>
      <c r="D4398" s="920"/>
      <c r="E4398" s="852"/>
      <c r="F4398" s="921" t="s">
        <v>4532</v>
      </c>
      <c r="G4398" s="800">
        <f>QCO!H22</f>
        <v>0</v>
      </c>
      <c r="H4398" s="801" t="s">
        <v>627</v>
      </c>
    </row>
    <row r="4399" spans="1:8" ht="15.75" x14ac:dyDescent="0.25">
      <c r="A4399" s="919"/>
      <c r="B4399" s="920"/>
      <c r="C4399" s="800"/>
      <c r="D4399" s="920"/>
      <c r="E4399" s="852"/>
      <c r="F4399" s="921" t="s">
        <v>4540</v>
      </c>
      <c r="G4399" s="800">
        <f>QCO!I22</f>
        <v>0</v>
      </c>
      <c r="H4399" s="801" t="s">
        <v>627</v>
      </c>
    </row>
    <row r="4400" spans="1:8" ht="15.75" x14ac:dyDescent="0.25">
      <c r="A4400" s="919"/>
      <c r="B4400" s="920"/>
      <c r="C4400" s="800"/>
      <c r="D4400" s="920"/>
      <c r="E4400" s="852"/>
      <c r="F4400" s="921" t="s">
        <v>4548</v>
      </c>
      <c r="G4400" s="800">
        <f>QCO!J22</f>
        <v>0</v>
      </c>
      <c r="H4400" s="801" t="s">
        <v>627</v>
      </c>
    </row>
    <row r="4401" spans="1:8" ht="15.75" x14ac:dyDescent="0.25">
      <c r="A4401" s="919"/>
      <c r="B4401" s="920"/>
      <c r="C4401" s="800"/>
      <c r="D4401" s="920"/>
      <c r="E4401" s="852"/>
      <c r="F4401" s="921" t="s">
        <v>4556</v>
      </c>
      <c r="G4401" s="800">
        <f>QCO!K22</f>
        <v>0</v>
      </c>
      <c r="H4401" s="801" t="s">
        <v>627</v>
      </c>
    </row>
    <row r="4402" spans="1:8" ht="15.75" x14ac:dyDescent="0.25">
      <c r="A4402" s="919"/>
      <c r="B4402" s="920"/>
      <c r="C4402" s="800"/>
      <c r="D4402" s="920"/>
      <c r="E4402" s="852"/>
      <c r="F4402" s="921" t="s">
        <v>4564</v>
      </c>
      <c r="G4402" s="800">
        <f>QCO!L22</f>
        <v>0</v>
      </c>
      <c r="H4402" s="801" t="s">
        <v>627</v>
      </c>
    </row>
    <row r="4403" spans="1:8" ht="15.75" x14ac:dyDescent="0.25">
      <c r="A4403" s="919"/>
      <c r="B4403" s="920"/>
      <c r="C4403" s="800"/>
      <c r="D4403" s="920"/>
      <c r="E4403" s="852"/>
      <c r="F4403" s="921" t="s">
        <v>4572</v>
      </c>
      <c r="G4403" s="800">
        <f>QCO!M22</f>
        <v>0</v>
      </c>
      <c r="H4403" s="801" t="s">
        <v>627</v>
      </c>
    </row>
    <row r="4404" spans="1:8" ht="15.75" x14ac:dyDescent="0.25">
      <c r="A4404" s="919"/>
      <c r="B4404" s="920"/>
      <c r="C4404" s="800"/>
      <c r="D4404" s="920"/>
      <c r="E4404" s="852"/>
      <c r="F4404" s="921" t="s">
        <v>4580</v>
      </c>
      <c r="G4404" s="800">
        <f>QCO!N22</f>
        <v>0</v>
      </c>
      <c r="H4404" s="801" t="s">
        <v>627</v>
      </c>
    </row>
    <row r="4405" spans="1:8" ht="15.75" x14ac:dyDescent="0.25">
      <c r="A4405" s="919"/>
      <c r="B4405" s="920"/>
      <c r="C4405" s="800"/>
      <c r="D4405" s="920"/>
      <c r="E4405" s="852"/>
      <c r="F4405" s="921" t="s">
        <v>4588</v>
      </c>
      <c r="G4405" s="800">
        <f>QCO!O22</f>
        <v>0</v>
      </c>
      <c r="H4405" s="801" t="s">
        <v>627</v>
      </c>
    </row>
    <row r="4406" spans="1:8" ht="15.75" x14ac:dyDescent="0.25">
      <c r="A4406" s="919"/>
      <c r="B4406" s="920"/>
      <c r="C4406" s="800"/>
      <c r="D4406" s="920"/>
      <c r="E4406" s="852"/>
      <c r="F4406" s="921" t="s">
        <v>4596</v>
      </c>
      <c r="G4406" s="800">
        <f>QCO!P22</f>
        <v>0</v>
      </c>
      <c r="H4406" s="801" t="s">
        <v>627</v>
      </c>
    </row>
    <row r="4407" spans="1:8" ht="15.75" x14ac:dyDescent="0.25">
      <c r="A4407" s="919"/>
      <c r="B4407" s="920"/>
      <c r="C4407" s="800"/>
      <c r="D4407" s="920"/>
      <c r="E4407" s="852"/>
      <c r="F4407" s="921" t="s">
        <v>4604</v>
      </c>
      <c r="G4407" s="800">
        <f>QCO!Q22</f>
        <v>0</v>
      </c>
      <c r="H4407" s="801" t="s">
        <v>627</v>
      </c>
    </row>
    <row r="4408" spans="1:8" ht="15.75" x14ac:dyDescent="0.25">
      <c r="A4408" s="919"/>
      <c r="B4408" s="920"/>
      <c r="C4408" s="800"/>
      <c r="D4408" s="920"/>
      <c r="E4408" s="852"/>
      <c r="F4408" s="921" t="s">
        <v>4612</v>
      </c>
      <c r="G4408" s="800">
        <f>QCO!R22</f>
        <v>0</v>
      </c>
      <c r="H4408" s="801" t="s">
        <v>627</v>
      </c>
    </row>
    <row r="4409" spans="1:8" ht="15.75" x14ac:dyDescent="0.25">
      <c r="A4409" s="919"/>
      <c r="B4409" s="920"/>
      <c r="C4409" s="800"/>
      <c r="D4409" s="920"/>
      <c r="E4409" s="852"/>
      <c r="F4409" s="921" t="s">
        <v>4620</v>
      </c>
      <c r="G4409" s="800">
        <f>QCO!S22</f>
        <v>0</v>
      </c>
      <c r="H4409" s="801" t="s">
        <v>627</v>
      </c>
    </row>
    <row r="4410" spans="1:8" ht="15.75" x14ac:dyDescent="0.25">
      <c r="A4410" s="919"/>
      <c r="B4410" s="920"/>
      <c r="C4410" s="800"/>
      <c r="D4410" s="920"/>
      <c r="E4410" s="852"/>
      <c r="F4410" s="921" t="s">
        <v>4628</v>
      </c>
      <c r="G4410" s="800">
        <f>QCO!T22</f>
        <v>0</v>
      </c>
      <c r="H4410" s="801" t="s">
        <v>627</v>
      </c>
    </row>
    <row r="4411" spans="1:8" ht="15.75" x14ac:dyDescent="0.25">
      <c r="A4411" s="919"/>
      <c r="B4411" s="920"/>
      <c r="C4411" s="800"/>
      <c r="D4411" s="920"/>
      <c r="E4411" s="852"/>
      <c r="F4411" s="921" t="s">
        <v>4636</v>
      </c>
      <c r="G4411" s="800">
        <f>QCO!U22</f>
        <v>0</v>
      </c>
      <c r="H4411" s="801" t="s">
        <v>627</v>
      </c>
    </row>
    <row r="4412" spans="1:8" ht="15.75" x14ac:dyDescent="0.25">
      <c r="A4412" s="919"/>
      <c r="B4412" s="920"/>
      <c r="C4412" s="800"/>
      <c r="D4412" s="920"/>
      <c r="E4412" s="852"/>
      <c r="F4412" s="921" t="s">
        <v>4644</v>
      </c>
      <c r="G4412" s="800">
        <f>QCO!V22</f>
        <v>0</v>
      </c>
      <c r="H4412" s="801" t="s">
        <v>627</v>
      </c>
    </row>
    <row r="4413" spans="1:8" ht="15.75" x14ac:dyDescent="0.25">
      <c r="A4413" s="919"/>
      <c r="B4413" s="920"/>
      <c r="C4413" s="800"/>
      <c r="D4413" s="920"/>
      <c r="E4413" s="852"/>
      <c r="F4413" s="921" t="s">
        <v>4652</v>
      </c>
      <c r="G4413" s="800">
        <f>QCO!W22</f>
        <v>0</v>
      </c>
      <c r="H4413" s="801" t="s">
        <v>627</v>
      </c>
    </row>
    <row r="4414" spans="1:8" ht="15.75" x14ac:dyDescent="0.25">
      <c r="A4414" s="919"/>
      <c r="B4414" s="920"/>
      <c r="C4414" s="800"/>
      <c r="D4414" s="920"/>
      <c r="E4414" s="852"/>
      <c r="F4414" s="921" t="s">
        <v>4660</v>
      </c>
      <c r="G4414" s="800">
        <f>QCO!X22</f>
        <v>0</v>
      </c>
      <c r="H4414" s="801" t="s">
        <v>627</v>
      </c>
    </row>
    <row r="4415" spans="1:8" ht="15.75" x14ac:dyDescent="0.25">
      <c r="A4415" s="919"/>
      <c r="B4415" s="920"/>
      <c r="C4415" s="800"/>
      <c r="D4415" s="920"/>
      <c r="E4415" s="852"/>
      <c r="F4415" s="921" t="s">
        <v>4668</v>
      </c>
      <c r="G4415" s="800">
        <f>QCO!Y22</f>
        <v>0</v>
      </c>
      <c r="H4415" s="801" t="s">
        <v>627</v>
      </c>
    </row>
    <row r="4416" spans="1:8" ht="15.75" x14ac:dyDescent="0.25">
      <c r="A4416" s="919"/>
      <c r="B4416" s="920"/>
      <c r="C4416" s="800"/>
      <c r="D4416" s="920"/>
      <c r="E4416" s="852"/>
      <c r="F4416" s="921" t="s">
        <v>4676</v>
      </c>
      <c r="G4416" s="800">
        <f>QCO!Z22</f>
        <v>0</v>
      </c>
      <c r="H4416" s="801" t="s">
        <v>627</v>
      </c>
    </row>
    <row r="4417" spans="1:8" ht="15.75" x14ac:dyDescent="0.25">
      <c r="A4417" s="919"/>
      <c r="B4417" s="920"/>
      <c r="C4417" s="800"/>
      <c r="D4417" s="920"/>
      <c r="E4417" s="852"/>
      <c r="F4417" s="921" t="s">
        <v>4684</v>
      </c>
      <c r="G4417" s="800">
        <f>QCO!AA22</f>
        <v>0</v>
      </c>
      <c r="H4417" s="801" t="s">
        <v>627</v>
      </c>
    </row>
    <row r="4418" spans="1:8" ht="15.75" x14ac:dyDescent="0.25">
      <c r="A4418" s="919"/>
      <c r="B4418" s="920"/>
      <c r="C4418" s="800"/>
      <c r="D4418" s="920"/>
      <c r="E4418" s="852"/>
      <c r="F4418" s="921" t="s">
        <v>4692</v>
      </c>
      <c r="G4418" s="800">
        <f>QCO!AB22</f>
        <v>0</v>
      </c>
      <c r="H4418" s="801" t="s">
        <v>627</v>
      </c>
    </row>
    <row r="4419" spans="1:8" ht="15.75" x14ac:dyDescent="0.25">
      <c r="A4419" s="919"/>
      <c r="B4419" s="920"/>
      <c r="C4419" s="800"/>
      <c r="D4419" s="920"/>
      <c r="E4419" s="852"/>
      <c r="F4419" s="921" t="s">
        <v>4965</v>
      </c>
      <c r="G4419" s="800">
        <f>QCO!AC22</f>
        <v>0</v>
      </c>
      <c r="H4419" s="801" t="s">
        <v>627</v>
      </c>
    </row>
    <row r="4420" spans="1:8" ht="15.75" x14ac:dyDescent="0.25">
      <c r="A4420" s="919"/>
      <c r="B4420" s="920"/>
      <c r="C4420" s="800"/>
      <c r="D4420" s="920"/>
      <c r="E4420" s="852"/>
      <c r="F4420" s="921" t="s">
        <v>4700</v>
      </c>
      <c r="G4420" s="800">
        <f>QCO!AE22</f>
        <v>0</v>
      </c>
      <c r="H4420" s="801" t="s">
        <v>627</v>
      </c>
    </row>
    <row r="4421" spans="1:8" ht="15.75" x14ac:dyDescent="0.25">
      <c r="A4421" s="919"/>
      <c r="B4421" s="920"/>
      <c r="C4421" s="800"/>
      <c r="D4421" s="920"/>
      <c r="E4421" s="852"/>
      <c r="F4421" s="921" t="s">
        <v>10245</v>
      </c>
      <c r="G4421" s="800">
        <f>QCO!AI22</f>
        <v>0</v>
      </c>
      <c r="H4421" s="801" t="s">
        <v>627</v>
      </c>
    </row>
    <row r="4422" spans="1:8" s="924" customFormat="1" ht="15.75" x14ac:dyDescent="0.25">
      <c r="A4422" s="925"/>
      <c r="C4422" s="800"/>
      <c r="E4422" s="852"/>
      <c r="G4422" s="800"/>
      <c r="H4422" s="801"/>
    </row>
    <row r="4423" spans="1:8" ht="15.75" x14ac:dyDescent="0.25">
      <c r="A4423" s="848">
        <v>649</v>
      </c>
      <c r="B4423" s="920" t="s">
        <v>3537</v>
      </c>
      <c r="C4423" s="800">
        <f>QCO!AG23</f>
        <v>0</v>
      </c>
      <c r="D4423" s="920"/>
      <c r="E4423" s="852" t="s">
        <v>625</v>
      </c>
      <c r="F4423" s="921" t="s">
        <v>4493</v>
      </c>
      <c r="G4423" s="800">
        <f>QCO!C23</f>
        <v>0</v>
      </c>
      <c r="H4423" s="801" t="s">
        <v>627</v>
      </c>
    </row>
    <row r="4424" spans="1:8" ht="15.75" x14ac:dyDescent="0.25">
      <c r="A4424" s="919"/>
      <c r="B4424" s="920"/>
      <c r="C4424" s="800"/>
      <c r="D4424" s="920"/>
      <c r="E4424" s="852"/>
      <c r="F4424" s="921" t="s">
        <v>4501</v>
      </c>
      <c r="G4424" s="800">
        <f>QCO!D23</f>
        <v>0</v>
      </c>
      <c r="H4424" s="801" t="s">
        <v>627</v>
      </c>
    </row>
    <row r="4425" spans="1:8" ht="15.75" x14ac:dyDescent="0.25">
      <c r="A4425" s="919"/>
      <c r="B4425" s="920"/>
      <c r="C4425" s="800"/>
      <c r="D4425" s="920"/>
      <c r="E4425" s="852"/>
      <c r="F4425" s="921" t="s">
        <v>4509</v>
      </c>
      <c r="G4425" s="800">
        <f>QCO!E23</f>
        <v>0</v>
      </c>
      <c r="H4425" s="801" t="s">
        <v>627</v>
      </c>
    </row>
    <row r="4426" spans="1:8" ht="15.75" x14ac:dyDescent="0.25">
      <c r="A4426" s="919"/>
      <c r="B4426" s="920"/>
      <c r="C4426" s="800"/>
      <c r="D4426" s="920"/>
      <c r="E4426" s="852"/>
      <c r="F4426" s="921" t="s">
        <v>4517</v>
      </c>
      <c r="G4426" s="800">
        <f>QCO!F23</f>
        <v>0</v>
      </c>
      <c r="H4426" s="801" t="s">
        <v>627</v>
      </c>
    </row>
    <row r="4427" spans="1:8" ht="15.75" x14ac:dyDescent="0.25">
      <c r="A4427" s="919"/>
      <c r="B4427" s="920"/>
      <c r="C4427" s="800"/>
      <c r="D4427" s="920"/>
      <c r="E4427" s="852"/>
      <c r="F4427" s="921" t="s">
        <v>4525</v>
      </c>
      <c r="G4427" s="800">
        <f>QCO!G23</f>
        <v>0</v>
      </c>
      <c r="H4427" s="801" t="s">
        <v>627</v>
      </c>
    </row>
    <row r="4428" spans="1:8" ht="15.75" x14ac:dyDescent="0.25">
      <c r="A4428" s="919"/>
      <c r="B4428" s="920"/>
      <c r="C4428" s="800"/>
      <c r="D4428" s="920"/>
      <c r="E4428" s="852"/>
      <c r="F4428" s="921" t="s">
        <v>4533</v>
      </c>
      <c r="G4428" s="800">
        <f>QCO!H23</f>
        <v>0</v>
      </c>
      <c r="H4428" s="801" t="s">
        <v>627</v>
      </c>
    </row>
    <row r="4429" spans="1:8" ht="15.75" x14ac:dyDescent="0.25">
      <c r="A4429" s="919"/>
      <c r="B4429" s="920"/>
      <c r="C4429" s="800"/>
      <c r="D4429" s="920"/>
      <c r="E4429" s="852"/>
      <c r="F4429" s="921" t="s">
        <v>4541</v>
      </c>
      <c r="G4429" s="800">
        <f>QCO!I23</f>
        <v>0</v>
      </c>
      <c r="H4429" s="801" t="s">
        <v>627</v>
      </c>
    </row>
    <row r="4430" spans="1:8" ht="15.75" x14ac:dyDescent="0.25">
      <c r="A4430" s="919"/>
      <c r="B4430" s="920"/>
      <c r="C4430" s="800"/>
      <c r="D4430" s="920"/>
      <c r="E4430" s="852"/>
      <c r="F4430" s="921" t="s">
        <v>4549</v>
      </c>
      <c r="G4430" s="800">
        <f>QCO!J23</f>
        <v>0</v>
      </c>
      <c r="H4430" s="801" t="s">
        <v>627</v>
      </c>
    </row>
    <row r="4431" spans="1:8" ht="15.75" x14ac:dyDescent="0.25">
      <c r="A4431" s="919"/>
      <c r="B4431" s="920"/>
      <c r="C4431" s="800"/>
      <c r="D4431" s="920"/>
      <c r="E4431" s="852"/>
      <c r="F4431" s="921" t="s">
        <v>4557</v>
      </c>
      <c r="G4431" s="800">
        <f>QCO!K23</f>
        <v>0</v>
      </c>
      <c r="H4431" s="801" t="s">
        <v>627</v>
      </c>
    </row>
    <row r="4432" spans="1:8" ht="15.75" x14ac:dyDescent="0.25">
      <c r="A4432" s="919"/>
      <c r="B4432" s="920"/>
      <c r="C4432" s="800"/>
      <c r="D4432" s="920"/>
      <c r="E4432" s="852"/>
      <c r="F4432" s="921" t="s">
        <v>4565</v>
      </c>
      <c r="G4432" s="800">
        <f>QCO!L23</f>
        <v>0</v>
      </c>
      <c r="H4432" s="801" t="s">
        <v>627</v>
      </c>
    </row>
    <row r="4433" spans="1:8" ht="15.75" x14ac:dyDescent="0.25">
      <c r="A4433" s="919"/>
      <c r="B4433" s="920"/>
      <c r="C4433" s="800"/>
      <c r="D4433" s="920"/>
      <c r="E4433" s="852"/>
      <c r="F4433" s="921" t="s">
        <v>4573</v>
      </c>
      <c r="G4433" s="800">
        <f>QCO!M23</f>
        <v>0</v>
      </c>
      <c r="H4433" s="801" t="s">
        <v>627</v>
      </c>
    </row>
    <row r="4434" spans="1:8" ht="15.75" x14ac:dyDescent="0.25">
      <c r="A4434" s="919"/>
      <c r="B4434" s="920"/>
      <c r="C4434" s="800"/>
      <c r="D4434" s="920"/>
      <c r="E4434" s="852"/>
      <c r="F4434" s="921" t="s">
        <v>4581</v>
      </c>
      <c r="G4434" s="800">
        <f>QCO!N23</f>
        <v>0</v>
      </c>
      <c r="H4434" s="801" t="s">
        <v>627</v>
      </c>
    </row>
    <row r="4435" spans="1:8" ht="15.75" x14ac:dyDescent="0.25">
      <c r="A4435" s="919"/>
      <c r="B4435" s="920"/>
      <c r="C4435" s="800"/>
      <c r="D4435" s="920"/>
      <c r="E4435" s="852"/>
      <c r="F4435" s="921" t="s">
        <v>4589</v>
      </c>
      <c r="G4435" s="800">
        <f>QCO!O23</f>
        <v>0</v>
      </c>
      <c r="H4435" s="801" t="s">
        <v>627</v>
      </c>
    </row>
    <row r="4436" spans="1:8" ht="15.75" x14ac:dyDescent="0.25">
      <c r="A4436" s="919"/>
      <c r="B4436" s="920"/>
      <c r="C4436" s="800"/>
      <c r="D4436" s="920"/>
      <c r="E4436" s="852"/>
      <c r="F4436" s="921" t="s">
        <v>4597</v>
      </c>
      <c r="G4436" s="800">
        <f>QCO!P23</f>
        <v>0</v>
      </c>
      <c r="H4436" s="801" t="s">
        <v>627</v>
      </c>
    </row>
    <row r="4437" spans="1:8" ht="15.75" x14ac:dyDescent="0.25">
      <c r="A4437" s="919"/>
      <c r="B4437" s="920"/>
      <c r="C4437" s="800"/>
      <c r="D4437" s="920"/>
      <c r="E4437" s="852"/>
      <c r="F4437" s="921" t="s">
        <v>4605</v>
      </c>
      <c r="G4437" s="800">
        <f>QCO!Q23</f>
        <v>0</v>
      </c>
      <c r="H4437" s="801" t="s">
        <v>627</v>
      </c>
    </row>
    <row r="4438" spans="1:8" ht="15.75" x14ac:dyDescent="0.25">
      <c r="A4438" s="919"/>
      <c r="B4438" s="920"/>
      <c r="C4438" s="800"/>
      <c r="D4438" s="920"/>
      <c r="E4438" s="852"/>
      <c r="F4438" s="921" t="s">
        <v>4613</v>
      </c>
      <c r="G4438" s="800">
        <f>QCO!R23</f>
        <v>0</v>
      </c>
      <c r="H4438" s="801" t="s">
        <v>627</v>
      </c>
    </row>
    <row r="4439" spans="1:8" ht="15.75" x14ac:dyDescent="0.25">
      <c r="A4439" s="919"/>
      <c r="B4439" s="920"/>
      <c r="C4439" s="800"/>
      <c r="D4439" s="920"/>
      <c r="E4439" s="852"/>
      <c r="F4439" s="921" t="s">
        <v>4621</v>
      </c>
      <c r="G4439" s="800">
        <f>QCO!S23</f>
        <v>0</v>
      </c>
      <c r="H4439" s="801" t="s">
        <v>627</v>
      </c>
    </row>
    <row r="4440" spans="1:8" ht="15.75" x14ac:dyDescent="0.25">
      <c r="A4440" s="919"/>
      <c r="B4440" s="920"/>
      <c r="C4440" s="800"/>
      <c r="D4440" s="920"/>
      <c r="E4440" s="852"/>
      <c r="F4440" s="921" t="s">
        <v>4629</v>
      </c>
      <c r="G4440" s="800">
        <f>QCO!T23</f>
        <v>0</v>
      </c>
      <c r="H4440" s="801" t="s">
        <v>627</v>
      </c>
    </row>
    <row r="4441" spans="1:8" ht="15.75" x14ac:dyDescent="0.25">
      <c r="A4441" s="919"/>
      <c r="B4441" s="920"/>
      <c r="C4441" s="800"/>
      <c r="D4441" s="920"/>
      <c r="E4441" s="852"/>
      <c r="F4441" s="921" t="s">
        <v>4637</v>
      </c>
      <c r="G4441" s="800">
        <f>QCO!U23</f>
        <v>0</v>
      </c>
      <c r="H4441" s="801" t="s">
        <v>627</v>
      </c>
    </row>
    <row r="4442" spans="1:8" ht="15.75" x14ac:dyDescent="0.25">
      <c r="A4442" s="919"/>
      <c r="B4442" s="920"/>
      <c r="C4442" s="800"/>
      <c r="D4442" s="920"/>
      <c r="E4442" s="852"/>
      <c r="F4442" s="921" t="s">
        <v>4645</v>
      </c>
      <c r="G4442" s="800">
        <f>QCO!V23</f>
        <v>0</v>
      </c>
      <c r="H4442" s="801" t="s">
        <v>627</v>
      </c>
    </row>
    <row r="4443" spans="1:8" ht="15.75" x14ac:dyDescent="0.25">
      <c r="A4443" s="919"/>
      <c r="B4443" s="920"/>
      <c r="C4443" s="800"/>
      <c r="D4443" s="920"/>
      <c r="E4443" s="852"/>
      <c r="F4443" s="921" t="s">
        <v>4653</v>
      </c>
      <c r="G4443" s="800">
        <f>QCO!W23</f>
        <v>0</v>
      </c>
      <c r="H4443" s="801" t="s">
        <v>627</v>
      </c>
    </row>
    <row r="4444" spans="1:8" ht="15.75" x14ac:dyDescent="0.25">
      <c r="A4444" s="919"/>
      <c r="B4444" s="920"/>
      <c r="C4444" s="800"/>
      <c r="D4444" s="920"/>
      <c r="E4444" s="852"/>
      <c r="F4444" s="921" t="s">
        <v>4661</v>
      </c>
      <c r="G4444" s="800">
        <f>QCO!X23</f>
        <v>0</v>
      </c>
      <c r="H4444" s="801" t="s">
        <v>627</v>
      </c>
    </row>
    <row r="4445" spans="1:8" ht="15.75" x14ac:dyDescent="0.25">
      <c r="A4445" s="919"/>
      <c r="B4445" s="920"/>
      <c r="C4445" s="800"/>
      <c r="D4445" s="920"/>
      <c r="E4445" s="852"/>
      <c r="F4445" s="921" t="s">
        <v>4669</v>
      </c>
      <c r="G4445" s="800">
        <f>QCO!Y23</f>
        <v>0</v>
      </c>
      <c r="H4445" s="801" t="s">
        <v>627</v>
      </c>
    </row>
    <row r="4446" spans="1:8" ht="15.75" x14ac:dyDescent="0.25">
      <c r="A4446" s="919"/>
      <c r="B4446" s="920"/>
      <c r="C4446" s="800"/>
      <c r="D4446" s="920"/>
      <c r="E4446" s="852"/>
      <c r="F4446" s="921" t="s">
        <v>4677</v>
      </c>
      <c r="G4446" s="800">
        <f>QCO!Z23</f>
        <v>0</v>
      </c>
      <c r="H4446" s="801" t="s">
        <v>627</v>
      </c>
    </row>
    <row r="4447" spans="1:8" ht="15.75" x14ac:dyDescent="0.25">
      <c r="A4447" s="919"/>
      <c r="B4447" s="920"/>
      <c r="C4447" s="800"/>
      <c r="D4447" s="920"/>
      <c r="E4447" s="852"/>
      <c r="F4447" s="921" t="s">
        <v>4685</v>
      </c>
      <c r="G4447" s="800">
        <f>QCO!AA23</f>
        <v>0</v>
      </c>
      <c r="H4447" s="801" t="s">
        <v>627</v>
      </c>
    </row>
    <row r="4448" spans="1:8" ht="15.75" x14ac:dyDescent="0.25">
      <c r="A4448" s="919"/>
      <c r="B4448" s="920"/>
      <c r="C4448" s="800"/>
      <c r="D4448" s="920"/>
      <c r="E4448" s="852"/>
      <c r="F4448" s="921" t="s">
        <v>4693</v>
      </c>
      <c r="G4448" s="800">
        <f>QCO!AB23</f>
        <v>0</v>
      </c>
      <c r="H4448" s="801" t="s">
        <v>627</v>
      </c>
    </row>
    <row r="4449" spans="1:8" ht="15.75" x14ac:dyDescent="0.25">
      <c r="A4449" s="919"/>
      <c r="B4449" s="920"/>
      <c r="C4449" s="800"/>
      <c r="D4449" s="920"/>
      <c r="E4449" s="852"/>
      <c r="F4449" s="921" t="s">
        <v>4701</v>
      </c>
      <c r="G4449" s="800">
        <f>QCO!AE23</f>
        <v>0</v>
      </c>
      <c r="H4449" s="801" t="s">
        <v>627</v>
      </c>
    </row>
    <row r="4450" spans="1:8" ht="15.75" x14ac:dyDescent="0.25">
      <c r="A4450" s="919"/>
      <c r="B4450" s="920"/>
      <c r="C4450" s="800"/>
      <c r="D4450" s="920"/>
      <c r="E4450" s="852"/>
      <c r="F4450" s="921" t="s">
        <v>4966</v>
      </c>
      <c r="G4450" s="800">
        <f>QCO!AC23</f>
        <v>0</v>
      </c>
      <c r="H4450" s="801" t="s">
        <v>627</v>
      </c>
    </row>
    <row r="4451" spans="1:8" ht="15.75" x14ac:dyDescent="0.25">
      <c r="A4451" s="919"/>
      <c r="B4451" s="920"/>
      <c r="C4451" s="800"/>
      <c r="D4451" s="920"/>
      <c r="E4451" s="852"/>
      <c r="F4451" s="921" t="s">
        <v>10246</v>
      </c>
      <c r="G4451" s="800">
        <f>QCO!AI23</f>
        <v>0</v>
      </c>
      <c r="H4451" s="801" t="s">
        <v>627</v>
      </c>
    </row>
    <row r="4452" spans="1:8" ht="15.75" x14ac:dyDescent="0.25">
      <c r="B4452" s="779"/>
      <c r="E4452" s="852"/>
      <c r="F4452" s="779"/>
      <c r="G4452" s="800"/>
      <c r="H4452" s="801"/>
    </row>
    <row r="4453" spans="1:8" s="924" customFormat="1" x14ac:dyDescent="0.25">
      <c r="A4453" s="786">
        <v>650</v>
      </c>
      <c r="B4453" s="791" t="s">
        <v>3559</v>
      </c>
      <c r="C4453" s="788">
        <f>QCO!AG36</f>
        <v>0</v>
      </c>
      <c r="D4453" s="789"/>
      <c r="E4453" s="790" t="s">
        <v>625</v>
      </c>
      <c r="F4453" s="791" t="s">
        <v>4973</v>
      </c>
      <c r="G4453" s="788">
        <f>QCO!C36</f>
        <v>0</v>
      </c>
      <c r="H4453" s="790" t="s">
        <v>627</v>
      </c>
    </row>
    <row r="4454" spans="1:8" s="924" customFormat="1" x14ac:dyDescent="0.25">
      <c r="A4454" s="786"/>
      <c r="B4454" s="779"/>
      <c r="C4454" s="788"/>
      <c r="D4454" s="789"/>
      <c r="E4454" s="790"/>
      <c r="F4454" s="779" t="s">
        <v>4974</v>
      </c>
      <c r="G4454" s="788">
        <f>QCO!D36</f>
        <v>0</v>
      </c>
      <c r="H4454" s="790" t="s">
        <v>627</v>
      </c>
    </row>
    <row r="4455" spans="1:8" s="924" customFormat="1" x14ac:dyDescent="0.25">
      <c r="A4455" s="786"/>
      <c r="B4455" s="791"/>
      <c r="C4455" s="788"/>
      <c r="D4455" s="789"/>
      <c r="E4455" s="790"/>
      <c r="F4455" s="779" t="s">
        <v>4992</v>
      </c>
      <c r="G4455" s="788">
        <f>QCO!E36</f>
        <v>0</v>
      </c>
      <c r="H4455" s="790" t="s">
        <v>627</v>
      </c>
    </row>
    <row r="4456" spans="1:8" s="924" customFormat="1" x14ac:dyDescent="0.25">
      <c r="A4456" s="786"/>
      <c r="B4456" s="791"/>
      <c r="C4456" s="788"/>
      <c r="D4456" s="789"/>
      <c r="E4456" s="790"/>
      <c r="F4456" s="779" t="s">
        <v>4975</v>
      </c>
      <c r="G4456" s="788">
        <f>QCO!F36</f>
        <v>0</v>
      </c>
      <c r="H4456" s="790" t="s">
        <v>627</v>
      </c>
    </row>
    <row r="4457" spans="1:8" s="924" customFormat="1" x14ac:dyDescent="0.25">
      <c r="A4457" s="786"/>
      <c r="B4457" s="791"/>
      <c r="C4457" s="788"/>
      <c r="D4457" s="789"/>
      <c r="E4457" s="790"/>
      <c r="F4457" s="779" t="s">
        <v>4993</v>
      </c>
      <c r="G4457" s="788">
        <f>QCO!G36</f>
        <v>0</v>
      </c>
      <c r="H4457" s="790" t="s">
        <v>627</v>
      </c>
    </row>
    <row r="4458" spans="1:8" s="924" customFormat="1" x14ac:dyDescent="0.25">
      <c r="A4458" s="786"/>
      <c r="B4458" s="791"/>
      <c r="C4458" s="788"/>
      <c r="D4458" s="789"/>
      <c r="E4458" s="790"/>
      <c r="F4458" s="779" t="s">
        <v>4994</v>
      </c>
      <c r="G4458" s="788">
        <f>QCO!H36</f>
        <v>0</v>
      </c>
      <c r="H4458" s="790" t="s">
        <v>627</v>
      </c>
    </row>
    <row r="4459" spans="1:8" s="924" customFormat="1" x14ac:dyDescent="0.25">
      <c r="A4459" s="786"/>
      <c r="B4459" s="791"/>
      <c r="C4459" s="788"/>
      <c r="D4459" s="789"/>
      <c r="E4459" s="790"/>
      <c r="F4459" s="779" t="s">
        <v>4976</v>
      </c>
      <c r="G4459" s="788">
        <f>QCO!I36</f>
        <v>0</v>
      </c>
      <c r="H4459" s="790" t="s">
        <v>627</v>
      </c>
    </row>
    <row r="4460" spans="1:8" s="924" customFormat="1" x14ac:dyDescent="0.25">
      <c r="A4460" s="786"/>
      <c r="B4460" s="791"/>
      <c r="C4460" s="788"/>
      <c r="D4460" s="789"/>
      <c r="E4460" s="790"/>
      <c r="F4460" s="791" t="s">
        <v>4977</v>
      </c>
      <c r="G4460" s="788">
        <f>QCO!J36</f>
        <v>0</v>
      </c>
      <c r="H4460" s="790" t="s">
        <v>627</v>
      </c>
    </row>
    <row r="4461" spans="1:8" s="924" customFormat="1" x14ac:dyDescent="0.25">
      <c r="A4461" s="786"/>
      <c r="B4461" s="779"/>
      <c r="C4461" s="788"/>
      <c r="D4461" s="789"/>
      <c r="E4461" s="790"/>
      <c r="F4461" s="779" t="s">
        <v>4978</v>
      </c>
      <c r="G4461" s="788">
        <f>QCO!K36</f>
        <v>0</v>
      </c>
      <c r="H4461" s="790" t="s">
        <v>627</v>
      </c>
    </row>
    <row r="4462" spans="1:8" s="924" customFormat="1" x14ac:dyDescent="0.25">
      <c r="A4462" s="786"/>
      <c r="B4462" s="791"/>
      <c r="C4462" s="788"/>
      <c r="D4462" s="789"/>
      <c r="E4462" s="790"/>
      <c r="F4462" s="779" t="s">
        <v>4979</v>
      </c>
      <c r="G4462" s="788">
        <f>QCO!L36</f>
        <v>0</v>
      </c>
      <c r="H4462" s="790" t="s">
        <v>627</v>
      </c>
    </row>
    <row r="4463" spans="1:8" s="924" customFormat="1" x14ac:dyDescent="0.25">
      <c r="A4463" s="786"/>
      <c r="B4463" s="791"/>
      <c r="C4463" s="788"/>
      <c r="D4463" s="789"/>
      <c r="E4463" s="790"/>
      <c r="F4463" s="779" t="s">
        <v>4980</v>
      </c>
      <c r="G4463" s="788">
        <f>QCO!M36</f>
        <v>0</v>
      </c>
      <c r="H4463" s="790" t="s">
        <v>627</v>
      </c>
    </row>
    <row r="4464" spans="1:8" s="924" customFormat="1" x14ac:dyDescent="0.25">
      <c r="A4464" s="786"/>
      <c r="B4464" s="791"/>
      <c r="C4464" s="788"/>
      <c r="D4464" s="789"/>
      <c r="E4464" s="790"/>
      <c r="F4464" s="779" t="s">
        <v>4995</v>
      </c>
      <c r="G4464" s="788">
        <f>QCO!N36</f>
        <v>0</v>
      </c>
      <c r="H4464" s="790" t="s">
        <v>627</v>
      </c>
    </row>
    <row r="4465" spans="1:8" s="924" customFormat="1" x14ac:dyDescent="0.25">
      <c r="A4465" s="786"/>
      <c r="B4465" s="791"/>
      <c r="C4465" s="788"/>
      <c r="D4465" s="789"/>
      <c r="E4465" s="790"/>
      <c r="F4465" s="779" t="s">
        <v>4981</v>
      </c>
      <c r="G4465" s="788">
        <f>QCO!O36</f>
        <v>0</v>
      </c>
      <c r="H4465" s="790" t="s">
        <v>627</v>
      </c>
    </row>
    <row r="4466" spans="1:8" s="924" customFormat="1" x14ac:dyDescent="0.25">
      <c r="A4466" s="786"/>
      <c r="B4466" s="791"/>
      <c r="C4466" s="788"/>
      <c r="D4466" s="789"/>
      <c r="E4466" s="790"/>
      <c r="F4466" s="779" t="s">
        <v>4982</v>
      </c>
      <c r="G4466" s="788">
        <f>QCO!P36</f>
        <v>0</v>
      </c>
      <c r="H4466" s="790" t="s">
        <v>627</v>
      </c>
    </row>
    <row r="4467" spans="1:8" s="924" customFormat="1" x14ac:dyDescent="0.25">
      <c r="A4467" s="786"/>
      <c r="B4467" s="791"/>
      <c r="C4467" s="788"/>
      <c r="D4467" s="789"/>
      <c r="E4467" s="790"/>
      <c r="F4467" s="791" t="s">
        <v>4983</v>
      </c>
      <c r="G4467" s="788">
        <f>QCO!Q36</f>
        <v>0</v>
      </c>
      <c r="H4467" s="790" t="s">
        <v>627</v>
      </c>
    </row>
    <row r="4468" spans="1:8" s="924" customFormat="1" x14ac:dyDescent="0.25">
      <c r="A4468" s="786"/>
      <c r="B4468" s="779"/>
      <c r="C4468" s="788"/>
      <c r="D4468" s="789"/>
      <c r="E4468" s="790"/>
      <c r="F4468" s="779" t="s">
        <v>4984</v>
      </c>
      <c r="G4468" s="788">
        <f>QCO!R36</f>
        <v>0</v>
      </c>
      <c r="H4468" s="790" t="s">
        <v>627</v>
      </c>
    </row>
    <row r="4469" spans="1:8" s="924" customFormat="1" x14ac:dyDescent="0.25">
      <c r="A4469" s="786"/>
      <c r="B4469" s="791"/>
      <c r="C4469" s="788"/>
      <c r="D4469" s="789"/>
      <c r="E4469" s="790"/>
      <c r="F4469" s="779" t="s">
        <v>4985</v>
      </c>
      <c r="G4469" s="788">
        <f>QCO!S36</f>
        <v>0</v>
      </c>
      <c r="H4469" s="790" t="s">
        <v>627</v>
      </c>
    </row>
    <row r="4470" spans="1:8" s="924" customFormat="1" x14ac:dyDescent="0.25">
      <c r="A4470" s="786"/>
      <c r="B4470" s="791"/>
      <c r="C4470" s="788"/>
      <c r="D4470" s="789"/>
      <c r="E4470" s="790"/>
      <c r="F4470" s="779" t="s">
        <v>4986</v>
      </c>
      <c r="G4470" s="788">
        <f>QCO!T36</f>
        <v>0</v>
      </c>
      <c r="H4470" s="790" t="s">
        <v>627</v>
      </c>
    </row>
    <row r="4471" spans="1:8" s="924" customFormat="1" x14ac:dyDescent="0.25">
      <c r="A4471" s="786"/>
      <c r="B4471" s="791"/>
      <c r="C4471" s="788"/>
      <c r="D4471" s="789"/>
      <c r="E4471" s="790"/>
      <c r="F4471" s="779" t="s">
        <v>4996</v>
      </c>
      <c r="G4471" s="788">
        <f>QCO!U36</f>
        <v>0</v>
      </c>
      <c r="H4471" s="790" t="s">
        <v>627</v>
      </c>
    </row>
    <row r="4472" spans="1:8" s="924" customFormat="1" x14ac:dyDescent="0.25">
      <c r="A4472" s="786"/>
      <c r="B4472" s="791"/>
      <c r="C4472" s="788"/>
      <c r="D4472" s="789"/>
      <c r="E4472" s="790"/>
      <c r="F4472" s="779" t="s">
        <v>4987</v>
      </c>
      <c r="G4472" s="788">
        <f>QCO!V36</f>
        <v>0</v>
      </c>
      <c r="H4472" s="790" t="s">
        <v>627</v>
      </c>
    </row>
    <row r="4473" spans="1:8" s="924" customFormat="1" x14ac:dyDescent="0.25">
      <c r="A4473" s="786"/>
      <c r="B4473" s="791"/>
      <c r="C4473" s="788"/>
      <c r="D4473" s="789"/>
      <c r="E4473" s="790"/>
      <c r="F4473" s="779" t="s">
        <v>4997</v>
      </c>
      <c r="G4473" s="788">
        <f>QCO!W36</f>
        <v>0</v>
      </c>
      <c r="H4473" s="790" t="s">
        <v>627</v>
      </c>
    </row>
    <row r="4474" spans="1:8" s="924" customFormat="1" x14ac:dyDescent="0.25">
      <c r="A4474" s="786"/>
      <c r="B4474" s="791"/>
      <c r="C4474" s="788"/>
      <c r="D4474" s="789"/>
      <c r="E4474" s="790"/>
      <c r="F4474" s="791" t="s">
        <v>4988</v>
      </c>
      <c r="G4474" s="788">
        <f>QCO!X36</f>
        <v>0</v>
      </c>
      <c r="H4474" s="790" t="s">
        <v>627</v>
      </c>
    </row>
    <row r="4475" spans="1:8" s="924" customFormat="1" x14ac:dyDescent="0.25">
      <c r="A4475" s="786"/>
      <c r="B4475" s="779"/>
      <c r="C4475" s="788"/>
      <c r="D4475" s="789"/>
      <c r="E4475" s="790"/>
      <c r="F4475" s="779" t="s">
        <v>4989</v>
      </c>
      <c r="G4475" s="788">
        <f>QCO!Y36</f>
        <v>0</v>
      </c>
      <c r="H4475" s="790" t="s">
        <v>627</v>
      </c>
    </row>
    <row r="4476" spans="1:8" s="924" customFormat="1" x14ac:dyDescent="0.25">
      <c r="A4476" s="786"/>
      <c r="B4476" s="791"/>
      <c r="C4476" s="788"/>
      <c r="D4476" s="789"/>
      <c r="E4476" s="790"/>
      <c r="F4476" s="779" t="s">
        <v>4990</v>
      </c>
      <c r="G4476" s="788">
        <f>QCO!Z36</f>
        <v>0</v>
      </c>
      <c r="H4476" s="790" t="s">
        <v>627</v>
      </c>
    </row>
    <row r="4477" spans="1:8" s="924" customFormat="1" x14ac:dyDescent="0.25">
      <c r="A4477" s="786"/>
      <c r="B4477" s="791"/>
      <c r="C4477" s="788"/>
      <c r="D4477" s="789"/>
      <c r="E4477" s="790"/>
      <c r="F4477" s="779" t="s">
        <v>4998</v>
      </c>
      <c r="G4477" s="788">
        <f>QCO!AA36</f>
        <v>0</v>
      </c>
      <c r="H4477" s="790" t="s">
        <v>627</v>
      </c>
    </row>
    <row r="4478" spans="1:8" s="924" customFormat="1" x14ac:dyDescent="0.25">
      <c r="A4478" s="786"/>
      <c r="B4478" s="791"/>
      <c r="C4478" s="788"/>
      <c r="D4478" s="789"/>
      <c r="E4478" s="790"/>
      <c r="F4478" s="779" t="s">
        <v>4999</v>
      </c>
      <c r="G4478" s="788">
        <f>QCO!AB36</f>
        <v>0</v>
      </c>
      <c r="H4478" s="790" t="s">
        <v>627</v>
      </c>
    </row>
    <row r="4479" spans="1:8" s="924" customFormat="1" x14ac:dyDescent="0.25">
      <c r="A4479" s="786"/>
      <c r="B4479" s="791"/>
      <c r="C4479" s="788"/>
      <c r="D4479" s="789"/>
      <c r="E4479" s="790"/>
      <c r="F4479" s="779" t="s">
        <v>4991</v>
      </c>
      <c r="G4479" s="788">
        <f>QCO!AC36</f>
        <v>0</v>
      </c>
      <c r="H4479" s="790" t="s">
        <v>627</v>
      </c>
    </row>
    <row r="4480" spans="1:8" s="924" customFormat="1" x14ac:dyDescent="0.25">
      <c r="A4480" s="786"/>
      <c r="B4480" s="791"/>
      <c r="C4480" s="788"/>
      <c r="D4480" s="789"/>
      <c r="E4480" s="790"/>
      <c r="F4480" s="779" t="s">
        <v>5000</v>
      </c>
      <c r="G4480" s="788">
        <f>QCO!AE36</f>
        <v>0</v>
      </c>
      <c r="H4480" s="790" t="s">
        <v>627</v>
      </c>
    </row>
    <row r="4481" spans="1:8" s="924" customFormat="1" ht="15.75" x14ac:dyDescent="0.25">
      <c r="A4481" s="786"/>
      <c r="B4481" s="791"/>
      <c r="C4481" s="788"/>
      <c r="D4481" s="789"/>
      <c r="E4481" s="852"/>
      <c r="F4481" s="995" t="s">
        <v>10322</v>
      </c>
      <c r="G4481" s="788">
        <f>QCO!AI36</f>
        <v>0</v>
      </c>
      <c r="H4481" s="790" t="s">
        <v>627</v>
      </c>
    </row>
    <row r="4482" spans="1:8" ht="15.75" x14ac:dyDescent="0.25">
      <c r="E4482" s="852"/>
      <c r="F4482" s="779"/>
    </row>
    <row r="4483" spans="1:8" ht="15.75" hidden="1" x14ac:dyDescent="0.25">
      <c r="E4483" s="852"/>
      <c r="F4483" s="779"/>
    </row>
    <row r="4484" spans="1:8" ht="15.75" hidden="1" x14ac:dyDescent="0.25">
      <c r="E4484" s="852"/>
      <c r="F4484" s="779"/>
    </row>
    <row r="4485" spans="1:8" ht="15.75" hidden="1" x14ac:dyDescent="0.25">
      <c r="E4485" s="852"/>
      <c r="F4485" s="779"/>
    </row>
    <row r="4486" spans="1:8" ht="15.75" hidden="1" x14ac:dyDescent="0.25">
      <c r="E4486" s="852"/>
      <c r="F4486" s="779"/>
    </row>
    <row r="4487" spans="1:8" ht="15.75" hidden="1" x14ac:dyDescent="0.25">
      <c r="E4487" s="852"/>
      <c r="F4487" s="779"/>
    </row>
    <row r="4488" spans="1:8" ht="15.75" hidden="1" x14ac:dyDescent="0.25">
      <c r="E4488" s="852"/>
      <c r="F4488" s="779"/>
    </row>
    <row r="4489" spans="1:8" ht="15.75" hidden="1" x14ac:dyDescent="0.25">
      <c r="E4489" s="852"/>
    </row>
    <row r="4490" spans="1:8" ht="15.75" hidden="1" x14ac:dyDescent="0.25">
      <c r="B4490" s="779"/>
      <c r="E4490" s="852"/>
      <c r="F4490" s="779"/>
    </row>
    <row r="4491" spans="1:8" ht="15.75" hidden="1" x14ac:dyDescent="0.25">
      <c r="E4491" s="852"/>
      <c r="F4491" s="779"/>
    </row>
    <row r="4492" spans="1:8" ht="15.75" hidden="1" x14ac:dyDescent="0.25">
      <c r="E4492" s="852"/>
      <c r="F4492" s="779"/>
    </row>
    <row r="4493" spans="1:8" ht="15.75" hidden="1" x14ac:dyDescent="0.25">
      <c r="E4493" s="852"/>
      <c r="F4493" s="779"/>
    </row>
    <row r="4494" spans="1:8" ht="15.75" hidden="1" x14ac:dyDescent="0.25">
      <c r="E4494" s="852"/>
      <c r="F4494" s="779"/>
    </row>
    <row r="4495" spans="1:8" ht="15.75" hidden="1" x14ac:dyDescent="0.25">
      <c r="E4495" s="852"/>
      <c r="F4495" s="779"/>
    </row>
    <row r="4496" spans="1:8" ht="15.75" hidden="1" x14ac:dyDescent="0.25">
      <c r="B4496" s="779"/>
      <c r="E4496" s="852"/>
      <c r="F4496" s="779"/>
    </row>
    <row r="4497" spans="2:6" ht="15.75" hidden="1" x14ac:dyDescent="0.25">
      <c r="E4497" s="852"/>
      <c r="F4497" s="779"/>
    </row>
    <row r="4498" spans="2:6" ht="15.75" hidden="1" x14ac:dyDescent="0.25">
      <c r="E4498" s="852"/>
      <c r="F4498" s="779"/>
    </row>
    <row r="4499" spans="2:6" ht="15.75" hidden="1" x14ac:dyDescent="0.25">
      <c r="E4499" s="852"/>
    </row>
    <row r="4500" spans="2:6" ht="15.75" hidden="1" x14ac:dyDescent="0.25">
      <c r="E4500" s="852"/>
      <c r="F4500" s="779"/>
    </row>
    <row r="4501" spans="2:6" ht="15.75" hidden="1" x14ac:dyDescent="0.25">
      <c r="E4501" s="852"/>
    </row>
    <row r="4502" spans="2:6" ht="15.75" hidden="1" x14ac:dyDescent="0.25">
      <c r="E4502" s="852"/>
      <c r="F4502" s="779"/>
    </row>
    <row r="4503" spans="2:6" ht="15.75" hidden="1" x14ac:dyDescent="0.25">
      <c r="E4503" s="852"/>
    </row>
    <row r="4504" spans="2:6" ht="15.75" hidden="1" x14ac:dyDescent="0.25">
      <c r="B4504" s="779"/>
      <c r="E4504" s="852"/>
      <c r="F4504" s="779"/>
    </row>
    <row r="4505" spans="2:6" ht="15.75" hidden="1" x14ac:dyDescent="0.25">
      <c r="B4505" s="779"/>
      <c r="E4505" s="852"/>
    </row>
    <row r="4506" spans="2:6" ht="15.75" hidden="1" x14ac:dyDescent="0.25">
      <c r="E4506" s="852"/>
    </row>
    <row r="4507" spans="2:6" ht="15.75" hidden="1" x14ac:dyDescent="0.25">
      <c r="E4507" s="852"/>
    </row>
    <row r="4508" spans="2:6" ht="15.75" hidden="1" x14ac:dyDescent="0.25">
      <c r="B4508" s="779"/>
      <c r="E4508" s="852"/>
      <c r="F4508" s="779"/>
    </row>
    <row r="4509" spans="2:6" ht="15.75" hidden="1" x14ac:dyDescent="0.25">
      <c r="E4509" s="852"/>
      <c r="F4509" s="779"/>
    </row>
    <row r="4510" spans="2:6" ht="15.75" hidden="1" x14ac:dyDescent="0.25">
      <c r="B4510" s="779"/>
      <c r="E4510" s="852"/>
      <c r="F4510" s="779"/>
    </row>
    <row r="4511" spans="2:6" ht="15.75" hidden="1" x14ac:dyDescent="0.25">
      <c r="E4511" s="852"/>
      <c r="F4511" s="779"/>
    </row>
    <row r="4512" spans="2:6" ht="15.75" hidden="1" x14ac:dyDescent="0.25">
      <c r="B4512" s="779"/>
      <c r="E4512" s="852"/>
      <c r="F4512" s="779"/>
    </row>
    <row r="4513" spans="1:8" ht="15.75" hidden="1" x14ac:dyDescent="0.25">
      <c r="E4513" s="852"/>
      <c r="F4513" s="779"/>
    </row>
    <row r="4514" spans="1:8" ht="15.75" hidden="1" x14ac:dyDescent="0.25">
      <c r="B4514" s="779"/>
      <c r="E4514" s="852"/>
      <c r="F4514" s="779"/>
    </row>
    <row r="4515" spans="1:8" ht="15.75" hidden="1" x14ac:dyDescent="0.25">
      <c r="E4515" s="852"/>
      <c r="F4515" s="779"/>
    </row>
    <row r="4516" spans="1:8" ht="15.75" hidden="1" x14ac:dyDescent="0.25">
      <c r="E4516" s="852"/>
    </row>
    <row r="4517" spans="1:8" ht="15.75" hidden="1" x14ac:dyDescent="0.25">
      <c r="E4517" s="852"/>
    </row>
    <row r="4518" spans="1:8" ht="15.75" hidden="1" x14ac:dyDescent="0.25">
      <c r="E4518" s="852"/>
      <c r="F4518" s="779"/>
    </row>
    <row r="4519" spans="1:8" ht="15.75" hidden="1" x14ac:dyDescent="0.25">
      <c r="E4519" s="852"/>
      <c r="F4519" s="779"/>
    </row>
    <row r="4520" spans="1:8" ht="15.75" hidden="1" x14ac:dyDescent="0.25">
      <c r="E4520" s="852"/>
    </row>
    <row r="4521" spans="1:8" ht="15.75" hidden="1" x14ac:dyDescent="0.25">
      <c r="E4521" s="852"/>
    </row>
    <row r="4522" spans="1:8" ht="15.75" hidden="1" x14ac:dyDescent="0.25">
      <c r="A4522" s="778"/>
      <c r="B4522" s="779"/>
      <c r="C4522" s="780"/>
      <c r="D4522" s="780"/>
      <c r="E4522" s="852"/>
      <c r="F4522" s="779"/>
      <c r="G4522" s="780"/>
      <c r="H4522" s="781"/>
    </row>
    <row r="4523" spans="1:8" ht="15.75" hidden="1" x14ac:dyDescent="0.25">
      <c r="A4523" s="778"/>
      <c r="B4523" s="779"/>
      <c r="C4523" s="780"/>
      <c r="D4523" s="783"/>
      <c r="E4523" s="852"/>
      <c r="F4523" s="779"/>
      <c r="G4523" s="780"/>
      <c r="H4523" s="781"/>
    </row>
    <row r="4524" spans="1:8" ht="15.75" hidden="1" x14ac:dyDescent="0.25">
      <c r="A4524" s="778"/>
      <c r="B4524" s="779"/>
      <c r="C4524" s="780"/>
      <c r="D4524" s="783"/>
      <c r="E4524" s="852"/>
      <c r="F4524" s="779"/>
      <c r="G4524" s="780"/>
      <c r="H4524" s="781"/>
    </row>
    <row r="4525" spans="1:8" ht="15.75" hidden="1" x14ac:dyDescent="0.25">
      <c r="A4525" s="778"/>
      <c r="B4525" s="779"/>
      <c r="C4525" s="780"/>
      <c r="D4525" s="783"/>
      <c r="E4525" s="852"/>
      <c r="F4525" s="779"/>
      <c r="G4525" s="780"/>
      <c r="H4525" s="781"/>
    </row>
    <row r="4526" spans="1:8" ht="15.75" hidden="1" x14ac:dyDescent="0.25">
      <c r="A4526" s="778"/>
      <c r="B4526" s="779"/>
      <c r="C4526" s="780"/>
      <c r="D4526" s="780"/>
      <c r="E4526" s="852"/>
      <c r="F4526" s="779"/>
      <c r="G4526" s="780"/>
      <c r="H4526" s="781"/>
    </row>
    <row r="4527" spans="1:8" ht="15.75" hidden="1" x14ac:dyDescent="0.25">
      <c r="A4527" s="778"/>
      <c r="B4527" s="779"/>
      <c r="C4527" s="784"/>
      <c r="D4527" s="785"/>
      <c r="E4527" s="852"/>
      <c r="F4527" s="779"/>
      <c r="G4527" s="780"/>
      <c r="H4527" s="781"/>
    </row>
    <row r="4528" spans="1:8" ht="15.75" hidden="1" x14ac:dyDescent="0.25">
      <c r="A4528" s="778"/>
      <c r="B4528" s="779"/>
      <c r="C4528" s="784"/>
      <c r="D4528" s="785"/>
      <c r="E4528" s="852"/>
      <c r="F4528" s="779"/>
      <c r="G4528" s="780"/>
      <c r="H4528" s="781"/>
    </row>
    <row r="4529" spans="1:8" ht="15.75" hidden="1" x14ac:dyDescent="0.25">
      <c r="A4529" s="778"/>
      <c r="B4529" s="779"/>
      <c r="C4529" s="784"/>
      <c r="D4529" s="785"/>
      <c r="E4529" s="852"/>
      <c r="F4529" s="779"/>
      <c r="G4529" s="780"/>
      <c r="H4529" s="781"/>
    </row>
    <row r="4530" spans="1:8" ht="15.75" hidden="1" x14ac:dyDescent="0.25">
      <c r="A4530" s="778"/>
      <c r="B4530" s="779"/>
      <c r="C4530" s="780"/>
      <c r="D4530" s="780"/>
      <c r="E4530" s="852"/>
      <c r="F4530" s="779"/>
      <c r="G4530" s="780"/>
      <c r="H4530" s="781"/>
    </row>
    <row r="4531" spans="1:8" ht="15.75" hidden="1" x14ac:dyDescent="0.25">
      <c r="A4531" s="778"/>
      <c r="B4531" s="779"/>
      <c r="C4531" s="784"/>
      <c r="D4531" s="785"/>
      <c r="E4531" s="852"/>
      <c r="F4531" s="779"/>
      <c r="G4531" s="780"/>
      <c r="H4531" s="781"/>
    </row>
    <row r="4532" spans="1:8" ht="15.75" hidden="1" x14ac:dyDescent="0.25">
      <c r="A4532" s="778"/>
      <c r="B4532" s="779"/>
      <c r="C4532" s="784"/>
      <c r="D4532" s="785"/>
      <c r="E4532" s="852"/>
      <c r="F4532" s="779"/>
      <c r="G4532" s="780"/>
      <c r="H4532" s="781"/>
    </row>
    <row r="4533" spans="1:8" ht="15.75" hidden="1" x14ac:dyDescent="0.25">
      <c r="A4533" s="778"/>
      <c r="B4533" s="779"/>
      <c r="C4533" s="784"/>
      <c r="D4533" s="785"/>
      <c r="E4533" s="852"/>
      <c r="F4533" s="779"/>
      <c r="G4533" s="780"/>
      <c r="H4533" s="781"/>
    </row>
    <row r="4534" spans="1:8" ht="15.75" hidden="1" x14ac:dyDescent="0.25">
      <c r="A4534" s="778"/>
      <c r="B4534" s="779"/>
      <c r="C4534" s="780"/>
      <c r="D4534" s="783"/>
      <c r="E4534" s="852"/>
      <c r="F4534" s="779"/>
      <c r="G4534" s="780"/>
      <c r="H4534" s="787"/>
    </row>
    <row r="4535" spans="1:8" ht="15.75" hidden="1" x14ac:dyDescent="0.25">
      <c r="A4535" s="778"/>
      <c r="B4535" s="779"/>
      <c r="E4535" s="852"/>
      <c r="F4535" s="779"/>
    </row>
    <row r="4536" spans="1:8" ht="15.75" hidden="1" x14ac:dyDescent="0.25">
      <c r="A4536" s="778"/>
      <c r="B4536" s="779"/>
      <c r="E4536" s="852"/>
      <c r="F4536" s="779"/>
    </row>
    <row r="4537" spans="1:8" ht="15.75" hidden="1" x14ac:dyDescent="0.25">
      <c r="A4537" s="778"/>
      <c r="B4537" s="779"/>
      <c r="E4537" s="852"/>
      <c r="F4537" s="779"/>
    </row>
    <row r="4538" spans="1:8" ht="15.75" hidden="1" x14ac:dyDescent="0.25">
      <c r="A4538" s="778"/>
      <c r="B4538" s="779"/>
      <c r="E4538" s="852"/>
      <c r="F4538" s="779"/>
    </row>
    <row r="4539" spans="1:8" ht="15.75" hidden="1" x14ac:dyDescent="0.25">
      <c r="A4539" s="778"/>
      <c r="B4539" s="779"/>
      <c r="E4539" s="852"/>
      <c r="F4539" s="779"/>
    </row>
    <row r="4540" spans="1:8" ht="15.75" hidden="1" x14ac:dyDescent="0.25">
      <c r="A4540" s="778"/>
      <c r="B4540" s="779"/>
      <c r="E4540" s="852"/>
      <c r="F4540" s="779"/>
      <c r="H4540" s="789"/>
    </row>
    <row r="4541" spans="1:8" ht="15.75" hidden="1" x14ac:dyDescent="0.25">
      <c r="A4541" s="778"/>
      <c r="B4541" s="779"/>
      <c r="E4541" s="852"/>
      <c r="F4541" s="779"/>
      <c r="H4541" s="789"/>
    </row>
    <row r="4542" spans="1:8" ht="15.75" hidden="1" x14ac:dyDescent="0.25">
      <c r="A4542" s="778"/>
      <c r="B4542" s="779"/>
      <c r="E4542" s="852"/>
      <c r="F4542" s="779"/>
      <c r="H4542" s="789"/>
    </row>
    <row r="4543" spans="1:8" ht="15.75" hidden="1" x14ac:dyDescent="0.25">
      <c r="A4543" s="778"/>
      <c r="E4543" s="852"/>
      <c r="F4543" s="779"/>
      <c r="H4543" s="789"/>
    </row>
    <row r="4544" spans="1:8" ht="15.75" hidden="1" x14ac:dyDescent="0.25">
      <c r="A4544" s="778"/>
      <c r="B4544" s="779"/>
      <c r="E4544" s="852"/>
      <c r="F4544" s="779"/>
      <c r="H4544" s="789"/>
    </row>
    <row r="4545" spans="1:8" ht="15.75" hidden="1" x14ac:dyDescent="0.25">
      <c r="A4545" s="778"/>
      <c r="B4545" s="779"/>
      <c r="E4545" s="852"/>
      <c r="F4545" s="779"/>
      <c r="H4545" s="789"/>
    </row>
    <row r="4546" spans="1:8" ht="15.75" hidden="1" x14ac:dyDescent="0.25">
      <c r="A4546" s="778"/>
      <c r="B4546" s="779"/>
      <c r="E4546" s="852"/>
      <c r="F4546" s="779"/>
      <c r="H4546" s="789"/>
    </row>
    <row r="4547" spans="1:8" ht="15.75" hidden="1" x14ac:dyDescent="0.25">
      <c r="A4547" s="778"/>
      <c r="B4547" s="779"/>
      <c r="E4547" s="852"/>
      <c r="F4547" s="779"/>
      <c r="H4547" s="789"/>
    </row>
    <row r="4548" spans="1:8" ht="15.75" hidden="1" x14ac:dyDescent="0.25">
      <c r="A4548" s="778"/>
      <c r="B4548" s="779"/>
      <c r="E4548" s="852"/>
      <c r="F4548" s="779"/>
      <c r="H4548" s="789"/>
    </row>
    <row r="4549" spans="1:8" ht="15.75" hidden="1" x14ac:dyDescent="0.25">
      <c r="A4549" s="778"/>
      <c r="B4549" s="779"/>
      <c r="E4549" s="852"/>
      <c r="F4549" s="779"/>
      <c r="H4549" s="789"/>
    </row>
    <row r="4550" spans="1:8" ht="15.75" hidden="1" x14ac:dyDescent="0.25">
      <c r="A4550" s="778"/>
      <c r="B4550" s="779"/>
      <c r="E4550" s="852"/>
      <c r="F4550" s="779"/>
      <c r="H4550" s="789"/>
    </row>
    <row r="4551" spans="1:8" ht="15.75" hidden="1" x14ac:dyDescent="0.25">
      <c r="A4551" s="778"/>
      <c r="B4551" s="779"/>
      <c r="E4551" s="852"/>
      <c r="F4551" s="779"/>
      <c r="H4551" s="789"/>
    </row>
    <row r="4552" spans="1:8" ht="15.75" hidden="1" x14ac:dyDescent="0.25">
      <c r="A4552" s="778"/>
      <c r="B4552" s="779"/>
      <c r="E4552" s="852"/>
      <c r="F4552" s="779"/>
      <c r="H4552" s="789"/>
    </row>
    <row r="4553" spans="1:8" ht="15.75" hidden="1" x14ac:dyDescent="0.25">
      <c r="A4553" s="778"/>
      <c r="B4553" s="779"/>
      <c r="E4553" s="852"/>
      <c r="F4553" s="779"/>
      <c r="H4553" s="789"/>
    </row>
    <row r="4554" spans="1:8" ht="15.75" hidden="1" x14ac:dyDescent="0.25">
      <c r="A4554" s="778"/>
      <c r="B4554" s="779"/>
      <c r="E4554" s="852"/>
      <c r="F4554" s="779"/>
      <c r="H4554" s="789"/>
    </row>
    <row r="4555" spans="1:8" ht="15.75" hidden="1" x14ac:dyDescent="0.25">
      <c r="A4555" s="778"/>
      <c r="E4555" s="852"/>
      <c r="F4555" s="779"/>
      <c r="H4555" s="789"/>
    </row>
    <row r="4556" spans="1:8" ht="15.75" hidden="1" x14ac:dyDescent="0.25">
      <c r="A4556" s="778"/>
      <c r="B4556" s="779"/>
      <c r="E4556" s="852"/>
      <c r="F4556" s="779"/>
      <c r="H4556" s="789"/>
    </row>
    <row r="4557" spans="1:8" ht="15.75" hidden="1" x14ac:dyDescent="0.25">
      <c r="A4557" s="778"/>
      <c r="B4557" s="779"/>
      <c r="E4557" s="852"/>
      <c r="F4557" s="779"/>
      <c r="H4557" s="789"/>
    </row>
    <row r="4558" spans="1:8" ht="15.75" hidden="1" x14ac:dyDescent="0.25">
      <c r="A4558" s="778"/>
      <c r="B4558" s="779"/>
      <c r="E4558" s="852"/>
      <c r="F4558" s="779"/>
      <c r="H4558" s="789"/>
    </row>
    <row r="4559" spans="1:8" ht="15.75" hidden="1" x14ac:dyDescent="0.25">
      <c r="A4559" s="778"/>
      <c r="B4559" s="779"/>
      <c r="E4559" s="852"/>
      <c r="F4559" s="779"/>
      <c r="H4559" s="789"/>
    </row>
    <row r="4560" spans="1:8" ht="15.75" hidden="1" x14ac:dyDescent="0.25">
      <c r="A4560" s="778"/>
      <c r="B4560" s="779"/>
      <c r="E4560" s="852"/>
      <c r="F4560" s="779"/>
      <c r="H4560" s="789"/>
    </row>
    <row r="4561" spans="1:8" ht="15.75" hidden="1" x14ac:dyDescent="0.25">
      <c r="A4561" s="778"/>
      <c r="B4561" s="779"/>
      <c r="E4561" s="852"/>
      <c r="F4561" s="779"/>
      <c r="H4561" s="789"/>
    </row>
    <row r="4562" spans="1:8" ht="15.75" hidden="1" x14ac:dyDescent="0.25">
      <c r="A4562" s="778"/>
      <c r="B4562" s="779"/>
      <c r="E4562" s="852"/>
      <c r="F4562" s="779"/>
      <c r="H4562" s="789"/>
    </row>
    <row r="4563" spans="1:8" ht="15.75" hidden="1" x14ac:dyDescent="0.25">
      <c r="E4563" s="852"/>
      <c r="F4563" s="779"/>
      <c r="H4563" s="789"/>
    </row>
    <row r="4564" spans="1:8" ht="15.75" hidden="1" x14ac:dyDescent="0.25">
      <c r="B4564" s="779"/>
      <c r="E4564" s="852"/>
      <c r="F4564" s="779"/>
      <c r="H4564" s="789"/>
    </row>
    <row r="4565" spans="1:8" ht="15.75" hidden="1" x14ac:dyDescent="0.25">
      <c r="A4565" s="778"/>
      <c r="E4565" s="852"/>
      <c r="F4565" s="779"/>
      <c r="H4565" s="789"/>
    </row>
    <row r="4566" spans="1:8" ht="15.75" hidden="1" x14ac:dyDescent="0.25">
      <c r="A4566" s="778"/>
      <c r="B4566" s="779"/>
      <c r="E4566" s="852"/>
      <c r="F4566" s="779"/>
      <c r="H4566" s="789"/>
    </row>
    <row r="4567" spans="1:8" ht="15.75" hidden="1" x14ac:dyDescent="0.25">
      <c r="E4567" s="852"/>
      <c r="F4567" s="779"/>
      <c r="H4567" s="789"/>
    </row>
    <row r="4568" spans="1:8" ht="15.75" hidden="1" x14ac:dyDescent="0.25">
      <c r="E4568" s="852"/>
      <c r="F4568" s="779"/>
      <c r="H4568" s="789"/>
    </row>
    <row r="4569" spans="1:8" ht="15.75" hidden="1" x14ac:dyDescent="0.25">
      <c r="A4569" s="778"/>
      <c r="E4569" s="852"/>
      <c r="F4569" s="779"/>
      <c r="H4569" s="789"/>
    </row>
    <row r="4570" spans="1:8" ht="15.75" hidden="1" x14ac:dyDescent="0.25">
      <c r="A4570" s="778"/>
      <c r="B4570" s="779"/>
      <c r="E4570" s="852"/>
      <c r="F4570" s="779"/>
      <c r="H4570" s="789"/>
    </row>
    <row r="4571" spans="1:8" ht="15.75" hidden="1" x14ac:dyDescent="0.25">
      <c r="B4571" s="779"/>
      <c r="E4571" s="852"/>
      <c r="F4571" s="779"/>
      <c r="H4571" s="789"/>
    </row>
    <row r="4572" spans="1:8" ht="15.75" hidden="1" x14ac:dyDescent="0.25">
      <c r="E4572" s="852"/>
      <c r="F4572" s="779"/>
      <c r="H4572" s="789"/>
    </row>
    <row r="4573" spans="1:8" ht="15.75" hidden="1" x14ac:dyDescent="0.25">
      <c r="A4573" s="778"/>
      <c r="E4573" s="852"/>
      <c r="F4573" s="779"/>
      <c r="H4573" s="789"/>
    </row>
    <row r="4574" spans="1:8" ht="15.75" hidden="1" x14ac:dyDescent="0.25">
      <c r="A4574" s="778"/>
      <c r="B4574" s="779"/>
      <c r="E4574" s="852"/>
      <c r="F4574" s="779"/>
      <c r="H4574" s="789"/>
    </row>
    <row r="4575" spans="1:8" ht="15.75" hidden="1" x14ac:dyDescent="0.25">
      <c r="E4575" s="852"/>
      <c r="F4575" s="779"/>
      <c r="H4575" s="789"/>
    </row>
    <row r="4576" spans="1:8" ht="15.75" hidden="1" x14ac:dyDescent="0.25">
      <c r="E4576" s="852"/>
      <c r="F4576" s="779"/>
      <c r="H4576" s="789"/>
    </row>
    <row r="4577" spans="1:8" ht="15.75" hidden="1" x14ac:dyDescent="0.25">
      <c r="A4577" s="778"/>
      <c r="E4577" s="852"/>
      <c r="F4577" s="779"/>
      <c r="H4577" s="789"/>
    </row>
    <row r="4578" spans="1:8" ht="15.75" hidden="1" x14ac:dyDescent="0.25">
      <c r="A4578" s="778"/>
      <c r="B4578" s="779"/>
      <c r="E4578" s="852"/>
      <c r="F4578" s="779"/>
      <c r="H4578" s="789"/>
    </row>
    <row r="4579" spans="1:8" ht="15.75" hidden="1" x14ac:dyDescent="0.25">
      <c r="E4579" s="852"/>
      <c r="F4579" s="779"/>
      <c r="H4579" s="789"/>
    </row>
    <row r="4580" spans="1:8" ht="15.75" hidden="1" x14ac:dyDescent="0.25">
      <c r="E4580" s="852"/>
      <c r="F4580" s="779"/>
      <c r="H4580" s="789"/>
    </row>
    <row r="4581" spans="1:8" ht="15.75" hidden="1" x14ac:dyDescent="0.25">
      <c r="A4581" s="778"/>
      <c r="E4581" s="852"/>
      <c r="F4581" s="779"/>
      <c r="H4581" s="789"/>
    </row>
    <row r="4582" spans="1:8" ht="15.75" hidden="1" x14ac:dyDescent="0.25">
      <c r="A4582" s="778"/>
      <c r="B4582" s="779"/>
      <c r="E4582" s="852"/>
      <c r="F4582" s="779"/>
      <c r="H4582" s="789"/>
    </row>
    <row r="4583" spans="1:8" ht="15.75" hidden="1" x14ac:dyDescent="0.25">
      <c r="E4583" s="852"/>
      <c r="F4583" s="779"/>
      <c r="H4583" s="789"/>
    </row>
    <row r="4584" spans="1:8" ht="15.75" hidden="1" x14ac:dyDescent="0.25">
      <c r="E4584" s="852"/>
      <c r="F4584" s="779"/>
      <c r="H4584" s="789"/>
    </row>
    <row r="4585" spans="1:8" ht="15.75" hidden="1" x14ac:dyDescent="0.25">
      <c r="A4585" s="778"/>
      <c r="B4585" s="779"/>
      <c r="E4585" s="852"/>
      <c r="F4585" s="779"/>
      <c r="H4585" s="789"/>
    </row>
    <row r="4586" spans="1:8" ht="15.75" hidden="1" x14ac:dyDescent="0.25">
      <c r="A4586" s="778"/>
      <c r="B4586" s="779"/>
      <c r="E4586" s="852"/>
      <c r="F4586" s="779"/>
      <c r="H4586" s="789"/>
    </row>
    <row r="4587" spans="1:8" ht="15.75" hidden="1" x14ac:dyDescent="0.25">
      <c r="E4587" s="852"/>
      <c r="F4587" s="779"/>
      <c r="H4587" s="789"/>
    </row>
    <row r="4588" spans="1:8" ht="15.75" hidden="1" x14ac:dyDescent="0.25">
      <c r="E4588" s="852"/>
      <c r="F4588" s="779"/>
      <c r="H4588" s="789"/>
    </row>
    <row r="4589" spans="1:8" ht="15.75" hidden="1" x14ac:dyDescent="0.25">
      <c r="A4589" s="778"/>
      <c r="E4589" s="852"/>
      <c r="F4589" s="779"/>
      <c r="H4589" s="789"/>
    </row>
    <row r="4590" spans="1:8" ht="15.75" hidden="1" x14ac:dyDescent="0.25">
      <c r="A4590" s="778"/>
      <c r="E4590" s="852"/>
      <c r="F4590" s="779"/>
      <c r="H4590" s="789"/>
    </row>
    <row r="4591" spans="1:8" ht="15.75" hidden="1" x14ac:dyDescent="0.25">
      <c r="E4591" s="852"/>
      <c r="F4591" s="779"/>
      <c r="H4591" s="789"/>
    </row>
    <row r="4592" spans="1:8" ht="15.75" hidden="1" x14ac:dyDescent="0.25">
      <c r="B4592" s="779"/>
      <c r="E4592" s="852"/>
      <c r="F4592" s="779"/>
      <c r="H4592" s="789"/>
    </row>
    <row r="4593" spans="1:8" ht="15.75" hidden="1" x14ac:dyDescent="0.25">
      <c r="A4593" s="778"/>
      <c r="E4593" s="852"/>
      <c r="F4593" s="779"/>
      <c r="H4593" s="789"/>
    </row>
    <row r="4594" spans="1:8" ht="15.75" hidden="1" x14ac:dyDescent="0.25">
      <c r="A4594" s="778"/>
      <c r="E4594" s="852"/>
      <c r="F4594" s="779"/>
      <c r="H4594" s="789"/>
    </row>
    <row r="4595" spans="1:8" ht="15.75" hidden="1" x14ac:dyDescent="0.25">
      <c r="E4595" s="852"/>
      <c r="F4595" s="779"/>
      <c r="H4595" s="789"/>
    </row>
    <row r="4596" spans="1:8" ht="15.75" hidden="1" x14ac:dyDescent="0.25">
      <c r="B4596" s="779"/>
      <c r="E4596" s="852"/>
      <c r="F4596" s="779"/>
      <c r="H4596" s="789"/>
    </row>
    <row r="4597" spans="1:8" ht="15.75" hidden="1" x14ac:dyDescent="0.25">
      <c r="A4597" s="778"/>
      <c r="E4597" s="852"/>
      <c r="F4597" s="779"/>
      <c r="H4597" s="789"/>
    </row>
    <row r="4598" spans="1:8" ht="15.75" hidden="1" x14ac:dyDescent="0.25">
      <c r="A4598" s="778"/>
      <c r="E4598" s="852"/>
      <c r="F4598" s="779"/>
      <c r="H4598" s="789"/>
    </row>
    <row r="4599" spans="1:8" ht="15.75" hidden="1" x14ac:dyDescent="0.25">
      <c r="B4599" s="779"/>
      <c r="E4599" s="852"/>
      <c r="F4599" s="779"/>
      <c r="H4599" s="789"/>
    </row>
    <row r="4600" spans="1:8" ht="15.75" hidden="1" x14ac:dyDescent="0.25">
      <c r="B4600" s="779"/>
      <c r="E4600" s="852"/>
      <c r="F4600" s="779"/>
      <c r="H4600" s="789"/>
    </row>
    <row r="4601" spans="1:8" ht="15.75" hidden="1" x14ac:dyDescent="0.25">
      <c r="A4601" s="778"/>
      <c r="E4601" s="852"/>
      <c r="F4601" s="779"/>
      <c r="H4601" s="789"/>
    </row>
    <row r="4602" spans="1:8" ht="15.75" hidden="1" x14ac:dyDescent="0.25">
      <c r="A4602" s="778"/>
      <c r="E4602" s="852"/>
      <c r="F4602" s="779"/>
      <c r="H4602" s="789"/>
    </row>
    <row r="4603" spans="1:8" ht="15.75" hidden="1" x14ac:dyDescent="0.25">
      <c r="E4603" s="852"/>
      <c r="F4603" s="779"/>
      <c r="H4603" s="789"/>
    </row>
    <row r="4604" spans="1:8" ht="15.75" hidden="1" x14ac:dyDescent="0.25">
      <c r="B4604" s="779"/>
      <c r="E4604" s="852"/>
      <c r="H4604" s="789"/>
    </row>
    <row r="4605" spans="1:8" ht="15.75" hidden="1" x14ac:dyDescent="0.25">
      <c r="A4605" s="778"/>
      <c r="E4605" s="852"/>
      <c r="H4605" s="789"/>
    </row>
    <row r="4606" spans="1:8" ht="15.75" hidden="1" x14ac:dyDescent="0.25">
      <c r="A4606" s="778"/>
      <c r="B4606" s="779"/>
      <c r="E4606" s="852"/>
      <c r="H4606" s="789"/>
    </row>
    <row r="4607" spans="1:8" hidden="1" x14ac:dyDescent="0.25">
      <c r="H4607" s="789"/>
    </row>
    <row r="4608" spans="1:8" hidden="1" x14ac:dyDescent="0.25">
      <c r="B4608" s="779"/>
      <c r="H4608" s="789"/>
    </row>
    <row r="4609" spans="1:8" hidden="1" x14ac:dyDescent="0.25">
      <c r="A4609" s="778"/>
      <c r="H4609" s="789"/>
    </row>
    <row r="4610" spans="1:8" hidden="1" x14ac:dyDescent="0.25">
      <c r="A4610" s="778"/>
      <c r="H4610" s="789"/>
    </row>
    <row r="4611" spans="1:8" hidden="1" x14ac:dyDescent="0.25">
      <c r="H4611" s="789"/>
    </row>
    <row r="4612" spans="1:8" hidden="1" x14ac:dyDescent="0.25">
      <c r="B4612" s="779"/>
      <c r="H4612" s="789"/>
    </row>
    <row r="4613" spans="1:8" hidden="1" x14ac:dyDescent="0.25">
      <c r="A4613" s="778"/>
      <c r="B4613" s="779"/>
      <c r="H4613" s="789"/>
    </row>
    <row r="4614" spans="1:8" hidden="1" x14ac:dyDescent="0.25">
      <c r="A4614" s="778"/>
      <c r="B4614" s="779"/>
      <c r="H4614" s="789"/>
    </row>
    <row r="4615" spans="1:8" hidden="1" x14ac:dyDescent="0.25">
      <c r="H4615" s="789"/>
    </row>
    <row r="4616" spans="1:8" hidden="1" x14ac:dyDescent="0.25">
      <c r="B4616" s="779"/>
      <c r="H4616" s="789"/>
    </row>
    <row r="4617" spans="1:8" hidden="1" x14ac:dyDescent="0.25">
      <c r="A4617" s="778"/>
      <c r="H4617" s="789"/>
    </row>
    <row r="4618" spans="1:8" hidden="1" x14ac:dyDescent="0.25">
      <c r="A4618" s="778"/>
      <c r="B4618" s="779"/>
      <c r="H4618" s="789"/>
    </row>
    <row r="4619" spans="1:8" hidden="1" x14ac:dyDescent="0.25">
      <c r="H4619" s="789"/>
    </row>
    <row r="4620" spans="1:8" hidden="1" x14ac:dyDescent="0.25">
      <c r="B4620" s="779"/>
      <c r="H4620" s="789"/>
    </row>
    <row r="4621" spans="1:8" hidden="1" x14ac:dyDescent="0.25">
      <c r="A4621" s="778"/>
      <c r="H4621" s="789"/>
    </row>
    <row r="4622" spans="1:8" hidden="1" x14ac:dyDescent="0.25">
      <c r="A4622" s="778"/>
      <c r="B4622" s="779"/>
      <c r="H4622" s="789"/>
    </row>
    <row r="4623" spans="1:8" hidden="1" x14ac:dyDescent="0.25">
      <c r="H4623" s="789"/>
    </row>
    <row r="4624" spans="1:8" hidden="1" x14ac:dyDescent="0.25">
      <c r="H4624" s="789"/>
    </row>
    <row r="4625" spans="1:8" hidden="1" x14ac:dyDescent="0.25">
      <c r="A4625" s="778"/>
      <c r="H4625" s="789"/>
    </row>
    <row r="4626" spans="1:8" hidden="1" x14ac:dyDescent="0.25">
      <c r="A4626" s="778"/>
      <c r="B4626" s="779"/>
      <c r="H4626" s="789"/>
    </row>
    <row r="4627" spans="1:8" hidden="1" x14ac:dyDescent="0.25">
      <c r="B4627" s="779"/>
      <c r="H4627" s="789"/>
    </row>
    <row r="4628" spans="1:8" hidden="1" x14ac:dyDescent="0.25">
      <c r="H4628" s="789"/>
    </row>
    <row r="4629" spans="1:8" hidden="1" x14ac:dyDescent="0.25">
      <c r="A4629" s="778"/>
      <c r="H4629" s="789"/>
    </row>
    <row r="4630" spans="1:8" hidden="1" x14ac:dyDescent="0.25">
      <c r="A4630" s="778"/>
      <c r="B4630" s="779"/>
      <c r="H4630" s="789"/>
    </row>
    <row r="4631" spans="1:8" hidden="1" x14ac:dyDescent="0.25">
      <c r="H4631" s="789"/>
    </row>
    <row r="4632" spans="1:8" hidden="1" x14ac:dyDescent="0.25">
      <c r="H4632" s="789"/>
    </row>
    <row r="4633" spans="1:8" hidden="1" x14ac:dyDescent="0.25">
      <c r="A4633" s="778"/>
      <c r="H4633" s="789"/>
    </row>
    <row r="4634" spans="1:8" hidden="1" x14ac:dyDescent="0.25">
      <c r="A4634" s="778"/>
      <c r="B4634" s="779"/>
      <c r="H4634" s="789"/>
    </row>
    <row r="4635" spans="1:8" hidden="1" x14ac:dyDescent="0.25">
      <c r="H4635" s="789"/>
    </row>
    <row r="4636" spans="1:8" hidden="1" x14ac:dyDescent="0.25">
      <c r="H4636" s="789"/>
    </row>
    <row r="4637" spans="1:8" hidden="1" x14ac:dyDescent="0.25">
      <c r="A4637" s="778"/>
      <c r="H4637" s="789"/>
    </row>
    <row r="4638" spans="1:8" hidden="1" x14ac:dyDescent="0.25">
      <c r="A4638" s="778"/>
      <c r="B4638" s="779"/>
      <c r="H4638" s="789"/>
    </row>
    <row r="4639" spans="1:8" hidden="1" x14ac:dyDescent="0.25">
      <c r="B4639" s="779"/>
      <c r="H4639" s="789"/>
    </row>
    <row r="4640" spans="1:8" hidden="1" x14ac:dyDescent="0.25">
      <c r="H4640" s="789"/>
    </row>
    <row r="4641" spans="1:8" hidden="1" x14ac:dyDescent="0.25">
      <c r="A4641" s="778"/>
      <c r="H4641" s="789"/>
    </row>
    <row r="4642" spans="1:8" hidden="1" x14ac:dyDescent="0.25">
      <c r="A4642" s="778"/>
      <c r="B4642" s="779"/>
      <c r="H4642" s="789"/>
    </row>
    <row r="4643" spans="1:8" hidden="1" x14ac:dyDescent="0.25">
      <c r="F4643" s="779"/>
      <c r="H4643" s="789"/>
    </row>
    <row r="4644" spans="1:8" hidden="1" x14ac:dyDescent="0.25">
      <c r="B4644" s="779"/>
      <c r="H4644" s="789"/>
    </row>
    <row r="4645" spans="1:8" hidden="1" x14ac:dyDescent="0.25">
      <c r="A4645" s="778"/>
      <c r="H4645" s="789"/>
    </row>
    <row r="4646" spans="1:8" hidden="1" x14ac:dyDescent="0.25">
      <c r="A4646" s="778"/>
      <c r="H4646" s="789"/>
    </row>
    <row r="4647" spans="1:8" hidden="1" x14ac:dyDescent="0.25">
      <c r="H4647" s="789"/>
    </row>
    <row r="4648" spans="1:8" hidden="1" x14ac:dyDescent="0.25">
      <c r="H4648" s="789"/>
    </row>
    <row r="4649" spans="1:8" hidden="1" x14ac:dyDescent="0.25">
      <c r="A4649" s="778"/>
      <c r="B4649" s="779"/>
      <c r="H4649" s="789"/>
    </row>
    <row r="4650" spans="1:8" hidden="1" x14ac:dyDescent="0.25">
      <c r="A4650" s="778"/>
      <c r="H4650" s="789"/>
    </row>
    <row r="4651" spans="1:8" hidden="1" x14ac:dyDescent="0.25">
      <c r="H4651" s="789"/>
    </row>
    <row r="4652" spans="1:8" hidden="1" x14ac:dyDescent="0.25">
      <c r="H4652" s="789"/>
    </row>
    <row r="4653" spans="1:8" hidden="1" x14ac:dyDescent="0.25">
      <c r="A4653" s="778"/>
      <c r="H4653" s="789"/>
    </row>
    <row r="4654" spans="1:8" hidden="1" x14ac:dyDescent="0.25">
      <c r="A4654" s="778"/>
      <c r="H4654" s="789"/>
    </row>
    <row r="4655" spans="1:8" hidden="1" x14ac:dyDescent="0.25">
      <c r="H4655" s="789"/>
    </row>
    <row r="4656" spans="1:8" hidden="1" x14ac:dyDescent="0.25">
      <c r="B4656" s="779"/>
      <c r="H4656" s="789"/>
    </row>
    <row r="4657" spans="1:8" hidden="1" x14ac:dyDescent="0.25">
      <c r="A4657" s="778"/>
      <c r="H4657" s="789"/>
    </row>
    <row r="4658" spans="1:8" hidden="1" x14ac:dyDescent="0.25">
      <c r="A4658" s="778"/>
      <c r="H4658" s="789"/>
    </row>
    <row r="4659" spans="1:8" hidden="1" x14ac:dyDescent="0.25">
      <c r="H4659" s="789"/>
    </row>
    <row r="4660" spans="1:8" hidden="1" x14ac:dyDescent="0.25">
      <c r="H4660" s="789"/>
    </row>
    <row r="4661" spans="1:8" hidden="1" x14ac:dyDescent="0.25">
      <c r="A4661" s="778"/>
      <c r="H4661" s="789"/>
    </row>
    <row r="4662" spans="1:8" hidden="1" x14ac:dyDescent="0.25">
      <c r="A4662" s="778"/>
      <c r="H4662" s="789"/>
    </row>
    <row r="4663" spans="1:8" hidden="1" x14ac:dyDescent="0.25">
      <c r="B4663" s="779"/>
      <c r="H4663" s="789"/>
    </row>
    <row r="4664" spans="1:8" hidden="1" x14ac:dyDescent="0.25">
      <c r="H4664" s="789"/>
    </row>
    <row r="4665" spans="1:8" hidden="1" x14ac:dyDescent="0.25">
      <c r="A4665" s="778"/>
      <c r="H4665" s="789"/>
    </row>
    <row r="4666" spans="1:8" hidden="1" x14ac:dyDescent="0.25">
      <c r="A4666" s="778"/>
      <c r="H4666" s="789"/>
    </row>
    <row r="4667" spans="1:8" hidden="1" x14ac:dyDescent="0.25">
      <c r="B4667" s="779"/>
      <c r="H4667" s="789"/>
    </row>
    <row r="4668" spans="1:8" hidden="1" x14ac:dyDescent="0.25">
      <c r="H4668" s="789"/>
    </row>
    <row r="4669" spans="1:8" hidden="1" x14ac:dyDescent="0.25">
      <c r="A4669" s="778"/>
      <c r="H4669" s="789"/>
    </row>
    <row r="4670" spans="1:8" hidden="1" x14ac:dyDescent="0.25">
      <c r="A4670" s="778"/>
      <c r="B4670" s="779"/>
      <c r="H4670" s="789"/>
    </row>
    <row r="4671" spans="1:8" hidden="1" x14ac:dyDescent="0.25">
      <c r="B4671" s="779"/>
      <c r="H4671" s="789"/>
    </row>
    <row r="4672" spans="1:8" hidden="1" x14ac:dyDescent="0.25">
      <c r="H4672" s="789"/>
    </row>
    <row r="4673" spans="1:8" hidden="1" x14ac:dyDescent="0.25">
      <c r="A4673" s="778"/>
      <c r="H4673" s="789"/>
    </row>
    <row r="4674" spans="1:8" hidden="1" x14ac:dyDescent="0.25">
      <c r="A4674" s="778"/>
      <c r="H4674" s="789"/>
    </row>
    <row r="4675" spans="1:8" hidden="1" x14ac:dyDescent="0.25">
      <c r="B4675" s="779"/>
      <c r="H4675" s="789"/>
    </row>
    <row r="4676" spans="1:8" hidden="1" x14ac:dyDescent="0.25">
      <c r="H4676" s="789"/>
    </row>
    <row r="4677" spans="1:8" hidden="1" x14ac:dyDescent="0.25">
      <c r="A4677" s="778"/>
      <c r="B4677" s="779"/>
      <c r="H4677" s="789"/>
    </row>
    <row r="4678" spans="1:8" hidden="1" x14ac:dyDescent="0.25">
      <c r="A4678" s="778"/>
      <c r="H4678" s="789"/>
    </row>
    <row r="4679" spans="1:8" hidden="1" x14ac:dyDescent="0.25">
      <c r="B4679" s="779"/>
      <c r="H4679" s="789"/>
    </row>
    <row r="4680" spans="1:8" hidden="1" x14ac:dyDescent="0.25">
      <c r="H4680" s="789"/>
    </row>
    <row r="4681" spans="1:8" hidden="1" x14ac:dyDescent="0.25">
      <c r="A4681" s="778"/>
      <c r="H4681" s="789"/>
    </row>
    <row r="4682" spans="1:8" hidden="1" x14ac:dyDescent="0.25">
      <c r="A4682" s="778"/>
      <c r="H4682" s="789"/>
    </row>
    <row r="4683" spans="1:8" hidden="1" x14ac:dyDescent="0.25">
      <c r="F4683" s="779"/>
      <c r="H4683" s="789"/>
    </row>
    <row r="4684" spans="1:8" hidden="1" x14ac:dyDescent="0.25">
      <c r="B4684" s="779"/>
      <c r="F4684" s="779"/>
      <c r="H4684" s="789"/>
    </row>
    <row r="4685" spans="1:8" hidden="1" x14ac:dyDescent="0.25">
      <c r="A4685" s="778"/>
      <c r="B4685" s="779"/>
      <c r="F4685" s="779"/>
      <c r="H4685" s="789"/>
    </row>
    <row r="4686" spans="1:8" hidden="1" x14ac:dyDescent="0.25">
      <c r="A4686" s="778"/>
      <c r="B4686" s="779"/>
      <c r="F4686" s="779"/>
      <c r="H4686" s="789"/>
    </row>
    <row r="4687" spans="1:8" hidden="1" x14ac:dyDescent="0.25">
      <c r="F4687" s="779"/>
      <c r="H4687" s="789"/>
    </row>
    <row r="4688" spans="1:8" hidden="1" x14ac:dyDescent="0.25">
      <c r="F4688" s="779"/>
      <c r="H4688" s="789"/>
    </row>
    <row r="4689" spans="1:8" hidden="1" x14ac:dyDescent="0.25">
      <c r="A4689" s="778"/>
      <c r="B4689" s="779"/>
      <c r="F4689" s="779"/>
      <c r="H4689" s="789"/>
    </row>
    <row r="4690" spans="1:8" hidden="1" x14ac:dyDescent="0.25">
      <c r="A4690" s="778"/>
      <c r="B4690" s="779"/>
      <c r="F4690" s="779"/>
      <c r="H4690" s="789"/>
    </row>
    <row r="4691" spans="1:8" hidden="1" x14ac:dyDescent="0.25">
      <c r="B4691" s="779"/>
      <c r="F4691" s="779"/>
      <c r="H4691" s="789"/>
    </row>
    <row r="4692" spans="1:8" hidden="1" x14ac:dyDescent="0.25">
      <c r="F4692" s="779"/>
      <c r="H4692" s="789"/>
    </row>
    <row r="4693" spans="1:8" hidden="1" x14ac:dyDescent="0.25">
      <c r="A4693" s="778"/>
      <c r="B4693" s="779"/>
      <c r="F4693" s="779"/>
      <c r="H4693" s="789"/>
    </row>
    <row r="4694" spans="1:8" hidden="1" x14ac:dyDescent="0.25">
      <c r="A4694" s="778"/>
      <c r="B4694" s="779"/>
      <c r="F4694" s="779"/>
      <c r="H4694" s="789"/>
    </row>
    <row r="4695" spans="1:8" hidden="1" x14ac:dyDescent="0.25">
      <c r="B4695" s="779"/>
      <c r="F4695" s="779"/>
      <c r="H4695" s="789"/>
    </row>
    <row r="4696" spans="1:8" hidden="1" x14ac:dyDescent="0.25">
      <c r="F4696" s="779"/>
      <c r="H4696" s="789"/>
    </row>
    <row r="4697" spans="1:8" hidden="1" x14ac:dyDescent="0.25">
      <c r="A4697" s="778"/>
      <c r="B4697" s="779"/>
      <c r="F4697" s="779"/>
      <c r="H4697" s="789"/>
    </row>
    <row r="4698" spans="1:8" hidden="1" x14ac:dyDescent="0.25">
      <c r="A4698" s="778"/>
      <c r="B4698" s="779"/>
      <c r="F4698" s="779"/>
      <c r="H4698" s="789"/>
    </row>
    <row r="4699" spans="1:8" hidden="1" x14ac:dyDescent="0.25">
      <c r="B4699" s="779"/>
      <c r="F4699" s="779"/>
      <c r="H4699" s="789"/>
    </row>
    <row r="4700" spans="1:8" hidden="1" x14ac:dyDescent="0.25">
      <c r="F4700" s="779"/>
      <c r="H4700" s="789"/>
    </row>
    <row r="4701" spans="1:8" hidden="1" x14ac:dyDescent="0.25">
      <c r="A4701" s="778"/>
      <c r="B4701" s="779"/>
      <c r="F4701" s="779"/>
      <c r="H4701" s="789"/>
    </row>
    <row r="4702" spans="1:8" hidden="1" x14ac:dyDescent="0.25">
      <c r="A4702" s="778"/>
      <c r="B4702" s="779"/>
      <c r="F4702" s="779"/>
      <c r="H4702" s="789"/>
    </row>
    <row r="4703" spans="1:8" hidden="1" x14ac:dyDescent="0.25">
      <c r="B4703" s="779"/>
      <c r="F4703" s="779"/>
      <c r="H4703" s="789"/>
    </row>
    <row r="4704" spans="1:8" hidden="1" x14ac:dyDescent="0.25">
      <c r="F4704" s="779"/>
      <c r="H4704" s="789"/>
    </row>
    <row r="4705" spans="1:8" hidden="1" x14ac:dyDescent="0.25">
      <c r="A4705" s="778"/>
      <c r="B4705" s="779"/>
      <c r="F4705" s="779"/>
      <c r="H4705" s="789"/>
    </row>
    <row r="4706" spans="1:8" hidden="1" x14ac:dyDescent="0.25">
      <c r="A4706" s="778"/>
      <c r="B4706" s="779"/>
      <c r="F4706" s="779"/>
      <c r="H4706" s="789"/>
    </row>
    <row r="4707" spans="1:8" hidden="1" x14ac:dyDescent="0.25">
      <c r="F4707" s="779"/>
      <c r="H4707" s="789"/>
    </row>
    <row r="4708" spans="1:8" hidden="1" x14ac:dyDescent="0.25">
      <c r="F4708" s="779"/>
      <c r="H4708" s="789"/>
    </row>
    <row r="4709" spans="1:8" hidden="1" x14ac:dyDescent="0.25">
      <c r="A4709" s="778"/>
      <c r="B4709" s="779"/>
      <c r="F4709" s="779"/>
      <c r="H4709" s="789"/>
    </row>
    <row r="4710" spans="1:8" hidden="1" x14ac:dyDescent="0.25">
      <c r="A4710" s="778"/>
      <c r="B4710" s="779"/>
      <c r="F4710" s="779"/>
      <c r="H4710" s="789"/>
    </row>
    <row r="4711" spans="1:8" hidden="1" x14ac:dyDescent="0.25">
      <c r="B4711" s="779"/>
      <c r="F4711" s="779"/>
      <c r="H4711" s="789"/>
    </row>
    <row r="4712" spans="1:8" hidden="1" x14ac:dyDescent="0.25">
      <c r="B4712" s="779"/>
      <c r="F4712" s="779"/>
      <c r="H4712" s="789"/>
    </row>
    <row r="4713" spans="1:8" hidden="1" x14ac:dyDescent="0.25">
      <c r="A4713" s="778"/>
      <c r="F4713" s="779"/>
      <c r="H4713" s="789"/>
    </row>
    <row r="4714" spans="1:8" hidden="1" x14ac:dyDescent="0.25">
      <c r="A4714" s="778"/>
      <c r="B4714" s="779"/>
      <c r="F4714" s="779"/>
      <c r="H4714" s="789"/>
    </row>
    <row r="4715" spans="1:8" hidden="1" x14ac:dyDescent="0.25">
      <c r="F4715" s="779"/>
      <c r="H4715" s="789"/>
    </row>
    <row r="4716" spans="1:8" hidden="1" x14ac:dyDescent="0.25">
      <c r="F4716" s="779"/>
      <c r="H4716" s="789"/>
    </row>
    <row r="4717" spans="1:8" hidden="1" x14ac:dyDescent="0.25">
      <c r="A4717" s="778"/>
      <c r="F4717" s="779"/>
      <c r="H4717" s="789"/>
    </row>
    <row r="4718" spans="1:8" hidden="1" x14ac:dyDescent="0.25">
      <c r="A4718" s="778"/>
      <c r="B4718" s="779"/>
      <c r="F4718" s="779"/>
      <c r="H4718" s="789"/>
    </row>
    <row r="4719" spans="1:8" hidden="1" x14ac:dyDescent="0.25">
      <c r="B4719" s="779"/>
      <c r="F4719" s="779"/>
      <c r="H4719" s="789"/>
    </row>
    <row r="4720" spans="1:8" hidden="1" x14ac:dyDescent="0.25">
      <c r="F4720" s="779"/>
      <c r="H4720" s="789"/>
    </row>
    <row r="4721" spans="1:8" hidden="1" x14ac:dyDescent="0.25">
      <c r="A4721" s="778"/>
      <c r="F4721" s="779"/>
      <c r="H4721" s="789"/>
    </row>
    <row r="4722" spans="1:8" hidden="1" x14ac:dyDescent="0.25">
      <c r="A4722" s="778"/>
      <c r="F4722" s="779"/>
      <c r="H4722" s="789"/>
    </row>
    <row r="4723" spans="1:8" hidden="1" x14ac:dyDescent="0.25">
      <c r="F4723" s="779"/>
      <c r="H4723" s="789"/>
    </row>
    <row r="4724" spans="1:8" hidden="1" x14ac:dyDescent="0.25">
      <c r="F4724" s="779"/>
      <c r="H4724" s="789"/>
    </row>
    <row r="4725" spans="1:8" hidden="1" x14ac:dyDescent="0.25">
      <c r="A4725" s="778"/>
      <c r="B4725" s="779"/>
      <c r="F4725" s="779"/>
      <c r="H4725" s="789"/>
    </row>
    <row r="4726" spans="1:8" hidden="1" x14ac:dyDescent="0.25">
      <c r="A4726" s="778"/>
      <c r="B4726" s="779"/>
      <c r="F4726" s="779"/>
      <c r="H4726" s="789"/>
    </row>
    <row r="4727" spans="1:8" hidden="1" x14ac:dyDescent="0.25">
      <c r="B4727" s="779"/>
      <c r="F4727" s="779"/>
      <c r="H4727" s="789"/>
    </row>
    <row r="4728" spans="1:8" hidden="1" x14ac:dyDescent="0.25">
      <c r="F4728" s="779"/>
      <c r="H4728" s="789"/>
    </row>
    <row r="4729" spans="1:8" hidden="1" x14ac:dyDescent="0.25">
      <c r="A4729" s="778"/>
      <c r="B4729" s="779"/>
      <c r="F4729" s="779"/>
      <c r="H4729" s="789"/>
    </row>
    <row r="4730" spans="1:8" hidden="1" x14ac:dyDescent="0.25">
      <c r="A4730" s="778"/>
      <c r="B4730" s="779"/>
      <c r="F4730" s="779"/>
      <c r="H4730" s="789"/>
    </row>
    <row r="4731" spans="1:8" hidden="1" x14ac:dyDescent="0.25">
      <c r="B4731" s="779"/>
      <c r="F4731" s="779"/>
      <c r="H4731" s="789"/>
    </row>
    <row r="4732" spans="1:8" hidden="1" x14ac:dyDescent="0.25">
      <c r="F4732" s="779"/>
      <c r="H4732" s="789"/>
    </row>
    <row r="4733" spans="1:8" hidden="1" x14ac:dyDescent="0.25">
      <c r="A4733" s="778"/>
      <c r="B4733" s="779"/>
      <c r="F4733" s="779"/>
      <c r="H4733" s="789"/>
    </row>
    <row r="4734" spans="1:8" hidden="1" x14ac:dyDescent="0.25">
      <c r="A4734" s="778"/>
      <c r="B4734" s="779"/>
      <c r="F4734" s="779"/>
      <c r="H4734" s="789"/>
    </row>
    <row r="4735" spans="1:8" hidden="1" x14ac:dyDescent="0.25">
      <c r="B4735" s="779"/>
      <c r="F4735" s="779"/>
      <c r="H4735" s="789"/>
    </row>
    <row r="4736" spans="1:8" hidden="1" x14ac:dyDescent="0.25">
      <c r="F4736" s="779"/>
      <c r="H4736" s="789"/>
    </row>
    <row r="4737" spans="1:8" hidden="1" x14ac:dyDescent="0.25">
      <c r="A4737" s="778"/>
      <c r="B4737" s="779"/>
      <c r="F4737" s="779"/>
      <c r="H4737" s="789"/>
    </row>
    <row r="4738" spans="1:8" hidden="1" x14ac:dyDescent="0.25">
      <c r="A4738" s="778"/>
      <c r="B4738" s="779"/>
      <c r="F4738" s="779"/>
      <c r="H4738" s="789"/>
    </row>
    <row r="4739" spans="1:8" hidden="1" x14ac:dyDescent="0.25">
      <c r="F4739" s="779"/>
      <c r="H4739" s="789"/>
    </row>
    <row r="4740" spans="1:8" hidden="1" x14ac:dyDescent="0.25">
      <c r="B4740" s="779"/>
      <c r="F4740" s="779"/>
      <c r="H4740" s="789"/>
    </row>
    <row r="4741" spans="1:8" hidden="1" x14ac:dyDescent="0.25">
      <c r="A4741" s="778"/>
      <c r="F4741" s="779"/>
      <c r="H4741" s="789"/>
    </row>
    <row r="4742" spans="1:8" hidden="1" x14ac:dyDescent="0.25">
      <c r="A4742" s="778"/>
      <c r="B4742" s="779"/>
      <c r="F4742" s="779"/>
      <c r="H4742" s="789"/>
    </row>
    <row r="4743" spans="1:8" hidden="1" x14ac:dyDescent="0.25">
      <c r="F4743" s="779"/>
      <c r="H4743" s="789"/>
    </row>
    <row r="4744" spans="1:8" hidden="1" x14ac:dyDescent="0.25">
      <c r="F4744" s="779"/>
      <c r="H4744" s="789"/>
    </row>
    <row r="4745" spans="1:8" hidden="1" x14ac:dyDescent="0.25">
      <c r="A4745" s="778"/>
      <c r="F4745" s="779"/>
      <c r="H4745" s="789"/>
    </row>
    <row r="4746" spans="1:8" hidden="1" x14ac:dyDescent="0.25">
      <c r="A4746" s="778"/>
      <c r="B4746" s="779"/>
      <c r="F4746" s="779"/>
      <c r="H4746" s="789"/>
    </row>
    <row r="4747" spans="1:8" hidden="1" x14ac:dyDescent="0.25">
      <c r="F4747" s="779"/>
      <c r="H4747" s="789"/>
    </row>
    <row r="4748" spans="1:8" hidden="1" x14ac:dyDescent="0.25">
      <c r="F4748" s="779"/>
      <c r="H4748" s="789"/>
    </row>
    <row r="4749" spans="1:8" hidden="1" x14ac:dyDescent="0.25">
      <c r="A4749" s="778"/>
      <c r="B4749" s="779"/>
      <c r="F4749" s="779"/>
      <c r="H4749" s="789"/>
    </row>
    <row r="4750" spans="1:8" hidden="1" x14ac:dyDescent="0.25">
      <c r="A4750" s="778"/>
      <c r="B4750" s="779"/>
      <c r="F4750" s="779"/>
      <c r="H4750" s="789"/>
    </row>
    <row r="4751" spans="1:8" hidden="1" x14ac:dyDescent="0.25">
      <c r="F4751" s="779"/>
      <c r="H4751" s="789"/>
    </row>
    <row r="4752" spans="1:8" hidden="1" x14ac:dyDescent="0.25">
      <c r="F4752" s="779"/>
      <c r="H4752" s="789"/>
    </row>
    <row r="4753" spans="1:8" hidden="1" x14ac:dyDescent="0.25">
      <c r="A4753" s="778"/>
      <c r="F4753" s="779"/>
      <c r="H4753" s="789"/>
    </row>
    <row r="4754" spans="1:8" hidden="1" x14ac:dyDescent="0.25">
      <c r="A4754" s="778"/>
      <c r="B4754" s="779"/>
      <c r="F4754" s="779"/>
      <c r="H4754" s="789"/>
    </row>
    <row r="4755" spans="1:8" hidden="1" x14ac:dyDescent="0.25">
      <c r="F4755" s="779"/>
      <c r="H4755" s="789"/>
    </row>
    <row r="4756" spans="1:8" hidden="1" x14ac:dyDescent="0.25">
      <c r="B4756" s="779"/>
      <c r="F4756" s="779"/>
      <c r="H4756" s="789"/>
    </row>
    <row r="4757" spans="1:8" hidden="1" x14ac:dyDescent="0.25">
      <c r="A4757" s="778"/>
      <c r="F4757" s="779"/>
      <c r="H4757" s="789"/>
    </row>
    <row r="4758" spans="1:8" hidden="1" x14ac:dyDescent="0.25">
      <c r="A4758" s="778"/>
      <c r="B4758" s="792"/>
      <c r="F4758" s="779"/>
      <c r="H4758" s="789"/>
    </row>
    <row r="4759" spans="1:8" hidden="1" x14ac:dyDescent="0.25">
      <c r="F4759" s="779"/>
      <c r="H4759" s="789"/>
    </row>
    <row r="4760" spans="1:8" hidden="1" x14ac:dyDescent="0.25">
      <c r="F4760" s="779"/>
      <c r="H4760" s="789"/>
    </row>
    <row r="4761" spans="1:8" hidden="1" x14ac:dyDescent="0.25">
      <c r="A4761" s="778"/>
      <c r="F4761" s="779"/>
      <c r="H4761" s="789"/>
    </row>
    <row r="4762" spans="1:8" hidden="1" x14ac:dyDescent="0.25">
      <c r="A4762" s="778"/>
      <c r="B4762" s="779"/>
      <c r="F4762" s="779"/>
      <c r="H4762" s="789"/>
    </row>
    <row r="4763" spans="1:8" hidden="1" x14ac:dyDescent="0.25">
      <c r="B4763" s="779"/>
      <c r="F4763" s="779"/>
      <c r="H4763" s="789"/>
    </row>
    <row r="4764" spans="1:8" hidden="1" x14ac:dyDescent="0.25">
      <c r="B4764" s="779"/>
      <c r="F4764" s="779"/>
    </row>
    <row r="4765" spans="1:8" hidden="1" x14ac:dyDescent="0.25"/>
    <row r="4766" spans="1:8" hidden="1" x14ac:dyDescent="0.25">
      <c r="A4766" s="778"/>
      <c r="B4766" s="779"/>
      <c r="C4766" s="780"/>
      <c r="D4766" s="780"/>
      <c r="E4766" s="805"/>
      <c r="F4766" s="779"/>
      <c r="G4766" s="780"/>
      <c r="H4766" s="781"/>
    </row>
    <row r="4767" spans="1:8" hidden="1" x14ac:dyDescent="0.25">
      <c r="A4767" s="778"/>
      <c r="B4767" s="779"/>
      <c r="C4767" s="780"/>
      <c r="D4767" s="783"/>
      <c r="E4767" s="805"/>
      <c r="F4767" s="779"/>
      <c r="G4767" s="780"/>
      <c r="H4767" s="781"/>
    </row>
    <row r="4768" spans="1:8" hidden="1" x14ac:dyDescent="0.25">
      <c r="B4768" s="779"/>
      <c r="C4768" s="780"/>
      <c r="D4768" s="783"/>
      <c r="E4768" s="805"/>
      <c r="F4768" s="779"/>
      <c r="G4768" s="780"/>
      <c r="H4768" s="781"/>
    </row>
    <row r="4769" spans="1:8" hidden="1" x14ac:dyDescent="0.25">
      <c r="A4769" s="778"/>
      <c r="B4769" s="779"/>
      <c r="C4769" s="780"/>
      <c r="D4769" s="783"/>
      <c r="E4769" s="805"/>
      <c r="F4769" s="779"/>
      <c r="G4769" s="780"/>
      <c r="H4769" s="781"/>
    </row>
    <row r="4770" spans="1:8" hidden="1" x14ac:dyDescent="0.25">
      <c r="A4770" s="778"/>
      <c r="B4770" s="779"/>
      <c r="C4770" s="780"/>
      <c r="D4770" s="783"/>
      <c r="E4770" s="805"/>
      <c r="G4770" s="780"/>
      <c r="H4770" s="787"/>
    </row>
    <row r="4771" spans="1:8" hidden="1" x14ac:dyDescent="0.25">
      <c r="A4771" s="778"/>
      <c r="E4771" s="805"/>
      <c r="F4771" s="779"/>
    </row>
    <row r="4772" spans="1:8" hidden="1" x14ac:dyDescent="0.25">
      <c r="A4772" s="778"/>
      <c r="B4772" s="779"/>
      <c r="E4772" s="805"/>
      <c r="F4772" s="779"/>
    </row>
    <row r="4773" spans="1:8" hidden="1" x14ac:dyDescent="0.25">
      <c r="A4773" s="778"/>
      <c r="B4773" s="779"/>
      <c r="E4773" s="805"/>
    </row>
    <row r="4774" spans="1:8" hidden="1" x14ac:dyDescent="0.25">
      <c r="A4774" s="778"/>
      <c r="B4774" s="779"/>
      <c r="E4774" s="805"/>
    </row>
    <row r="4775" spans="1:8" hidden="1" x14ac:dyDescent="0.25">
      <c r="A4775" s="778"/>
      <c r="B4775" s="779"/>
      <c r="E4775" s="805"/>
    </row>
    <row r="4776" spans="1:8" hidden="1" x14ac:dyDescent="0.25">
      <c r="A4776" s="778"/>
      <c r="B4776" s="779"/>
      <c r="E4776" s="805"/>
    </row>
    <row r="4777" spans="1:8" hidden="1" x14ac:dyDescent="0.25">
      <c r="A4777" s="778"/>
      <c r="E4777" s="805"/>
    </row>
    <row r="4778" spans="1:8" hidden="1" x14ac:dyDescent="0.25">
      <c r="A4778" s="778"/>
      <c r="B4778" s="779"/>
      <c r="E4778" s="806"/>
    </row>
    <row r="4779" spans="1:8" hidden="1" x14ac:dyDescent="0.25">
      <c r="A4779" s="778"/>
      <c r="B4779" s="779"/>
      <c r="E4779" s="806"/>
    </row>
    <row r="4780" spans="1:8" hidden="1" x14ac:dyDescent="0.25">
      <c r="A4780" s="778"/>
      <c r="B4780" s="779"/>
      <c r="E4780" s="806"/>
    </row>
    <row r="4781" spans="1:8" hidden="1" x14ac:dyDescent="0.25">
      <c r="A4781" s="778"/>
      <c r="E4781" s="806"/>
    </row>
    <row r="4782" spans="1:8" hidden="1" x14ac:dyDescent="0.25">
      <c r="A4782" s="778"/>
      <c r="E4782" s="806"/>
    </row>
    <row r="4783" spans="1:8" hidden="1" x14ac:dyDescent="0.25">
      <c r="A4783" s="778"/>
      <c r="B4783" s="779"/>
      <c r="E4783" s="806"/>
    </row>
    <row r="4784" spans="1:8" hidden="1" x14ac:dyDescent="0.25">
      <c r="A4784" s="778"/>
      <c r="B4784" s="779"/>
      <c r="E4784" s="806"/>
    </row>
    <row r="4785" spans="1:6" hidden="1" x14ac:dyDescent="0.25">
      <c r="A4785" s="778"/>
      <c r="B4785" s="779"/>
      <c r="E4785" s="806"/>
    </row>
    <row r="4786" spans="1:6" hidden="1" x14ac:dyDescent="0.25">
      <c r="A4786" s="778"/>
      <c r="B4786" s="779"/>
      <c r="E4786" s="806"/>
    </row>
    <row r="4787" spans="1:6" hidden="1" x14ac:dyDescent="0.25">
      <c r="A4787" s="778"/>
      <c r="B4787" s="779"/>
      <c r="E4787" s="806"/>
    </row>
    <row r="4788" spans="1:6" hidden="1" x14ac:dyDescent="0.25">
      <c r="A4788" s="778"/>
      <c r="B4788" s="779"/>
      <c r="E4788" s="806"/>
    </row>
    <row r="4789" spans="1:6" hidden="1" x14ac:dyDescent="0.25">
      <c r="A4789" s="778"/>
      <c r="B4789" s="779"/>
      <c r="E4789" s="806"/>
    </row>
    <row r="4790" spans="1:6" hidden="1" x14ac:dyDescent="0.25">
      <c r="A4790" s="778"/>
      <c r="B4790" s="779"/>
      <c r="E4790" s="806"/>
    </row>
    <row r="4791" spans="1:6" hidden="1" x14ac:dyDescent="0.25">
      <c r="A4791" s="778"/>
      <c r="B4791" s="779"/>
      <c r="E4791" s="806"/>
      <c r="F4791" s="779"/>
    </row>
    <row r="4792" spans="1:6" hidden="1" x14ac:dyDescent="0.25">
      <c r="A4792" s="778"/>
      <c r="E4792" s="806"/>
      <c r="F4792" s="779"/>
    </row>
    <row r="4793" spans="1:6" hidden="1" x14ac:dyDescent="0.25">
      <c r="A4793" s="778"/>
      <c r="E4793" s="806"/>
      <c r="F4793" s="779"/>
    </row>
    <row r="4794" spans="1:6" hidden="1" x14ac:dyDescent="0.25">
      <c r="A4794" s="778"/>
      <c r="B4794" s="779"/>
      <c r="E4794" s="806"/>
      <c r="F4794" s="779"/>
    </row>
    <row r="4795" spans="1:6" hidden="1" x14ac:dyDescent="0.25">
      <c r="A4795" s="778"/>
      <c r="E4795" s="806"/>
      <c r="F4795" s="779"/>
    </row>
    <row r="4796" spans="1:6" hidden="1" x14ac:dyDescent="0.25">
      <c r="E4796" s="806"/>
      <c r="F4796" s="779"/>
    </row>
    <row r="4797" spans="1:6" hidden="1" x14ac:dyDescent="0.25">
      <c r="B4797" s="779"/>
      <c r="E4797" s="806"/>
      <c r="F4797" s="779"/>
    </row>
    <row r="4798" spans="1:6" hidden="1" x14ac:dyDescent="0.25">
      <c r="E4798" s="806"/>
      <c r="F4798" s="779"/>
    </row>
    <row r="4799" spans="1:6" hidden="1" x14ac:dyDescent="0.25">
      <c r="B4799" s="779"/>
      <c r="E4799" s="806"/>
      <c r="F4799" s="779"/>
    </row>
    <row r="4800" spans="1:6" hidden="1" x14ac:dyDescent="0.25">
      <c r="E4800" s="806"/>
      <c r="F4800" s="779"/>
    </row>
    <row r="4801" spans="2:8" hidden="1" x14ac:dyDescent="0.25">
      <c r="B4801" s="779"/>
      <c r="E4801" s="806"/>
      <c r="F4801" s="779"/>
    </row>
    <row r="4802" spans="2:8" hidden="1" x14ac:dyDescent="0.25">
      <c r="E4802" s="806"/>
      <c r="F4802" s="779"/>
    </row>
    <row r="4803" spans="2:8" hidden="1" x14ac:dyDescent="0.25">
      <c r="E4803" s="806"/>
      <c r="F4803" s="779"/>
    </row>
    <row r="4804" spans="2:8" hidden="1" x14ac:dyDescent="0.25">
      <c r="B4804" s="779"/>
      <c r="E4804" s="806"/>
      <c r="F4804" s="779"/>
    </row>
    <row r="4805" spans="2:8" hidden="1" x14ac:dyDescent="0.25">
      <c r="E4805" s="806"/>
      <c r="F4805" s="779"/>
    </row>
    <row r="4806" spans="2:8" hidden="1" x14ac:dyDescent="0.25">
      <c r="B4806" s="779"/>
      <c r="E4806" s="806"/>
      <c r="F4806" s="779"/>
    </row>
    <row r="4807" spans="2:8" hidden="1" x14ac:dyDescent="0.25">
      <c r="B4807" s="779"/>
      <c r="E4807" s="806"/>
      <c r="F4807" s="779"/>
    </row>
    <row r="4808" spans="2:8" hidden="1" x14ac:dyDescent="0.25">
      <c r="E4808" s="806"/>
      <c r="F4808" s="779"/>
    </row>
    <row r="4809" spans="2:8" hidden="1" x14ac:dyDescent="0.25">
      <c r="E4809" s="806"/>
      <c r="F4809" s="779"/>
    </row>
    <row r="4810" spans="2:8" hidden="1" x14ac:dyDescent="0.25">
      <c r="B4810" s="779"/>
      <c r="E4810" s="806"/>
      <c r="F4810" s="779"/>
    </row>
    <row r="4811" spans="2:8" hidden="1" x14ac:dyDescent="0.25">
      <c r="E4811" s="806"/>
      <c r="F4811" s="779"/>
    </row>
    <row r="4812" spans="2:8" hidden="1" x14ac:dyDescent="0.25">
      <c r="E4812" s="806"/>
    </row>
    <row r="4813" spans="2:8" hidden="1" x14ac:dyDescent="0.25">
      <c r="B4813" s="779"/>
      <c r="E4813" s="806"/>
      <c r="F4813" s="779"/>
      <c r="G4813" s="807"/>
      <c r="H4813" s="808"/>
    </row>
    <row r="4814" spans="2:8" hidden="1" x14ac:dyDescent="0.25">
      <c r="B4814" s="779"/>
      <c r="E4814" s="806"/>
      <c r="F4814" s="779"/>
      <c r="G4814" s="807"/>
      <c r="H4814" s="808"/>
    </row>
    <row r="4815" spans="2:8" hidden="1" x14ac:dyDescent="0.25">
      <c r="B4815" s="779"/>
      <c r="E4815" s="806"/>
      <c r="F4815" s="779"/>
      <c r="G4815" s="809"/>
      <c r="H4815" s="808"/>
    </row>
    <row r="4816" spans="2:8" hidden="1" x14ac:dyDescent="0.25">
      <c r="B4816" s="779"/>
      <c r="E4816" s="806"/>
      <c r="F4816" s="779"/>
      <c r="G4816" s="809"/>
      <c r="H4816" s="808"/>
    </row>
    <row r="4817" spans="2:8" hidden="1" x14ac:dyDescent="0.25">
      <c r="B4817" s="779"/>
      <c r="E4817" s="806"/>
      <c r="F4817" s="779"/>
      <c r="G4817" s="809"/>
      <c r="H4817" s="808"/>
    </row>
    <row r="4818" spans="2:8" hidden="1" x14ac:dyDescent="0.25">
      <c r="E4818" s="806"/>
      <c r="F4818" s="779"/>
      <c r="G4818" s="809"/>
      <c r="H4818" s="808"/>
    </row>
    <row r="4819" spans="2:8" hidden="1" x14ac:dyDescent="0.25">
      <c r="B4819" s="779"/>
      <c r="E4819" s="806"/>
      <c r="F4819" s="779"/>
      <c r="G4819" s="809"/>
      <c r="H4819" s="808"/>
    </row>
    <row r="4820" spans="2:8" hidden="1" x14ac:dyDescent="0.25">
      <c r="B4820" s="779"/>
      <c r="E4820" s="806"/>
      <c r="F4820" s="779"/>
      <c r="G4820" s="809"/>
      <c r="H4820" s="808"/>
    </row>
    <row r="4821" spans="2:8" hidden="1" x14ac:dyDescent="0.25">
      <c r="B4821" s="779"/>
      <c r="E4821" s="806"/>
      <c r="F4821" s="779"/>
      <c r="G4821" s="809"/>
      <c r="H4821" s="808"/>
    </row>
    <row r="4822" spans="2:8" hidden="1" x14ac:dyDescent="0.25">
      <c r="B4822" s="779"/>
      <c r="E4822" s="806"/>
      <c r="F4822" s="779"/>
      <c r="G4822" s="809"/>
      <c r="H4822" s="808"/>
    </row>
    <row r="4823" spans="2:8" hidden="1" x14ac:dyDescent="0.25">
      <c r="B4823" s="779"/>
      <c r="E4823" s="806"/>
      <c r="F4823" s="779"/>
      <c r="G4823" s="809"/>
      <c r="H4823" s="808"/>
    </row>
    <row r="4824" spans="2:8" hidden="1" x14ac:dyDescent="0.25">
      <c r="E4824" s="806"/>
      <c r="F4824" s="779"/>
      <c r="G4824" s="809"/>
      <c r="H4824" s="808"/>
    </row>
    <row r="4825" spans="2:8" hidden="1" x14ac:dyDescent="0.25">
      <c r="B4825" s="779"/>
      <c r="E4825" s="806"/>
      <c r="F4825" s="779"/>
      <c r="G4825" s="809"/>
      <c r="H4825" s="808"/>
    </row>
    <row r="4826" spans="2:8" hidden="1" x14ac:dyDescent="0.25">
      <c r="B4826" s="779"/>
      <c r="E4826" s="806"/>
      <c r="F4826" s="779"/>
      <c r="G4826" s="809"/>
      <c r="H4826" s="808"/>
    </row>
    <row r="4827" spans="2:8" hidden="1" x14ac:dyDescent="0.25">
      <c r="B4827" s="779"/>
      <c r="E4827" s="806"/>
      <c r="F4827" s="779"/>
      <c r="G4827" s="809"/>
      <c r="H4827" s="808"/>
    </row>
    <row r="4828" spans="2:8" hidden="1" x14ac:dyDescent="0.25">
      <c r="E4828" s="806"/>
      <c r="F4828" s="779"/>
      <c r="G4828" s="809"/>
      <c r="H4828" s="808"/>
    </row>
    <row r="4829" spans="2:8" hidden="1" x14ac:dyDescent="0.25">
      <c r="E4829" s="806"/>
      <c r="F4829" s="779"/>
      <c r="G4829" s="807"/>
      <c r="H4829" s="808"/>
    </row>
    <row r="4830" spans="2:8" hidden="1" x14ac:dyDescent="0.25">
      <c r="B4830" s="779"/>
      <c r="E4830" s="806"/>
      <c r="F4830" s="779"/>
      <c r="G4830" s="807"/>
      <c r="H4830" s="808"/>
    </row>
    <row r="4831" spans="2:8" hidden="1" x14ac:dyDescent="0.25">
      <c r="B4831" s="779"/>
      <c r="E4831" s="806"/>
      <c r="F4831" s="779"/>
      <c r="G4831" s="807"/>
      <c r="H4831" s="808"/>
    </row>
    <row r="4832" spans="2:8" hidden="1" x14ac:dyDescent="0.25">
      <c r="B4832" s="779"/>
      <c r="E4832" s="806"/>
      <c r="F4832" s="779"/>
      <c r="G4832" s="807"/>
      <c r="H4832" s="808"/>
    </row>
    <row r="4833" spans="2:8" hidden="1" x14ac:dyDescent="0.25">
      <c r="B4833" s="779"/>
      <c r="E4833" s="806"/>
      <c r="F4833" s="779"/>
      <c r="G4833" s="807"/>
      <c r="H4833" s="808"/>
    </row>
    <row r="4834" spans="2:8" hidden="1" x14ac:dyDescent="0.25">
      <c r="B4834" s="779"/>
      <c r="E4834" s="806"/>
      <c r="F4834" s="779"/>
      <c r="G4834" s="807"/>
      <c r="H4834" s="808"/>
    </row>
    <row r="4835" spans="2:8" hidden="1" x14ac:dyDescent="0.25">
      <c r="B4835" s="779"/>
      <c r="E4835" s="806"/>
      <c r="F4835" s="779"/>
      <c r="G4835" s="807"/>
      <c r="H4835" s="808"/>
    </row>
    <row r="4836" spans="2:8" hidden="1" x14ac:dyDescent="0.25">
      <c r="B4836" s="779"/>
      <c r="E4836" s="806"/>
      <c r="F4836" s="779"/>
      <c r="G4836" s="807"/>
      <c r="H4836" s="808"/>
    </row>
    <row r="4837" spans="2:8" hidden="1" x14ac:dyDescent="0.25">
      <c r="B4837" s="779"/>
      <c r="E4837" s="806"/>
      <c r="F4837" s="779"/>
      <c r="G4837" s="807"/>
      <c r="H4837" s="808"/>
    </row>
    <row r="4838" spans="2:8" hidden="1" x14ac:dyDescent="0.25">
      <c r="B4838" s="779"/>
      <c r="E4838" s="806"/>
      <c r="F4838" s="779"/>
      <c r="G4838" s="807"/>
      <c r="H4838" s="808"/>
    </row>
    <row r="4839" spans="2:8" hidden="1" x14ac:dyDescent="0.25">
      <c r="E4839" s="806"/>
      <c r="F4839" s="779"/>
      <c r="G4839" s="807"/>
      <c r="H4839" s="808"/>
    </row>
    <row r="4840" spans="2:8" hidden="1" x14ac:dyDescent="0.25">
      <c r="E4840" s="806"/>
      <c r="F4840" s="779"/>
      <c r="G4840" s="807"/>
      <c r="H4840" s="808"/>
    </row>
    <row r="4841" spans="2:8" hidden="1" x14ac:dyDescent="0.25">
      <c r="B4841" s="779"/>
      <c r="E4841" s="806"/>
      <c r="F4841" s="779"/>
      <c r="G4841" s="807"/>
      <c r="H4841" s="808"/>
    </row>
    <row r="4842" spans="2:8" hidden="1" x14ac:dyDescent="0.25">
      <c r="E4842" s="806"/>
      <c r="F4842" s="779"/>
      <c r="G4842" s="807"/>
      <c r="H4842" s="808"/>
    </row>
    <row r="4843" spans="2:8" hidden="1" x14ac:dyDescent="0.25">
      <c r="E4843" s="806"/>
      <c r="F4843" s="779"/>
      <c r="G4843" s="807"/>
      <c r="H4843" s="808"/>
    </row>
    <row r="4844" spans="2:8" hidden="1" x14ac:dyDescent="0.25">
      <c r="B4844" s="779"/>
      <c r="E4844" s="806"/>
      <c r="F4844" s="779"/>
      <c r="G4844" s="807"/>
      <c r="H4844" s="808"/>
    </row>
    <row r="4845" spans="2:8" hidden="1" x14ac:dyDescent="0.25">
      <c r="E4845" s="806"/>
      <c r="F4845" s="779"/>
      <c r="G4845" s="807"/>
      <c r="H4845" s="808"/>
    </row>
    <row r="4846" spans="2:8" hidden="1" x14ac:dyDescent="0.25">
      <c r="B4846" s="779"/>
      <c r="E4846" s="806"/>
      <c r="F4846" s="779"/>
      <c r="G4846" s="807"/>
      <c r="H4846" s="808"/>
    </row>
    <row r="4847" spans="2:8" hidden="1" x14ac:dyDescent="0.25">
      <c r="E4847" s="806"/>
      <c r="F4847" s="779"/>
      <c r="G4847" s="807"/>
      <c r="H4847" s="808"/>
    </row>
    <row r="4848" spans="2:8" hidden="1" x14ac:dyDescent="0.25">
      <c r="B4848" s="779"/>
      <c r="E4848" s="806"/>
      <c r="F4848" s="779"/>
      <c r="G4848" s="807"/>
      <c r="H4848" s="808"/>
    </row>
    <row r="4849" spans="2:8" hidden="1" x14ac:dyDescent="0.25">
      <c r="E4849" s="806"/>
      <c r="F4849" s="779"/>
      <c r="G4849" s="807"/>
      <c r="H4849" s="808"/>
    </row>
    <row r="4850" spans="2:8" hidden="1" x14ac:dyDescent="0.25">
      <c r="E4850" s="806"/>
      <c r="F4850" s="779"/>
      <c r="G4850" s="807"/>
      <c r="H4850" s="808"/>
    </row>
    <row r="4851" spans="2:8" hidden="1" x14ac:dyDescent="0.25">
      <c r="B4851" s="779"/>
      <c r="E4851" s="806"/>
      <c r="F4851" s="779"/>
      <c r="G4851" s="807"/>
      <c r="H4851" s="808"/>
    </row>
    <row r="4852" spans="2:8" hidden="1" x14ac:dyDescent="0.25">
      <c r="E4852" s="806"/>
      <c r="F4852" s="779"/>
      <c r="G4852" s="807"/>
      <c r="H4852" s="808"/>
    </row>
    <row r="4853" spans="2:8" hidden="1" x14ac:dyDescent="0.25">
      <c r="B4853" s="779"/>
      <c r="E4853" s="806"/>
      <c r="F4853" s="779"/>
      <c r="G4853" s="807"/>
      <c r="H4853" s="808"/>
    </row>
    <row r="4854" spans="2:8" hidden="1" x14ac:dyDescent="0.25">
      <c r="B4854" s="779"/>
      <c r="E4854" s="806"/>
      <c r="F4854" s="779"/>
      <c r="G4854" s="807"/>
      <c r="H4854" s="808"/>
    </row>
    <row r="4855" spans="2:8" hidden="1" x14ac:dyDescent="0.25">
      <c r="E4855" s="806"/>
      <c r="F4855" s="779"/>
      <c r="G4855" s="807"/>
      <c r="H4855" s="808"/>
    </row>
    <row r="4856" spans="2:8" hidden="1" x14ac:dyDescent="0.25">
      <c r="E4856" s="806"/>
      <c r="F4856" s="779"/>
      <c r="G4856" s="807"/>
      <c r="H4856" s="808"/>
    </row>
    <row r="4857" spans="2:8" hidden="1" x14ac:dyDescent="0.25">
      <c r="B4857" s="779"/>
      <c r="E4857" s="806"/>
      <c r="F4857" s="779"/>
      <c r="G4857" s="807"/>
      <c r="H4857" s="808"/>
    </row>
    <row r="4858" spans="2:8" hidden="1" x14ac:dyDescent="0.25">
      <c r="E4858" s="806"/>
      <c r="F4858" s="779"/>
      <c r="G4858" s="807"/>
      <c r="H4858" s="808"/>
    </row>
    <row r="4859" spans="2:8" hidden="1" x14ac:dyDescent="0.25">
      <c r="E4859" s="806"/>
      <c r="F4859" s="779"/>
      <c r="G4859" s="807"/>
      <c r="H4859" s="808"/>
    </row>
    <row r="4860" spans="2:8" hidden="1" x14ac:dyDescent="0.25">
      <c r="E4860" s="806"/>
      <c r="F4860" s="779"/>
      <c r="G4860" s="807"/>
      <c r="H4860" s="808"/>
    </row>
    <row r="4861" spans="2:8" hidden="1" x14ac:dyDescent="0.25">
      <c r="E4861" s="806"/>
      <c r="F4861" s="779"/>
      <c r="G4861" s="807"/>
      <c r="H4861" s="808"/>
    </row>
    <row r="4862" spans="2:8" hidden="1" x14ac:dyDescent="0.25">
      <c r="E4862" s="806"/>
      <c r="F4862" s="779"/>
      <c r="G4862" s="807"/>
      <c r="H4862" s="808"/>
    </row>
    <row r="4863" spans="2:8" hidden="1" x14ac:dyDescent="0.25">
      <c r="E4863" s="806"/>
      <c r="F4863" s="779"/>
      <c r="G4863" s="807"/>
      <c r="H4863" s="808"/>
    </row>
    <row r="4864" spans="2:8" hidden="1" x14ac:dyDescent="0.25">
      <c r="E4864" s="806"/>
      <c r="F4864" s="779"/>
      <c r="G4864" s="807"/>
      <c r="H4864" s="808"/>
    </row>
    <row r="4865" spans="2:8" hidden="1" x14ac:dyDescent="0.25">
      <c r="E4865" s="806"/>
      <c r="F4865" s="779"/>
      <c r="G4865" s="807"/>
      <c r="H4865" s="808"/>
    </row>
    <row r="4866" spans="2:8" hidden="1" x14ac:dyDescent="0.25">
      <c r="B4866" s="779"/>
      <c r="E4866" s="806"/>
      <c r="F4866" s="779"/>
      <c r="G4866" s="807"/>
      <c r="H4866" s="808"/>
    </row>
    <row r="4867" spans="2:8" hidden="1" x14ac:dyDescent="0.25">
      <c r="B4867" s="779"/>
      <c r="E4867" s="806"/>
      <c r="F4867" s="779"/>
    </row>
    <row r="4868" spans="2:8" hidden="1" x14ac:dyDescent="0.25">
      <c r="B4868" s="779"/>
      <c r="E4868" s="806"/>
      <c r="F4868" s="779"/>
    </row>
    <row r="4869" spans="2:8" hidden="1" x14ac:dyDescent="0.25">
      <c r="E4869" s="806"/>
      <c r="F4869" s="779"/>
    </row>
    <row r="4870" spans="2:8" hidden="1" x14ac:dyDescent="0.25">
      <c r="B4870" s="779"/>
      <c r="E4870" s="806"/>
      <c r="F4870" s="779"/>
    </row>
    <row r="4871" spans="2:8" hidden="1" x14ac:dyDescent="0.25">
      <c r="E4871" s="806"/>
      <c r="F4871" s="779"/>
    </row>
    <row r="4872" spans="2:8" hidden="1" x14ac:dyDescent="0.25">
      <c r="E4872" s="806"/>
      <c r="F4872" s="779"/>
    </row>
    <row r="4873" spans="2:8" hidden="1" x14ac:dyDescent="0.25">
      <c r="E4873" s="806"/>
      <c r="F4873" s="779"/>
      <c r="G4873" s="807"/>
      <c r="H4873" s="808"/>
    </row>
    <row r="4874" spans="2:8" hidden="1" x14ac:dyDescent="0.25">
      <c r="B4874" s="779"/>
      <c r="E4874" s="806"/>
      <c r="F4874" s="779"/>
      <c r="G4874" s="807"/>
      <c r="H4874" s="808"/>
    </row>
    <row r="4875" spans="2:8" hidden="1" x14ac:dyDescent="0.25">
      <c r="B4875" s="779"/>
      <c r="E4875" s="806"/>
      <c r="F4875" s="779"/>
      <c r="G4875" s="807"/>
      <c r="H4875" s="808"/>
    </row>
    <row r="4876" spans="2:8" hidden="1" x14ac:dyDescent="0.25">
      <c r="E4876" s="806"/>
      <c r="F4876" s="779"/>
      <c r="G4876" s="807"/>
      <c r="H4876" s="808"/>
    </row>
    <row r="4877" spans="2:8" hidden="1" x14ac:dyDescent="0.25">
      <c r="B4877" s="779"/>
      <c r="E4877" s="806"/>
      <c r="F4877" s="779"/>
      <c r="G4877" s="807"/>
      <c r="H4877" s="808"/>
    </row>
    <row r="4878" spans="2:8" hidden="1" x14ac:dyDescent="0.25">
      <c r="E4878" s="806"/>
      <c r="F4878" s="779"/>
      <c r="G4878" s="807"/>
      <c r="H4878" s="808"/>
    </row>
    <row r="4879" spans="2:8" hidden="1" x14ac:dyDescent="0.25">
      <c r="E4879" s="806"/>
      <c r="F4879" s="779"/>
      <c r="G4879" s="807"/>
      <c r="H4879" s="808"/>
    </row>
    <row r="4880" spans="2:8" hidden="1" x14ac:dyDescent="0.25">
      <c r="B4880" s="779"/>
      <c r="E4880" s="806"/>
      <c r="F4880" s="779"/>
      <c r="G4880" s="807"/>
      <c r="H4880" s="808"/>
    </row>
    <row r="4881" spans="1:8" hidden="1" x14ac:dyDescent="0.25">
      <c r="E4881" s="806"/>
      <c r="F4881" s="779"/>
      <c r="G4881" s="807"/>
      <c r="H4881" s="808"/>
    </row>
    <row r="4882" spans="1:8" hidden="1" x14ac:dyDescent="0.25">
      <c r="B4882" s="779"/>
      <c r="E4882" s="808"/>
      <c r="F4882" s="779"/>
      <c r="G4882" s="807"/>
      <c r="H4882" s="808"/>
    </row>
    <row r="4883" spans="1:8" hidden="1" x14ac:dyDescent="0.25">
      <c r="E4883" s="808"/>
      <c r="F4883" s="779"/>
      <c r="G4883" s="807"/>
      <c r="H4883" s="808"/>
    </row>
    <row r="4884" spans="1:8" hidden="1" x14ac:dyDescent="0.25">
      <c r="E4884" s="806"/>
      <c r="F4884" s="779"/>
      <c r="G4884" s="807"/>
      <c r="H4884" s="808"/>
    </row>
    <row r="4885" spans="1:8" hidden="1" x14ac:dyDescent="0.25">
      <c r="B4885" s="779"/>
      <c r="E4885" s="808"/>
      <c r="F4885" s="779"/>
      <c r="G4885" s="807"/>
      <c r="H4885" s="808"/>
    </row>
    <row r="4886" spans="1:8" hidden="1" x14ac:dyDescent="0.25">
      <c r="E4886" s="806"/>
      <c r="F4886" s="779"/>
      <c r="G4886" s="807"/>
      <c r="H4886" s="808"/>
    </row>
    <row r="4887" spans="1:8" hidden="1" x14ac:dyDescent="0.25">
      <c r="E4887" s="806"/>
      <c r="F4887" s="779"/>
      <c r="G4887" s="807"/>
      <c r="H4887" s="808"/>
    </row>
    <row r="4888" spans="1:8" hidden="1" x14ac:dyDescent="0.25"/>
    <row r="4889" spans="1:8" hidden="1" x14ac:dyDescent="0.25">
      <c r="A4889" s="778"/>
      <c r="B4889" s="779"/>
      <c r="C4889" s="780"/>
      <c r="D4889" s="810"/>
      <c r="E4889" s="781"/>
      <c r="F4889" s="779"/>
      <c r="G4889" s="780"/>
      <c r="H4889" s="781"/>
    </row>
    <row r="4890" spans="1:8" hidden="1" x14ac:dyDescent="0.25">
      <c r="A4890" s="778"/>
      <c r="C4890" s="780"/>
      <c r="D4890" s="787"/>
      <c r="E4890" s="781"/>
      <c r="F4890" s="779"/>
      <c r="G4890" s="780"/>
      <c r="H4890" s="781"/>
    </row>
    <row r="4891" spans="1:8" hidden="1" x14ac:dyDescent="0.25">
      <c r="A4891" s="778"/>
      <c r="C4891" s="780"/>
      <c r="D4891" s="787"/>
      <c r="E4891" s="781"/>
      <c r="H4891" s="781"/>
    </row>
    <row r="4892" spans="1:8" hidden="1" x14ac:dyDescent="0.25">
      <c r="A4892" s="778"/>
      <c r="B4892" s="779"/>
      <c r="C4892" s="780"/>
      <c r="D4892" s="787"/>
      <c r="E4892" s="781"/>
      <c r="F4892" s="779"/>
      <c r="G4892" s="780"/>
      <c r="H4892" s="781"/>
    </row>
    <row r="4893" spans="1:8" hidden="1" x14ac:dyDescent="0.25">
      <c r="A4893" s="778"/>
      <c r="C4893" s="780"/>
      <c r="D4893" s="787"/>
      <c r="E4893" s="781"/>
      <c r="F4893" s="779"/>
      <c r="G4893" s="780"/>
      <c r="H4893" s="781"/>
    </row>
    <row r="4894" spans="1:8" hidden="1" x14ac:dyDescent="0.25">
      <c r="A4894" s="778"/>
      <c r="C4894" s="780"/>
      <c r="D4894" s="787"/>
      <c r="E4894" s="781"/>
      <c r="G4894" s="780"/>
      <c r="H4894" s="781"/>
    </row>
    <row r="4895" spans="1:8" hidden="1" x14ac:dyDescent="0.25">
      <c r="A4895" s="778"/>
      <c r="B4895" s="779"/>
      <c r="C4895" s="780"/>
      <c r="D4895" s="787"/>
      <c r="E4895" s="781"/>
      <c r="F4895" s="779"/>
      <c r="G4895" s="780"/>
      <c r="H4895" s="781"/>
    </row>
    <row r="4896" spans="1:8" hidden="1" x14ac:dyDescent="0.25">
      <c r="A4896" s="778"/>
      <c r="C4896" s="780"/>
      <c r="D4896" s="810"/>
      <c r="E4896" s="781"/>
      <c r="F4896" s="779"/>
      <c r="G4896" s="780"/>
      <c r="H4896" s="781"/>
    </row>
    <row r="4897" spans="1:8" hidden="1" x14ac:dyDescent="0.25">
      <c r="A4897" s="778"/>
      <c r="C4897" s="784"/>
      <c r="D4897" s="781"/>
      <c r="E4897" s="781"/>
      <c r="F4897" s="779"/>
      <c r="G4897" s="780"/>
      <c r="H4897" s="781"/>
    </row>
    <row r="4898" spans="1:8" hidden="1" x14ac:dyDescent="0.25">
      <c r="A4898" s="778"/>
      <c r="B4898" s="779"/>
      <c r="C4898" s="784"/>
      <c r="D4898" s="781"/>
      <c r="E4898" s="781"/>
      <c r="F4898" s="779"/>
      <c r="G4898" s="780"/>
      <c r="H4898" s="781"/>
    </row>
    <row r="4899" spans="1:8" hidden="1" x14ac:dyDescent="0.25">
      <c r="A4899" s="778"/>
      <c r="C4899" s="784"/>
      <c r="D4899" s="781"/>
      <c r="E4899" s="781"/>
      <c r="F4899" s="779"/>
      <c r="G4899" s="780"/>
      <c r="H4899" s="781"/>
    </row>
    <row r="4900" spans="1:8" hidden="1" x14ac:dyDescent="0.25">
      <c r="A4900" s="778"/>
      <c r="C4900" s="780"/>
      <c r="D4900" s="810"/>
      <c r="E4900" s="781"/>
      <c r="F4900" s="779"/>
      <c r="G4900" s="780"/>
      <c r="H4900" s="781"/>
    </row>
    <row r="4901" spans="1:8" hidden="1" x14ac:dyDescent="0.25">
      <c r="A4901" s="778"/>
      <c r="B4901" s="779"/>
      <c r="C4901" s="784"/>
      <c r="D4901" s="781"/>
      <c r="E4901" s="781"/>
      <c r="F4901" s="779"/>
      <c r="G4901" s="780"/>
      <c r="H4901" s="781"/>
    </row>
    <row r="4902" spans="1:8" hidden="1" x14ac:dyDescent="0.25">
      <c r="A4902" s="778"/>
      <c r="C4902" s="784"/>
      <c r="D4902" s="781"/>
      <c r="E4902" s="781"/>
      <c r="F4902" s="779"/>
      <c r="G4902" s="780"/>
      <c r="H4902" s="781"/>
    </row>
    <row r="4903" spans="1:8" hidden="1" x14ac:dyDescent="0.25">
      <c r="A4903" s="778"/>
      <c r="C4903" s="784"/>
      <c r="D4903" s="781"/>
      <c r="E4903" s="781"/>
      <c r="F4903" s="779"/>
      <c r="G4903" s="780"/>
      <c r="H4903" s="781"/>
    </row>
    <row r="4904" spans="1:8" hidden="1" x14ac:dyDescent="0.25">
      <c r="A4904" s="778"/>
      <c r="B4904" s="779"/>
      <c r="C4904" s="780"/>
      <c r="D4904" s="787"/>
      <c r="E4904" s="781"/>
      <c r="F4904" s="779"/>
      <c r="G4904" s="780"/>
      <c r="H4904" s="781"/>
    </row>
    <row r="4905" spans="1:8" hidden="1" x14ac:dyDescent="0.25">
      <c r="A4905" s="778"/>
      <c r="D4905" s="790"/>
      <c r="E4905" s="781"/>
      <c r="F4905" s="779"/>
      <c r="H4905" s="781"/>
    </row>
    <row r="4906" spans="1:8" hidden="1" x14ac:dyDescent="0.25">
      <c r="A4906" s="778"/>
      <c r="D4906" s="790"/>
      <c r="E4906" s="781"/>
      <c r="F4906" s="779"/>
      <c r="H4906" s="781"/>
    </row>
    <row r="4907" spans="1:8" hidden="1" x14ac:dyDescent="0.25">
      <c r="A4907" s="778"/>
      <c r="B4907" s="779"/>
      <c r="D4907" s="790"/>
      <c r="E4907" s="781"/>
      <c r="F4907" s="779"/>
      <c r="H4907" s="781"/>
    </row>
    <row r="4908" spans="1:8" hidden="1" x14ac:dyDescent="0.25">
      <c r="A4908" s="778"/>
      <c r="D4908" s="790"/>
      <c r="E4908" s="781"/>
      <c r="F4908" s="779"/>
      <c r="H4908" s="781"/>
    </row>
    <row r="4909" spans="1:8" hidden="1" x14ac:dyDescent="0.25">
      <c r="A4909" s="778"/>
      <c r="D4909" s="790"/>
      <c r="E4909" s="781"/>
      <c r="H4909" s="781"/>
    </row>
    <row r="4910" spans="1:8" hidden="1" x14ac:dyDescent="0.25">
      <c r="A4910" s="778"/>
      <c r="B4910" s="779"/>
      <c r="D4910" s="790"/>
      <c r="E4910" s="781"/>
      <c r="F4910" s="779"/>
    </row>
    <row r="4911" spans="1:8" hidden="1" x14ac:dyDescent="0.25">
      <c r="A4911" s="778"/>
      <c r="D4911" s="790"/>
      <c r="E4911" s="781"/>
      <c r="F4911" s="779"/>
    </row>
    <row r="4912" spans="1:8" hidden="1" x14ac:dyDescent="0.25"/>
    <row r="4913" spans="1:8" hidden="1" x14ac:dyDescent="0.25">
      <c r="A4913" s="778"/>
      <c r="C4913" s="780"/>
      <c r="D4913" s="783"/>
      <c r="E4913" s="787"/>
      <c r="G4913" s="780"/>
      <c r="H4913" s="785"/>
    </row>
    <row r="4914" spans="1:8" hidden="1" x14ac:dyDescent="0.25">
      <c r="A4914" s="778"/>
      <c r="C4914" s="780"/>
      <c r="D4914" s="783"/>
      <c r="E4914" s="787"/>
      <c r="G4914" s="780"/>
      <c r="H4914" s="785"/>
    </row>
    <row r="4915" spans="1:8" hidden="1" x14ac:dyDescent="0.25">
      <c r="A4915" s="778"/>
      <c r="C4915" s="780"/>
      <c r="D4915" s="783"/>
      <c r="E4915" s="787"/>
      <c r="G4915" s="780"/>
      <c r="H4915" s="785"/>
    </row>
    <row r="4916" spans="1:8" hidden="1" x14ac:dyDescent="0.25">
      <c r="A4916" s="778"/>
      <c r="G4916" s="780"/>
      <c r="H4916" s="785"/>
    </row>
    <row r="4917" spans="1:8" hidden="1" x14ac:dyDescent="0.25">
      <c r="A4917" s="778"/>
      <c r="E4917" s="787"/>
      <c r="G4917" s="780"/>
      <c r="H4917" s="785"/>
    </row>
    <row r="4918" spans="1:8" hidden="1" x14ac:dyDescent="0.25">
      <c r="A4918" s="778"/>
      <c r="G4918" s="780"/>
      <c r="H4918" s="785"/>
    </row>
    <row r="4919" spans="1:8" hidden="1" x14ac:dyDescent="0.25">
      <c r="A4919" s="778"/>
      <c r="G4919" s="780"/>
      <c r="H4919" s="785"/>
    </row>
    <row r="4920" spans="1:8" hidden="1" x14ac:dyDescent="0.25"/>
    <row r="4921" spans="1:8" hidden="1" x14ac:dyDescent="0.25">
      <c r="A4921" s="778"/>
      <c r="C4921" s="780"/>
      <c r="D4921" s="783"/>
      <c r="E4921" s="787"/>
      <c r="G4921" s="780"/>
      <c r="H4921" s="785"/>
    </row>
    <row r="4922" spans="1:8" hidden="1" x14ac:dyDescent="0.25">
      <c r="A4922" s="778"/>
      <c r="C4922" s="780"/>
      <c r="D4922" s="783"/>
      <c r="E4922" s="787"/>
      <c r="G4922" s="780"/>
      <c r="H4922" s="785"/>
    </row>
    <row r="4923" spans="1:8" hidden="1" x14ac:dyDescent="0.25">
      <c r="A4923" s="778"/>
      <c r="C4923" s="780"/>
      <c r="D4923" s="783"/>
      <c r="E4923" s="787"/>
      <c r="G4923" s="780"/>
      <c r="H4923" s="785"/>
    </row>
    <row r="4924" spans="1:8" hidden="1" x14ac:dyDescent="0.25">
      <c r="A4924" s="778"/>
      <c r="G4924" s="780"/>
      <c r="H4924" s="785"/>
    </row>
    <row r="4925" spans="1:8" hidden="1" x14ac:dyDescent="0.25">
      <c r="A4925" s="778"/>
      <c r="E4925" s="787"/>
      <c r="G4925" s="780"/>
      <c r="H4925" s="785"/>
    </row>
    <row r="4926" spans="1:8" hidden="1" x14ac:dyDescent="0.25">
      <c r="A4926" s="778"/>
      <c r="G4926" s="780"/>
      <c r="H4926" s="785"/>
    </row>
    <row r="4927" spans="1:8" hidden="1" x14ac:dyDescent="0.25">
      <c r="A4927" s="778"/>
      <c r="G4927" s="780"/>
      <c r="H4927" s="785"/>
    </row>
    <row r="4928" spans="1:8" hidden="1" x14ac:dyDescent="0.25">
      <c r="A4928" s="778"/>
      <c r="G4928" s="780"/>
      <c r="H4928" s="783"/>
    </row>
    <row r="4929" spans="1:8" hidden="1" x14ac:dyDescent="0.25">
      <c r="A4929" s="778"/>
      <c r="G4929" s="780"/>
      <c r="H4929" s="783"/>
    </row>
    <row r="4930" spans="1:8" hidden="1" x14ac:dyDescent="0.25">
      <c r="A4930" s="778"/>
      <c r="G4930" s="780"/>
      <c r="H4930" s="789"/>
    </row>
    <row r="4931" spans="1:8" hidden="1" x14ac:dyDescent="0.25">
      <c r="A4931" s="778"/>
      <c r="G4931" s="780"/>
      <c r="H4931" s="789"/>
    </row>
    <row r="4932" spans="1:8" hidden="1" x14ac:dyDescent="0.25">
      <c r="A4932" s="778"/>
      <c r="G4932" s="780"/>
      <c r="H4932" s="789"/>
    </row>
    <row r="4933" spans="1:8" hidden="1" x14ac:dyDescent="0.25">
      <c r="A4933" s="778"/>
      <c r="G4933" s="811"/>
      <c r="H4933" s="789"/>
    </row>
    <row r="4934" spans="1:8" hidden="1" x14ac:dyDescent="0.25">
      <c r="A4934" s="778"/>
      <c r="G4934" s="780"/>
      <c r="H4934" s="789"/>
    </row>
    <row r="4935" spans="1:8" hidden="1" x14ac:dyDescent="0.25">
      <c r="A4935" s="778"/>
      <c r="G4935" s="780"/>
      <c r="H4935" s="789"/>
    </row>
    <row r="4936" spans="1:8" hidden="1" x14ac:dyDescent="0.25">
      <c r="A4936" s="778"/>
      <c r="G4936" s="780"/>
      <c r="H4936" s="789"/>
    </row>
    <row r="4937" spans="1:8" hidden="1" x14ac:dyDescent="0.25">
      <c r="A4937" s="778"/>
      <c r="G4937" s="780"/>
      <c r="H4937" s="789"/>
    </row>
    <row r="4938" spans="1:8" hidden="1" x14ac:dyDescent="0.25">
      <c r="A4938" s="778"/>
      <c r="E4938" s="787"/>
      <c r="G4938" s="780"/>
      <c r="H4938" s="789"/>
    </row>
    <row r="4939" spans="1:8" hidden="1" x14ac:dyDescent="0.25">
      <c r="A4939" s="778"/>
      <c r="E4939" s="787"/>
      <c r="H4939" s="789"/>
    </row>
    <row r="4940" spans="1:8" hidden="1" x14ac:dyDescent="0.25">
      <c r="A4940" s="778"/>
      <c r="H4940" s="789"/>
    </row>
    <row r="4941" spans="1:8" hidden="1" x14ac:dyDescent="0.25">
      <c r="A4941" s="778"/>
      <c r="E4941" s="787"/>
      <c r="H4941" s="789"/>
    </row>
    <row r="4942" spans="1:8" hidden="1" x14ac:dyDescent="0.25">
      <c r="A4942" s="778"/>
      <c r="E4942" s="787"/>
      <c r="H4942" s="789"/>
    </row>
    <row r="4943" spans="1:8" hidden="1" x14ac:dyDescent="0.25">
      <c r="A4943" s="778"/>
      <c r="F4943" s="779"/>
      <c r="H4943" s="789"/>
    </row>
    <row r="4944" spans="1:8" hidden="1" x14ac:dyDescent="0.25"/>
    <row r="4945" hidden="1" x14ac:dyDescent="0.25"/>
    <row r="4946" hidden="1" x14ac:dyDescent="0.25"/>
    <row r="4947" hidden="1" x14ac:dyDescent="0.25"/>
    <row r="4948" hidden="1" x14ac:dyDescent="0.25"/>
    <row r="4949" hidden="1" x14ac:dyDescent="0.25"/>
    <row r="4950" hidden="1" x14ac:dyDescent="0.25"/>
    <row r="4951" hidden="1" x14ac:dyDescent="0.25"/>
    <row r="4952" hidden="1" x14ac:dyDescent="0.25"/>
    <row r="4953" hidden="1" x14ac:dyDescent="0.25"/>
    <row r="4954" hidden="1" x14ac:dyDescent="0.25"/>
    <row r="4955" hidden="1" x14ac:dyDescent="0.25"/>
    <row r="4956" hidden="1" x14ac:dyDescent="0.25"/>
    <row r="4957" hidden="1" x14ac:dyDescent="0.25"/>
    <row r="4958" hidden="1" x14ac:dyDescent="0.25"/>
    <row r="4959" hidden="1" x14ac:dyDescent="0.25"/>
    <row r="4960" hidden="1" x14ac:dyDescent="0.25"/>
    <row r="4961" hidden="1" x14ac:dyDescent="0.25"/>
    <row r="4962" hidden="1" x14ac:dyDescent="0.25"/>
    <row r="4963" hidden="1" x14ac:dyDescent="0.25"/>
    <row r="4964" hidden="1" x14ac:dyDescent="0.25"/>
    <row r="4965" hidden="1" x14ac:dyDescent="0.25"/>
    <row r="4966" hidden="1" x14ac:dyDescent="0.25"/>
    <row r="4967" hidden="1" x14ac:dyDescent="0.25"/>
    <row r="4968" hidden="1" x14ac:dyDescent="0.25"/>
    <row r="4969" hidden="1" x14ac:dyDescent="0.25"/>
    <row r="4970" hidden="1" x14ac:dyDescent="0.25"/>
    <row r="4971" hidden="1" x14ac:dyDescent="0.25"/>
    <row r="4972" hidden="1" x14ac:dyDescent="0.25"/>
    <row r="4973" hidden="1" x14ac:dyDescent="0.25"/>
    <row r="4974" hidden="1" x14ac:dyDescent="0.25"/>
    <row r="4975" hidden="1" x14ac:dyDescent="0.25"/>
    <row r="4976" hidden="1" x14ac:dyDescent="0.25"/>
    <row r="4977" spans="1:8" hidden="1" x14ac:dyDescent="0.25">
      <c r="A4977" s="778"/>
      <c r="B4977" s="779"/>
      <c r="E4977" s="787"/>
      <c r="F4977" s="779"/>
      <c r="H4977" s="783"/>
    </row>
    <row r="4978" spans="1:8" hidden="1" x14ac:dyDescent="0.25">
      <c r="A4978" s="778"/>
      <c r="E4978" s="787"/>
      <c r="F4978" s="779"/>
      <c r="H4978" s="783"/>
    </row>
    <row r="4979" spans="1:8" hidden="1" x14ac:dyDescent="0.25">
      <c r="A4979" s="778"/>
      <c r="E4979" s="787"/>
      <c r="F4979" s="779"/>
      <c r="H4979" s="783"/>
    </row>
    <row r="4980" spans="1:8" hidden="1" x14ac:dyDescent="0.25">
      <c r="A4980" s="778"/>
      <c r="E4980" s="787"/>
      <c r="G4980" s="780"/>
      <c r="H4980" s="789"/>
    </row>
    <row r="4981" spans="1:8" hidden="1" x14ac:dyDescent="0.25">
      <c r="A4981" s="778"/>
      <c r="B4981" s="779"/>
      <c r="E4981" s="787"/>
      <c r="F4981" s="779"/>
      <c r="G4981" s="780"/>
      <c r="H4981" s="783"/>
    </row>
    <row r="4982" spans="1:8" hidden="1" x14ac:dyDescent="0.25">
      <c r="A4982" s="778"/>
      <c r="E4982" s="787"/>
      <c r="F4982" s="779"/>
      <c r="G4982" s="780"/>
      <c r="H4982" s="783"/>
    </row>
    <row r="4983" spans="1:8" hidden="1" x14ac:dyDescent="0.25">
      <c r="A4983" s="778"/>
      <c r="E4983" s="787"/>
      <c r="F4983" s="779"/>
      <c r="G4983" s="780"/>
      <c r="H4983" s="783"/>
    </row>
    <row r="4984" spans="1:8" hidden="1" x14ac:dyDescent="0.25">
      <c r="A4984" s="778"/>
      <c r="E4984" s="787"/>
      <c r="G4984" s="780"/>
      <c r="H4984" s="789"/>
    </row>
    <row r="4985" spans="1:8" hidden="1" x14ac:dyDescent="0.25">
      <c r="A4985" s="778"/>
      <c r="B4985" s="779"/>
      <c r="E4985" s="787"/>
      <c r="F4985" s="779"/>
      <c r="G4985" s="780"/>
      <c r="H4985" s="783"/>
    </row>
    <row r="4986" spans="1:8" hidden="1" x14ac:dyDescent="0.25">
      <c r="A4986" s="778"/>
      <c r="E4986" s="787"/>
      <c r="F4986" s="779"/>
      <c r="G4986" s="780"/>
      <c r="H4986" s="783"/>
    </row>
    <row r="4987" spans="1:8" hidden="1" x14ac:dyDescent="0.25">
      <c r="A4987" s="778"/>
      <c r="E4987" s="787"/>
      <c r="F4987" s="779"/>
      <c r="G4987" s="780"/>
      <c r="H4987" s="783"/>
    </row>
    <row r="4988" spans="1:8" hidden="1" x14ac:dyDescent="0.25">
      <c r="A4988" s="778"/>
      <c r="E4988" s="787"/>
      <c r="G4988" s="780"/>
      <c r="H4988" s="789"/>
    </row>
    <row r="4989" spans="1:8" hidden="1" x14ac:dyDescent="0.25">
      <c r="A4989" s="778"/>
      <c r="B4989" s="779"/>
      <c r="E4989" s="787"/>
      <c r="F4989" s="779"/>
      <c r="G4989" s="780"/>
      <c r="H4989" s="783"/>
    </row>
    <row r="4990" spans="1:8" hidden="1" x14ac:dyDescent="0.25">
      <c r="A4990" s="778"/>
      <c r="E4990" s="787"/>
      <c r="F4990" s="779"/>
      <c r="G4990" s="780"/>
      <c r="H4990" s="783"/>
    </row>
    <row r="4991" spans="1:8" hidden="1" x14ac:dyDescent="0.25">
      <c r="A4991" s="778"/>
      <c r="E4991" s="787"/>
      <c r="F4991" s="779"/>
      <c r="G4991" s="780"/>
      <c r="H4991" s="783"/>
    </row>
    <row r="4992" spans="1:8" hidden="1" x14ac:dyDescent="0.25">
      <c r="A4992" s="778"/>
      <c r="E4992" s="787"/>
      <c r="F4992" s="779"/>
      <c r="G4992" s="780"/>
      <c r="H4992" s="789"/>
    </row>
    <row r="4993" spans="1:8" hidden="1" x14ac:dyDescent="0.25">
      <c r="A4993" s="778"/>
      <c r="B4993" s="779"/>
      <c r="E4993" s="787"/>
      <c r="F4993" s="779"/>
      <c r="G4993" s="780"/>
      <c r="H4993" s="783"/>
    </row>
    <row r="4994" spans="1:8" hidden="1" x14ac:dyDescent="0.25">
      <c r="A4994" s="778"/>
      <c r="E4994" s="787"/>
      <c r="F4994" s="779"/>
      <c r="G4994" s="780"/>
      <c r="H4994" s="783"/>
    </row>
    <row r="4995" spans="1:8" hidden="1" x14ac:dyDescent="0.25">
      <c r="A4995" s="778"/>
      <c r="E4995" s="787"/>
      <c r="F4995" s="779"/>
      <c r="G4995" s="780"/>
      <c r="H4995" s="783"/>
    </row>
    <row r="4996" spans="1:8" hidden="1" x14ac:dyDescent="0.25">
      <c r="A4996" s="778"/>
      <c r="E4996" s="787"/>
      <c r="F4996" s="779"/>
      <c r="G4996" s="780"/>
      <c r="H4996" s="789"/>
    </row>
    <row r="4997" spans="1:8" hidden="1" x14ac:dyDescent="0.25">
      <c r="A4997" s="778"/>
      <c r="B4997" s="779"/>
      <c r="E4997" s="787"/>
      <c r="F4997" s="779"/>
      <c r="G4997" s="780"/>
      <c r="H4997" s="783"/>
    </row>
    <row r="4998" spans="1:8" hidden="1" x14ac:dyDescent="0.25">
      <c r="A4998" s="778"/>
      <c r="E4998" s="787"/>
      <c r="F4998" s="779"/>
      <c r="G4998" s="780"/>
      <c r="H4998" s="783"/>
    </row>
    <row r="4999" spans="1:8" hidden="1" x14ac:dyDescent="0.25">
      <c r="A4999" s="778"/>
      <c r="E4999" s="787"/>
      <c r="F4999" s="779"/>
      <c r="G4999" s="780"/>
      <c r="H4999" s="783"/>
    </row>
    <row r="5000" spans="1:8" hidden="1" x14ac:dyDescent="0.25">
      <c r="A5000" s="778"/>
      <c r="E5000" s="787"/>
      <c r="G5000" s="780"/>
      <c r="H5000" s="789"/>
    </row>
    <row r="5001" spans="1:8" hidden="1" x14ac:dyDescent="0.25">
      <c r="A5001" s="778"/>
      <c r="B5001" s="779"/>
      <c r="E5001" s="787"/>
      <c r="F5001" s="779"/>
      <c r="G5001" s="780"/>
      <c r="H5001" s="783"/>
    </row>
    <row r="5002" spans="1:8" hidden="1" x14ac:dyDescent="0.25">
      <c r="A5002" s="778"/>
      <c r="B5002" s="779"/>
      <c r="E5002" s="787"/>
      <c r="F5002" s="779"/>
      <c r="G5002" s="780"/>
      <c r="H5002" s="783"/>
    </row>
    <row r="5003" spans="1:8" hidden="1" x14ac:dyDescent="0.25">
      <c r="A5003" s="778"/>
      <c r="B5003" s="779"/>
      <c r="E5003" s="787"/>
      <c r="F5003" s="779"/>
      <c r="G5003" s="780"/>
      <c r="H5003" s="783"/>
    </row>
    <row r="5004" spans="1:8" hidden="1" x14ac:dyDescent="0.25">
      <c r="A5004" s="778"/>
      <c r="B5004" s="779"/>
      <c r="D5004" s="790"/>
      <c r="E5004" s="787"/>
      <c r="G5004" s="780"/>
      <c r="H5004" s="789"/>
    </row>
    <row r="5005" spans="1:8" hidden="1" x14ac:dyDescent="0.25">
      <c r="A5005" s="778"/>
      <c r="B5005" s="779"/>
      <c r="E5005" s="787"/>
      <c r="F5005" s="779"/>
      <c r="G5005" s="780"/>
      <c r="H5005" s="783"/>
    </row>
    <row r="5006" spans="1:8" hidden="1" x14ac:dyDescent="0.25">
      <c r="A5006" s="778"/>
      <c r="E5006" s="787"/>
      <c r="F5006" s="779"/>
      <c r="G5006" s="780"/>
      <c r="H5006" s="783"/>
    </row>
    <row r="5007" spans="1:8" hidden="1" x14ac:dyDescent="0.25">
      <c r="A5007" s="778"/>
      <c r="B5007" s="779"/>
      <c r="E5007" s="787"/>
      <c r="F5007" s="779"/>
      <c r="H5007" s="783"/>
    </row>
    <row r="5008" spans="1:8" hidden="1" x14ac:dyDescent="0.25">
      <c r="A5008" s="778"/>
      <c r="E5008" s="787"/>
      <c r="H5008" s="789"/>
    </row>
    <row r="5009" spans="1:8" hidden="1" x14ac:dyDescent="0.25">
      <c r="A5009" s="778"/>
      <c r="B5009" s="779"/>
      <c r="E5009" s="787"/>
      <c r="F5009" s="779"/>
      <c r="H5009" s="783"/>
    </row>
    <row r="5010" spans="1:8" hidden="1" x14ac:dyDescent="0.25">
      <c r="A5010" s="778"/>
      <c r="E5010" s="787"/>
      <c r="F5010" s="779"/>
      <c r="H5010" s="783"/>
    </row>
    <row r="5011" spans="1:8" hidden="1" x14ac:dyDescent="0.25">
      <c r="A5011" s="778"/>
      <c r="E5011" s="787"/>
      <c r="F5011" s="779"/>
      <c r="H5011" s="783"/>
    </row>
    <row r="5012" spans="1:8" hidden="1" x14ac:dyDescent="0.25">
      <c r="A5012" s="778"/>
      <c r="E5012" s="787"/>
      <c r="H5012" s="789"/>
    </row>
    <row r="5013" spans="1:8" hidden="1" x14ac:dyDescent="0.25">
      <c r="A5013" s="778"/>
      <c r="B5013" s="779"/>
      <c r="C5013" s="807"/>
      <c r="D5013" s="808"/>
      <c r="E5013" s="806"/>
      <c r="F5013" s="779"/>
      <c r="H5013" s="783"/>
    </row>
    <row r="5014" spans="1:8" hidden="1" x14ac:dyDescent="0.25">
      <c r="A5014" s="778"/>
      <c r="B5014" s="779"/>
      <c r="C5014" s="807"/>
      <c r="D5014" s="808"/>
      <c r="E5014" s="806"/>
      <c r="F5014" s="779"/>
      <c r="H5014" s="783"/>
    </row>
    <row r="5015" spans="1:8" hidden="1" x14ac:dyDescent="0.25">
      <c r="A5015" s="778"/>
      <c r="B5015" s="779"/>
      <c r="C5015" s="807"/>
      <c r="D5015" s="808"/>
      <c r="E5015" s="806"/>
      <c r="F5015" s="779"/>
      <c r="H5015" s="783"/>
    </row>
    <row r="5016" spans="1:8" hidden="1" x14ac:dyDescent="0.25">
      <c r="A5016" s="778"/>
      <c r="B5016" s="779"/>
      <c r="C5016" s="807"/>
      <c r="D5016" s="808"/>
      <c r="E5016" s="806"/>
      <c r="F5016" s="779"/>
      <c r="H5016" s="789"/>
    </row>
    <row r="5017" spans="1:8" hidden="1" x14ac:dyDescent="0.25">
      <c r="A5017" s="778"/>
      <c r="B5017" s="779"/>
      <c r="C5017" s="807"/>
      <c r="D5017" s="808"/>
      <c r="E5017" s="806"/>
      <c r="F5017" s="779"/>
      <c r="H5017" s="783"/>
    </row>
    <row r="5018" spans="1:8" hidden="1" x14ac:dyDescent="0.25">
      <c r="A5018" s="778"/>
      <c r="B5018" s="779"/>
      <c r="C5018" s="807"/>
      <c r="D5018" s="808"/>
      <c r="E5018" s="806"/>
      <c r="F5018" s="779"/>
      <c r="H5018" s="783"/>
    </row>
    <row r="5019" spans="1:8" hidden="1" x14ac:dyDescent="0.25">
      <c r="A5019" s="778"/>
      <c r="B5019" s="779"/>
      <c r="C5019" s="807"/>
      <c r="D5019" s="808"/>
      <c r="E5019" s="806"/>
      <c r="F5019" s="779"/>
      <c r="H5019" s="783"/>
    </row>
    <row r="5020" spans="1:8" hidden="1" x14ac:dyDescent="0.25">
      <c r="A5020" s="778"/>
      <c r="B5020" s="779"/>
      <c r="C5020" s="807"/>
      <c r="D5020" s="808"/>
      <c r="E5020" s="806"/>
      <c r="F5020" s="779"/>
      <c r="H5020" s="789"/>
    </row>
    <row r="5021" spans="1:8" hidden="1" x14ac:dyDescent="0.25">
      <c r="A5021" s="778"/>
      <c r="B5021" s="779"/>
      <c r="C5021" s="807"/>
      <c r="D5021" s="808"/>
      <c r="E5021" s="806"/>
      <c r="F5021" s="779"/>
      <c r="H5021" s="783"/>
    </row>
    <row r="5022" spans="1:8" hidden="1" x14ac:dyDescent="0.25">
      <c r="A5022" s="778"/>
      <c r="B5022" s="779"/>
      <c r="C5022" s="807"/>
      <c r="D5022" s="808"/>
      <c r="E5022" s="806"/>
      <c r="F5022" s="779"/>
      <c r="H5022" s="783"/>
    </row>
    <row r="5023" spans="1:8" hidden="1" x14ac:dyDescent="0.25">
      <c r="A5023" s="778"/>
      <c r="B5023" s="779"/>
      <c r="C5023" s="807"/>
      <c r="D5023" s="808"/>
      <c r="E5023" s="806"/>
      <c r="F5023" s="779"/>
      <c r="H5023" s="783"/>
    </row>
    <row r="5024" spans="1:8" hidden="1" x14ac:dyDescent="0.25">
      <c r="A5024" s="778"/>
      <c r="B5024" s="779"/>
      <c r="C5024" s="807"/>
      <c r="D5024" s="808"/>
      <c r="E5024" s="806"/>
      <c r="F5024" s="779"/>
      <c r="H5024" s="789"/>
    </row>
    <row r="5025" spans="1:8" hidden="1" x14ac:dyDescent="0.25">
      <c r="A5025" s="778"/>
      <c r="B5025" s="779"/>
      <c r="C5025" s="807"/>
      <c r="D5025" s="808"/>
      <c r="E5025" s="806"/>
      <c r="F5025" s="779"/>
      <c r="H5025" s="783"/>
    </row>
    <row r="5026" spans="1:8" hidden="1" x14ac:dyDescent="0.25">
      <c r="A5026" s="778"/>
      <c r="B5026" s="779"/>
      <c r="C5026" s="807"/>
      <c r="D5026" s="808"/>
      <c r="E5026" s="806"/>
      <c r="F5026" s="779"/>
      <c r="H5026" s="783"/>
    </row>
    <row r="5027" spans="1:8" hidden="1" x14ac:dyDescent="0.25">
      <c r="A5027" s="778"/>
      <c r="B5027" s="779"/>
      <c r="C5027" s="807"/>
      <c r="D5027" s="808"/>
      <c r="E5027" s="806"/>
      <c r="F5027" s="779"/>
      <c r="H5027" s="783"/>
    </row>
    <row r="5028" spans="1:8" hidden="1" x14ac:dyDescent="0.25">
      <c r="A5028" s="778"/>
      <c r="B5028" s="779"/>
      <c r="C5028" s="807"/>
      <c r="D5028" s="808"/>
      <c r="E5028" s="806"/>
      <c r="F5028" s="779"/>
      <c r="H5028" s="789"/>
    </row>
    <row r="5029" spans="1:8" hidden="1" x14ac:dyDescent="0.25">
      <c r="A5029" s="778"/>
      <c r="B5029" s="779"/>
      <c r="C5029" s="807"/>
      <c r="D5029" s="808"/>
      <c r="E5029" s="806"/>
      <c r="F5029" s="779"/>
      <c r="H5029" s="783"/>
    </row>
    <row r="5030" spans="1:8" hidden="1" x14ac:dyDescent="0.25">
      <c r="A5030" s="778"/>
      <c r="B5030" s="779"/>
      <c r="C5030" s="807"/>
      <c r="D5030" s="808"/>
      <c r="E5030" s="806"/>
      <c r="F5030" s="779"/>
      <c r="H5030" s="783"/>
    </row>
    <row r="5031" spans="1:8" hidden="1" x14ac:dyDescent="0.25">
      <c r="A5031" s="778"/>
      <c r="B5031" s="779"/>
      <c r="C5031" s="807"/>
      <c r="D5031" s="808"/>
      <c r="E5031" s="806"/>
      <c r="F5031" s="779"/>
      <c r="H5031" s="783"/>
    </row>
    <row r="5032" spans="1:8" hidden="1" x14ac:dyDescent="0.25">
      <c r="A5032" s="778"/>
      <c r="B5032" s="779"/>
      <c r="C5032" s="807"/>
      <c r="D5032" s="808"/>
      <c r="E5032" s="806"/>
      <c r="F5032" s="779"/>
      <c r="H5032" s="789"/>
    </row>
    <row r="5033" spans="1:8" hidden="1" x14ac:dyDescent="0.25">
      <c r="A5033" s="778"/>
      <c r="B5033" s="779"/>
      <c r="C5033" s="807"/>
      <c r="D5033" s="808"/>
      <c r="E5033" s="806"/>
      <c r="F5033" s="779"/>
      <c r="H5033" s="783"/>
    </row>
    <row r="5034" spans="1:8" hidden="1" x14ac:dyDescent="0.25">
      <c r="A5034" s="778"/>
      <c r="B5034" s="779"/>
      <c r="C5034" s="807"/>
      <c r="D5034" s="808"/>
      <c r="E5034" s="806"/>
      <c r="F5034" s="779"/>
      <c r="H5034" s="783"/>
    </row>
    <row r="5035" spans="1:8" hidden="1" x14ac:dyDescent="0.25">
      <c r="A5035" s="778"/>
      <c r="B5035" s="779"/>
      <c r="C5035" s="807"/>
      <c r="D5035" s="808"/>
      <c r="E5035" s="806"/>
      <c r="F5035" s="779"/>
      <c r="H5035" s="783"/>
    </row>
    <row r="5036" spans="1:8" hidden="1" x14ac:dyDescent="0.25">
      <c r="A5036" s="778"/>
      <c r="B5036" s="779"/>
      <c r="C5036" s="807"/>
      <c r="D5036" s="808"/>
      <c r="E5036" s="806"/>
      <c r="F5036" s="779"/>
      <c r="H5036" s="789"/>
    </row>
    <row r="5037" spans="1:8" hidden="1" x14ac:dyDescent="0.25">
      <c r="A5037" s="778"/>
      <c r="B5037" s="779"/>
      <c r="C5037" s="807"/>
      <c r="D5037" s="808"/>
      <c r="E5037" s="806"/>
      <c r="F5037" s="779"/>
      <c r="H5037" s="783"/>
    </row>
    <row r="5038" spans="1:8" hidden="1" x14ac:dyDescent="0.25">
      <c r="A5038" s="778"/>
      <c r="B5038" s="779"/>
      <c r="C5038" s="807"/>
      <c r="D5038" s="808"/>
      <c r="E5038" s="806"/>
      <c r="F5038" s="779"/>
      <c r="H5038" s="783"/>
    </row>
    <row r="5039" spans="1:8" hidden="1" x14ac:dyDescent="0.25">
      <c r="A5039" s="778"/>
      <c r="B5039" s="779"/>
      <c r="C5039" s="807"/>
      <c r="D5039" s="808"/>
      <c r="E5039" s="806"/>
      <c r="F5039" s="779"/>
      <c r="H5039" s="783"/>
    </row>
    <row r="5040" spans="1:8" hidden="1" x14ac:dyDescent="0.25">
      <c r="A5040" s="778"/>
      <c r="B5040" s="779"/>
      <c r="C5040" s="807"/>
      <c r="D5040" s="808"/>
      <c r="E5040" s="806"/>
      <c r="F5040" s="779"/>
      <c r="H5040" s="789"/>
    </row>
    <row r="5041" spans="1:8" hidden="1" x14ac:dyDescent="0.25">
      <c r="A5041" s="778"/>
      <c r="B5041" s="779"/>
      <c r="C5041" s="807"/>
      <c r="D5041" s="808"/>
      <c r="E5041" s="806"/>
      <c r="F5041" s="779"/>
      <c r="H5041" s="783"/>
    </row>
    <row r="5042" spans="1:8" hidden="1" x14ac:dyDescent="0.25">
      <c r="A5042" s="778"/>
      <c r="B5042" s="779"/>
      <c r="C5042" s="807"/>
      <c r="D5042" s="808"/>
      <c r="E5042" s="806"/>
      <c r="F5042" s="779"/>
      <c r="H5042" s="783"/>
    </row>
    <row r="5043" spans="1:8" hidden="1" x14ac:dyDescent="0.25">
      <c r="A5043" s="778"/>
      <c r="B5043" s="779"/>
      <c r="C5043" s="807"/>
      <c r="D5043" s="808"/>
      <c r="E5043" s="806"/>
      <c r="F5043" s="779"/>
      <c r="H5043" s="783"/>
    </row>
    <row r="5044" spans="1:8" hidden="1" x14ac:dyDescent="0.25">
      <c r="A5044" s="778"/>
      <c r="B5044" s="779"/>
      <c r="C5044" s="807"/>
      <c r="D5044" s="808"/>
      <c r="E5044" s="806"/>
      <c r="F5044" s="779"/>
      <c r="H5044" s="789"/>
    </row>
    <row r="5045" spans="1:8" hidden="1" x14ac:dyDescent="0.25">
      <c r="A5045" s="778"/>
      <c r="B5045" s="779"/>
      <c r="C5045" s="807"/>
      <c r="D5045" s="808"/>
      <c r="E5045" s="806"/>
      <c r="F5045" s="779"/>
      <c r="H5045" s="783"/>
    </row>
    <row r="5046" spans="1:8" hidden="1" x14ac:dyDescent="0.25">
      <c r="A5046" s="778"/>
      <c r="B5046" s="779"/>
      <c r="C5046" s="807"/>
      <c r="D5046" s="808"/>
      <c r="E5046" s="806"/>
      <c r="F5046" s="779"/>
      <c r="H5046" s="783"/>
    </row>
    <row r="5047" spans="1:8" hidden="1" x14ac:dyDescent="0.25">
      <c r="A5047" s="778"/>
      <c r="B5047" s="779"/>
      <c r="C5047" s="807"/>
      <c r="D5047" s="808"/>
      <c r="E5047" s="806"/>
      <c r="F5047" s="779"/>
      <c r="H5047" s="783"/>
    </row>
    <row r="5048" spans="1:8" hidden="1" x14ac:dyDescent="0.25">
      <c r="A5048" s="778"/>
      <c r="E5048" s="787"/>
      <c r="H5048" s="789"/>
    </row>
    <row r="5049" spans="1:8" hidden="1" x14ac:dyDescent="0.25">
      <c r="A5049" s="778"/>
      <c r="E5049" s="806"/>
      <c r="H5049" s="783"/>
    </row>
    <row r="5050" spans="1:8" hidden="1" x14ac:dyDescent="0.25">
      <c r="A5050" s="778"/>
      <c r="E5050" s="806"/>
      <c r="H5050" s="783"/>
    </row>
    <row r="5051" spans="1:8" hidden="1" x14ac:dyDescent="0.25">
      <c r="A5051" s="778"/>
      <c r="E5051" s="806"/>
      <c r="H5051" s="783"/>
    </row>
    <row r="5052" spans="1:8" hidden="1" x14ac:dyDescent="0.25">
      <c r="A5052" s="778"/>
      <c r="E5052" s="787"/>
      <c r="H5052" s="789"/>
    </row>
    <row r="5053" spans="1:8" hidden="1" x14ac:dyDescent="0.25">
      <c r="A5053" s="778"/>
      <c r="E5053" s="806"/>
      <c r="H5053" s="783"/>
    </row>
    <row r="5054" spans="1:8" hidden="1" x14ac:dyDescent="0.25">
      <c r="A5054" s="778"/>
      <c r="E5054" s="806"/>
      <c r="H5054" s="783"/>
    </row>
    <row r="5055" spans="1:8" hidden="1" x14ac:dyDescent="0.25">
      <c r="A5055" s="778"/>
      <c r="E5055" s="806"/>
      <c r="H5055" s="783"/>
    </row>
    <row r="5056" spans="1:8" hidden="1" x14ac:dyDescent="0.25">
      <c r="A5056" s="778"/>
      <c r="E5056" s="787"/>
      <c r="H5056" s="789"/>
    </row>
    <row r="5057" spans="1:8" hidden="1" x14ac:dyDescent="0.25">
      <c r="A5057" s="778"/>
      <c r="E5057" s="806"/>
      <c r="H5057" s="783"/>
    </row>
    <row r="5058" spans="1:8" hidden="1" x14ac:dyDescent="0.25">
      <c r="A5058" s="778"/>
      <c r="E5058" s="806"/>
      <c r="H5058" s="783"/>
    </row>
    <row r="5059" spans="1:8" hidden="1" x14ac:dyDescent="0.25">
      <c r="A5059" s="778"/>
      <c r="E5059" s="806"/>
      <c r="H5059" s="783"/>
    </row>
    <row r="5060" spans="1:8" hidden="1" x14ac:dyDescent="0.25">
      <c r="A5060" s="778"/>
      <c r="E5060" s="787"/>
    </row>
    <row r="5061" spans="1:8" hidden="1" x14ac:dyDescent="0.25">
      <c r="A5061" s="778"/>
      <c r="E5061" s="806"/>
      <c r="H5061" s="787"/>
    </row>
    <row r="5062" spans="1:8" hidden="1" x14ac:dyDescent="0.25">
      <c r="A5062" s="778"/>
      <c r="E5062" s="806"/>
      <c r="H5062" s="787"/>
    </row>
    <row r="5063" spans="1:8" hidden="1" x14ac:dyDescent="0.25">
      <c r="A5063" s="778"/>
      <c r="E5063" s="806"/>
      <c r="H5063" s="787"/>
    </row>
    <row r="5064" spans="1:8" hidden="1" x14ac:dyDescent="0.25">
      <c r="A5064" s="778"/>
      <c r="C5064" s="807"/>
      <c r="D5064" s="808"/>
      <c r="E5064" s="787"/>
    </row>
    <row r="5065" spans="1:8" hidden="1" x14ac:dyDescent="0.25">
      <c r="A5065" s="778"/>
      <c r="B5065" s="779"/>
      <c r="C5065" s="807"/>
      <c r="D5065" s="808"/>
      <c r="E5065" s="806"/>
      <c r="F5065" s="779"/>
      <c r="H5065" s="787"/>
    </row>
    <row r="5066" spans="1:8" hidden="1" x14ac:dyDescent="0.25">
      <c r="A5066" s="778"/>
      <c r="C5066" s="807"/>
      <c r="D5066" s="808"/>
      <c r="E5066" s="806"/>
      <c r="F5066" s="779"/>
      <c r="H5066" s="787"/>
    </row>
    <row r="5067" spans="1:8" hidden="1" x14ac:dyDescent="0.25">
      <c r="A5067" s="778"/>
      <c r="E5067" s="806"/>
      <c r="F5067" s="779"/>
      <c r="H5067" s="787"/>
    </row>
    <row r="5068" spans="1:8" hidden="1" x14ac:dyDescent="0.25">
      <c r="A5068" s="778"/>
      <c r="E5068" s="787"/>
    </row>
    <row r="5069" spans="1:8" hidden="1" x14ac:dyDescent="0.25">
      <c r="A5069" s="778"/>
      <c r="B5069" s="779"/>
      <c r="E5069" s="806"/>
      <c r="F5069" s="779"/>
      <c r="H5069" s="787"/>
    </row>
    <row r="5070" spans="1:8" hidden="1" x14ac:dyDescent="0.25">
      <c r="A5070" s="778"/>
      <c r="E5070" s="806"/>
      <c r="F5070" s="779"/>
      <c r="H5070" s="787"/>
    </row>
    <row r="5071" spans="1:8" hidden="1" x14ac:dyDescent="0.25">
      <c r="A5071" s="778"/>
      <c r="E5071" s="806"/>
      <c r="F5071" s="779"/>
      <c r="H5071" s="787"/>
    </row>
    <row r="5072" spans="1:8" hidden="1" x14ac:dyDescent="0.25">
      <c r="A5072" s="778"/>
      <c r="E5072" s="787"/>
    </row>
    <row r="5073" spans="1:8" hidden="1" x14ac:dyDescent="0.25">
      <c r="A5073" s="778"/>
      <c r="B5073" s="779"/>
      <c r="E5073" s="806"/>
      <c r="F5073" s="779"/>
      <c r="H5073" s="787"/>
    </row>
    <row r="5074" spans="1:8" hidden="1" x14ac:dyDescent="0.25">
      <c r="A5074" s="778"/>
      <c r="E5074" s="806"/>
      <c r="F5074" s="779"/>
      <c r="H5074" s="787"/>
    </row>
    <row r="5075" spans="1:8" hidden="1" x14ac:dyDescent="0.25">
      <c r="A5075" s="778"/>
      <c r="E5075" s="806"/>
      <c r="F5075" s="779"/>
      <c r="H5075" s="787"/>
    </row>
    <row r="5076" spans="1:8" hidden="1" x14ac:dyDescent="0.25">
      <c r="A5076" s="778"/>
      <c r="E5076" s="787"/>
    </row>
    <row r="5077" spans="1:8" hidden="1" x14ac:dyDescent="0.25">
      <c r="A5077" s="778"/>
      <c r="B5077" s="779"/>
      <c r="E5077" s="806"/>
      <c r="F5077" s="779"/>
      <c r="H5077" s="787"/>
    </row>
    <row r="5078" spans="1:8" hidden="1" x14ac:dyDescent="0.25">
      <c r="A5078" s="778"/>
      <c r="C5078" s="807"/>
      <c r="D5078" s="808"/>
      <c r="E5078" s="806"/>
      <c r="F5078" s="779"/>
      <c r="H5078" s="787"/>
    </row>
    <row r="5079" spans="1:8" hidden="1" x14ac:dyDescent="0.25">
      <c r="A5079" s="778"/>
      <c r="C5079" s="807"/>
      <c r="D5079" s="806"/>
      <c r="E5079" s="806"/>
      <c r="F5079" s="779"/>
      <c r="H5079" s="787"/>
    </row>
    <row r="5080" spans="1:8" hidden="1" x14ac:dyDescent="0.25">
      <c r="A5080" s="778"/>
      <c r="D5080" s="790"/>
      <c r="E5080" s="787"/>
    </row>
    <row r="5081" spans="1:8" hidden="1" x14ac:dyDescent="0.25">
      <c r="A5081" s="778"/>
      <c r="B5081" s="779"/>
      <c r="C5081" s="807"/>
      <c r="D5081" s="806"/>
      <c r="E5081" s="806"/>
      <c r="F5081" s="779"/>
      <c r="H5081" s="787"/>
    </row>
    <row r="5082" spans="1:8" hidden="1" x14ac:dyDescent="0.25">
      <c r="A5082" s="778"/>
      <c r="C5082" s="807"/>
      <c r="D5082" s="806"/>
      <c r="E5082" s="806"/>
      <c r="F5082" s="779"/>
      <c r="H5082" s="787"/>
    </row>
    <row r="5083" spans="1:8" hidden="1" x14ac:dyDescent="0.25">
      <c r="A5083" s="778"/>
      <c r="E5083" s="806"/>
      <c r="F5083" s="779"/>
      <c r="H5083" s="787"/>
    </row>
    <row r="5084" spans="1:8" hidden="1" x14ac:dyDescent="0.25">
      <c r="A5084" s="778"/>
      <c r="C5084" s="807"/>
      <c r="D5084" s="808"/>
      <c r="E5084" s="787"/>
    </row>
    <row r="5085" spans="1:8" hidden="1" x14ac:dyDescent="0.25">
      <c r="A5085" s="778"/>
      <c r="B5085" s="779"/>
      <c r="C5085" s="807"/>
      <c r="D5085" s="808"/>
      <c r="E5085" s="806"/>
      <c r="F5085" s="779"/>
      <c r="H5085" s="787"/>
    </row>
    <row r="5086" spans="1:8" hidden="1" x14ac:dyDescent="0.25">
      <c r="A5086" s="778"/>
      <c r="E5086" s="787"/>
      <c r="F5086" s="779"/>
      <c r="H5086" s="787"/>
    </row>
    <row r="5087" spans="1:8" hidden="1" x14ac:dyDescent="0.25">
      <c r="A5087" s="778"/>
      <c r="E5087" s="787"/>
      <c r="F5087" s="779"/>
      <c r="H5087" s="787"/>
    </row>
    <row r="5088" spans="1:8" hidden="1" x14ac:dyDescent="0.25">
      <c r="A5088" s="778"/>
      <c r="E5088" s="787"/>
      <c r="F5088" s="779"/>
      <c r="H5088" s="787"/>
    </row>
    <row r="5089" spans="1:8" hidden="1" x14ac:dyDescent="0.25">
      <c r="A5089" s="778"/>
      <c r="B5089" s="779"/>
      <c r="F5089" s="779"/>
      <c r="H5089" s="789"/>
    </row>
    <row r="5090" spans="1:8" hidden="1" x14ac:dyDescent="0.25">
      <c r="A5090" s="778"/>
      <c r="B5090" s="779"/>
      <c r="F5090" s="779"/>
      <c r="H5090" s="789"/>
    </row>
    <row r="5091" spans="1:8" hidden="1" x14ac:dyDescent="0.25">
      <c r="A5091" s="778"/>
      <c r="B5091" s="779"/>
      <c r="F5091" s="779"/>
      <c r="H5091" s="789"/>
    </row>
    <row r="5092" spans="1:8" hidden="1" x14ac:dyDescent="0.25">
      <c r="A5092" s="778"/>
      <c r="B5092" s="779"/>
      <c r="F5092" s="779"/>
      <c r="H5092" s="789"/>
    </row>
    <row r="5093" spans="1:8" hidden="1" x14ac:dyDescent="0.25">
      <c r="A5093" s="778"/>
      <c r="B5093" s="779"/>
      <c r="F5093" s="779"/>
      <c r="H5093" s="789"/>
    </row>
    <row r="5094" spans="1:8" hidden="1" x14ac:dyDescent="0.25">
      <c r="B5094" s="779"/>
      <c r="F5094" s="779"/>
      <c r="H5094" s="789"/>
    </row>
    <row r="5095" spans="1:8" hidden="1" x14ac:dyDescent="0.25">
      <c r="B5095" s="779"/>
      <c r="F5095" s="779"/>
      <c r="H5095" s="789"/>
    </row>
    <row r="5096" spans="1:8" hidden="1" x14ac:dyDescent="0.25">
      <c r="B5096" s="779"/>
      <c r="F5096" s="779"/>
      <c r="H5096" s="789"/>
    </row>
    <row r="5097" spans="1:8" hidden="1" x14ac:dyDescent="0.25">
      <c r="A5097" s="778"/>
      <c r="B5097" s="779"/>
      <c r="F5097" s="779"/>
      <c r="H5097" s="789"/>
    </row>
    <row r="5098" spans="1:8" hidden="1" x14ac:dyDescent="0.25">
      <c r="B5098" s="779"/>
      <c r="F5098" s="779"/>
      <c r="H5098" s="789"/>
    </row>
    <row r="5099" spans="1:8" hidden="1" x14ac:dyDescent="0.25">
      <c r="B5099" s="779"/>
      <c r="F5099" s="779"/>
      <c r="H5099" s="789"/>
    </row>
    <row r="5100" spans="1:8" hidden="1" x14ac:dyDescent="0.25">
      <c r="B5100" s="779"/>
      <c r="F5100" s="779"/>
      <c r="H5100" s="789"/>
    </row>
    <row r="5101" spans="1:8" hidden="1" x14ac:dyDescent="0.25">
      <c r="A5101" s="778"/>
      <c r="B5101" s="779"/>
      <c r="F5101" s="779"/>
      <c r="H5101" s="789"/>
    </row>
    <row r="5102" spans="1:8" hidden="1" x14ac:dyDescent="0.25">
      <c r="B5102" s="779"/>
      <c r="F5102" s="779"/>
      <c r="H5102" s="789"/>
    </row>
    <row r="5103" spans="1:8" hidden="1" x14ac:dyDescent="0.25">
      <c r="B5103" s="779"/>
      <c r="F5103" s="779"/>
      <c r="H5103" s="789"/>
    </row>
    <row r="5104" spans="1:8" hidden="1" x14ac:dyDescent="0.25">
      <c r="B5104" s="779"/>
      <c r="F5104" s="779"/>
      <c r="H5104" s="789"/>
    </row>
    <row r="5105" spans="1:8" hidden="1" x14ac:dyDescent="0.25">
      <c r="A5105" s="778"/>
      <c r="B5105" s="779"/>
      <c r="F5105" s="779"/>
      <c r="H5105" s="789"/>
    </row>
    <row r="5106" spans="1:8" hidden="1" x14ac:dyDescent="0.25">
      <c r="B5106" s="779"/>
      <c r="F5106" s="779"/>
      <c r="H5106" s="789"/>
    </row>
    <row r="5107" spans="1:8" hidden="1" x14ac:dyDescent="0.25">
      <c r="B5107" s="779"/>
      <c r="F5107" s="779"/>
      <c r="H5107" s="789"/>
    </row>
    <row r="5108" spans="1:8" hidden="1" x14ac:dyDescent="0.25">
      <c r="B5108" s="779"/>
      <c r="F5108" s="779"/>
      <c r="H5108" s="789"/>
    </row>
    <row r="5109" spans="1:8" hidden="1" x14ac:dyDescent="0.25">
      <c r="A5109" s="778"/>
      <c r="B5109" s="779"/>
      <c r="F5109" s="779"/>
      <c r="H5109" s="789"/>
    </row>
    <row r="5110" spans="1:8" hidden="1" x14ac:dyDescent="0.25">
      <c r="B5110" s="779"/>
      <c r="F5110" s="779"/>
      <c r="H5110" s="789"/>
    </row>
    <row r="5111" spans="1:8" hidden="1" x14ac:dyDescent="0.25">
      <c r="B5111" s="779"/>
      <c r="F5111" s="779"/>
      <c r="H5111" s="789"/>
    </row>
    <row r="5112" spans="1:8" hidden="1" x14ac:dyDescent="0.25">
      <c r="A5112" s="778"/>
      <c r="B5112" s="779"/>
      <c r="F5112" s="779"/>
      <c r="H5112" s="789"/>
    </row>
    <row r="5113" spans="1:8" hidden="1" x14ac:dyDescent="0.25">
      <c r="A5113" s="778"/>
      <c r="B5113" s="779"/>
      <c r="F5113" s="779"/>
      <c r="H5113" s="789"/>
    </row>
    <row r="5114" spans="1:8" hidden="1" x14ac:dyDescent="0.25">
      <c r="B5114" s="779"/>
      <c r="F5114" s="779"/>
      <c r="H5114" s="789"/>
    </row>
    <row r="5115" spans="1:8" hidden="1" x14ac:dyDescent="0.25">
      <c r="A5115" s="778"/>
      <c r="B5115" s="779"/>
      <c r="F5115" s="779"/>
      <c r="H5115" s="789"/>
    </row>
    <row r="5116" spans="1:8" hidden="1" x14ac:dyDescent="0.25">
      <c r="A5116" s="778"/>
      <c r="B5116" s="779"/>
      <c r="F5116" s="779"/>
      <c r="H5116" s="789"/>
    </row>
    <row r="5117" spans="1:8" hidden="1" x14ac:dyDescent="0.25">
      <c r="A5117" s="778"/>
      <c r="B5117" s="779"/>
      <c r="F5117" s="779"/>
      <c r="H5117" s="789"/>
    </row>
    <row r="5118" spans="1:8" hidden="1" x14ac:dyDescent="0.25">
      <c r="B5118" s="779"/>
      <c r="F5118" s="779"/>
      <c r="H5118" s="789"/>
    </row>
    <row r="5119" spans="1:8" hidden="1" x14ac:dyDescent="0.25">
      <c r="B5119" s="779"/>
      <c r="F5119" s="779"/>
      <c r="H5119" s="789"/>
    </row>
    <row r="5120" spans="1:8" hidden="1" x14ac:dyDescent="0.25">
      <c r="B5120" s="779"/>
      <c r="F5120" s="779"/>
      <c r="H5120" s="789"/>
    </row>
    <row r="5121" spans="1:8" hidden="1" x14ac:dyDescent="0.25">
      <c r="A5121" s="778"/>
      <c r="B5121" s="779"/>
      <c r="F5121" s="779"/>
      <c r="H5121" s="789"/>
    </row>
    <row r="5122" spans="1:8" hidden="1" x14ac:dyDescent="0.25">
      <c r="B5122" s="779"/>
      <c r="F5122" s="779"/>
      <c r="H5122" s="789"/>
    </row>
    <row r="5123" spans="1:8" hidden="1" x14ac:dyDescent="0.25">
      <c r="B5123" s="779"/>
      <c r="F5123" s="779"/>
      <c r="H5123" s="789"/>
    </row>
    <row r="5124" spans="1:8" hidden="1" x14ac:dyDescent="0.25">
      <c r="B5124" s="779"/>
      <c r="F5124" s="779"/>
      <c r="H5124" s="789"/>
    </row>
    <row r="5125" spans="1:8" hidden="1" x14ac:dyDescent="0.25">
      <c r="A5125" s="778"/>
      <c r="B5125" s="779"/>
      <c r="F5125" s="779"/>
      <c r="H5125" s="789"/>
    </row>
    <row r="5126" spans="1:8" hidden="1" x14ac:dyDescent="0.25">
      <c r="B5126" s="779"/>
      <c r="F5126" s="779"/>
      <c r="H5126" s="789"/>
    </row>
    <row r="5127" spans="1:8" hidden="1" x14ac:dyDescent="0.25">
      <c r="B5127" s="779"/>
      <c r="F5127" s="779"/>
      <c r="H5127" s="789"/>
    </row>
    <row r="5128" spans="1:8" hidden="1" x14ac:dyDescent="0.25">
      <c r="C5128" s="807"/>
      <c r="D5128" s="806"/>
      <c r="E5128" s="787"/>
      <c r="H5128" s="789"/>
    </row>
    <row r="5129" spans="1:8" hidden="1" x14ac:dyDescent="0.25">
      <c r="A5129" s="778"/>
      <c r="B5129" s="779"/>
      <c r="D5129" s="790"/>
      <c r="F5129" s="779"/>
      <c r="H5129" s="789"/>
    </row>
    <row r="5130" spans="1:8" hidden="1" x14ac:dyDescent="0.25">
      <c r="B5130" s="779"/>
      <c r="D5130" s="790"/>
      <c r="F5130" s="779"/>
      <c r="H5130" s="789"/>
    </row>
    <row r="5131" spans="1:8" hidden="1" x14ac:dyDescent="0.25">
      <c r="A5131" s="778"/>
      <c r="B5131" s="779"/>
      <c r="D5131" s="790"/>
      <c r="F5131" s="779"/>
      <c r="H5131" s="789"/>
    </row>
    <row r="5132" spans="1:8" hidden="1" x14ac:dyDescent="0.25">
      <c r="B5132" s="779"/>
      <c r="D5132" s="790"/>
      <c r="F5132" s="779"/>
      <c r="H5132" s="789"/>
    </row>
    <row r="5133" spans="1:8" hidden="1" x14ac:dyDescent="0.25">
      <c r="A5133" s="778"/>
      <c r="B5133" s="779"/>
      <c r="F5133" s="779"/>
    </row>
    <row r="5134" spans="1:8" hidden="1" x14ac:dyDescent="0.25">
      <c r="B5134" s="779"/>
      <c r="F5134" s="779"/>
    </row>
    <row r="5135" spans="1:8" hidden="1" x14ac:dyDescent="0.25">
      <c r="A5135" s="778"/>
      <c r="B5135" s="779"/>
      <c r="F5135" s="779"/>
    </row>
    <row r="5136" spans="1:8" hidden="1" x14ac:dyDescent="0.25">
      <c r="B5136" s="779"/>
      <c r="F5136" s="779"/>
    </row>
    <row r="5137" spans="1:8" hidden="1" x14ac:dyDescent="0.25">
      <c r="A5137" s="778"/>
      <c r="B5137" s="779"/>
      <c r="F5137" s="779"/>
    </row>
    <row r="5138" spans="1:8" hidden="1" x14ac:dyDescent="0.25">
      <c r="B5138" s="779"/>
      <c r="F5138" s="779"/>
    </row>
    <row r="5139" spans="1:8" hidden="1" x14ac:dyDescent="0.25">
      <c r="A5139" s="778"/>
      <c r="B5139" s="779"/>
      <c r="F5139" s="779"/>
    </row>
    <row r="5140" spans="1:8" hidden="1" x14ac:dyDescent="0.25">
      <c r="B5140" s="779"/>
      <c r="F5140" s="779"/>
    </row>
    <row r="5141" spans="1:8" hidden="1" x14ac:dyDescent="0.25">
      <c r="A5141" s="778"/>
      <c r="B5141" s="779"/>
      <c r="F5141" s="779"/>
    </row>
    <row r="5142" spans="1:8" hidden="1" x14ac:dyDescent="0.25">
      <c r="B5142" s="779"/>
      <c r="F5142" s="779"/>
    </row>
    <row r="5143" spans="1:8" hidden="1" x14ac:dyDescent="0.25">
      <c r="A5143" s="778"/>
      <c r="B5143" s="779"/>
      <c r="F5143" s="779"/>
    </row>
    <row r="5144" spans="1:8" hidden="1" x14ac:dyDescent="0.25">
      <c r="B5144" s="779"/>
      <c r="F5144" s="779"/>
    </row>
    <row r="5145" spans="1:8" hidden="1" x14ac:dyDescent="0.25">
      <c r="A5145" s="778"/>
      <c r="B5145" s="779"/>
      <c r="F5145" s="779"/>
      <c r="H5145" s="789"/>
    </row>
    <row r="5146" spans="1:8" hidden="1" x14ac:dyDescent="0.25">
      <c r="B5146" s="779"/>
      <c r="F5146" s="779"/>
      <c r="H5146" s="789"/>
    </row>
    <row r="5147" spans="1:8" hidden="1" x14ac:dyDescent="0.25">
      <c r="A5147" s="778"/>
      <c r="B5147" s="779"/>
      <c r="F5147" s="779"/>
      <c r="H5147" s="789"/>
    </row>
    <row r="5148" spans="1:8" hidden="1" x14ac:dyDescent="0.25">
      <c r="B5148" s="779"/>
      <c r="F5148" s="779"/>
      <c r="H5148" s="789"/>
    </row>
    <row r="5149" spans="1:8" hidden="1" x14ac:dyDescent="0.25">
      <c r="A5149" s="778"/>
      <c r="B5149" s="779"/>
      <c r="F5149" s="779"/>
      <c r="H5149" s="789"/>
    </row>
    <row r="5150" spans="1:8" hidden="1" x14ac:dyDescent="0.25">
      <c r="H5150" s="789"/>
    </row>
    <row r="5151" spans="1:8" hidden="1" x14ac:dyDescent="0.25">
      <c r="A5151" s="778"/>
      <c r="B5151" s="779"/>
      <c r="E5151" s="806"/>
      <c r="F5151" s="779"/>
      <c r="H5151" s="789"/>
    </row>
    <row r="5152" spans="1:8" hidden="1" x14ac:dyDescent="0.25">
      <c r="B5152" s="779"/>
      <c r="E5152" s="806"/>
      <c r="F5152" s="779"/>
      <c r="H5152" s="789"/>
    </row>
    <row r="5153" spans="1:8" hidden="1" x14ac:dyDescent="0.25">
      <c r="A5153" s="778"/>
      <c r="B5153" s="779"/>
      <c r="F5153" s="779"/>
      <c r="H5153" s="789"/>
    </row>
    <row r="5154" spans="1:8" hidden="1" x14ac:dyDescent="0.25">
      <c r="B5154" s="779"/>
      <c r="F5154" s="779"/>
      <c r="H5154" s="789"/>
    </row>
    <row r="5155" spans="1:8" hidden="1" x14ac:dyDescent="0.25">
      <c r="A5155" s="778"/>
      <c r="B5155" s="779"/>
      <c r="F5155" s="779"/>
      <c r="H5155" s="789"/>
    </row>
    <row r="5156" spans="1:8" hidden="1" x14ac:dyDescent="0.25">
      <c r="B5156" s="779"/>
      <c r="E5156" s="787"/>
      <c r="F5156" s="779"/>
      <c r="H5156" s="789"/>
    </row>
    <row r="5157" spans="1:8" hidden="1" x14ac:dyDescent="0.25">
      <c r="A5157" s="778"/>
      <c r="B5157" s="779"/>
      <c r="F5157" s="779"/>
      <c r="H5157" s="789"/>
    </row>
    <row r="5158" spans="1:8" hidden="1" x14ac:dyDescent="0.25">
      <c r="B5158" s="779"/>
      <c r="E5158" s="787"/>
      <c r="F5158" s="779"/>
      <c r="H5158" s="789"/>
    </row>
    <row r="5159" spans="1:8" hidden="1" x14ac:dyDescent="0.25">
      <c r="A5159" s="778"/>
      <c r="B5159" s="779"/>
      <c r="F5159" s="779"/>
      <c r="H5159" s="789"/>
    </row>
    <row r="5160" spans="1:8" hidden="1" x14ac:dyDescent="0.25">
      <c r="B5160" s="779"/>
      <c r="F5160" s="779"/>
      <c r="H5160" s="789"/>
    </row>
    <row r="5161" spans="1:8" hidden="1" x14ac:dyDescent="0.25">
      <c r="A5161" s="778"/>
      <c r="B5161" s="779"/>
      <c r="F5161" s="779"/>
      <c r="H5161" s="789"/>
    </row>
    <row r="5162" spans="1:8" hidden="1" x14ac:dyDescent="0.25">
      <c r="B5162" s="779"/>
      <c r="F5162" s="779"/>
      <c r="H5162" s="789"/>
    </row>
    <row r="5163" spans="1:8" hidden="1" x14ac:dyDescent="0.25">
      <c r="A5163" s="778"/>
      <c r="B5163" s="779"/>
      <c r="E5163" s="787"/>
      <c r="F5163" s="779"/>
      <c r="H5163" s="789"/>
    </row>
    <row r="5164" spans="1:8" hidden="1" x14ac:dyDescent="0.25">
      <c r="B5164" s="779"/>
      <c r="E5164" s="787"/>
      <c r="F5164" s="779"/>
      <c r="H5164" s="789"/>
    </row>
    <row r="5165" spans="1:8" hidden="1" x14ac:dyDescent="0.25">
      <c r="A5165" s="778"/>
      <c r="B5165" s="779"/>
      <c r="E5165" s="787"/>
      <c r="F5165" s="779"/>
      <c r="H5165" s="789"/>
    </row>
    <row r="5166" spans="1:8" hidden="1" x14ac:dyDescent="0.25">
      <c r="B5166" s="779"/>
      <c r="E5166" s="787"/>
      <c r="F5166" s="779"/>
      <c r="H5166" s="789"/>
    </row>
    <row r="5167" spans="1:8" hidden="1" x14ac:dyDescent="0.25">
      <c r="A5167" s="778"/>
      <c r="B5167" s="779"/>
      <c r="E5167" s="787"/>
      <c r="F5167" s="779"/>
      <c r="H5167" s="789"/>
    </row>
    <row r="5168" spans="1:8" hidden="1" x14ac:dyDescent="0.25">
      <c r="B5168" s="779"/>
      <c r="E5168" s="787"/>
      <c r="F5168" s="779"/>
      <c r="H5168" s="789"/>
    </row>
    <row r="5169" spans="1:8" hidden="1" x14ac:dyDescent="0.25">
      <c r="A5169" s="778"/>
      <c r="B5169" s="779"/>
      <c r="E5169" s="787"/>
      <c r="F5169" s="779"/>
      <c r="H5169" s="789"/>
    </row>
    <row r="5170" spans="1:8" hidden="1" x14ac:dyDescent="0.25">
      <c r="B5170" s="779"/>
      <c r="E5170" s="787"/>
      <c r="F5170" s="779"/>
      <c r="H5170" s="789"/>
    </row>
    <row r="5171" spans="1:8" hidden="1" x14ac:dyDescent="0.25">
      <c r="A5171" s="778"/>
      <c r="B5171" s="779"/>
      <c r="E5171" s="787"/>
      <c r="F5171" s="779"/>
      <c r="H5171" s="789"/>
    </row>
    <row r="5172" spans="1:8" hidden="1" x14ac:dyDescent="0.25">
      <c r="B5172" s="779"/>
      <c r="E5172" s="787"/>
      <c r="F5172" s="779"/>
      <c r="H5172" s="789"/>
    </row>
    <row r="5173" spans="1:8" hidden="1" x14ac:dyDescent="0.25">
      <c r="A5173" s="778"/>
      <c r="B5173" s="779"/>
      <c r="E5173" s="787"/>
      <c r="F5173" s="779"/>
      <c r="H5173" s="789"/>
    </row>
    <row r="5174" spans="1:8" hidden="1" x14ac:dyDescent="0.25">
      <c r="H5174" s="789"/>
    </row>
    <row r="5175" spans="1:8" hidden="1" x14ac:dyDescent="0.25">
      <c r="A5175" s="778"/>
      <c r="B5175" s="779"/>
      <c r="C5175" s="807"/>
      <c r="D5175" s="808"/>
      <c r="E5175" s="787"/>
      <c r="F5175" s="779"/>
      <c r="H5175" s="789"/>
    </row>
    <row r="5176" spans="1:8" hidden="1" x14ac:dyDescent="0.25">
      <c r="B5176" s="779"/>
      <c r="C5176" s="807"/>
      <c r="D5176" s="808"/>
      <c r="E5176" s="812"/>
      <c r="F5176" s="779"/>
      <c r="H5176" s="789"/>
    </row>
    <row r="5177" spans="1:8" hidden="1" x14ac:dyDescent="0.25">
      <c r="A5177" s="778"/>
      <c r="B5177" s="779"/>
      <c r="C5177" s="807"/>
      <c r="D5177" s="808"/>
      <c r="E5177" s="787"/>
      <c r="F5177" s="779"/>
      <c r="H5177" s="789"/>
    </row>
    <row r="5178" spans="1:8" hidden="1" x14ac:dyDescent="0.25">
      <c r="B5178" s="779"/>
      <c r="C5178" s="807"/>
      <c r="D5178" s="808"/>
      <c r="E5178" s="812"/>
      <c r="F5178" s="779"/>
      <c r="H5178" s="789"/>
    </row>
    <row r="5179" spans="1:8" hidden="1" x14ac:dyDescent="0.25">
      <c r="A5179" s="778"/>
      <c r="B5179" s="779"/>
      <c r="C5179" s="807"/>
      <c r="D5179" s="808"/>
      <c r="E5179" s="787"/>
      <c r="F5179" s="779"/>
      <c r="H5179" s="789"/>
    </row>
    <row r="5180" spans="1:8" hidden="1" x14ac:dyDescent="0.25">
      <c r="B5180" s="779"/>
      <c r="C5180" s="807"/>
      <c r="D5180" s="808"/>
      <c r="E5180" s="812"/>
      <c r="F5180" s="779"/>
      <c r="H5180" s="789"/>
    </row>
    <row r="5181" spans="1:8" hidden="1" x14ac:dyDescent="0.25">
      <c r="A5181" s="778"/>
      <c r="B5181" s="779"/>
      <c r="C5181" s="807"/>
      <c r="D5181" s="808"/>
      <c r="E5181" s="787"/>
      <c r="F5181" s="779"/>
      <c r="H5181" s="789"/>
    </row>
    <row r="5182" spans="1:8" hidden="1" x14ac:dyDescent="0.25">
      <c r="B5182" s="779"/>
      <c r="C5182" s="807"/>
      <c r="D5182" s="808"/>
      <c r="E5182" s="812"/>
      <c r="F5182" s="779"/>
      <c r="H5182" s="789"/>
    </row>
    <row r="5183" spans="1:8" hidden="1" x14ac:dyDescent="0.25">
      <c r="A5183" s="778"/>
      <c r="B5183" s="779"/>
      <c r="C5183" s="807"/>
      <c r="D5183" s="808"/>
      <c r="E5183" s="787"/>
      <c r="F5183" s="779"/>
      <c r="H5183" s="789"/>
    </row>
    <row r="5184" spans="1:8" hidden="1" x14ac:dyDescent="0.25">
      <c r="B5184" s="779"/>
      <c r="C5184" s="807"/>
      <c r="D5184" s="808"/>
      <c r="E5184" s="812"/>
      <c r="F5184" s="779"/>
      <c r="H5184" s="789"/>
    </row>
    <row r="5185" spans="1:8" hidden="1" x14ac:dyDescent="0.25">
      <c r="A5185" s="778"/>
      <c r="B5185" s="779"/>
      <c r="C5185" s="807"/>
      <c r="D5185" s="808"/>
      <c r="E5185" s="787"/>
      <c r="F5185" s="779"/>
      <c r="H5185" s="789"/>
    </row>
    <row r="5186" spans="1:8" hidden="1" x14ac:dyDescent="0.25">
      <c r="B5186" s="779"/>
      <c r="C5186" s="807"/>
      <c r="D5186" s="808"/>
      <c r="E5186" s="812"/>
      <c r="F5186" s="779"/>
      <c r="H5186" s="789"/>
    </row>
    <row r="5187" spans="1:8" hidden="1" x14ac:dyDescent="0.25">
      <c r="A5187" s="778"/>
      <c r="B5187" s="779"/>
      <c r="C5187" s="807"/>
      <c r="D5187" s="808"/>
      <c r="E5187" s="812"/>
      <c r="F5187" s="779"/>
      <c r="H5187" s="789"/>
    </row>
    <row r="5188" spans="1:8" hidden="1" x14ac:dyDescent="0.25">
      <c r="B5188" s="779"/>
      <c r="C5188" s="807"/>
      <c r="D5188" s="808"/>
      <c r="E5188" s="812"/>
      <c r="F5188" s="779"/>
      <c r="H5188" s="789"/>
    </row>
    <row r="5189" spans="1:8" hidden="1" x14ac:dyDescent="0.25">
      <c r="A5189" s="778"/>
      <c r="B5189" s="779"/>
      <c r="C5189" s="807"/>
      <c r="D5189" s="808"/>
      <c r="E5189" s="806"/>
      <c r="F5189" s="779"/>
      <c r="H5189" s="789"/>
    </row>
    <row r="5190" spans="1:8" hidden="1" x14ac:dyDescent="0.25">
      <c r="B5190" s="779"/>
      <c r="C5190" s="807"/>
      <c r="D5190" s="808"/>
      <c r="E5190" s="806"/>
      <c r="F5190" s="779"/>
      <c r="H5190" s="789"/>
    </row>
    <row r="5191" spans="1:8" hidden="1" x14ac:dyDescent="0.25">
      <c r="A5191" s="778"/>
      <c r="B5191" s="779"/>
      <c r="C5191" s="807"/>
      <c r="D5191" s="808"/>
      <c r="E5191" s="806"/>
      <c r="F5191" s="779"/>
      <c r="H5191" s="789"/>
    </row>
    <row r="5192" spans="1:8" hidden="1" x14ac:dyDescent="0.25">
      <c r="B5192" s="779"/>
      <c r="C5192" s="807"/>
      <c r="D5192" s="808"/>
      <c r="E5192" s="806"/>
      <c r="F5192" s="779"/>
      <c r="H5192" s="789"/>
    </row>
    <row r="5193" spans="1:8" hidden="1" x14ac:dyDescent="0.25">
      <c r="A5193" s="778"/>
      <c r="B5193" s="779"/>
      <c r="C5193" s="807"/>
      <c r="D5193" s="808"/>
      <c r="E5193" s="806"/>
      <c r="F5193" s="779"/>
      <c r="H5193" s="789"/>
    </row>
    <row r="5194" spans="1:8" hidden="1" x14ac:dyDescent="0.25">
      <c r="B5194" s="779"/>
      <c r="C5194" s="807"/>
      <c r="D5194" s="808"/>
      <c r="E5194" s="806"/>
      <c r="F5194" s="779"/>
      <c r="H5194" s="789"/>
    </row>
    <row r="5195" spans="1:8" hidden="1" x14ac:dyDescent="0.25">
      <c r="A5195" s="778"/>
      <c r="B5195" s="779"/>
      <c r="C5195" s="807"/>
      <c r="D5195" s="808"/>
      <c r="E5195" s="806"/>
      <c r="F5195" s="779"/>
      <c r="H5195" s="789"/>
    </row>
    <row r="5196" spans="1:8" hidden="1" x14ac:dyDescent="0.25">
      <c r="B5196" s="779"/>
      <c r="C5196" s="807"/>
      <c r="D5196" s="808"/>
      <c r="E5196" s="806"/>
      <c r="F5196" s="779"/>
      <c r="H5196" s="789"/>
    </row>
    <row r="5197" spans="1:8" hidden="1" x14ac:dyDescent="0.25">
      <c r="A5197" s="778"/>
      <c r="B5197" s="779"/>
      <c r="C5197" s="807"/>
      <c r="D5197" s="808"/>
      <c r="E5197" s="806"/>
      <c r="F5197" s="779"/>
      <c r="H5197" s="789"/>
    </row>
    <row r="5198" spans="1:8" hidden="1" x14ac:dyDescent="0.25">
      <c r="E5198" s="787"/>
      <c r="H5198" s="789"/>
    </row>
    <row r="5199" spans="1:8" hidden="1" x14ac:dyDescent="0.25">
      <c r="A5199" s="778"/>
      <c r="B5199" s="813"/>
      <c r="E5199" s="806"/>
      <c r="G5199" s="814"/>
      <c r="H5199" s="789"/>
    </row>
    <row r="5200" spans="1:8" hidden="1" x14ac:dyDescent="0.25">
      <c r="B5200" s="813"/>
      <c r="E5200" s="787"/>
      <c r="G5200" s="814"/>
      <c r="H5200" s="789"/>
    </row>
    <row r="5201" spans="1:8" hidden="1" x14ac:dyDescent="0.25">
      <c r="A5201" s="778"/>
      <c r="B5201" s="813"/>
      <c r="H5201" s="789"/>
    </row>
    <row r="5202" spans="1:8" hidden="1" x14ac:dyDescent="0.25">
      <c r="B5202" s="813"/>
      <c r="H5202" s="789"/>
    </row>
    <row r="5203" spans="1:8" hidden="1" x14ac:dyDescent="0.25">
      <c r="A5203" s="778"/>
      <c r="B5203" s="813"/>
      <c r="H5203" s="789"/>
    </row>
    <row r="5204" spans="1:8" hidden="1" x14ac:dyDescent="0.25">
      <c r="B5204" s="813"/>
      <c r="H5204" s="789"/>
    </row>
    <row r="5205" spans="1:8" hidden="1" x14ac:dyDescent="0.25">
      <c r="A5205" s="778"/>
      <c r="B5205" s="813"/>
      <c r="H5205" s="789"/>
    </row>
    <row r="5206" spans="1:8" hidden="1" x14ac:dyDescent="0.25">
      <c r="B5206" s="813"/>
      <c r="H5206" s="789"/>
    </row>
    <row r="5207" spans="1:8" hidden="1" x14ac:dyDescent="0.25">
      <c r="A5207" s="778"/>
      <c r="B5207" s="813"/>
      <c r="H5207" s="789"/>
    </row>
    <row r="5208" spans="1:8" hidden="1" x14ac:dyDescent="0.25">
      <c r="B5208" s="813"/>
      <c r="H5208" s="789"/>
    </row>
    <row r="5209" spans="1:8" hidden="1" x14ac:dyDescent="0.25">
      <c r="A5209" s="778"/>
      <c r="B5209" s="813"/>
      <c r="G5209" s="814"/>
      <c r="H5209" s="789"/>
    </row>
    <row r="5210" spans="1:8" hidden="1" x14ac:dyDescent="0.25">
      <c r="H5210" s="789"/>
    </row>
    <row r="5211" spans="1:8" hidden="1" x14ac:dyDescent="0.25">
      <c r="A5211" s="778"/>
      <c r="B5211" s="779"/>
      <c r="C5211" s="807"/>
      <c r="D5211" s="808"/>
      <c r="E5211" s="808"/>
      <c r="F5211" s="779"/>
      <c r="H5211" s="789"/>
    </row>
    <row r="5212" spans="1:8" hidden="1" x14ac:dyDescent="0.25">
      <c r="B5212" s="779"/>
      <c r="C5212" s="807"/>
      <c r="D5212" s="808"/>
      <c r="E5212" s="808"/>
      <c r="F5212" s="779"/>
      <c r="H5212" s="789"/>
    </row>
    <row r="5213" spans="1:8" hidden="1" x14ac:dyDescent="0.25">
      <c r="A5213" s="778"/>
      <c r="B5213" s="779"/>
      <c r="C5213" s="807"/>
      <c r="D5213" s="808"/>
      <c r="E5213" s="808"/>
      <c r="F5213" s="779"/>
      <c r="H5213" s="789"/>
    </row>
    <row r="5214" spans="1:8" hidden="1" x14ac:dyDescent="0.25">
      <c r="B5214" s="779"/>
      <c r="C5214" s="807"/>
      <c r="D5214" s="808"/>
      <c r="E5214" s="808"/>
      <c r="F5214" s="779"/>
      <c r="H5214" s="789"/>
    </row>
    <row r="5215" spans="1:8" hidden="1" x14ac:dyDescent="0.25">
      <c r="A5215" s="778"/>
      <c r="B5215" s="779"/>
      <c r="C5215" s="807"/>
      <c r="D5215" s="808"/>
      <c r="E5215" s="808"/>
      <c r="F5215" s="779"/>
      <c r="H5215" s="789"/>
    </row>
    <row r="5216" spans="1:8" hidden="1" x14ac:dyDescent="0.25">
      <c r="B5216" s="779"/>
      <c r="C5216" s="807"/>
      <c r="D5216" s="808"/>
      <c r="E5216" s="808"/>
      <c r="F5216" s="779"/>
      <c r="H5216" s="789"/>
    </row>
    <row r="5217" spans="1:8" hidden="1" x14ac:dyDescent="0.25">
      <c r="A5217" s="778"/>
      <c r="B5217" s="779"/>
      <c r="C5217" s="807"/>
      <c r="D5217" s="808"/>
      <c r="E5217" s="808"/>
      <c r="F5217" s="779"/>
      <c r="H5217" s="789"/>
    </row>
    <row r="5218" spans="1:8" hidden="1" x14ac:dyDescent="0.25">
      <c r="B5218" s="779"/>
      <c r="C5218" s="807"/>
      <c r="D5218" s="808"/>
      <c r="E5218" s="808"/>
      <c r="F5218" s="779"/>
      <c r="H5218" s="789"/>
    </row>
    <row r="5219" spans="1:8" hidden="1" x14ac:dyDescent="0.25">
      <c r="A5219" s="778"/>
      <c r="B5219" s="779"/>
      <c r="C5219" s="807"/>
      <c r="D5219" s="808"/>
      <c r="E5219" s="808"/>
      <c r="F5219" s="779"/>
      <c r="H5219" s="789"/>
    </row>
    <row r="5220" spans="1:8" hidden="1" x14ac:dyDescent="0.25">
      <c r="B5220" s="779"/>
      <c r="C5220" s="807"/>
      <c r="D5220" s="808"/>
      <c r="E5220" s="808"/>
      <c r="F5220" s="779"/>
      <c r="H5220" s="789"/>
    </row>
    <row r="5221" spans="1:8" hidden="1" x14ac:dyDescent="0.25">
      <c r="A5221" s="778"/>
      <c r="B5221" s="779"/>
      <c r="C5221" s="807"/>
      <c r="D5221" s="808"/>
      <c r="E5221" s="808"/>
      <c r="F5221" s="779"/>
      <c r="H5221" s="789"/>
    </row>
    <row r="5222" spans="1:8" hidden="1" x14ac:dyDescent="0.25">
      <c r="B5222" s="779"/>
      <c r="C5222" s="807"/>
      <c r="D5222" s="808"/>
      <c r="E5222" s="808"/>
      <c r="F5222" s="779"/>
      <c r="H5222" s="789"/>
    </row>
    <row r="5223" spans="1:8" hidden="1" x14ac:dyDescent="0.25">
      <c r="A5223" s="778"/>
      <c r="B5223" s="779"/>
      <c r="C5223" s="807"/>
      <c r="D5223" s="808"/>
      <c r="E5223" s="808"/>
      <c r="F5223" s="779"/>
      <c r="H5223" s="789"/>
    </row>
    <row r="5224" spans="1:8" hidden="1" x14ac:dyDescent="0.25">
      <c r="B5224" s="779"/>
      <c r="C5224" s="807"/>
      <c r="D5224" s="808"/>
      <c r="E5224" s="808"/>
      <c r="F5224" s="779"/>
      <c r="H5224" s="789"/>
    </row>
    <row r="5225" spans="1:8" hidden="1" x14ac:dyDescent="0.25">
      <c r="A5225" s="778"/>
      <c r="B5225" s="779"/>
      <c r="C5225" s="807"/>
      <c r="D5225" s="808"/>
      <c r="E5225" s="808"/>
      <c r="F5225" s="779"/>
      <c r="H5225" s="789"/>
    </row>
    <row r="5226" spans="1:8" hidden="1" x14ac:dyDescent="0.25">
      <c r="B5226" s="779"/>
      <c r="C5226" s="807"/>
      <c r="D5226" s="808"/>
      <c r="E5226" s="808"/>
      <c r="F5226" s="779"/>
      <c r="H5226" s="789"/>
    </row>
    <row r="5227" spans="1:8" hidden="1" x14ac:dyDescent="0.25">
      <c r="A5227" s="778"/>
      <c r="B5227" s="779"/>
      <c r="C5227" s="807"/>
      <c r="D5227" s="808"/>
      <c r="E5227" s="808"/>
      <c r="F5227" s="779"/>
      <c r="H5227" s="789"/>
    </row>
    <row r="5228" spans="1:8" hidden="1" x14ac:dyDescent="0.25">
      <c r="B5228" s="779"/>
      <c r="C5228" s="807"/>
      <c r="D5228" s="808"/>
      <c r="E5228" s="808"/>
      <c r="F5228" s="779"/>
      <c r="H5228" s="789"/>
    </row>
    <row r="5229" spans="1:8" hidden="1" x14ac:dyDescent="0.25">
      <c r="A5229" s="778"/>
      <c r="B5229" s="779"/>
      <c r="C5229" s="807"/>
      <c r="D5229" s="808"/>
      <c r="E5229" s="808"/>
      <c r="F5229" s="779"/>
      <c r="H5229" s="789"/>
    </row>
    <row r="5230" spans="1:8" hidden="1" x14ac:dyDescent="0.25">
      <c r="B5230" s="779"/>
      <c r="C5230" s="807"/>
      <c r="D5230" s="808"/>
      <c r="E5230" s="808"/>
      <c r="F5230" s="779"/>
      <c r="H5230" s="789"/>
    </row>
    <row r="5231" spans="1:8" hidden="1" x14ac:dyDescent="0.25">
      <c r="A5231" s="778"/>
      <c r="B5231" s="779"/>
      <c r="C5231" s="807"/>
      <c r="D5231" s="808"/>
      <c r="E5231" s="808"/>
      <c r="F5231" s="779"/>
      <c r="H5231" s="789"/>
    </row>
    <row r="5232" spans="1:8" hidden="1" x14ac:dyDescent="0.25">
      <c r="B5232" s="779"/>
      <c r="C5232" s="807"/>
      <c r="D5232" s="808"/>
      <c r="E5232" s="808"/>
      <c r="F5232" s="779"/>
      <c r="H5232" s="789"/>
    </row>
    <row r="5233" spans="1:8" hidden="1" x14ac:dyDescent="0.25">
      <c r="A5233" s="778"/>
      <c r="B5233" s="779"/>
      <c r="C5233" s="807"/>
      <c r="D5233" s="808"/>
      <c r="E5233" s="808"/>
      <c r="F5233" s="779"/>
      <c r="H5233" s="789"/>
    </row>
    <row r="5234" spans="1:8" hidden="1" x14ac:dyDescent="0.25">
      <c r="B5234" s="779"/>
      <c r="C5234" s="807"/>
      <c r="D5234" s="808"/>
      <c r="E5234" s="808"/>
      <c r="F5234" s="779"/>
      <c r="H5234" s="789"/>
    </row>
    <row r="5235" spans="1:8" hidden="1" x14ac:dyDescent="0.25">
      <c r="A5235" s="778"/>
      <c r="B5235" s="779"/>
      <c r="C5235" s="807"/>
      <c r="D5235" s="808"/>
      <c r="E5235" s="808"/>
      <c r="F5235" s="779"/>
      <c r="H5235" s="789"/>
    </row>
    <row r="5236" spans="1:8" hidden="1" x14ac:dyDescent="0.25">
      <c r="B5236" s="779"/>
      <c r="C5236" s="807"/>
      <c r="D5236" s="808"/>
      <c r="E5236" s="808"/>
      <c r="F5236" s="779"/>
      <c r="H5236" s="789"/>
    </row>
    <row r="5237" spans="1:8" hidden="1" x14ac:dyDescent="0.25">
      <c r="A5237" s="778"/>
      <c r="B5237" s="779"/>
      <c r="C5237" s="807"/>
      <c r="D5237" s="808"/>
      <c r="E5237" s="808"/>
      <c r="F5237" s="779"/>
      <c r="H5237" s="789"/>
    </row>
    <row r="5238" spans="1:8" hidden="1" x14ac:dyDescent="0.25">
      <c r="B5238" s="779"/>
      <c r="C5238" s="807"/>
      <c r="D5238" s="808"/>
      <c r="E5238" s="808"/>
      <c r="F5238" s="779"/>
      <c r="H5238" s="789"/>
    </row>
    <row r="5239" spans="1:8" hidden="1" x14ac:dyDescent="0.25">
      <c r="A5239" s="778"/>
      <c r="B5239" s="779"/>
      <c r="C5239" s="807"/>
      <c r="D5239" s="808"/>
      <c r="E5239" s="808"/>
      <c r="F5239" s="779"/>
      <c r="H5239" s="789"/>
    </row>
    <row r="5240" spans="1:8" hidden="1" x14ac:dyDescent="0.25">
      <c r="B5240" s="779"/>
      <c r="C5240" s="807"/>
      <c r="D5240" s="808"/>
      <c r="E5240" s="808"/>
      <c r="F5240" s="779"/>
      <c r="H5240" s="789"/>
    </row>
    <row r="5241" spans="1:8" hidden="1" x14ac:dyDescent="0.25">
      <c r="A5241" s="778"/>
      <c r="B5241" s="779"/>
      <c r="C5241" s="807"/>
      <c r="D5241" s="808"/>
      <c r="E5241" s="808"/>
      <c r="F5241" s="779"/>
      <c r="H5241" s="789"/>
    </row>
    <row r="5242" spans="1:8" hidden="1" x14ac:dyDescent="0.25">
      <c r="B5242" s="779"/>
      <c r="C5242" s="807"/>
      <c r="D5242" s="808"/>
      <c r="E5242" s="808"/>
      <c r="F5242" s="779"/>
      <c r="H5242" s="789"/>
    </row>
    <row r="5243" spans="1:8" hidden="1" x14ac:dyDescent="0.25">
      <c r="A5243" s="778"/>
      <c r="B5243" s="779"/>
      <c r="C5243" s="807"/>
      <c r="D5243" s="808"/>
      <c r="E5243" s="808"/>
      <c r="F5243" s="779"/>
      <c r="H5243" s="789"/>
    </row>
    <row r="5244" spans="1:8" hidden="1" x14ac:dyDescent="0.25">
      <c r="B5244" s="779"/>
      <c r="C5244" s="807"/>
      <c r="D5244" s="808"/>
      <c r="E5244" s="808"/>
      <c r="F5244" s="779"/>
      <c r="H5244" s="789"/>
    </row>
    <row r="5245" spans="1:8" hidden="1" x14ac:dyDescent="0.25">
      <c r="A5245" s="778"/>
      <c r="B5245" s="779"/>
      <c r="C5245" s="807"/>
      <c r="D5245" s="808"/>
      <c r="E5245" s="808"/>
      <c r="F5245" s="779"/>
      <c r="H5245" s="789"/>
    </row>
    <row r="5246" spans="1:8" hidden="1" x14ac:dyDescent="0.25">
      <c r="B5246" s="779"/>
      <c r="C5246" s="807"/>
      <c r="D5246" s="808"/>
      <c r="E5246" s="808"/>
      <c r="F5246" s="779"/>
      <c r="H5246" s="789"/>
    </row>
    <row r="5247" spans="1:8" hidden="1" x14ac:dyDescent="0.25">
      <c r="A5247" s="778"/>
      <c r="B5247" s="779"/>
      <c r="C5247" s="807"/>
      <c r="D5247" s="808"/>
      <c r="E5247" s="808"/>
      <c r="F5247" s="779"/>
      <c r="H5247" s="789"/>
    </row>
    <row r="5248" spans="1:8" hidden="1" x14ac:dyDescent="0.25">
      <c r="B5248" s="779"/>
      <c r="C5248" s="807"/>
      <c r="D5248" s="808"/>
      <c r="E5248" s="808"/>
      <c r="F5248" s="779"/>
      <c r="H5248" s="789"/>
    </row>
    <row r="5249" spans="1:8" hidden="1" x14ac:dyDescent="0.25">
      <c r="A5249" s="778"/>
      <c r="B5249" s="779"/>
      <c r="C5249" s="807"/>
      <c r="D5249" s="808"/>
      <c r="E5249" s="808"/>
      <c r="F5249" s="779"/>
      <c r="H5249" s="789"/>
    </row>
    <row r="5250" spans="1:8" hidden="1" x14ac:dyDescent="0.25">
      <c r="B5250" s="779"/>
      <c r="C5250" s="807"/>
      <c r="D5250" s="808"/>
      <c r="E5250" s="808"/>
      <c r="F5250" s="779"/>
      <c r="H5250" s="789"/>
    </row>
    <row r="5251" spans="1:8" hidden="1" x14ac:dyDescent="0.25">
      <c r="A5251" s="778"/>
      <c r="B5251" s="779"/>
      <c r="C5251" s="807"/>
      <c r="D5251" s="808"/>
      <c r="E5251" s="808"/>
      <c r="F5251" s="779"/>
      <c r="H5251" s="789"/>
    </row>
    <row r="5252" spans="1:8" hidden="1" x14ac:dyDescent="0.25">
      <c r="B5252" s="779"/>
      <c r="C5252" s="807"/>
      <c r="D5252" s="808"/>
      <c r="E5252" s="808"/>
      <c r="F5252" s="779"/>
      <c r="H5252" s="789"/>
    </row>
    <row r="5253" spans="1:8" hidden="1" x14ac:dyDescent="0.25">
      <c r="A5253" s="778"/>
      <c r="B5253" s="779"/>
      <c r="C5253" s="807"/>
      <c r="D5253" s="808"/>
      <c r="E5253" s="808"/>
      <c r="F5253" s="779"/>
      <c r="H5253" s="789"/>
    </row>
    <row r="5254" spans="1:8" hidden="1" x14ac:dyDescent="0.25">
      <c r="B5254" s="779"/>
      <c r="C5254" s="807"/>
      <c r="D5254" s="808"/>
      <c r="E5254" s="808"/>
      <c r="F5254" s="779"/>
      <c r="H5254" s="789"/>
    </row>
    <row r="5255" spans="1:8" hidden="1" x14ac:dyDescent="0.25">
      <c r="A5255" s="778"/>
      <c r="B5255" s="779"/>
      <c r="C5255" s="807"/>
      <c r="D5255" s="808"/>
      <c r="E5255" s="808"/>
      <c r="F5255" s="779"/>
      <c r="H5255" s="789"/>
    </row>
    <row r="5256" spans="1:8" hidden="1" x14ac:dyDescent="0.25">
      <c r="B5256" s="779"/>
      <c r="C5256" s="807"/>
      <c r="D5256" s="808"/>
      <c r="E5256" s="808"/>
      <c r="F5256" s="779"/>
      <c r="H5256" s="789"/>
    </row>
    <row r="5257" spans="1:8" hidden="1" x14ac:dyDescent="0.25">
      <c r="A5257" s="778"/>
      <c r="B5257" s="779"/>
      <c r="C5257" s="807"/>
      <c r="D5257" s="808"/>
      <c r="E5257" s="808"/>
      <c r="F5257" s="779"/>
      <c r="H5257" s="789"/>
    </row>
    <row r="5258" spans="1:8" hidden="1" x14ac:dyDescent="0.25">
      <c r="B5258" s="779"/>
      <c r="C5258" s="807"/>
      <c r="D5258" s="808"/>
      <c r="E5258" s="808"/>
      <c r="F5258" s="779"/>
      <c r="H5258" s="789"/>
    </row>
    <row r="5259" spans="1:8" hidden="1" x14ac:dyDescent="0.25">
      <c r="A5259" s="778"/>
      <c r="B5259" s="779"/>
      <c r="C5259" s="807"/>
      <c r="D5259" s="808"/>
      <c r="E5259" s="808"/>
      <c r="F5259" s="779"/>
      <c r="H5259" s="789"/>
    </row>
    <row r="5260" spans="1:8" hidden="1" x14ac:dyDescent="0.25">
      <c r="B5260" s="779"/>
      <c r="C5260" s="807"/>
      <c r="D5260" s="808"/>
      <c r="E5260" s="808"/>
      <c r="F5260" s="779"/>
      <c r="H5260" s="789"/>
    </row>
    <row r="5261" spans="1:8" hidden="1" x14ac:dyDescent="0.25">
      <c r="A5261" s="778"/>
      <c r="B5261" s="779"/>
      <c r="C5261" s="807"/>
      <c r="D5261" s="808"/>
      <c r="E5261" s="808"/>
      <c r="F5261" s="779"/>
      <c r="H5261" s="789"/>
    </row>
    <row r="5262" spans="1:8" hidden="1" x14ac:dyDescent="0.25">
      <c r="B5262" s="779"/>
      <c r="C5262" s="807"/>
      <c r="D5262" s="808"/>
      <c r="E5262" s="808"/>
      <c r="F5262" s="779"/>
      <c r="H5262" s="789"/>
    </row>
    <row r="5263" spans="1:8" hidden="1" x14ac:dyDescent="0.25">
      <c r="A5263" s="778"/>
      <c r="B5263" s="779"/>
      <c r="C5263" s="807"/>
      <c r="D5263" s="808"/>
      <c r="E5263" s="808"/>
      <c r="F5263" s="779"/>
      <c r="H5263" s="789"/>
    </row>
    <row r="5264" spans="1:8" hidden="1" x14ac:dyDescent="0.25">
      <c r="B5264" s="779"/>
      <c r="C5264" s="807"/>
      <c r="D5264" s="808"/>
      <c r="E5264" s="808"/>
      <c r="F5264" s="779"/>
      <c r="H5264" s="789"/>
    </row>
    <row r="5265" spans="1:8" hidden="1" x14ac:dyDescent="0.25">
      <c r="A5265" s="778"/>
      <c r="B5265" s="779"/>
      <c r="C5265" s="807"/>
      <c r="D5265" s="808"/>
      <c r="E5265" s="808"/>
      <c r="F5265" s="779"/>
      <c r="H5265" s="789"/>
    </row>
    <row r="5266" spans="1:8" hidden="1" x14ac:dyDescent="0.25">
      <c r="B5266" s="779"/>
      <c r="C5266" s="807"/>
      <c r="D5266" s="808"/>
      <c r="E5266" s="808"/>
      <c r="F5266" s="779"/>
      <c r="H5266" s="789"/>
    </row>
    <row r="5267" spans="1:8" hidden="1" x14ac:dyDescent="0.25">
      <c r="A5267" s="778"/>
      <c r="B5267" s="779"/>
      <c r="C5267" s="807"/>
      <c r="D5267" s="808"/>
      <c r="E5267" s="808"/>
      <c r="F5267" s="779"/>
      <c r="H5267" s="789"/>
    </row>
    <row r="5268" spans="1:8" hidden="1" x14ac:dyDescent="0.25">
      <c r="B5268" s="779"/>
      <c r="C5268" s="807"/>
      <c r="D5268" s="808"/>
      <c r="E5268" s="808"/>
      <c r="F5268" s="779"/>
      <c r="H5268" s="789"/>
    </row>
    <row r="5269" spans="1:8" hidden="1" x14ac:dyDescent="0.25">
      <c r="A5269" s="778"/>
      <c r="B5269" s="779"/>
      <c r="C5269" s="807"/>
      <c r="D5269" s="808"/>
      <c r="E5269" s="808"/>
      <c r="F5269" s="779"/>
      <c r="H5269" s="789"/>
    </row>
    <row r="5270" spans="1:8" hidden="1" x14ac:dyDescent="0.25">
      <c r="B5270" s="779"/>
      <c r="C5270" s="807"/>
      <c r="D5270" s="808"/>
      <c r="E5270" s="808"/>
      <c r="F5270" s="779"/>
      <c r="H5270" s="789"/>
    </row>
    <row r="5271" spans="1:8" hidden="1" x14ac:dyDescent="0.25">
      <c r="A5271" s="778"/>
      <c r="B5271" s="779"/>
      <c r="C5271" s="807"/>
      <c r="D5271" s="808"/>
      <c r="E5271" s="808"/>
      <c r="F5271" s="779"/>
      <c r="H5271" s="789"/>
    </row>
    <row r="5272" spans="1:8" hidden="1" x14ac:dyDescent="0.25">
      <c r="B5272" s="779"/>
      <c r="C5272" s="807"/>
      <c r="D5272" s="808"/>
      <c r="E5272" s="808"/>
      <c r="F5272" s="779"/>
      <c r="H5272" s="789"/>
    </row>
    <row r="5273" spans="1:8" hidden="1" x14ac:dyDescent="0.25">
      <c r="A5273" s="778"/>
      <c r="B5273" s="779"/>
      <c r="C5273" s="807"/>
      <c r="D5273" s="808"/>
      <c r="E5273" s="808"/>
      <c r="F5273" s="779"/>
      <c r="H5273" s="789"/>
    </row>
    <row r="5274" spans="1:8" hidden="1" x14ac:dyDescent="0.25">
      <c r="A5274" s="778"/>
      <c r="B5274" s="779"/>
      <c r="C5274" s="807"/>
      <c r="D5274" s="808"/>
      <c r="E5274" s="808"/>
      <c r="F5274" s="779"/>
      <c r="H5274" s="789"/>
    </row>
    <row r="5275" spans="1:8" hidden="1" x14ac:dyDescent="0.25">
      <c r="A5275" s="778"/>
      <c r="B5275" s="779"/>
      <c r="C5275" s="807"/>
      <c r="D5275" s="808"/>
      <c r="E5275" s="808"/>
      <c r="F5275" s="779"/>
      <c r="H5275" s="789"/>
    </row>
    <row r="5276" spans="1:8" hidden="1" x14ac:dyDescent="0.25">
      <c r="A5276" s="778"/>
      <c r="B5276" s="779"/>
      <c r="C5276" s="807"/>
      <c r="D5276" s="808"/>
      <c r="E5276" s="808"/>
      <c r="F5276" s="779"/>
      <c r="H5276" s="789"/>
    </row>
    <row r="5277" spans="1:8" hidden="1" x14ac:dyDescent="0.25">
      <c r="A5277" s="778"/>
      <c r="B5277" s="779"/>
      <c r="C5277" s="807"/>
      <c r="D5277" s="808"/>
      <c r="E5277" s="808"/>
      <c r="F5277" s="779"/>
      <c r="H5277" s="789"/>
    </row>
    <row r="5278" spans="1:8" hidden="1" x14ac:dyDescent="0.25">
      <c r="A5278" s="778"/>
      <c r="B5278" s="779"/>
      <c r="C5278" s="807"/>
      <c r="D5278" s="808"/>
      <c r="E5278" s="808"/>
      <c r="F5278" s="779"/>
      <c r="H5278" s="789"/>
    </row>
    <row r="5279" spans="1:8" hidden="1" x14ac:dyDescent="0.25">
      <c r="A5279" s="778"/>
      <c r="B5279" s="779"/>
      <c r="C5279" s="807"/>
      <c r="D5279" s="808"/>
      <c r="E5279" s="808"/>
      <c r="F5279" s="779"/>
      <c r="H5279" s="789"/>
    </row>
    <row r="5280" spans="1:8" hidden="1" x14ac:dyDescent="0.25">
      <c r="A5280" s="778"/>
      <c r="B5280" s="779"/>
      <c r="C5280" s="807"/>
      <c r="D5280" s="808"/>
      <c r="E5280" s="808"/>
      <c r="F5280" s="779"/>
      <c r="H5280" s="789"/>
    </row>
    <row r="5281" spans="1:8" hidden="1" x14ac:dyDescent="0.25">
      <c r="A5281" s="778"/>
      <c r="B5281" s="779"/>
      <c r="C5281" s="807"/>
      <c r="D5281" s="808"/>
      <c r="E5281" s="808"/>
      <c r="F5281" s="779"/>
      <c r="H5281" s="789"/>
    </row>
    <row r="5282" spans="1:8" hidden="1" x14ac:dyDescent="0.25">
      <c r="A5282" s="778"/>
      <c r="B5282" s="779"/>
      <c r="C5282" s="807"/>
      <c r="D5282" s="808"/>
      <c r="E5282" s="808"/>
      <c r="F5282" s="779"/>
      <c r="H5282" s="789"/>
    </row>
    <row r="5283" spans="1:8" hidden="1" x14ac:dyDescent="0.25">
      <c r="A5283" s="778"/>
      <c r="B5283" s="779"/>
      <c r="C5283" s="807"/>
      <c r="D5283" s="808"/>
      <c r="E5283" s="808"/>
      <c r="F5283" s="779"/>
      <c r="H5283" s="789"/>
    </row>
    <row r="5284" spans="1:8" hidden="1" x14ac:dyDescent="0.25">
      <c r="A5284" s="778"/>
      <c r="B5284" s="779"/>
      <c r="C5284" s="807"/>
      <c r="D5284" s="808"/>
      <c r="E5284" s="808"/>
      <c r="F5284" s="779"/>
      <c r="H5284" s="789"/>
    </row>
    <row r="5285" spans="1:8" hidden="1" x14ac:dyDescent="0.25">
      <c r="A5285" s="778"/>
      <c r="B5285" s="779"/>
      <c r="C5285" s="807"/>
      <c r="D5285" s="808"/>
      <c r="E5285" s="808"/>
      <c r="F5285" s="779"/>
      <c r="H5285" s="789"/>
    </row>
    <row r="5286" spans="1:8" hidden="1" x14ac:dyDescent="0.25">
      <c r="A5286" s="778"/>
      <c r="B5286" s="779"/>
      <c r="C5286" s="807"/>
      <c r="D5286" s="808"/>
      <c r="E5286" s="808"/>
      <c r="F5286" s="779"/>
      <c r="H5286" s="789"/>
    </row>
    <row r="5287" spans="1:8" hidden="1" x14ac:dyDescent="0.25">
      <c r="A5287" s="778"/>
      <c r="B5287" s="779"/>
      <c r="C5287" s="807"/>
      <c r="D5287" s="808"/>
      <c r="E5287" s="808"/>
      <c r="F5287" s="779"/>
      <c r="H5287" s="789"/>
    </row>
    <row r="5288" spans="1:8" hidden="1" x14ac:dyDescent="0.25">
      <c r="A5288" s="778"/>
      <c r="B5288" s="779"/>
      <c r="C5288" s="807"/>
      <c r="D5288" s="808"/>
      <c r="E5288" s="808"/>
      <c r="F5288" s="779"/>
      <c r="H5288" s="789"/>
    </row>
    <row r="5289" spans="1:8" hidden="1" x14ac:dyDescent="0.25">
      <c r="A5289" s="778"/>
      <c r="B5289" s="779"/>
      <c r="C5289" s="807"/>
      <c r="D5289" s="808"/>
      <c r="E5289" s="808"/>
      <c r="F5289" s="779"/>
      <c r="H5289" s="789"/>
    </row>
    <row r="5290" spans="1:8" hidden="1" x14ac:dyDescent="0.25">
      <c r="A5290" s="778"/>
      <c r="B5290" s="779"/>
      <c r="C5290" s="807"/>
      <c r="D5290" s="808"/>
      <c r="E5290" s="808"/>
      <c r="F5290" s="779"/>
      <c r="H5290" s="789"/>
    </row>
    <row r="5291" spans="1:8" hidden="1" x14ac:dyDescent="0.25">
      <c r="A5291" s="778"/>
      <c r="B5291" s="779"/>
      <c r="C5291" s="807"/>
      <c r="D5291" s="808"/>
      <c r="E5291" s="808"/>
      <c r="F5291" s="779"/>
      <c r="H5291" s="789"/>
    </row>
    <row r="5292" spans="1:8" hidden="1" x14ac:dyDescent="0.25">
      <c r="A5292" s="778"/>
      <c r="E5292" s="787"/>
      <c r="H5292" s="789"/>
    </row>
    <row r="5293" spans="1:8" hidden="1" x14ac:dyDescent="0.25">
      <c r="A5293" s="778"/>
      <c r="E5293" s="787"/>
      <c r="H5293" s="789"/>
    </row>
    <row r="5294" spans="1:8" hidden="1" x14ac:dyDescent="0.25">
      <c r="A5294" s="778"/>
      <c r="E5294" s="787"/>
      <c r="H5294" s="789"/>
    </row>
    <row r="5295" spans="1:8" hidden="1" x14ac:dyDescent="0.25">
      <c r="A5295" s="778"/>
      <c r="E5295" s="787"/>
      <c r="H5295" s="789"/>
    </row>
    <row r="5296" spans="1:8" hidden="1" x14ac:dyDescent="0.25">
      <c r="A5296" s="778"/>
      <c r="E5296" s="787"/>
      <c r="H5296" s="789"/>
    </row>
    <row r="5297" spans="1:8" hidden="1" x14ac:dyDescent="0.25">
      <c r="A5297" s="778"/>
      <c r="E5297" s="787"/>
      <c r="H5297" s="789"/>
    </row>
    <row r="5298" spans="1:8" hidden="1" x14ac:dyDescent="0.25">
      <c r="A5298" s="778"/>
      <c r="E5298" s="787"/>
      <c r="H5298" s="789"/>
    </row>
    <row r="5299" spans="1:8" hidden="1" x14ac:dyDescent="0.25">
      <c r="A5299" s="778"/>
      <c r="H5299" s="789"/>
    </row>
    <row r="5300" spans="1:8" hidden="1" x14ac:dyDescent="0.25">
      <c r="A5300" s="778"/>
      <c r="H5300" s="789"/>
    </row>
    <row r="5301" spans="1:8" hidden="1" x14ac:dyDescent="0.25">
      <c r="A5301" s="778"/>
      <c r="H5301" s="789"/>
    </row>
    <row r="5302" spans="1:8" hidden="1" x14ac:dyDescent="0.25">
      <c r="A5302" s="778"/>
      <c r="H5302" s="789"/>
    </row>
    <row r="5303" spans="1:8" hidden="1" x14ac:dyDescent="0.25">
      <c r="A5303" s="778"/>
      <c r="C5303" s="814"/>
      <c r="H5303" s="789"/>
    </row>
    <row r="5304" spans="1:8" hidden="1" x14ac:dyDescent="0.25">
      <c r="A5304" s="778"/>
      <c r="H5304" s="789"/>
    </row>
    <row r="5305" spans="1:8" hidden="1" x14ac:dyDescent="0.25">
      <c r="A5305" s="778"/>
      <c r="H5305" s="789"/>
    </row>
    <row r="5306" spans="1:8" hidden="1" x14ac:dyDescent="0.25"/>
    <row r="5307" spans="1:8" hidden="1" x14ac:dyDescent="0.25">
      <c r="A5307" s="778"/>
      <c r="B5307" s="779"/>
      <c r="C5307" s="780"/>
      <c r="D5307" s="783"/>
      <c r="E5307" s="783"/>
      <c r="F5307" s="779"/>
      <c r="G5307" s="780"/>
      <c r="H5307" s="781"/>
    </row>
    <row r="5308" spans="1:8" hidden="1" x14ac:dyDescent="0.25">
      <c r="A5308" s="778"/>
      <c r="C5308" s="780"/>
      <c r="D5308" s="783"/>
      <c r="E5308" s="783"/>
      <c r="F5308" s="779"/>
      <c r="G5308" s="780"/>
      <c r="H5308" s="781"/>
    </row>
    <row r="5309" spans="1:8" hidden="1" x14ac:dyDescent="0.25">
      <c r="A5309" s="778"/>
      <c r="E5309" s="783"/>
      <c r="F5309" s="779"/>
      <c r="G5309" s="780"/>
    </row>
    <row r="5310" spans="1:8" hidden="1" x14ac:dyDescent="0.25">
      <c r="A5310" s="778"/>
      <c r="E5310" s="783"/>
      <c r="G5310" s="780"/>
      <c r="H5310" s="781"/>
    </row>
    <row r="5311" spans="1:8" hidden="1" x14ac:dyDescent="0.25">
      <c r="A5311" s="778"/>
      <c r="B5311" s="779"/>
      <c r="E5311" s="783"/>
      <c r="F5311" s="779"/>
      <c r="G5311" s="780"/>
      <c r="H5311" s="781"/>
    </row>
    <row r="5312" spans="1:8" hidden="1" x14ac:dyDescent="0.25">
      <c r="A5312" s="778"/>
      <c r="E5312" s="783"/>
      <c r="F5312" s="779"/>
      <c r="G5312" s="780"/>
      <c r="H5312" s="781"/>
    </row>
    <row r="5313" spans="1:8" hidden="1" x14ac:dyDescent="0.25">
      <c r="A5313" s="778"/>
      <c r="E5313" s="783"/>
      <c r="F5313" s="779"/>
      <c r="G5313" s="780"/>
    </row>
    <row r="5314" spans="1:8" hidden="1" x14ac:dyDescent="0.25">
      <c r="A5314" s="778"/>
      <c r="E5314" s="783"/>
      <c r="G5314" s="780"/>
      <c r="H5314" s="781"/>
    </row>
    <row r="5315" spans="1:8" hidden="1" x14ac:dyDescent="0.25">
      <c r="A5315" s="778"/>
      <c r="B5315" s="779"/>
      <c r="E5315" s="783"/>
      <c r="F5315" s="779"/>
      <c r="G5315" s="780"/>
      <c r="H5315" s="781"/>
    </row>
    <row r="5316" spans="1:8" hidden="1" x14ac:dyDescent="0.25">
      <c r="A5316" s="778"/>
      <c r="E5316" s="783"/>
      <c r="F5316" s="779"/>
      <c r="G5316" s="780"/>
      <c r="H5316" s="781"/>
    </row>
    <row r="5317" spans="1:8" hidden="1" x14ac:dyDescent="0.25">
      <c r="A5317" s="778"/>
      <c r="E5317" s="783"/>
      <c r="F5317" s="779"/>
      <c r="G5317" s="780"/>
    </row>
    <row r="5318" spans="1:8" hidden="1" x14ac:dyDescent="0.25">
      <c r="A5318" s="778"/>
      <c r="E5318" s="783"/>
      <c r="H5318" s="781"/>
    </row>
    <row r="5319" spans="1:8" hidden="1" x14ac:dyDescent="0.25">
      <c r="A5319" s="778"/>
      <c r="B5319" s="779"/>
      <c r="E5319" s="783"/>
      <c r="F5319" s="779"/>
      <c r="H5319" s="781"/>
    </row>
    <row r="5320" spans="1:8" hidden="1" x14ac:dyDescent="0.25">
      <c r="A5320" s="778"/>
      <c r="E5320" s="783"/>
      <c r="F5320" s="779"/>
      <c r="H5320" s="781"/>
    </row>
    <row r="5321" spans="1:8" hidden="1" x14ac:dyDescent="0.25">
      <c r="A5321" s="778"/>
      <c r="E5321" s="783"/>
      <c r="F5321" s="779"/>
    </row>
    <row r="5322" spans="1:8" hidden="1" x14ac:dyDescent="0.25">
      <c r="A5322" s="778"/>
      <c r="E5322" s="783"/>
      <c r="H5322" s="781"/>
    </row>
    <row r="5323" spans="1:8" hidden="1" x14ac:dyDescent="0.25">
      <c r="A5323" s="778"/>
      <c r="B5323" s="779"/>
      <c r="E5323" s="783"/>
      <c r="F5323" s="779"/>
      <c r="H5323" s="781"/>
    </row>
    <row r="5324" spans="1:8" hidden="1" x14ac:dyDescent="0.25">
      <c r="A5324" s="778"/>
      <c r="E5324" s="783"/>
      <c r="F5324" s="779"/>
      <c r="H5324" s="781"/>
    </row>
    <row r="5325" spans="1:8" hidden="1" x14ac:dyDescent="0.25">
      <c r="A5325" s="778"/>
      <c r="E5325" s="783"/>
      <c r="F5325" s="779"/>
    </row>
    <row r="5326" spans="1:8" hidden="1" x14ac:dyDescent="0.25">
      <c r="A5326" s="778"/>
      <c r="E5326" s="783"/>
      <c r="H5326" s="781"/>
    </row>
    <row r="5327" spans="1:8" hidden="1" x14ac:dyDescent="0.25">
      <c r="A5327" s="778"/>
      <c r="B5327" s="779"/>
      <c r="E5327" s="783"/>
      <c r="F5327" s="779"/>
      <c r="H5327" s="781"/>
    </row>
    <row r="5328" spans="1:8" hidden="1" x14ac:dyDescent="0.25">
      <c r="A5328" s="778"/>
      <c r="E5328" s="783"/>
      <c r="F5328" s="779"/>
      <c r="H5328" s="781"/>
    </row>
    <row r="5329" spans="1:8" hidden="1" x14ac:dyDescent="0.25">
      <c r="A5329" s="778"/>
      <c r="E5329" s="783"/>
      <c r="F5329" s="779"/>
    </row>
    <row r="5330" spans="1:8" hidden="1" x14ac:dyDescent="0.25">
      <c r="A5330" s="778"/>
      <c r="E5330" s="783"/>
      <c r="H5330" s="781"/>
    </row>
    <row r="5331" spans="1:8" hidden="1" x14ac:dyDescent="0.25">
      <c r="A5331" s="778"/>
      <c r="B5331" s="779"/>
      <c r="E5331" s="783"/>
      <c r="F5331" s="779"/>
      <c r="H5331" s="781"/>
    </row>
    <row r="5332" spans="1:8" hidden="1" x14ac:dyDescent="0.25">
      <c r="A5332" s="778"/>
      <c r="E5332" s="783"/>
      <c r="F5332" s="779"/>
      <c r="H5332" s="781"/>
    </row>
    <row r="5333" spans="1:8" hidden="1" x14ac:dyDescent="0.25">
      <c r="A5333" s="778"/>
      <c r="E5333" s="783"/>
      <c r="F5333" s="779"/>
    </row>
    <row r="5334" spans="1:8" hidden="1" x14ac:dyDescent="0.25">
      <c r="A5334" s="778"/>
      <c r="E5334" s="783"/>
      <c r="H5334" s="781"/>
    </row>
    <row r="5335" spans="1:8" hidden="1" x14ac:dyDescent="0.25">
      <c r="A5335" s="778"/>
      <c r="B5335" s="779"/>
      <c r="E5335" s="783"/>
      <c r="F5335" s="779"/>
      <c r="H5335" s="781"/>
    </row>
    <row r="5336" spans="1:8" hidden="1" x14ac:dyDescent="0.25">
      <c r="A5336" s="778"/>
      <c r="E5336" s="783"/>
      <c r="F5336" s="779"/>
      <c r="H5336" s="781"/>
    </row>
    <row r="5337" spans="1:8" hidden="1" x14ac:dyDescent="0.25">
      <c r="A5337" s="778"/>
      <c r="E5337" s="783"/>
      <c r="F5337" s="779"/>
    </row>
    <row r="5338" spans="1:8" hidden="1" x14ac:dyDescent="0.25">
      <c r="A5338" s="778"/>
      <c r="E5338" s="783"/>
      <c r="H5338" s="781"/>
    </row>
    <row r="5339" spans="1:8" hidden="1" x14ac:dyDescent="0.25">
      <c r="A5339" s="778"/>
      <c r="B5339" s="779"/>
      <c r="E5339" s="783"/>
      <c r="F5339" s="779"/>
      <c r="H5339" s="781"/>
    </row>
    <row r="5340" spans="1:8" hidden="1" x14ac:dyDescent="0.25">
      <c r="A5340" s="778"/>
      <c r="E5340" s="783"/>
      <c r="F5340" s="779"/>
      <c r="H5340" s="781"/>
    </row>
    <row r="5341" spans="1:8" hidden="1" x14ac:dyDescent="0.25">
      <c r="A5341" s="778"/>
      <c r="E5341" s="783"/>
      <c r="F5341" s="779"/>
    </row>
    <row r="5342" spans="1:8" hidden="1" x14ac:dyDescent="0.25">
      <c r="A5342" s="778"/>
      <c r="E5342" s="783"/>
      <c r="H5342" s="781"/>
    </row>
    <row r="5343" spans="1:8" hidden="1" x14ac:dyDescent="0.25">
      <c r="A5343" s="778"/>
      <c r="B5343" s="779"/>
      <c r="E5343" s="783"/>
      <c r="F5343" s="779"/>
      <c r="H5343" s="781"/>
    </row>
    <row r="5344" spans="1:8" hidden="1" x14ac:dyDescent="0.25">
      <c r="A5344" s="778"/>
      <c r="E5344" s="783"/>
      <c r="F5344" s="779"/>
      <c r="H5344" s="781"/>
    </row>
    <row r="5345" spans="1:8" hidden="1" x14ac:dyDescent="0.25">
      <c r="A5345" s="778"/>
      <c r="E5345" s="783"/>
      <c r="F5345" s="779"/>
    </row>
    <row r="5346" spans="1:8" hidden="1" x14ac:dyDescent="0.25">
      <c r="A5346" s="778"/>
      <c r="E5346" s="783"/>
      <c r="H5346" s="781"/>
    </row>
    <row r="5347" spans="1:8" hidden="1" x14ac:dyDescent="0.25">
      <c r="A5347" s="778"/>
      <c r="B5347" s="779"/>
      <c r="E5347" s="783"/>
      <c r="F5347" s="779"/>
      <c r="H5347" s="781"/>
    </row>
    <row r="5348" spans="1:8" hidden="1" x14ac:dyDescent="0.25">
      <c r="A5348" s="778"/>
      <c r="E5348" s="783"/>
      <c r="F5348" s="779"/>
      <c r="H5348" s="781"/>
    </row>
    <row r="5349" spans="1:8" hidden="1" x14ac:dyDescent="0.25">
      <c r="A5349" s="778"/>
      <c r="E5349" s="783"/>
      <c r="F5349" s="779"/>
    </row>
    <row r="5350" spans="1:8" hidden="1" x14ac:dyDescent="0.25">
      <c r="A5350" s="778"/>
      <c r="E5350" s="783"/>
      <c r="H5350" s="781"/>
    </row>
    <row r="5351" spans="1:8" hidden="1" x14ac:dyDescent="0.25">
      <c r="A5351" s="778"/>
      <c r="B5351" s="779"/>
      <c r="E5351" s="783"/>
      <c r="F5351" s="779"/>
      <c r="H5351" s="781"/>
    </row>
    <row r="5352" spans="1:8" hidden="1" x14ac:dyDescent="0.25">
      <c r="A5352" s="778"/>
      <c r="E5352" s="783"/>
      <c r="F5352" s="779"/>
      <c r="H5352" s="781"/>
    </row>
    <row r="5353" spans="1:8" hidden="1" x14ac:dyDescent="0.25">
      <c r="A5353" s="778"/>
      <c r="E5353" s="783"/>
      <c r="F5353" s="779"/>
    </row>
    <row r="5354" spans="1:8" hidden="1" x14ac:dyDescent="0.25">
      <c r="A5354" s="778"/>
      <c r="E5354" s="783"/>
      <c r="H5354" s="781"/>
    </row>
    <row r="5355" spans="1:8" hidden="1" x14ac:dyDescent="0.25">
      <c r="A5355" s="778"/>
      <c r="B5355" s="779"/>
      <c r="E5355" s="783"/>
      <c r="F5355" s="779"/>
      <c r="H5355" s="781"/>
    </row>
    <row r="5356" spans="1:8" hidden="1" x14ac:dyDescent="0.25">
      <c r="A5356" s="778"/>
      <c r="E5356" s="783"/>
      <c r="F5356" s="779"/>
      <c r="H5356" s="781"/>
    </row>
    <row r="5357" spans="1:8" hidden="1" x14ac:dyDescent="0.25">
      <c r="A5357" s="778"/>
      <c r="E5357" s="783"/>
      <c r="F5357" s="779"/>
    </row>
    <row r="5358" spans="1:8" hidden="1" x14ac:dyDescent="0.25">
      <c r="A5358" s="778"/>
      <c r="E5358" s="783"/>
      <c r="H5358" s="781"/>
    </row>
    <row r="5359" spans="1:8" hidden="1" x14ac:dyDescent="0.25">
      <c r="A5359" s="778"/>
      <c r="B5359" s="779"/>
      <c r="E5359" s="783"/>
      <c r="F5359" s="779"/>
      <c r="H5359" s="781"/>
    </row>
    <row r="5360" spans="1:8" hidden="1" x14ac:dyDescent="0.25">
      <c r="A5360" s="778"/>
      <c r="E5360" s="783"/>
      <c r="F5360" s="779"/>
      <c r="H5360" s="781"/>
    </row>
    <row r="5361" spans="1:8" hidden="1" x14ac:dyDescent="0.25">
      <c r="A5361" s="778"/>
      <c r="E5361" s="783"/>
      <c r="F5361" s="779"/>
    </row>
    <row r="5362" spans="1:8" hidden="1" x14ac:dyDescent="0.25">
      <c r="A5362" s="778"/>
      <c r="E5362" s="783"/>
      <c r="H5362" s="781"/>
    </row>
    <row r="5363" spans="1:8" hidden="1" x14ac:dyDescent="0.25">
      <c r="A5363" s="778"/>
      <c r="B5363" s="779"/>
      <c r="C5363" s="807"/>
      <c r="D5363" s="808"/>
      <c r="E5363" s="783"/>
      <c r="F5363" s="779"/>
      <c r="H5363" s="781"/>
    </row>
    <row r="5364" spans="1:8" hidden="1" x14ac:dyDescent="0.25">
      <c r="A5364" s="778"/>
      <c r="C5364" s="807"/>
      <c r="D5364" s="808"/>
      <c r="E5364" s="783"/>
      <c r="F5364" s="779"/>
      <c r="H5364" s="781"/>
    </row>
    <row r="5365" spans="1:8" hidden="1" x14ac:dyDescent="0.25">
      <c r="A5365" s="778"/>
      <c r="C5365" s="807"/>
      <c r="D5365" s="808"/>
      <c r="E5365" s="783"/>
      <c r="F5365" s="779"/>
    </row>
    <row r="5366" spans="1:8" hidden="1" x14ac:dyDescent="0.25">
      <c r="A5366" s="778"/>
      <c r="E5366" s="783"/>
      <c r="H5366" s="781"/>
    </row>
    <row r="5367" spans="1:8" hidden="1" x14ac:dyDescent="0.25">
      <c r="A5367" s="778"/>
      <c r="B5367" s="779"/>
      <c r="E5367" s="783"/>
      <c r="F5367" s="779"/>
      <c r="H5367" s="781"/>
    </row>
    <row r="5368" spans="1:8" hidden="1" x14ac:dyDescent="0.25">
      <c r="A5368" s="778"/>
      <c r="E5368" s="783"/>
      <c r="F5368" s="779"/>
      <c r="H5368" s="781"/>
    </row>
    <row r="5369" spans="1:8" hidden="1" x14ac:dyDescent="0.25">
      <c r="A5369" s="778"/>
      <c r="E5369" s="783"/>
      <c r="F5369" s="779"/>
    </row>
    <row r="5370" spans="1:8" hidden="1" x14ac:dyDescent="0.25">
      <c r="A5370" s="778"/>
      <c r="E5370" s="783"/>
      <c r="H5370" s="781"/>
    </row>
    <row r="5371" spans="1:8" hidden="1" x14ac:dyDescent="0.25">
      <c r="A5371" s="778"/>
      <c r="B5371" s="779"/>
      <c r="E5371" s="783"/>
      <c r="F5371" s="779"/>
      <c r="H5371" s="781"/>
    </row>
    <row r="5372" spans="1:8" hidden="1" x14ac:dyDescent="0.25">
      <c r="A5372" s="778"/>
      <c r="E5372" s="783"/>
      <c r="F5372" s="779"/>
      <c r="H5372" s="781"/>
    </row>
    <row r="5373" spans="1:8" hidden="1" x14ac:dyDescent="0.25">
      <c r="A5373" s="778"/>
      <c r="E5373" s="783"/>
      <c r="F5373" s="779"/>
    </row>
    <row r="5374" spans="1:8" hidden="1" x14ac:dyDescent="0.25">
      <c r="A5374" s="778"/>
      <c r="E5374" s="783"/>
      <c r="H5374" s="781"/>
    </row>
    <row r="5375" spans="1:8" hidden="1" x14ac:dyDescent="0.25">
      <c r="A5375" s="778"/>
      <c r="B5375" s="779"/>
      <c r="E5375" s="783"/>
      <c r="F5375" s="779"/>
      <c r="H5375" s="781"/>
    </row>
    <row r="5376" spans="1:8" hidden="1" x14ac:dyDescent="0.25">
      <c r="A5376" s="778"/>
      <c r="E5376" s="783"/>
      <c r="F5376" s="779"/>
      <c r="H5376" s="781"/>
    </row>
    <row r="5377" spans="1:8" hidden="1" x14ac:dyDescent="0.25">
      <c r="A5377" s="778"/>
      <c r="C5377" s="807"/>
      <c r="D5377" s="808"/>
      <c r="E5377" s="783"/>
      <c r="F5377" s="779"/>
    </row>
    <row r="5378" spans="1:8" hidden="1" x14ac:dyDescent="0.25">
      <c r="A5378" s="778"/>
      <c r="C5378" s="807"/>
      <c r="D5378" s="806"/>
      <c r="E5378" s="783"/>
    </row>
    <row r="5379" spans="1:8" hidden="1" x14ac:dyDescent="0.25">
      <c r="A5379" s="778"/>
      <c r="B5379" s="779"/>
      <c r="C5379" s="807"/>
      <c r="D5379" s="808"/>
      <c r="E5379" s="808"/>
      <c r="F5379" s="779"/>
      <c r="G5379" s="807"/>
      <c r="H5379" s="806"/>
    </row>
    <row r="5380" spans="1:8" hidden="1" x14ac:dyDescent="0.25">
      <c r="A5380" s="778"/>
      <c r="B5380" s="779"/>
      <c r="C5380" s="807"/>
      <c r="D5380" s="808"/>
      <c r="E5380" s="808"/>
      <c r="F5380" s="779"/>
      <c r="G5380" s="807"/>
      <c r="H5380" s="806"/>
    </row>
    <row r="5381" spans="1:8" hidden="1" x14ac:dyDescent="0.25">
      <c r="A5381" s="778"/>
      <c r="B5381" s="779"/>
      <c r="C5381" s="807"/>
      <c r="D5381" s="808"/>
      <c r="E5381" s="808"/>
      <c r="F5381" s="779"/>
      <c r="G5381" s="807"/>
      <c r="H5381" s="806"/>
    </row>
    <row r="5382" spans="1:8" hidden="1" x14ac:dyDescent="0.25">
      <c r="A5382" s="778"/>
      <c r="B5382" s="779"/>
      <c r="C5382" s="807"/>
      <c r="D5382" s="808"/>
      <c r="E5382" s="808"/>
      <c r="F5382" s="779"/>
      <c r="G5382" s="807"/>
      <c r="H5382" s="806"/>
    </row>
    <row r="5383" spans="1:8" hidden="1" x14ac:dyDescent="0.25">
      <c r="A5383" s="778"/>
      <c r="B5383" s="779"/>
      <c r="C5383" s="807"/>
      <c r="D5383" s="808"/>
      <c r="E5383" s="808"/>
      <c r="F5383" s="779"/>
      <c r="G5383" s="807"/>
      <c r="H5383" s="806"/>
    </row>
    <row r="5384" spans="1:8" hidden="1" x14ac:dyDescent="0.25">
      <c r="A5384" s="778"/>
      <c r="B5384" s="779"/>
      <c r="C5384" s="807"/>
      <c r="D5384" s="808"/>
      <c r="E5384" s="808"/>
      <c r="F5384" s="779"/>
      <c r="G5384" s="807"/>
      <c r="H5384" s="806"/>
    </row>
    <row r="5385" spans="1:8" hidden="1" x14ac:dyDescent="0.25">
      <c r="A5385" s="778"/>
      <c r="B5385" s="779"/>
      <c r="C5385" s="807"/>
      <c r="D5385" s="808"/>
      <c r="E5385" s="808"/>
      <c r="F5385" s="779"/>
      <c r="G5385" s="807"/>
      <c r="H5385" s="806"/>
    </row>
    <row r="5386" spans="1:8" hidden="1" x14ac:dyDescent="0.25">
      <c r="A5386" s="778"/>
      <c r="B5386" s="779"/>
      <c r="C5386" s="807"/>
      <c r="D5386" s="808"/>
      <c r="E5386" s="808"/>
      <c r="F5386" s="779"/>
      <c r="G5386" s="807"/>
      <c r="H5386" s="806"/>
    </row>
    <row r="5387" spans="1:8" hidden="1" x14ac:dyDescent="0.25">
      <c r="A5387" s="778"/>
      <c r="B5387" s="779"/>
      <c r="C5387" s="807"/>
      <c r="D5387" s="808"/>
      <c r="E5387" s="808"/>
      <c r="F5387" s="779"/>
      <c r="G5387" s="807"/>
      <c r="H5387" s="806"/>
    </row>
    <row r="5388" spans="1:8" hidden="1" x14ac:dyDescent="0.25">
      <c r="A5388" s="778"/>
      <c r="B5388" s="779"/>
      <c r="C5388" s="807"/>
      <c r="D5388" s="808"/>
      <c r="E5388" s="808"/>
      <c r="F5388" s="779"/>
      <c r="G5388" s="807"/>
      <c r="H5388" s="806"/>
    </row>
    <row r="5389" spans="1:8" hidden="1" x14ac:dyDescent="0.25">
      <c r="A5389" s="778"/>
      <c r="B5389" s="779"/>
      <c r="C5389" s="807"/>
      <c r="D5389" s="808"/>
      <c r="E5389" s="808"/>
      <c r="F5389" s="779"/>
      <c r="G5389" s="807"/>
      <c r="H5389" s="806"/>
    </row>
    <row r="5390" spans="1:8" hidden="1" x14ac:dyDescent="0.25">
      <c r="A5390" s="778"/>
      <c r="B5390" s="779"/>
      <c r="C5390" s="807"/>
      <c r="D5390" s="808"/>
      <c r="E5390" s="808"/>
      <c r="F5390" s="779"/>
      <c r="G5390" s="807"/>
      <c r="H5390" s="806"/>
    </row>
    <row r="5391" spans="1:8" hidden="1" x14ac:dyDescent="0.25">
      <c r="A5391" s="778"/>
      <c r="B5391" s="779"/>
      <c r="C5391" s="807"/>
      <c r="D5391" s="808"/>
      <c r="E5391" s="808"/>
      <c r="F5391" s="779"/>
      <c r="G5391" s="807"/>
      <c r="H5391" s="806"/>
    </row>
    <row r="5392" spans="1:8" hidden="1" x14ac:dyDescent="0.25">
      <c r="A5392" s="778"/>
      <c r="B5392" s="779"/>
      <c r="C5392" s="807"/>
      <c r="D5392" s="808"/>
      <c r="E5392" s="808"/>
      <c r="F5392" s="779"/>
      <c r="G5392" s="807"/>
      <c r="H5392" s="806"/>
    </row>
    <row r="5393" spans="1:8" hidden="1" x14ac:dyDescent="0.25">
      <c r="A5393" s="778"/>
      <c r="B5393" s="779"/>
      <c r="C5393" s="807"/>
      <c r="D5393" s="808"/>
      <c r="E5393" s="808"/>
      <c r="F5393" s="779"/>
      <c r="G5393" s="807"/>
      <c r="H5393" s="806"/>
    </row>
    <row r="5394" spans="1:8" hidden="1" x14ac:dyDescent="0.25">
      <c r="A5394" s="778"/>
      <c r="B5394" s="779"/>
      <c r="C5394" s="807"/>
      <c r="D5394" s="808"/>
      <c r="E5394" s="808"/>
      <c r="F5394" s="779"/>
      <c r="G5394" s="807"/>
      <c r="H5394" s="806"/>
    </row>
    <row r="5395" spans="1:8" hidden="1" x14ac:dyDescent="0.25">
      <c r="A5395" s="778"/>
      <c r="B5395" s="779"/>
      <c r="C5395" s="807"/>
      <c r="D5395" s="808"/>
      <c r="E5395" s="808"/>
      <c r="F5395" s="779"/>
      <c r="G5395" s="807"/>
      <c r="H5395" s="806"/>
    </row>
    <row r="5396" spans="1:8" hidden="1" x14ac:dyDescent="0.25">
      <c r="A5396" s="778"/>
      <c r="B5396" s="779"/>
      <c r="C5396" s="807"/>
      <c r="D5396" s="808"/>
      <c r="E5396" s="808"/>
      <c r="F5396" s="779"/>
      <c r="G5396" s="807"/>
      <c r="H5396" s="806"/>
    </row>
    <row r="5397" spans="1:8" hidden="1" x14ac:dyDescent="0.25">
      <c r="A5397" s="778"/>
      <c r="B5397" s="779"/>
      <c r="C5397" s="807"/>
      <c r="D5397" s="808"/>
      <c r="E5397" s="808"/>
      <c r="F5397" s="779"/>
      <c r="G5397" s="807"/>
      <c r="H5397" s="806"/>
    </row>
    <row r="5398" spans="1:8" hidden="1" x14ac:dyDescent="0.25">
      <c r="A5398" s="778"/>
      <c r="B5398" s="779"/>
      <c r="C5398" s="807"/>
      <c r="D5398" s="808"/>
      <c r="E5398" s="808"/>
      <c r="F5398" s="779"/>
      <c r="G5398" s="807"/>
      <c r="H5398" s="806"/>
    </row>
    <row r="5399" spans="1:8" hidden="1" x14ac:dyDescent="0.25">
      <c r="A5399" s="778"/>
      <c r="B5399" s="779"/>
      <c r="C5399" s="807"/>
      <c r="D5399" s="808"/>
      <c r="E5399" s="808"/>
      <c r="F5399" s="779"/>
      <c r="G5399" s="807"/>
      <c r="H5399" s="806"/>
    </row>
    <row r="5400" spans="1:8" hidden="1" x14ac:dyDescent="0.25">
      <c r="A5400" s="778"/>
      <c r="B5400" s="779"/>
      <c r="C5400" s="807"/>
      <c r="D5400" s="808"/>
      <c r="E5400" s="808"/>
      <c r="F5400" s="779"/>
      <c r="G5400" s="807"/>
      <c r="H5400" s="806"/>
    </row>
    <row r="5401" spans="1:8" hidden="1" x14ac:dyDescent="0.25">
      <c r="A5401" s="778"/>
      <c r="B5401" s="779"/>
      <c r="C5401" s="807"/>
      <c r="D5401" s="808"/>
      <c r="E5401" s="808"/>
      <c r="F5401" s="779"/>
      <c r="G5401" s="807"/>
      <c r="H5401" s="806"/>
    </row>
    <row r="5402" spans="1:8" hidden="1" x14ac:dyDescent="0.25">
      <c r="A5402" s="778"/>
      <c r="B5402" s="779"/>
      <c r="C5402" s="807"/>
      <c r="D5402" s="808"/>
      <c r="E5402" s="808"/>
      <c r="F5402" s="779"/>
      <c r="G5402" s="807"/>
      <c r="H5402" s="806"/>
    </row>
    <row r="5403" spans="1:8" hidden="1" x14ac:dyDescent="0.25">
      <c r="A5403" s="778"/>
      <c r="B5403" s="779"/>
      <c r="C5403" s="807"/>
      <c r="D5403" s="808"/>
      <c r="E5403" s="808"/>
      <c r="F5403" s="779"/>
      <c r="G5403" s="807"/>
      <c r="H5403" s="806"/>
    </row>
    <row r="5404" spans="1:8" hidden="1" x14ac:dyDescent="0.25">
      <c r="A5404" s="778"/>
      <c r="B5404" s="779"/>
      <c r="C5404" s="807"/>
      <c r="D5404" s="808"/>
      <c r="E5404" s="808"/>
      <c r="F5404" s="779"/>
      <c r="G5404" s="807"/>
      <c r="H5404" s="806"/>
    </row>
    <row r="5405" spans="1:8" hidden="1" x14ac:dyDescent="0.25">
      <c r="A5405" s="778"/>
      <c r="B5405" s="779"/>
      <c r="C5405" s="807"/>
      <c r="D5405" s="808"/>
      <c r="E5405" s="808"/>
      <c r="F5405" s="779"/>
      <c r="G5405" s="807"/>
      <c r="H5405" s="806"/>
    </row>
    <row r="5406" spans="1:8" hidden="1" x14ac:dyDescent="0.25">
      <c r="A5406" s="778"/>
      <c r="B5406" s="779"/>
      <c r="C5406" s="807"/>
      <c r="D5406" s="808"/>
      <c r="E5406" s="808"/>
      <c r="F5406" s="779"/>
      <c r="G5406" s="807"/>
      <c r="H5406" s="806"/>
    </row>
    <row r="5407" spans="1:8" hidden="1" x14ac:dyDescent="0.25">
      <c r="A5407" s="778"/>
      <c r="B5407" s="779"/>
      <c r="C5407" s="807"/>
      <c r="D5407" s="808"/>
      <c r="E5407" s="808"/>
      <c r="F5407" s="779"/>
      <c r="G5407" s="807"/>
      <c r="H5407" s="806"/>
    </row>
    <row r="5408" spans="1:8" hidden="1" x14ac:dyDescent="0.25">
      <c r="A5408" s="778"/>
      <c r="B5408" s="779"/>
      <c r="C5408" s="807"/>
      <c r="D5408" s="808"/>
      <c r="E5408" s="808"/>
      <c r="F5408" s="779"/>
      <c r="G5408" s="807"/>
      <c r="H5408" s="806"/>
    </row>
    <row r="5409" spans="1:8" hidden="1" x14ac:dyDescent="0.25">
      <c r="A5409" s="778"/>
      <c r="B5409" s="779"/>
      <c r="C5409" s="807"/>
      <c r="D5409" s="808"/>
      <c r="E5409" s="808"/>
      <c r="F5409" s="779"/>
      <c r="G5409" s="807"/>
      <c r="H5409" s="806"/>
    </row>
    <row r="5410" spans="1:8" hidden="1" x14ac:dyDescent="0.25">
      <c r="A5410" s="778"/>
      <c r="B5410" s="779"/>
      <c r="C5410" s="807"/>
      <c r="D5410" s="808"/>
      <c r="E5410" s="808"/>
      <c r="F5410" s="779"/>
      <c r="G5410" s="807"/>
      <c r="H5410" s="806"/>
    </row>
    <row r="5411" spans="1:8" hidden="1" x14ac:dyDescent="0.25">
      <c r="A5411" s="778"/>
      <c r="B5411" s="779"/>
      <c r="C5411" s="807"/>
      <c r="D5411" s="808"/>
      <c r="E5411" s="808"/>
      <c r="F5411" s="779"/>
      <c r="G5411" s="807"/>
      <c r="H5411" s="806"/>
    </row>
    <row r="5412" spans="1:8" hidden="1" x14ac:dyDescent="0.25">
      <c r="A5412" s="778"/>
      <c r="B5412" s="779"/>
      <c r="C5412" s="807"/>
      <c r="D5412" s="808"/>
      <c r="E5412" s="808"/>
      <c r="F5412" s="779"/>
      <c r="G5412" s="807"/>
      <c r="H5412" s="806"/>
    </row>
    <row r="5413" spans="1:8" hidden="1" x14ac:dyDescent="0.25">
      <c r="A5413" s="778"/>
      <c r="B5413" s="779"/>
      <c r="C5413" s="807"/>
      <c r="D5413" s="808"/>
      <c r="E5413" s="808"/>
      <c r="F5413" s="779"/>
      <c r="G5413" s="807"/>
      <c r="H5413" s="806"/>
    </row>
    <row r="5414" spans="1:8" hidden="1" x14ac:dyDescent="0.25">
      <c r="A5414" s="778"/>
      <c r="B5414" s="779"/>
      <c r="C5414" s="807"/>
      <c r="D5414" s="808"/>
      <c r="E5414" s="808"/>
      <c r="F5414" s="779"/>
      <c r="G5414" s="807"/>
      <c r="H5414" s="806"/>
    </row>
    <row r="5415" spans="1:8" hidden="1" x14ac:dyDescent="0.25">
      <c r="A5415" s="778"/>
      <c r="B5415" s="779"/>
      <c r="C5415" s="807"/>
      <c r="D5415" s="808"/>
      <c r="E5415" s="808"/>
      <c r="F5415" s="779"/>
      <c r="G5415" s="807"/>
      <c r="H5415" s="806"/>
    </row>
    <row r="5416" spans="1:8" hidden="1" x14ac:dyDescent="0.25">
      <c r="A5416" s="778"/>
      <c r="B5416" s="779"/>
      <c r="C5416" s="807"/>
      <c r="D5416" s="808"/>
      <c r="E5416" s="808"/>
      <c r="F5416" s="779"/>
      <c r="G5416" s="807"/>
      <c r="H5416" s="806"/>
    </row>
    <row r="5417" spans="1:8" hidden="1" x14ac:dyDescent="0.25">
      <c r="A5417" s="778"/>
      <c r="B5417" s="779"/>
      <c r="C5417" s="807"/>
      <c r="D5417" s="808"/>
      <c r="E5417" s="808"/>
      <c r="F5417" s="779"/>
      <c r="G5417" s="807"/>
      <c r="H5417" s="806"/>
    </row>
    <row r="5418" spans="1:8" hidden="1" x14ac:dyDescent="0.25">
      <c r="A5418" s="778"/>
      <c r="B5418" s="779"/>
      <c r="C5418" s="807"/>
      <c r="D5418" s="808"/>
      <c r="E5418" s="808"/>
      <c r="F5418" s="779"/>
      <c r="G5418" s="807"/>
      <c r="H5418" s="806"/>
    </row>
    <row r="5419" spans="1:8" hidden="1" x14ac:dyDescent="0.25">
      <c r="A5419" s="778"/>
      <c r="B5419" s="779"/>
      <c r="C5419" s="807"/>
      <c r="D5419" s="808"/>
      <c r="E5419" s="808"/>
      <c r="F5419" s="779"/>
      <c r="G5419" s="807"/>
      <c r="H5419" s="806"/>
    </row>
    <row r="5420" spans="1:8" hidden="1" x14ac:dyDescent="0.25">
      <c r="A5420" s="778"/>
      <c r="B5420" s="779"/>
      <c r="C5420" s="807"/>
      <c r="D5420" s="808"/>
      <c r="E5420" s="808"/>
      <c r="F5420" s="779"/>
      <c r="G5420" s="807"/>
      <c r="H5420" s="806"/>
    </row>
    <row r="5421" spans="1:8" hidden="1" x14ac:dyDescent="0.25">
      <c r="A5421" s="778"/>
      <c r="B5421" s="779"/>
      <c r="C5421" s="807"/>
      <c r="D5421" s="808"/>
      <c r="E5421" s="808"/>
      <c r="F5421" s="779"/>
      <c r="G5421" s="807"/>
      <c r="H5421" s="806"/>
    </row>
    <row r="5422" spans="1:8" hidden="1" x14ac:dyDescent="0.25">
      <c r="A5422" s="778"/>
      <c r="B5422" s="779"/>
      <c r="C5422" s="807"/>
      <c r="D5422" s="808"/>
      <c r="E5422" s="808"/>
      <c r="F5422" s="779"/>
      <c r="G5422" s="807"/>
      <c r="H5422" s="806"/>
    </row>
    <row r="5423" spans="1:8" hidden="1" x14ac:dyDescent="0.25">
      <c r="A5423" s="778"/>
      <c r="B5423" s="779"/>
      <c r="C5423" s="807"/>
      <c r="D5423" s="808"/>
      <c r="E5423" s="808"/>
      <c r="F5423" s="779"/>
      <c r="G5423" s="807"/>
      <c r="H5423" s="806"/>
    </row>
    <row r="5424" spans="1:8" hidden="1" x14ac:dyDescent="0.25">
      <c r="A5424" s="778"/>
      <c r="B5424" s="779"/>
      <c r="C5424" s="807"/>
      <c r="D5424" s="808"/>
      <c r="E5424" s="808"/>
      <c r="F5424" s="779"/>
      <c r="G5424" s="807"/>
      <c r="H5424" s="806"/>
    </row>
    <row r="5425" spans="1:8" hidden="1" x14ac:dyDescent="0.25">
      <c r="A5425" s="778"/>
      <c r="B5425" s="779"/>
      <c r="C5425" s="807"/>
      <c r="D5425" s="808"/>
      <c r="E5425" s="808"/>
      <c r="F5425" s="779"/>
      <c r="G5425" s="807"/>
      <c r="H5425" s="806"/>
    </row>
    <row r="5426" spans="1:8" hidden="1" x14ac:dyDescent="0.25">
      <c r="A5426" s="778"/>
      <c r="B5426" s="779"/>
      <c r="C5426" s="807"/>
      <c r="D5426" s="808"/>
      <c r="E5426" s="808"/>
      <c r="F5426" s="779"/>
      <c r="G5426" s="807"/>
      <c r="H5426" s="806"/>
    </row>
    <row r="5427" spans="1:8" hidden="1" x14ac:dyDescent="0.25">
      <c r="A5427" s="778"/>
      <c r="B5427" s="779"/>
      <c r="C5427" s="807"/>
      <c r="D5427" s="808"/>
      <c r="E5427" s="808"/>
      <c r="F5427" s="779"/>
      <c r="G5427" s="807"/>
      <c r="H5427" s="806"/>
    </row>
    <row r="5428" spans="1:8" hidden="1" x14ac:dyDescent="0.25">
      <c r="A5428" s="778"/>
      <c r="B5428" s="779"/>
      <c r="C5428" s="807"/>
      <c r="D5428" s="808"/>
      <c r="E5428" s="808"/>
      <c r="F5428" s="779"/>
      <c r="G5428" s="807"/>
      <c r="H5428" s="806"/>
    </row>
    <row r="5429" spans="1:8" hidden="1" x14ac:dyDescent="0.25">
      <c r="A5429" s="778"/>
      <c r="B5429" s="779"/>
      <c r="C5429" s="807"/>
      <c r="D5429" s="808"/>
      <c r="E5429" s="808"/>
      <c r="F5429" s="779"/>
      <c r="G5429" s="807"/>
      <c r="H5429" s="806"/>
    </row>
    <row r="5430" spans="1:8" hidden="1" x14ac:dyDescent="0.25">
      <c r="A5430" s="778"/>
      <c r="B5430" s="779"/>
      <c r="C5430" s="807"/>
      <c r="D5430" s="808"/>
      <c r="E5430" s="808"/>
      <c r="F5430" s="779"/>
      <c r="G5430" s="807"/>
      <c r="H5430" s="806"/>
    </row>
    <row r="5431" spans="1:8" hidden="1" x14ac:dyDescent="0.25">
      <c r="A5431" s="778"/>
      <c r="B5431" s="779"/>
      <c r="C5431" s="807"/>
      <c r="D5431" s="808"/>
      <c r="E5431" s="808"/>
      <c r="F5431" s="779"/>
      <c r="G5431" s="807"/>
      <c r="H5431" s="806"/>
    </row>
    <row r="5432" spans="1:8" hidden="1" x14ac:dyDescent="0.25">
      <c r="A5432" s="778"/>
      <c r="B5432" s="779"/>
      <c r="C5432" s="807"/>
      <c r="D5432" s="808"/>
      <c r="E5432" s="808"/>
      <c r="F5432" s="779"/>
      <c r="G5432" s="807"/>
      <c r="H5432" s="806"/>
    </row>
    <row r="5433" spans="1:8" hidden="1" x14ac:dyDescent="0.25">
      <c r="A5433" s="778"/>
      <c r="B5433" s="779"/>
      <c r="C5433" s="807"/>
      <c r="D5433" s="808"/>
      <c r="E5433" s="808"/>
      <c r="F5433" s="779"/>
      <c r="G5433" s="807"/>
      <c r="H5433" s="806"/>
    </row>
    <row r="5434" spans="1:8" hidden="1" x14ac:dyDescent="0.25">
      <c r="A5434" s="778"/>
      <c r="B5434" s="779"/>
      <c r="C5434" s="807"/>
      <c r="D5434" s="808"/>
      <c r="E5434" s="808"/>
      <c r="F5434" s="779"/>
      <c r="G5434" s="807"/>
      <c r="H5434" s="806"/>
    </row>
    <row r="5435" spans="1:8" hidden="1" x14ac:dyDescent="0.25">
      <c r="A5435" s="778"/>
      <c r="B5435" s="779"/>
      <c r="C5435" s="807"/>
      <c r="D5435" s="808"/>
      <c r="E5435" s="808"/>
      <c r="F5435" s="779"/>
      <c r="G5435" s="807"/>
      <c r="H5435" s="806"/>
    </row>
    <row r="5436" spans="1:8" hidden="1" x14ac:dyDescent="0.25">
      <c r="A5436" s="778"/>
      <c r="B5436" s="779"/>
      <c r="C5436" s="807"/>
      <c r="D5436" s="808"/>
      <c r="E5436" s="808"/>
      <c r="F5436" s="779"/>
      <c r="G5436" s="807"/>
      <c r="H5436" s="806"/>
    </row>
    <row r="5437" spans="1:8" hidden="1" x14ac:dyDescent="0.25">
      <c r="A5437" s="778"/>
      <c r="B5437" s="779"/>
      <c r="C5437" s="807"/>
      <c r="D5437" s="808"/>
      <c r="E5437" s="808"/>
      <c r="F5437" s="779"/>
      <c r="G5437" s="807"/>
      <c r="H5437" s="806"/>
    </row>
    <row r="5438" spans="1:8" hidden="1" x14ac:dyDescent="0.25">
      <c r="A5438" s="778"/>
      <c r="B5438" s="779"/>
      <c r="C5438" s="807"/>
      <c r="D5438" s="808"/>
      <c r="E5438" s="808"/>
      <c r="F5438" s="779"/>
      <c r="G5438" s="807"/>
      <c r="H5438" s="806"/>
    </row>
    <row r="5439" spans="1:8" hidden="1" x14ac:dyDescent="0.25">
      <c r="A5439" s="778"/>
      <c r="B5439" s="779"/>
      <c r="C5439" s="807"/>
      <c r="D5439" s="808"/>
      <c r="E5439" s="808"/>
      <c r="F5439" s="779"/>
      <c r="G5439" s="807"/>
      <c r="H5439" s="806"/>
    </row>
    <row r="5440" spans="1:8" hidden="1" x14ac:dyDescent="0.25">
      <c r="A5440" s="778"/>
      <c r="B5440" s="779"/>
      <c r="C5440" s="807"/>
      <c r="D5440" s="808"/>
      <c r="E5440" s="808"/>
      <c r="F5440" s="779"/>
      <c r="G5440" s="807"/>
      <c r="H5440" s="806"/>
    </row>
    <row r="5441" spans="1:8" hidden="1" x14ac:dyDescent="0.25">
      <c r="A5441" s="778"/>
      <c r="B5441" s="779"/>
      <c r="C5441" s="807"/>
      <c r="D5441" s="808"/>
      <c r="E5441" s="808"/>
      <c r="F5441" s="779"/>
      <c r="G5441" s="807"/>
      <c r="H5441" s="806"/>
    </row>
    <row r="5442" spans="1:8" hidden="1" x14ac:dyDescent="0.25">
      <c r="A5442" s="778"/>
      <c r="B5442" s="779"/>
      <c r="C5442" s="807"/>
      <c r="D5442" s="808"/>
      <c r="E5442" s="808"/>
      <c r="F5442" s="779"/>
      <c r="G5442" s="807"/>
      <c r="H5442" s="806"/>
    </row>
    <row r="5443" spans="1:8" hidden="1" x14ac:dyDescent="0.25">
      <c r="A5443" s="778"/>
      <c r="B5443" s="779"/>
      <c r="C5443" s="807"/>
      <c r="D5443" s="808"/>
      <c r="E5443" s="808"/>
      <c r="F5443" s="779"/>
      <c r="G5443" s="807"/>
      <c r="H5443" s="806"/>
    </row>
    <row r="5444" spans="1:8" hidden="1" x14ac:dyDescent="0.25">
      <c r="A5444" s="778"/>
      <c r="B5444" s="779"/>
      <c r="C5444" s="807"/>
      <c r="D5444" s="808"/>
      <c r="E5444" s="808"/>
      <c r="F5444" s="779"/>
      <c r="G5444" s="807"/>
      <c r="H5444" s="806"/>
    </row>
    <row r="5445" spans="1:8" hidden="1" x14ac:dyDescent="0.25">
      <c r="A5445" s="778"/>
      <c r="B5445" s="779"/>
      <c r="C5445" s="807"/>
      <c r="D5445" s="808"/>
      <c r="E5445" s="808"/>
      <c r="F5445" s="779"/>
      <c r="G5445" s="807"/>
      <c r="H5445" s="806"/>
    </row>
    <row r="5446" spans="1:8" hidden="1" x14ac:dyDescent="0.25">
      <c r="A5446" s="778"/>
      <c r="B5446" s="779"/>
      <c r="C5446" s="807"/>
      <c r="D5446" s="808"/>
      <c r="E5446" s="808"/>
      <c r="F5446" s="779"/>
      <c r="G5446" s="807"/>
      <c r="H5446" s="806"/>
    </row>
    <row r="5447" spans="1:8" hidden="1" x14ac:dyDescent="0.25">
      <c r="A5447" s="778"/>
      <c r="B5447" s="779"/>
      <c r="C5447" s="807"/>
      <c r="D5447" s="808"/>
      <c r="E5447" s="808"/>
      <c r="F5447" s="779"/>
      <c r="G5447" s="807"/>
      <c r="H5447" s="806"/>
    </row>
    <row r="5448" spans="1:8" hidden="1" x14ac:dyDescent="0.25">
      <c r="A5448" s="778"/>
      <c r="B5448" s="779"/>
      <c r="C5448" s="807"/>
      <c r="D5448" s="808"/>
      <c r="E5448" s="808"/>
      <c r="F5448" s="779"/>
      <c r="G5448" s="807"/>
      <c r="H5448" s="806"/>
    </row>
    <row r="5449" spans="1:8" hidden="1" x14ac:dyDescent="0.25">
      <c r="A5449" s="778"/>
      <c r="B5449" s="779"/>
      <c r="C5449" s="807"/>
      <c r="D5449" s="808"/>
      <c r="E5449" s="808"/>
      <c r="F5449" s="779"/>
      <c r="G5449" s="807"/>
      <c r="H5449" s="806"/>
    </row>
    <row r="5450" spans="1:8" hidden="1" x14ac:dyDescent="0.25">
      <c r="A5450" s="778"/>
      <c r="E5450" s="789"/>
    </row>
    <row r="5451" spans="1:8" hidden="1" x14ac:dyDescent="0.25">
      <c r="A5451" s="778"/>
      <c r="B5451" s="779"/>
      <c r="E5451" s="808"/>
      <c r="F5451" s="779"/>
      <c r="H5451" s="806"/>
    </row>
    <row r="5452" spans="1:8" hidden="1" x14ac:dyDescent="0.25">
      <c r="A5452" s="778"/>
      <c r="E5452" s="808"/>
      <c r="F5452" s="779"/>
      <c r="H5452" s="806"/>
    </row>
    <row r="5453" spans="1:8" hidden="1" x14ac:dyDescent="0.25">
      <c r="A5453" s="778"/>
      <c r="E5453" s="808"/>
      <c r="F5453" s="779"/>
      <c r="H5453" s="806"/>
    </row>
    <row r="5454" spans="1:8" hidden="1" x14ac:dyDescent="0.25">
      <c r="A5454" s="778"/>
      <c r="E5454" s="789"/>
    </row>
    <row r="5455" spans="1:8" hidden="1" x14ac:dyDescent="0.25">
      <c r="A5455" s="778"/>
      <c r="B5455" s="779"/>
      <c r="E5455" s="808"/>
      <c r="F5455" s="779"/>
      <c r="H5455" s="806"/>
    </row>
    <row r="5456" spans="1:8" hidden="1" x14ac:dyDescent="0.25">
      <c r="A5456" s="778"/>
      <c r="E5456" s="808"/>
      <c r="F5456" s="779"/>
      <c r="H5456" s="806"/>
    </row>
    <row r="5457" spans="1:8" hidden="1" x14ac:dyDescent="0.25">
      <c r="A5457" s="778"/>
      <c r="E5457" s="808"/>
      <c r="F5457" s="779"/>
      <c r="H5457" s="806"/>
    </row>
    <row r="5458" spans="1:8" hidden="1" x14ac:dyDescent="0.25">
      <c r="A5458" s="778"/>
      <c r="E5458" s="789"/>
    </row>
    <row r="5459" spans="1:8" hidden="1" x14ac:dyDescent="0.25">
      <c r="A5459" s="778"/>
      <c r="B5459" s="779"/>
      <c r="E5459" s="808"/>
      <c r="F5459" s="779"/>
      <c r="H5459" s="806"/>
    </row>
    <row r="5460" spans="1:8" hidden="1" x14ac:dyDescent="0.25">
      <c r="A5460" s="778"/>
      <c r="E5460" s="808"/>
      <c r="F5460" s="779"/>
      <c r="H5460" s="806"/>
    </row>
    <row r="5461" spans="1:8" hidden="1" x14ac:dyDescent="0.25">
      <c r="A5461" s="778"/>
      <c r="E5461" s="808"/>
      <c r="F5461" s="779"/>
      <c r="H5461" s="806"/>
    </row>
    <row r="5462" spans="1:8" hidden="1" x14ac:dyDescent="0.25">
      <c r="A5462" s="778"/>
      <c r="E5462" s="789"/>
    </row>
    <row r="5463" spans="1:8" hidden="1" x14ac:dyDescent="0.25">
      <c r="A5463" s="778"/>
      <c r="B5463" s="779"/>
      <c r="E5463" s="808"/>
      <c r="F5463" s="779"/>
      <c r="H5463" s="806"/>
    </row>
    <row r="5464" spans="1:8" hidden="1" x14ac:dyDescent="0.25">
      <c r="A5464" s="778"/>
      <c r="E5464" s="808"/>
      <c r="F5464" s="779"/>
      <c r="H5464" s="806"/>
    </row>
    <row r="5465" spans="1:8" hidden="1" x14ac:dyDescent="0.25">
      <c r="A5465" s="778"/>
      <c r="E5465" s="808"/>
      <c r="F5465" s="779"/>
      <c r="H5465" s="806"/>
    </row>
    <row r="5466" spans="1:8" hidden="1" x14ac:dyDescent="0.25">
      <c r="A5466" s="778"/>
      <c r="E5466" s="789"/>
    </row>
    <row r="5467" spans="1:8" hidden="1" x14ac:dyDescent="0.25">
      <c r="A5467" s="778"/>
      <c r="B5467" s="779"/>
      <c r="E5467" s="808"/>
      <c r="F5467" s="779"/>
      <c r="H5467" s="806"/>
    </row>
    <row r="5468" spans="1:8" hidden="1" x14ac:dyDescent="0.25">
      <c r="A5468" s="778"/>
      <c r="E5468" s="808"/>
      <c r="F5468" s="779"/>
      <c r="H5468" s="806"/>
    </row>
    <row r="5469" spans="1:8" hidden="1" x14ac:dyDescent="0.25">
      <c r="A5469" s="778"/>
      <c r="E5469" s="808"/>
      <c r="F5469" s="779"/>
      <c r="H5469" s="806"/>
    </row>
    <row r="5470" spans="1:8" hidden="1" x14ac:dyDescent="0.25">
      <c r="A5470" s="778"/>
      <c r="E5470" s="789"/>
    </row>
    <row r="5471" spans="1:8" hidden="1" x14ac:dyDescent="0.25">
      <c r="A5471" s="778"/>
      <c r="B5471" s="779"/>
      <c r="E5471" s="808"/>
      <c r="F5471" s="779"/>
      <c r="H5471" s="806"/>
    </row>
    <row r="5472" spans="1:8" hidden="1" x14ac:dyDescent="0.25">
      <c r="A5472" s="778"/>
      <c r="E5472" s="808"/>
      <c r="F5472" s="779"/>
      <c r="H5472" s="806"/>
    </row>
    <row r="5473" spans="1:8" hidden="1" x14ac:dyDescent="0.25">
      <c r="A5473" s="778"/>
      <c r="E5473" s="808"/>
      <c r="F5473" s="779"/>
      <c r="H5473" s="806"/>
    </row>
    <row r="5474" spans="1:8" hidden="1" x14ac:dyDescent="0.25">
      <c r="A5474" s="778"/>
      <c r="C5474" s="814"/>
      <c r="D5474" s="806"/>
      <c r="E5474" s="789"/>
    </row>
    <row r="5475" spans="1:8" hidden="1" x14ac:dyDescent="0.25">
      <c r="A5475" s="778"/>
      <c r="B5475" s="779"/>
      <c r="C5475" s="814"/>
      <c r="D5475" s="806"/>
      <c r="E5475" s="808"/>
      <c r="F5475" s="779"/>
      <c r="H5475" s="806"/>
    </row>
    <row r="5476" spans="1:8" hidden="1" x14ac:dyDescent="0.25">
      <c r="A5476" s="778"/>
      <c r="E5476" s="808"/>
      <c r="F5476" s="779"/>
      <c r="H5476" s="806"/>
    </row>
    <row r="5477" spans="1:8" hidden="1" x14ac:dyDescent="0.25">
      <c r="A5477" s="778"/>
      <c r="E5477" s="808"/>
      <c r="F5477" s="779"/>
      <c r="H5477" s="806"/>
    </row>
    <row r="5478" spans="1:8" hidden="1" x14ac:dyDescent="0.25">
      <c r="A5478" s="778"/>
      <c r="E5478" s="789"/>
    </row>
    <row r="5479" spans="1:8" hidden="1" x14ac:dyDescent="0.25">
      <c r="A5479" s="778"/>
      <c r="B5479" s="779"/>
      <c r="E5479" s="808"/>
      <c r="F5479" s="779"/>
      <c r="H5479" s="806"/>
    </row>
    <row r="5480" spans="1:8" hidden="1" x14ac:dyDescent="0.25">
      <c r="A5480" s="778"/>
      <c r="E5480" s="808"/>
      <c r="F5480" s="779"/>
      <c r="H5480" s="806"/>
    </row>
    <row r="5481" spans="1:8" hidden="1" x14ac:dyDescent="0.25">
      <c r="A5481" s="778"/>
      <c r="E5481" s="808"/>
      <c r="F5481" s="779"/>
      <c r="H5481" s="806"/>
    </row>
    <row r="5482" spans="1:8" hidden="1" x14ac:dyDescent="0.25">
      <c r="A5482" s="778"/>
      <c r="E5482" s="789"/>
    </row>
    <row r="5483" spans="1:8" hidden="1" x14ac:dyDescent="0.25">
      <c r="A5483" s="778"/>
      <c r="B5483" s="779"/>
      <c r="E5483" s="808"/>
      <c r="F5483" s="779"/>
      <c r="H5483" s="806"/>
    </row>
    <row r="5484" spans="1:8" hidden="1" x14ac:dyDescent="0.25">
      <c r="A5484" s="778"/>
      <c r="E5484" s="808"/>
      <c r="F5484" s="779"/>
      <c r="H5484" s="806"/>
    </row>
    <row r="5485" spans="1:8" hidden="1" x14ac:dyDescent="0.25">
      <c r="A5485" s="778"/>
      <c r="E5485" s="808"/>
      <c r="F5485" s="779"/>
      <c r="H5485" s="806"/>
    </row>
    <row r="5486" spans="1:8" hidden="1" x14ac:dyDescent="0.25">
      <c r="A5486" s="778"/>
      <c r="E5486" s="789"/>
    </row>
    <row r="5487" spans="1:8" hidden="1" x14ac:dyDescent="0.25">
      <c r="A5487" s="778"/>
      <c r="B5487" s="779"/>
      <c r="E5487" s="808"/>
      <c r="F5487" s="779"/>
      <c r="H5487" s="806"/>
    </row>
    <row r="5488" spans="1:8" hidden="1" x14ac:dyDescent="0.25">
      <c r="A5488" s="778"/>
      <c r="E5488" s="808"/>
      <c r="F5488" s="779"/>
      <c r="H5488" s="806"/>
    </row>
    <row r="5489" spans="1:8" hidden="1" x14ac:dyDescent="0.25">
      <c r="A5489" s="778"/>
      <c r="E5489" s="808"/>
      <c r="F5489" s="779"/>
      <c r="H5489" s="806"/>
    </row>
    <row r="5490" spans="1:8" hidden="1" x14ac:dyDescent="0.25">
      <c r="A5490" s="778"/>
      <c r="E5490" s="789"/>
    </row>
    <row r="5491" spans="1:8" hidden="1" x14ac:dyDescent="0.25">
      <c r="A5491" s="778"/>
      <c r="B5491" s="779"/>
      <c r="E5491" s="808"/>
      <c r="F5491" s="779"/>
      <c r="H5491" s="806"/>
    </row>
    <row r="5492" spans="1:8" hidden="1" x14ac:dyDescent="0.25">
      <c r="A5492" s="778"/>
      <c r="E5492" s="808"/>
      <c r="F5492" s="779"/>
      <c r="H5492" s="806"/>
    </row>
    <row r="5493" spans="1:8" hidden="1" x14ac:dyDescent="0.25">
      <c r="A5493" s="778"/>
      <c r="E5493" s="808"/>
      <c r="F5493" s="779"/>
      <c r="H5493" s="806"/>
    </row>
    <row r="5494" spans="1:8" hidden="1" x14ac:dyDescent="0.25">
      <c r="A5494" s="778"/>
      <c r="E5494" s="789"/>
    </row>
    <row r="5495" spans="1:8" hidden="1" x14ac:dyDescent="0.25">
      <c r="A5495" s="778"/>
      <c r="B5495" s="779"/>
      <c r="E5495" s="808"/>
      <c r="F5495" s="779"/>
      <c r="H5495" s="806"/>
    </row>
    <row r="5496" spans="1:8" hidden="1" x14ac:dyDescent="0.25">
      <c r="A5496" s="778"/>
      <c r="E5496" s="808"/>
      <c r="F5496" s="779"/>
      <c r="H5496" s="806"/>
    </row>
    <row r="5497" spans="1:8" hidden="1" x14ac:dyDescent="0.25">
      <c r="A5497" s="778"/>
      <c r="E5497" s="808"/>
      <c r="F5497" s="779"/>
      <c r="H5497" s="806"/>
    </row>
    <row r="5498" spans="1:8" hidden="1" x14ac:dyDescent="0.25">
      <c r="A5498" s="778"/>
      <c r="E5498" s="789"/>
    </row>
    <row r="5499" spans="1:8" hidden="1" x14ac:dyDescent="0.25">
      <c r="A5499" s="778"/>
      <c r="B5499" s="779"/>
      <c r="E5499" s="808"/>
      <c r="F5499" s="779"/>
      <c r="H5499" s="806"/>
    </row>
    <row r="5500" spans="1:8" hidden="1" x14ac:dyDescent="0.25">
      <c r="A5500" s="778"/>
      <c r="E5500" s="808"/>
      <c r="F5500" s="779"/>
      <c r="H5500" s="806"/>
    </row>
    <row r="5501" spans="1:8" hidden="1" x14ac:dyDescent="0.25">
      <c r="A5501" s="778"/>
      <c r="E5501" s="808"/>
      <c r="F5501" s="779"/>
      <c r="H5501" s="806"/>
    </row>
    <row r="5502" spans="1:8" hidden="1" x14ac:dyDescent="0.25">
      <c r="A5502" s="778"/>
      <c r="E5502" s="789"/>
    </row>
    <row r="5503" spans="1:8" hidden="1" x14ac:dyDescent="0.25">
      <c r="A5503" s="778"/>
      <c r="B5503" s="779"/>
      <c r="E5503" s="808"/>
      <c r="F5503" s="779"/>
      <c r="H5503" s="806"/>
    </row>
    <row r="5504" spans="1:8" hidden="1" x14ac:dyDescent="0.25">
      <c r="A5504" s="778"/>
      <c r="E5504" s="808"/>
      <c r="F5504" s="779"/>
      <c r="H5504" s="806"/>
    </row>
    <row r="5505" spans="1:8" hidden="1" x14ac:dyDescent="0.25">
      <c r="A5505" s="778"/>
      <c r="E5505" s="808"/>
      <c r="F5505" s="779"/>
      <c r="H5505" s="806"/>
    </row>
    <row r="5506" spans="1:8" hidden="1" x14ac:dyDescent="0.25">
      <c r="A5506" s="778"/>
      <c r="E5506" s="789"/>
    </row>
    <row r="5507" spans="1:8" hidden="1" x14ac:dyDescent="0.25">
      <c r="A5507" s="778"/>
      <c r="B5507" s="779"/>
      <c r="E5507" s="808"/>
      <c r="F5507" s="779"/>
      <c r="H5507" s="806"/>
    </row>
    <row r="5508" spans="1:8" hidden="1" x14ac:dyDescent="0.25">
      <c r="A5508" s="778"/>
      <c r="E5508" s="808"/>
      <c r="F5508" s="779"/>
      <c r="H5508" s="806"/>
    </row>
    <row r="5509" spans="1:8" hidden="1" x14ac:dyDescent="0.25">
      <c r="A5509" s="778"/>
      <c r="E5509" s="808"/>
      <c r="F5509" s="779"/>
      <c r="H5509" s="806"/>
    </row>
    <row r="5510" spans="1:8" hidden="1" x14ac:dyDescent="0.25">
      <c r="A5510" s="778"/>
      <c r="E5510" s="789"/>
    </row>
    <row r="5511" spans="1:8" hidden="1" x14ac:dyDescent="0.25">
      <c r="A5511" s="778"/>
      <c r="B5511" s="779"/>
      <c r="E5511" s="808"/>
      <c r="F5511" s="779"/>
      <c r="H5511" s="806"/>
    </row>
    <row r="5512" spans="1:8" hidden="1" x14ac:dyDescent="0.25">
      <c r="A5512" s="778"/>
      <c r="E5512" s="808"/>
      <c r="F5512" s="779"/>
      <c r="H5512" s="806"/>
    </row>
    <row r="5513" spans="1:8" hidden="1" x14ac:dyDescent="0.25">
      <c r="A5513" s="778"/>
      <c r="E5513" s="808"/>
      <c r="F5513" s="779"/>
      <c r="H5513" s="806"/>
    </row>
    <row r="5514" spans="1:8" hidden="1" x14ac:dyDescent="0.25">
      <c r="A5514" s="778"/>
      <c r="E5514" s="789"/>
    </row>
    <row r="5515" spans="1:8" hidden="1" x14ac:dyDescent="0.25">
      <c r="A5515" s="778"/>
      <c r="B5515" s="779"/>
      <c r="E5515" s="808"/>
      <c r="F5515" s="779"/>
      <c r="H5515" s="806"/>
    </row>
    <row r="5516" spans="1:8" hidden="1" x14ac:dyDescent="0.25">
      <c r="A5516" s="778"/>
      <c r="E5516" s="808"/>
      <c r="F5516" s="779"/>
      <c r="H5516" s="806"/>
    </row>
    <row r="5517" spans="1:8" hidden="1" x14ac:dyDescent="0.25">
      <c r="A5517" s="778"/>
      <c r="E5517" s="808"/>
      <c r="F5517" s="779"/>
      <c r="H5517" s="806"/>
    </row>
    <row r="5518" spans="1:8" hidden="1" x14ac:dyDescent="0.25">
      <c r="A5518" s="778"/>
      <c r="E5518" s="789"/>
    </row>
    <row r="5519" spans="1:8" hidden="1" x14ac:dyDescent="0.25">
      <c r="A5519" s="778"/>
      <c r="B5519" s="779"/>
      <c r="E5519" s="808"/>
      <c r="F5519" s="779"/>
      <c r="H5519" s="806"/>
    </row>
    <row r="5520" spans="1:8" hidden="1" x14ac:dyDescent="0.25">
      <c r="A5520" s="778"/>
      <c r="E5520" s="783"/>
      <c r="F5520" s="779"/>
      <c r="H5520" s="806"/>
    </row>
    <row r="5521" spans="1:8" hidden="1" x14ac:dyDescent="0.25">
      <c r="A5521" s="778"/>
      <c r="E5521" s="783"/>
      <c r="F5521" s="779"/>
      <c r="H5521" s="806"/>
    </row>
    <row r="5522" spans="1:8" hidden="1" x14ac:dyDescent="0.25">
      <c r="A5522" s="778"/>
      <c r="E5522" s="783"/>
    </row>
    <row r="5523" spans="1:8" hidden="1" x14ac:dyDescent="0.25">
      <c r="A5523" s="778"/>
      <c r="B5523" s="779"/>
      <c r="E5523" s="808"/>
      <c r="F5523" s="779"/>
    </row>
    <row r="5524" spans="1:8" hidden="1" x14ac:dyDescent="0.25">
      <c r="A5524" s="778"/>
      <c r="E5524" s="789"/>
      <c r="F5524" s="779"/>
    </row>
    <row r="5525" spans="1:8" hidden="1" x14ac:dyDescent="0.25">
      <c r="A5525" s="778"/>
      <c r="E5525" s="789"/>
      <c r="F5525" s="779"/>
    </row>
    <row r="5526" spans="1:8" hidden="1" x14ac:dyDescent="0.25">
      <c r="A5526" s="778"/>
      <c r="E5526" s="789"/>
      <c r="F5526" s="779"/>
    </row>
    <row r="5527" spans="1:8" hidden="1" x14ac:dyDescent="0.25">
      <c r="A5527" s="778"/>
      <c r="E5527" s="789"/>
      <c r="F5527" s="779"/>
    </row>
    <row r="5528" spans="1:8" hidden="1" x14ac:dyDescent="0.25">
      <c r="A5528" s="778"/>
      <c r="E5528" s="789"/>
      <c r="F5528" s="779"/>
    </row>
    <row r="5529" spans="1:8" hidden="1" x14ac:dyDescent="0.25">
      <c r="A5529" s="778"/>
      <c r="E5529" s="789"/>
      <c r="F5529" s="779"/>
    </row>
    <row r="5530" spans="1:8" hidden="1" x14ac:dyDescent="0.25">
      <c r="A5530" s="778"/>
      <c r="E5530" s="789"/>
    </row>
    <row r="5531" spans="1:8" hidden="1" x14ac:dyDescent="0.25">
      <c r="A5531" s="778"/>
      <c r="B5531" s="779"/>
      <c r="E5531" s="808"/>
      <c r="F5531" s="779"/>
    </row>
    <row r="5532" spans="1:8" hidden="1" x14ac:dyDescent="0.25">
      <c r="A5532" s="778"/>
      <c r="E5532" s="789"/>
      <c r="F5532" s="779"/>
    </row>
    <row r="5533" spans="1:8" hidden="1" x14ac:dyDescent="0.25">
      <c r="A5533" s="778"/>
      <c r="E5533" s="789"/>
      <c r="F5533" s="779"/>
    </row>
    <row r="5534" spans="1:8" hidden="1" x14ac:dyDescent="0.25">
      <c r="A5534" s="778"/>
      <c r="E5534" s="789"/>
      <c r="F5534" s="779"/>
    </row>
    <row r="5535" spans="1:8" hidden="1" x14ac:dyDescent="0.25">
      <c r="A5535" s="778"/>
      <c r="E5535" s="789"/>
      <c r="F5535" s="779"/>
    </row>
    <row r="5536" spans="1:8" hidden="1" x14ac:dyDescent="0.25">
      <c r="A5536" s="778"/>
      <c r="E5536" s="789"/>
      <c r="F5536" s="779"/>
    </row>
    <row r="5537" spans="1:6" hidden="1" x14ac:dyDescent="0.25">
      <c r="A5537" s="778"/>
      <c r="E5537" s="789"/>
      <c r="F5537" s="779"/>
    </row>
    <row r="5538" spans="1:6" hidden="1" x14ac:dyDescent="0.25">
      <c r="A5538" s="778"/>
      <c r="E5538" s="789"/>
    </row>
    <row r="5539" spans="1:6" hidden="1" x14ac:dyDescent="0.25">
      <c r="A5539" s="778"/>
      <c r="B5539" s="779"/>
      <c r="E5539" s="808"/>
      <c r="F5539" s="779"/>
    </row>
    <row r="5540" spans="1:6" hidden="1" x14ac:dyDescent="0.25">
      <c r="A5540" s="778"/>
      <c r="E5540" s="789"/>
      <c r="F5540" s="779"/>
    </row>
    <row r="5541" spans="1:6" hidden="1" x14ac:dyDescent="0.25">
      <c r="A5541" s="778"/>
      <c r="E5541" s="789"/>
      <c r="F5541" s="779"/>
    </row>
    <row r="5542" spans="1:6" hidden="1" x14ac:dyDescent="0.25">
      <c r="A5542" s="778"/>
      <c r="E5542" s="789"/>
      <c r="F5542" s="779"/>
    </row>
    <row r="5543" spans="1:6" hidden="1" x14ac:dyDescent="0.25">
      <c r="A5543" s="778"/>
      <c r="E5543" s="789"/>
      <c r="F5543" s="779"/>
    </row>
    <row r="5544" spans="1:6" hidden="1" x14ac:dyDescent="0.25">
      <c r="A5544" s="778"/>
      <c r="E5544" s="789"/>
      <c r="F5544" s="779"/>
    </row>
    <row r="5545" spans="1:6" hidden="1" x14ac:dyDescent="0.25">
      <c r="A5545" s="778"/>
      <c r="E5545" s="789"/>
      <c r="F5545" s="779"/>
    </row>
    <row r="5546" spans="1:6" hidden="1" x14ac:dyDescent="0.25">
      <c r="A5546" s="778"/>
      <c r="E5546" s="789"/>
    </row>
    <row r="5547" spans="1:6" hidden="1" x14ac:dyDescent="0.25">
      <c r="A5547" s="778"/>
      <c r="B5547" s="779"/>
      <c r="E5547" s="808"/>
      <c r="F5547" s="779"/>
    </row>
    <row r="5548" spans="1:6" hidden="1" x14ac:dyDescent="0.25">
      <c r="A5548" s="778"/>
      <c r="E5548" s="789"/>
      <c r="F5548" s="779"/>
    </row>
    <row r="5549" spans="1:6" hidden="1" x14ac:dyDescent="0.25">
      <c r="A5549" s="778"/>
      <c r="E5549" s="789"/>
      <c r="F5549" s="779"/>
    </row>
    <row r="5550" spans="1:6" hidden="1" x14ac:dyDescent="0.25">
      <c r="A5550" s="778"/>
      <c r="E5550" s="789"/>
      <c r="F5550" s="779"/>
    </row>
    <row r="5551" spans="1:6" hidden="1" x14ac:dyDescent="0.25">
      <c r="A5551" s="778"/>
      <c r="E5551" s="789"/>
      <c r="F5551" s="779"/>
    </row>
    <row r="5552" spans="1:6" hidden="1" x14ac:dyDescent="0.25">
      <c r="A5552" s="778"/>
      <c r="E5552" s="789"/>
      <c r="F5552" s="779"/>
    </row>
    <row r="5553" spans="1:6" hidden="1" x14ac:dyDescent="0.25">
      <c r="A5553" s="778"/>
      <c r="E5553" s="789"/>
      <c r="F5553" s="779"/>
    </row>
    <row r="5554" spans="1:6" hidden="1" x14ac:dyDescent="0.25">
      <c r="A5554" s="778"/>
      <c r="E5554" s="789"/>
    </row>
    <row r="5555" spans="1:6" hidden="1" x14ac:dyDescent="0.25">
      <c r="A5555" s="778"/>
      <c r="B5555" s="779"/>
      <c r="E5555" s="808"/>
      <c r="F5555" s="779"/>
    </row>
    <row r="5556" spans="1:6" hidden="1" x14ac:dyDescent="0.25">
      <c r="A5556" s="778"/>
      <c r="E5556" s="789"/>
      <c r="F5556" s="779"/>
    </row>
    <row r="5557" spans="1:6" hidden="1" x14ac:dyDescent="0.25">
      <c r="A5557" s="778"/>
      <c r="E5557" s="789"/>
      <c r="F5557" s="779"/>
    </row>
    <row r="5558" spans="1:6" hidden="1" x14ac:dyDescent="0.25">
      <c r="A5558" s="778"/>
      <c r="E5558" s="789"/>
      <c r="F5558" s="779"/>
    </row>
    <row r="5559" spans="1:6" hidden="1" x14ac:dyDescent="0.25">
      <c r="A5559" s="778"/>
      <c r="E5559" s="789"/>
      <c r="F5559" s="779"/>
    </row>
    <row r="5560" spans="1:6" hidden="1" x14ac:dyDescent="0.25">
      <c r="A5560" s="778"/>
      <c r="E5560" s="789"/>
      <c r="F5560" s="779"/>
    </row>
    <row r="5561" spans="1:6" hidden="1" x14ac:dyDescent="0.25">
      <c r="A5561" s="778"/>
      <c r="E5561" s="789"/>
      <c r="F5561" s="779"/>
    </row>
    <row r="5562" spans="1:6" hidden="1" x14ac:dyDescent="0.25">
      <c r="A5562" s="778"/>
      <c r="E5562" s="789"/>
    </row>
    <row r="5563" spans="1:6" hidden="1" x14ac:dyDescent="0.25">
      <c r="A5563" s="778"/>
      <c r="B5563" s="779"/>
      <c r="E5563" s="808"/>
      <c r="F5563" s="779"/>
    </row>
    <row r="5564" spans="1:6" hidden="1" x14ac:dyDescent="0.25">
      <c r="A5564" s="778"/>
      <c r="E5564" s="789"/>
      <c r="F5564" s="779"/>
    </row>
    <row r="5565" spans="1:6" hidden="1" x14ac:dyDescent="0.25">
      <c r="A5565" s="778"/>
      <c r="E5565" s="789"/>
      <c r="F5565" s="779"/>
    </row>
    <row r="5566" spans="1:6" hidden="1" x14ac:dyDescent="0.25">
      <c r="A5566" s="778"/>
      <c r="E5566" s="789"/>
      <c r="F5566" s="779"/>
    </row>
    <row r="5567" spans="1:6" hidden="1" x14ac:dyDescent="0.25">
      <c r="A5567" s="778"/>
      <c r="E5567" s="789"/>
      <c r="F5567" s="779"/>
    </row>
    <row r="5568" spans="1:6" hidden="1" x14ac:dyDescent="0.25">
      <c r="A5568" s="778"/>
      <c r="E5568" s="789"/>
      <c r="F5568" s="779"/>
    </row>
    <row r="5569" spans="1:6" hidden="1" x14ac:dyDescent="0.25">
      <c r="A5569" s="778"/>
      <c r="E5569" s="789"/>
      <c r="F5569" s="779"/>
    </row>
    <row r="5570" spans="1:6" hidden="1" x14ac:dyDescent="0.25">
      <c r="A5570" s="778"/>
      <c r="E5570" s="789"/>
    </row>
    <row r="5571" spans="1:6" hidden="1" x14ac:dyDescent="0.25">
      <c r="A5571" s="778"/>
      <c r="B5571" s="779"/>
      <c r="E5571" s="808"/>
      <c r="F5571" s="779"/>
    </row>
    <row r="5572" spans="1:6" hidden="1" x14ac:dyDescent="0.25">
      <c r="A5572" s="778"/>
      <c r="E5572" s="789"/>
      <c r="F5572" s="779"/>
    </row>
    <row r="5573" spans="1:6" hidden="1" x14ac:dyDescent="0.25">
      <c r="A5573" s="778"/>
      <c r="E5573" s="789"/>
      <c r="F5573" s="779"/>
    </row>
    <row r="5574" spans="1:6" hidden="1" x14ac:dyDescent="0.25">
      <c r="A5574" s="778"/>
      <c r="E5574" s="789"/>
      <c r="F5574" s="779"/>
    </row>
    <row r="5575" spans="1:6" hidden="1" x14ac:dyDescent="0.25">
      <c r="A5575" s="778"/>
      <c r="E5575" s="789"/>
      <c r="F5575" s="779"/>
    </row>
    <row r="5576" spans="1:6" hidden="1" x14ac:dyDescent="0.25">
      <c r="A5576" s="778"/>
      <c r="E5576" s="789"/>
      <c r="F5576" s="779"/>
    </row>
    <row r="5577" spans="1:6" hidden="1" x14ac:dyDescent="0.25">
      <c r="A5577" s="778"/>
      <c r="E5577" s="789"/>
      <c r="F5577" s="779"/>
    </row>
    <row r="5578" spans="1:6" hidden="1" x14ac:dyDescent="0.25">
      <c r="A5578" s="778"/>
      <c r="E5578" s="789"/>
    </row>
    <row r="5579" spans="1:6" hidden="1" x14ac:dyDescent="0.25">
      <c r="A5579" s="778"/>
      <c r="B5579" s="779"/>
      <c r="E5579" s="808"/>
      <c r="F5579" s="779"/>
    </row>
    <row r="5580" spans="1:6" hidden="1" x14ac:dyDescent="0.25">
      <c r="A5580" s="778"/>
      <c r="E5580" s="789"/>
      <c r="F5580" s="779"/>
    </row>
    <row r="5581" spans="1:6" hidden="1" x14ac:dyDescent="0.25">
      <c r="A5581" s="778"/>
      <c r="E5581" s="789"/>
      <c r="F5581" s="779"/>
    </row>
    <row r="5582" spans="1:6" hidden="1" x14ac:dyDescent="0.25">
      <c r="A5582" s="778"/>
      <c r="E5582" s="789"/>
      <c r="F5582" s="779"/>
    </row>
    <row r="5583" spans="1:6" hidden="1" x14ac:dyDescent="0.25">
      <c r="A5583" s="778"/>
      <c r="E5583" s="789"/>
      <c r="F5583" s="779"/>
    </row>
    <row r="5584" spans="1:6" hidden="1" x14ac:dyDescent="0.25">
      <c r="A5584" s="778"/>
      <c r="E5584" s="789"/>
      <c r="F5584" s="779"/>
    </row>
    <row r="5585" spans="1:6" hidden="1" x14ac:dyDescent="0.25">
      <c r="A5585" s="778"/>
      <c r="E5585" s="789"/>
      <c r="F5585" s="779"/>
    </row>
    <row r="5586" spans="1:6" hidden="1" x14ac:dyDescent="0.25">
      <c r="A5586" s="778"/>
      <c r="E5586" s="789"/>
    </row>
    <row r="5587" spans="1:6" hidden="1" x14ac:dyDescent="0.25">
      <c r="A5587" s="778"/>
      <c r="B5587" s="779"/>
      <c r="E5587" s="808"/>
      <c r="F5587" s="779"/>
    </row>
    <row r="5588" spans="1:6" hidden="1" x14ac:dyDescent="0.25">
      <c r="A5588" s="778"/>
      <c r="E5588" s="789"/>
      <c r="F5588" s="779"/>
    </row>
    <row r="5589" spans="1:6" hidden="1" x14ac:dyDescent="0.25">
      <c r="A5589" s="778"/>
      <c r="E5589" s="789"/>
      <c r="F5589" s="779"/>
    </row>
    <row r="5590" spans="1:6" hidden="1" x14ac:dyDescent="0.25">
      <c r="A5590" s="778"/>
      <c r="E5590" s="789"/>
      <c r="F5590" s="779"/>
    </row>
    <row r="5591" spans="1:6" hidden="1" x14ac:dyDescent="0.25">
      <c r="A5591" s="778"/>
      <c r="E5591" s="789"/>
      <c r="F5591" s="779"/>
    </row>
    <row r="5592" spans="1:6" hidden="1" x14ac:dyDescent="0.25">
      <c r="A5592" s="778"/>
      <c r="E5592" s="789"/>
      <c r="F5592" s="779"/>
    </row>
    <row r="5593" spans="1:6" hidden="1" x14ac:dyDescent="0.25">
      <c r="A5593" s="778"/>
      <c r="E5593" s="789"/>
      <c r="F5593" s="779"/>
    </row>
    <row r="5594" spans="1:6" hidden="1" x14ac:dyDescent="0.25">
      <c r="A5594" s="778"/>
      <c r="E5594" s="789"/>
    </row>
    <row r="5595" spans="1:6" hidden="1" x14ac:dyDescent="0.25">
      <c r="A5595" s="778"/>
      <c r="B5595" s="779"/>
      <c r="E5595" s="808"/>
      <c r="F5595" s="779"/>
    </row>
    <row r="5596" spans="1:6" hidden="1" x14ac:dyDescent="0.25">
      <c r="A5596" s="778"/>
      <c r="E5596" s="789"/>
      <c r="F5596" s="779"/>
    </row>
    <row r="5597" spans="1:6" hidden="1" x14ac:dyDescent="0.25">
      <c r="A5597" s="778"/>
      <c r="E5597" s="783"/>
      <c r="F5597" s="779"/>
    </row>
    <row r="5598" spans="1:6" hidden="1" x14ac:dyDescent="0.25">
      <c r="A5598" s="778"/>
      <c r="E5598" s="789"/>
      <c r="F5598" s="779"/>
    </row>
    <row r="5599" spans="1:6" hidden="1" x14ac:dyDescent="0.25">
      <c r="A5599" s="778"/>
      <c r="E5599" s="789"/>
      <c r="F5599" s="779"/>
    </row>
    <row r="5600" spans="1:6" hidden="1" x14ac:dyDescent="0.25">
      <c r="A5600" s="778"/>
      <c r="E5600" s="789"/>
      <c r="F5600" s="779"/>
    </row>
    <row r="5601" spans="1:6" hidden="1" x14ac:dyDescent="0.25">
      <c r="A5601" s="778"/>
      <c r="E5601" s="789"/>
      <c r="F5601" s="779"/>
    </row>
    <row r="5602" spans="1:6" hidden="1" x14ac:dyDescent="0.25">
      <c r="A5602" s="778"/>
      <c r="E5602" s="789"/>
    </row>
    <row r="5603" spans="1:6" hidden="1" x14ac:dyDescent="0.25">
      <c r="A5603" s="778"/>
      <c r="B5603" s="779"/>
      <c r="E5603" s="808"/>
      <c r="F5603" s="779"/>
    </row>
    <row r="5604" spans="1:6" hidden="1" x14ac:dyDescent="0.25">
      <c r="A5604" s="778"/>
      <c r="E5604" s="789"/>
      <c r="F5604" s="779"/>
    </row>
    <row r="5605" spans="1:6" hidden="1" x14ac:dyDescent="0.25">
      <c r="A5605" s="778"/>
      <c r="E5605" s="783"/>
      <c r="F5605" s="779"/>
    </row>
    <row r="5606" spans="1:6" hidden="1" x14ac:dyDescent="0.25">
      <c r="A5606" s="778"/>
      <c r="E5606" s="789"/>
    </row>
    <row r="5607" spans="1:6" hidden="1" x14ac:dyDescent="0.25">
      <c r="A5607" s="778"/>
      <c r="B5607" s="779"/>
      <c r="E5607" s="808"/>
      <c r="F5607" s="779"/>
    </row>
    <row r="5608" spans="1:6" hidden="1" x14ac:dyDescent="0.25">
      <c r="A5608" s="778"/>
      <c r="E5608" s="789"/>
      <c r="F5608" s="779"/>
    </row>
    <row r="5609" spans="1:6" hidden="1" x14ac:dyDescent="0.25">
      <c r="A5609" s="778"/>
      <c r="E5609" s="783"/>
      <c r="F5609" s="779"/>
    </row>
    <row r="5610" spans="1:6" hidden="1" x14ac:dyDescent="0.25">
      <c r="A5610" s="778"/>
      <c r="E5610" s="789"/>
    </row>
    <row r="5611" spans="1:6" hidden="1" x14ac:dyDescent="0.25">
      <c r="A5611" s="778"/>
      <c r="B5611" s="779"/>
      <c r="E5611" s="808"/>
      <c r="F5611" s="779"/>
    </row>
    <row r="5612" spans="1:6" hidden="1" x14ac:dyDescent="0.25">
      <c r="A5612" s="778"/>
      <c r="E5612" s="789"/>
      <c r="F5612" s="779"/>
    </row>
    <row r="5613" spans="1:6" hidden="1" x14ac:dyDescent="0.25">
      <c r="A5613" s="778"/>
      <c r="E5613" s="783"/>
      <c r="F5613" s="779"/>
    </row>
    <row r="5614" spans="1:6" hidden="1" x14ac:dyDescent="0.25">
      <c r="A5614" s="778"/>
      <c r="E5614" s="789"/>
    </row>
    <row r="5615" spans="1:6" hidden="1" x14ac:dyDescent="0.25">
      <c r="A5615" s="778"/>
      <c r="B5615" s="779"/>
      <c r="E5615" s="808"/>
      <c r="F5615" s="779"/>
    </row>
    <row r="5616" spans="1:6" hidden="1" x14ac:dyDescent="0.25">
      <c r="A5616" s="778"/>
      <c r="E5616" s="789"/>
      <c r="F5616" s="779"/>
    </row>
    <row r="5617" spans="1:6" hidden="1" x14ac:dyDescent="0.25">
      <c r="A5617" s="778"/>
      <c r="E5617" s="783"/>
      <c r="F5617" s="779"/>
    </row>
    <row r="5618" spans="1:6" hidden="1" x14ac:dyDescent="0.25">
      <c r="A5618" s="778"/>
      <c r="E5618" s="789"/>
    </row>
    <row r="5619" spans="1:6" hidden="1" x14ac:dyDescent="0.25">
      <c r="A5619" s="778"/>
      <c r="B5619" s="779"/>
      <c r="D5619" s="787"/>
      <c r="E5619" s="808"/>
      <c r="F5619" s="779"/>
    </row>
    <row r="5620" spans="1:6" hidden="1" x14ac:dyDescent="0.25">
      <c r="A5620" s="778"/>
      <c r="D5620" s="790"/>
      <c r="E5620" s="789"/>
      <c r="F5620" s="779"/>
    </row>
    <row r="5621" spans="1:6" hidden="1" x14ac:dyDescent="0.25">
      <c r="A5621" s="778"/>
      <c r="D5621" s="787"/>
      <c r="E5621" s="783"/>
      <c r="F5621" s="779"/>
    </row>
    <row r="5622" spans="1:6" hidden="1" x14ac:dyDescent="0.25">
      <c r="A5622" s="778"/>
      <c r="D5622" s="787"/>
      <c r="E5622" s="789"/>
    </row>
    <row r="5623" spans="1:6" hidden="1" x14ac:dyDescent="0.25">
      <c r="A5623" s="778"/>
      <c r="B5623" s="779"/>
      <c r="D5623" s="787"/>
      <c r="E5623" s="808"/>
      <c r="F5623" s="779"/>
    </row>
    <row r="5624" spans="1:6" hidden="1" x14ac:dyDescent="0.25">
      <c r="A5624" s="778"/>
      <c r="D5624" s="787"/>
      <c r="E5624" s="789"/>
      <c r="F5624" s="779"/>
    </row>
    <row r="5625" spans="1:6" hidden="1" x14ac:dyDescent="0.25">
      <c r="A5625" s="778"/>
      <c r="D5625" s="787"/>
      <c r="E5625" s="783"/>
      <c r="F5625" s="779"/>
    </row>
    <row r="5626" spans="1:6" hidden="1" x14ac:dyDescent="0.25">
      <c r="A5626" s="778"/>
      <c r="D5626" s="787"/>
      <c r="E5626" s="789"/>
    </row>
    <row r="5627" spans="1:6" hidden="1" x14ac:dyDescent="0.25">
      <c r="A5627" s="778"/>
      <c r="B5627" s="779"/>
      <c r="E5627" s="808"/>
      <c r="F5627" s="779"/>
    </row>
    <row r="5628" spans="1:6" hidden="1" x14ac:dyDescent="0.25">
      <c r="A5628" s="778"/>
      <c r="E5628" s="789"/>
      <c r="F5628" s="779"/>
    </row>
    <row r="5629" spans="1:6" hidden="1" x14ac:dyDescent="0.25">
      <c r="A5629" s="778"/>
      <c r="E5629" s="783"/>
      <c r="F5629" s="779"/>
    </row>
    <row r="5630" spans="1:6" hidden="1" x14ac:dyDescent="0.25">
      <c r="A5630" s="778"/>
      <c r="E5630" s="789"/>
    </row>
    <row r="5631" spans="1:6" hidden="1" x14ac:dyDescent="0.25">
      <c r="A5631" s="778"/>
      <c r="B5631" s="779"/>
      <c r="E5631" s="808"/>
      <c r="F5631" s="779"/>
    </row>
    <row r="5632" spans="1:6" hidden="1" x14ac:dyDescent="0.25">
      <c r="A5632" s="778"/>
      <c r="E5632" s="789"/>
      <c r="F5632" s="779"/>
    </row>
    <row r="5633" spans="1:6" hidden="1" x14ac:dyDescent="0.25">
      <c r="A5633" s="778"/>
      <c r="E5633" s="783"/>
      <c r="F5633" s="779"/>
    </row>
    <row r="5634" spans="1:6" hidden="1" x14ac:dyDescent="0.25">
      <c r="A5634" s="778"/>
      <c r="E5634" s="789"/>
      <c r="F5634" s="779"/>
    </row>
    <row r="5635" spans="1:6" hidden="1" x14ac:dyDescent="0.25">
      <c r="A5635" s="778"/>
      <c r="B5635" s="779"/>
      <c r="E5635" s="808"/>
      <c r="F5635" s="779"/>
    </row>
    <row r="5636" spans="1:6" hidden="1" x14ac:dyDescent="0.25">
      <c r="A5636" s="778"/>
      <c r="E5636" s="789"/>
      <c r="F5636" s="779"/>
    </row>
    <row r="5637" spans="1:6" hidden="1" x14ac:dyDescent="0.25">
      <c r="A5637" s="778"/>
      <c r="E5637" s="783"/>
      <c r="F5637" s="779"/>
    </row>
    <row r="5638" spans="1:6" hidden="1" x14ac:dyDescent="0.25">
      <c r="A5638" s="778"/>
      <c r="E5638" s="789"/>
    </row>
    <row r="5639" spans="1:6" hidden="1" x14ac:dyDescent="0.25">
      <c r="A5639" s="778"/>
      <c r="B5639" s="779"/>
      <c r="E5639" s="808"/>
      <c r="F5639" s="779"/>
    </row>
    <row r="5640" spans="1:6" hidden="1" x14ac:dyDescent="0.25">
      <c r="A5640" s="778"/>
      <c r="E5640" s="789"/>
      <c r="F5640" s="779"/>
    </row>
    <row r="5641" spans="1:6" hidden="1" x14ac:dyDescent="0.25">
      <c r="A5641" s="778"/>
      <c r="E5641" s="789"/>
      <c r="F5641" s="779"/>
    </row>
    <row r="5642" spans="1:6" hidden="1" x14ac:dyDescent="0.25">
      <c r="A5642" s="778"/>
      <c r="E5642" s="789"/>
    </row>
    <row r="5643" spans="1:6" hidden="1" x14ac:dyDescent="0.25">
      <c r="A5643" s="778"/>
      <c r="B5643" s="779"/>
      <c r="E5643" s="808"/>
      <c r="F5643" s="779"/>
    </row>
    <row r="5644" spans="1:6" hidden="1" x14ac:dyDescent="0.25">
      <c r="A5644" s="778"/>
      <c r="C5644" s="815"/>
      <c r="D5644" s="790"/>
      <c r="E5644" s="783"/>
      <c r="F5644" s="779"/>
    </row>
    <row r="5645" spans="1:6" hidden="1" x14ac:dyDescent="0.25">
      <c r="A5645" s="778"/>
      <c r="C5645" s="810"/>
      <c r="D5645" s="790"/>
      <c r="E5645" s="808"/>
    </row>
    <row r="5646" spans="1:6" hidden="1" x14ac:dyDescent="0.25">
      <c r="A5646" s="778"/>
      <c r="B5646" s="779"/>
      <c r="C5646" s="815"/>
      <c r="D5646" s="790"/>
      <c r="E5646" s="808"/>
      <c r="F5646" s="779"/>
    </row>
    <row r="5647" spans="1:6" hidden="1" x14ac:dyDescent="0.25">
      <c r="A5647" s="778"/>
      <c r="C5647" s="815"/>
      <c r="D5647" s="790"/>
      <c r="E5647" s="783"/>
      <c r="F5647" s="779"/>
    </row>
    <row r="5648" spans="1:6" hidden="1" x14ac:dyDescent="0.25">
      <c r="A5648" s="778"/>
      <c r="C5648" s="815"/>
      <c r="D5648" s="790"/>
      <c r="E5648" s="808"/>
    </row>
    <row r="5649" spans="1:6" hidden="1" x14ac:dyDescent="0.25">
      <c r="A5649" s="778"/>
      <c r="B5649" s="779"/>
      <c r="C5649" s="815"/>
      <c r="D5649" s="790"/>
      <c r="E5649" s="808"/>
      <c r="F5649" s="779"/>
    </row>
    <row r="5650" spans="1:6" hidden="1" x14ac:dyDescent="0.25">
      <c r="A5650" s="778"/>
      <c r="C5650" s="815"/>
      <c r="D5650" s="790"/>
      <c r="E5650" s="783"/>
      <c r="F5650" s="779"/>
    </row>
    <row r="5651" spans="1:6" hidden="1" x14ac:dyDescent="0.25">
      <c r="A5651" s="778"/>
      <c r="C5651" s="815"/>
      <c r="D5651" s="790"/>
      <c r="E5651" s="808"/>
    </row>
    <row r="5652" spans="1:6" hidden="1" x14ac:dyDescent="0.25">
      <c r="A5652" s="778"/>
      <c r="B5652" s="779"/>
      <c r="E5652" s="808"/>
      <c r="F5652" s="779"/>
    </row>
    <row r="5653" spans="1:6" hidden="1" x14ac:dyDescent="0.25">
      <c r="A5653" s="778"/>
      <c r="E5653" s="783"/>
      <c r="F5653" s="779"/>
    </row>
    <row r="5654" spans="1:6" hidden="1" x14ac:dyDescent="0.25">
      <c r="A5654" s="778"/>
      <c r="E5654" s="808"/>
    </row>
    <row r="5655" spans="1:6" hidden="1" x14ac:dyDescent="0.25">
      <c r="A5655" s="778"/>
      <c r="B5655" s="779"/>
      <c r="E5655" s="808"/>
      <c r="F5655" s="779"/>
    </row>
    <row r="5656" spans="1:6" hidden="1" x14ac:dyDescent="0.25">
      <c r="A5656" s="778"/>
      <c r="E5656" s="783"/>
      <c r="F5656" s="779"/>
    </row>
    <row r="5657" spans="1:6" hidden="1" x14ac:dyDescent="0.25">
      <c r="A5657" s="778"/>
      <c r="D5657" s="790"/>
      <c r="E5657" s="808"/>
    </row>
    <row r="5658" spans="1:6" hidden="1" x14ac:dyDescent="0.25">
      <c r="A5658" s="778"/>
      <c r="B5658" s="779"/>
      <c r="D5658" s="790"/>
      <c r="E5658" s="808"/>
      <c r="F5658" s="779"/>
    </row>
    <row r="5659" spans="1:6" hidden="1" x14ac:dyDescent="0.25">
      <c r="A5659" s="778"/>
      <c r="D5659" s="787"/>
      <c r="E5659" s="783"/>
      <c r="F5659" s="779"/>
    </row>
    <row r="5660" spans="1:6" hidden="1" x14ac:dyDescent="0.25">
      <c r="A5660" s="778"/>
      <c r="E5660" s="808"/>
    </row>
    <row r="5661" spans="1:6" hidden="1" x14ac:dyDescent="0.25">
      <c r="A5661" s="778"/>
      <c r="B5661" s="779"/>
      <c r="E5661" s="808"/>
      <c r="F5661" s="779"/>
    </row>
    <row r="5662" spans="1:6" hidden="1" x14ac:dyDescent="0.25">
      <c r="A5662" s="778"/>
      <c r="E5662" s="783"/>
      <c r="F5662" s="779"/>
    </row>
    <row r="5663" spans="1:6" hidden="1" x14ac:dyDescent="0.25">
      <c r="A5663" s="778"/>
      <c r="E5663" s="808"/>
    </row>
    <row r="5664" spans="1:6" hidden="1" x14ac:dyDescent="0.25">
      <c r="A5664" s="778"/>
      <c r="B5664" s="779"/>
      <c r="E5664" s="808"/>
      <c r="F5664" s="779"/>
    </row>
    <row r="5665" spans="1:6" hidden="1" x14ac:dyDescent="0.25">
      <c r="A5665" s="778"/>
      <c r="E5665" s="783"/>
      <c r="F5665" s="779"/>
    </row>
    <row r="5666" spans="1:6" hidden="1" x14ac:dyDescent="0.25">
      <c r="A5666" s="778"/>
      <c r="E5666" s="808"/>
      <c r="F5666" s="779"/>
    </row>
    <row r="5667" spans="1:6" hidden="1" x14ac:dyDescent="0.25">
      <c r="A5667" s="778"/>
      <c r="B5667" s="779"/>
      <c r="E5667" s="808"/>
      <c r="F5667" s="779"/>
    </row>
    <row r="5668" spans="1:6" hidden="1" x14ac:dyDescent="0.25">
      <c r="A5668" s="778"/>
      <c r="E5668" s="783"/>
      <c r="F5668" s="779"/>
    </row>
    <row r="5669" spans="1:6" hidden="1" x14ac:dyDescent="0.25">
      <c r="A5669" s="778"/>
      <c r="E5669" s="808"/>
    </row>
    <row r="5670" spans="1:6" hidden="1" x14ac:dyDescent="0.25">
      <c r="A5670" s="778"/>
      <c r="B5670" s="779"/>
      <c r="E5670" s="808"/>
      <c r="F5670" s="779"/>
    </row>
    <row r="5671" spans="1:6" hidden="1" x14ac:dyDescent="0.25">
      <c r="A5671" s="778"/>
      <c r="E5671" s="783"/>
      <c r="F5671" s="779"/>
    </row>
    <row r="5672" spans="1:6" hidden="1" x14ac:dyDescent="0.25">
      <c r="A5672" s="778"/>
      <c r="E5672" s="808"/>
    </row>
    <row r="5673" spans="1:6" hidden="1" x14ac:dyDescent="0.25">
      <c r="A5673" s="778"/>
      <c r="B5673" s="779"/>
      <c r="E5673" s="808"/>
      <c r="F5673" s="779"/>
    </row>
    <row r="5674" spans="1:6" hidden="1" x14ac:dyDescent="0.25">
      <c r="A5674" s="778"/>
      <c r="E5674" s="783"/>
      <c r="F5674" s="779"/>
    </row>
    <row r="5675" spans="1:6" hidden="1" x14ac:dyDescent="0.25">
      <c r="A5675" s="778"/>
      <c r="E5675" s="808"/>
    </row>
    <row r="5676" spans="1:6" hidden="1" x14ac:dyDescent="0.25">
      <c r="A5676" s="778"/>
      <c r="B5676" s="779"/>
      <c r="E5676" s="808"/>
      <c r="F5676" s="779"/>
    </row>
    <row r="5677" spans="1:6" hidden="1" x14ac:dyDescent="0.25">
      <c r="A5677" s="778"/>
      <c r="E5677" s="783"/>
      <c r="F5677" s="779"/>
    </row>
    <row r="5678" spans="1:6" hidden="1" x14ac:dyDescent="0.25">
      <c r="A5678" s="778"/>
      <c r="E5678" s="808"/>
    </row>
    <row r="5679" spans="1:6" hidden="1" x14ac:dyDescent="0.25">
      <c r="A5679" s="778"/>
      <c r="B5679" s="779"/>
      <c r="E5679" s="808"/>
      <c r="F5679" s="779"/>
    </row>
    <row r="5680" spans="1:6" hidden="1" x14ac:dyDescent="0.25">
      <c r="A5680" s="778"/>
      <c r="E5680" s="783"/>
      <c r="F5680" s="779"/>
    </row>
    <row r="5681" spans="1:6" hidden="1" x14ac:dyDescent="0.25">
      <c r="A5681" s="778"/>
      <c r="E5681" s="808"/>
    </row>
    <row r="5682" spans="1:6" hidden="1" x14ac:dyDescent="0.25">
      <c r="A5682" s="778"/>
      <c r="B5682" s="779"/>
      <c r="E5682" s="808"/>
      <c r="F5682" s="779"/>
    </row>
    <row r="5683" spans="1:6" hidden="1" x14ac:dyDescent="0.25">
      <c r="A5683" s="778"/>
      <c r="E5683" s="783"/>
      <c r="F5683" s="779"/>
    </row>
    <row r="5684" spans="1:6" hidden="1" x14ac:dyDescent="0.25">
      <c r="A5684" s="778"/>
      <c r="E5684" s="808"/>
    </row>
    <row r="5685" spans="1:6" hidden="1" x14ac:dyDescent="0.25">
      <c r="A5685" s="778"/>
      <c r="B5685" s="779"/>
      <c r="E5685" s="808"/>
      <c r="F5685" s="779"/>
    </row>
    <row r="5686" spans="1:6" hidden="1" x14ac:dyDescent="0.25">
      <c r="A5686" s="778"/>
      <c r="E5686" s="783"/>
      <c r="F5686" s="779"/>
    </row>
    <row r="5687" spans="1:6" hidden="1" x14ac:dyDescent="0.25">
      <c r="A5687" s="778"/>
      <c r="E5687" s="808"/>
    </row>
    <row r="5688" spans="1:6" hidden="1" x14ac:dyDescent="0.25">
      <c r="A5688" s="778"/>
      <c r="B5688" s="779"/>
      <c r="E5688" s="808"/>
      <c r="F5688" s="779"/>
    </row>
    <row r="5689" spans="1:6" hidden="1" x14ac:dyDescent="0.25">
      <c r="A5689" s="778"/>
      <c r="E5689" s="783"/>
      <c r="F5689" s="779"/>
    </row>
    <row r="5690" spans="1:6" hidden="1" x14ac:dyDescent="0.25">
      <c r="A5690" s="778"/>
      <c r="E5690" s="808"/>
    </row>
    <row r="5691" spans="1:6" hidden="1" x14ac:dyDescent="0.25">
      <c r="A5691" s="778"/>
      <c r="B5691" s="779"/>
      <c r="E5691" s="808"/>
      <c r="F5691" s="779"/>
    </row>
    <row r="5692" spans="1:6" hidden="1" x14ac:dyDescent="0.25">
      <c r="A5692" s="778"/>
      <c r="E5692" s="783"/>
      <c r="F5692" s="779"/>
    </row>
    <row r="5693" spans="1:6" hidden="1" x14ac:dyDescent="0.25">
      <c r="A5693" s="778"/>
      <c r="E5693" s="808"/>
    </row>
    <row r="5694" spans="1:6" hidden="1" x14ac:dyDescent="0.25">
      <c r="A5694" s="778"/>
      <c r="B5694" s="779"/>
      <c r="E5694" s="808"/>
      <c r="F5694" s="779"/>
    </row>
    <row r="5695" spans="1:6" hidden="1" x14ac:dyDescent="0.25">
      <c r="A5695" s="778"/>
      <c r="E5695" s="783"/>
      <c r="F5695" s="779"/>
    </row>
    <row r="5696" spans="1:6" hidden="1" x14ac:dyDescent="0.25">
      <c r="A5696" s="778"/>
      <c r="E5696" s="808"/>
    </row>
    <row r="5697" spans="1:8" hidden="1" x14ac:dyDescent="0.25">
      <c r="A5697" s="778"/>
      <c r="B5697" s="779"/>
      <c r="E5697" s="808"/>
      <c r="F5697" s="779"/>
    </row>
    <row r="5698" spans="1:8" hidden="1" x14ac:dyDescent="0.25">
      <c r="A5698" s="778"/>
      <c r="E5698" s="783"/>
      <c r="F5698" s="779"/>
    </row>
    <row r="5699" spans="1:8" hidden="1" x14ac:dyDescent="0.25">
      <c r="A5699" s="778"/>
      <c r="E5699" s="808"/>
    </row>
    <row r="5700" spans="1:8" hidden="1" x14ac:dyDescent="0.25">
      <c r="A5700" s="778"/>
      <c r="B5700" s="779"/>
      <c r="E5700" s="808"/>
      <c r="F5700" s="779"/>
    </row>
    <row r="5701" spans="1:8" hidden="1" x14ac:dyDescent="0.25">
      <c r="A5701" s="778"/>
      <c r="E5701" s="783"/>
      <c r="F5701" s="779"/>
    </row>
    <row r="5702" spans="1:8" hidden="1" x14ac:dyDescent="0.25">
      <c r="A5702" s="778"/>
      <c r="E5702" s="808"/>
    </row>
    <row r="5703" spans="1:8" hidden="1" x14ac:dyDescent="0.25">
      <c r="A5703" s="778"/>
      <c r="B5703" s="779"/>
      <c r="C5703" s="807"/>
      <c r="D5703" s="808"/>
      <c r="E5703" s="808"/>
      <c r="F5703" s="779"/>
      <c r="G5703" s="807"/>
      <c r="H5703" s="808"/>
    </row>
    <row r="5704" spans="1:8" hidden="1" x14ac:dyDescent="0.25">
      <c r="A5704" s="778"/>
      <c r="B5704" s="779"/>
      <c r="C5704" s="807"/>
      <c r="D5704" s="808"/>
      <c r="E5704" s="808"/>
      <c r="F5704" s="779"/>
      <c r="G5704" s="807"/>
      <c r="H5704" s="808"/>
    </row>
    <row r="5705" spans="1:8" hidden="1" x14ac:dyDescent="0.25">
      <c r="A5705" s="778"/>
      <c r="B5705" s="779"/>
      <c r="C5705" s="807"/>
      <c r="D5705" s="808"/>
      <c r="E5705" s="808"/>
      <c r="F5705" s="779"/>
      <c r="G5705" s="807"/>
      <c r="H5705" s="808"/>
    </row>
    <row r="5706" spans="1:8" hidden="1" x14ac:dyDescent="0.25">
      <c r="A5706" s="778"/>
      <c r="B5706" s="779"/>
      <c r="C5706" s="807"/>
      <c r="D5706" s="808"/>
      <c r="E5706" s="808"/>
      <c r="F5706" s="779"/>
      <c r="G5706" s="807"/>
      <c r="H5706" s="808"/>
    </row>
    <row r="5707" spans="1:8" hidden="1" x14ac:dyDescent="0.25">
      <c r="A5707" s="778"/>
      <c r="B5707" s="779"/>
      <c r="C5707" s="807"/>
      <c r="D5707" s="808"/>
      <c r="E5707" s="808"/>
      <c r="F5707" s="779"/>
      <c r="G5707" s="807"/>
      <c r="H5707" s="808"/>
    </row>
    <row r="5708" spans="1:8" hidden="1" x14ac:dyDescent="0.25">
      <c r="A5708" s="778"/>
      <c r="B5708" s="779"/>
      <c r="C5708" s="807"/>
      <c r="D5708" s="808"/>
      <c r="E5708" s="808"/>
      <c r="F5708" s="779"/>
      <c r="G5708" s="807"/>
      <c r="H5708" s="808"/>
    </row>
    <row r="5709" spans="1:8" hidden="1" x14ac:dyDescent="0.25">
      <c r="A5709" s="778"/>
      <c r="B5709" s="779"/>
      <c r="C5709" s="807"/>
      <c r="D5709" s="808"/>
      <c r="E5709" s="808"/>
      <c r="F5709" s="779"/>
      <c r="G5709" s="807"/>
      <c r="H5709" s="808"/>
    </row>
    <row r="5710" spans="1:8" hidden="1" x14ac:dyDescent="0.25">
      <c r="A5710" s="778"/>
      <c r="B5710" s="779"/>
      <c r="C5710" s="807"/>
      <c r="D5710" s="808"/>
      <c r="E5710" s="808"/>
      <c r="F5710" s="779"/>
      <c r="G5710" s="807"/>
      <c r="H5710" s="808"/>
    </row>
    <row r="5711" spans="1:8" hidden="1" x14ac:dyDescent="0.25">
      <c r="A5711" s="778"/>
      <c r="B5711" s="779"/>
      <c r="C5711" s="807"/>
      <c r="D5711" s="808"/>
      <c r="E5711" s="808"/>
      <c r="F5711" s="779"/>
      <c r="G5711" s="807"/>
      <c r="H5711" s="808"/>
    </row>
    <row r="5712" spans="1:8" hidden="1" x14ac:dyDescent="0.25">
      <c r="A5712" s="778"/>
      <c r="B5712" s="779"/>
      <c r="C5712" s="807"/>
      <c r="D5712" s="808"/>
      <c r="E5712" s="808"/>
      <c r="F5712" s="779"/>
      <c r="G5712" s="807"/>
      <c r="H5712" s="808"/>
    </row>
    <row r="5713" spans="1:8" hidden="1" x14ac:dyDescent="0.25">
      <c r="A5713" s="778"/>
      <c r="B5713" s="779"/>
      <c r="C5713" s="807"/>
      <c r="D5713" s="808"/>
      <c r="E5713" s="808"/>
      <c r="F5713" s="779"/>
      <c r="G5713" s="807"/>
      <c r="H5713" s="808"/>
    </row>
    <row r="5714" spans="1:8" hidden="1" x14ac:dyDescent="0.25">
      <c r="A5714" s="778"/>
      <c r="B5714" s="779"/>
      <c r="C5714" s="807"/>
      <c r="D5714" s="808"/>
      <c r="E5714" s="808"/>
      <c r="F5714" s="779"/>
      <c r="G5714" s="807"/>
      <c r="H5714" s="808"/>
    </row>
    <row r="5715" spans="1:8" hidden="1" x14ac:dyDescent="0.25">
      <c r="A5715" s="778"/>
      <c r="B5715" s="779"/>
      <c r="C5715" s="807"/>
      <c r="D5715" s="808"/>
      <c r="E5715" s="808"/>
      <c r="F5715" s="779"/>
      <c r="G5715" s="807"/>
      <c r="H5715" s="808"/>
    </row>
    <row r="5716" spans="1:8" hidden="1" x14ac:dyDescent="0.25">
      <c r="A5716" s="778"/>
      <c r="B5716" s="779"/>
      <c r="C5716" s="807"/>
      <c r="D5716" s="808"/>
      <c r="E5716" s="808"/>
      <c r="F5716" s="779"/>
      <c r="G5716" s="807"/>
      <c r="H5716" s="808"/>
    </row>
    <row r="5717" spans="1:8" hidden="1" x14ac:dyDescent="0.25">
      <c r="A5717" s="778"/>
      <c r="B5717" s="779"/>
      <c r="C5717" s="807"/>
      <c r="D5717" s="808"/>
      <c r="E5717" s="808"/>
      <c r="F5717" s="779"/>
      <c r="G5717" s="807"/>
      <c r="H5717" s="808"/>
    </row>
    <row r="5718" spans="1:8" hidden="1" x14ac:dyDescent="0.25">
      <c r="A5718" s="778"/>
      <c r="B5718" s="779"/>
      <c r="C5718" s="807"/>
      <c r="D5718" s="808"/>
      <c r="E5718" s="808"/>
      <c r="F5718" s="779"/>
      <c r="G5718" s="807"/>
      <c r="H5718" s="808"/>
    </row>
    <row r="5719" spans="1:8" hidden="1" x14ac:dyDescent="0.25">
      <c r="A5719" s="778"/>
      <c r="B5719" s="779"/>
      <c r="C5719" s="807"/>
      <c r="D5719" s="808"/>
      <c r="E5719" s="808"/>
      <c r="F5719" s="779"/>
      <c r="G5719" s="807"/>
      <c r="H5719" s="808"/>
    </row>
    <row r="5720" spans="1:8" hidden="1" x14ac:dyDescent="0.25">
      <c r="A5720" s="778"/>
      <c r="B5720" s="779"/>
      <c r="C5720" s="807"/>
      <c r="D5720" s="808"/>
      <c r="E5720" s="808"/>
      <c r="F5720" s="779"/>
      <c r="G5720" s="807"/>
      <c r="H5720" s="808"/>
    </row>
    <row r="5721" spans="1:8" hidden="1" x14ac:dyDescent="0.25">
      <c r="A5721" s="778"/>
      <c r="B5721" s="779"/>
      <c r="C5721" s="807"/>
      <c r="D5721" s="808"/>
      <c r="E5721" s="808"/>
      <c r="F5721" s="779"/>
      <c r="G5721" s="807"/>
      <c r="H5721" s="808"/>
    </row>
    <row r="5722" spans="1:8" hidden="1" x14ac:dyDescent="0.25">
      <c r="A5722" s="778"/>
      <c r="B5722" s="779"/>
      <c r="C5722" s="807"/>
      <c r="D5722" s="808"/>
      <c r="E5722" s="808"/>
      <c r="F5722" s="779"/>
      <c r="G5722" s="807"/>
      <c r="H5722" s="808"/>
    </row>
    <row r="5723" spans="1:8" hidden="1" x14ac:dyDescent="0.25">
      <c r="A5723" s="778"/>
      <c r="B5723" s="779"/>
      <c r="C5723" s="807"/>
      <c r="D5723" s="808"/>
      <c r="E5723" s="808"/>
      <c r="F5723" s="779"/>
      <c r="G5723" s="807"/>
      <c r="H5723" s="808"/>
    </row>
    <row r="5724" spans="1:8" hidden="1" x14ac:dyDescent="0.25">
      <c r="A5724" s="778"/>
      <c r="B5724" s="779"/>
      <c r="C5724" s="807"/>
      <c r="D5724" s="808"/>
      <c r="E5724" s="808"/>
      <c r="F5724" s="779"/>
      <c r="G5724" s="807"/>
      <c r="H5724" s="808"/>
    </row>
    <row r="5725" spans="1:8" hidden="1" x14ac:dyDescent="0.25">
      <c r="A5725" s="778"/>
      <c r="B5725" s="779"/>
      <c r="C5725" s="807"/>
      <c r="D5725" s="808"/>
      <c r="E5725" s="808"/>
      <c r="F5725" s="779"/>
      <c r="G5725" s="807"/>
      <c r="H5725" s="808"/>
    </row>
    <row r="5726" spans="1:8" hidden="1" x14ac:dyDescent="0.25">
      <c r="A5726" s="778"/>
      <c r="B5726" s="779"/>
      <c r="C5726" s="807"/>
      <c r="D5726" s="808"/>
      <c r="E5726" s="808"/>
      <c r="F5726" s="779"/>
      <c r="G5726" s="807"/>
      <c r="H5726" s="808"/>
    </row>
    <row r="5727" spans="1:8" hidden="1" x14ac:dyDescent="0.25">
      <c r="A5727" s="778"/>
      <c r="B5727" s="779"/>
      <c r="C5727" s="807"/>
      <c r="D5727" s="808"/>
      <c r="E5727" s="808"/>
      <c r="F5727" s="779"/>
      <c r="G5727" s="807"/>
      <c r="H5727" s="808"/>
    </row>
    <row r="5728" spans="1:8" hidden="1" x14ac:dyDescent="0.25">
      <c r="A5728" s="778"/>
      <c r="B5728" s="779"/>
      <c r="C5728" s="807"/>
      <c r="D5728" s="808"/>
      <c r="E5728" s="808"/>
      <c r="F5728" s="779"/>
      <c r="G5728" s="807"/>
      <c r="H5728" s="808"/>
    </row>
    <row r="5729" spans="1:8" hidden="1" x14ac:dyDescent="0.25">
      <c r="A5729" s="778"/>
      <c r="B5729" s="779"/>
      <c r="C5729" s="807"/>
      <c r="D5729" s="808"/>
      <c r="E5729" s="808"/>
      <c r="F5729" s="779"/>
      <c r="G5729" s="807"/>
      <c r="H5729" s="808"/>
    </row>
    <row r="5730" spans="1:8" hidden="1" x14ac:dyDescent="0.25">
      <c r="A5730" s="778"/>
      <c r="B5730" s="779"/>
      <c r="C5730" s="807"/>
      <c r="D5730" s="808"/>
      <c r="E5730" s="808"/>
      <c r="F5730" s="779"/>
      <c r="G5730" s="807"/>
      <c r="H5730" s="808"/>
    </row>
    <row r="5731" spans="1:8" hidden="1" x14ac:dyDescent="0.25">
      <c r="A5731" s="778"/>
      <c r="B5731" s="779"/>
      <c r="C5731" s="807"/>
      <c r="D5731" s="808"/>
      <c r="E5731" s="808"/>
      <c r="F5731" s="779"/>
      <c r="G5731" s="807"/>
      <c r="H5731" s="808"/>
    </row>
    <row r="5732" spans="1:8" hidden="1" x14ac:dyDescent="0.25">
      <c r="A5732" s="778"/>
      <c r="B5732" s="779"/>
      <c r="C5732" s="807"/>
      <c r="D5732" s="808"/>
      <c r="E5732" s="808"/>
      <c r="F5732" s="779"/>
      <c r="G5732" s="807"/>
      <c r="H5732" s="808"/>
    </row>
    <row r="5733" spans="1:8" hidden="1" x14ac:dyDescent="0.25">
      <c r="A5733" s="778"/>
      <c r="B5733" s="779"/>
      <c r="C5733" s="807"/>
      <c r="D5733" s="808"/>
      <c r="E5733" s="808"/>
      <c r="F5733" s="779"/>
      <c r="G5733" s="807"/>
      <c r="H5733" s="808"/>
    </row>
    <row r="5734" spans="1:8" hidden="1" x14ac:dyDescent="0.25">
      <c r="A5734" s="778"/>
      <c r="B5734" s="779"/>
      <c r="C5734" s="807"/>
      <c r="D5734" s="808"/>
      <c r="E5734" s="808"/>
      <c r="F5734" s="779"/>
      <c r="G5734" s="807"/>
      <c r="H5734" s="808"/>
    </row>
    <row r="5735" spans="1:8" hidden="1" x14ac:dyDescent="0.25">
      <c r="A5735" s="778"/>
      <c r="B5735" s="779"/>
      <c r="C5735" s="807"/>
      <c r="D5735" s="808"/>
      <c r="E5735" s="808"/>
      <c r="F5735" s="779"/>
      <c r="G5735" s="807"/>
      <c r="H5735" s="808"/>
    </row>
    <row r="5736" spans="1:8" hidden="1" x14ac:dyDescent="0.25">
      <c r="A5736" s="778"/>
      <c r="B5736" s="779"/>
      <c r="C5736" s="807"/>
      <c r="D5736" s="808"/>
      <c r="E5736" s="808"/>
      <c r="F5736" s="779"/>
      <c r="G5736" s="807"/>
      <c r="H5736" s="808"/>
    </row>
    <row r="5737" spans="1:8" hidden="1" x14ac:dyDescent="0.25">
      <c r="A5737" s="778"/>
      <c r="B5737" s="779"/>
      <c r="C5737" s="807"/>
      <c r="D5737" s="808"/>
      <c r="E5737" s="808"/>
      <c r="F5737" s="779"/>
      <c r="G5737" s="807"/>
      <c r="H5737" s="808"/>
    </row>
    <row r="5738" spans="1:8" hidden="1" x14ac:dyDescent="0.25">
      <c r="A5738" s="778"/>
      <c r="B5738" s="779"/>
      <c r="C5738" s="807"/>
      <c r="D5738" s="808"/>
      <c r="E5738" s="808"/>
      <c r="F5738" s="779"/>
      <c r="G5738" s="807"/>
      <c r="H5738" s="808"/>
    </row>
    <row r="5739" spans="1:8" hidden="1" x14ac:dyDescent="0.25">
      <c r="A5739" s="778"/>
      <c r="B5739" s="779"/>
      <c r="C5739" s="807"/>
      <c r="D5739" s="808"/>
      <c r="E5739" s="808"/>
      <c r="F5739" s="779"/>
      <c r="G5739" s="807"/>
      <c r="H5739" s="808"/>
    </row>
    <row r="5740" spans="1:8" hidden="1" x14ac:dyDescent="0.25">
      <c r="A5740" s="778"/>
      <c r="B5740" s="779"/>
      <c r="C5740" s="807"/>
      <c r="D5740" s="808"/>
      <c r="E5740" s="808"/>
      <c r="F5740" s="779"/>
      <c r="G5740" s="807"/>
      <c r="H5740" s="808"/>
    </row>
    <row r="5741" spans="1:8" hidden="1" x14ac:dyDescent="0.25">
      <c r="A5741" s="778"/>
      <c r="B5741" s="779"/>
      <c r="C5741" s="807"/>
      <c r="D5741" s="808"/>
      <c r="E5741" s="808"/>
      <c r="F5741" s="779"/>
      <c r="G5741" s="807"/>
      <c r="H5741" s="808"/>
    </row>
    <row r="5742" spans="1:8" hidden="1" x14ac:dyDescent="0.25">
      <c r="A5742" s="778"/>
      <c r="B5742" s="779"/>
      <c r="C5742" s="807"/>
      <c r="D5742" s="808"/>
      <c r="E5742" s="808"/>
      <c r="F5742" s="779"/>
      <c r="G5742" s="807"/>
      <c r="H5742" s="808"/>
    </row>
    <row r="5743" spans="1:8" hidden="1" x14ac:dyDescent="0.25">
      <c r="A5743" s="778"/>
      <c r="B5743" s="779"/>
      <c r="C5743" s="807"/>
      <c r="D5743" s="808"/>
      <c r="E5743" s="808"/>
      <c r="F5743" s="779"/>
      <c r="G5743" s="807"/>
      <c r="H5743" s="808"/>
    </row>
    <row r="5744" spans="1:8" hidden="1" x14ac:dyDescent="0.25">
      <c r="A5744" s="778"/>
      <c r="B5744" s="779"/>
      <c r="C5744" s="807"/>
      <c r="D5744" s="808"/>
      <c r="E5744" s="808"/>
      <c r="F5744" s="779"/>
      <c r="G5744" s="807"/>
      <c r="H5744" s="808"/>
    </row>
    <row r="5745" spans="1:8" hidden="1" x14ac:dyDescent="0.25">
      <c r="A5745" s="778"/>
      <c r="B5745" s="779"/>
      <c r="C5745" s="807"/>
      <c r="D5745" s="808"/>
      <c r="E5745" s="808"/>
      <c r="F5745" s="779"/>
      <c r="G5745" s="807"/>
      <c r="H5745" s="808"/>
    </row>
    <row r="5746" spans="1:8" hidden="1" x14ac:dyDescent="0.25">
      <c r="A5746" s="778"/>
      <c r="B5746" s="779"/>
      <c r="C5746" s="807"/>
      <c r="D5746" s="808"/>
      <c r="E5746" s="808"/>
      <c r="F5746" s="779"/>
      <c r="G5746" s="807"/>
      <c r="H5746" s="808"/>
    </row>
    <row r="5747" spans="1:8" hidden="1" x14ac:dyDescent="0.25">
      <c r="A5747" s="778"/>
      <c r="B5747" s="779"/>
      <c r="C5747" s="807"/>
      <c r="D5747" s="808"/>
      <c r="E5747" s="808"/>
      <c r="F5747" s="779"/>
      <c r="G5747" s="807"/>
      <c r="H5747" s="808"/>
    </row>
    <row r="5748" spans="1:8" hidden="1" x14ac:dyDescent="0.25">
      <c r="A5748" s="778"/>
      <c r="B5748" s="779"/>
      <c r="C5748" s="807"/>
      <c r="D5748" s="808"/>
      <c r="E5748" s="808"/>
      <c r="F5748" s="779"/>
      <c r="G5748" s="807"/>
      <c r="H5748" s="808"/>
    </row>
    <row r="5749" spans="1:8" hidden="1" x14ac:dyDescent="0.25">
      <c r="A5749" s="778"/>
      <c r="B5749" s="779"/>
      <c r="C5749" s="807"/>
      <c r="D5749" s="808"/>
      <c r="E5749" s="808"/>
      <c r="F5749" s="779"/>
      <c r="G5749" s="807"/>
      <c r="H5749" s="808"/>
    </row>
    <row r="5750" spans="1:8" hidden="1" x14ac:dyDescent="0.25">
      <c r="A5750" s="778"/>
      <c r="B5750" s="779"/>
      <c r="C5750" s="807"/>
      <c r="D5750" s="808"/>
      <c r="E5750" s="808"/>
      <c r="F5750" s="779"/>
      <c r="G5750" s="807"/>
      <c r="H5750" s="808"/>
    </row>
    <row r="5751" spans="1:8" hidden="1" x14ac:dyDescent="0.25">
      <c r="A5751" s="778"/>
      <c r="B5751" s="779"/>
      <c r="C5751" s="807"/>
      <c r="D5751" s="808"/>
      <c r="E5751" s="808"/>
      <c r="F5751" s="779"/>
      <c r="G5751" s="807"/>
      <c r="H5751" s="808"/>
    </row>
    <row r="5752" spans="1:8" hidden="1" x14ac:dyDescent="0.25">
      <c r="A5752" s="778"/>
      <c r="B5752" s="779"/>
      <c r="C5752" s="807"/>
      <c r="D5752" s="808"/>
      <c r="E5752" s="808"/>
      <c r="F5752" s="779"/>
      <c r="G5752" s="807"/>
      <c r="H5752" s="808"/>
    </row>
    <row r="5753" spans="1:8" hidden="1" x14ac:dyDescent="0.25">
      <c r="A5753" s="778"/>
      <c r="B5753" s="779"/>
      <c r="C5753" s="807"/>
      <c r="D5753" s="808"/>
      <c r="E5753" s="808"/>
      <c r="F5753" s="779"/>
      <c r="G5753" s="807"/>
      <c r="H5753" s="808"/>
    </row>
    <row r="5754" spans="1:8" hidden="1" x14ac:dyDescent="0.25">
      <c r="A5754" s="778"/>
      <c r="B5754" s="779"/>
      <c r="C5754" s="807"/>
      <c r="D5754" s="808"/>
      <c r="E5754" s="808"/>
      <c r="F5754" s="779"/>
      <c r="G5754" s="807"/>
      <c r="H5754" s="808"/>
    </row>
    <row r="5755" spans="1:8" hidden="1" x14ac:dyDescent="0.25">
      <c r="A5755" s="778"/>
      <c r="B5755" s="779"/>
      <c r="C5755" s="807"/>
      <c r="D5755" s="808"/>
      <c r="E5755" s="808"/>
      <c r="F5755" s="779"/>
      <c r="G5755" s="807"/>
      <c r="H5755" s="808"/>
    </row>
    <row r="5756" spans="1:8" hidden="1" x14ac:dyDescent="0.25">
      <c r="A5756" s="778"/>
      <c r="B5756" s="779"/>
      <c r="C5756" s="807"/>
      <c r="D5756" s="808"/>
      <c r="E5756" s="808"/>
      <c r="F5756" s="779"/>
      <c r="G5756" s="807"/>
      <c r="H5756" s="808"/>
    </row>
    <row r="5757" spans="1:8" hidden="1" x14ac:dyDescent="0.25">
      <c r="A5757" s="778"/>
      <c r="B5757" s="779"/>
      <c r="C5757" s="807"/>
      <c r="D5757" s="808"/>
      <c r="E5757" s="808"/>
      <c r="F5757" s="779"/>
      <c r="G5757" s="807"/>
      <c r="H5757" s="808"/>
    </row>
    <row r="5758" spans="1:8" hidden="1" x14ac:dyDescent="0.25">
      <c r="A5758" s="778"/>
      <c r="B5758" s="779"/>
      <c r="C5758" s="807"/>
      <c r="D5758" s="808"/>
      <c r="E5758" s="808"/>
      <c r="F5758" s="779"/>
      <c r="G5758" s="807"/>
      <c r="H5758" s="808"/>
    </row>
    <row r="5759" spans="1:8" hidden="1" x14ac:dyDescent="0.25">
      <c r="A5759" s="778"/>
      <c r="B5759" s="779"/>
      <c r="C5759" s="807"/>
      <c r="D5759" s="808"/>
      <c r="E5759" s="808"/>
      <c r="F5759" s="779"/>
      <c r="G5759" s="807"/>
      <c r="H5759" s="808"/>
    </row>
    <row r="5760" spans="1:8" hidden="1" x14ac:dyDescent="0.25">
      <c r="A5760" s="778"/>
      <c r="B5760" s="779"/>
      <c r="C5760" s="807"/>
      <c r="D5760" s="808"/>
      <c r="E5760" s="808"/>
      <c r="F5760" s="779"/>
      <c r="G5760" s="807"/>
      <c r="H5760" s="808"/>
    </row>
    <row r="5761" spans="1:8" hidden="1" x14ac:dyDescent="0.25">
      <c r="A5761" s="778"/>
      <c r="B5761" s="779"/>
      <c r="C5761" s="807"/>
      <c r="D5761" s="808"/>
      <c r="E5761" s="808"/>
      <c r="F5761" s="779"/>
      <c r="G5761" s="807"/>
      <c r="H5761" s="808"/>
    </row>
    <row r="5762" spans="1:8" hidden="1" x14ac:dyDescent="0.25">
      <c r="A5762" s="778"/>
      <c r="B5762" s="779"/>
      <c r="C5762" s="807"/>
      <c r="D5762" s="808"/>
      <c r="E5762" s="808"/>
      <c r="F5762" s="779"/>
      <c r="G5762" s="807"/>
      <c r="H5762" s="808"/>
    </row>
    <row r="5763" spans="1:8" hidden="1" x14ac:dyDescent="0.25">
      <c r="A5763" s="778"/>
      <c r="B5763" s="779"/>
      <c r="C5763" s="807"/>
      <c r="D5763" s="808"/>
      <c r="E5763" s="808"/>
      <c r="F5763" s="779"/>
      <c r="G5763" s="807"/>
      <c r="H5763" s="808"/>
    </row>
    <row r="5764" spans="1:8" hidden="1" x14ac:dyDescent="0.25">
      <c r="A5764" s="778"/>
      <c r="B5764" s="779"/>
      <c r="C5764" s="807"/>
      <c r="D5764" s="808"/>
      <c r="E5764" s="808"/>
      <c r="F5764" s="779"/>
      <c r="G5764" s="807"/>
      <c r="H5764" s="808"/>
    </row>
    <row r="5765" spans="1:8" hidden="1" x14ac:dyDescent="0.25">
      <c r="A5765" s="778"/>
      <c r="B5765" s="779"/>
      <c r="C5765" s="807"/>
      <c r="D5765" s="808"/>
      <c r="E5765" s="808"/>
      <c r="F5765" s="779"/>
      <c r="G5765" s="807"/>
      <c r="H5765" s="808"/>
    </row>
    <row r="5766" spans="1:8" hidden="1" x14ac:dyDescent="0.25">
      <c r="A5766" s="778"/>
      <c r="B5766" s="779"/>
      <c r="C5766" s="807"/>
      <c r="D5766" s="808"/>
      <c r="E5766" s="808"/>
      <c r="F5766" s="779"/>
      <c r="G5766" s="807"/>
      <c r="H5766" s="808"/>
    </row>
    <row r="5767" spans="1:8" hidden="1" x14ac:dyDescent="0.25">
      <c r="A5767" s="778"/>
      <c r="B5767" s="779"/>
      <c r="C5767" s="807"/>
      <c r="D5767" s="808"/>
      <c r="E5767" s="808"/>
      <c r="F5767" s="779"/>
      <c r="G5767" s="807"/>
      <c r="H5767" s="808"/>
    </row>
    <row r="5768" spans="1:8" hidden="1" x14ac:dyDescent="0.25">
      <c r="A5768" s="778"/>
      <c r="B5768" s="779"/>
      <c r="C5768" s="807"/>
      <c r="D5768" s="808"/>
      <c r="E5768" s="808"/>
      <c r="F5768" s="779"/>
      <c r="G5768" s="807"/>
      <c r="H5768" s="808"/>
    </row>
    <row r="5769" spans="1:8" hidden="1" x14ac:dyDescent="0.25">
      <c r="A5769" s="778"/>
      <c r="B5769" s="779"/>
      <c r="C5769" s="807"/>
      <c r="D5769" s="808"/>
      <c r="E5769" s="808"/>
      <c r="F5769" s="779"/>
      <c r="G5769" s="807"/>
      <c r="H5769" s="808"/>
    </row>
    <row r="5770" spans="1:8" hidden="1" x14ac:dyDescent="0.25">
      <c r="A5770" s="778"/>
      <c r="B5770" s="779"/>
      <c r="C5770" s="807"/>
      <c r="D5770" s="808"/>
      <c r="E5770" s="808"/>
      <c r="F5770" s="779"/>
      <c r="G5770" s="807"/>
      <c r="H5770" s="808"/>
    </row>
    <row r="5771" spans="1:8" hidden="1" x14ac:dyDescent="0.25">
      <c r="A5771" s="778"/>
      <c r="B5771" s="779"/>
      <c r="C5771" s="807"/>
      <c r="D5771" s="808"/>
      <c r="E5771" s="808"/>
      <c r="F5771" s="779"/>
      <c r="G5771" s="807"/>
      <c r="H5771" s="808"/>
    </row>
    <row r="5772" spans="1:8" hidden="1" x14ac:dyDescent="0.25">
      <c r="A5772" s="778"/>
      <c r="B5772" s="779"/>
      <c r="C5772" s="807"/>
      <c r="D5772" s="808"/>
      <c r="E5772" s="808"/>
      <c r="F5772" s="779"/>
      <c r="G5772" s="807"/>
      <c r="H5772" s="808"/>
    </row>
    <row r="5773" spans="1:8" hidden="1" x14ac:dyDescent="0.25">
      <c r="A5773" s="778"/>
      <c r="B5773" s="779"/>
      <c r="C5773" s="807"/>
      <c r="D5773" s="808"/>
      <c r="E5773" s="808"/>
      <c r="F5773" s="779"/>
      <c r="G5773" s="807"/>
      <c r="H5773" s="808"/>
    </row>
    <row r="5774" spans="1:8" hidden="1" x14ac:dyDescent="0.25">
      <c r="A5774" s="778"/>
      <c r="B5774" s="779"/>
      <c r="C5774" s="807"/>
      <c r="D5774" s="808"/>
      <c r="E5774" s="808"/>
      <c r="F5774" s="779"/>
      <c r="G5774" s="807"/>
      <c r="H5774" s="808"/>
    </row>
    <row r="5775" spans="1:8" hidden="1" x14ac:dyDescent="0.25">
      <c r="A5775" s="778"/>
      <c r="B5775" s="779"/>
      <c r="C5775" s="807"/>
      <c r="D5775" s="808"/>
      <c r="E5775" s="808"/>
      <c r="F5775" s="779"/>
      <c r="G5775" s="807"/>
      <c r="H5775" s="808"/>
    </row>
    <row r="5776" spans="1:8" hidden="1" x14ac:dyDescent="0.25">
      <c r="A5776" s="778"/>
      <c r="B5776" s="779"/>
      <c r="C5776" s="807"/>
      <c r="D5776" s="808"/>
      <c r="E5776" s="808"/>
      <c r="F5776" s="779"/>
      <c r="G5776" s="807"/>
      <c r="H5776" s="808"/>
    </row>
    <row r="5777" spans="1:8" hidden="1" x14ac:dyDescent="0.25">
      <c r="A5777" s="778"/>
      <c r="B5777" s="779"/>
      <c r="C5777" s="807"/>
      <c r="D5777" s="808"/>
      <c r="E5777" s="808"/>
      <c r="F5777" s="779"/>
      <c r="G5777" s="807"/>
      <c r="H5777" s="808"/>
    </row>
    <row r="5778" spans="1:8" hidden="1" x14ac:dyDescent="0.25">
      <c r="A5778" s="778"/>
      <c r="B5778" s="779"/>
      <c r="C5778" s="807"/>
      <c r="D5778" s="808"/>
      <c r="E5778" s="808"/>
      <c r="F5778" s="779"/>
      <c r="G5778" s="807"/>
      <c r="H5778" s="808"/>
    </row>
    <row r="5779" spans="1:8" hidden="1" x14ac:dyDescent="0.25">
      <c r="A5779" s="778"/>
      <c r="B5779" s="779"/>
      <c r="C5779" s="807"/>
      <c r="D5779" s="808"/>
      <c r="E5779" s="808"/>
      <c r="F5779" s="779"/>
      <c r="G5779" s="807"/>
      <c r="H5779" s="808"/>
    </row>
    <row r="5780" spans="1:8" hidden="1" x14ac:dyDescent="0.25">
      <c r="A5780" s="778"/>
      <c r="B5780" s="779"/>
      <c r="C5780" s="807"/>
      <c r="D5780" s="808"/>
      <c r="E5780" s="808"/>
      <c r="F5780" s="779"/>
      <c r="G5780" s="807"/>
      <c r="H5780" s="808"/>
    </row>
    <row r="5781" spans="1:8" hidden="1" x14ac:dyDescent="0.25">
      <c r="A5781" s="778"/>
      <c r="B5781" s="779"/>
      <c r="C5781" s="807"/>
      <c r="D5781" s="808"/>
      <c r="E5781" s="808"/>
      <c r="F5781" s="779"/>
      <c r="G5781" s="807"/>
      <c r="H5781" s="808"/>
    </row>
    <row r="5782" spans="1:8" hidden="1" x14ac:dyDescent="0.25">
      <c r="A5782" s="778"/>
      <c r="B5782" s="779"/>
      <c r="C5782" s="807"/>
      <c r="D5782" s="808"/>
      <c r="E5782" s="808"/>
      <c r="F5782" s="779"/>
      <c r="G5782" s="807"/>
      <c r="H5782" s="808"/>
    </row>
    <row r="5783" spans="1:8" hidden="1" x14ac:dyDescent="0.25">
      <c r="A5783" s="778"/>
      <c r="B5783" s="779"/>
      <c r="C5783" s="807"/>
      <c r="D5783" s="808"/>
      <c r="E5783" s="808"/>
      <c r="F5783" s="779"/>
      <c r="G5783" s="807"/>
      <c r="H5783" s="808"/>
    </row>
    <row r="5784" spans="1:8" hidden="1" x14ac:dyDescent="0.25">
      <c r="A5784" s="778"/>
      <c r="B5784" s="779"/>
      <c r="C5784" s="807"/>
      <c r="D5784" s="808"/>
      <c r="E5784" s="808"/>
      <c r="F5784" s="779"/>
      <c r="G5784" s="807"/>
      <c r="H5784" s="808"/>
    </row>
    <row r="5785" spans="1:8" hidden="1" x14ac:dyDescent="0.25">
      <c r="A5785" s="778"/>
      <c r="B5785" s="779"/>
      <c r="C5785" s="807"/>
      <c r="D5785" s="808"/>
      <c r="E5785" s="808"/>
      <c r="F5785" s="779"/>
      <c r="G5785" s="807"/>
      <c r="H5785" s="808"/>
    </row>
    <row r="5786" spans="1:8" hidden="1" x14ac:dyDescent="0.25">
      <c r="A5786" s="778"/>
      <c r="B5786" s="779"/>
      <c r="C5786" s="807"/>
      <c r="D5786" s="808"/>
      <c r="E5786" s="808"/>
      <c r="F5786" s="779"/>
      <c r="G5786" s="807"/>
      <c r="H5786" s="808"/>
    </row>
    <row r="5787" spans="1:8" hidden="1" x14ac:dyDescent="0.25">
      <c r="A5787" s="778"/>
      <c r="B5787" s="779"/>
      <c r="C5787" s="807"/>
      <c r="D5787" s="808"/>
      <c r="E5787" s="808"/>
      <c r="F5787" s="779"/>
      <c r="G5787" s="807"/>
      <c r="H5787" s="808"/>
    </row>
    <row r="5788" spans="1:8" hidden="1" x14ac:dyDescent="0.25">
      <c r="A5788" s="778"/>
      <c r="B5788" s="779"/>
      <c r="C5788" s="807"/>
      <c r="D5788" s="808"/>
      <c r="E5788" s="808"/>
      <c r="F5788" s="779"/>
      <c r="G5788" s="807"/>
      <c r="H5788" s="808"/>
    </row>
    <row r="5789" spans="1:8" hidden="1" x14ac:dyDescent="0.25">
      <c r="A5789" s="778"/>
      <c r="B5789" s="779"/>
      <c r="C5789" s="807"/>
      <c r="D5789" s="808"/>
      <c r="E5789" s="808"/>
      <c r="F5789" s="779"/>
      <c r="G5789" s="807"/>
      <c r="H5789" s="808"/>
    </row>
    <row r="5790" spans="1:8" hidden="1" x14ac:dyDescent="0.25">
      <c r="A5790" s="778"/>
      <c r="B5790" s="779"/>
      <c r="C5790" s="807"/>
      <c r="D5790" s="808"/>
      <c r="E5790" s="808"/>
      <c r="F5790" s="779"/>
      <c r="G5790" s="807"/>
      <c r="H5790" s="808"/>
    </row>
    <row r="5791" spans="1:8" hidden="1" x14ac:dyDescent="0.25">
      <c r="A5791" s="778"/>
      <c r="B5791" s="779"/>
      <c r="C5791" s="807"/>
      <c r="D5791" s="808"/>
      <c r="E5791" s="808"/>
      <c r="F5791" s="779"/>
      <c r="G5791" s="807"/>
      <c r="H5791" s="808"/>
    </row>
    <row r="5792" spans="1:8" hidden="1" x14ac:dyDescent="0.25">
      <c r="A5792" s="778"/>
      <c r="B5792" s="779"/>
      <c r="C5792" s="807"/>
      <c r="D5792" s="808"/>
      <c r="E5792" s="808"/>
      <c r="F5792" s="779"/>
      <c r="G5792" s="807"/>
      <c r="H5792" s="808"/>
    </row>
    <row r="5793" spans="1:8" hidden="1" x14ac:dyDescent="0.25">
      <c r="A5793" s="778"/>
      <c r="B5793" s="779"/>
      <c r="C5793" s="807"/>
      <c r="D5793" s="808"/>
      <c r="E5793" s="808"/>
      <c r="F5793" s="779"/>
      <c r="G5793" s="807"/>
      <c r="H5793" s="808"/>
    </row>
    <row r="5794" spans="1:8" hidden="1" x14ac:dyDescent="0.25">
      <c r="A5794" s="778"/>
      <c r="B5794" s="779"/>
      <c r="C5794" s="807"/>
      <c r="D5794" s="808"/>
      <c r="E5794" s="808"/>
      <c r="F5794" s="779"/>
      <c r="G5794" s="807"/>
      <c r="H5794" s="808"/>
    </row>
    <row r="5795" spans="1:8" hidden="1" x14ac:dyDescent="0.25">
      <c r="A5795" s="778"/>
      <c r="B5795" s="779"/>
      <c r="C5795" s="807"/>
      <c r="D5795" s="808"/>
      <c r="E5795" s="808"/>
      <c r="F5795" s="779"/>
      <c r="G5795" s="807"/>
      <c r="H5795" s="808"/>
    </row>
    <row r="5796" spans="1:8" hidden="1" x14ac:dyDescent="0.25">
      <c r="A5796" s="778"/>
      <c r="B5796" s="779"/>
      <c r="C5796" s="807"/>
      <c r="D5796" s="808"/>
      <c r="E5796" s="808"/>
      <c r="F5796" s="779"/>
      <c r="G5796" s="807"/>
      <c r="H5796" s="808"/>
    </row>
    <row r="5797" spans="1:8" hidden="1" x14ac:dyDescent="0.25">
      <c r="A5797" s="778"/>
      <c r="B5797" s="779"/>
      <c r="C5797" s="807"/>
      <c r="D5797" s="808"/>
      <c r="E5797" s="808"/>
      <c r="F5797" s="779"/>
      <c r="G5797" s="807"/>
      <c r="H5797" s="808"/>
    </row>
    <row r="5798" spans="1:8" hidden="1" x14ac:dyDescent="0.25">
      <c r="A5798" s="778"/>
      <c r="B5798" s="779"/>
      <c r="C5798" s="807"/>
      <c r="D5798" s="808"/>
      <c r="E5798" s="808"/>
      <c r="F5798" s="779"/>
      <c r="G5798" s="807"/>
      <c r="H5798" s="808"/>
    </row>
    <row r="5799" spans="1:8" hidden="1" x14ac:dyDescent="0.25">
      <c r="A5799" s="778"/>
      <c r="B5799" s="779"/>
      <c r="C5799" s="807"/>
      <c r="D5799" s="808"/>
      <c r="E5799" s="808"/>
      <c r="F5799" s="779"/>
      <c r="G5799" s="807"/>
      <c r="H5799" s="808"/>
    </row>
    <row r="5800" spans="1:8" hidden="1" x14ac:dyDescent="0.25">
      <c r="A5800" s="778"/>
      <c r="B5800" s="779"/>
      <c r="C5800" s="807"/>
      <c r="D5800" s="808"/>
      <c r="E5800" s="808"/>
      <c r="F5800" s="779"/>
      <c r="G5800" s="807"/>
      <c r="H5800" s="808"/>
    </row>
    <row r="5801" spans="1:8" hidden="1" x14ac:dyDescent="0.25">
      <c r="A5801" s="778"/>
      <c r="B5801" s="779"/>
      <c r="C5801" s="807"/>
      <c r="D5801" s="808"/>
      <c r="E5801" s="808"/>
      <c r="F5801" s="779"/>
      <c r="G5801" s="807"/>
      <c r="H5801" s="808"/>
    </row>
    <row r="5802" spans="1:8" hidden="1" x14ac:dyDescent="0.25">
      <c r="A5802" s="778"/>
      <c r="B5802" s="779"/>
      <c r="C5802" s="807"/>
      <c r="D5802" s="808"/>
      <c r="E5802" s="808"/>
      <c r="F5802" s="779"/>
      <c r="G5802" s="807"/>
      <c r="H5802" s="808"/>
    </row>
    <row r="5803" spans="1:8" hidden="1" x14ac:dyDescent="0.25">
      <c r="A5803" s="778"/>
      <c r="B5803" s="779"/>
      <c r="C5803" s="807"/>
      <c r="D5803" s="808"/>
      <c r="E5803" s="808"/>
      <c r="F5803" s="779"/>
      <c r="G5803" s="807"/>
      <c r="H5803" s="808"/>
    </row>
    <row r="5804" spans="1:8" hidden="1" x14ac:dyDescent="0.25">
      <c r="A5804" s="778"/>
      <c r="B5804" s="779"/>
      <c r="C5804" s="807"/>
      <c r="D5804" s="808"/>
      <c r="E5804" s="808"/>
      <c r="F5804" s="779"/>
      <c r="G5804" s="807"/>
      <c r="H5804" s="808"/>
    </row>
    <row r="5805" spans="1:8" hidden="1" x14ac:dyDescent="0.25">
      <c r="A5805" s="778"/>
      <c r="B5805" s="779"/>
      <c r="C5805" s="807"/>
      <c r="D5805" s="808"/>
      <c r="E5805" s="808"/>
      <c r="F5805" s="779"/>
      <c r="G5805" s="807"/>
      <c r="H5805" s="808"/>
    </row>
    <row r="5806" spans="1:8" hidden="1" x14ac:dyDescent="0.25">
      <c r="A5806" s="778"/>
      <c r="B5806" s="779"/>
      <c r="C5806" s="807"/>
      <c r="D5806" s="808"/>
      <c r="E5806" s="808"/>
      <c r="F5806" s="779"/>
      <c r="G5806" s="807"/>
      <c r="H5806" s="808"/>
    </row>
    <row r="5807" spans="1:8" hidden="1" x14ac:dyDescent="0.25">
      <c r="A5807" s="778"/>
      <c r="B5807" s="779"/>
      <c r="C5807" s="807"/>
      <c r="D5807" s="808"/>
      <c r="E5807" s="808"/>
      <c r="F5807" s="779"/>
      <c r="G5807" s="807"/>
      <c r="H5807" s="808"/>
    </row>
    <row r="5808" spans="1:8" hidden="1" x14ac:dyDescent="0.25">
      <c r="A5808" s="778"/>
      <c r="B5808" s="779"/>
      <c r="C5808" s="807"/>
      <c r="D5808" s="808"/>
      <c r="E5808" s="808"/>
      <c r="F5808" s="779"/>
      <c r="G5808" s="807"/>
      <c r="H5808" s="808"/>
    </row>
    <row r="5809" spans="1:8" hidden="1" x14ac:dyDescent="0.25">
      <c r="A5809" s="778"/>
      <c r="B5809" s="779"/>
      <c r="C5809" s="807"/>
      <c r="D5809" s="808"/>
      <c r="E5809" s="808"/>
      <c r="F5809" s="779"/>
      <c r="G5809" s="807"/>
      <c r="H5809" s="808"/>
    </row>
    <row r="5810" spans="1:8" hidden="1" x14ac:dyDescent="0.25">
      <c r="A5810" s="778"/>
      <c r="B5810" s="779"/>
      <c r="C5810" s="807"/>
      <c r="D5810" s="808"/>
      <c r="E5810" s="808"/>
      <c r="F5810" s="779"/>
      <c r="G5810" s="807"/>
      <c r="H5810" s="808"/>
    </row>
    <row r="5811" spans="1:8" hidden="1" x14ac:dyDescent="0.25">
      <c r="A5811" s="778"/>
      <c r="B5811" s="779"/>
      <c r="C5811" s="807"/>
      <c r="D5811" s="808"/>
      <c r="E5811" s="808"/>
      <c r="F5811" s="779"/>
      <c r="G5811" s="807"/>
      <c r="H5811" s="808"/>
    </row>
    <row r="5812" spans="1:8" hidden="1" x14ac:dyDescent="0.25">
      <c r="A5812" s="778"/>
      <c r="B5812" s="779"/>
      <c r="C5812" s="807"/>
      <c r="D5812" s="808"/>
      <c r="E5812" s="808"/>
      <c r="F5812" s="779"/>
      <c r="G5812" s="807"/>
      <c r="H5812" s="808"/>
    </row>
    <row r="5813" spans="1:8" hidden="1" x14ac:dyDescent="0.25">
      <c r="A5813" s="778"/>
      <c r="B5813" s="779"/>
      <c r="C5813" s="807"/>
      <c r="D5813" s="808"/>
      <c r="E5813" s="808"/>
      <c r="F5813" s="779"/>
      <c r="G5813" s="807"/>
      <c r="H5813" s="808"/>
    </row>
    <row r="5814" spans="1:8" hidden="1" x14ac:dyDescent="0.25">
      <c r="A5814" s="778"/>
      <c r="B5814" s="779"/>
      <c r="C5814" s="807"/>
      <c r="D5814" s="808"/>
      <c r="E5814" s="808"/>
      <c r="F5814" s="779"/>
      <c r="G5814" s="807"/>
      <c r="H5814" s="808"/>
    </row>
    <row r="5815" spans="1:8" hidden="1" x14ac:dyDescent="0.25">
      <c r="A5815" s="778"/>
      <c r="B5815" s="779"/>
      <c r="C5815" s="807"/>
      <c r="D5815" s="808"/>
      <c r="E5815" s="808"/>
      <c r="F5815" s="779"/>
      <c r="G5815" s="807"/>
      <c r="H5815" s="808"/>
    </row>
    <row r="5816" spans="1:8" hidden="1" x14ac:dyDescent="0.25">
      <c r="A5816" s="778"/>
      <c r="B5816" s="779"/>
      <c r="C5816" s="807"/>
      <c r="D5816" s="808"/>
      <c r="E5816" s="808"/>
      <c r="F5816" s="779"/>
      <c r="G5816" s="807"/>
      <c r="H5816" s="808"/>
    </row>
    <row r="5817" spans="1:8" hidden="1" x14ac:dyDescent="0.25">
      <c r="A5817" s="778"/>
      <c r="B5817" s="779"/>
      <c r="C5817" s="807"/>
      <c r="D5817" s="808"/>
      <c r="E5817" s="808"/>
      <c r="F5817" s="779"/>
      <c r="G5817" s="807"/>
      <c r="H5817" s="808"/>
    </row>
    <row r="5818" spans="1:8" hidden="1" x14ac:dyDescent="0.25">
      <c r="A5818" s="778"/>
      <c r="B5818" s="779"/>
      <c r="C5818" s="807"/>
      <c r="D5818" s="808"/>
      <c r="E5818" s="808"/>
      <c r="F5818" s="779"/>
      <c r="G5818" s="807"/>
      <c r="H5818" s="808"/>
    </row>
    <row r="5819" spans="1:8" hidden="1" x14ac:dyDescent="0.25">
      <c r="A5819" s="778"/>
      <c r="B5819" s="779"/>
      <c r="C5819" s="807"/>
      <c r="D5819" s="808"/>
      <c r="E5819" s="808"/>
      <c r="F5819" s="779"/>
      <c r="G5819" s="807"/>
      <c r="H5819" s="808"/>
    </row>
    <row r="5820" spans="1:8" hidden="1" x14ac:dyDescent="0.25">
      <c r="A5820" s="778"/>
      <c r="B5820" s="779"/>
      <c r="C5820" s="807"/>
      <c r="D5820" s="808"/>
      <c r="E5820" s="808"/>
      <c r="F5820" s="779"/>
      <c r="G5820" s="807"/>
      <c r="H5820" s="808"/>
    </row>
    <row r="5821" spans="1:8" hidden="1" x14ac:dyDescent="0.25">
      <c r="A5821" s="778"/>
      <c r="B5821" s="779"/>
      <c r="C5821" s="807"/>
      <c r="D5821" s="808"/>
      <c r="E5821" s="808"/>
      <c r="F5821" s="779"/>
      <c r="G5821" s="807"/>
      <c r="H5821" s="808"/>
    </row>
    <row r="5822" spans="1:8" hidden="1" x14ac:dyDescent="0.25">
      <c r="A5822" s="778"/>
      <c r="B5822" s="779"/>
      <c r="C5822" s="807"/>
      <c r="D5822" s="808"/>
      <c r="E5822" s="808"/>
      <c r="F5822" s="779"/>
      <c r="G5822" s="807"/>
      <c r="H5822" s="808"/>
    </row>
    <row r="5823" spans="1:8" hidden="1" x14ac:dyDescent="0.25">
      <c r="A5823" s="778"/>
      <c r="B5823" s="779"/>
      <c r="C5823" s="807"/>
      <c r="D5823" s="808"/>
      <c r="E5823" s="808"/>
      <c r="F5823" s="779"/>
      <c r="G5823" s="807"/>
      <c r="H5823" s="808"/>
    </row>
    <row r="5824" spans="1:8" hidden="1" x14ac:dyDescent="0.25">
      <c r="A5824" s="778"/>
      <c r="B5824" s="779"/>
      <c r="C5824" s="807"/>
      <c r="D5824" s="808"/>
      <c r="E5824" s="808"/>
      <c r="F5824" s="779"/>
      <c r="G5824" s="807"/>
      <c r="H5824" s="808"/>
    </row>
    <row r="5825" spans="1:8" hidden="1" x14ac:dyDescent="0.25">
      <c r="A5825" s="778"/>
      <c r="B5825" s="779"/>
      <c r="C5825" s="807"/>
      <c r="D5825" s="808"/>
      <c r="E5825" s="808"/>
      <c r="F5825" s="779"/>
      <c r="G5825" s="807"/>
      <c r="H5825" s="808"/>
    </row>
    <row r="5826" spans="1:8" hidden="1" x14ac:dyDescent="0.25">
      <c r="A5826" s="778"/>
      <c r="B5826" s="779"/>
      <c r="C5826" s="807"/>
      <c r="D5826" s="808"/>
      <c r="E5826" s="808"/>
      <c r="F5826" s="779"/>
      <c r="G5826" s="807"/>
      <c r="H5826" s="808"/>
    </row>
    <row r="5827" spans="1:8" hidden="1" x14ac:dyDescent="0.25">
      <c r="A5827" s="778"/>
      <c r="B5827" s="779"/>
      <c r="C5827" s="807"/>
      <c r="D5827" s="808"/>
      <c r="E5827" s="808"/>
      <c r="F5827" s="779"/>
      <c r="G5827" s="807"/>
      <c r="H5827" s="808"/>
    </row>
    <row r="5828" spans="1:8" hidden="1" x14ac:dyDescent="0.25">
      <c r="A5828" s="778"/>
      <c r="B5828" s="779"/>
      <c r="C5828" s="807"/>
      <c r="D5828" s="808"/>
      <c r="E5828" s="808"/>
      <c r="F5828" s="779"/>
      <c r="G5828" s="807"/>
      <c r="H5828" s="808"/>
    </row>
    <row r="5829" spans="1:8" hidden="1" x14ac:dyDescent="0.25">
      <c r="A5829" s="778"/>
      <c r="B5829" s="779"/>
      <c r="C5829" s="807"/>
      <c r="D5829" s="808"/>
      <c r="E5829" s="808"/>
      <c r="F5829" s="779"/>
      <c r="G5829" s="807"/>
      <c r="H5829" s="808"/>
    </row>
    <row r="5830" spans="1:8" hidden="1" x14ac:dyDescent="0.25">
      <c r="A5830" s="778"/>
      <c r="B5830" s="779"/>
      <c r="C5830" s="807"/>
      <c r="D5830" s="808"/>
      <c r="E5830" s="808"/>
      <c r="F5830" s="779"/>
      <c r="G5830" s="807"/>
      <c r="H5830" s="808"/>
    </row>
    <row r="5831" spans="1:8" hidden="1" x14ac:dyDescent="0.25">
      <c r="A5831" s="778"/>
      <c r="B5831" s="779"/>
      <c r="C5831" s="807"/>
      <c r="D5831" s="808"/>
      <c r="E5831" s="808"/>
      <c r="F5831" s="779"/>
      <c r="G5831" s="807"/>
      <c r="H5831" s="808"/>
    </row>
    <row r="5832" spans="1:8" hidden="1" x14ac:dyDescent="0.25">
      <c r="A5832" s="778"/>
      <c r="B5832" s="779"/>
      <c r="C5832" s="807"/>
      <c r="D5832" s="808"/>
      <c r="E5832" s="808"/>
      <c r="F5832" s="779"/>
      <c r="G5832" s="807"/>
      <c r="H5832" s="808"/>
    </row>
    <row r="5833" spans="1:8" hidden="1" x14ac:dyDescent="0.25">
      <c r="A5833" s="778"/>
      <c r="B5833" s="779"/>
      <c r="C5833" s="807"/>
      <c r="D5833" s="808"/>
      <c r="E5833" s="808"/>
      <c r="F5833" s="779"/>
      <c r="G5833" s="807"/>
      <c r="H5833" s="808"/>
    </row>
    <row r="5834" spans="1:8" hidden="1" x14ac:dyDescent="0.25">
      <c r="A5834" s="778"/>
      <c r="B5834" s="779"/>
      <c r="C5834" s="807"/>
      <c r="D5834" s="808"/>
      <c r="E5834" s="808"/>
      <c r="F5834" s="779"/>
      <c r="G5834" s="807"/>
      <c r="H5834" s="808"/>
    </row>
    <row r="5835" spans="1:8" hidden="1" x14ac:dyDescent="0.25">
      <c r="A5835" s="778"/>
      <c r="B5835" s="779"/>
      <c r="C5835" s="807"/>
      <c r="D5835" s="808"/>
      <c r="E5835" s="808"/>
      <c r="F5835" s="779"/>
      <c r="G5835" s="807"/>
      <c r="H5835" s="808"/>
    </row>
    <row r="5836" spans="1:8" hidden="1" x14ac:dyDescent="0.25">
      <c r="A5836" s="778"/>
      <c r="B5836" s="779"/>
      <c r="C5836" s="807"/>
      <c r="D5836" s="808"/>
      <c r="E5836" s="808"/>
      <c r="F5836" s="779"/>
      <c r="G5836" s="807"/>
      <c r="H5836" s="808"/>
    </row>
    <row r="5837" spans="1:8" hidden="1" x14ac:dyDescent="0.25">
      <c r="A5837" s="778"/>
      <c r="B5837" s="779"/>
      <c r="C5837" s="807"/>
      <c r="D5837" s="808"/>
      <c r="E5837" s="808"/>
      <c r="F5837" s="779"/>
      <c r="G5837" s="807"/>
      <c r="H5837" s="808"/>
    </row>
    <row r="5838" spans="1:8" hidden="1" x14ac:dyDescent="0.25">
      <c r="A5838" s="778"/>
      <c r="B5838" s="779"/>
      <c r="C5838" s="807"/>
      <c r="D5838" s="808"/>
      <c r="E5838" s="808"/>
      <c r="F5838" s="779"/>
      <c r="G5838" s="807"/>
      <c r="H5838" s="808"/>
    </row>
    <row r="5839" spans="1:8" hidden="1" x14ac:dyDescent="0.25">
      <c r="A5839" s="778"/>
      <c r="B5839" s="779"/>
      <c r="C5839" s="807"/>
      <c r="D5839" s="808"/>
      <c r="E5839" s="808"/>
      <c r="F5839" s="779"/>
      <c r="G5839" s="807"/>
      <c r="H5839" s="808"/>
    </row>
    <row r="5840" spans="1:8" hidden="1" x14ac:dyDescent="0.25">
      <c r="A5840" s="778"/>
      <c r="B5840" s="779"/>
      <c r="C5840" s="807"/>
      <c r="D5840" s="808"/>
      <c r="E5840" s="808"/>
      <c r="F5840" s="779"/>
      <c r="G5840" s="807"/>
      <c r="H5840" s="808"/>
    </row>
    <row r="5841" spans="1:8" hidden="1" x14ac:dyDescent="0.25">
      <c r="A5841" s="778"/>
      <c r="B5841" s="779"/>
      <c r="C5841" s="807"/>
      <c r="D5841" s="808"/>
      <c r="E5841" s="808"/>
      <c r="F5841" s="779"/>
      <c r="G5841" s="807"/>
      <c r="H5841" s="808"/>
    </row>
    <row r="5842" spans="1:8" hidden="1" x14ac:dyDescent="0.25">
      <c r="A5842" s="778"/>
      <c r="B5842" s="779"/>
      <c r="C5842" s="807"/>
      <c r="D5842" s="808"/>
      <c r="E5842" s="808"/>
      <c r="F5842" s="779"/>
      <c r="G5842" s="807"/>
      <c r="H5842" s="808"/>
    </row>
    <row r="5843" spans="1:8" hidden="1" x14ac:dyDescent="0.25">
      <c r="A5843" s="778"/>
      <c r="B5843" s="779"/>
      <c r="C5843" s="807"/>
      <c r="D5843" s="808"/>
      <c r="E5843" s="808"/>
      <c r="F5843" s="779"/>
      <c r="G5843" s="807"/>
      <c r="H5843" s="808"/>
    </row>
    <row r="5844" spans="1:8" hidden="1" x14ac:dyDescent="0.25">
      <c r="A5844" s="778"/>
      <c r="B5844" s="779"/>
      <c r="C5844" s="807"/>
      <c r="D5844" s="808"/>
      <c r="E5844" s="808"/>
      <c r="F5844" s="779"/>
      <c r="G5844" s="807"/>
      <c r="H5844" s="808"/>
    </row>
    <row r="5845" spans="1:8" hidden="1" x14ac:dyDescent="0.25">
      <c r="A5845" s="778"/>
      <c r="B5845" s="779"/>
      <c r="C5845" s="807"/>
      <c r="D5845" s="808"/>
      <c r="E5845" s="808"/>
      <c r="F5845" s="779"/>
      <c r="G5845" s="807"/>
      <c r="H5845" s="808"/>
    </row>
    <row r="5846" spans="1:8" hidden="1" x14ac:dyDescent="0.25">
      <c r="A5846" s="778"/>
      <c r="B5846" s="779"/>
      <c r="C5846" s="807"/>
      <c r="D5846" s="808"/>
      <c r="E5846" s="808"/>
      <c r="F5846" s="779"/>
      <c r="G5846" s="807"/>
      <c r="H5846" s="808"/>
    </row>
    <row r="5847" spans="1:8" hidden="1" x14ac:dyDescent="0.25">
      <c r="A5847" s="778"/>
      <c r="B5847" s="779"/>
      <c r="C5847" s="807"/>
      <c r="D5847" s="808"/>
      <c r="E5847" s="808"/>
      <c r="F5847" s="779"/>
      <c r="G5847" s="807"/>
      <c r="H5847" s="808"/>
    </row>
    <row r="5848" spans="1:8" hidden="1" x14ac:dyDescent="0.25">
      <c r="A5848" s="778"/>
      <c r="B5848" s="779"/>
      <c r="C5848" s="807"/>
      <c r="D5848" s="808"/>
      <c r="E5848" s="808"/>
      <c r="F5848" s="779"/>
      <c r="G5848" s="807"/>
      <c r="H5848" s="808"/>
    </row>
    <row r="5849" spans="1:8" hidden="1" x14ac:dyDescent="0.25">
      <c r="A5849" s="778"/>
      <c r="B5849" s="779"/>
      <c r="C5849" s="807"/>
      <c r="D5849" s="808"/>
      <c r="E5849" s="808"/>
      <c r="F5849" s="779"/>
      <c r="G5849" s="807"/>
      <c r="H5849" s="808"/>
    </row>
    <row r="5850" spans="1:8" hidden="1" x14ac:dyDescent="0.25">
      <c r="A5850" s="778"/>
      <c r="B5850" s="779"/>
      <c r="C5850" s="807"/>
      <c r="D5850" s="808"/>
      <c r="E5850" s="808"/>
      <c r="F5850" s="779"/>
      <c r="G5850" s="807"/>
      <c r="H5850" s="808"/>
    </row>
    <row r="5851" spans="1:8" hidden="1" x14ac:dyDescent="0.25">
      <c r="A5851" s="778"/>
      <c r="B5851" s="779"/>
      <c r="C5851" s="807"/>
      <c r="D5851" s="808"/>
      <c r="E5851" s="808"/>
      <c r="F5851" s="779"/>
      <c r="G5851" s="807"/>
      <c r="H5851" s="808"/>
    </row>
    <row r="5852" spans="1:8" hidden="1" x14ac:dyDescent="0.25">
      <c r="A5852" s="778"/>
      <c r="B5852" s="779"/>
      <c r="C5852" s="807"/>
      <c r="D5852" s="808"/>
      <c r="E5852" s="808"/>
      <c r="F5852" s="779"/>
      <c r="G5852" s="807"/>
      <c r="H5852" s="808"/>
    </row>
    <row r="5853" spans="1:8" hidden="1" x14ac:dyDescent="0.25">
      <c r="A5853" s="778"/>
      <c r="B5853" s="779"/>
      <c r="C5853" s="807"/>
      <c r="D5853" s="808"/>
      <c r="E5853" s="808"/>
      <c r="F5853" s="779"/>
      <c r="G5853" s="807"/>
      <c r="H5853" s="808"/>
    </row>
    <row r="5854" spans="1:8" hidden="1" x14ac:dyDescent="0.25">
      <c r="A5854" s="778"/>
      <c r="B5854" s="779"/>
      <c r="C5854" s="807"/>
      <c r="D5854" s="808"/>
      <c r="E5854" s="808"/>
      <c r="F5854" s="779"/>
      <c r="G5854" s="807"/>
      <c r="H5854" s="808"/>
    </row>
    <row r="5855" spans="1:8" hidden="1" x14ac:dyDescent="0.25">
      <c r="A5855" s="778"/>
      <c r="B5855" s="779"/>
      <c r="C5855" s="807"/>
      <c r="D5855" s="808"/>
      <c r="E5855" s="808"/>
      <c r="F5855" s="779"/>
      <c r="G5855" s="807"/>
      <c r="H5855" s="808"/>
    </row>
    <row r="5856" spans="1:8" hidden="1" x14ac:dyDescent="0.25">
      <c r="A5856" s="778"/>
      <c r="B5856" s="779"/>
      <c r="C5856" s="807"/>
      <c r="D5856" s="808"/>
      <c r="E5856" s="808"/>
      <c r="F5856" s="779"/>
      <c r="G5856" s="807"/>
      <c r="H5856" s="808"/>
    </row>
    <row r="5857" spans="1:8" hidden="1" x14ac:dyDescent="0.25">
      <c r="A5857" s="778"/>
      <c r="B5857" s="779"/>
      <c r="C5857" s="807"/>
      <c r="D5857" s="808"/>
      <c r="E5857" s="808"/>
      <c r="F5857" s="779"/>
      <c r="G5857" s="807"/>
      <c r="H5857" s="808"/>
    </row>
    <row r="5858" spans="1:8" hidden="1" x14ac:dyDescent="0.25">
      <c r="A5858" s="778"/>
      <c r="B5858" s="779"/>
      <c r="C5858" s="807"/>
      <c r="D5858" s="808"/>
      <c r="E5858" s="808"/>
      <c r="F5858" s="779"/>
      <c r="G5858" s="807"/>
      <c r="H5858" s="808"/>
    </row>
    <row r="5859" spans="1:8" hidden="1" x14ac:dyDescent="0.25">
      <c r="A5859" s="778"/>
      <c r="B5859" s="779"/>
      <c r="C5859" s="807"/>
      <c r="D5859" s="808"/>
      <c r="E5859" s="808"/>
      <c r="F5859" s="779"/>
      <c r="G5859" s="807"/>
      <c r="H5859" s="808"/>
    </row>
    <row r="5860" spans="1:8" hidden="1" x14ac:dyDescent="0.25">
      <c r="A5860" s="778"/>
      <c r="B5860" s="779"/>
      <c r="C5860" s="807"/>
      <c r="D5860" s="808"/>
      <c r="E5860" s="808"/>
      <c r="F5860" s="779"/>
      <c r="G5860" s="807"/>
      <c r="H5860" s="808"/>
    </row>
    <row r="5861" spans="1:8" hidden="1" x14ac:dyDescent="0.25">
      <c r="A5861" s="778"/>
      <c r="B5861" s="779"/>
      <c r="C5861" s="807"/>
      <c r="D5861" s="808"/>
      <c r="E5861" s="808"/>
      <c r="F5861" s="779"/>
      <c r="G5861" s="807"/>
      <c r="H5861" s="808"/>
    </row>
    <row r="5862" spans="1:8" hidden="1" x14ac:dyDescent="0.25">
      <c r="A5862" s="778"/>
      <c r="B5862" s="779"/>
      <c r="C5862" s="807"/>
      <c r="D5862" s="808"/>
      <c r="E5862" s="808"/>
      <c r="F5862" s="779"/>
      <c r="G5862" s="807"/>
      <c r="H5862" s="808"/>
    </row>
    <row r="5863" spans="1:8" hidden="1" x14ac:dyDescent="0.25">
      <c r="A5863" s="778"/>
      <c r="B5863" s="779"/>
      <c r="C5863" s="807"/>
      <c r="D5863" s="808"/>
      <c r="E5863" s="808"/>
      <c r="F5863" s="779"/>
      <c r="G5863" s="807"/>
      <c r="H5863" s="808"/>
    </row>
    <row r="5864" spans="1:8" hidden="1" x14ac:dyDescent="0.25">
      <c r="A5864" s="778"/>
      <c r="B5864" s="779"/>
      <c r="C5864" s="807"/>
      <c r="D5864" s="808"/>
      <c r="E5864" s="808"/>
      <c r="F5864" s="779"/>
      <c r="G5864" s="807"/>
      <c r="H5864" s="808"/>
    </row>
    <row r="5865" spans="1:8" hidden="1" x14ac:dyDescent="0.25">
      <c r="A5865" s="778"/>
      <c r="B5865" s="779"/>
      <c r="C5865" s="807"/>
      <c r="D5865" s="808"/>
      <c r="E5865" s="808"/>
      <c r="F5865" s="779"/>
      <c r="G5865" s="807"/>
      <c r="H5865" s="808"/>
    </row>
    <row r="5866" spans="1:8" hidden="1" x14ac:dyDescent="0.25">
      <c r="A5866" s="778"/>
      <c r="B5866" s="779"/>
      <c r="C5866" s="807"/>
      <c r="D5866" s="808"/>
      <c r="E5866" s="808"/>
      <c r="F5866" s="779"/>
      <c r="G5866" s="807"/>
      <c r="H5866" s="808"/>
    </row>
    <row r="5867" spans="1:8" hidden="1" x14ac:dyDescent="0.25">
      <c r="A5867" s="778"/>
      <c r="B5867" s="779"/>
      <c r="C5867" s="807"/>
      <c r="D5867" s="808"/>
      <c r="E5867" s="808"/>
      <c r="F5867" s="779"/>
      <c r="G5867" s="807"/>
      <c r="H5867" s="808"/>
    </row>
    <row r="5868" spans="1:8" hidden="1" x14ac:dyDescent="0.25">
      <c r="A5868" s="778"/>
      <c r="B5868" s="779"/>
      <c r="C5868" s="807"/>
      <c r="D5868" s="808"/>
      <c r="E5868" s="808"/>
      <c r="F5868" s="779"/>
      <c r="G5868" s="807"/>
      <c r="H5868" s="808"/>
    </row>
    <row r="5869" spans="1:8" hidden="1" x14ac:dyDescent="0.25">
      <c r="A5869" s="778"/>
      <c r="B5869" s="779"/>
      <c r="C5869" s="807"/>
      <c r="D5869" s="808"/>
      <c r="E5869" s="808"/>
      <c r="F5869" s="779"/>
      <c r="G5869" s="807"/>
      <c r="H5869" s="808"/>
    </row>
    <row r="5870" spans="1:8" hidden="1" x14ac:dyDescent="0.25">
      <c r="A5870" s="778"/>
      <c r="B5870" s="779"/>
      <c r="C5870" s="807"/>
      <c r="D5870" s="808"/>
      <c r="E5870" s="808"/>
      <c r="F5870" s="779"/>
      <c r="G5870" s="807"/>
      <c r="H5870" s="808"/>
    </row>
    <row r="5871" spans="1:8" hidden="1" x14ac:dyDescent="0.25">
      <c r="A5871" s="778"/>
      <c r="B5871" s="779"/>
      <c r="C5871" s="807"/>
      <c r="D5871" s="808"/>
      <c r="E5871" s="808"/>
      <c r="F5871" s="779"/>
      <c r="G5871" s="807"/>
      <c r="H5871" s="808"/>
    </row>
    <row r="5872" spans="1:8" hidden="1" x14ac:dyDescent="0.25">
      <c r="A5872" s="778"/>
      <c r="B5872" s="779"/>
      <c r="C5872" s="807"/>
      <c r="D5872" s="808"/>
      <c r="E5872" s="808"/>
      <c r="F5872" s="779"/>
      <c r="G5872" s="807"/>
      <c r="H5872" s="808"/>
    </row>
    <row r="5873" spans="1:8" hidden="1" x14ac:dyDescent="0.25">
      <c r="A5873" s="778"/>
      <c r="B5873" s="779"/>
      <c r="C5873" s="807"/>
      <c r="D5873" s="808"/>
      <c r="E5873" s="808"/>
      <c r="F5873" s="779"/>
      <c r="G5873" s="807"/>
      <c r="H5873" s="808"/>
    </row>
    <row r="5874" spans="1:8" hidden="1" x14ac:dyDescent="0.25">
      <c r="A5874" s="778"/>
      <c r="B5874" s="779"/>
      <c r="C5874" s="807"/>
      <c r="D5874" s="808"/>
      <c r="E5874" s="808"/>
      <c r="F5874" s="779"/>
      <c r="G5874" s="807"/>
      <c r="H5874" s="808"/>
    </row>
    <row r="5875" spans="1:8" hidden="1" x14ac:dyDescent="0.25">
      <c r="A5875" s="778"/>
      <c r="B5875" s="779"/>
      <c r="C5875" s="807"/>
      <c r="D5875" s="808"/>
      <c r="E5875" s="808"/>
      <c r="F5875" s="779"/>
      <c r="G5875" s="807"/>
      <c r="H5875" s="808"/>
    </row>
    <row r="5876" spans="1:8" hidden="1" x14ac:dyDescent="0.25">
      <c r="A5876" s="778"/>
      <c r="B5876" s="779"/>
      <c r="C5876" s="807"/>
      <c r="D5876" s="808"/>
      <c r="E5876" s="808"/>
      <c r="F5876" s="779"/>
      <c r="G5876" s="807"/>
      <c r="H5876" s="808"/>
    </row>
    <row r="5877" spans="1:8" hidden="1" x14ac:dyDescent="0.25">
      <c r="A5877" s="778"/>
      <c r="B5877" s="779"/>
      <c r="C5877" s="807"/>
      <c r="D5877" s="808"/>
      <c r="E5877" s="808"/>
      <c r="F5877" s="779"/>
      <c r="G5877" s="807"/>
      <c r="H5877" s="808"/>
    </row>
    <row r="5878" spans="1:8" hidden="1" x14ac:dyDescent="0.25">
      <c r="A5878" s="778"/>
      <c r="B5878" s="779"/>
      <c r="C5878" s="807"/>
      <c r="D5878" s="808"/>
      <c r="E5878" s="808"/>
      <c r="F5878" s="779"/>
      <c r="G5878" s="807"/>
      <c r="H5878" s="808"/>
    </row>
    <row r="5879" spans="1:8" hidden="1" x14ac:dyDescent="0.25">
      <c r="A5879" s="778"/>
      <c r="B5879" s="779"/>
      <c r="C5879" s="807"/>
      <c r="D5879" s="808"/>
      <c r="E5879" s="808"/>
      <c r="F5879" s="779"/>
      <c r="G5879" s="807"/>
      <c r="H5879" s="808"/>
    </row>
    <row r="5880" spans="1:8" hidden="1" x14ac:dyDescent="0.25">
      <c r="A5880" s="778"/>
      <c r="B5880" s="779"/>
      <c r="C5880" s="807"/>
      <c r="D5880" s="808"/>
      <c r="E5880" s="808"/>
      <c r="F5880" s="779"/>
      <c r="G5880" s="807"/>
      <c r="H5880" s="808"/>
    </row>
    <row r="5881" spans="1:8" hidden="1" x14ac:dyDescent="0.25">
      <c r="A5881" s="778"/>
      <c r="B5881" s="779"/>
      <c r="C5881" s="807"/>
      <c r="D5881" s="808"/>
      <c r="E5881" s="808"/>
      <c r="F5881" s="779"/>
      <c r="G5881" s="807"/>
      <c r="H5881" s="808"/>
    </row>
    <row r="5882" spans="1:8" hidden="1" x14ac:dyDescent="0.25">
      <c r="A5882" s="778"/>
      <c r="E5882" s="789"/>
    </row>
    <row r="5883" spans="1:8" hidden="1" x14ac:dyDescent="0.25">
      <c r="A5883" s="778"/>
      <c r="B5883" s="779"/>
      <c r="E5883" s="808"/>
      <c r="F5883" s="779"/>
    </row>
    <row r="5884" spans="1:8" hidden="1" x14ac:dyDescent="0.25">
      <c r="A5884" s="816"/>
      <c r="E5884" s="789"/>
      <c r="F5884" s="779"/>
    </row>
    <row r="5885" spans="1:8" hidden="1" x14ac:dyDescent="0.25">
      <c r="A5885" s="778"/>
      <c r="E5885" s="789"/>
      <c r="F5885" s="779"/>
    </row>
    <row r="5886" spans="1:8" hidden="1" x14ac:dyDescent="0.25">
      <c r="A5886" s="778"/>
      <c r="E5886" s="789"/>
      <c r="F5886" s="779"/>
    </row>
    <row r="5887" spans="1:8" hidden="1" x14ac:dyDescent="0.25">
      <c r="A5887" s="778"/>
      <c r="E5887" s="789"/>
      <c r="F5887" s="779"/>
    </row>
    <row r="5888" spans="1:8" hidden="1" x14ac:dyDescent="0.25">
      <c r="A5888" s="778"/>
      <c r="E5888" s="789"/>
      <c r="F5888" s="779"/>
    </row>
    <row r="5889" spans="1:6" hidden="1" x14ac:dyDescent="0.25">
      <c r="A5889" s="778"/>
      <c r="E5889" s="789"/>
      <c r="F5889" s="779"/>
    </row>
    <row r="5890" spans="1:6" hidden="1" x14ac:dyDescent="0.25">
      <c r="A5890" s="778"/>
      <c r="E5890" s="789"/>
    </row>
    <row r="5891" spans="1:6" hidden="1" x14ac:dyDescent="0.25">
      <c r="A5891" s="778"/>
      <c r="B5891" s="779"/>
      <c r="E5891" s="808"/>
      <c r="F5891" s="779"/>
    </row>
    <row r="5892" spans="1:6" hidden="1" x14ac:dyDescent="0.25">
      <c r="A5892" s="778"/>
      <c r="E5892" s="789"/>
      <c r="F5892" s="779"/>
    </row>
    <row r="5893" spans="1:6" hidden="1" x14ac:dyDescent="0.25">
      <c r="A5893" s="778"/>
      <c r="E5893" s="783"/>
      <c r="F5893" s="779"/>
    </row>
    <row r="5894" spans="1:6" hidden="1" x14ac:dyDescent="0.25">
      <c r="A5894" s="778"/>
      <c r="E5894" s="789"/>
    </row>
    <row r="5895" spans="1:6" hidden="1" x14ac:dyDescent="0.25">
      <c r="A5895" s="778"/>
      <c r="B5895" s="779"/>
      <c r="E5895" s="808"/>
      <c r="F5895" s="779"/>
    </row>
    <row r="5896" spans="1:6" hidden="1" x14ac:dyDescent="0.25">
      <c r="A5896" s="778"/>
      <c r="E5896" s="789"/>
      <c r="F5896" s="779"/>
    </row>
    <row r="5897" spans="1:6" hidden="1" x14ac:dyDescent="0.25">
      <c r="A5897" s="778"/>
      <c r="E5897" s="789"/>
    </row>
    <row r="5898" spans="1:6" hidden="1" x14ac:dyDescent="0.25">
      <c r="A5898" s="778"/>
      <c r="B5898" s="779"/>
      <c r="E5898" s="808"/>
      <c r="F5898" s="779"/>
    </row>
    <row r="5899" spans="1:6" hidden="1" x14ac:dyDescent="0.25">
      <c r="A5899" s="778"/>
      <c r="E5899" s="789"/>
      <c r="F5899" s="779"/>
    </row>
    <row r="5900" spans="1:6" hidden="1" x14ac:dyDescent="0.25">
      <c r="A5900" s="778"/>
      <c r="E5900" s="789"/>
    </row>
    <row r="5901" spans="1:6" hidden="1" x14ac:dyDescent="0.25">
      <c r="A5901" s="778"/>
      <c r="B5901" s="779"/>
      <c r="E5901" s="808"/>
      <c r="F5901" s="779"/>
    </row>
    <row r="5902" spans="1:6" hidden="1" x14ac:dyDescent="0.25">
      <c r="A5902" s="778"/>
      <c r="E5902" s="789"/>
      <c r="F5902" s="779"/>
    </row>
    <row r="5903" spans="1:6" hidden="1" x14ac:dyDescent="0.25">
      <c r="A5903" s="778"/>
      <c r="E5903" s="789"/>
      <c r="F5903" s="779"/>
    </row>
    <row r="5904" spans="1:6" hidden="1" x14ac:dyDescent="0.25">
      <c r="A5904" s="778"/>
      <c r="E5904" s="783"/>
      <c r="F5904" s="779"/>
    </row>
    <row r="5905" spans="1:6" hidden="1" x14ac:dyDescent="0.25">
      <c r="A5905" s="778"/>
      <c r="E5905" s="789"/>
      <c r="F5905" s="779"/>
    </row>
    <row r="5906" spans="1:6" hidden="1" x14ac:dyDescent="0.25">
      <c r="A5906" s="778"/>
      <c r="E5906" s="789"/>
      <c r="F5906" s="779"/>
    </row>
    <row r="5907" spans="1:6" hidden="1" x14ac:dyDescent="0.25">
      <c r="A5907" s="778"/>
      <c r="E5907" s="789"/>
      <c r="F5907" s="779"/>
    </row>
    <row r="5908" spans="1:6" hidden="1" x14ac:dyDescent="0.25">
      <c r="A5908" s="778"/>
      <c r="E5908" s="783"/>
    </row>
    <row r="5909" spans="1:6" hidden="1" x14ac:dyDescent="0.25">
      <c r="A5909" s="778"/>
      <c r="B5909" s="779"/>
      <c r="E5909" s="808"/>
      <c r="F5909" s="779"/>
    </row>
    <row r="5910" spans="1:6" hidden="1" x14ac:dyDescent="0.25">
      <c r="A5910" s="778"/>
      <c r="E5910" s="789"/>
      <c r="F5910" s="779"/>
    </row>
    <row r="5911" spans="1:6" hidden="1" x14ac:dyDescent="0.25">
      <c r="A5911" s="778"/>
      <c r="E5911" s="783"/>
      <c r="F5911" s="779"/>
    </row>
    <row r="5912" spans="1:6" hidden="1" x14ac:dyDescent="0.25">
      <c r="A5912" s="778"/>
      <c r="E5912" s="789"/>
    </row>
    <row r="5913" spans="1:6" hidden="1" x14ac:dyDescent="0.25">
      <c r="A5913" s="778"/>
      <c r="B5913" s="779"/>
      <c r="E5913" s="808"/>
      <c r="F5913" s="779"/>
    </row>
    <row r="5914" spans="1:6" hidden="1" x14ac:dyDescent="0.25">
      <c r="A5914" s="778"/>
      <c r="E5914" s="789"/>
      <c r="F5914" s="779"/>
    </row>
    <row r="5915" spans="1:6" hidden="1" x14ac:dyDescent="0.25">
      <c r="A5915" s="778"/>
      <c r="E5915" s="789"/>
    </row>
    <row r="5916" spans="1:6" hidden="1" x14ac:dyDescent="0.25">
      <c r="A5916" s="778"/>
      <c r="B5916" s="779"/>
      <c r="E5916" s="808"/>
      <c r="F5916" s="779"/>
    </row>
    <row r="5917" spans="1:6" hidden="1" x14ac:dyDescent="0.25">
      <c r="A5917" s="778"/>
      <c r="E5917" s="789"/>
      <c r="F5917" s="779"/>
    </row>
    <row r="5918" spans="1:6" hidden="1" x14ac:dyDescent="0.25">
      <c r="A5918" s="778"/>
      <c r="E5918" s="783"/>
    </row>
    <row r="5919" spans="1:6" hidden="1" x14ac:dyDescent="0.25">
      <c r="A5919" s="778"/>
      <c r="B5919" s="779"/>
      <c r="E5919" s="783"/>
      <c r="F5919" s="779"/>
    </row>
    <row r="5920" spans="1:6" hidden="1" x14ac:dyDescent="0.25">
      <c r="A5920" s="778"/>
      <c r="E5920" s="789"/>
      <c r="F5920" s="779"/>
    </row>
    <row r="5921" spans="1:6" hidden="1" x14ac:dyDescent="0.25">
      <c r="A5921" s="778"/>
      <c r="E5921" s="783"/>
      <c r="F5921" s="779"/>
    </row>
    <row r="5922" spans="1:6" hidden="1" x14ac:dyDescent="0.25">
      <c r="A5922" s="778"/>
      <c r="E5922" s="783"/>
      <c r="F5922" s="779"/>
    </row>
    <row r="5923" spans="1:6" hidden="1" x14ac:dyDescent="0.25">
      <c r="A5923" s="778"/>
      <c r="E5923" s="783"/>
      <c r="F5923" s="779"/>
    </row>
    <row r="5924" spans="1:6" hidden="1" x14ac:dyDescent="0.25">
      <c r="A5924" s="778"/>
      <c r="E5924" s="783"/>
      <c r="F5924" s="779"/>
    </row>
    <row r="5925" spans="1:6" hidden="1" x14ac:dyDescent="0.25">
      <c r="A5925" s="778"/>
      <c r="E5925" s="783"/>
    </row>
    <row r="5926" spans="1:6" hidden="1" x14ac:dyDescent="0.25">
      <c r="A5926" s="778"/>
      <c r="B5926" s="779"/>
      <c r="E5926" s="783"/>
      <c r="F5926" s="779"/>
    </row>
    <row r="5927" spans="1:6" hidden="1" x14ac:dyDescent="0.25">
      <c r="A5927" s="778"/>
      <c r="E5927" s="789"/>
      <c r="F5927" s="779"/>
    </row>
    <row r="5928" spans="1:6" hidden="1" x14ac:dyDescent="0.25">
      <c r="A5928" s="778"/>
      <c r="E5928" s="783"/>
      <c r="F5928" s="779"/>
    </row>
    <row r="5929" spans="1:6" hidden="1" x14ac:dyDescent="0.25">
      <c r="A5929" s="778"/>
      <c r="B5929" s="779"/>
      <c r="E5929" s="783"/>
      <c r="F5929" s="779"/>
    </row>
    <row r="5930" spans="1:6" hidden="1" x14ac:dyDescent="0.25">
      <c r="A5930" s="778"/>
      <c r="B5930" s="779"/>
      <c r="E5930" s="783"/>
      <c r="F5930" s="779"/>
    </row>
    <row r="5931" spans="1:6" hidden="1" x14ac:dyDescent="0.25">
      <c r="A5931" s="778"/>
      <c r="B5931" s="779"/>
      <c r="E5931" s="783"/>
      <c r="F5931" s="779"/>
    </row>
    <row r="5932" spans="1:6" hidden="1" x14ac:dyDescent="0.25">
      <c r="A5932" s="778"/>
      <c r="B5932" s="779"/>
      <c r="E5932" s="783"/>
    </row>
    <row r="5933" spans="1:6" hidden="1" x14ac:dyDescent="0.25">
      <c r="A5933" s="778"/>
      <c r="B5933" s="779"/>
      <c r="E5933" s="783"/>
      <c r="F5933" s="779"/>
    </row>
    <row r="5934" spans="1:6" hidden="1" x14ac:dyDescent="0.25">
      <c r="A5934" s="778"/>
      <c r="B5934" s="779"/>
      <c r="E5934" s="789"/>
      <c r="F5934" s="779"/>
    </row>
    <row r="5935" spans="1:6" hidden="1" x14ac:dyDescent="0.25">
      <c r="A5935" s="778"/>
      <c r="B5935" s="779"/>
      <c r="E5935" s="783"/>
      <c r="F5935" s="779"/>
    </row>
    <row r="5936" spans="1:6" hidden="1" x14ac:dyDescent="0.25">
      <c r="A5936" s="778"/>
      <c r="B5936" s="779"/>
      <c r="E5936" s="783"/>
      <c r="F5936" s="779"/>
    </row>
    <row r="5937" spans="1:6" hidden="1" x14ac:dyDescent="0.25">
      <c r="A5937" s="778"/>
      <c r="B5937" s="779"/>
      <c r="E5937" s="783"/>
      <c r="F5937" s="779"/>
    </row>
    <row r="5938" spans="1:6" hidden="1" x14ac:dyDescent="0.25">
      <c r="A5938" s="778"/>
      <c r="B5938" s="779"/>
      <c r="E5938" s="783"/>
      <c r="F5938" s="779"/>
    </row>
    <row r="5939" spans="1:6" hidden="1" x14ac:dyDescent="0.25">
      <c r="A5939" s="778"/>
      <c r="B5939" s="779"/>
      <c r="E5939" s="783"/>
    </row>
    <row r="5940" spans="1:6" hidden="1" x14ac:dyDescent="0.25">
      <c r="A5940" s="778"/>
      <c r="B5940" s="779"/>
      <c r="E5940" s="783"/>
      <c r="F5940" s="779"/>
    </row>
    <row r="5941" spans="1:6" hidden="1" x14ac:dyDescent="0.25">
      <c r="A5941" s="778"/>
      <c r="B5941" s="779"/>
      <c r="E5941" s="789"/>
      <c r="F5941" s="779"/>
    </row>
    <row r="5942" spans="1:6" hidden="1" x14ac:dyDescent="0.25">
      <c r="A5942" s="778"/>
      <c r="B5942" s="779"/>
      <c r="E5942" s="783"/>
      <c r="F5942" s="779"/>
    </row>
    <row r="5943" spans="1:6" hidden="1" x14ac:dyDescent="0.25">
      <c r="A5943" s="778"/>
      <c r="B5943" s="779"/>
      <c r="E5943" s="783"/>
      <c r="F5943" s="779"/>
    </row>
    <row r="5944" spans="1:6" hidden="1" x14ac:dyDescent="0.25">
      <c r="A5944" s="778"/>
      <c r="B5944" s="779"/>
      <c r="E5944" s="783"/>
      <c r="F5944" s="779"/>
    </row>
    <row r="5945" spans="1:6" hidden="1" x14ac:dyDescent="0.25">
      <c r="A5945" s="778"/>
      <c r="E5945" s="783"/>
      <c r="F5945" s="779"/>
    </row>
    <row r="5946" spans="1:6" hidden="1" x14ac:dyDescent="0.25">
      <c r="A5946" s="778"/>
      <c r="E5946" s="783"/>
    </row>
    <row r="5947" spans="1:6" hidden="1" x14ac:dyDescent="0.25">
      <c r="A5947" s="778"/>
      <c r="B5947" s="779"/>
      <c r="E5947" s="783"/>
      <c r="F5947" s="779"/>
    </row>
    <row r="5948" spans="1:6" hidden="1" x14ac:dyDescent="0.25">
      <c r="A5948" s="778"/>
      <c r="E5948" s="789"/>
      <c r="F5948" s="779"/>
    </row>
    <row r="5949" spans="1:6" hidden="1" x14ac:dyDescent="0.25">
      <c r="A5949" s="778"/>
      <c r="E5949" s="783"/>
      <c r="F5949" s="779"/>
    </row>
    <row r="5950" spans="1:6" hidden="1" x14ac:dyDescent="0.25">
      <c r="A5950" s="778"/>
      <c r="E5950" s="783"/>
      <c r="F5950" s="779"/>
    </row>
    <row r="5951" spans="1:6" hidden="1" x14ac:dyDescent="0.25">
      <c r="A5951" s="778"/>
      <c r="E5951" s="783"/>
      <c r="F5951" s="779"/>
    </row>
    <row r="5952" spans="1:6" hidden="1" x14ac:dyDescent="0.25">
      <c r="A5952" s="778"/>
      <c r="E5952" s="783"/>
      <c r="F5952" s="779"/>
    </row>
    <row r="5953" spans="1:6" hidden="1" x14ac:dyDescent="0.25">
      <c r="A5953" s="778"/>
      <c r="E5953" s="783"/>
    </row>
    <row r="5954" spans="1:6" hidden="1" x14ac:dyDescent="0.25">
      <c r="A5954" s="778"/>
      <c r="B5954" s="779"/>
      <c r="E5954" s="783"/>
      <c r="F5954" s="779"/>
    </row>
    <row r="5955" spans="1:6" hidden="1" x14ac:dyDescent="0.25">
      <c r="A5955" s="778"/>
      <c r="E5955" s="789"/>
      <c r="F5955" s="779"/>
    </row>
    <row r="5956" spans="1:6" hidden="1" x14ac:dyDescent="0.25">
      <c r="A5956" s="778"/>
      <c r="E5956" s="783"/>
      <c r="F5956" s="779"/>
    </row>
    <row r="5957" spans="1:6" hidden="1" x14ac:dyDescent="0.25">
      <c r="A5957" s="778"/>
      <c r="E5957" s="783"/>
      <c r="F5957" s="779"/>
    </row>
    <row r="5958" spans="1:6" hidden="1" x14ac:dyDescent="0.25">
      <c r="A5958" s="778"/>
      <c r="E5958" s="783"/>
      <c r="F5958" s="779"/>
    </row>
    <row r="5959" spans="1:6" hidden="1" x14ac:dyDescent="0.25">
      <c r="A5959" s="778"/>
      <c r="E5959" s="783"/>
      <c r="F5959" s="779"/>
    </row>
    <row r="5960" spans="1:6" hidden="1" x14ac:dyDescent="0.25">
      <c r="A5960" s="778"/>
      <c r="E5960" s="783"/>
    </row>
    <row r="5961" spans="1:6" hidden="1" x14ac:dyDescent="0.25">
      <c r="A5961" s="778"/>
      <c r="B5961" s="779"/>
      <c r="E5961" s="783"/>
      <c r="F5961" s="779"/>
    </row>
    <row r="5962" spans="1:6" hidden="1" x14ac:dyDescent="0.25">
      <c r="A5962" s="778"/>
      <c r="E5962" s="789"/>
      <c r="F5962" s="779"/>
    </row>
    <row r="5963" spans="1:6" hidden="1" x14ac:dyDescent="0.25">
      <c r="A5963" s="778"/>
      <c r="E5963" s="783"/>
      <c r="F5963" s="779"/>
    </row>
    <row r="5964" spans="1:6" hidden="1" x14ac:dyDescent="0.25">
      <c r="A5964" s="778"/>
      <c r="E5964" s="783"/>
      <c r="F5964" s="779"/>
    </row>
    <row r="5965" spans="1:6" hidden="1" x14ac:dyDescent="0.25">
      <c r="A5965" s="778"/>
      <c r="E5965" s="783"/>
      <c r="F5965" s="779"/>
    </row>
    <row r="5966" spans="1:6" hidden="1" x14ac:dyDescent="0.25">
      <c r="A5966" s="778"/>
      <c r="E5966" s="783"/>
      <c r="F5966" s="779"/>
    </row>
    <row r="5967" spans="1:6" hidden="1" x14ac:dyDescent="0.25">
      <c r="A5967" s="778"/>
      <c r="E5967" s="783"/>
    </row>
    <row r="5968" spans="1:6" hidden="1" x14ac:dyDescent="0.25">
      <c r="A5968" s="778"/>
      <c r="B5968" s="779"/>
      <c r="E5968" s="783"/>
      <c r="F5968" s="779"/>
    </row>
    <row r="5969" spans="1:6" hidden="1" x14ac:dyDescent="0.25">
      <c r="A5969" s="778"/>
      <c r="E5969" s="789"/>
      <c r="F5969" s="779"/>
    </row>
    <row r="5970" spans="1:6" hidden="1" x14ac:dyDescent="0.25">
      <c r="A5970" s="778"/>
      <c r="E5970" s="783"/>
      <c r="F5970" s="779"/>
    </row>
    <row r="5971" spans="1:6" hidden="1" x14ac:dyDescent="0.25">
      <c r="A5971" s="778"/>
      <c r="E5971" s="783"/>
      <c r="F5971" s="779"/>
    </row>
    <row r="5972" spans="1:6" hidden="1" x14ac:dyDescent="0.25">
      <c r="A5972" s="778"/>
      <c r="E5972" s="783"/>
      <c r="F5972" s="779"/>
    </row>
    <row r="5973" spans="1:6" hidden="1" x14ac:dyDescent="0.25">
      <c r="A5973" s="778"/>
      <c r="E5973" s="783"/>
      <c r="F5973" s="779"/>
    </row>
    <row r="5974" spans="1:6" hidden="1" x14ac:dyDescent="0.25">
      <c r="A5974" s="778"/>
      <c r="E5974" s="783"/>
    </row>
    <row r="5975" spans="1:6" hidden="1" x14ac:dyDescent="0.25">
      <c r="A5975" s="778"/>
      <c r="B5975" s="779"/>
      <c r="E5975" s="783"/>
      <c r="F5975" s="779"/>
    </row>
    <row r="5976" spans="1:6" hidden="1" x14ac:dyDescent="0.25">
      <c r="A5976" s="778"/>
      <c r="E5976" s="789"/>
      <c r="F5976" s="779"/>
    </row>
    <row r="5977" spans="1:6" hidden="1" x14ac:dyDescent="0.25">
      <c r="A5977" s="778"/>
      <c r="B5977" s="779"/>
      <c r="E5977" s="783"/>
      <c r="F5977" s="779"/>
    </row>
    <row r="5978" spans="1:6" hidden="1" x14ac:dyDescent="0.25">
      <c r="A5978" s="778"/>
      <c r="B5978" s="779"/>
      <c r="E5978" s="783"/>
      <c r="F5978" s="779"/>
    </row>
    <row r="5979" spans="1:6" hidden="1" x14ac:dyDescent="0.25">
      <c r="A5979" s="778"/>
      <c r="B5979" s="779"/>
      <c r="E5979" s="783"/>
      <c r="F5979" s="779"/>
    </row>
    <row r="5980" spans="1:6" hidden="1" x14ac:dyDescent="0.25">
      <c r="A5980" s="778"/>
      <c r="B5980" s="779"/>
      <c r="E5980" s="783"/>
      <c r="F5980" s="779"/>
    </row>
    <row r="5981" spans="1:6" hidden="1" x14ac:dyDescent="0.25">
      <c r="A5981" s="778"/>
      <c r="B5981" s="779"/>
      <c r="E5981" s="783"/>
    </row>
    <row r="5982" spans="1:6" hidden="1" x14ac:dyDescent="0.25">
      <c r="A5982" s="778"/>
      <c r="B5982" s="779"/>
      <c r="E5982" s="783"/>
      <c r="F5982" s="779"/>
    </row>
    <row r="5983" spans="1:6" hidden="1" x14ac:dyDescent="0.25">
      <c r="A5983" s="778"/>
      <c r="B5983" s="779"/>
      <c r="E5983" s="789"/>
      <c r="F5983" s="779"/>
    </row>
    <row r="5984" spans="1:6" hidden="1" x14ac:dyDescent="0.25">
      <c r="A5984" s="778"/>
      <c r="B5984" s="779"/>
      <c r="E5984" s="783"/>
      <c r="F5984" s="779"/>
    </row>
    <row r="5985" spans="1:6" hidden="1" x14ac:dyDescent="0.25">
      <c r="A5985" s="778"/>
      <c r="B5985" s="779"/>
      <c r="E5985" s="783"/>
      <c r="F5985" s="779"/>
    </row>
    <row r="5986" spans="1:6" hidden="1" x14ac:dyDescent="0.25">
      <c r="A5986" s="778"/>
      <c r="B5986" s="779"/>
      <c r="E5986" s="783"/>
      <c r="F5986" s="779"/>
    </row>
    <row r="5987" spans="1:6" hidden="1" x14ac:dyDescent="0.25">
      <c r="A5987" s="778"/>
      <c r="B5987" s="779"/>
      <c r="E5987" s="783"/>
      <c r="F5987" s="779"/>
    </row>
    <row r="5988" spans="1:6" hidden="1" x14ac:dyDescent="0.25">
      <c r="A5988" s="778"/>
      <c r="B5988" s="779"/>
      <c r="E5988" s="783"/>
      <c r="F5988" s="779"/>
    </row>
    <row r="5989" spans="1:6" hidden="1" x14ac:dyDescent="0.25">
      <c r="A5989" s="778"/>
      <c r="B5989" s="779"/>
      <c r="E5989" s="783"/>
      <c r="F5989" s="779"/>
    </row>
    <row r="5990" spans="1:6" hidden="1" x14ac:dyDescent="0.25">
      <c r="A5990" s="778"/>
      <c r="B5990" s="779"/>
      <c r="E5990" s="789"/>
      <c r="F5990" s="779"/>
    </row>
    <row r="5991" spans="1:6" hidden="1" x14ac:dyDescent="0.25">
      <c r="A5991" s="778"/>
      <c r="B5991" s="779"/>
      <c r="E5991" s="783"/>
      <c r="F5991" s="779"/>
    </row>
    <row r="5992" spans="1:6" hidden="1" x14ac:dyDescent="0.25">
      <c r="A5992" s="778"/>
      <c r="B5992" s="779"/>
      <c r="E5992" s="783"/>
      <c r="F5992" s="779"/>
    </row>
    <row r="5993" spans="1:6" hidden="1" x14ac:dyDescent="0.25">
      <c r="A5993" s="778"/>
      <c r="E5993" s="783"/>
      <c r="F5993" s="779"/>
    </row>
    <row r="5994" spans="1:6" hidden="1" x14ac:dyDescent="0.25">
      <c r="A5994" s="778"/>
      <c r="E5994" s="783"/>
      <c r="F5994" s="779"/>
    </row>
    <row r="5995" spans="1:6" hidden="1" x14ac:dyDescent="0.25">
      <c r="A5995" s="778"/>
      <c r="E5995" s="783"/>
    </row>
    <row r="5996" spans="1:6" hidden="1" x14ac:dyDescent="0.25">
      <c r="A5996" s="778"/>
      <c r="B5996" s="779"/>
      <c r="E5996" s="783"/>
      <c r="F5996" s="779"/>
    </row>
    <row r="5997" spans="1:6" hidden="1" x14ac:dyDescent="0.25">
      <c r="A5997" s="778"/>
      <c r="E5997" s="789"/>
      <c r="F5997" s="779"/>
    </row>
    <row r="5998" spans="1:6" hidden="1" x14ac:dyDescent="0.25">
      <c r="A5998" s="778"/>
      <c r="E5998" s="783"/>
      <c r="F5998" s="779"/>
    </row>
    <row r="5999" spans="1:6" hidden="1" x14ac:dyDescent="0.25">
      <c r="A5999" s="778"/>
      <c r="E5999" s="783"/>
      <c r="F5999" s="779"/>
    </row>
    <row r="6000" spans="1:6" hidden="1" x14ac:dyDescent="0.25">
      <c r="A6000" s="778"/>
      <c r="E6000" s="783"/>
      <c r="F6000" s="779"/>
    </row>
    <row r="6001" spans="1:6" hidden="1" x14ac:dyDescent="0.25">
      <c r="A6001" s="778"/>
      <c r="E6001" s="783"/>
      <c r="F6001" s="779"/>
    </row>
    <row r="6002" spans="1:6" hidden="1" x14ac:dyDescent="0.25">
      <c r="A6002" s="778"/>
      <c r="E6002" s="783"/>
    </row>
    <row r="6003" spans="1:6" hidden="1" x14ac:dyDescent="0.25">
      <c r="A6003" s="778"/>
      <c r="B6003" s="779"/>
      <c r="E6003" s="783"/>
      <c r="F6003" s="779"/>
    </row>
    <row r="6004" spans="1:6" hidden="1" x14ac:dyDescent="0.25">
      <c r="A6004" s="778"/>
      <c r="E6004" s="789"/>
      <c r="F6004" s="779"/>
    </row>
    <row r="6005" spans="1:6" hidden="1" x14ac:dyDescent="0.25">
      <c r="A6005" s="778"/>
      <c r="E6005" s="783"/>
      <c r="F6005" s="779"/>
    </row>
    <row r="6006" spans="1:6" hidden="1" x14ac:dyDescent="0.25">
      <c r="A6006" s="778"/>
      <c r="E6006" s="783"/>
      <c r="F6006" s="779"/>
    </row>
    <row r="6007" spans="1:6" hidden="1" x14ac:dyDescent="0.25">
      <c r="A6007" s="778"/>
      <c r="E6007" s="783"/>
      <c r="F6007" s="779"/>
    </row>
    <row r="6008" spans="1:6" hidden="1" x14ac:dyDescent="0.25">
      <c r="A6008" s="778"/>
      <c r="E6008" s="783"/>
      <c r="F6008" s="779"/>
    </row>
    <row r="6009" spans="1:6" hidden="1" x14ac:dyDescent="0.25">
      <c r="A6009" s="778"/>
      <c r="E6009" s="783"/>
    </row>
    <row r="6010" spans="1:6" hidden="1" x14ac:dyDescent="0.25">
      <c r="A6010" s="778"/>
      <c r="B6010" s="779"/>
      <c r="E6010" s="783"/>
      <c r="F6010" s="779"/>
    </row>
    <row r="6011" spans="1:6" hidden="1" x14ac:dyDescent="0.25">
      <c r="A6011" s="778"/>
      <c r="E6011" s="789"/>
      <c r="F6011" s="779"/>
    </row>
    <row r="6012" spans="1:6" hidden="1" x14ac:dyDescent="0.25">
      <c r="A6012" s="778"/>
      <c r="E6012" s="783"/>
      <c r="F6012" s="779"/>
    </row>
    <row r="6013" spans="1:6" hidden="1" x14ac:dyDescent="0.25">
      <c r="A6013" s="778"/>
      <c r="E6013" s="783"/>
      <c r="F6013" s="779"/>
    </row>
    <row r="6014" spans="1:6" hidden="1" x14ac:dyDescent="0.25">
      <c r="A6014" s="778"/>
      <c r="E6014" s="783"/>
      <c r="F6014" s="779"/>
    </row>
    <row r="6015" spans="1:6" hidden="1" x14ac:dyDescent="0.25">
      <c r="A6015" s="778"/>
      <c r="E6015" s="783"/>
      <c r="F6015" s="779"/>
    </row>
    <row r="6016" spans="1:6" hidden="1" x14ac:dyDescent="0.25">
      <c r="A6016" s="778"/>
      <c r="E6016" s="783"/>
      <c r="F6016" s="779"/>
    </row>
    <row r="6017" spans="1:6" hidden="1" x14ac:dyDescent="0.25">
      <c r="A6017" s="778"/>
      <c r="B6017" s="779"/>
      <c r="E6017" s="783"/>
      <c r="F6017" s="779"/>
    </row>
    <row r="6018" spans="1:6" hidden="1" x14ac:dyDescent="0.25">
      <c r="A6018" s="778"/>
      <c r="E6018" s="789"/>
      <c r="F6018" s="779"/>
    </row>
    <row r="6019" spans="1:6" hidden="1" x14ac:dyDescent="0.25">
      <c r="A6019" s="778"/>
      <c r="E6019" s="783"/>
      <c r="F6019" s="779"/>
    </row>
    <row r="6020" spans="1:6" hidden="1" x14ac:dyDescent="0.25">
      <c r="A6020" s="778"/>
      <c r="E6020" s="783"/>
      <c r="F6020" s="779"/>
    </row>
    <row r="6021" spans="1:6" hidden="1" x14ac:dyDescent="0.25">
      <c r="A6021" s="778"/>
      <c r="E6021" s="783"/>
      <c r="F6021" s="779"/>
    </row>
    <row r="6022" spans="1:6" hidden="1" x14ac:dyDescent="0.25">
      <c r="A6022" s="778"/>
      <c r="E6022" s="783"/>
      <c r="F6022" s="779"/>
    </row>
    <row r="6023" spans="1:6" hidden="1" x14ac:dyDescent="0.25">
      <c r="A6023" s="778"/>
      <c r="E6023" s="783"/>
      <c r="F6023" s="779"/>
    </row>
    <row r="6024" spans="1:6" hidden="1" x14ac:dyDescent="0.25">
      <c r="A6024" s="778"/>
      <c r="B6024" s="779"/>
      <c r="E6024" s="783"/>
      <c r="F6024" s="779"/>
    </row>
    <row r="6025" spans="1:6" hidden="1" x14ac:dyDescent="0.25">
      <c r="A6025" s="778"/>
      <c r="B6025" s="779"/>
      <c r="E6025" s="789"/>
      <c r="F6025" s="779"/>
    </row>
    <row r="6026" spans="1:6" hidden="1" x14ac:dyDescent="0.25">
      <c r="A6026" s="778"/>
      <c r="B6026" s="779"/>
      <c r="E6026" s="783"/>
      <c r="F6026" s="779"/>
    </row>
    <row r="6027" spans="1:6" hidden="1" x14ac:dyDescent="0.25">
      <c r="A6027" s="778"/>
      <c r="B6027" s="779"/>
      <c r="E6027" s="783"/>
      <c r="F6027" s="779"/>
    </row>
    <row r="6028" spans="1:6" hidden="1" x14ac:dyDescent="0.25">
      <c r="A6028" s="778"/>
      <c r="B6028" s="779"/>
      <c r="E6028" s="783"/>
      <c r="F6028" s="779"/>
    </row>
    <row r="6029" spans="1:6" hidden="1" x14ac:dyDescent="0.25">
      <c r="A6029" s="778"/>
      <c r="B6029" s="779"/>
      <c r="E6029" s="783"/>
      <c r="F6029" s="779"/>
    </row>
    <row r="6030" spans="1:6" hidden="1" x14ac:dyDescent="0.25">
      <c r="A6030" s="778"/>
      <c r="B6030" s="779"/>
      <c r="E6030" s="783"/>
      <c r="F6030" s="779"/>
    </row>
    <row r="6031" spans="1:6" hidden="1" x14ac:dyDescent="0.25">
      <c r="A6031" s="778"/>
      <c r="B6031" s="779"/>
      <c r="E6031" s="783"/>
      <c r="F6031" s="779"/>
    </row>
    <row r="6032" spans="1:6" hidden="1" x14ac:dyDescent="0.25">
      <c r="A6032" s="778"/>
      <c r="B6032" s="779"/>
      <c r="E6032" s="789"/>
      <c r="F6032" s="779"/>
    </row>
    <row r="6033" spans="1:8" hidden="1" x14ac:dyDescent="0.25">
      <c r="A6033" s="778"/>
      <c r="B6033" s="779"/>
      <c r="E6033" s="783"/>
      <c r="F6033" s="779"/>
    </row>
    <row r="6034" spans="1:8" hidden="1" x14ac:dyDescent="0.25">
      <c r="A6034" s="778"/>
      <c r="B6034" s="779"/>
      <c r="E6034" s="783"/>
      <c r="F6034" s="779"/>
    </row>
    <row r="6035" spans="1:8" hidden="1" x14ac:dyDescent="0.25">
      <c r="A6035" s="778"/>
      <c r="B6035" s="779"/>
      <c r="E6035" s="783"/>
      <c r="F6035" s="779"/>
    </row>
    <row r="6036" spans="1:8" hidden="1" x14ac:dyDescent="0.25">
      <c r="A6036" s="778"/>
      <c r="B6036" s="779"/>
      <c r="E6036" s="783"/>
      <c r="F6036" s="779"/>
    </row>
    <row r="6037" spans="1:8" hidden="1" x14ac:dyDescent="0.25">
      <c r="A6037" s="778"/>
      <c r="B6037" s="779"/>
      <c r="E6037" s="783"/>
    </row>
    <row r="6038" spans="1:8" hidden="1" x14ac:dyDescent="0.25">
      <c r="A6038" s="778"/>
      <c r="B6038" s="779"/>
      <c r="E6038" s="783"/>
      <c r="F6038" s="779"/>
    </row>
    <row r="6039" spans="1:8" hidden="1" x14ac:dyDescent="0.25">
      <c r="A6039" s="778"/>
      <c r="B6039" s="779"/>
      <c r="E6039" s="783"/>
      <c r="F6039" s="779"/>
    </row>
    <row r="6040" spans="1:8" hidden="1" x14ac:dyDescent="0.25">
      <c r="A6040" s="778"/>
      <c r="B6040" s="779"/>
      <c r="E6040" s="783"/>
      <c r="F6040" s="779"/>
    </row>
    <row r="6041" spans="1:8" hidden="1" x14ac:dyDescent="0.25">
      <c r="A6041" s="778"/>
      <c r="E6041" s="789"/>
      <c r="F6041" s="779"/>
    </row>
    <row r="6042" spans="1:8" hidden="1" x14ac:dyDescent="0.25">
      <c r="A6042" s="778"/>
      <c r="E6042" s="789"/>
      <c r="F6042" s="779"/>
    </row>
    <row r="6043" spans="1:8" hidden="1" x14ac:dyDescent="0.25">
      <c r="A6043" s="778"/>
      <c r="E6043" s="789"/>
      <c r="F6043" s="779"/>
    </row>
    <row r="6044" spans="1:8" hidden="1" x14ac:dyDescent="0.25">
      <c r="A6044" s="778"/>
      <c r="E6044" s="783"/>
    </row>
    <row r="6045" spans="1:8" hidden="1" x14ac:dyDescent="0.25">
      <c r="A6045" s="778"/>
      <c r="B6045" s="779"/>
      <c r="C6045" s="807"/>
      <c r="D6045" s="808"/>
      <c r="E6045" s="808"/>
      <c r="F6045" s="779"/>
      <c r="G6045" s="807"/>
      <c r="H6045" s="808"/>
    </row>
    <row r="6046" spans="1:8" hidden="1" x14ac:dyDescent="0.25">
      <c r="A6046" s="778"/>
      <c r="B6046" s="779"/>
      <c r="C6046" s="807"/>
      <c r="D6046" s="808"/>
      <c r="E6046" s="808"/>
      <c r="F6046" s="779"/>
      <c r="G6046" s="807"/>
      <c r="H6046" s="808"/>
    </row>
    <row r="6047" spans="1:8" hidden="1" x14ac:dyDescent="0.25">
      <c r="A6047" s="778"/>
      <c r="B6047" s="779"/>
      <c r="C6047" s="807"/>
      <c r="D6047" s="808"/>
      <c r="E6047" s="808"/>
      <c r="F6047" s="779"/>
      <c r="G6047" s="807"/>
      <c r="H6047" s="808"/>
    </row>
    <row r="6048" spans="1:8" hidden="1" x14ac:dyDescent="0.25">
      <c r="A6048" s="778"/>
      <c r="B6048" s="779"/>
      <c r="C6048" s="807"/>
      <c r="D6048" s="808"/>
      <c r="E6048" s="808"/>
      <c r="F6048" s="779"/>
      <c r="G6048" s="807"/>
      <c r="H6048" s="808"/>
    </row>
    <row r="6049" spans="1:8" hidden="1" x14ac:dyDescent="0.25">
      <c r="A6049" s="778"/>
      <c r="B6049" s="779"/>
      <c r="C6049" s="807"/>
      <c r="D6049" s="808"/>
      <c r="E6049" s="808"/>
      <c r="F6049" s="779"/>
      <c r="G6049" s="807"/>
      <c r="H6049" s="808"/>
    </row>
    <row r="6050" spans="1:8" hidden="1" x14ac:dyDescent="0.25">
      <c r="A6050" s="778"/>
      <c r="B6050" s="779"/>
      <c r="C6050" s="807"/>
      <c r="D6050" s="808"/>
      <c r="E6050" s="808"/>
      <c r="F6050" s="779"/>
      <c r="G6050" s="807"/>
      <c r="H6050" s="808"/>
    </row>
    <row r="6051" spans="1:8" hidden="1" x14ac:dyDescent="0.25">
      <c r="A6051" s="778"/>
      <c r="B6051" s="779"/>
      <c r="C6051" s="807"/>
      <c r="D6051" s="808"/>
      <c r="E6051" s="808"/>
      <c r="F6051" s="779"/>
      <c r="G6051" s="807"/>
      <c r="H6051" s="808"/>
    </row>
    <row r="6052" spans="1:8" hidden="1" x14ac:dyDescent="0.25">
      <c r="A6052" s="778"/>
      <c r="B6052" s="779"/>
      <c r="C6052" s="807"/>
      <c r="D6052" s="808"/>
      <c r="E6052" s="808"/>
      <c r="F6052" s="779"/>
      <c r="G6052" s="807"/>
      <c r="H6052" s="808"/>
    </row>
    <row r="6053" spans="1:8" hidden="1" x14ac:dyDescent="0.25">
      <c r="A6053" s="778"/>
      <c r="B6053" s="779"/>
      <c r="C6053" s="807"/>
      <c r="D6053" s="808"/>
      <c r="E6053" s="808"/>
      <c r="F6053" s="779"/>
      <c r="G6053" s="807"/>
      <c r="H6053" s="808"/>
    </row>
    <row r="6054" spans="1:8" hidden="1" x14ac:dyDescent="0.25">
      <c r="A6054" s="778"/>
      <c r="B6054" s="779"/>
      <c r="C6054" s="807"/>
      <c r="D6054" s="808"/>
      <c r="E6054" s="808"/>
      <c r="F6054" s="779"/>
      <c r="G6054" s="807"/>
      <c r="H6054" s="808"/>
    </row>
    <row r="6055" spans="1:8" hidden="1" x14ac:dyDescent="0.25">
      <c r="A6055" s="778"/>
      <c r="B6055" s="779"/>
      <c r="C6055" s="807"/>
      <c r="D6055" s="808"/>
      <c r="E6055" s="808"/>
      <c r="F6055" s="779"/>
      <c r="G6055" s="807"/>
      <c r="H6055" s="808"/>
    </row>
    <row r="6056" spans="1:8" hidden="1" x14ac:dyDescent="0.25">
      <c r="A6056" s="778"/>
      <c r="B6056" s="779"/>
      <c r="C6056" s="807"/>
      <c r="D6056" s="808"/>
      <c r="E6056" s="808"/>
      <c r="F6056" s="779"/>
      <c r="G6056" s="807"/>
      <c r="H6056" s="808"/>
    </row>
    <row r="6057" spans="1:8" hidden="1" x14ac:dyDescent="0.25">
      <c r="A6057" s="778"/>
      <c r="B6057" s="779"/>
      <c r="C6057" s="807"/>
      <c r="D6057" s="808"/>
      <c r="E6057" s="808"/>
      <c r="F6057" s="779"/>
      <c r="G6057" s="807"/>
      <c r="H6057" s="808"/>
    </row>
    <row r="6058" spans="1:8" hidden="1" x14ac:dyDescent="0.25">
      <c r="A6058" s="778"/>
      <c r="B6058" s="779"/>
      <c r="C6058" s="807"/>
      <c r="D6058" s="808"/>
      <c r="E6058" s="808"/>
      <c r="F6058" s="779"/>
      <c r="G6058" s="807"/>
      <c r="H6058" s="808"/>
    </row>
    <row r="6059" spans="1:8" hidden="1" x14ac:dyDescent="0.25">
      <c r="A6059" s="778"/>
      <c r="B6059" s="779"/>
      <c r="C6059" s="807"/>
      <c r="D6059" s="808"/>
      <c r="E6059" s="808"/>
      <c r="F6059" s="779"/>
      <c r="G6059" s="807"/>
      <c r="H6059" s="808"/>
    </row>
    <row r="6060" spans="1:8" hidden="1" x14ac:dyDescent="0.25">
      <c r="A6060" s="778"/>
      <c r="B6060" s="779"/>
      <c r="C6060" s="807"/>
      <c r="D6060" s="808"/>
      <c r="E6060" s="808"/>
      <c r="F6060" s="779"/>
      <c r="G6060" s="807"/>
      <c r="H6060" s="808"/>
    </row>
    <row r="6061" spans="1:8" hidden="1" x14ac:dyDescent="0.25">
      <c r="A6061" s="778"/>
      <c r="B6061" s="779"/>
      <c r="C6061" s="807"/>
      <c r="D6061" s="808"/>
      <c r="E6061" s="808"/>
      <c r="F6061" s="779"/>
      <c r="G6061" s="807"/>
      <c r="H6061" s="808"/>
    </row>
    <row r="6062" spans="1:8" hidden="1" x14ac:dyDescent="0.25">
      <c r="A6062" s="778"/>
      <c r="B6062" s="779"/>
      <c r="C6062" s="807"/>
      <c r="D6062" s="808"/>
      <c r="E6062" s="808"/>
      <c r="F6062" s="779"/>
      <c r="G6062" s="807"/>
      <c r="H6062" s="808"/>
    </row>
    <row r="6063" spans="1:8" hidden="1" x14ac:dyDescent="0.25">
      <c r="A6063" s="778"/>
      <c r="B6063" s="779"/>
      <c r="C6063" s="807"/>
      <c r="D6063" s="808"/>
      <c r="E6063" s="808"/>
      <c r="F6063" s="779"/>
      <c r="G6063" s="807"/>
      <c r="H6063" s="808"/>
    </row>
    <row r="6064" spans="1:8" hidden="1" x14ac:dyDescent="0.25">
      <c r="A6064" s="778"/>
      <c r="B6064" s="779"/>
      <c r="C6064" s="807"/>
      <c r="D6064" s="808"/>
      <c r="E6064" s="808"/>
      <c r="F6064" s="779"/>
      <c r="G6064" s="807"/>
      <c r="H6064" s="808"/>
    </row>
    <row r="6065" spans="1:8" hidden="1" x14ac:dyDescent="0.25">
      <c r="A6065" s="778"/>
      <c r="B6065" s="779"/>
      <c r="C6065" s="807"/>
      <c r="D6065" s="808"/>
      <c r="E6065" s="808"/>
      <c r="F6065" s="779"/>
      <c r="G6065" s="807"/>
      <c r="H6065" s="808"/>
    </row>
    <row r="6066" spans="1:8" hidden="1" x14ac:dyDescent="0.25">
      <c r="A6066" s="778"/>
      <c r="B6066" s="779"/>
      <c r="C6066" s="807"/>
      <c r="D6066" s="808"/>
      <c r="E6066" s="808"/>
      <c r="F6066" s="779"/>
      <c r="G6066" s="807"/>
      <c r="H6066" s="808"/>
    </row>
    <row r="6067" spans="1:8" hidden="1" x14ac:dyDescent="0.25">
      <c r="A6067" s="778"/>
      <c r="B6067" s="779"/>
      <c r="C6067" s="807"/>
      <c r="D6067" s="808"/>
      <c r="E6067" s="808"/>
      <c r="F6067" s="779"/>
      <c r="G6067" s="807"/>
      <c r="H6067" s="808"/>
    </row>
    <row r="6068" spans="1:8" hidden="1" x14ac:dyDescent="0.25">
      <c r="A6068" s="778"/>
      <c r="B6068" s="779"/>
      <c r="C6068" s="807"/>
      <c r="D6068" s="808"/>
      <c r="E6068" s="808"/>
      <c r="F6068" s="779"/>
      <c r="G6068" s="807"/>
      <c r="H6068" s="808"/>
    </row>
    <row r="6069" spans="1:8" hidden="1" x14ac:dyDescent="0.25">
      <c r="A6069" s="778"/>
      <c r="B6069" s="779"/>
      <c r="C6069" s="807"/>
      <c r="D6069" s="808"/>
      <c r="E6069" s="808"/>
      <c r="F6069" s="779"/>
      <c r="G6069" s="807"/>
      <c r="H6069" s="808"/>
    </row>
    <row r="6070" spans="1:8" hidden="1" x14ac:dyDescent="0.25">
      <c r="A6070" s="778"/>
      <c r="B6070" s="779"/>
      <c r="C6070" s="807"/>
      <c r="D6070" s="808"/>
      <c r="E6070" s="808"/>
      <c r="F6070" s="779"/>
      <c r="G6070" s="807"/>
      <c r="H6070" s="808"/>
    </row>
    <row r="6071" spans="1:8" hidden="1" x14ac:dyDescent="0.25">
      <c r="A6071" s="778"/>
      <c r="B6071" s="779"/>
      <c r="C6071" s="807"/>
      <c r="D6071" s="808"/>
      <c r="E6071" s="808"/>
      <c r="F6071" s="779"/>
      <c r="G6071" s="807"/>
      <c r="H6071" s="808"/>
    </row>
    <row r="6072" spans="1:8" hidden="1" x14ac:dyDescent="0.25">
      <c r="A6072" s="778"/>
      <c r="B6072" s="779"/>
      <c r="C6072" s="807"/>
      <c r="D6072" s="808"/>
      <c r="E6072" s="808"/>
      <c r="F6072" s="779"/>
      <c r="G6072" s="807"/>
      <c r="H6072" s="808"/>
    </row>
    <row r="6073" spans="1:8" hidden="1" x14ac:dyDescent="0.25">
      <c r="A6073" s="778"/>
      <c r="B6073" s="779"/>
      <c r="C6073" s="807"/>
      <c r="D6073" s="808"/>
      <c r="E6073" s="808"/>
      <c r="F6073" s="779"/>
      <c r="G6073" s="807"/>
      <c r="H6073" s="808"/>
    </row>
    <row r="6074" spans="1:8" hidden="1" x14ac:dyDescent="0.25">
      <c r="A6074" s="778"/>
      <c r="B6074" s="779"/>
      <c r="C6074" s="807"/>
      <c r="D6074" s="808"/>
      <c r="E6074" s="808"/>
      <c r="F6074" s="779"/>
      <c r="G6074" s="807"/>
      <c r="H6074" s="808"/>
    </row>
    <row r="6075" spans="1:8" hidden="1" x14ac:dyDescent="0.25">
      <c r="A6075" s="778"/>
      <c r="B6075" s="779"/>
      <c r="C6075" s="807"/>
      <c r="D6075" s="808"/>
      <c r="E6075" s="808"/>
      <c r="F6075" s="779"/>
      <c r="G6075" s="807"/>
      <c r="H6075" s="808"/>
    </row>
    <row r="6076" spans="1:8" hidden="1" x14ac:dyDescent="0.25">
      <c r="A6076" s="778"/>
      <c r="B6076" s="779"/>
      <c r="C6076" s="807"/>
      <c r="D6076" s="808"/>
      <c r="E6076" s="808"/>
      <c r="F6076" s="779"/>
      <c r="G6076" s="807"/>
      <c r="H6076" s="808"/>
    </row>
    <row r="6077" spans="1:8" hidden="1" x14ac:dyDescent="0.25">
      <c r="A6077" s="778"/>
      <c r="B6077" s="779"/>
      <c r="C6077" s="807"/>
      <c r="D6077" s="808"/>
      <c r="E6077" s="808"/>
      <c r="F6077" s="779"/>
      <c r="G6077" s="807"/>
      <c r="H6077" s="808"/>
    </row>
    <row r="6078" spans="1:8" hidden="1" x14ac:dyDescent="0.25">
      <c r="A6078" s="778"/>
      <c r="B6078" s="779"/>
      <c r="C6078" s="807"/>
      <c r="D6078" s="808"/>
      <c r="E6078" s="808"/>
      <c r="F6078" s="779"/>
      <c r="G6078" s="807"/>
      <c r="H6078" s="808"/>
    </row>
    <row r="6079" spans="1:8" hidden="1" x14ac:dyDescent="0.25">
      <c r="A6079" s="778"/>
      <c r="B6079" s="779"/>
      <c r="C6079" s="807"/>
      <c r="D6079" s="808"/>
      <c r="E6079" s="808"/>
      <c r="F6079" s="779"/>
      <c r="G6079" s="807"/>
      <c r="H6079" s="808"/>
    </row>
    <row r="6080" spans="1:8" hidden="1" x14ac:dyDescent="0.25">
      <c r="A6080" s="778"/>
      <c r="B6080" s="779"/>
      <c r="C6080" s="807"/>
      <c r="D6080" s="808"/>
      <c r="E6080" s="808"/>
      <c r="F6080" s="779"/>
      <c r="G6080" s="807"/>
      <c r="H6080" s="808"/>
    </row>
    <row r="6081" spans="1:8" hidden="1" x14ac:dyDescent="0.25">
      <c r="A6081" s="778"/>
      <c r="B6081" s="779"/>
      <c r="C6081" s="807"/>
      <c r="D6081" s="808"/>
      <c r="E6081" s="808"/>
      <c r="F6081" s="779"/>
      <c r="G6081" s="807"/>
      <c r="H6081" s="808"/>
    </row>
    <row r="6082" spans="1:8" hidden="1" x14ac:dyDescent="0.25">
      <c r="A6082" s="778"/>
      <c r="B6082" s="779"/>
      <c r="C6082" s="807"/>
      <c r="D6082" s="808"/>
      <c r="E6082" s="808"/>
      <c r="F6082" s="779"/>
      <c r="G6082" s="807"/>
      <c r="H6082" s="808"/>
    </row>
    <row r="6083" spans="1:8" hidden="1" x14ac:dyDescent="0.25">
      <c r="A6083" s="778"/>
      <c r="B6083" s="779"/>
      <c r="C6083" s="807"/>
      <c r="D6083" s="808"/>
      <c r="E6083" s="808"/>
      <c r="F6083" s="779"/>
      <c r="G6083" s="807"/>
      <c r="H6083" s="808"/>
    </row>
    <row r="6084" spans="1:8" hidden="1" x14ac:dyDescent="0.25">
      <c r="A6084" s="778"/>
      <c r="B6084" s="779"/>
      <c r="C6084" s="807"/>
      <c r="D6084" s="808"/>
      <c r="E6084" s="808"/>
      <c r="F6084" s="779"/>
      <c r="G6084" s="807"/>
      <c r="H6084" s="808"/>
    </row>
    <row r="6085" spans="1:8" hidden="1" x14ac:dyDescent="0.25">
      <c r="A6085" s="778"/>
      <c r="B6085" s="779"/>
      <c r="C6085" s="807"/>
      <c r="D6085" s="808"/>
      <c r="E6085" s="808"/>
      <c r="F6085" s="779"/>
      <c r="G6085" s="807"/>
      <c r="H6085" s="808"/>
    </row>
    <row r="6086" spans="1:8" hidden="1" x14ac:dyDescent="0.25">
      <c r="A6086" s="778"/>
      <c r="B6086" s="779"/>
      <c r="C6086" s="807"/>
      <c r="D6086" s="808"/>
      <c r="E6086" s="808"/>
      <c r="F6086" s="779"/>
      <c r="G6086" s="807"/>
      <c r="H6086" s="808"/>
    </row>
    <row r="6087" spans="1:8" hidden="1" x14ac:dyDescent="0.25">
      <c r="A6087" s="778"/>
      <c r="B6087" s="779"/>
      <c r="C6087" s="807"/>
      <c r="D6087" s="808"/>
      <c r="E6087" s="808"/>
      <c r="F6087" s="779"/>
      <c r="G6087" s="807"/>
      <c r="H6087" s="808"/>
    </row>
    <row r="6088" spans="1:8" hidden="1" x14ac:dyDescent="0.25">
      <c r="A6088" s="778"/>
      <c r="B6088" s="779"/>
      <c r="C6088" s="807"/>
      <c r="D6088" s="808"/>
      <c r="E6088" s="808"/>
      <c r="F6088" s="779"/>
      <c r="G6088" s="807"/>
      <c r="H6088" s="808"/>
    </row>
    <row r="6089" spans="1:8" hidden="1" x14ac:dyDescent="0.25">
      <c r="A6089" s="778"/>
      <c r="B6089" s="779"/>
      <c r="C6089" s="807"/>
      <c r="D6089" s="808"/>
      <c r="E6089" s="808"/>
      <c r="F6089" s="779"/>
      <c r="G6089" s="807"/>
      <c r="H6089" s="808"/>
    </row>
    <row r="6090" spans="1:8" hidden="1" x14ac:dyDescent="0.25">
      <c r="A6090" s="778"/>
      <c r="B6090" s="779"/>
      <c r="C6090" s="807"/>
      <c r="D6090" s="808"/>
      <c r="E6090" s="808"/>
      <c r="F6090" s="779"/>
      <c r="G6090" s="807"/>
      <c r="H6090" s="808"/>
    </row>
    <row r="6091" spans="1:8" hidden="1" x14ac:dyDescent="0.25">
      <c r="A6091" s="778"/>
      <c r="B6091" s="779"/>
      <c r="C6091" s="807"/>
      <c r="D6091" s="808"/>
      <c r="E6091" s="808"/>
      <c r="F6091" s="779"/>
      <c r="G6091" s="807"/>
      <c r="H6091" s="808"/>
    </row>
    <row r="6092" spans="1:8" hidden="1" x14ac:dyDescent="0.25">
      <c r="A6092" s="778"/>
      <c r="B6092" s="779"/>
      <c r="C6092" s="807"/>
      <c r="D6092" s="808"/>
      <c r="E6092" s="808"/>
      <c r="F6092" s="779"/>
      <c r="G6092" s="807"/>
      <c r="H6092" s="808"/>
    </row>
    <row r="6093" spans="1:8" hidden="1" x14ac:dyDescent="0.25">
      <c r="A6093" s="778"/>
      <c r="B6093" s="779"/>
      <c r="C6093" s="807"/>
      <c r="D6093" s="808"/>
      <c r="E6093" s="808"/>
      <c r="F6093" s="779"/>
      <c r="G6093" s="807"/>
      <c r="H6093" s="808"/>
    </row>
    <row r="6094" spans="1:8" hidden="1" x14ac:dyDescent="0.25">
      <c r="A6094" s="778"/>
      <c r="B6094" s="779"/>
      <c r="C6094" s="807"/>
      <c r="D6094" s="808"/>
      <c r="E6094" s="808"/>
      <c r="F6094" s="779"/>
      <c r="G6094" s="807"/>
      <c r="H6094" s="808"/>
    </row>
    <row r="6095" spans="1:8" hidden="1" x14ac:dyDescent="0.25">
      <c r="A6095" s="778"/>
      <c r="B6095" s="779"/>
      <c r="C6095" s="807"/>
      <c r="D6095" s="808"/>
      <c r="E6095" s="808"/>
      <c r="F6095" s="779"/>
      <c r="G6095" s="807"/>
      <c r="H6095" s="808"/>
    </row>
    <row r="6096" spans="1:8" hidden="1" x14ac:dyDescent="0.25">
      <c r="A6096" s="778"/>
      <c r="B6096" s="779"/>
      <c r="C6096" s="807"/>
      <c r="D6096" s="808"/>
      <c r="E6096" s="808"/>
      <c r="F6096" s="779"/>
      <c r="G6096" s="807"/>
      <c r="H6096" s="808"/>
    </row>
    <row r="6097" spans="1:8" hidden="1" x14ac:dyDescent="0.25">
      <c r="A6097" s="778"/>
      <c r="B6097" s="779"/>
      <c r="C6097" s="807"/>
      <c r="D6097" s="808"/>
      <c r="E6097" s="808"/>
      <c r="F6097" s="779"/>
      <c r="G6097" s="807"/>
      <c r="H6097" s="808"/>
    </row>
    <row r="6098" spans="1:8" hidden="1" x14ac:dyDescent="0.25">
      <c r="A6098" s="778"/>
      <c r="B6098" s="779"/>
      <c r="C6098" s="807"/>
      <c r="D6098" s="808"/>
      <c r="E6098" s="808"/>
      <c r="F6098" s="779"/>
      <c r="G6098" s="807"/>
      <c r="H6098" s="808"/>
    </row>
    <row r="6099" spans="1:8" hidden="1" x14ac:dyDescent="0.25">
      <c r="A6099" s="778"/>
      <c r="B6099" s="779"/>
      <c r="C6099" s="807"/>
      <c r="D6099" s="808"/>
      <c r="E6099" s="808"/>
      <c r="F6099" s="779"/>
      <c r="G6099" s="807"/>
      <c r="H6099" s="808"/>
    </row>
    <row r="6100" spans="1:8" hidden="1" x14ac:dyDescent="0.25">
      <c r="A6100" s="778"/>
      <c r="B6100" s="779"/>
      <c r="C6100" s="807"/>
      <c r="D6100" s="808"/>
      <c r="E6100" s="808"/>
      <c r="F6100" s="779"/>
      <c r="G6100" s="807"/>
      <c r="H6100" s="808"/>
    </row>
    <row r="6101" spans="1:8" hidden="1" x14ac:dyDescent="0.25">
      <c r="A6101" s="778"/>
      <c r="B6101" s="779"/>
      <c r="C6101" s="807"/>
      <c r="D6101" s="808"/>
      <c r="E6101" s="808"/>
      <c r="F6101" s="779"/>
      <c r="G6101" s="807"/>
      <c r="H6101" s="808"/>
    </row>
    <row r="6102" spans="1:8" hidden="1" x14ac:dyDescent="0.25">
      <c r="A6102" s="778"/>
      <c r="B6102" s="779"/>
      <c r="C6102" s="807"/>
      <c r="D6102" s="808"/>
      <c r="E6102" s="808"/>
      <c r="F6102" s="779"/>
      <c r="G6102" s="807"/>
      <c r="H6102" s="808"/>
    </row>
    <row r="6103" spans="1:8" hidden="1" x14ac:dyDescent="0.25">
      <c r="A6103" s="778"/>
      <c r="B6103" s="779"/>
      <c r="C6103" s="807"/>
      <c r="D6103" s="808"/>
      <c r="E6103" s="808"/>
      <c r="F6103" s="779"/>
      <c r="G6103" s="807"/>
      <c r="H6103" s="808"/>
    </row>
    <row r="6104" spans="1:8" hidden="1" x14ac:dyDescent="0.25">
      <c r="A6104" s="778"/>
      <c r="B6104" s="779"/>
      <c r="C6104" s="807"/>
      <c r="D6104" s="808"/>
      <c r="E6104" s="808"/>
      <c r="F6104" s="779"/>
      <c r="G6104" s="807"/>
      <c r="H6104" s="808"/>
    </row>
    <row r="6105" spans="1:8" hidden="1" x14ac:dyDescent="0.25">
      <c r="A6105" s="778"/>
      <c r="B6105" s="779"/>
      <c r="C6105" s="807"/>
      <c r="D6105" s="808"/>
      <c r="E6105" s="808"/>
      <c r="F6105" s="779"/>
      <c r="G6105" s="807"/>
      <c r="H6105" s="808"/>
    </row>
    <row r="6106" spans="1:8" hidden="1" x14ac:dyDescent="0.25">
      <c r="A6106" s="778"/>
      <c r="B6106" s="779"/>
      <c r="C6106" s="807"/>
      <c r="D6106" s="808"/>
      <c r="E6106" s="808"/>
      <c r="F6106" s="779"/>
      <c r="G6106" s="807"/>
      <c r="H6106" s="808"/>
    </row>
    <row r="6107" spans="1:8" hidden="1" x14ac:dyDescent="0.25">
      <c r="A6107" s="778"/>
      <c r="B6107" s="779"/>
      <c r="C6107" s="807"/>
      <c r="D6107" s="808"/>
      <c r="E6107" s="808"/>
      <c r="F6107" s="779"/>
      <c r="G6107" s="807"/>
      <c r="H6107" s="808"/>
    </row>
    <row r="6108" spans="1:8" hidden="1" x14ac:dyDescent="0.25">
      <c r="A6108" s="778"/>
      <c r="B6108" s="779"/>
      <c r="C6108" s="807"/>
      <c r="D6108" s="808"/>
      <c r="E6108" s="808"/>
      <c r="F6108" s="779"/>
      <c r="G6108" s="807"/>
      <c r="H6108" s="808"/>
    </row>
    <row r="6109" spans="1:8" hidden="1" x14ac:dyDescent="0.25">
      <c r="A6109" s="778"/>
      <c r="B6109" s="779"/>
      <c r="C6109" s="807"/>
      <c r="D6109" s="808"/>
      <c r="E6109" s="808"/>
      <c r="F6109" s="779"/>
      <c r="G6109" s="807"/>
      <c r="H6109" s="808"/>
    </row>
    <row r="6110" spans="1:8" hidden="1" x14ac:dyDescent="0.25">
      <c r="A6110" s="778"/>
      <c r="B6110" s="779"/>
      <c r="C6110" s="807"/>
      <c r="D6110" s="808"/>
      <c r="E6110" s="808"/>
      <c r="F6110" s="779"/>
      <c r="G6110" s="807"/>
      <c r="H6110" s="808"/>
    </row>
    <row r="6111" spans="1:8" hidden="1" x14ac:dyDescent="0.25">
      <c r="A6111" s="778"/>
      <c r="B6111" s="779"/>
      <c r="C6111" s="807"/>
      <c r="D6111" s="808"/>
      <c r="E6111" s="808"/>
      <c r="F6111" s="779"/>
      <c r="G6111" s="807"/>
      <c r="H6111" s="808"/>
    </row>
    <row r="6112" spans="1:8" hidden="1" x14ac:dyDescent="0.25">
      <c r="A6112" s="778"/>
      <c r="B6112" s="779"/>
      <c r="C6112" s="807"/>
      <c r="D6112" s="808"/>
      <c r="E6112" s="808"/>
      <c r="F6112" s="779"/>
      <c r="G6112" s="807"/>
      <c r="H6112" s="808"/>
    </row>
    <row r="6113" spans="1:8" hidden="1" x14ac:dyDescent="0.25">
      <c r="A6113" s="778"/>
      <c r="B6113" s="779"/>
      <c r="C6113" s="807"/>
      <c r="D6113" s="808"/>
      <c r="E6113" s="808"/>
      <c r="F6113" s="779"/>
      <c r="G6113" s="807"/>
      <c r="H6113" s="808"/>
    </row>
    <row r="6114" spans="1:8" hidden="1" x14ac:dyDescent="0.25">
      <c r="A6114" s="778"/>
      <c r="B6114" s="779"/>
      <c r="C6114" s="807"/>
      <c r="D6114" s="808"/>
      <c r="E6114" s="808"/>
      <c r="F6114" s="779"/>
      <c r="G6114" s="807"/>
      <c r="H6114" s="808"/>
    </row>
    <row r="6115" spans="1:8" hidden="1" x14ac:dyDescent="0.25">
      <c r="A6115" s="778"/>
      <c r="B6115" s="779"/>
      <c r="C6115" s="807"/>
      <c r="D6115" s="808"/>
      <c r="E6115" s="808"/>
      <c r="F6115" s="779"/>
      <c r="G6115" s="807"/>
      <c r="H6115" s="808"/>
    </row>
    <row r="6116" spans="1:8" hidden="1" x14ac:dyDescent="0.25">
      <c r="A6116" s="778"/>
      <c r="B6116" s="779"/>
      <c r="C6116" s="807"/>
      <c r="D6116" s="808"/>
      <c r="E6116" s="808"/>
      <c r="F6116" s="779"/>
      <c r="G6116" s="807"/>
      <c r="H6116" s="808"/>
    </row>
    <row r="6117" spans="1:8" hidden="1" x14ac:dyDescent="0.25">
      <c r="A6117" s="778"/>
      <c r="B6117" s="779"/>
      <c r="C6117" s="807"/>
      <c r="D6117" s="808"/>
      <c r="E6117" s="808"/>
      <c r="F6117" s="779"/>
      <c r="G6117" s="807"/>
      <c r="H6117" s="808"/>
    </row>
    <row r="6118" spans="1:8" hidden="1" x14ac:dyDescent="0.25">
      <c r="A6118" s="778"/>
      <c r="B6118" s="779"/>
      <c r="C6118" s="807"/>
      <c r="D6118" s="808"/>
      <c r="E6118" s="808"/>
      <c r="F6118" s="779"/>
      <c r="G6118" s="807"/>
      <c r="H6118" s="808"/>
    </row>
    <row r="6119" spans="1:8" hidden="1" x14ac:dyDescent="0.25">
      <c r="A6119" s="778"/>
      <c r="B6119" s="779"/>
      <c r="C6119" s="807"/>
      <c r="D6119" s="808"/>
      <c r="E6119" s="808"/>
      <c r="F6119" s="779"/>
      <c r="G6119" s="807"/>
      <c r="H6119" s="808"/>
    </row>
    <row r="6120" spans="1:8" hidden="1" x14ac:dyDescent="0.25">
      <c r="A6120" s="778"/>
      <c r="B6120" s="779"/>
      <c r="C6120" s="807"/>
      <c r="D6120" s="808"/>
      <c r="E6120" s="808"/>
      <c r="F6120" s="779"/>
      <c r="G6120" s="807"/>
      <c r="H6120" s="808"/>
    </row>
    <row r="6121" spans="1:8" hidden="1" x14ac:dyDescent="0.25">
      <c r="A6121" s="778"/>
      <c r="B6121" s="779"/>
      <c r="C6121" s="807"/>
      <c r="D6121" s="808"/>
      <c r="E6121" s="808"/>
      <c r="F6121" s="779"/>
      <c r="G6121" s="807"/>
      <c r="H6121" s="808"/>
    </row>
    <row r="6122" spans="1:8" hidden="1" x14ac:dyDescent="0.25">
      <c r="A6122" s="778"/>
      <c r="B6122" s="779"/>
      <c r="C6122" s="807"/>
      <c r="D6122" s="808"/>
      <c r="E6122" s="808"/>
      <c r="F6122" s="779"/>
      <c r="G6122" s="807"/>
      <c r="H6122" s="808"/>
    </row>
    <row r="6123" spans="1:8" hidden="1" x14ac:dyDescent="0.25">
      <c r="A6123" s="778"/>
      <c r="B6123" s="779"/>
      <c r="C6123" s="807"/>
      <c r="D6123" s="808"/>
      <c r="E6123" s="808"/>
      <c r="F6123" s="779"/>
      <c r="G6123" s="807"/>
      <c r="H6123" s="808"/>
    </row>
    <row r="6124" spans="1:8" hidden="1" x14ac:dyDescent="0.25">
      <c r="A6124" s="778"/>
      <c r="B6124" s="779"/>
      <c r="C6124" s="807"/>
      <c r="D6124" s="808"/>
      <c r="E6124" s="808"/>
      <c r="F6124" s="779"/>
      <c r="G6124" s="807"/>
      <c r="H6124" s="808"/>
    </row>
    <row r="6125" spans="1:8" hidden="1" x14ac:dyDescent="0.25">
      <c r="A6125" s="778"/>
      <c r="B6125" s="779"/>
      <c r="C6125" s="807"/>
      <c r="D6125" s="808"/>
      <c r="E6125" s="808"/>
      <c r="F6125" s="779"/>
      <c r="G6125" s="807"/>
      <c r="H6125" s="808"/>
    </row>
    <row r="6126" spans="1:8" hidden="1" x14ac:dyDescent="0.25">
      <c r="A6126" s="778"/>
      <c r="B6126" s="779"/>
      <c r="C6126" s="807"/>
      <c r="D6126" s="808"/>
      <c r="E6126" s="808"/>
      <c r="F6126" s="779"/>
      <c r="G6126" s="807"/>
      <c r="H6126" s="808"/>
    </row>
    <row r="6127" spans="1:8" hidden="1" x14ac:dyDescent="0.25">
      <c r="A6127" s="778"/>
      <c r="B6127" s="779"/>
      <c r="C6127" s="807"/>
      <c r="D6127" s="808"/>
      <c r="E6127" s="808"/>
      <c r="F6127" s="779"/>
      <c r="G6127" s="807"/>
      <c r="H6127" s="808"/>
    </row>
    <row r="6128" spans="1:8" hidden="1" x14ac:dyDescent="0.25">
      <c r="A6128" s="778"/>
      <c r="B6128" s="779"/>
      <c r="C6128" s="807"/>
      <c r="D6128" s="808"/>
      <c r="E6128" s="808"/>
      <c r="F6128" s="779"/>
      <c r="G6128" s="807"/>
      <c r="H6128" s="808"/>
    </row>
    <row r="6129" spans="1:8" hidden="1" x14ac:dyDescent="0.25">
      <c r="A6129" s="778"/>
      <c r="B6129" s="779"/>
      <c r="C6129" s="807"/>
      <c r="D6129" s="808"/>
      <c r="E6129" s="808"/>
      <c r="F6129" s="779"/>
      <c r="G6129" s="807"/>
      <c r="H6129" s="808"/>
    </row>
    <row r="6130" spans="1:8" hidden="1" x14ac:dyDescent="0.25">
      <c r="A6130" s="778"/>
      <c r="B6130" s="779"/>
      <c r="C6130" s="807"/>
      <c r="D6130" s="808"/>
      <c r="E6130" s="808"/>
      <c r="F6130" s="779"/>
      <c r="G6130" s="807"/>
      <c r="H6130" s="808"/>
    </row>
    <row r="6131" spans="1:8" hidden="1" x14ac:dyDescent="0.25">
      <c r="A6131" s="778"/>
      <c r="B6131" s="779"/>
      <c r="C6131" s="807"/>
      <c r="D6131" s="808"/>
      <c r="E6131" s="808"/>
      <c r="F6131" s="779"/>
      <c r="G6131" s="807"/>
      <c r="H6131" s="808"/>
    </row>
    <row r="6132" spans="1:8" hidden="1" x14ac:dyDescent="0.25">
      <c r="A6132" s="778"/>
      <c r="B6132" s="779"/>
      <c r="C6132" s="807"/>
      <c r="D6132" s="808"/>
      <c r="E6132" s="808"/>
      <c r="F6132" s="779"/>
      <c r="G6132" s="807"/>
      <c r="H6132" s="808"/>
    </row>
    <row r="6133" spans="1:8" hidden="1" x14ac:dyDescent="0.25">
      <c r="A6133" s="778"/>
      <c r="B6133" s="779"/>
      <c r="C6133" s="807"/>
      <c r="D6133" s="808"/>
      <c r="E6133" s="808"/>
      <c r="F6133" s="779"/>
      <c r="G6133" s="807"/>
      <c r="H6133" s="808"/>
    </row>
    <row r="6134" spans="1:8" hidden="1" x14ac:dyDescent="0.25">
      <c r="A6134" s="778"/>
      <c r="B6134" s="779"/>
      <c r="C6134" s="807"/>
      <c r="D6134" s="808"/>
      <c r="E6134" s="808"/>
      <c r="F6134" s="779"/>
      <c r="G6134" s="807"/>
      <c r="H6134" s="808"/>
    </row>
    <row r="6135" spans="1:8" hidden="1" x14ac:dyDescent="0.25">
      <c r="A6135" s="778"/>
      <c r="B6135" s="779"/>
      <c r="C6135" s="807"/>
      <c r="D6135" s="808"/>
      <c r="E6135" s="808"/>
      <c r="F6135" s="779"/>
      <c r="G6135" s="807"/>
      <c r="H6135" s="808"/>
    </row>
    <row r="6136" spans="1:8" hidden="1" x14ac:dyDescent="0.25">
      <c r="A6136" s="778"/>
      <c r="B6136" s="779"/>
      <c r="C6136" s="807"/>
      <c r="D6136" s="808"/>
      <c r="E6136" s="808"/>
      <c r="F6136" s="779"/>
      <c r="G6136" s="807"/>
      <c r="H6136" s="808"/>
    </row>
    <row r="6137" spans="1:8" hidden="1" x14ac:dyDescent="0.25">
      <c r="A6137" s="778"/>
      <c r="B6137" s="779"/>
      <c r="C6137" s="807"/>
      <c r="D6137" s="808"/>
      <c r="E6137" s="808"/>
      <c r="F6137" s="779"/>
      <c r="G6137" s="807"/>
      <c r="H6137" s="808"/>
    </row>
    <row r="6138" spans="1:8" hidden="1" x14ac:dyDescent="0.25">
      <c r="A6138" s="778"/>
      <c r="B6138" s="779"/>
      <c r="C6138" s="807"/>
      <c r="D6138" s="808"/>
      <c r="E6138" s="808"/>
      <c r="F6138" s="779"/>
      <c r="G6138" s="807"/>
      <c r="H6138" s="808"/>
    </row>
    <row r="6139" spans="1:8" hidden="1" x14ac:dyDescent="0.25">
      <c r="A6139" s="778"/>
      <c r="B6139" s="779"/>
      <c r="C6139" s="807"/>
      <c r="D6139" s="808"/>
      <c r="E6139" s="808"/>
      <c r="F6139" s="779"/>
      <c r="G6139" s="807"/>
      <c r="H6139" s="808"/>
    </row>
    <row r="6140" spans="1:8" hidden="1" x14ac:dyDescent="0.25">
      <c r="A6140" s="778"/>
      <c r="B6140" s="779"/>
      <c r="C6140" s="807"/>
      <c r="D6140" s="808"/>
      <c r="E6140" s="808"/>
      <c r="F6140" s="779"/>
      <c r="G6140" s="807"/>
      <c r="H6140" s="808"/>
    </row>
    <row r="6141" spans="1:8" hidden="1" x14ac:dyDescent="0.25">
      <c r="A6141" s="778"/>
      <c r="B6141" s="779"/>
      <c r="C6141" s="807"/>
      <c r="D6141" s="808"/>
      <c r="E6141" s="808"/>
      <c r="F6141" s="779"/>
      <c r="G6141" s="807"/>
      <c r="H6141" s="808"/>
    </row>
    <row r="6142" spans="1:8" hidden="1" x14ac:dyDescent="0.25">
      <c r="A6142" s="778"/>
      <c r="B6142" s="779"/>
      <c r="C6142" s="807"/>
      <c r="D6142" s="808"/>
      <c r="E6142" s="808"/>
      <c r="F6142" s="779"/>
      <c r="G6142" s="807"/>
      <c r="H6142" s="808"/>
    </row>
    <row r="6143" spans="1:8" hidden="1" x14ac:dyDescent="0.25">
      <c r="A6143" s="778"/>
      <c r="B6143" s="779"/>
      <c r="C6143" s="807"/>
      <c r="D6143" s="808"/>
      <c r="E6143" s="808"/>
      <c r="F6143" s="779"/>
      <c r="G6143" s="807"/>
      <c r="H6143" s="808"/>
    </row>
    <row r="6144" spans="1:8" hidden="1" x14ac:dyDescent="0.25">
      <c r="A6144" s="778"/>
      <c r="B6144" s="779"/>
      <c r="C6144" s="807"/>
      <c r="D6144" s="808"/>
      <c r="E6144" s="808"/>
      <c r="F6144" s="779"/>
      <c r="G6144" s="807"/>
      <c r="H6144" s="808"/>
    </row>
    <row r="6145" spans="1:8" hidden="1" x14ac:dyDescent="0.25">
      <c r="A6145" s="778"/>
      <c r="B6145" s="779"/>
      <c r="C6145" s="807"/>
      <c r="D6145" s="808"/>
      <c r="E6145" s="808"/>
      <c r="F6145" s="779"/>
      <c r="G6145" s="807"/>
      <c r="H6145" s="808"/>
    </row>
    <row r="6146" spans="1:8" hidden="1" x14ac:dyDescent="0.25">
      <c r="A6146" s="778"/>
      <c r="B6146" s="779"/>
      <c r="C6146" s="807"/>
      <c r="D6146" s="808"/>
      <c r="E6146" s="808"/>
      <c r="F6146" s="779"/>
      <c r="G6146" s="807"/>
      <c r="H6146" s="808"/>
    </row>
    <row r="6147" spans="1:8" hidden="1" x14ac:dyDescent="0.25">
      <c r="A6147" s="778"/>
      <c r="B6147" s="779"/>
      <c r="C6147" s="807"/>
      <c r="D6147" s="808"/>
      <c r="E6147" s="808"/>
      <c r="F6147" s="779"/>
      <c r="G6147" s="807"/>
      <c r="H6147" s="808"/>
    </row>
    <row r="6148" spans="1:8" hidden="1" x14ac:dyDescent="0.25">
      <c r="A6148" s="778"/>
      <c r="B6148" s="779"/>
      <c r="C6148" s="807"/>
      <c r="D6148" s="808"/>
      <c r="E6148" s="808"/>
      <c r="F6148" s="779"/>
      <c r="G6148" s="807"/>
      <c r="H6148" s="808"/>
    </row>
    <row r="6149" spans="1:8" hidden="1" x14ac:dyDescent="0.25">
      <c r="A6149" s="778"/>
      <c r="B6149" s="779"/>
      <c r="C6149" s="807"/>
      <c r="D6149" s="808"/>
      <c r="E6149" s="808"/>
      <c r="F6149" s="779"/>
      <c r="G6149" s="807"/>
      <c r="H6149" s="808"/>
    </row>
    <row r="6150" spans="1:8" hidden="1" x14ac:dyDescent="0.25">
      <c r="A6150" s="778"/>
      <c r="B6150" s="779"/>
      <c r="C6150" s="807"/>
      <c r="D6150" s="808"/>
      <c r="E6150" s="808"/>
      <c r="F6150" s="779"/>
      <c r="G6150" s="807"/>
      <c r="H6150" s="808"/>
    </row>
    <row r="6151" spans="1:8" hidden="1" x14ac:dyDescent="0.25">
      <c r="A6151" s="778"/>
      <c r="B6151" s="779"/>
      <c r="C6151" s="807"/>
      <c r="D6151" s="808"/>
      <c r="E6151" s="808"/>
      <c r="F6151" s="779"/>
      <c r="G6151" s="807"/>
      <c r="H6151" s="808"/>
    </row>
    <row r="6152" spans="1:8" hidden="1" x14ac:dyDescent="0.25">
      <c r="A6152" s="778"/>
      <c r="B6152" s="779"/>
      <c r="C6152" s="807"/>
      <c r="D6152" s="808"/>
      <c r="E6152" s="808"/>
      <c r="F6152" s="779"/>
      <c r="G6152" s="807"/>
      <c r="H6152" s="808"/>
    </row>
    <row r="6153" spans="1:8" hidden="1" x14ac:dyDescent="0.25">
      <c r="A6153" s="778"/>
      <c r="B6153" s="779"/>
      <c r="C6153" s="807"/>
      <c r="D6153" s="808"/>
      <c r="E6153" s="808"/>
      <c r="F6153" s="779"/>
      <c r="G6153" s="807"/>
      <c r="H6153" s="808"/>
    </row>
    <row r="6154" spans="1:8" hidden="1" x14ac:dyDescent="0.25">
      <c r="A6154" s="778"/>
      <c r="B6154" s="779"/>
      <c r="C6154" s="807"/>
      <c r="D6154" s="808"/>
      <c r="E6154" s="808"/>
      <c r="F6154" s="779"/>
      <c r="G6154" s="807"/>
      <c r="H6154" s="808"/>
    </row>
    <row r="6155" spans="1:8" hidden="1" x14ac:dyDescent="0.25">
      <c r="A6155" s="778"/>
      <c r="B6155" s="779"/>
      <c r="C6155" s="807"/>
      <c r="D6155" s="808"/>
      <c r="E6155" s="808"/>
      <c r="F6155" s="779"/>
      <c r="G6155" s="807"/>
      <c r="H6155" s="808"/>
    </row>
    <row r="6156" spans="1:8" hidden="1" x14ac:dyDescent="0.25">
      <c r="A6156" s="778"/>
      <c r="B6156" s="779"/>
      <c r="C6156" s="807"/>
      <c r="D6156" s="808"/>
      <c r="E6156" s="808"/>
      <c r="F6156" s="779"/>
      <c r="G6156" s="807"/>
      <c r="H6156" s="808"/>
    </row>
    <row r="6157" spans="1:8" hidden="1" x14ac:dyDescent="0.25">
      <c r="A6157" s="778"/>
      <c r="B6157" s="779"/>
      <c r="C6157" s="807"/>
      <c r="D6157" s="808"/>
      <c r="E6157" s="808"/>
      <c r="F6157" s="779"/>
      <c r="G6157" s="807"/>
      <c r="H6157" s="808"/>
    </row>
    <row r="6158" spans="1:8" hidden="1" x14ac:dyDescent="0.25">
      <c r="A6158" s="778"/>
      <c r="B6158" s="779"/>
      <c r="C6158" s="807"/>
      <c r="D6158" s="808"/>
      <c r="E6158" s="808"/>
      <c r="F6158" s="779"/>
      <c r="G6158" s="807"/>
      <c r="H6158" s="808"/>
    </row>
    <row r="6159" spans="1:8" hidden="1" x14ac:dyDescent="0.25">
      <c r="A6159" s="778"/>
      <c r="B6159" s="779"/>
      <c r="C6159" s="807"/>
      <c r="D6159" s="808"/>
      <c r="E6159" s="808"/>
      <c r="F6159" s="779"/>
      <c r="G6159" s="807"/>
      <c r="H6159" s="808"/>
    </row>
    <row r="6160" spans="1:8" hidden="1" x14ac:dyDescent="0.25">
      <c r="A6160" s="778"/>
      <c r="B6160" s="779"/>
      <c r="C6160" s="807"/>
      <c r="D6160" s="808"/>
      <c r="E6160" s="808"/>
      <c r="F6160" s="779"/>
      <c r="G6160" s="807"/>
      <c r="H6160" s="808"/>
    </row>
    <row r="6161" spans="1:8" hidden="1" x14ac:dyDescent="0.25">
      <c r="A6161" s="778"/>
      <c r="B6161" s="779"/>
      <c r="C6161" s="807"/>
      <c r="D6161" s="808"/>
      <c r="E6161" s="808"/>
      <c r="F6161" s="779"/>
      <c r="G6161" s="807"/>
      <c r="H6161" s="808"/>
    </row>
    <row r="6162" spans="1:8" hidden="1" x14ac:dyDescent="0.25">
      <c r="A6162" s="778"/>
      <c r="B6162" s="779"/>
      <c r="C6162" s="807"/>
      <c r="D6162" s="808"/>
      <c r="E6162" s="808"/>
      <c r="F6162" s="779"/>
      <c r="G6162" s="807"/>
      <c r="H6162" s="808"/>
    </row>
    <row r="6163" spans="1:8" hidden="1" x14ac:dyDescent="0.25">
      <c r="A6163" s="778"/>
      <c r="B6163" s="779"/>
      <c r="C6163" s="807"/>
      <c r="D6163" s="808"/>
      <c r="E6163" s="808"/>
      <c r="F6163" s="779"/>
      <c r="G6163" s="807"/>
      <c r="H6163" s="808"/>
    </row>
    <row r="6164" spans="1:8" hidden="1" x14ac:dyDescent="0.25">
      <c r="A6164" s="778"/>
      <c r="B6164" s="779"/>
      <c r="C6164" s="807"/>
      <c r="D6164" s="808"/>
      <c r="E6164" s="808"/>
      <c r="F6164" s="779"/>
      <c r="G6164" s="807"/>
      <c r="H6164" s="808"/>
    </row>
    <row r="6165" spans="1:8" hidden="1" x14ac:dyDescent="0.25">
      <c r="A6165" s="816"/>
      <c r="B6165" s="779"/>
      <c r="C6165" s="807"/>
      <c r="D6165" s="808"/>
      <c r="E6165" s="808"/>
      <c r="F6165" s="779"/>
      <c r="G6165" s="807"/>
      <c r="H6165" s="808"/>
    </row>
    <row r="6166" spans="1:8" hidden="1" x14ac:dyDescent="0.25">
      <c r="A6166" s="816"/>
      <c r="B6166" s="779"/>
      <c r="C6166" s="807"/>
      <c r="D6166" s="808"/>
      <c r="E6166" s="808"/>
      <c r="F6166" s="779"/>
      <c r="G6166" s="807"/>
      <c r="H6166" s="808"/>
    </row>
    <row r="6167" spans="1:8" hidden="1" x14ac:dyDescent="0.25">
      <c r="A6167" s="816"/>
      <c r="B6167" s="779"/>
      <c r="C6167" s="807"/>
      <c r="D6167" s="808"/>
      <c r="E6167" s="808"/>
      <c r="F6167" s="779"/>
      <c r="G6167" s="807"/>
      <c r="H6167" s="808"/>
    </row>
    <row r="6168" spans="1:8" hidden="1" x14ac:dyDescent="0.25">
      <c r="A6168" s="816"/>
      <c r="B6168" s="779"/>
      <c r="C6168" s="807"/>
      <c r="D6168" s="808"/>
      <c r="E6168" s="808"/>
      <c r="F6168" s="779"/>
      <c r="G6168" s="807"/>
      <c r="H6168" s="808"/>
    </row>
    <row r="6169" spans="1:8" hidden="1" x14ac:dyDescent="0.25">
      <c r="A6169" s="778"/>
      <c r="B6169" s="779"/>
      <c r="C6169" s="807"/>
      <c r="D6169" s="808"/>
      <c r="E6169" s="808"/>
      <c r="F6169" s="779"/>
      <c r="G6169" s="807"/>
      <c r="H6169" s="808"/>
    </row>
    <row r="6170" spans="1:8" hidden="1" x14ac:dyDescent="0.25"/>
    <row r="6171" spans="1:8" hidden="1" x14ac:dyDescent="0.25"/>
    <row r="6172" spans="1:8" hidden="1" x14ac:dyDescent="0.25"/>
    <row r="6173" spans="1:8" hidden="1" x14ac:dyDescent="0.25"/>
    <row r="6174" spans="1:8" hidden="1" x14ac:dyDescent="0.25"/>
    <row r="6175" spans="1:8" hidden="1" x14ac:dyDescent="0.25"/>
    <row r="6176" spans="1:8" hidden="1" x14ac:dyDescent="0.25"/>
    <row r="6177" hidden="1" x14ac:dyDescent="0.25"/>
    <row r="6178" hidden="1" x14ac:dyDescent="0.25"/>
    <row r="6179" hidden="1" x14ac:dyDescent="0.25"/>
    <row r="6180" hidden="1" x14ac:dyDescent="0.25"/>
    <row r="6181" hidden="1" x14ac:dyDescent="0.25"/>
    <row r="6182" hidden="1" x14ac:dyDescent="0.25"/>
    <row r="6183" hidden="1" x14ac:dyDescent="0.25"/>
    <row r="6184" hidden="1" x14ac:dyDescent="0.25"/>
    <row r="6185" hidden="1" x14ac:dyDescent="0.25"/>
    <row r="6186" hidden="1" x14ac:dyDescent="0.25"/>
    <row r="6187" hidden="1" x14ac:dyDescent="0.25"/>
    <row r="6188" hidden="1" x14ac:dyDescent="0.25"/>
    <row r="6189" hidden="1" x14ac:dyDescent="0.25"/>
    <row r="6190" hidden="1" x14ac:dyDescent="0.25"/>
    <row r="6191" hidden="1" x14ac:dyDescent="0.25"/>
    <row r="6192" hidden="1" x14ac:dyDescent="0.25"/>
    <row r="6193" hidden="1" x14ac:dyDescent="0.25"/>
    <row r="6194" hidden="1" x14ac:dyDescent="0.25"/>
    <row r="6195" hidden="1" x14ac:dyDescent="0.25"/>
    <row r="6196" hidden="1" x14ac:dyDescent="0.25"/>
    <row r="6197" hidden="1" x14ac:dyDescent="0.25"/>
    <row r="6198" hidden="1" x14ac:dyDescent="0.25"/>
  </sheetData>
  <sheetProtection password="CA2C" sheet="1" objects="1" scenarios="1"/>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ET160"/>
  <sheetViews>
    <sheetView workbookViewId="0">
      <pane xSplit="2" ySplit="8" topLeftCell="C9" activePane="bottomRight" state="frozen"/>
      <selection activeCell="A3884" sqref="A3884"/>
      <selection pane="topRight" activeCell="A3884" sqref="A3884"/>
      <selection pane="bottomLeft" activeCell="A3884" sqref="A3884"/>
      <selection pane="bottomRight" activeCell="A3884" sqref="A3884"/>
    </sheetView>
  </sheetViews>
  <sheetFormatPr defaultColWidth="0" defaultRowHeight="12.75" zeroHeight="1" x14ac:dyDescent="0.2"/>
  <cols>
    <col min="1" max="1" width="50.7109375" style="123" customWidth="1"/>
    <col min="2" max="2" width="5.42578125" style="124" customWidth="1"/>
    <col min="3" max="28" width="14" style="141" customWidth="1"/>
    <col min="29" max="77" width="0" style="138" hidden="1" customWidth="1"/>
    <col min="78" max="150" width="0" style="141" hidden="1" customWidth="1"/>
    <col min="151" max="16384" width="9.140625" style="141" hidden="1"/>
  </cols>
  <sheetData>
    <row r="1" spans="1:77" s="75" customFormat="1" ht="21.75" thickBot="1" x14ac:dyDescent="0.4">
      <c r="A1" s="343" t="s">
        <v>346</v>
      </c>
      <c r="B1" s="344"/>
      <c r="C1" s="58"/>
      <c r="D1" s="72"/>
      <c r="E1" s="72"/>
      <c r="F1" s="72"/>
      <c r="G1" s="72"/>
      <c r="H1" s="72"/>
      <c r="I1" s="72"/>
      <c r="J1" s="72"/>
      <c r="K1" s="72"/>
      <c r="L1" s="72"/>
      <c r="M1" s="72"/>
      <c r="N1" s="72"/>
      <c r="O1" s="72"/>
      <c r="P1" s="72"/>
      <c r="Q1" s="72"/>
      <c r="R1" s="72"/>
      <c r="S1" s="72"/>
      <c r="T1" s="72"/>
      <c r="U1" s="72"/>
      <c r="V1" s="72"/>
      <c r="W1" s="72"/>
      <c r="X1" s="72"/>
      <c r="Y1" s="72"/>
      <c r="Z1" s="72"/>
      <c r="AA1" s="72"/>
      <c r="AB1" s="72"/>
      <c r="AC1" s="73"/>
      <c r="AD1" s="73"/>
      <c r="AE1" s="73"/>
      <c r="AF1" s="73"/>
      <c r="AG1" s="73"/>
      <c r="AH1" s="74"/>
      <c r="AI1" s="74"/>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row>
    <row r="2" spans="1:77" s="78" customFormat="1" x14ac:dyDescent="0.2">
      <c r="A2" s="30" t="s">
        <v>6</v>
      </c>
      <c r="B2" s="76"/>
      <c r="C2" s="1016" t="s">
        <v>35</v>
      </c>
      <c r="D2" s="1017"/>
      <c r="E2" s="1017"/>
      <c r="F2" s="1017"/>
      <c r="G2" s="1017"/>
      <c r="H2" s="1017"/>
      <c r="I2" s="1017"/>
      <c r="J2" s="1017"/>
      <c r="K2" s="1017"/>
      <c r="L2" s="1017"/>
      <c r="M2" s="1017"/>
      <c r="N2" s="1017"/>
      <c r="O2" s="1017"/>
      <c r="P2" s="1017"/>
      <c r="Q2" s="1017"/>
      <c r="R2" s="1017"/>
      <c r="S2" s="1017"/>
      <c r="T2" s="1017"/>
      <c r="U2" s="1017"/>
      <c r="V2" s="1017"/>
      <c r="W2" s="1017"/>
      <c r="X2" s="1017"/>
      <c r="Y2" s="1017"/>
      <c r="Z2" s="1017"/>
      <c r="AA2" s="1017"/>
      <c r="AB2" s="1018"/>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row>
    <row r="3" spans="1:77" s="78" customFormat="1" ht="18" customHeight="1" x14ac:dyDescent="0.2">
      <c r="A3" s="14" t="s">
        <v>275</v>
      </c>
      <c r="B3" s="60"/>
      <c r="C3" s="1019" t="s">
        <v>107</v>
      </c>
      <c r="D3" s="318" t="s">
        <v>108</v>
      </c>
      <c r="E3" s="79"/>
      <c r="F3" s="319"/>
      <c r="G3" s="321"/>
      <c r="H3" s="321"/>
      <c r="I3" s="1011" t="s">
        <v>110</v>
      </c>
      <c r="J3" s="1012"/>
      <c r="K3" s="1013"/>
      <c r="L3" s="1028" t="s">
        <v>113</v>
      </c>
      <c r="M3" s="1029"/>
      <c r="N3" s="1029"/>
      <c r="O3" s="1029"/>
      <c r="P3" s="1029"/>
      <c r="Q3" s="1029"/>
      <c r="R3" s="1029"/>
      <c r="S3" s="1029"/>
      <c r="T3" s="1029"/>
      <c r="U3" s="1029"/>
      <c r="V3" s="1029"/>
      <c r="W3" s="1029"/>
      <c r="X3" s="1029"/>
      <c r="Y3" s="1029"/>
      <c r="Z3" s="1029"/>
      <c r="AA3" s="1029"/>
      <c r="AB3" s="1030"/>
      <c r="AC3" s="80"/>
      <c r="AD3" s="80"/>
      <c r="AE3" s="81"/>
      <c r="AF3" s="82"/>
      <c r="AG3" s="82"/>
      <c r="AH3" s="82"/>
      <c r="AI3" s="82"/>
      <c r="AJ3" s="82"/>
      <c r="AK3" s="82"/>
      <c r="AL3" s="82"/>
      <c r="AM3" s="83"/>
      <c r="AN3" s="82"/>
      <c r="AO3" s="82"/>
      <c r="AP3" s="82"/>
      <c r="AQ3" s="82"/>
      <c r="AR3" s="82"/>
      <c r="AS3" s="82"/>
      <c r="AT3" s="82"/>
      <c r="AU3" s="82"/>
      <c r="AV3" s="82"/>
      <c r="AW3" s="80"/>
      <c r="AX3" s="84"/>
      <c r="AY3" s="81"/>
      <c r="AZ3" s="82"/>
      <c r="BA3" s="82"/>
      <c r="BB3" s="82"/>
      <c r="BC3" s="82"/>
      <c r="BD3" s="82"/>
      <c r="BE3" s="82"/>
      <c r="BF3" s="82"/>
      <c r="BG3" s="83"/>
      <c r="BH3" s="82"/>
      <c r="BI3" s="82"/>
      <c r="BJ3" s="82"/>
      <c r="BK3" s="82"/>
      <c r="BL3" s="82"/>
      <c r="BM3" s="82"/>
      <c r="BN3" s="82"/>
      <c r="BO3" s="82"/>
      <c r="BP3" s="82"/>
      <c r="BQ3" s="80"/>
      <c r="BR3" s="73"/>
    </row>
    <row r="4" spans="1:77" s="78" customFormat="1" ht="55.5" customHeight="1" x14ac:dyDescent="0.2">
      <c r="A4" s="26"/>
      <c r="B4" s="85"/>
      <c r="C4" s="1020"/>
      <c r="D4" s="86"/>
      <c r="E4" s="1021" t="s">
        <v>109</v>
      </c>
      <c r="F4" s="1022"/>
      <c r="G4" s="318" t="s">
        <v>466</v>
      </c>
      <c r="H4" s="319"/>
      <c r="I4" s="87"/>
      <c r="J4" s="1014" t="s">
        <v>111</v>
      </c>
      <c r="K4" s="88" t="s">
        <v>112</v>
      </c>
      <c r="L4" s="89"/>
      <c r="M4" s="314" t="s">
        <v>360</v>
      </c>
      <c r="N4" s="1031" t="s">
        <v>596</v>
      </c>
      <c r="O4" s="1032"/>
      <c r="P4" s="1033"/>
      <c r="Q4" s="314" t="s">
        <v>470</v>
      </c>
      <c r="R4" s="1014" t="s">
        <v>471</v>
      </c>
      <c r="S4" s="1021" t="s">
        <v>472</v>
      </c>
      <c r="T4" s="1022"/>
      <c r="U4" s="1021" t="s">
        <v>474</v>
      </c>
      <c r="V4" s="1024"/>
      <c r="W4" s="1024"/>
      <c r="X4" s="1024"/>
      <c r="Y4" s="1024"/>
      <c r="Z4" s="1024"/>
      <c r="AA4" s="1024"/>
      <c r="AB4" s="1025"/>
      <c r="AC4" s="73"/>
      <c r="AD4" s="73"/>
      <c r="AE4" s="81"/>
      <c r="AF4" s="81"/>
      <c r="AG4" s="81"/>
      <c r="AH4" s="81"/>
      <c r="AI4" s="90"/>
      <c r="AJ4" s="90"/>
      <c r="AK4" s="73"/>
      <c r="AL4" s="73"/>
      <c r="AM4" s="81"/>
      <c r="AN4" s="81"/>
      <c r="AO4" s="81"/>
      <c r="AP4" s="81"/>
      <c r="AQ4" s="81"/>
      <c r="AR4" s="82"/>
      <c r="AS4" s="82"/>
      <c r="AT4" s="82"/>
      <c r="AU4" s="91"/>
      <c r="AV4" s="73"/>
      <c r="AW4" s="73"/>
      <c r="AX4" s="92"/>
      <c r="AY4" s="81"/>
      <c r="AZ4" s="81"/>
      <c r="BA4" s="81"/>
      <c r="BB4" s="81"/>
      <c r="BC4" s="90"/>
      <c r="BD4" s="90"/>
      <c r="BE4" s="73"/>
      <c r="BF4" s="73"/>
      <c r="BG4" s="81"/>
      <c r="BH4" s="81"/>
      <c r="BI4" s="81"/>
      <c r="BJ4" s="81"/>
      <c r="BK4" s="81"/>
      <c r="BL4" s="82"/>
      <c r="BM4" s="82"/>
      <c r="BN4" s="82"/>
      <c r="BO4" s="91"/>
      <c r="BP4" s="73"/>
      <c r="BQ4" s="73"/>
      <c r="BR4" s="73"/>
    </row>
    <row r="5" spans="1:77" s="78" customFormat="1" ht="50.25" customHeight="1" x14ac:dyDescent="0.2">
      <c r="A5" s="26"/>
      <c r="B5" s="85"/>
      <c r="C5" s="1020"/>
      <c r="D5" s="86"/>
      <c r="E5" s="93"/>
      <c r="F5" s="1014" t="s">
        <v>465</v>
      </c>
      <c r="G5" s="93"/>
      <c r="H5" s="314" t="s">
        <v>467</v>
      </c>
      <c r="I5" s="87"/>
      <c r="J5" s="1023"/>
      <c r="K5" s="94"/>
      <c r="L5" s="95"/>
      <c r="M5" s="96"/>
      <c r="N5" s="97"/>
      <c r="O5" s="1014" t="s">
        <v>468</v>
      </c>
      <c r="P5" s="1014" t="s">
        <v>469</v>
      </c>
      <c r="Q5" s="320"/>
      <c r="R5" s="1023"/>
      <c r="S5" s="323"/>
      <c r="T5" s="1014" t="s">
        <v>473</v>
      </c>
      <c r="U5" s="16"/>
      <c r="V5" s="1021" t="s">
        <v>475</v>
      </c>
      <c r="W5" s="1022"/>
      <c r="X5" s="1021" t="s">
        <v>477</v>
      </c>
      <c r="Y5" s="1022"/>
      <c r="Z5" s="1021" t="s">
        <v>479</v>
      </c>
      <c r="AA5" s="1024"/>
      <c r="AB5" s="1025"/>
      <c r="AC5" s="73"/>
      <c r="AD5" s="73"/>
      <c r="AE5" s="92"/>
      <c r="AF5" s="92"/>
      <c r="AG5" s="92"/>
      <c r="AH5" s="90"/>
      <c r="AI5" s="90"/>
      <c r="AJ5" s="90"/>
      <c r="AK5" s="81"/>
      <c r="AL5" s="73"/>
      <c r="AM5" s="92"/>
      <c r="AN5" s="92"/>
      <c r="AO5" s="81"/>
      <c r="AP5" s="81"/>
      <c r="AQ5" s="81"/>
      <c r="AR5" s="82"/>
      <c r="AS5" s="82"/>
      <c r="AT5" s="82"/>
      <c r="AU5" s="81"/>
      <c r="AV5" s="73"/>
      <c r="AW5" s="73"/>
      <c r="AX5" s="92"/>
      <c r="AY5" s="92"/>
      <c r="AZ5" s="92"/>
      <c r="BA5" s="92"/>
      <c r="BB5" s="90"/>
      <c r="BC5" s="90"/>
      <c r="BD5" s="90"/>
      <c r="BE5" s="81"/>
      <c r="BF5" s="73"/>
      <c r="BG5" s="92"/>
      <c r="BH5" s="92"/>
      <c r="BI5" s="81"/>
      <c r="BJ5" s="81"/>
      <c r="BK5" s="81"/>
      <c r="BL5" s="82"/>
      <c r="BM5" s="82"/>
      <c r="BN5" s="82"/>
      <c r="BO5" s="81"/>
      <c r="BP5" s="73"/>
      <c r="BQ5" s="73"/>
      <c r="BR5" s="73"/>
    </row>
    <row r="6" spans="1:77" s="78" customFormat="1" ht="39" customHeight="1" x14ac:dyDescent="0.2">
      <c r="A6" s="14"/>
      <c r="B6" s="60"/>
      <c r="C6" s="98"/>
      <c r="D6" s="86"/>
      <c r="E6" s="93"/>
      <c r="F6" s="1023"/>
      <c r="G6" s="93"/>
      <c r="H6" s="320"/>
      <c r="I6" s="87"/>
      <c r="J6" s="1023"/>
      <c r="K6" s="99"/>
      <c r="L6" s="72"/>
      <c r="M6" s="100"/>
      <c r="N6" s="97"/>
      <c r="O6" s="1023"/>
      <c r="P6" s="1023"/>
      <c r="Q6" s="320"/>
      <c r="R6" s="1023"/>
      <c r="S6" s="323"/>
      <c r="T6" s="1023"/>
      <c r="U6" s="16"/>
      <c r="V6" s="320"/>
      <c r="W6" s="1014" t="s">
        <v>476</v>
      </c>
      <c r="X6" s="89"/>
      <c r="Y6" s="1014" t="s">
        <v>478</v>
      </c>
      <c r="Z6" s="323"/>
      <c r="AA6" s="1014" t="s">
        <v>480</v>
      </c>
      <c r="AB6" s="1026" t="s">
        <v>481</v>
      </c>
      <c r="AC6" s="73"/>
      <c r="AD6" s="73"/>
      <c r="AE6" s="92"/>
      <c r="AF6" s="92"/>
      <c r="AG6" s="92"/>
      <c r="AH6" s="81"/>
      <c r="AI6" s="81"/>
      <c r="AJ6" s="73"/>
      <c r="AK6" s="81"/>
      <c r="AL6" s="90"/>
      <c r="AM6" s="92"/>
      <c r="AN6" s="92"/>
      <c r="AO6" s="81"/>
      <c r="AP6" s="81"/>
      <c r="AQ6" s="73"/>
      <c r="AR6" s="81"/>
      <c r="AS6" s="81"/>
      <c r="AT6" s="101"/>
      <c r="AU6" s="81"/>
      <c r="AV6" s="73"/>
      <c r="AW6" s="73"/>
      <c r="AX6" s="92"/>
      <c r="AY6" s="92"/>
      <c r="AZ6" s="92"/>
      <c r="BA6" s="92"/>
      <c r="BB6" s="81"/>
      <c r="BC6" s="81"/>
      <c r="BD6" s="73"/>
      <c r="BE6" s="81"/>
      <c r="BF6" s="90"/>
      <c r="BG6" s="92"/>
      <c r="BH6" s="92"/>
      <c r="BI6" s="81"/>
      <c r="BJ6" s="81"/>
      <c r="BK6" s="73"/>
      <c r="BL6" s="81"/>
      <c r="BM6" s="81"/>
      <c r="BN6" s="101"/>
      <c r="BO6" s="81"/>
      <c r="BP6" s="73"/>
      <c r="BQ6" s="73"/>
      <c r="BR6" s="73"/>
    </row>
    <row r="7" spans="1:77" s="78" customFormat="1" ht="18.75" customHeight="1" x14ac:dyDescent="0.2">
      <c r="A7" s="34"/>
      <c r="B7" s="102"/>
      <c r="C7" s="31"/>
      <c r="D7" s="103"/>
      <c r="E7" s="103"/>
      <c r="F7" s="104"/>
      <c r="G7" s="103"/>
      <c r="H7" s="104"/>
      <c r="I7" s="105"/>
      <c r="J7" s="315"/>
      <c r="K7" s="106"/>
      <c r="L7" s="107"/>
      <c r="M7" s="108"/>
      <c r="N7" s="109"/>
      <c r="O7" s="109"/>
      <c r="P7" s="315"/>
      <c r="Q7" s="109"/>
      <c r="R7" s="109"/>
      <c r="S7" s="109"/>
      <c r="T7" s="1015"/>
      <c r="U7" s="110"/>
      <c r="V7" s="315"/>
      <c r="W7" s="1015"/>
      <c r="X7" s="111"/>
      <c r="Y7" s="1015"/>
      <c r="Z7" s="109"/>
      <c r="AA7" s="1015"/>
      <c r="AB7" s="1027"/>
      <c r="AC7" s="112"/>
      <c r="AD7" s="112"/>
      <c r="AE7" s="113"/>
      <c r="AF7" s="113"/>
      <c r="AG7" s="113"/>
      <c r="AH7" s="113"/>
      <c r="AI7" s="113"/>
      <c r="AJ7" s="112"/>
      <c r="AK7" s="113"/>
      <c r="AL7" s="113"/>
      <c r="AM7" s="113"/>
      <c r="AN7" s="113"/>
      <c r="AO7" s="113"/>
      <c r="AP7" s="113"/>
      <c r="AQ7" s="112"/>
      <c r="AR7" s="113"/>
      <c r="AS7" s="113"/>
      <c r="AT7" s="113"/>
      <c r="AU7" s="113"/>
      <c r="AV7" s="112"/>
      <c r="AW7" s="114"/>
      <c r="AX7" s="113"/>
      <c r="AY7" s="113"/>
      <c r="AZ7" s="113"/>
      <c r="BA7" s="113"/>
      <c r="BB7" s="113"/>
      <c r="BC7" s="113"/>
      <c r="BD7" s="112"/>
      <c r="BE7" s="113"/>
      <c r="BF7" s="113"/>
      <c r="BG7" s="113"/>
      <c r="BH7" s="113"/>
      <c r="BI7" s="113"/>
      <c r="BJ7" s="113"/>
      <c r="BK7" s="112"/>
      <c r="BL7" s="113"/>
      <c r="BM7" s="113"/>
      <c r="BN7" s="113"/>
      <c r="BO7" s="113"/>
      <c r="BP7" s="112"/>
      <c r="BQ7" s="73"/>
      <c r="BR7" s="73"/>
    </row>
    <row r="8" spans="1:77" s="78" customFormat="1" ht="18.75" customHeight="1" x14ac:dyDescent="0.2">
      <c r="A8" s="34"/>
      <c r="B8" s="102"/>
      <c r="C8" s="115">
        <v>10</v>
      </c>
      <c r="D8" s="116">
        <v>20</v>
      </c>
      <c r="E8" s="116">
        <v>30</v>
      </c>
      <c r="F8" s="116">
        <v>40</v>
      </c>
      <c r="G8" s="116">
        <v>50</v>
      </c>
      <c r="H8" s="116">
        <v>60</v>
      </c>
      <c r="I8" s="116">
        <v>70</v>
      </c>
      <c r="J8" s="116">
        <v>80</v>
      </c>
      <c r="K8" s="116">
        <v>90</v>
      </c>
      <c r="L8" s="116">
        <v>100</v>
      </c>
      <c r="M8" s="116">
        <v>110</v>
      </c>
      <c r="N8" s="116">
        <v>120</v>
      </c>
      <c r="O8" s="116">
        <v>130</v>
      </c>
      <c r="P8" s="116">
        <v>140</v>
      </c>
      <c r="Q8" s="116">
        <v>150</v>
      </c>
      <c r="R8" s="116">
        <v>160</v>
      </c>
      <c r="S8" s="116">
        <v>170</v>
      </c>
      <c r="T8" s="116">
        <v>180</v>
      </c>
      <c r="U8" s="116">
        <v>190</v>
      </c>
      <c r="V8" s="116">
        <v>200</v>
      </c>
      <c r="W8" s="116">
        <v>210</v>
      </c>
      <c r="X8" s="116">
        <v>220</v>
      </c>
      <c r="Y8" s="116">
        <v>230</v>
      </c>
      <c r="Z8" s="116">
        <v>240</v>
      </c>
      <c r="AA8" s="116">
        <v>250</v>
      </c>
      <c r="AB8" s="117">
        <v>260</v>
      </c>
      <c r="AC8" s="112"/>
      <c r="AD8" s="112"/>
      <c r="AE8" s="113"/>
      <c r="AF8" s="113"/>
      <c r="AG8" s="113"/>
      <c r="AH8" s="113"/>
      <c r="AI8" s="113"/>
      <c r="AJ8" s="112"/>
      <c r="AK8" s="113"/>
      <c r="AL8" s="113"/>
      <c r="AM8" s="113"/>
      <c r="AN8" s="113"/>
      <c r="AO8" s="113"/>
      <c r="AP8" s="113"/>
      <c r="AQ8" s="112"/>
      <c r="AR8" s="113"/>
      <c r="AS8" s="113"/>
      <c r="AT8" s="113"/>
      <c r="AU8" s="113"/>
      <c r="AV8" s="112"/>
      <c r="AW8" s="114"/>
      <c r="AX8" s="113"/>
      <c r="AY8" s="113"/>
      <c r="AZ8" s="113"/>
      <c r="BA8" s="113"/>
      <c r="BB8" s="113"/>
      <c r="BC8" s="113"/>
      <c r="BD8" s="112"/>
      <c r="BE8" s="113"/>
      <c r="BF8" s="113"/>
      <c r="BG8" s="113"/>
      <c r="BH8" s="113"/>
      <c r="BI8" s="113"/>
      <c r="BJ8" s="113"/>
      <c r="BK8" s="112"/>
      <c r="BL8" s="113"/>
      <c r="BM8" s="113"/>
      <c r="BN8" s="113"/>
      <c r="BO8" s="113"/>
      <c r="BP8" s="112"/>
      <c r="BQ8" s="73"/>
      <c r="BR8" s="73"/>
    </row>
    <row r="9" spans="1:77" s="78" customFormat="1" ht="25.5" customHeight="1" x14ac:dyDescent="0.2">
      <c r="A9" s="58" t="s">
        <v>0</v>
      </c>
      <c r="B9" s="59"/>
      <c r="C9" s="345"/>
      <c r="D9" s="118"/>
      <c r="E9" s="118"/>
      <c r="F9" s="118"/>
      <c r="G9" s="118"/>
      <c r="H9" s="118"/>
      <c r="I9" s="119"/>
      <c r="J9" s="119"/>
      <c r="K9" s="118"/>
      <c r="L9" s="119"/>
      <c r="M9" s="119"/>
      <c r="N9" s="119"/>
      <c r="O9" s="119"/>
      <c r="P9" s="119"/>
      <c r="Q9" s="119"/>
      <c r="R9" s="119"/>
      <c r="S9" s="120"/>
      <c r="T9" s="120"/>
      <c r="U9" s="121"/>
      <c r="V9" s="121"/>
      <c r="W9" s="121"/>
      <c r="X9" s="121"/>
      <c r="Y9" s="121"/>
      <c r="Z9" s="121"/>
      <c r="AA9" s="121"/>
      <c r="AB9" s="122"/>
      <c r="AC9" s="73"/>
      <c r="AD9" s="73"/>
      <c r="AE9" s="113"/>
      <c r="AF9" s="113"/>
      <c r="AG9" s="113"/>
      <c r="AH9" s="113"/>
      <c r="AI9" s="113"/>
      <c r="AJ9" s="112"/>
      <c r="AK9" s="113"/>
      <c r="AL9" s="113"/>
      <c r="AM9" s="113"/>
      <c r="AN9" s="113"/>
      <c r="AO9" s="113"/>
      <c r="AP9" s="113"/>
      <c r="AQ9" s="112"/>
      <c r="AR9" s="113"/>
      <c r="AS9" s="113"/>
      <c r="AT9" s="113"/>
      <c r="AU9" s="113"/>
      <c r="AV9" s="112"/>
      <c r="AW9" s="73"/>
      <c r="AX9" s="92"/>
      <c r="AY9" s="92"/>
      <c r="AZ9" s="92"/>
      <c r="BA9" s="92"/>
      <c r="BB9" s="101"/>
      <c r="BC9" s="101"/>
      <c r="BD9" s="73"/>
      <c r="BE9" s="81"/>
      <c r="BF9" s="90"/>
      <c r="BG9" s="92"/>
      <c r="BH9" s="81"/>
      <c r="BI9" s="101"/>
      <c r="BJ9" s="101"/>
      <c r="BK9" s="73"/>
      <c r="BL9" s="81"/>
      <c r="BM9" s="81"/>
      <c r="BN9" s="101"/>
      <c r="BO9" s="81"/>
      <c r="BP9" s="73"/>
      <c r="BQ9" s="73"/>
      <c r="BR9" s="73"/>
    </row>
    <row r="10" spans="1:77" ht="14.25" customHeight="1" x14ac:dyDescent="0.2">
      <c r="A10" s="326" t="s">
        <v>40</v>
      </c>
      <c r="B10" s="60">
        <v>10</v>
      </c>
      <c r="C10" s="327"/>
      <c r="D10" s="134"/>
      <c r="E10" s="134"/>
      <c r="F10" s="134"/>
      <c r="G10" s="134"/>
      <c r="H10" s="134"/>
      <c r="I10" s="134"/>
      <c r="J10" s="134"/>
      <c r="K10" s="134"/>
      <c r="L10" s="134"/>
      <c r="M10" s="134"/>
      <c r="N10" s="134"/>
      <c r="O10" s="134"/>
      <c r="P10" s="135"/>
      <c r="Q10" s="134"/>
      <c r="R10" s="134"/>
      <c r="S10" s="134"/>
      <c r="T10" s="134"/>
      <c r="U10" s="136"/>
      <c r="V10" s="136"/>
      <c r="W10" s="136"/>
      <c r="X10" s="136"/>
      <c r="Y10" s="136"/>
      <c r="Z10" s="136"/>
      <c r="AA10" s="136"/>
      <c r="AB10" s="137"/>
      <c r="BS10" s="141"/>
      <c r="BT10" s="141"/>
      <c r="BU10" s="141"/>
      <c r="BV10" s="141"/>
      <c r="BW10" s="141"/>
      <c r="BX10" s="141"/>
      <c r="BY10" s="141"/>
    </row>
    <row r="11" spans="1:77" ht="15" customHeight="1" x14ac:dyDescent="0.2">
      <c r="A11" s="326" t="s">
        <v>41</v>
      </c>
      <c r="B11" s="18">
        <v>20</v>
      </c>
      <c r="C11" s="168"/>
      <c r="D11" s="168"/>
      <c r="E11" s="143"/>
      <c r="F11" s="143"/>
      <c r="G11" s="144"/>
      <c r="H11" s="144"/>
      <c r="I11" s="145"/>
      <c r="J11" s="142"/>
      <c r="K11" s="143"/>
      <c r="L11" s="145"/>
      <c r="M11" s="146"/>
      <c r="N11" s="146"/>
      <c r="O11" s="147"/>
      <c r="P11" s="134"/>
      <c r="Q11" s="146"/>
      <c r="R11" s="146"/>
      <c r="S11" s="145"/>
      <c r="T11" s="147"/>
      <c r="U11" s="145"/>
      <c r="V11" s="145"/>
      <c r="W11" s="147"/>
      <c r="X11" s="145"/>
      <c r="Y11" s="147"/>
      <c r="Z11" s="147"/>
      <c r="AA11" s="147"/>
      <c r="AB11" s="137"/>
      <c r="BS11" s="141"/>
      <c r="BT11" s="141"/>
      <c r="BU11" s="141"/>
      <c r="BV11" s="141"/>
      <c r="BW11" s="141"/>
      <c r="BX11" s="141"/>
      <c r="BY11" s="141"/>
    </row>
    <row r="12" spans="1:77" ht="15" customHeight="1" x14ac:dyDescent="0.2">
      <c r="A12" s="66" t="s">
        <v>74</v>
      </c>
      <c r="B12" s="60">
        <v>30</v>
      </c>
      <c r="C12" s="166"/>
      <c r="D12" s="134"/>
      <c r="E12" s="134"/>
      <c r="F12" s="134"/>
      <c r="G12" s="134"/>
      <c r="H12" s="134"/>
      <c r="I12" s="146"/>
      <c r="J12" s="134"/>
      <c r="K12" s="134"/>
      <c r="L12" s="145"/>
      <c r="M12" s="146"/>
      <c r="N12" s="146"/>
      <c r="O12" s="146"/>
      <c r="P12" s="135"/>
      <c r="Q12" s="146"/>
      <c r="R12" s="146"/>
      <c r="S12" s="147"/>
      <c r="T12" s="134"/>
      <c r="U12" s="147"/>
      <c r="V12" s="147"/>
      <c r="W12" s="134"/>
      <c r="X12" s="147"/>
      <c r="Y12" s="147"/>
      <c r="Z12" s="147"/>
      <c r="AA12" s="134"/>
      <c r="AB12" s="137"/>
      <c r="BS12" s="141"/>
      <c r="BT12" s="141"/>
      <c r="BU12" s="141"/>
      <c r="BV12" s="141"/>
      <c r="BW12" s="141"/>
      <c r="BX12" s="141"/>
      <c r="BY12" s="141"/>
    </row>
    <row r="13" spans="1:77" ht="15" customHeight="1" x14ac:dyDescent="0.2">
      <c r="A13" s="66" t="s">
        <v>75</v>
      </c>
      <c r="B13" s="18">
        <v>40</v>
      </c>
      <c r="C13" s="166"/>
      <c r="D13" s="134"/>
      <c r="E13" s="134"/>
      <c r="F13" s="134"/>
      <c r="G13" s="134"/>
      <c r="H13" s="134"/>
      <c r="I13" s="146"/>
      <c r="J13" s="134"/>
      <c r="K13" s="134"/>
      <c r="L13" s="145"/>
      <c r="M13" s="146"/>
      <c r="N13" s="146"/>
      <c r="O13" s="146"/>
      <c r="P13" s="134"/>
      <c r="Q13" s="146"/>
      <c r="R13" s="146"/>
      <c r="S13" s="147"/>
      <c r="T13" s="134"/>
      <c r="U13" s="147"/>
      <c r="V13" s="147"/>
      <c r="W13" s="134"/>
      <c r="X13" s="147"/>
      <c r="Y13" s="147"/>
      <c r="Z13" s="147"/>
      <c r="AA13" s="134"/>
      <c r="AB13" s="137"/>
      <c r="BS13" s="141"/>
      <c r="BT13" s="141"/>
      <c r="BU13" s="141"/>
      <c r="BV13" s="141"/>
      <c r="BW13" s="141"/>
      <c r="BX13" s="141"/>
      <c r="BY13" s="141"/>
    </row>
    <row r="14" spans="1:77" ht="15" customHeight="1" x14ac:dyDescent="0.2">
      <c r="A14" s="66" t="s">
        <v>76</v>
      </c>
      <c r="B14" s="60">
        <v>50</v>
      </c>
      <c r="C14" s="166"/>
      <c r="D14" s="134"/>
      <c r="E14" s="134"/>
      <c r="F14" s="134"/>
      <c r="G14" s="134"/>
      <c r="H14" s="134"/>
      <c r="I14" s="146"/>
      <c r="J14" s="134"/>
      <c r="K14" s="134"/>
      <c r="L14" s="145"/>
      <c r="M14" s="146"/>
      <c r="N14" s="146"/>
      <c r="O14" s="146"/>
      <c r="P14" s="135"/>
      <c r="Q14" s="146"/>
      <c r="R14" s="146"/>
      <c r="S14" s="147"/>
      <c r="T14" s="134"/>
      <c r="U14" s="147"/>
      <c r="V14" s="147"/>
      <c r="W14" s="134"/>
      <c r="X14" s="147"/>
      <c r="Y14" s="147"/>
      <c r="Z14" s="147"/>
      <c r="AA14" s="134"/>
      <c r="AB14" s="137"/>
      <c r="BS14" s="141"/>
      <c r="BT14" s="141"/>
      <c r="BU14" s="141"/>
      <c r="BV14" s="141"/>
      <c r="BW14" s="141"/>
      <c r="BX14" s="141"/>
      <c r="BY14" s="141"/>
    </row>
    <row r="15" spans="1:77" s="149" customFormat="1" ht="15" customHeight="1" x14ac:dyDescent="0.2">
      <c r="A15" s="328" t="s">
        <v>306</v>
      </c>
      <c r="B15" s="18">
        <v>60</v>
      </c>
      <c r="C15" s="177"/>
      <c r="D15" s="134"/>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4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row>
    <row r="16" spans="1:77" ht="15" customHeight="1" x14ac:dyDescent="0.2">
      <c r="A16" s="326" t="s">
        <v>520</v>
      </c>
      <c r="B16" s="60">
        <v>70</v>
      </c>
      <c r="C16" s="346"/>
      <c r="D16" s="150"/>
      <c r="E16" s="143"/>
      <c r="F16" s="143"/>
      <c r="G16" s="144"/>
      <c r="H16" s="144"/>
      <c r="I16" s="151"/>
      <c r="J16" s="147"/>
      <c r="K16" s="147"/>
      <c r="L16" s="145"/>
      <c r="M16" s="146"/>
      <c r="N16" s="145"/>
      <c r="O16" s="147"/>
      <c r="P16" s="135"/>
      <c r="Q16" s="146"/>
      <c r="R16" s="146"/>
      <c r="S16" s="145"/>
      <c r="T16" s="134"/>
      <c r="U16" s="145"/>
      <c r="V16" s="134"/>
      <c r="W16" s="134"/>
      <c r="X16" s="134"/>
      <c r="Y16" s="134"/>
      <c r="Z16" s="134"/>
      <c r="AA16" s="134"/>
      <c r="AB16" s="148"/>
    </row>
    <row r="17" spans="1:77" ht="15" customHeight="1" x14ac:dyDescent="0.2">
      <c r="A17" s="66" t="s">
        <v>77</v>
      </c>
      <c r="B17" s="18">
        <v>80</v>
      </c>
      <c r="C17" s="346"/>
      <c r="D17" s="142"/>
      <c r="E17" s="134"/>
      <c r="F17" s="134"/>
      <c r="G17" s="134"/>
      <c r="H17" s="134"/>
      <c r="I17" s="147"/>
      <c r="J17" s="134"/>
      <c r="K17" s="134"/>
      <c r="L17" s="145"/>
      <c r="M17" s="146"/>
      <c r="N17" s="147"/>
      <c r="O17" s="134"/>
      <c r="P17" s="134"/>
      <c r="Q17" s="146"/>
      <c r="R17" s="146"/>
      <c r="S17" s="147"/>
      <c r="T17" s="134"/>
      <c r="U17" s="147"/>
      <c r="V17" s="134"/>
      <c r="W17" s="134"/>
      <c r="X17" s="134"/>
      <c r="Y17" s="134"/>
      <c r="Z17" s="134"/>
      <c r="AA17" s="134"/>
      <c r="AB17" s="148"/>
    </row>
    <row r="18" spans="1:77" ht="15" customHeight="1" x14ac:dyDescent="0.2">
      <c r="A18" s="66" t="s">
        <v>78</v>
      </c>
      <c r="B18" s="60">
        <v>90</v>
      </c>
      <c r="C18" s="346"/>
      <c r="D18" s="142"/>
      <c r="E18" s="134"/>
      <c r="F18" s="134"/>
      <c r="G18" s="134"/>
      <c r="H18" s="134"/>
      <c r="I18" s="147"/>
      <c r="J18" s="134"/>
      <c r="K18" s="134"/>
      <c r="L18" s="145"/>
      <c r="M18" s="146"/>
      <c r="N18" s="147"/>
      <c r="O18" s="134"/>
      <c r="P18" s="135"/>
      <c r="Q18" s="146"/>
      <c r="R18" s="146"/>
      <c r="S18" s="147"/>
      <c r="T18" s="134"/>
      <c r="U18" s="147"/>
      <c r="V18" s="134"/>
      <c r="W18" s="134"/>
      <c r="X18" s="134"/>
      <c r="Y18" s="134"/>
      <c r="Z18" s="134"/>
      <c r="AA18" s="134"/>
      <c r="AB18" s="148"/>
    </row>
    <row r="19" spans="1:77" ht="15" customHeight="1" x14ac:dyDescent="0.2">
      <c r="A19" s="66" t="s">
        <v>79</v>
      </c>
      <c r="B19" s="18">
        <v>100</v>
      </c>
      <c r="C19" s="346"/>
      <c r="D19" s="142"/>
      <c r="E19" s="134"/>
      <c r="F19" s="134"/>
      <c r="G19" s="134"/>
      <c r="H19" s="134"/>
      <c r="I19" s="147"/>
      <c r="J19" s="134"/>
      <c r="K19" s="134"/>
      <c r="L19" s="145"/>
      <c r="M19" s="146"/>
      <c r="N19" s="147"/>
      <c r="O19" s="134"/>
      <c r="P19" s="134"/>
      <c r="Q19" s="146"/>
      <c r="R19" s="146"/>
      <c r="S19" s="147"/>
      <c r="T19" s="134"/>
      <c r="U19" s="147"/>
      <c r="V19" s="134"/>
      <c r="W19" s="134"/>
      <c r="X19" s="134"/>
      <c r="Y19" s="134"/>
      <c r="Z19" s="134"/>
      <c r="AA19" s="134"/>
      <c r="AB19" s="148"/>
    </row>
    <row r="20" spans="1:77" ht="15" customHeight="1" x14ac:dyDescent="0.2">
      <c r="A20" s="326" t="s">
        <v>362</v>
      </c>
      <c r="B20" s="60">
        <v>110</v>
      </c>
      <c r="C20" s="347"/>
      <c r="D20" s="152"/>
      <c r="E20" s="134"/>
      <c r="F20" s="134"/>
      <c r="G20" s="134"/>
      <c r="H20" s="134"/>
      <c r="I20" s="134"/>
      <c r="J20" s="134"/>
      <c r="K20" s="134"/>
      <c r="L20" s="146"/>
      <c r="M20" s="146"/>
      <c r="N20" s="134"/>
      <c r="O20" s="134"/>
      <c r="P20" s="134"/>
      <c r="Q20" s="134"/>
      <c r="R20" s="134"/>
      <c r="S20" s="134"/>
      <c r="T20" s="134"/>
      <c r="U20" s="134"/>
      <c r="V20" s="134"/>
      <c r="W20" s="134"/>
      <c r="X20" s="134"/>
      <c r="Y20" s="134"/>
      <c r="Z20" s="134"/>
      <c r="AA20" s="134"/>
      <c r="AB20" s="148"/>
    </row>
    <row r="21" spans="1:77" ht="15" customHeight="1" x14ac:dyDescent="0.2">
      <c r="A21" s="66" t="s">
        <v>363</v>
      </c>
      <c r="B21" s="18">
        <v>120</v>
      </c>
      <c r="C21" s="332"/>
      <c r="D21" s="142"/>
      <c r="E21" s="134"/>
      <c r="F21" s="134"/>
      <c r="G21" s="134"/>
      <c r="H21" s="134"/>
      <c r="I21" s="134"/>
      <c r="J21" s="134"/>
      <c r="K21" s="134"/>
      <c r="L21" s="134"/>
      <c r="M21" s="134"/>
      <c r="N21" s="134"/>
      <c r="O21" s="134"/>
      <c r="P21" s="135"/>
      <c r="Q21" s="134"/>
      <c r="R21" s="134"/>
      <c r="S21" s="134"/>
      <c r="T21" s="134"/>
      <c r="U21" s="134"/>
      <c r="V21" s="134"/>
      <c r="W21" s="134"/>
      <c r="X21" s="134"/>
      <c r="Y21" s="134"/>
      <c r="Z21" s="134"/>
      <c r="AA21" s="134"/>
      <c r="AB21" s="148"/>
    </row>
    <row r="22" spans="1:77" ht="15" customHeight="1" x14ac:dyDescent="0.2">
      <c r="A22" s="66" t="s">
        <v>364</v>
      </c>
      <c r="B22" s="60">
        <v>130</v>
      </c>
      <c r="C22" s="258"/>
      <c r="D22" s="134"/>
      <c r="E22" s="134"/>
      <c r="F22" s="134"/>
      <c r="G22" s="134"/>
      <c r="H22" s="134"/>
      <c r="I22" s="134"/>
      <c r="J22" s="134"/>
      <c r="K22" s="134"/>
      <c r="L22" s="145"/>
      <c r="M22" s="152"/>
      <c r="N22" s="134"/>
      <c r="O22" s="134"/>
      <c r="P22" s="135"/>
      <c r="Q22" s="134"/>
      <c r="R22" s="134"/>
      <c r="S22" s="134"/>
      <c r="T22" s="134"/>
      <c r="U22" s="134"/>
      <c r="V22" s="134"/>
      <c r="W22" s="134"/>
      <c r="X22" s="134"/>
      <c r="Y22" s="134"/>
      <c r="Z22" s="134"/>
      <c r="AA22" s="134"/>
      <c r="AB22" s="148"/>
    </row>
    <row r="23" spans="1:77" ht="15" customHeight="1" x14ac:dyDescent="0.2">
      <c r="A23" s="326" t="s">
        <v>522</v>
      </c>
      <c r="B23" s="18">
        <v>140</v>
      </c>
      <c r="C23" s="346"/>
      <c r="D23" s="142"/>
      <c r="E23" s="143"/>
      <c r="F23" s="143"/>
      <c r="G23" s="144"/>
      <c r="H23" s="144"/>
      <c r="I23" s="147"/>
      <c r="J23" s="134"/>
      <c r="K23" s="134"/>
      <c r="L23" s="145"/>
      <c r="M23" s="152"/>
      <c r="N23" s="147"/>
      <c r="O23" s="134"/>
      <c r="P23" s="134"/>
      <c r="Q23" s="160"/>
      <c r="R23" s="152"/>
      <c r="S23" s="147"/>
      <c r="T23" s="134"/>
      <c r="U23" s="160"/>
      <c r="V23" s="134"/>
      <c r="W23" s="134"/>
      <c r="X23" s="134"/>
      <c r="Y23" s="134"/>
      <c r="Z23" s="134"/>
      <c r="AA23" s="134"/>
      <c r="AB23" s="148"/>
    </row>
    <row r="24" spans="1:77" s="155" customFormat="1" ht="15" customHeight="1" x14ac:dyDescent="0.2">
      <c r="A24" s="326" t="s">
        <v>524</v>
      </c>
      <c r="B24" s="60">
        <v>150</v>
      </c>
      <c r="C24" s="332"/>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53"/>
      <c r="AC24" s="154"/>
      <c r="AD24" s="154"/>
      <c r="AE24" s="138"/>
      <c r="AF24" s="138"/>
      <c r="AG24" s="138"/>
      <c r="AH24" s="138"/>
      <c r="AI24" s="138"/>
      <c r="AJ24" s="138"/>
      <c r="AK24" s="138"/>
      <c r="AL24" s="138"/>
      <c r="AM24" s="138"/>
      <c r="AN24" s="138"/>
      <c r="AO24" s="138"/>
      <c r="AP24" s="138"/>
      <c r="AQ24" s="138"/>
      <c r="AR24" s="138"/>
      <c r="AS24" s="138"/>
      <c r="AT24" s="138"/>
      <c r="AU24" s="138"/>
      <c r="AV24" s="138"/>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row>
    <row r="25" spans="1:77" s="155" customFormat="1" ht="15" customHeight="1" x14ac:dyDescent="0.2">
      <c r="A25" s="326" t="s">
        <v>55</v>
      </c>
      <c r="B25" s="18">
        <v>160</v>
      </c>
      <c r="C25" s="346"/>
      <c r="D25" s="152"/>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53"/>
      <c r="AC25" s="154"/>
      <c r="AD25" s="154"/>
      <c r="AE25" s="138"/>
      <c r="AF25" s="138"/>
      <c r="AG25" s="138"/>
      <c r="AH25" s="138"/>
      <c r="AI25" s="138"/>
      <c r="AJ25" s="138"/>
      <c r="AK25" s="138"/>
      <c r="AL25" s="138"/>
      <c r="AM25" s="138"/>
      <c r="AN25" s="138"/>
      <c r="AO25" s="138"/>
      <c r="AP25" s="138"/>
      <c r="AQ25" s="138"/>
      <c r="AR25" s="138"/>
      <c r="AS25" s="138"/>
      <c r="AT25" s="138"/>
      <c r="AU25" s="138"/>
      <c r="AV25" s="138"/>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row>
    <row r="26" spans="1:77" s="155" customFormat="1" ht="15" customHeight="1" x14ac:dyDescent="0.2">
      <c r="A26" s="66" t="s">
        <v>80</v>
      </c>
      <c r="B26" s="60">
        <v>170</v>
      </c>
      <c r="C26" s="332"/>
      <c r="D26" s="152"/>
      <c r="E26" s="135"/>
      <c r="F26" s="135"/>
      <c r="G26" s="135"/>
      <c r="H26" s="135"/>
      <c r="I26" s="135"/>
      <c r="J26" s="135"/>
      <c r="K26" s="135"/>
      <c r="L26" s="135"/>
      <c r="M26" s="135"/>
      <c r="N26" s="135"/>
      <c r="O26" s="135"/>
      <c r="P26" s="135"/>
      <c r="Q26" s="135"/>
      <c r="R26" s="135"/>
      <c r="S26" s="135"/>
      <c r="T26" s="135"/>
      <c r="U26" s="135"/>
      <c r="V26" s="135"/>
      <c r="W26" s="135"/>
      <c r="X26" s="135"/>
      <c r="Y26" s="135"/>
      <c r="Z26" s="135"/>
      <c r="AA26" s="135"/>
      <c r="AB26" s="153"/>
      <c r="AC26" s="154"/>
      <c r="AD26" s="154"/>
      <c r="AE26" s="138"/>
      <c r="AF26" s="138"/>
      <c r="AG26" s="138"/>
      <c r="AH26" s="138"/>
      <c r="AI26" s="138"/>
      <c r="AJ26" s="138"/>
      <c r="AK26" s="138"/>
      <c r="AL26" s="138"/>
      <c r="AM26" s="138"/>
      <c r="AN26" s="138"/>
      <c r="AO26" s="138"/>
      <c r="AP26" s="138"/>
      <c r="AQ26" s="138"/>
      <c r="AR26" s="138"/>
      <c r="AS26" s="138"/>
      <c r="AT26" s="138"/>
      <c r="AU26" s="138"/>
      <c r="AV26" s="138"/>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row>
    <row r="27" spans="1:77" s="155" customFormat="1" ht="15" customHeight="1" x14ac:dyDescent="0.2">
      <c r="A27" s="66" t="s">
        <v>81</v>
      </c>
      <c r="B27" s="18">
        <v>180</v>
      </c>
      <c r="C27" s="346"/>
      <c r="D27" s="156"/>
      <c r="E27" s="135"/>
      <c r="F27" s="135"/>
      <c r="G27" s="135"/>
      <c r="H27" s="135"/>
      <c r="I27" s="145"/>
      <c r="J27" s="156"/>
      <c r="K27" s="156"/>
      <c r="L27" s="156"/>
      <c r="M27" s="135"/>
      <c r="N27" s="135"/>
      <c r="O27" s="135"/>
      <c r="P27" s="135"/>
      <c r="Q27" s="135"/>
      <c r="R27" s="135"/>
      <c r="S27" s="135"/>
      <c r="T27" s="135"/>
      <c r="U27" s="135"/>
      <c r="V27" s="135"/>
      <c r="W27" s="135"/>
      <c r="X27" s="135"/>
      <c r="Y27" s="135"/>
      <c r="Z27" s="135"/>
      <c r="AA27" s="135"/>
      <c r="AB27" s="153"/>
      <c r="AC27" s="154"/>
      <c r="AD27" s="154"/>
      <c r="AE27" s="138"/>
      <c r="AF27" s="138"/>
      <c r="AG27" s="138"/>
      <c r="AH27" s="138"/>
      <c r="AI27" s="138"/>
      <c r="AJ27" s="138"/>
      <c r="AK27" s="138"/>
      <c r="AL27" s="138"/>
      <c r="AM27" s="138"/>
      <c r="AN27" s="138"/>
      <c r="AO27" s="138"/>
      <c r="AP27" s="138"/>
      <c r="AQ27" s="138"/>
      <c r="AR27" s="138"/>
      <c r="AS27" s="138"/>
      <c r="AT27" s="138"/>
      <c r="AU27" s="138"/>
      <c r="AV27" s="138"/>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row>
    <row r="28" spans="1:77" s="155" customFormat="1" ht="15" customHeight="1" x14ac:dyDescent="0.2">
      <c r="A28" s="66" t="s">
        <v>82</v>
      </c>
      <c r="B28" s="60">
        <v>190</v>
      </c>
      <c r="C28" s="346"/>
      <c r="D28" s="156"/>
      <c r="E28" s="135"/>
      <c r="F28" s="135"/>
      <c r="G28" s="135"/>
      <c r="H28" s="135"/>
      <c r="I28" s="145"/>
      <c r="J28" s="156"/>
      <c r="K28" s="156"/>
      <c r="L28" s="156"/>
      <c r="M28" s="135"/>
      <c r="N28" s="135"/>
      <c r="O28" s="135"/>
      <c r="P28" s="135"/>
      <c r="Q28" s="135"/>
      <c r="R28" s="135"/>
      <c r="S28" s="135"/>
      <c r="T28" s="135"/>
      <c r="U28" s="135"/>
      <c r="V28" s="135"/>
      <c r="W28" s="135"/>
      <c r="X28" s="135"/>
      <c r="Y28" s="135"/>
      <c r="Z28" s="135"/>
      <c r="AA28" s="135"/>
      <c r="AB28" s="153"/>
      <c r="AC28" s="154"/>
      <c r="AD28" s="154"/>
      <c r="AE28" s="138"/>
      <c r="AF28" s="138"/>
      <c r="AG28" s="138"/>
      <c r="AH28" s="138"/>
      <c r="AI28" s="138"/>
      <c r="AJ28" s="138"/>
      <c r="AK28" s="138"/>
      <c r="AL28" s="138"/>
      <c r="AM28" s="138"/>
      <c r="AN28" s="138"/>
      <c r="AO28" s="138"/>
      <c r="AP28" s="138"/>
      <c r="AQ28" s="138"/>
      <c r="AR28" s="138"/>
      <c r="AS28" s="138"/>
      <c r="AT28" s="138"/>
      <c r="AU28" s="138"/>
      <c r="AV28" s="138"/>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row>
    <row r="29" spans="1:77" s="155" customFormat="1" ht="15" customHeight="1" x14ac:dyDescent="0.2">
      <c r="A29" s="66" t="s">
        <v>393</v>
      </c>
      <c r="B29" s="18">
        <v>200</v>
      </c>
      <c r="C29" s="347"/>
      <c r="D29" s="134"/>
      <c r="E29" s="135"/>
      <c r="F29" s="135"/>
      <c r="G29" s="135"/>
      <c r="H29" s="135"/>
      <c r="I29" s="134"/>
      <c r="J29" s="134"/>
      <c r="K29" s="134"/>
      <c r="L29" s="134"/>
      <c r="M29" s="135"/>
      <c r="N29" s="135"/>
      <c r="O29" s="135"/>
      <c r="P29" s="135"/>
      <c r="Q29" s="135"/>
      <c r="R29" s="135"/>
      <c r="S29" s="135"/>
      <c r="T29" s="135"/>
      <c r="U29" s="135"/>
      <c r="V29" s="135"/>
      <c r="W29" s="135"/>
      <c r="X29" s="135"/>
      <c r="Y29" s="135"/>
      <c r="Z29" s="135"/>
      <c r="AA29" s="135"/>
      <c r="AB29" s="153"/>
      <c r="AC29" s="154"/>
      <c r="AD29" s="154"/>
      <c r="AE29" s="138"/>
      <c r="AF29" s="138"/>
      <c r="AG29" s="138"/>
      <c r="AH29" s="138"/>
      <c r="AI29" s="138"/>
      <c r="AJ29" s="138"/>
      <c r="AK29" s="138"/>
      <c r="AL29" s="138"/>
      <c r="AM29" s="138"/>
      <c r="AN29" s="138"/>
      <c r="AO29" s="138"/>
      <c r="AP29" s="138"/>
      <c r="AQ29" s="138"/>
      <c r="AR29" s="138"/>
      <c r="AS29" s="138"/>
      <c r="AT29" s="138"/>
      <c r="AU29" s="138"/>
      <c r="AV29" s="138"/>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row>
    <row r="30" spans="1:77" s="155" customFormat="1" ht="15" customHeight="1" x14ac:dyDescent="0.2">
      <c r="A30" s="66" t="s">
        <v>394</v>
      </c>
      <c r="B30" s="60">
        <v>210</v>
      </c>
      <c r="C30" s="347"/>
      <c r="D30" s="134"/>
      <c r="E30" s="135"/>
      <c r="F30" s="135"/>
      <c r="G30" s="135"/>
      <c r="H30" s="135"/>
      <c r="I30" s="134"/>
      <c r="J30" s="134"/>
      <c r="K30" s="134"/>
      <c r="L30" s="134"/>
      <c r="M30" s="135"/>
      <c r="N30" s="135"/>
      <c r="O30" s="135"/>
      <c r="P30" s="135"/>
      <c r="Q30" s="135"/>
      <c r="R30" s="135"/>
      <c r="S30" s="135"/>
      <c r="T30" s="135"/>
      <c r="U30" s="135"/>
      <c r="V30" s="135"/>
      <c r="W30" s="135"/>
      <c r="X30" s="135"/>
      <c r="Y30" s="135"/>
      <c r="Z30" s="135"/>
      <c r="AA30" s="135"/>
      <c r="AB30" s="153"/>
      <c r="AC30" s="154"/>
      <c r="AD30" s="154"/>
      <c r="AE30" s="138"/>
      <c r="AF30" s="138"/>
      <c r="AG30" s="138"/>
      <c r="AH30" s="138"/>
      <c r="AI30" s="138"/>
      <c r="AJ30" s="138"/>
      <c r="AK30" s="138"/>
      <c r="AL30" s="138"/>
      <c r="AM30" s="138"/>
      <c r="AN30" s="138"/>
      <c r="AO30" s="138"/>
      <c r="AP30" s="138"/>
      <c r="AQ30" s="138"/>
      <c r="AR30" s="138"/>
      <c r="AS30" s="138"/>
      <c r="AT30" s="138"/>
      <c r="AU30" s="138"/>
      <c r="AV30" s="138"/>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row>
    <row r="31" spans="1:77" ht="15" customHeight="1" x14ac:dyDescent="0.2">
      <c r="A31" s="66" t="s">
        <v>395</v>
      </c>
      <c r="B31" s="18">
        <v>220</v>
      </c>
      <c r="C31" s="332"/>
      <c r="D31" s="134"/>
      <c r="E31" s="134"/>
      <c r="F31" s="134"/>
      <c r="G31" s="134"/>
      <c r="H31" s="134"/>
      <c r="I31" s="134"/>
      <c r="J31" s="134"/>
      <c r="K31" s="134"/>
      <c r="L31" s="134"/>
      <c r="M31" s="135"/>
      <c r="N31" s="134"/>
      <c r="O31" s="134"/>
      <c r="P31" s="134"/>
      <c r="Q31" s="134"/>
      <c r="R31" s="134"/>
      <c r="S31" s="134"/>
      <c r="T31" s="134"/>
      <c r="U31" s="134"/>
      <c r="V31" s="134"/>
      <c r="W31" s="134"/>
      <c r="X31" s="134"/>
      <c r="Y31" s="134"/>
      <c r="Z31" s="134"/>
      <c r="AA31" s="134"/>
      <c r="AB31" s="148"/>
      <c r="AC31" s="154"/>
      <c r="AD31" s="154"/>
      <c r="BP31" s="154"/>
    </row>
    <row r="32" spans="1:77" ht="15" customHeight="1" x14ac:dyDescent="0.2">
      <c r="A32" s="326" t="s">
        <v>56</v>
      </c>
      <c r="B32" s="60">
        <v>230</v>
      </c>
      <c r="C32" s="175"/>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48"/>
      <c r="AC32" s="154"/>
      <c r="AD32" s="154"/>
      <c r="BP32" s="154"/>
    </row>
    <row r="33" spans="1:77" ht="15" customHeight="1" x14ac:dyDescent="0.2">
      <c r="A33" s="66"/>
      <c r="B33" s="66"/>
      <c r="C33" s="157"/>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134"/>
      <c r="AB33" s="148"/>
    </row>
    <row r="34" spans="1:77" ht="15" customHeight="1" x14ac:dyDescent="0.2">
      <c r="A34" s="58" t="s">
        <v>4</v>
      </c>
      <c r="B34" s="59"/>
      <c r="C34" s="157"/>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48"/>
    </row>
    <row r="35" spans="1:77" ht="15" customHeight="1" x14ac:dyDescent="0.2">
      <c r="A35" s="326" t="s">
        <v>57</v>
      </c>
      <c r="B35" s="60">
        <v>240</v>
      </c>
      <c r="C35" s="175"/>
      <c r="D35" s="142"/>
      <c r="E35" s="143"/>
      <c r="F35" s="143"/>
      <c r="G35" s="144"/>
      <c r="H35" s="144"/>
      <c r="I35" s="145"/>
      <c r="J35" s="147"/>
      <c r="K35" s="158"/>
      <c r="L35" s="145"/>
      <c r="M35" s="159"/>
      <c r="N35" s="158"/>
      <c r="O35" s="147"/>
      <c r="P35" s="134"/>
      <c r="Q35" s="158"/>
      <c r="R35" s="158"/>
      <c r="S35" s="147"/>
      <c r="T35" s="134"/>
      <c r="U35" s="145"/>
      <c r="V35" s="134"/>
      <c r="W35" s="134"/>
      <c r="X35" s="134"/>
      <c r="Y35" s="134"/>
      <c r="Z35" s="134"/>
      <c r="AA35" s="134"/>
      <c r="AB35" s="148"/>
      <c r="BQ35" s="141"/>
      <c r="BR35" s="141"/>
      <c r="BS35" s="141"/>
      <c r="BT35" s="141"/>
      <c r="BU35" s="141"/>
      <c r="BV35" s="141"/>
      <c r="BW35" s="141"/>
      <c r="BX35" s="141"/>
      <c r="BY35" s="141"/>
    </row>
    <row r="36" spans="1:77" ht="15" customHeight="1" x14ac:dyDescent="0.2">
      <c r="A36" s="66" t="s">
        <v>83</v>
      </c>
      <c r="B36" s="60">
        <v>250</v>
      </c>
      <c r="C36" s="157"/>
      <c r="D36" s="160"/>
      <c r="E36" s="144"/>
      <c r="F36" s="160"/>
      <c r="G36" s="134"/>
      <c r="H36" s="134"/>
      <c r="I36" s="146"/>
      <c r="J36" s="160"/>
      <c r="K36" s="147"/>
      <c r="L36" s="145"/>
      <c r="M36" s="146"/>
      <c r="N36" s="145"/>
      <c r="O36" s="147"/>
      <c r="P36" s="134"/>
      <c r="Q36" s="145"/>
      <c r="R36" s="145"/>
      <c r="S36" s="145"/>
      <c r="T36" s="134"/>
      <c r="U36" s="145"/>
      <c r="V36" s="134"/>
      <c r="W36" s="134"/>
      <c r="X36" s="134"/>
      <c r="Y36" s="134"/>
      <c r="Z36" s="134"/>
      <c r="AA36" s="134"/>
      <c r="AB36" s="148"/>
      <c r="BQ36" s="141"/>
      <c r="BR36" s="141"/>
      <c r="BS36" s="141"/>
      <c r="BT36" s="141"/>
      <c r="BU36" s="141"/>
      <c r="BV36" s="141"/>
      <c r="BW36" s="141"/>
      <c r="BX36" s="141"/>
      <c r="BY36" s="141"/>
    </row>
    <row r="37" spans="1:77" ht="15" customHeight="1" x14ac:dyDescent="0.2">
      <c r="A37" s="66" t="s">
        <v>84</v>
      </c>
      <c r="B37" s="60">
        <v>260</v>
      </c>
      <c r="C37" s="157"/>
      <c r="D37" s="134"/>
      <c r="E37" s="134"/>
      <c r="F37" s="134"/>
      <c r="G37" s="134"/>
      <c r="H37" s="134"/>
      <c r="I37" s="134"/>
      <c r="J37" s="134"/>
      <c r="K37" s="134"/>
      <c r="L37" s="145"/>
      <c r="M37" s="146"/>
      <c r="N37" s="147"/>
      <c r="O37" s="134"/>
      <c r="P37" s="134"/>
      <c r="Q37" s="143"/>
      <c r="R37" s="143"/>
      <c r="S37" s="147"/>
      <c r="T37" s="134"/>
      <c r="U37" s="147"/>
      <c r="V37" s="134"/>
      <c r="W37" s="134"/>
      <c r="X37" s="134"/>
      <c r="Y37" s="134"/>
      <c r="Z37" s="134"/>
      <c r="AA37" s="134"/>
      <c r="AB37" s="148"/>
      <c r="BQ37" s="141"/>
      <c r="BR37" s="141"/>
      <c r="BS37" s="141"/>
      <c r="BT37" s="141"/>
      <c r="BU37" s="141"/>
      <c r="BV37" s="141"/>
      <c r="BW37" s="141"/>
      <c r="BX37" s="141"/>
      <c r="BY37" s="141"/>
    </row>
    <row r="38" spans="1:77" ht="15" customHeight="1" x14ac:dyDescent="0.2">
      <c r="A38" s="66" t="s">
        <v>85</v>
      </c>
      <c r="B38" s="60">
        <v>270</v>
      </c>
      <c r="C38" s="157"/>
      <c r="D38" s="134"/>
      <c r="E38" s="134"/>
      <c r="F38" s="134"/>
      <c r="G38" s="134"/>
      <c r="H38" s="134"/>
      <c r="I38" s="134"/>
      <c r="J38" s="134"/>
      <c r="K38" s="134"/>
      <c r="L38" s="145"/>
      <c r="M38" s="161"/>
      <c r="N38" s="162"/>
      <c r="O38" s="134"/>
      <c r="P38" s="134"/>
      <c r="Q38" s="163"/>
      <c r="R38" s="163"/>
      <c r="S38" s="162"/>
      <c r="T38" s="134"/>
      <c r="U38" s="162"/>
      <c r="V38" s="134"/>
      <c r="W38" s="134"/>
      <c r="X38" s="134"/>
      <c r="Y38" s="134"/>
      <c r="Z38" s="134"/>
      <c r="AA38" s="134"/>
      <c r="AB38" s="148"/>
      <c r="BQ38" s="141"/>
      <c r="BR38" s="141"/>
      <c r="BS38" s="141"/>
      <c r="BT38" s="141"/>
      <c r="BU38" s="141"/>
      <c r="BV38" s="141"/>
      <c r="BW38" s="141"/>
      <c r="BX38" s="141"/>
      <c r="BY38" s="141"/>
    </row>
    <row r="39" spans="1:77" ht="15" customHeight="1" x14ac:dyDescent="0.2">
      <c r="A39" s="66" t="s">
        <v>86</v>
      </c>
      <c r="B39" s="60">
        <v>280</v>
      </c>
      <c r="C39" s="157"/>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48"/>
      <c r="BQ39" s="141"/>
      <c r="BR39" s="141"/>
      <c r="BS39" s="141"/>
      <c r="BT39" s="141"/>
      <c r="BU39" s="141"/>
      <c r="BV39" s="141"/>
      <c r="BW39" s="141"/>
      <c r="BX39" s="141"/>
      <c r="BY39" s="141"/>
    </row>
    <row r="40" spans="1:77" ht="15" customHeight="1" x14ac:dyDescent="0.2">
      <c r="A40" s="127" t="s">
        <v>87</v>
      </c>
      <c r="B40" s="60">
        <v>290</v>
      </c>
      <c r="C40" s="157"/>
      <c r="D40" s="134"/>
      <c r="E40" s="134"/>
      <c r="F40" s="134"/>
      <c r="G40" s="134"/>
      <c r="H40" s="134"/>
      <c r="I40" s="134"/>
      <c r="J40" s="134"/>
      <c r="K40" s="147"/>
      <c r="L40" s="145"/>
      <c r="M40" s="146"/>
      <c r="N40" s="147"/>
      <c r="O40" s="147"/>
      <c r="P40" s="134"/>
      <c r="Q40" s="147"/>
      <c r="R40" s="147"/>
      <c r="S40" s="147"/>
      <c r="T40" s="134"/>
      <c r="U40" s="147"/>
      <c r="V40" s="134"/>
      <c r="W40" s="134"/>
      <c r="X40" s="134"/>
      <c r="Y40" s="134"/>
      <c r="Z40" s="134"/>
      <c r="AA40" s="134"/>
      <c r="AB40" s="148"/>
      <c r="BQ40" s="141"/>
      <c r="BR40" s="141"/>
      <c r="BS40" s="141"/>
      <c r="BT40" s="141"/>
      <c r="BU40" s="141"/>
      <c r="BV40" s="141"/>
      <c r="BW40" s="141"/>
      <c r="BX40" s="141"/>
      <c r="BY40" s="141"/>
    </row>
    <row r="41" spans="1:77" ht="15" customHeight="1" x14ac:dyDescent="0.2">
      <c r="A41" s="127" t="s">
        <v>88</v>
      </c>
      <c r="B41" s="60">
        <v>300</v>
      </c>
      <c r="C41" s="157"/>
      <c r="D41" s="134"/>
      <c r="E41" s="134"/>
      <c r="F41" s="134"/>
      <c r="G41" s="134"/>
      <c r="H41" s="134"/>
      <c r="I41" s="134"/>
      <c r="J41" s="134"/>
      <c r="K41" s="147"/>
      <c r="L41" s="145"/>
      <c r="M41" s="146"/>
      <c r="N41" s="147"/>
      <c r="O41" s="147"/>
      <c r="P41" s="134"/>
      <c r="Q41" s="147"/>
      <c r="R41" s="147"/>
      <c r="S41" s="147"/>
      <c r="T41" s="134"/>
      <c r="U41" s="147"/>
      <c r="V41" s="134"/>
      <c r="W41" s="134"/>
      <c r="X41" s="134"/>
      <c r="Y41" s="134"/>
      <c r="Z41" s="134"/>
      <c r="AA41" s="134"/>
      <c r="AB41" s="148"/>
      <c r="BQ41" s="141"/>
      <c r="BR41" s="141"/>
      <c r="BS41" s="141"/>
      <c r="BT41" s="141"/>
      <c r="BU41" s="141"/>
      <c r="BV41" s="141"/>
      <c r="BW41" s="141"/>
      <c r="BX41" s="141"/>
      <c r="BY41" s="141"/>
    </row>
    <row r="42" spans="1:77" ht="15" customHeight="1" x14ac:dyDescent="0.2">
      <c r="A42" s="127" t="s">
        <v>89</v>
      </c>
      <c r="B42" s="60">
        <v>310</v>
      </c>
      <c r="C42" s="168"/>
      <c r="D42" s="142"/>
      <c r="E42" s="147"/>
      <c r="F42" s="134"/>
      <c r="G42" s="134"/>
      <c r="H42" s="134"/>
      <c r="I42" s="151"/>
      <c r="J42" s="147"/>
      <c r="K42" s="147"/>
      <c r="L42" s="145"/>
      <c r="M42" s="146"/>
      <c r="N42" s="147"/>
      <c r="O42" s="147"/>
      <c r="P42" s="134"/>
      <c r="Q42" s="143"/>
      <c r="R42" s="143"/>
      <c r="S42" s="147"/>
      <c r="T42" s="134"/>
      <c r="U42" s="147"/>
      <c r="V42" s="134"/>
      <c r="W42" s="134"/>
      <c r="X42" s="134"/>
      <c r="Y42" s="134"/>
      <c r="Z42" s="134"/>
      <c r="AA42" s="134"/>
      <c r="AB42" s="148"/>
      <c r="BQ42" s="141"/>
      <c r="BR42" s="141"/>
      <c r="BS42" s="141"/>
      <c r="BT42" s="141"/>
      <c r="BU42" s="141"/>
      <c r="BV42" s="141"/>
      <c r="BW42" s="141"/>
      <c r="BX42" s="141"/>
      <c r="BY42" s="141"/>
    </row>
    <row r="43" spans="1:77" ht="15" customHeight="1" x14ac:dyDescent="0.2">
      <c r="A43" s="66" t="s">
        <v>90</v>
      </c>
      <c r="B43" s="60">
        <v>320</v>
      </c>
      <c r="C43" s="157"/>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48"/>
      <c r="BQ43" s="141"/>
      <c r="BR43" s="141"/>
      <c r="BS43" s="141"/>
      <c r="BT43" s="141"/>
      <c r="BU43" s="141"/>
      <c r="BV43" s="141"/>
      <c r="BW43" s="141"/>
      <c r="BX43" s="141"/>
      <c r="BY43" s="141"/>
    </row>
    <row r="44" spans="1:77" ht="15" customHeight="1" x14ac:dyDescent="0.2">
      <c r="A44" s="127" t="s">
        <v>91</v>
      </c>
      <c r="B44" s="60">
        <v>330</v>
      </c>
      <c r="C44" s="157"/>
      <c r="D44" s="134"/>
      <c r="E44" s="134"/>
      <c r="F44" s="134"/>
      <c r="G44" s="134"/>
      <c r="H44" s="134"/>
      <c r="I44" s="134"/>
      <c r="J44" s="134"/>
      <c r="K44" s="147"/>
      <c r="L44" s="145"/>
      <c r="M44" s="146"/>
      <c r="N44" s="147"/>
      <c r="O44" s="147"/>
      <c r="P44" s="134"/>
      <c r="Q44" s="143"/>
      <c r="R44" s="143"/>
      <c r="S44" s="147"/>
      <c r="T44" s="134"/>
      <c r="U44" s="147"/>
      <c r="V44" s="134"/>
      <c r="W44" s="134"/>
      <c r="X44" s="134"/>
      <c r="Y44" s="134"/>
      <c r="Z44" s="134"/>
      <c r="AA44" s="134"/>
      <c r="AB44" s="148"/>
      <c r="BQ44" s="141"/>
      <c r="BR44" s="141"/>
      <c r="BS44" s="141"/>
      <c r="BT44" s="141"/>
      <c r="BU44" s="141"/>
      <c r="BV44" s="141"/>
      <c r="BW44" s="141"/>
      <c r="BX44" s="141"/>
      <c r="BY44" s="141"/>
    </row>
    <row r="45" spans="1:77" ht="15" customHeight="1" x14ac:dyDescent="0.2">
      <c r="A45" s="127" t="s">
        <v>92</v>
      </c>
      <c r="B45" s="60">
        <v>340</v>
      </c>
      <c r="C45" s="157"/>
      <c r="D45" s="134"/>
      <c r="E45" s="134"/>
      <c r="F45" s="134"/>
      <c r="G45" s="134"/>
      <c r="H45" s="134"/>
      <c r="I45" s="134"/>
      <c r="J45" s="134"/>
      <c r="K45" s="147"/>
      <c r="L45" s="145"/>
      <c r="M45" s="146"/>
      <c r="N45" s="147"/>
      <c r="O45" s="147"/>
      <c r="P45" s="134"/>
      <c r="Q45" s="143"/>
      <c r="R45" s="143"/>
      <c r="S45" s="147"/>
      <c r="T45" s="134"/>
      <c r="U45" s="147"/>
      <c r="V45" s="134"/>
      <c r="W45" s="134"/>
      <c r="X45" s="134"/>
      <c r="Y45" s="134"/>
      <c r="Z45" s="134"/>
      <c r="AA45" s="134"/>
      <c r="AB45" s="148"/>
      <c r="BQ45" s="141"/>
      <c r="BR45" s="141"/>
      <c r="BS45" s="141"/>
      <c r="BT45" s="141"/>
      <c r="BU45" s="141"/>
      <c r="BV45" s="141"/>
      <c r="BW45" s="141"/>
      <c r="BX45" s="141"/>
      <c r="BY45" s="141"/>
    </row>
    <row r="46" spans="1:77" ht="15" customHeight="1" x14ac:dyDescent="0.2">
      <c r="A46" s="66" t="s">
        <v>93</v>
      </c>
      <c r="B46" s="60">
        <v>350</v>
      </c>
      <c r="C46" s="168"/>
      <c r="D46" s="142"/>
      <c r="E46" s="143"/>
      <c r="F46" s="147"/>
      <c r="G46" s="134"/>
      <c r="H46" s="134"/>
      <c r="I46" s="151"/>
      <c r="J46" s="147"/>
      <c r="K46" s="147"/>
      <c r="L46" s="145"/>
      <c r="M46" s="146"/>
      <c r="N46" s="147"/>
      <c r="O46" s="147"/>
      <c r="P46" s="147"/>
      <c r="Q46" s="143"/>
      <c r="R46" s="143"/>
      <c r="S46" s="147"/>
      <c r="T46" s="134"/>
      <c r="U46" s="147"/>
      <c r="V46" s="134"/>
      <c r="W46" s="134"/>
      <c r="X46" s="134"/>
      <c r="Y46" s="134"/>
      <c r="Z46" s="134"/>
      <c r="AA46" s="134"/>
      <c r="AB46" s="148"/>
      <c r="BQ46" s="141"/>
      <c r="BR46" s="141"/>
      <c r="BS46" s="141"/>
      <c r="BT46" s="141"/>
      <c r="BU46" s="141"/>
      <c r="BV46" s="141"/>
      <c r="BW46" s="141"/>
      <c r="BX46" s="141"/>
      <c r="BY46" s="141"/>
    </row>
    <row r="47" spans="1:77" ht="15" customHeight="1" x14ac:dyDescent="0.2">
      <c r="A47" s="326" t="s">
        <v>305</v>
      </c>
      <c r="B47" s="60">
        <v>360</v>
      </c>
      <c r="C47" s="175"/>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48"/>
      <c r="BQ47" s="141"/>
      <c r="BR47" s="141"/>
      <c r="BS47" s="141"/>
      <c r="BT47" s="141"/>
      <c r="BU47" s="141"/>
      <c r="BV47" s="141"/>
      <c r="BW47" s="141"/>
      <c r="BX47" s="141"/>
      <c r="BY47" s="141"/>
    </row>
    <row r="48" spans="1:77" ht="15" customHeight="1" x14ac:dyDescent="0.2">
      <c r="A48" s="326" t="s">
        <v>62</v>
      </c>
      <c r="B48" s="60">
        <v>370</v>
      </c>
      <c r="C48" s="168"/>
      <c r="D48" s="150"/>
      <c r="E48" s="134"/>
      <c r="F48" s="147"/>
      <c r="G48" s="134"/>
      <c r="H48" s="134"/>
      <c r="I48" s="145"/>
      <c r="J48" s="145"/>
      <c r="K48" s="145"/>
      <c r="L48" s="145"/>
      <c r="M48" s="134"/>
      <c r="N48" s="134"/>
      <c r="O48" s="134"/>
      <c r="P48" s="134"/>
      <c r="Q48" s="134"/>
      <c r="R48" s="134"/>
      <c r="S48" s="134"/>
      <c r="T48" s="134"/>
      <c r="U48" s="134"/>
      <c r="V48" s="134"/>
      <c r="W48" s="134"/>
      <c r="X48" s="134"/>
      <c r="Y48" s="134"/>
      <c r="Z48" s="134"/>
      <c r="AA48" s="134"/>
      <c r="AB48" s="148"/>
      <c r="BQ48" s="141"/>
      <c r="BR48" s="141"/>
      <c r="BS48" s="141"/>
      <c r="BT48" s="141"/>
      <c r="BU48" s="141"/>
      <c r="BV48" s="141"/>
      <c r="BW48" s="141"/>
      <c r="BX48" s="141"/>
      <c r="BY48" s="141"/>
    </row>
    <row r="49" spans="1:77" ht="15" customHeight="1" x14ac:dyDescent="0.2">
      <c r="A49" s="66" t="s">
        <v>94</v>
      </c>
      <c r="B49" s="60">
        <v>380</v>
      </c>
      <c r="C49" s="168"/>
      <c r="D49" s="142"/>
      <c r="E49" s="134"/>
      <c r="F49" s="134"/>
      <c r="G49" s="134"/>
      <c r="H49" s="134"/>
      <c r="I49" s="147"/>
      <c r="J49" s="162"/>
      <c r="K49" s="162"/>
      <c r="L49" s="162"/>
      <c r="M49" s="134"/>
      <c r="N49" s="134"/>
      <c r="O49" s="134"/>
      <c r="P49" s="134"/>
      <c r="Q49" s="134"/>
      <c r="R49" s="134"/>
      <c r="S49" s="134"/>
      <c r="T49" s="134"/>
      <c r="U49" s="134"/>
      <c r="V49" s="134"/>
      <c r="W49" s="134"/>
      <c r="X49" s="134"/>
      <c r="Y49" s="134"/>
      <c r="Z49" s="134"/>
      <c r="AA49" s="134"/>
      <c r="AB49" s="148"/>
      <c r="BQ49" s="141"/>
      <c r="BR49" s="141"/>
      <c r="BS49" s="141"/>
      <c r="BT49" s="141"/>
      <c r="BU49" s="141"/>
      <c r="BV49" s="141"/>
      <c r="BW49" s="141"/>
      <c r="BX49" s="141"/>
      <c r="BY49" s="141"/>
    </row>
    <row r="50" spans="1:77" ht="15" customHeight="1" x14ac:dyDescent="0.2">
      <c r="A50" s="66" t="s">
        <v>95</v>
      </c>
      <c r="B50" s="60">
        <v>390</v>
      </c>
      <c r="C50" s="168"/>
      <c r="D50" s="164"/>
      <c r="E50" s="134"/>
      <c r="F50" s="134"/>
      <c r="G50" s="134"/>
      <c r="H50" s="134"/>
      <c r="I50" s="147"/>
      <c r="J50" s="165"/>
      <c r="K50" s="147"/>
      <c r="L50" s="147"/>
      <c r="M50" s="134"/>
      <c r="N50" s="134"/>
      <c r="O50" s="134"/>
      <c r="P50" s="134"/>
      <c r="Q50" s="134"/>
      <c r="R50" s="134"/>
      <c r="S50" s="134"/>
      <c r="T50" s="134"/>
      <c r="U50" s="134"/>
      <c r="V50" s="134"/>
      <c r="W50" s="134"/>
      <c r="X50" s="134"/>
      <c r="Y50" s="134"/>
      <c r="Z50" s="134"/>
      <c r="AA50" s="134"/>
      <c r="AB50" s="148"/>
      <c r="BQ50" s="141"/>
      <c r="BR50" s="141"/>
      <c r="BS50" s="141"/>
      <c r="BT50" s="141"/>
      <c r="BU50" s="141"/>
      <c r="BV50" s="141"/>
      <c r="BW50" s="141"/>
      <c r="BX50" s="141"/>
      <c r="BY50" s="141"/>
    </row>
    <row r="51" spans="1:77" ht="15" customHeight="1" x14ac:dyDescent="0.2">
      <c r="A51" s="66" t="s">
        <v>96</v>
      </c>
      <c r="B51" s="60">
        <v>400</v>
      </c>
      <c r="C51" s="168"/>
      <c r="D51" s="164"/>
      <c r="E51" s="134"/>
      <c r="F51" s="134"/>
      <c r="G51" s="134"/>
      <c r="H51" s="134"/>
      <c r="I51" s="147"/>
      <c r="J51" s="165"/>
      <c r="K51" s="147"/>
      <c r="L51" s="147"/>
      <c r="M51" s="134"/>
      <c r="N51" s="134"/>
      <c r="O51" s="134"/>
      <c r="P51" s="134"/>
      <c r="Q51" s="134"/>
      <c r="R51" s="134"/>
      <c r="S51" s="134"/>
      <c r="T51" s="134"/>
      <c r="U51" s="134"/>
      <c r="V51" s="134"/>
      <c r="W51" s="134"/>
      <c r="X51" s="134"/>
      <c r="Y51" s="134"/>
      <c r="Z51" s="134"/>
      <c r="AA51" s="134"/>
      <c r="AB51" s="148"/>
      <c r="BQ51" s="141"/>
      <c r="BR51" s="141"/>
      <c r="BS51" s="141"/>
      <c r="BT51" s="141"/>
      <c r="BU51" s="141"/>
      <c r="BV51" s="141"/>
      <c r="BW51" s="141"/>
      <c r="BX51" s="141"/>
      <c r="BY51" s="141"/>
    </row>
    <row r="52" spans="1:77" ht="15" customHeight="1" x14ac:dyDescent="0.2">
      <c r="A52" s="326" t="s">
        <v>63</v>
      </c>
      <c r="B52" s="60">
        <v>410</v>
      </c>
      <c r="C52" s="175"/>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48"/>
      <c r="BQ52" s="141"/>
      <c r="BR52" s="141"/>
      <c r="BS52" s="141"/>
      <c r="BT52" s="141"/>
      <c r="BU52" s="141"/>
      <c r="BV52" s="141"/>
      <c r="BW52" s="141"/>
      <c r="BX52" s="141"/>
      <c r="BY52" s="141"/>
    </row>
    <row r="53" spans="1:77" ht="15" customHeight="1" x14ac:dyDescent="0.2">
      <c r="A53" s="335" t="s">
        <v>64</v>
      </c>
      <c r="B53" s="60">
        <v>420</v>
      </c>
      <c r="C53" s="168"/>
      <c r="D53" s="160"/>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48"/>
      <c r="BQ53" s="141"/>
      <c r="BR53" s="141"/>
      <c r="BS53" s="141"/>
      <c r="BT53" s="141"/>
      <c r="BU53" s="141"/>
      <c r="BV53" s="141"/>
      <c r="BW53" s="141"/>
      <c r="BX53" s="141"/>
      <c r="BY53" s="141"/>
    </row>
    <row r="54" spans="1:77" ht="15" customHeight="1" x14ac:dyDescent="0.2">
      <c r="A54" s="128" t="s">
        <v>97</v>
      </c>
      <c r="B54" s="60">
        <v>430</v>
      </c>
      <c r="C54" s="175"/>
      <c r="D54" s="160"/>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48"/>
      <c r="BQ54" s="141"/>
      <c r="BR54" s="141"/>
      <c r="BS54" s="141"/>
      <c r="BT54" s="141"/>
      <c r="BU54" s="141"/>
      <c r="BV54" s="141"/>
      <c r="BW54" s="141"/>
      <c r="BX54" s="141"/>
      <c r="BY54" s="141"/>
    </row>
    <row r="55" spans="1:77" ht="15" customHeight="1" x14ac:dyDescent="0.2">
      <c r="A55" s="128" t="s">
        <v>98</v>
      </c>
      <c r="B55" s="60">
        <v>440</v>
      </c>
      <c r="C55" s="175"/>
      <c r="D55" s="156"/>
      <c r="E55" s="135"/>
      <c r="F55" s="135"/>
      <c r="G55" s="135"/>
      <c r="H55" s="135"/>
      <c r="I55" s="145"/>
      <c r="J55" s="156"/>
      <c r="K55" s="156"/>
      <c r="L55" s="156"/>
      <c r="M55" s="134"/>
      <c r="N55" s="134"/>
      <c r="O55" s="134"/>
      <c r="P55" s="134"/>
      <c r="Q55" s="134"/>
      <c r="R55" s="134"/>
      <c r="S55" s="134"/>
      <c r="T55" s="134"/>
      <c r="U55" s="134"/>
      <c r="V55" s="134"/>
      <c r="W55" s="134"/>
      <c r="X55" s="134"/>
      <c r="Y55" s="134"/>
      <c r="Z55" s="134"/>
      <c r="AA55" s="134"/>
      <c r="AB55" s="148"/>
      <c r="BQ55" s="141"/>
      <c r="BR55" s="141"/>
      <c r="BS55" s="141"/>
      <c r="BT55" s="141"/>
      <c r="BU55" s="141"/>
      <c r="BV55" s="141"/>
      <c r="BW55" s="141"/>
      <c r="BX55" s="141"/>
      <c r="BY55" s="141"/>
    </row>
    <row r="56" spans="1:77" ht="15" customHeight="1" x14ac:dyDescent="0.2">
      <c r="A56" s="128" t="s">
        <v>99</v>
      </c>
      <c r="B56" s="60">
        <v>450</v>
      </c>
      <c r="C56" s="175"/>
      <c r="D56" s="156"/>
      <c r="E56" s="134"/>
      <c r="F56" s="134"/>
      <c r="G56" s="134"/>
      <c r="H56" s="134"/>
      <c r="I56" s="145"/>
      <c r="J56" s="156"/>
      <c r="K56" s="156"/>
      <c r="L56" s="156"/>
      <c r="M56" s="134"/>
      <c r="N56" s="134"/>
      <c r="O56" s="134"/>
      <c r="P56" s="134"/>
      <c r="Q56" s="134"/>
      <c r="R56" s="134"/>
      <c r="S56" s="134"/>
      <c r="T56" s="134"/>
      <c r="U56" s="134"/>
      <c r="V56" s="134"/>
      <c r="W56" s="134"/>
      <c r="X56" s="134"/>
      <c r="Y56" s="134"/>
      <c r="Z56" s="134"/>
      <c r="AA56" s="134"/>
      <c r="AB56" s="148"/>
      <c r="BQ56" s="141"/>
      <c r="BR56" s="141"/>
      <c r="BS56" s="141"/>
      <c r="BT56" s="141"/>
      <c r="BU56" s="141"/>
      <c r="BV56" s="141"/>
      <c r="BW56" s="141"/>
      <c r="BX56" s="141"/>
      <c r="BY56" s="141"/>
    </row>
    <row r="57" spans="1:77" ht="15" customHeight="1" x14ac:dyDescent="0.2">
      <c r="A57" s="66" t="s">
        <v>396</v>
      </c>
      <c r="B57" s="60">
        <v>460</v>
      </c>
      <c r="C57" s="347"/>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48"/>
      <c r="BQ57" s="141"/>
      <c r="BR57" s="141"/>
      <c r="BS57" s="141"/>
      <c r="BT57" s="141"/>
      <c r="BU57" s="141"/>
      <c r="BV57" s="141"/>
      <c r="BW57" s="141"/>
      <c r="BX57" s="141"/>
      <c r="BY57" s="141"/>
    </row>
    <row r="58" spans="1:77" ht="15" customHeight="1" x14ac:dyDescent="0.2">
      <c r="A58" s="66" t="s">
        <v>397</v>
      </c>
      <c r="B58" s="60">
        <v>470</v>
      </c>
      <c r="C58" s="347"/>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48"/>
      <c r="BQ58" s="141"/>
      <c r="BR58" s="141"/>
      <c r="BS58" s="141"/>
      <c r="BT58" s="141"/>
      <c r="BU58" s="141"/>
      <c r="BV58" s="141"/>
      <c r="BW58" s="141"/>
      <c r="BX58" s="141"/>
      <c r="BY58" s="141"/>
    </row>
    <row r="59" spans="1:77" ht="15" customHeight="1" x14ac:dyDescent="0.2">
      <c r="A59" s="49" t="s">
        <v>398</v>
      </c>
      <c r="B59" s="60">
        <v>480</v>
      </c>
      <c r="C59" s="175"/>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48"/>
      <c r="BQ59" s="141"/>
      <c r="BR59" s="141"/>
      <c r="BS59" s="141"/>
      <c r="BT59" s="141"/>
      <c r="BU59" s="141"/>
      <c r="BV59" s="141"/>
      <c r="BW59" s="141"/>
      <c r="BX59" s="141"/>
      <c r="BY59" s="141"/>
    </row>
    <row r="60" spans="1:77" ht="15" customHeight="1" x14ac:dyDescent="0.2">
      <c r="A60" s="335" t="s">
        <v>304</v>
      </c>
      <c r="B60" s="60">
        <v>490</v>
      </c>
      <c r="C60" s="168"/>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48"/>
      <c r="BQ60" s="141"/>
      <c r="BR60" s="141"/>
      <c r="BS60" s="141"/>
      <c r="BT60" s="141"/>
      <c r="BU60" s="141"/>
      <c r="BV60" s="141"/>
      <c r="BW60" s="141"/>
      <c r="BX60" s="141"/>
      <c r="BY60" s="141"/>
    </row>
    <row r="61" spans="1:77" ht="15" customHeight="1" x14ac:dyDescent="0.2">
      <c r="C61" s="157"/>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48"/>
      <c r="BQ61" s="141"/>
      <c r="BR61" s="141"/>
      <c r="BS61" s="141"/>
      <c r="BT61" s="141"/>
      <c r="BU61" s="141"/>
      <c r="BV61" s="141"/>
      <c r="BW61" s="141"/>
      <c r="BX61" s="141"/>
      <c r="BY61" s="141"/>
    </row>
    <row r="62" spans="1:77" ht="15" customHeight="1" x14ac:dyDescent="0.2">
      <c r="A62" s="14"/>
      <c r="B62" s="60"/>
      <c r="C62" s="157"/>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48"/>
      <c r="BQ62" s="141"/>
      <c r="BR62" s="141"/>
      <c r="BS62" s="141"/>
      <c r="BT62" s="141"/>
      <c r="BU62" s="141"/>
      <c r="BV62" s="141"/>
      <c r="BW62" s="141"/>
      <c r="BX62" s="141"/>
      <c r="BY62" s="141"/>
    </row>
    <row r="63" spans="1:77" ht="15" customHeight="1" x14ac:dyDescent="0.2">
      <c r="A63" s="220" t="s">
        <v>249</v>
      </c>
      <c r="B63" s="220"/>
      <c r="C63" s="166"/>
      <c r="D63" s="136"/>
      <c r="E63" s="136"/>
      <c r="F63" s="136"/>
      <c r="G63" s="136"/>
      <c r="H63" s="136"/>
      <c r="I63" s="136"/>
      <c r="J63" s="136"/>
      <c r="K63" s="136"/>
      <c r="L63" s="136"/>
      <c r="M63" s="136"/>
      <c r="N63" s="136"/>
      <c r="O63" s="136"/>
      <c r="P63" s="136"/>
      <c r="Q63" s="136"/>
      <c r="R63" s="136"/>
      <c r="S63" s="136"/>
      <c r="T63" s="136"/>
      <c r="U63" s="136"/>
      <c r="V63" s="134"/>
      <c r="W63" s="134"/>
      <c r="X63" s="134"/>
      <c r="Y63" s="134"/>
      <c r="Z63" s="134"/>
      <c r="AA63" s="134"/>
      <c r="AB63" s="148"/>
      <c r="AC63" s="167"/>
      <c r="AD63" s="167"/>
      <c r="AE63" s="167"/>
      <c r="AF63" s="167"/>
      <c r="AG63" s="167"/>
      <c r="BV63" s="141"/>
      <c r="BW63" s="141"/>
      <c r="BX63" s="141"/>
      <c r="BY63" s="141"/>
    </row>
    <row r="64" spans="1:77" ht="15" customHeight="1" x14ac:dyDescent="0.2">
      <c r="A64" s="125" t="s">
        <v>0</v>
      </c>
      <c r="B64" s="59"/>
      <c r="C64" s="166"/>
      <c r="D64" s="136"/>
      <c r="E64" s="136"/>
      <c r="F64" s="136"/>
      <c r="G64" s="136"/>
      <c r="H64" s="136"/>
      <c r="I64" s="136"/>
      <c r="J64" s="136"/>
      <c r="K64" s="136"/>
      <c r="L64" s="136"/>
      <c r="M64" s="136"/>
      <c r="N64" s="136"/>
      <c r="O64" s="136"/>
      <c r="P64" s="136"/>
      <c r="Q64" s="136"/>
      <c r="R64" s="136"/>
      <c r="S64" s="136"/>
      <c r="T64" s="136"/>
      <c r="U64" s="136"/>
      <c r="V64" s="134"/>
      <c r="W64" s="134"/>
      <c r="X64" s="134"/>
      <c r="Y64" s="134"/>
      <c r="Z64" s="134"/>
      <c r="AA64" s="134"/>
      <c r="AB64" s="148"/>
      <c r="AC64" s="167"/>
      <c r="AD64" s="167"/>
      <c r="AE64" s="167"/>
      <c r="AF64" s="167"/>
      <c r="AG64" s="167"/>
      <c r="BV64" s="141"/>
      <c r="BW64" s="141"/>
      <c r="BX64" s="141"/>
      <c r="BY64" s="141"/>
    </row>
    <row r="65" spans="1:77" ht="15" customHeight="1" x14ac:dyDescent="0.2">
      <c r="A65" s="326" t="s">
        <v>227</v>
      </c>
      <c r="B65" s="326"/>
      <c r="C65" s="166"/>
      <c r="D65" s="136"/>
      <c r="E65" s="136"/>
      <c r="F65" s="136"/>
      <c r="G65" s="136"/>
      <c r="H65" s="136"/>
      <c r="I65" s="136"/>
      <c r="J65" s="136"/>
      <c r="K65" s="136"/>
      <c r="L65" s="136"/>
      <c r="M65" s="136"/>
      <c r="N65" s="136"/>
      <c r="O65" s="136"/>
      <c r="P65" s="136"/>
      <c r="Q65" s="136"/>
      <c r="R65" s="136"/>
      <c r="S65" s="136"/>
      <c r="T65" s="136"/>
      <c r="U65" s="136"/>
      <c r="V65" s="134"/>
      <c r="W65" s="134"/>
      <c r="X65" s="134"/>
      <c r="Y65" s="134"/>
      <c r="Z65" s="134"/>
      <c r="AA65" s="134"/>
      <c r="AB65" s="148"/>
      <c r="AC65" s="167"/>
      <c r="AD65" s="167"/>
      <c r="AE65" s="167"/>
      <c r="AF65" s="167"/>
      <c r="AG65" s="167"/>
      <c r="AN65" s="141"/>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c r="BR65" s="141"/>
      <c r="BS65" s="141"/>
      <c r="BT65" s="141"/>
      <c r="BU65" s="141"/>
      <c r="BV65" s="141"/>
      <c r="BW65" s="141"/>
      <c r="BX65" s="141"/>
      <c r="BY65" s="141"/>
    </row>
    <row r="66" spans="1:77" ht="15" customHeight="1" x14ac:dyDescent="0.2">
      <c r="A66" s="221" t="s">
        <v>20</v>
      </c>
      <c r="B66" s="221"/>
      <c r="C66" s="166"/>
      <c r="D66" s="136"/>
      <c r="E66" s="136"/>
      <c r="F66" s="136"/>
      <c r="G66" s="136"/>
      <c r="H66" s="136"/>
      <c r="I66" s="136"/>
      <c r="J66" s="136"/>
      <c r="K66" s="136"/>
      <c r="L66" s="136"/>
      <c r="M66" s="136"/>
      <c r="N66" s="136"/>
      <c r="O66" s="136"/>
      <c r="P66" s="136"/>
      <c r="Q66" s="136"/>
      <c r="R66" s="136"/>
      <c r="S66" s="136"/>
      <c r="T66" s="136"/>
      <c r="U66" s="136"/>
      <c r="V66" s="134"/>
      <c r="W66" s="134"/>
      <c r="X66" s="134"/>
      <c r="Y66" s="134"/>
      <c r="Z66" s="134"/>
      <c r="AA66" s="134"/>
      <c r="AB66" s="148"/>
      <c r="AC66" s="167"/>
      <c r="AD66" s="167"/>
      <c r="AE66" s="167"/>
      <c r="AF66" s="167"/>
      <c r="AG66" s="167"/>
      <c r="AN66" s="141"/>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c r="BR66" s="141"/>
      <c r="BS66" s="141"/>
      <c r="BT66" s="141"/>
      <c r="BU66" s="141"/>
      <c r="BV66" s="141"/>
      <c r="BW66" s="141"/>
      <c r="BX66" s="141"/>
      <c r="BY66" s="141"/>
    </row>
    <row r="67" spans="1:77" ht="15" customHeight="1" x14ac:dyDescent="0.2">
      <c r="A67" s="66" t="s">
        <v>228</v>
      </c>
      <c r="B67" s="18">
        <v>500</v>
      </c>
      <c r="C67" s="168"/>
      <c r="D67" s="165"/>
      <c r="E67" s="136"/>
      <c r="F67" s="136"/>
      <c r="G67" s="136"/>
      <c r="H67" s="136"/>
      <c r="I67" s="165"/>
      <c r="J67" s="136"/>
      <c r="K67" s="136"/>
      <c r="L67" s="169"/>
      <c r="M67" s="136"/>
      <c r="N67" s="136"/>
      <c r="O67" s="136"/>
      <c r="P67" s="136"/>
      <c r="Q67" s="136"/>
      <c r="R67" s="136"/>
      <c r="S67" s="169"/>
      <c r="T67" s="136"/>
      <c r="U67" s="136"/>
      <c r="V67" s="134"/>
      <c r="W67" s="134"/>
      <c r="X67" s="134"/>
      <c r="Y67" s="134"/>
      <c r="Z67" s="134"/>
      <c r="AA67" s="134"/>
      <c r="AB67" s="148"/>
      <c r="AC67" s="167"/>
      <c r="AD67" s="167"/>
      <c r="AE67" s="167"/>
      <c r="AF67" s="167"/>
      <c r="AG67" s="167"/>
      <c r="AN67" s="141"/>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c r="BR67" s="141"/>
      <c r="BS67" s="141"/>
      <c r="BT67" s="141"/>
      <c r="BU67" s="141"/>
      <c r="BV67" s="141"/>
      <c r="BW67" s="141"/>
      <c r="BX67" s="141"/>
      <c r="BY67" s="141"/>
    </row>
    <row r="68" spans="1:77" ht="15" customHeight="1" x14ac:dyDescent="0.2">
      <c r="A68" s="66" t="s">
        <v>229</v>
      </c>
      <c r="B68" s="18">
        <v>510</v>
      </c>
      <c r="C68" s="166"/>
      <c r="D68" s="136"/>
      <c r="E68" s="136"/>
      <c r="F68" s="136"/>
      <c r="G68" s="136"/>
      <c r="H68" s="136"/>
      <c r="I68" s="136"/>
      <c r="J68" s="136"/>
      <c r="K68" s="136"/>
      <c r="L68" s="136"/>
      <c r="M68" s="136"/>
      <c r="N68" s="136"/>
      <c r="O68" s="136"/>
      <c r="P68" s="136"/>
      <c r="Q68" s="136"/>
      <c r="R68" s="136"/>
      <c r="S68" s="169"/>
      <c r="T68" s="136"/>
      <c r="U68" s="165"/>
      <c r="V68" s="134"/>
      <c r="W68" s="134"/>
      <c r="X68" s="134"/>
      <c r="Y68" s="134"/>
      <c r="Z68" s="134"/>
      <c r="AA68" s="134"/>
      <c r="AB68" s="148"/>
      <c r="AC68" s="167"/>
      <c r="AD68" s="167"/>
      <c r="AE68" s="167"/>
      <c r="AF68" s="167"/>
      <c r="AG68" s="167"/>
      <c r="AN68" s="141"/>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c r="BR68" s="141"/>
      <c r="BS68" s="141"/>
      <c r="BT68" s="141"/>
      <c r="BU68" s="141"/>
      <c r="BV68" s="141"/>
      <c r="BW68" s="141"/>
      <c r="BX68" s="141"/>
      <c r="BY68" s="141"/>
    </row>
    <row r="69" spans="1:77" ht="15" customHeight="1" x14ac:dyDescent="0.2">
      <c r="A69" s="66" t="s">
        <v>230</v>
      </c>
      <c r="B69" s="18">
        <v>520</v>
      </c>
      <c r="C69" s="166"/>
      <c r="D69" s="136"/>
      <c r="E69" s="136"/>
      <c r="F69" s="136"/>
      <c r="G69" s="136"/>
      <c r="H69" s="136"/>
      <c r="I69" s="136"/>
      <c r="J69" s="136"/>
      <c r="K69" s="136"/>
      <c r="L69" s="136"/>
      <c r="M69" s="136"/>
      <c r="N69" s="136"/>
      <c r="O69" s="136"/>
      <c r="P69" s="136"/>
      <c r="Q69" s="136"/>
      <c r="R69" s="136"/>
      <c r="S69" s="169"/>
      <c r="T69" s="136"/>
      <c r="U69" s="165"/>
      <c r="V69" s="134"/>
      <c r="W69" s="134"/>
      <c r="X69" s="134"/>
      <c r="Y69" s="134"/>
      <c r="Z69" s="134"/>
      <c r="AA69" s="134"/>
      <c r="AB69" s="148"/>
      <c r="AC69" s="167"/>
      <c r="AD69" s="167"/>
      <c r="AE69" s="167"/>
      <c r="AF69" s="167"/>
      <c r="AG69" s="167"/>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c r="BY69" s="141"/>
    </row>
    <row r="70" spans="1:77" ht="15" customHeight="1" x14ac:dyDescent="0.2">
      <c r="A70" s="66" t="s">
        <v>231</v>
      </c>
      <c r="B70" s="18">
        <v>530</v>
      </c>
      <c r="C70" s="166"/>
      <c r="D70" s="136"/>
      <c r="E70" s="136"/>
      <c r="F70" s="136"/>
      <c r="G70" s="136"/>
      <c r="H70" s="136"/>
      <c r="I70" s="136"/>
      <c r="J70" s="136"/>
      <c r="K70" s="136"/>
      <c r="L70" s="136"/>
      <c r="M70" s="136"/>
      <c r="N70" s="136"/>
      <c r="O70" s="136"/>
      <c r="P70" s="136"/>
      <c r="Q70" s="136"/>
      <c r="R70" s="136"/>
      <c r="S70" s="169"/>
      <c r="T70" s="136"/>
      <c r="U70" s="165"/>
      <c r="V70" s="134"/>
      <c r="W70" s="134"/>
      <c r="X70" s="134"/>
      <c r="Y70" s="134"/>
      <c r="Z70" s="134"/>
      <c r="AA70" s="134"/>
      <c r="AB70" s="148"/>
      <c r="AC70" s="167"/>
      <c r="AD70" s="167"/>
      <c r="AE70" s="167"/>
      <c r="AF70" s="167"/>
      <c r="AG70" s="167"/>
      <c r="AN70" s="141"/>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c r="BR70" s="141"/>
      <c r="BS70" s="141"/>
      <c r="BT70" s="141"/>
      <c r="BU70" s="141"/>
      <c r="BV70" s="141"/>
      <c r="BW70" s="141"/>
      <c r="BX70" s="141"/>
      <c r="BY70" s="141"/>
    </row>
    <row r="71" spans="1:77" ht="15" customHeight="1" x14ac:dyDescent="0.2">
      <c r="A71" s="66" t="s">
        <v>232</v>
      </c>
      <c r="B71" s="18">
        <v>540</v>
      </c>
      <c r="C71" s="166"/>
      <c r="D71" s="165"/>
      <c r="E71" s="136"/>
      <c r="F71" s="136"/>
      <c r="G71" s="136"/>
      <c r="H71" s="136"/>
      <c r="I71" s="136"/>
      <c r="J71" s="136"/>
      <c r="K71" s="136"/>
      <c r="L71" s="136"/>
      <c r="M71" s="136"/>
      <c r="N71" s="136"/>
      <c r="O71" s="136"/>
      <c r="P71" s="136"/>
      <c r="Q71" s="136"/>
      <c r="R71" s="136"/>
      <c r="S71" s="136"/>
      <c r="T71" s="136"/>
      <c r="U71" s="136"/>
      <c r="V71" s="134"/>
      <c r="W71" s="134"/>
      <c r="X71" s="134"/>
      <c r="Y71" s="134"/>
      <c r="Z71" s="134"/>
      <c r="AA71" s="134"/>
      <c r="AB71" s="148"/>
      <c r="AC71" s="167"/>
      <c r="AD71" s="167"/>
      <c r="AE71" s="167"/>
      <c r="AF71" s="167"/>
      <c r="AG71" s="167"/>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c r="BR71" s="141"/>
      <c r="BS71" s="141"/>
      <c r="BT71" s="141"/>
      <c r="BU71" s="141"/>
      <c r="BV71" s="141"/>
      <c r="BW71" s="141"/>
      <c r="BX71" s="141"/>
      <c r="BY71" s="141"/>
    </row>
    <row r="72" spans="1:77" ht="15" customHeight="1" x14ac:dyDescent="0.2">
      <c r="A72" s="66" t="s">
        <v>233</v>
      </c>
      <c r="B72" s="18">
        <v>550</v>
      </c>
      <c r="C72" s="166"/>
      <c r="D72" s="136"/>
      <c r="E72" s="136"/>
      <c r="F72" s="136"/>
      <c r="G72" s="136"/>
      <c r="H72" s="136"/>
      <c r="I72" s="136"/>
      <c r="J72" s="136"/>
      <c r="K72" s="136"/>
      <c r="L72" s="165"/>
      <c r="M72" s="136"/>
      <c r="N72" s="136"/>
      <c r="O72" s="136"/>
      <c r="P72" s="136"/>
      <c r="Q72" s="136"/>
      <c r="R72" s="136"/>
      <c r="S72" s="136"/>
      <c r="T72" s="136"/>
      <c r="U72" s="136"/>
      <c r="V72" s="134"/>
      <c r="W72" s="134"/>
      <c r="X72" s="134"/>
      <c r="Y72" s="134"/>
      <c r="Z72" s="134"/>
      <c r="AA72" s="134"/>
      <c r="AB72" s="148"/>
      <c r="AC72" s="167"/>
      <c r="AD72" s="167"/>
      <c r="AE72" s="167"/>
      <c r="AF72" s="167"/>
      <c r="AG72" s="167"/>
      <c r="AN72" s="141"/>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c r="BR72" s="141"/>
      <c r="BS72" s="141"/>
      <c r="BT72" s="141"/>
      <c r="BU72" s="141"/>
      <c r="BV72" s="141"/>
      <c r="BW72" s="141"/>
      <c r="BX72" s="141"/>
      <c r="BY72" s="141"/>
    </row>
    <row r="73" spans="1:77" ht="15" customHeight="1" x14ac:dyDescent="0.2">
      <c r="A73" s="66" t="s">
        <v>234</v>
      </c>
      <c r="B73" s="18">
        <v>560</v>
      </c>
      <c r="C73" s="166"/>
      <c r="D73" s="136"/>
      <c r="E73" s="136"/>
      <c r="F73" s="136"/>
      <c r="G73" s="136"/>
      <c r="H73" s="136"/>
      <c r="I73" s="136"/>
      <c r="J73" s="136"/>
      <c r="K73" s="136"/>
      <c r="L73" s="165"/>
      <c r="M73" s="164"/>
      <c r="N73" s="164"/>
      <c r="O73" s="136"/>
      <c r="P73" s="136"/>
      <c r="Q73" s="165"/>
      <c r="R73" s="165"/>
      <c r="S73" s="165"/>
      <c r="T73" s="136"/>
      <c r="U73" s="136"/>
      <c r="V73" s="134"/>
      <c r="W73" s="134"/>
      <c r="X73" s="134"/>
      <c r="Y73" s="134"/>
      <c r="Z73" s="134"/>
      <c r="AA73" s="134"/>
      <c r="AB73" s="148"/>
      <c r="AC73" s="167"/>
      <c r="AD73" s="167"/>
      <c r="AE73" s="167"/>
      <c r="AF73" s="167"/>
      <c r="AG73" s="167"/>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c r="BR73" s="141"/>
      <c r="BS73" s="141"/>
      <c r="BT73" s="141"/>
      <c r="BU73" s="141"/>
      <c r="BV73" s="141"/>
      <c r="BW73" s="141"/>
      <c r="BX73" s="141"/>
      <c r="BY73" s="141"/>
    </row>
    <row r="74" spans="1:77" ht="15.75" customHeight="1" x14ac:dyDescent="0.2">
      <c r="A74" s="66" t="s">
        <v>525</v>
      </c>
      <c r="B74" s="18">
        <v>570</v>
      </c>
      <c r="C74" s="166"/>
      <c r="D74" s="136"/>
      <c r="E74" s="136"/>
      <c r="F74" s="136"/>
      <c r="G74" s="136"/>
      <c r="H74" s="136"/>
      <c r="I74" s="136"/>
      <c r="J74" s="136"/>
      <c r="K74" s="136"/>
      <c r="L74" s="136"/>
      <c r="M74" s="136"/>
      <c r="N74" s="136"/>
      <c r="O74" s="136"/>
      <c r="P74" s="165"/>
      <c r="Q74" s="136"/>
      <c r="R74" s="136"/>
      <c r="S74" s="136"/>
      <c r="T74" s="136"/>
      <c r="U74" s="136"/>
      <c r="V74" s="134"/>
      <c r="W74" s="134"/>
      <c r="X74" s="134"/>
      <c r="Y74" s="134"/>
      <c r="Z74" s="134"/>
      <c r="AA74" s="134"/>
      <c r="AB74" s="148"/>
      <c r="AC74" s="167"/>
      <c r="AD74" s="167"/>
      <c r="AE74" s="167"/>
      <c r="AF74" s="167"/>
      <c r="AG74" s="167"/>
      <c r="AN74" s="141"/>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c r="BY74" s="141"/>
    </row>
    <row r="75" spans="1:77" ht="15" customHeight="1" x14ac:dyDescent="0.2">
      <c r="A75" s="66" t="s">
        <v>399</v>
      </c>
      <c r="B75" s="18">
        <v>580</v>
      </c>
      <c r="C75" s="166"/>
      <c r="D75" s="136"/>
      <c r="E75" s="136"/>
      <c r="F75" s="136"/>
      <c r="G75" s="136"/>
      <c r="H75" s="136"/>
      <c r="I75" s="136"/>
      <c r="J75" s="136"/>
      <c r="K75" s="136"/>
      <c r="L75" s="136"/>
      <c r="M75" s="136"/>
      <c r="N75" s="136"/>
      <c r="O75" s="136"/>
      <c r="P75" s="136"/>
      <c r="Q75" s="136"/>
      <c r="R75" s="136"/>
      <c r="S75" s="170"/>
      <c r="T75" s="136"/>
      <c r="U75" s="170"/>
      <c r="V75" s="170"/>
      <c r="W75" s="134"/>
      <c r="X75" s="170"/>
      <c r="Y75" s="134"/>
      <c r="Z75" s="170"/>
      <c r="AA75" s="134"/>
      <c r="AB75" s="148"/>
      <c r="AC75" s="167"/>
      <c r="AD75" s="167"/>
      <c r="AE75" s="167"/>
      <c r="AF75" s="167"/>
      <c r="AG75" s="167"/>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c r="BX75" s="141"/>
      <c r="BY75" s="141"/>
    </row>
    <row r="76" spans="1:77" ht="15" customHeight="1" x14ac:dyDescent="0.2">
      <c r="A76" s="66" t="s">
        <v>400</v>
      </c>
      <c r="B76" s="18">
        <v>590</v>
      </c>
      <c r="C76" s="166"/>
      <c r="D76" s="136"/>
      <c r="E76" s="136"/>
      <c r="F76" s="136"/>
      <c r="G76" s="136"/>
      <c r="H76" s="136"/>
      <c r="I76" s="136"/>
      <c r="J76" s="136"/>
      <c r="K76" s="136"/>
      <c r="L76" s="136"/>
      <c r="M76" s="136"/>
      <c r="N76" s="136"/>
      <c r="O76" s="136"/>
      <c r="P76" s="136"/>
      <c r="Q76" s="136"/>
      <c r="R76" s="136"/>
      <c r="S76" s="170"/>
      <c r="T76" s="136"/>
      <c r="U76" s="170"/>
      <c r="V76" s="170"/>
      <c r="W76" s="134"/>
      <c r="X76" s="170"/>
      <c r="Y76" s="134"/>
      <c r="Z76" s="170"/>
      <c r="AA76" s="134"/>
      <c r="AB76" s="148"/>
      <c r="AC76" s="167"/>
      <c r="AD76" s="167"/>
      <c r="AE76" s="167"/>
      <c r="AF76" s="167"/>
      <c r="AG76" s="167"/>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c r="BY76" s="141"/>
    </row>
    <row r="77" spans="1:77" ht="15" customHeight="1" x14ac:dyDescent="0.2">
      <c r="A77" s="126"/>
      <c r="B77" s="126"/>
      <c r="C77" s="166"/>
      <c r="D77" s="136"/>
      <c r="E77" s="136"/>
      <c r="F77" s="136"/>
      <c r="G77" s="136"/>
      <c r="H77" s="136"/>
      <c r="I77" s="136"/>
      <c r="J77" s="136"/>
      <c r="K77" s="136"/>
      <c r="L77" s="136"/>
      <c r="M77" s="136"/>
      <c r="N77" s="136"/>
      <c r="O77" s="136"/>
      <c r="P77" s="136"/>
      <c r="Q77" s="136"/>
      <c r="R77" s="136"/>
      <c r="S77" s="136"/>
      <c r="T77" s="136"/>
      <c r="U77" s="136"/>
      <c r="V77" s="134"/>
      <c r="W77" s="134"/>
      <c r="X77" s="134"/>
      <c r="Y77" s="134"/>
      <c r="Z77" s="134"/>
      <c r="AA77" s="134"/>
      <c r="AB77" s="148"/>
      <c r="AC77" s="167"/>
      <c r="AD77" s="167"/>
      <c r="AE77" s="167"/>
      <c r="AF77" s="167"/>
      <c r="AG77" s="167"/>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row>
    <row r="78" spans="1:77" ht="15" customHeight="1" x14ac:dyDescent="0.2">
      <c r="A78" s="58" t="s">
        <v>4</v>
      </c>
      <c r="B78" s="59"/>
      <c r="C78" s="166"/>
      <c r="D78" s="136"/>
      <c r="E78" s="136"/>
      <c r="F78" s="136"/>
      <c r="G78" s="136"/>
      <c r="H78" s="136"/>
      <c r="I78" s="136"/>
      <c r="J78" s="136"/>
      <c r="K78" s="136"/>
      <c r="L78" s="136"/>
      <c r="M78" s="136"/>
      <c r="N78" s="136"/>
      <c r="O78" s="136"/>
      <c r="P78" s="136"/>
      <c r="Q78" s="136"/>
      <c r="R78" s="136"/>
      <c r="S78" s="136"/>
      <c r="T78" s="136"/>
      <c r="U78" s="136"/>
      <c r="V78" s="134"/>
      <c r="W78" s="134"/>
      <c r="X78" s="134"/>
      <c r="Y78" s="134"/>
      <c r="Z78" s="134"/>
      <c r="AA78" s="134"/>
      <c r="AB78" s="148"/>
      <c r="AC78" s="167"/>
      <c r="AD78" s="167"/>
      <c r="AE78" s="167"/>
      <c r="AF78" s="167"/>
      <c r="AG78" s="167"/>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c r="BX78" s="141"/>
      <c r="BY78" s="141"/>
    </row>
    <row r="79" spans="1:77" ht="15" customHeight="1" x14ac:dyDescent="0.2">
      <c r="A79" s="326" t="s">
        <v>236</v>
      </c>
      <c r="B79" s="326"/>
      <c r="C79" s="166"/>
      <c r="D79" s="136"/>
      <c r="E79" s="136"/>
      <c r="F79" s="136"/>
      <c r="G79" s="136"/>
      <c r="H79" s="136"/>
      <c r="I79" s="136"/>
      <c r="J79" s="136"/>
      <c r="K79" s="136"/>
      <c r="L79" s="136"/>
      <c r="M79" s="136"/>
      <c r="N79" s="136"/>
      <c r="O79" s="136"/>
      <c r="P79" s="136"/>
      <c r="Q79" s="136"/>
      <c r="R79" s="136"/>
      <c r="S79" s="136"/>
      <c r="T79" s="136"/>
      <c r="U79" s="136"/>
      <c r="V79" s="134"/>
      <c r="W79" s="134"/>
      <c r="X79" s="134"/>
      <c r="Y79" s="134"/>
      <c r="Z79" s="134"/>
      <c r="AA79" s="134"/>
      <c r="AB79" s="148"/>
      <c r="AC79" s="171"/>
      <c r="AD79" s="171"/>
      <c r="AE79" s="171"/>
      <c r="AF79" s="171"/>
      <c r="AG79" s="17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c r="BR79" s="141"/>
      <c r="BS79" s="141"/>
      <c r="BT79" s="141"/>
      <c r="BU79" s="141"/>
      <c r="BV79" s="141"/>
      <c r="BW79" s="141"/>
      <c r="BX79" s="141"/>
      <c r="BY79" s="141"/>
    </row>
    <row r="80" spans="1:77" ht="15" customHeight="1" x14ac:dyDescent="0.2">
      <c r="A80" s="221" t="s">
        <v>20</v>
      </c>
      <c r="B80" s="221"/>
      <c r="C80" s="166"/>
      <c r="D80" s="136"/>
      <c r="E80" s="136"/>
      <c r="F80" s="136"/>
      <c r="G80" s="136"/>
      <c r="H80" s="136"/>
      <c r="I80" s="136"/>
      <c r="J80" s="136"/>
      <c r="K80" s="136"/>
      <c r="L80" s="136"/>
      <c r="M80" s="136"/>
      <c r="N80" s="136"/>
      <c r="O80" s="136"/>
      <c r="P80" s="136"/>
      <c r="Q80" s="136"/>
      <c r="R80" s="136"/>
      <c r="S80" s="136"/>
      <c r="T80" s="136"/>
      <c r="U80" s="136"/>
      <c r="V80" s="134"/>
      <c r="W80" s="134"/>
      <c r="X80" s="134"/>
      <c r="Y80" s="134"/>
      <c r="Z80" s="134"/>
      <c r="AA80" s="134"/>
      <c r="AB80" s="148"/>
      <c r="AC80" s="171"/>
      <c r="AD80" s="171"/>
      <c r="AE80" s="171"/>
      <c r="AF80" s="171"/>
      <c r="AG80" s="171"/>
      <c r="AN80" s="141"/>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c r="BR80" s="141"/>
      <c r="BS80" s="141"/>
      <c r="BT80" s="141"/>
      <c r="BU80" s="141"/>
      <c r="BV80" s="141"/>
      <c r="BW80" s="141"/>
      <c r="BX80" s="141"/>
      <c r="BY80" s="141"/>
    </row>
    <row r="81" spans="1:77" ht="15" customHeight="1" x14ac:dyDescent="0.2">
      <c r="A81" s="127" t="s">
        <v>237</v>
      </c>
      <c r="B81" s="60">
        <v>600</v>
      </c>
      <c r="C81" s="166"/>
      <c r="D81" s="136"/>
      <c r="E81" s="165"/>
      <c r="F81" s="136"/>
      <c r="G81" s="136"/>
      <c r="H81" s="136"/>
      <c r="I81" s="165"/>
      <c r="J81" s="172"/>
      <c r="K81" s="172"/>
      <c r="L81" s="165"/>
      <c r="M81" s="172"/>
      <c r="N81" s="173"/>
      <c r="O81" s="173"/>
      <c r="P81" s="136"/>
      <c r="Q81" s="172"/>
      <c r="R81" s="173"/>
      <c r="S81" s="173"/>
      <c r="T81" s="136"/>
      <c r="U81" s="172"/>
      <c r="V81" s="134"/>
      <c r="W81" s="134"/>
      <c r="X81" s="134"/>
      <c r="Y81" s="134"/>
      <c r="Z81" s="134"/>
      <c r="AA81" s="134"/>
      <c r="AB81" s="148"/>
      <c r="AC81" s="171"/>
      <c r="AD81" s="171"/>
      <c r="AE81" s="171"/>
      <c r="AF81" s="171"/>
      <c r="AG81" s="17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row>
    <row r="82" spans="1:77" ht="15" customHeight="1" x14ac:dyDescent="0.2">
      <c r="A82" s="127" t="s">
        <v>324</v>
      </c>
      <c r="B82" s="60">
        <v>610</v>
      </c>
      <c r="C82" s="175"/>
      <c r="D82" s="136"/>
      <c r="E82" s="136"/>
      <c r="F82" s="136"/>
      <c r="G82" s="136"/>
      <c r="H82" s="136"/>
      <c r="I82" s="136"/>
      <c r="J82" s="136"/>
      <c r="K82" s="136"/>
      <c r="L82" s="136"/>
      <c r="M82" s="136"/>
      <c r="N82" s="136"/>
      <c r="O82" s="136"/>
      <c r="P82" s="136"/>
      <c r="Q82" s="136"/>
      <c r="R82" s="136"/>
      <c r="S82" s="136"/>
      <c r="T82" s="136"/>
      <c r="U82" s="136"/>
      <c r="V82" s="134"/>
      <c r="W82" s="134"/>
      <c r="X82" s="134"/>
      <c r="Y82" s="134"/>
      <c r="Z82" s="134"/>
      <c r="AA82" s="134"/>
      <c r="AB82" s="148"/>
      <c r="AC82" s="171"/>
      <c r="AD82" s="171"/>
      <c r="AE82" s="171"/>
      <c r="AF82" s="171"/>
      <c r="AG82" s="17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row>
    <row r="83" spans="1:77" ht="15" customHeight="1" x14ac:dyDescent="0.2">
      <c r="A83" s="127" t="s">
        <v>310</v>
      </c>
      <c r="B83" s="60">
        <v>620</v>
      </c>
      <c r="C83" s="166"/>
      <c r="D83" s="136"/>
      <c r="E83" s="136"/>
      <c r="F83" s="136"/>
      <c r="G83" s="136"/>
      <c r="H83" s="136"/>
      <c r="I83" s="136"/>
      <c r="J83" s="136"/>
      <c r="K83" s="136"/>
      <c r="L83" s="165"/>
      <c r="M83" s="173"/>
      <c r="N83" s="164"/>
      <c r="O83" s="136"/>
      <c r="P83" s="136"/>
      <c r="Q83" s="165"/>
      <c r="R83" s="165"/>
      <c r="S83" s="165"/>
      <c r="T83" s="136"/>
      <c r="U83" s="136"/>
      <c r="V83" s="134"/>
      <c r="W83" s="134"/>
      <c r="X83" s="134"/>
      <c r="Y83" s="134"/>
      <c r="Z83" s="134"/>
      <c r="AA83" s="134"/>
      <c r="AB83" s="148"/>
      <c r="AC83" s="171"/>
      <c r="AD83" s="171"/>
      <c r="AE83" s="171"/>
      <c r="AF83" s="171"/>
      <c r="AG83" s="17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c r="BY83" s="141"/>
    </row>
    <row r="84" spans="1:77" ht="15" customHeight="1" x14ac:dyDescent="0.2">
      <c r="A84" s="127" t="s">
        <v>300</v>
      </c>
      <c r="B84" s="60"/>
      <c r="C84" s="166"/>
      <c r="D84" s="136"/>
      <c r="E84" s="136"/>
      <c r="F84" s="136"/>
      <c r="G84" s="136"/>
      <c r="H84" s="136"/>
      <c r="I84" s="136"/>
      <c r="J84" s="136"/>
      <c r="K84" s="136"/>
      <c r="L84" s="136"/>
      <c r="M84" s="136"/>
      <c r="N84" s="136"/>
      <c r="O84" s="136"/>
      <c r="P84" s="136"/>
      <c r="Q84" s="136"/>
      <c r="R84" s="136"/>
      <c r="S84" s="136"/>
      <c r="T84" s="136"/>
      <c r="U84" s="136"/>
      <c r="V84" s="134"/>
      <c r="W84" s="134"/>
      <c r="X84" s="134"/>
      <c r="Y84" s="134"/>
      <c r="Z84" s="134"/>
      <c r="AA84" s="134"/>
      <c r="AB84" s="148"/>
      <c r="AC84" s="171"/>
      <c r="AD84" s="171"/>
      <c r="AE84" s="171"/>
      <c r="AF84" s="171"/>
      <c r="AG84" s="171"/>
      <c r="AN84" s="141"/>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c r="BR84" s="141"/>
      <c r="BS84" s="141"/>
      <c r="BT84" s="141"/>
      <c r="BU84" s="141"/>
      <c r="BV84" s="141"/>
      <c r="BW84" s="141"/>
      <c r="BX84" s="141"/>
      <c r="BY84" s="141"/>
    </row>
    <row r="85" spans="1:77" ht="15" customHeight="1" x14ac:dyDescent="0.2">
      <c r="A85" s="348" t="s">
        <v>301</v>
      </c>
      <c r="B85" s="60">
        <v>630</v>
      </c>
      <c r="C85" s="166"/>
      <c r="D85" s="136"/>
      <c r="E85" s="165"/>
      <c r="F85" s="136"/>
      <c r="G85" s="136"/>
      <c r="H85" s="136"/>
      <c r="I85" s="136"/>
      <c r="J85" s="136"/>
      <c r="K85" s="136"/>
      <c r="L85" s="136"/>
      <c r="M85" s="136"/>
      <c r="N85" s="136"/>
      <c r="O85" s="136"/>
      <c r="P85" s="136"/>
      <c r="Q85" s="136"/>
      <c r="R85" s="136"/>
      <c r="S85" s="136"/>
      <c r="T85" s="136"/>
      <c r="U85" s="136"/>
      <c r="V85" s="134"/>
      <c r="W85" s="134"/>
      <c r="X85" s="134"/>
      <c r="Y85" s="134"/>
      <c r="Z85" s="134"/>
      <c r="AA85" s="134"/>
      <c r="AB85" s="148"/>
      <c r="AC85" s="171"/>
      <c r="AD85" s="171"/>
      <c r="AE85" s="171"/>
      <c r="AF85" s="171"/>
      <c r="AG85" s="171"/>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c r="BR85" s="141"/>
      <c r="BS85" s="141"/>
      <c r="BT85" s="141"/>
      <c r="BU85" s="141"/>
      <c r="BV85" s="141"/>
      <c r="BW85" s="141"/>
      <c r="BX85" s="141"/>
      <c r="BY85" s="141"/>
    </row>
    <row r="86" spans="1:77" ht="15" customHeight="1" x14ac:dyDescent="0.2">
      <c r="A86" s="127" t="s">
        <v>392</v>
      </c>
      <c r="B86" s="60">
        <v>640</v>
      </c>
      <c r="C86" s="176"/>
      <c r="D86" s="136"/>
      <c r="E86" s="136"/>
      <c r="F86" s="136"/>
      <c r="G86" s="136"/>
      <c r="H86" s="136"/>
      <c r="I86" s="136"/>
      <c r="J86" s="136"/>
      <c r="K86" s="136"/>
      <c r="L86" s="136"/>
      <c r="M86" s="136"/>
      <c r="N86" s="136"/>
      <c r="O86" s="136"/>
      <c r="P86" s="136"/>
      <c r="Q86" s="136"/>
      <c r="R86" s="136"/>
      <c r="S86" s="136"/>
      <c r="T86" s="136"/>
      <c r="U86" s="136"/>
      <c r="V86" s="134"/>
      <c r="W86" s="134"/>
      <c r="X86" s="134"/>
      <c r="Y86" s="134"/>
      <c r="Z86" s="134"/>
      <c r="AA86" s="134"/>
      <c r="AB86" s="148"/>
      <c r="AC86" s="171"/>
      <c r="AD86" s="171"/>
      <c r="AE86" s="171"/>
      <c r="AF86" s="171"/>
      <c r="AG86" s="171"/>
      <c r="AN86" s="141"/>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c r="BR86" s="141"/>
      <c r="BS86" s="141"/>
      <c r="BT86" s="141"/>
      <c r="BU86" s="141"/>
      <c r="BV86" s="141"/>
      <c r="BW86" s="141"/>
      <c r="BX86" s="141"/>
      <c r="BY86" s="141"/>
    </row>
    <row r="87" spans="1:77" x14ac:dyDescent="0.2">
      <c r="A87" s="326" t="s">
        <v>238</v>
      </c>
      <c r="B87" s="326"/>
      <c r="C87" s="166"/>
      <c r="D87" s="136"/>
      <c r="E87" s="136"/>
      <c r="F87" s="136"/>
      <c r="G87" s="136"/>
      <c r="H87" s="136"/>
      <c r="I87" s="136"/>
      <c r="J87" s="136"/>
      <c r="K87" s="136"/>
      <c r="L87" s="136"/>
      <c r="M87" s="136"/>
      <c r="N87" s="136"/>
      <c r="O87" s="136"/>
      <c r="P87" s="136"/>
      <c r="Q87" s="136"/>
      <c r="R87" s="136"/>
      <c r="S87" s="136"/>
      <c r="T87" s="136"/>
      <c r="U87" s="136"/>
      <c r="V87" s="134"/>
      <c r="W87" s="134"/>
      <c r="X87" s="134"/>
      <c r="Y87" s="134"/>
      <c r="Z87" s="134"/>
      <c r="AA87" s="134"/>
      <c r="AB87" s="148"/>
      <c r="AC87" s="171"/>
      <c r="AD87" s="171"/>
      <c r="AE87" s="171"/>
      <c r="AF87" s="171"/>
      <c r="AG87" s="17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row>
    <row r="88" spans="1:77" ht="25.5" x14ac:dyDescent="0.2">
      <c r="A88" s="128" t="s">
        <v>490</v>
      </c>
      <c r="B88" s="129">
        <v>650</v>
      </c>
      <c r="C88" s="175"/>
      <c r="D88" s="136"/>
      <c r="E88" s="136"/>
      <c r="F88" s="136"/>
      <c r="G88" s="136"/>
      <c r="H88" s="136"/>
      <c r="I88" s="136"/>
      <c r="J88" s="136"/>
      <c r="K88" s="136"/>
      <c r="L88" s="136"/>
      <c r="M88" s="136"/>
      <c r="N88" s="136"/>
      <c r="O88" s="136"/>
      <c r="P88" s="136"/>
      <c r="Q88" s="136"/>
      <c r="R88" s="136"/>
      <c r="S88" s="136"/>
      <c r="T88" s="136"/>
      <c r="U88" s="136"/>
      <c r="V88" s="134"/>
      <c r="W88" s="134"/>
      <c r="X88" s="134"/>
      <c r="Y88" s="134"/>
      <c r="Z88" s="134"/>
      <c r="AA88" s="134"/>
      <c r="AB88" s="148"/>
      <c r="AC88" s="171"/>
      <c r="AD88" s="171"/>
      <c r="AE88" s="171"/>
      <c r="AF88" s="171"/>
      <c r="AG88" s="17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row>
    <row r="89" spans="1:77" ht="17.25" customHeight="1" x14ac:dyDescent="0.2">
      <c r="A89" s="326" t="s">
        <v>444</v>
      </c>
      <c r="B89" s="18">
        <v>660</v>
      </c>
      <c r="C89" s="177"/>
      <c r="D89" s="173"/>
      <c r="E89" s="136"/>
      <c r="F89" s="136"/>
      <c r="G89" s="136"/>
      <c r="H89" s="136"/>
      <c r="I89" s="172"/>
      <c r="J89" s="136"/>
      <c r="K89" s="136"/>
      <c r="L89" s="178"/>
      <c r="M89" s="172"/>
      <c r="N89" s="173"/>
      <c r="O89" s="136"/>
      <c r="P89" s="136"/>
      <c r="Q89" s="172"/>
      <c r="R89" s="172"/>
      <c r="S89" s="173"/>
      <c r="T89" s="134"/>
      <c r="U89" s="172"/>
      <c r="V89" s="134"/>
      <c r="W89" s="134"/>
      <c r="X89" s="134"/>
      <c r="Y89" s="134"/>
      <c r="Z89" s="134"/>
      <c r="AA89" s="134"/>
      <c r="AB89" s="148"/>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c r="BR89" s="141"/>
      <c r="BS89" s="141"/>
      <c r="BT89" s="141"/>
      <c r="BU89" s="141"/>
      <c r="BV89" s="141"/>
      <c r="BW89" s="141"/>
      <c r="BX89" s="141"/>
      <c r="BY89" s="141"/>
    </row>
    <row r="90" spans="1:77" ht="15.75" customHeight="1" x14ac:dyDescent="0.2">
      <c r="A90" s="66" t="s">
        <v>445</v>
      </c>
      <c r="B90" s="129">
        <v>670</v>
      </c>
      <c r="C90" s="177"/>
      <c r="D90" s="173"/>
      <c r="E90" s="134"/>
      <c r="F90" s="136"/>
      <c r="G90" s="136"/>
      <c r="H90" s="136"/>
      <c r="I90" s="172"/>
      <c r="J90" s="136"/>
      <c r="K90" s="136"/>
      <c r="L90" s="178"/>
      <c r="M90" s="172"/>
      <c r="N90" s="173"/>
      <c r="O90" s="136"/>
      <c r="P90" s="134"/>
      <c r="Q90" s="172"/>
      <c r="R90" s="172"/>
      <c r="S90" s="173"/>
      <c r="T90" s="134"/>
      <c r="U90" s="172"/>
      <c r="V90" s="134"/>
      <c r="W90" s="134"/>
      <c r="X90" s="134"/>
      <c r="Y90" s="134"/>
      <c r="Z90" s="134"/>
      <c r="AA90" s="134"/>
      <c r="AB90" s="148"/>
      <c r="AI90" s="141"/>
      <c r="AJ90" s="141"/>
      <c r="AK90" s="141"/>
      <c r="AL90" s="141"/>
      <c r="AM90" s="141"/>
      <c r="AN90" s="141"/>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c r="BR90" s="141"/>
      <c r="BS90" s="141"/>
      <c r="BT90" s="141"/>
      <c r="BU90" s="141"/>
      <c r="BV90" s="141"/>
      <c r="BW90" s="141"/>
      <c r="BX90" s="141"/>
      <c r="BY90" s="141"/>
    </row>
    <row r="91" spans="1:77" ht="15.75" customHeight="1" x14ac:dyDescent="0.2">
      <c r="A91" s="66" t="s">
        <v>446</v>
      </c>
      <c r="B91" s="18">
        <v>680</v>
      </c>
      <c r="C91" s="177"/>
      <c r="D91" s="173"/>
      <c r="E91" s="134"/>
      <c r="F91" s="136"/>
      <c r="G91" s="136"/>
      <c r="H91" s="136"/>
      <c r="I91" s="172"/>
      <c r="J91" s="136"/>
      <c r="K91" s="136"/>
      <c r="L91" s="178"/>
      <c r="M91" s="172"/>
      <c r="N91" s="173"/>
      <c r="O91" s="136"/>
      <c r="P91" s="134"/>
      <c r="Q91" s="172"/>
      <c r="R91" s="172"/>
      <c r="S91" s="173"/>
      <c r="T91" s="134"/>
      <c r="U91" s="172"/>
      <c r="V91" s="134"/>
      <c r="W91" s="134"/>
      <c r="X91" s="134"/>
      <c r="Y91" s="134"/>
      <c r="Z91" s="134"/>
      <c r="AA91" s="134"/>
      <c r="AB91" s="148"/>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c r="BR91" s="141"/>
      <c r="BS91" s="141"/>
      <c r="BT91" s="141"/>
      <c r="BU91" s="141"/>
      <c r="BV91" s="141"/>
      <c r="BW91" s="141"/>
      <c r="BX91" s="141"/>
      <c r="BY91" s="141"/>
    </row>
    <row r="92" spans="1:77" ht="17.25" customHeight="1" thickBot="1" x14ac:dyDescent="0.25">
      <c r="A92" s="66" t="s">
        <v>449</v>
      </c>
      <c r="B92" s="129">
        <v>690</v>
      </c>
      <c r="C92" s="179"/>
      <c r="D92" s="180"/>
      <c r="E92" s="181"/>
      <c r="F92" s="181"/>
      <c r="G92" s="181"/>
      <c r="H92" s="181"/>
      <c r="I92" s="182"/>
      <c r="J92" s="181"/>
      <c r="K92" s="181"/>
      <c r="L92" s="183"/>
      <c r="M92" s="182"/>
      <c r="N92" s="180"/>
      <c r="O92" s="181"/>
      <c r="P92" s="181"/>
      <c r="Q92" s="182"/>
      <c r="R92" s="182"/>
      <c r="S92" s="180"/>
      <c r="T92" s="181"/>
      <c r="U92" s="182"/>
      <c r="V92" s="181"/>
      <c r="W92" s="181"/>
      <c r="X92" s="181"/>
      <c r="Y92" s="181"/>
      <c r="Z92" s="181"/>
      <c r="AA92" s="181"/>
      <c r="AB92" s="184"/>
      <c r="AC92" s="171"/>
      <c r="AD92" s="171"/>
      <c r="AE92" s="171"/>
      <c r="AL92" s="141"/>
      <c r="AM92" s="141"/>
      <c r="AN92" s="141"/>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c r="BR92" s="141"/>
      <c r="BS92" s="141"/>
      <c r="BT92" s="141"/>
      <c r="BU92" s="141"/>
      <c r="BV92" s="141"/>
      <c r="BW92" s="141"/>
      <c r="BX92" s="141"/>
      <c r="BY92" s="141"/>
    </row>
    <row r="93" spans="1:77" hidden="1" x14ac:dyDescent="0.2">
      <c r="A93" s="130"/>
      <c r="B93" s="131"/>
      <c r="C93" s="185"/>
      <c r="D93" s="167"/>
      <c r="E93" s="167"/>
      <c r="F93" s="167"/>
      <c r="G93" s="167"/>
      <c r="H93" s="167"/>
      <c r="I93" s="167"/>
      <c r="J93" s="167"/>
      <c r="K93" s="167"/>
      <c r="L93" s="167"/>
      <c r="M93" s="167"/>
      <c r="N93" s="167"/>
      <c r="O93" s="167"/>
      <c r="P93" s="167"/>
      <c r="Q93" s="167"/>
      <c r="R93" s="167"/>
      <c r="S93" s="167"/>
      <c r="T93" s="171"/>
      <c r="U93" s="171"/>
      <c r="V93" s="171"/>
      <c r="W93" s="171"/>
      <c r="X93" s="171"/>
      <c r="Y93" s="171"/>
      <c r="Z93" s="171"/>
      <c r="AA93" s="171"/>
      <c r="AB93" s="171"/>
      <c r="AC93" s="171"/>
      <c r="AD93" s="171"/>
      <c r="AE93" s="17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row>
    <row r="94" spans="1:77" ht="12.75" hidden="1" customHeight="1" x14ac:dyDescent="0.2">
      <c r="A94" s="130"/>
      <c r="B94" s="131"/>
      <c r="C94" s="185"/>
      <c r="D94" s="167"/>
      <c r="E94" s="167"/>
      <c r="F94" s="167"/>
      <c r="G94" s="167"/>
      <c r="H94" s="167"/>
      <c r="I94" s="167"/>
      <c r="J94" s="167"/>
      <c r="K94" s="167"/>
      <c r="L94" s="167"/>
      <c r="M94" s="167"/>
      <c r="N94" s="185"/>
      <c r="O94" s="185"/>
      <c r="P94" s="185"/>
      <c r="Q94" s="167"/>
      <c r="R94" s="167"/>
      <c r="S94" s="167"/>
      <c r="T94" s="167"/>
      <c r="U94" s="171"/>
      <c r="V94" s="171"/>
      <c r="W94" s="171"/>
      <c r="X94" s="171"/>
      <c r="Y94" s="171"/>
      <c r="Z94" s="171"/>
      <c r="AA94" s="171"/>
      <c r="AB94" s="171"/>
      <c r="AC94" s="171"/>
      <c r="AD94" s="171"/>
      <c r="AE94" s="171"/>
      <c r="AF94" s="17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row>
    <row r="95" spans="1:77" hidden="1" x14ac:dyDescent="0.2">
      <c r="A95" s="130"/>
      <c r="B95" s="131"/>
      <c r="C95" s="185"/>
      <c r="D95" s="167"/>
      <c r="E95" s="167"/>
      <c r="F95" s="167"/>
      <c r="G95" s="167"/>
      <c r="H95" s="167"/>
      <c r="I95" s="167"/>
      <c r="J95" s="167"/>
      <c r="K95" s="167"/>
      <c r="L95" s="167"/>
      <c r="M95" s="167"/>
      <c r="N95" s="185"/>
      <c r="O95" s="185"/>
      <c r="P95" s="167"/>
      <c r="Q95" s="167"/>
      <c r="R95" s="167"/>
      <c r="S95" s="167"/>
      <c r="T95" s="167"/>
      <c r="U95" s="171"/>
      <c r="V95" s="171"/>
      <c r="W95" s="171"/>
      <c r="X95" s="171"/>
      <c r="Y95" s="171"/>
      <c r="Z95" s="171"/>
      <c r="AA95" s="171"/>
      <c r="AB95" s="171"/>
      <c r="AC95" s="171"/>
      <c r="AD95" s="171"/>
      <c r="AE95" s="171"/>
      <c r="AF95" s="171"/>
      <c r="AM95" s="141"/>
      <c r="AN95" s="141"/>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c r="BR95" s="141"/>
      <c r="BS95" s="141"/>
      <c r="BT95" s="141"/>
      <c r="BU95" s="141"/>
      <c r="BV95" s="141"/>
      <c r="BW95" s="141"/>
      <c r="BX95" s="141"/>
      <c r="BY95" s="141"/>
    </row>
    <row r="96" spans="1:77" hidden="1" x14ac:dyDescent="0.2">
      <c r="K96" s="171"/>
      <c r="L96" s="171"/>
      <c r="M96" s="171"/>
      <c r="N96" s="171"/>
      <c r="O96" s="171"/>
      <c r="P96" s="171"/>
      <c r="Q96" s="171"/>
      <c r="R96" s="171"/>
      <c r="S96" s="171"/>
      <c r="T96" s="171"/>
      <c r="U96" s="171"/>
      <c r="V96" s="171"/>
      <c r="W96" s="171"/>
      <c r="X96" s="171"/>
      <c r="Y96" s="171"/>
      <c r="Z96" s="171"/>
      <c r="AA96" s="171"/>
      <c r="AB96" s="171"/>
      <c r="AI96" s="141"/>
      <c r="AJ96" s="141"/>
      <c r="AK96" s="141"/>
      <c r="AL96" s="141"/>
      <c r="AM96" s="141"/>
      <c r="AN96" s="141"/>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1"/>
      <c r="BR96" s="141"/>
      <c r="BS96" s="141"/>
      <c r="BT96" s="141"/>
      <c r="BU96" s="141"/>
      <c r="BV96" s="141"/>
      <c r="BW96" s="141"/>
      <c r="BX96" s="141"/>
      <c r="BY96" s="141"/>
    </row>
    <row r="97" spans="11:77" hidden="1" x14ac:dyDescent="0.2">
      <c r="K97" s="171"/>
      <c r="L97" s="171"/>
      <c r="M97" s="171"/>
      <c r="N97" s="171"/>
      <c r="O97" s="171"/>
      <c r="P97" s="171"/>
      <c r="Q97" s="171"/>
      <c r="R97" s="171"/>
      <c r="S97" s="171"/>
      <c r="T97" s="171"/>
      <c r="U97" s="171"/>
      <c r="V97" s="171"/>
      <c r="W97" s="171"/>
      <c r="X97" s="171"/>
      <c r="Y97" s="171"/>
      <c r="Z97" s="171"/>
      <c r="AA97" s="171"/>
      <c r="AB97" s="171"/>
      <c r="AI97" s="141"/>
      <c r="AJ97" s="141"/>
      <c r="AK97" s="141"/>
      <c r="AL97" s="141"/>
      <c r="AM97" s="141"/>
      <c r="AN97" s="141"/>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c r="BR97" s="141"/>
      <c r="BS97" s="141"/>
      <c r="BT97" s="141"/>
      <c r="BU97" s="141"/>
      <c r="BV97" s="141"/>
      <c r="BW97" s="141"/>
      <c r="BX97" s="141"/>
      <c r="BY97" s="141"/>
    </row>
    <row r="98" spans="11:77" hidden="1" x14ac:dyDescent="0.2">
      <c r="K98" s="171"/>
      <c r="L98" s="171"/>
      <c r="M98" s="171"/>
      <c r="N98" s="171"/>
      <c r="O98" s="171"/>
      <c r="P98" s="171"/>
      <c r="Q98" s="171"/>
      <c r="R98" s="171"/>
      <c r="S98" s="171"/>
      <c r="T98" s="171"/>
      <c r="U98" s="171"/>
      <c r="V98" s="171"/>
      <c r="W98" s="171"/>
      <c r="X98" s="171"/>
      <c r="Y98" s="171"/>
      <c r="Z98" s="171"/>
      <c r="AA98" s="171"/>
      <c r="AB98" s="171"/>
      <c r="AI98" s="141"/>
      <c r="AJ98" s="141"/>
      <c r="AK98" s="141"/>
      <c r="AL98" s="141"/>
      <c r="AM98" s="141"/>
      <c r="AN98" s="141"/>
      <c r="AO98" s="141"/>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1"/>
      <c r="BN98" s="141"/>
      <c r="BO98" s="141"/>
      <c r="BP98" s="141"/>
      <c r="BQ98" s="141"/>
      <c r="BR98" s="141"/>
      <c r="BS98" s="141"/>
      <c r="BT98" s="141"/>
      <c r="BU98" s="141"/>
      <c r="BV98" s="141"/>
      <c r="BW98" s="141"/>
      <c r="BX98" s="141"/>
      <c r="BY98" s="141"/>
    </row>
    <row r="99" spans="11:77" hidden="1" x14ac:dyDescent="0.2">
      <c r="K99" s="171"/>
      <c r="L99" s="171"/>
      <c r="M99" s="171"/>
      <c r="N99" s="171"/>
      <c r="O99" s="171"/>
      <c r="P99" s="171"/>
      <c r="Q99" s="171"/>
      <c r="R99" s="171"/>
      <c r="S99" s="171"/>
      <c r="T99" s="171"/>
      <c r="U99" s="171"/>
      <c r="V99" s="171"/>
      <c r="W99" s="171"/>
      <c r="X99" s="171"/>
      <c r="Y99" s="171"/>
      <c r="Z99" s="171"/>
      <c r="AA99" s="171"/>
      <c r="AB99" s="171"/>
      <c r="AI99" s="141"/>
      <c r="AJ99" s="141"/>
      <c r="AK99" s="141"/>
      <c r="AL99" s="141"/>
      <c r="AM99" s="141"/>
      <c r="AN99" s="141"/>
      <c r="AO99" s="141"/>
      <c r="AP99" s="141"/>
      <c r="AQ99" s="141"/>
      <c r="AR99" s="141"/>
      <c r="AS99" s="141"/>
      <c r="AT99" s="141"/>
      <c r="AU99" s="141"/>
      <c r="AV99" s="141"/>
      <c r="AW99" s="141"/>
      <c r="AX99" s="141"/>
      <c r="AY99" s="141"/>
      <c r="AZ99" s="141"/>
      <c r="BA99" s="141"/>
      <c r="BB99" s="141"/>
      <c r="BC99" s="141"/>
      <c r="BD99" s="141"/>
      <c r="BE99" s="141"/>
      <c r="BF99" s="141"/>
      <c r="BG99" s="141"/>
      <c r="BH99" s="141"/>
      <c r="BI99" s="141"/>
      <c r="BJ99" s="141"/>
      <c r="BK99" s="141"/>
      <c r="BL99" s="141"/>
      <c r="BM99" s="141"/>
      <c r="BN99" s="141"/>
      <c r="BO99" s="141"/>
      <c r="BP99" s="141"/>
      <c r="BQ99" s="141"/>
      <c r="BR99" s="141"/>
      <c r="BS99" s="141"/>
      <c r="BT99" s="141"/>
      <c r="BU99" s="141"/>
      <c r="BV99" s="141"/>
      <c r="BW99" s="141"/>
      <c r="BX99" s="141"/>
      <c r="BY99" s="141"/>
    </row>
    <row r="100" spans="11:77" hidden="1" x14ac:dyDescent="0.2">
      <c r="K100" s="171"/>
      <c r="L100" s="171"/>
      <c r="M100" s="171"/>
      <c r="N100" s="171"/>
      <c r="O100" s="171"/>
      <c r="P100" s="171"/>
      <c r="Q100" s="171"/>
      <c r="R100" s="171"/>
      <c r="S100" s="171"/>
      <c r="T100" s="171"/>
      <c r="U100" s="171"/>
      <c r="V100" s="171"/>
      <c r="W100" s="171"/>
      <c r="X100" s="171"/>
      <c r="Y100" s="171"/>
      <c r="Z100" s="171"/>
      <c r="AA100" s="171"/>
      <c r="AB100" s="171"/>
      <c r="AI100" s="141"/>
      <c r="AJ100" s="141"/>
      <c r="AK100" s="141"/>
      <c r="AL100" s="141"/>
      <c r="AM100" s="141"/>
      <c r="AN100" s="141"/>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c r="BR100" s="141"/>
      <c r="BS100" s="141"/>
      <c r="BT100" s="141"/>
      <c r="BU100" s="141"/>
      <c r="BV100" s="141"/>
      <c r="BW100" s="141"/>
      <c r="BX100" s="141"/>
      <c r="BY100" s="141"/>
    </row>
    <row r="101" spans="11:77" hidden="1" x14ac:dyDescent="0.2">
      <c r="K101" s="171"/>
      <c r="L101" s="171"/>
      <c r="M101" s="171"/>
      <c r="N101" s="171"/>
      <c r="O101" s="171"/>
      <c r="P101" s="171"/>
      <c r="Q101" s="171"/>
      <c r="R101" s="171"/>
      <c r="S101" s="171"/>
      <c r="T101" s="171"/>
      <c r="U101" s="171"/>
      <c r="V101" s="171"/>
      <c r="W101" s="171"/>
      <c r="X101" s="171"/>
      <c r="Y101" s="171"/>
      <c r="Z101" s="171"/>
      <c r="AA101" s="171"/>
      <c r="AB101" s="17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row>
    <row r="102" spans="11:77" hidden="1" x14ac:dyDescent="0.2">
      <c r="K102" s="171"/>
      <c r="L102" s="171"/>
      <c r="M102" s="171"/>
      <c r="N102" s="171"/>
      <c r="O102" s="171"/>
      <c r="P102" s="171"/>
      <c r="Q102" s="171"/>
      <c r="R102" s="171"/>
      <c r="S102" s="171"/>
      <c r="T102" s="171"/>
      <c r="U102" s="171"/>
      <c r="V102" s="171"/>
      <c r="W102" s="171"/>
      <c r="X102" s="171"/>
      <c r="Y102" s="171"/>
      <c r="Z102" s="171"/>
      <c r="AA102" s="171"/>
      <c r="AB102" s="171"/>
      <c r="AI102" s="141"/>
      <c r="AJ102" s="141"/>
      <c r="AK102" s="141"/>
      <c r="AL102" s="141"/>
      <c r="AM102" s="141"/>
      <c r="AN102" s="141"/>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c r="BR102" s="141"/>
      <c r="BS102" s="141"/>
      <c r="BT102" s="141"/>
      <c r="BU102" s="141"/>
      <c r="BV102" s="141"/>
      <c r="BW102" s="141"/>
      <c r="BX102" s="141"/>
      <c r="BY102" s="141"/>
    </row>
    <row r="103" spans="11:77" hidden="1" x14ac:dyDescent="0.2">
      <c r="K103" s="171"/>
      <c r="L103" s="171"/>
      <c r="M103" s="171"/>
      <c r="N103" s="171"/>
      <c r="O103" s="171"/>
      <c r="P103" s="171"/>
      <c r="Q103" s="171"/>
      <c r="R103" s="171"/>
      <c r="S103" s="171"/>
      <c r="T103" s="171"/>
      <c r="U103" s="171"/>
      <c r="V103" s="171"/>
      <c r="W103" s="171"/>
      <c r="X103" s="171"/>
      <c r="Y103" s="171"/>
      <c r="Z103" s="171"/>
      <c r="AA103" s="171"/>
      <c r="AB103" s="17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row>
    <row r="104" spans="11:77" hidden="1" x14ac:dyDescent="0.2">
      <c r="K104" s="171"/>
      <c r="L104" s="171"/>
      <c r="M104" s="171"/>
      <c r="N104" s="171"/>
      <c r="O104" s="171"/>
      <c r="P104" s="171"/>
      <c r="Q104" s="171"/>
      <c r="R104" s="171"/>
      <c r="S104" s="171"/>
      <c r="T104" s="171"/>
      <c r="U104" s="171"/>
      <c r="V104" s="171"/>
      <c r="W104" s="171"/>
      <c r="X104" s="171"/>
      <c r="Y104" s="171"/>
      <c r="Z104" s="171"/>
      <c r="AA104" s="171"/>
      <c r="AB104" s="17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row>
    <row r="105" spans="11:77" hidden="1" x14ac:dyDescent="0.2">
      <c r="K105" s="171"/>
      <c r="L105" s="171"/>
      <c r="M105" s="171"/>
      <c r="N105" s="171"/>
      <c r="O105" s="171"/>
      <c r="P105" s="171"/>
      <c r="Q105" s="171"/>
      <c r="R105" s="171"/>
      <c r="S105" s="171"/>
      <c r="T105" s="171"/>
      <c r="U105" s="171"/>
      <c r="V105" s="171"/>
      <c r="W105" s="171"/>
      <c r="X105" s="171"/>
      <c r="Y105" s="171"/>
      <c r="Z105" s="171"/>
      <c r="AA105" s="171"/>
      <c r="AB105" s="17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c r="BY105" s="141"/>
    </row>
    <row r="106" spans="11:77" hidden="1" x14ac:dyDescent="0.2">
      <c r="K106" s="171"/>
      <c r="L106" s="171"/>
      <c r="M106" s="171"/>
      <c r="N106" s="171"/>
      <c r="O106" s="171"/>
      <c r="P106" s="171"/>
      <c r="Q106" s="171"/>
      <c r="R106" s="171"/>
      <c r="S106" s="171"/>
      <c r="T106" s="171"/>
      <c r="U106" s="171"/>
      <c r="V106" s="171"/>
      <c r="W106" s="171"/>
      <c r="X106" s="171"/>
      <c r="Y106" s="171"/>
      <c r="Z106" s="171"/>
      <c r="AA106" s="171"/>
      <c r="AB106" s="171"/>
      <c r="AI106" s="141"/>
      <c r="AJ106" s="141"/>
      <c r="AK106" s="141"/>
      <c r="AL106" s="141"/>
      <c r="AM106" s="141"/>
      <c r="AN106" s="141"/>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c r="BR106" s="141"/>
      <c r="BS106" s="141"/>
      <c r="BT106" s="141"/>
      <c r="BU106" s="141"/>
      <c r="BV106" s="141"/>
      <c r="BW106" s="141"/>
      <c r="BX106" s="141"/>
      <c r="BY106" s="141"/>
    </row>
    <row r="107" spans="11:77" hidden="1" x14ac:dyDescent="0.2">
      <c r="K107" s="171"/>
      <c r="L107" s="171"/>
      <c r="M107" s="171"/>
      <c r="N107" s="171"/>
      <c r="O107" s="171"/>
      <c r="P107" s="171"/>
      <c r="Q107" s="171"/>
      <c r="R107" s="171"/>
      <c r="S107" s="171"/>
      <c r="T107" s="171"/>
      <c r="U107" s="171"/>
      <c r="V107" s="171"/>
      <c r="W107" s="171"/>
      <c r="X107" s="171"/>
      <c r="Y107" s="171"/>
      <c r="Z107" s="171"/>
      <c r="AA107" s="171"/>
      <c r="AB107" s="17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row>
    <row r="108" spans="11:77" hidden="1" x14ac:dyDescent="0.2">
      <c r="K108" s="171"/>
      <c r="L108" s="171"/>
      <c r="M108" s="171"/>
      <c r="N108" s="171"/>
      <c r="O108" s="171"/>
      <c r="P108" s="171"/>
      <c r="Q108" s="171"/>
      <c r="R108" s="171"/>
      <c r="S108" s="171"/>
      <c r="T108" s="171"/>
      <c r="U108" s="171"/>
      <c r="V108" s="171"/>
      <c r="W108" s="171"/>
      <c r="X108" s="171"/>
      <c r="Y108" s="171"/>
      <c r="Z108" s="171"/>
      <c r="AA108" s="171"/>
      <c r="AB108" s="17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row>
    <row r="109" spans="11:77" hidden="1" x14ac:dyDescent="0.2">
      <c r="K109" s="171"/>
      <c r="L109" s="171"/>
      <c r="M109" s="171"/>
      <c r="N109" s="171"/>
      <c r="O109" s="171"/>
      <c r="P109" s="171"/>
      <c r="Q109" s="171"/>
      <c r="R109" s="171"/>
      <c r="S109" s="171"/>
      <c r="T109" s="171"/>
      <c r="U109" s="171"/>
      <c r="V109" s="171"/>
      <c r="W109" s="171"/>
      <c r="X109" s="171"/>
      <c r="Y109" s="171"/>
      <c r="Z109" s="171"/>
      <c r="AA109" s="171"/>
      <c r="AB109" s="171"/>
      <c r="AI109" s="141"/>
      <c r="AJ109" s="141"/>
      <c r="AK109" s="141"/>
      <c r="AL109" s="141"/>
      <c r="AM109" s="141"/>
      <c r="AN109" s="141"/>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c r="BR109" s="141"/>
      <c r="BS109" s="141"/>
      <c r="BT109" s="141"/>
      <c r="BU109" s="141"/>
      <c r="BV109" s="141"/>
      <c r="BW109" s="141"/>
      <c r="BX109" s="141"/>
      <c r="BY109" s="141"/>
    </row>
    <row r="110" spans="11:77" hidden="1" x14ac:dyDescent="0.2">
      <c r="K110" s="171"/>
      <c r="L110" s="171"/>
      <c r="M110" s="171"/>
      <c r="N110" s="171"/>
      <c r="O110" s="171"/>
      <c r="P110" s="171"/>
      <c r="Q110" s="171"/>
      <c r="R110" s="171"/>
      <c r="S110" s="171"/>
      <c r="T110" s="171"/>
      <c r="U110" s="171"/>
      <c r="V110" s="171"/>
      <c r="W110" s="171"/>
      <c r="X110" s="171"/>
      <c r="Y110" s="171"/>
      <c r="Z110" s="171"/>
      <c r="AA110" s="171"/>
      <c r="AB110" s="171"/>
      <c r="AI110" s="141"/>
      <c r="AJ110" s="141"/>
      <c r="AK110" s="141"/>
      <c r="AL110" s="141"/>
      <c r="AM110" s="141"/>
      <c r="AN110" s="141"/>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c r="BR110" s="141"/>
      <c r="BS110" s="141"/>
      <c r="BT110" s="141"/>
      <c r="BU110" s="141"/>
      <c r="BV110" s="141"/>
      <c r="BW110" s="141"/>
      <c r="BX110" s="141"/>
      <c r="BY110" s="141"/>
    </row>
    <row r="111" spans="11:77" hidden="1" x14ac:dyDescent="0.2">
      <c r="K111" s="171"/>
      <c r="L111" s="171"/>
      <c r="M111" s="171"/>
      <c r="N111" s="171"/>
      <c r="O111" s="171"/>
      <c r="P111" s="171"/>
      <c r="Q111" s="171"/>
      <c r="R111" s="171"/>
      <c r="S111" s="171"/>
      <c r="T111" s="171"/>
      <c r="U111" s="171"/>
      <c r="V111" s="171"/>
      <c r="W111" s="171"/>
      <c r="X111" s="171"/>
      <c r="Y111" s="171"/>
      <c r="Z111" s="171"/>
      <c r="AA111" s="171"/>
      <c r="AB111" s="171"/>
      <c r="AI111" s="141"/>
      <c r="AJ111" s="141"/>
      <c r="AK111" s="141"/>
      <c r="AL111" s="141"/>
      <c r="AM111" s="141"/>
      <c r="AN111" s="141"/>
      <c r="AO111" s="141"/>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1"/>
      <c r="BN111" s="141"/>
      <c r="BO111" s="141"/>
      <c r="BP111" s="141"/>
      <c r="BQ111" s="141"/>
      <c r="BR111" s="141"/>
      <c r="BS111" s="141"/>
      <c r="BT111" s="141"/>
      <c r="BU111" s="141"/>
      <c r="BV111" s="141"/>
      <c r="BW111" s="141"/>
      <c r="BX111" s="141"/>
      <c r="BY111" s="141"/>
    </row>
    <row r="112" spans="11:77" hidden="1" x14ac:dyDescent="0.2">
      <c r="K112" s="171"/>
      <c r="L112" s="171"/>
      <c r="M112" s="171"/>
      <c r="N112" s="171"/>
      <c r="O112" s="171"/>
      <c r="P112" s="171"/>
      <c r="Q112" s="171"/>
      <c r="R112" s="171"/>
      <c r="S112" s="171"/>
      <c r="T112" s="171"/>
      <c r="U112" s="171"/>
      <c r="V112" s="171"/>
      <c r="W112" s="171"/>
      <c r="X112" s="171"/>
      <c r="Y112" s="171"/>
      <c r="Z112" s="171"/>
      <c r="AA112" s="171"/>
      <c r="AB112" s="171"/>
      <c r="AI112" s="141"/>
      <c r="AJ112" s="141"/>
      <c r="AK112" s="141"/>
      <c r="AL112" s="141"/>
      <c r="AM112" s="141"/>
      <c r="AN112" s="141"/>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141"/>
      <c r="BX112" s="141"/>
      <c r="BY112" s="141"/>
    </row>
    <row r="113" spans="11:77" hidden="1" x14ac:dyDescent="0.2">
      <c r="K113" s="171"/>
      <c r="L113" s="171"/>
      <c r="M113" s="171"/>
      <c r="N113" s="171"/>
      <c r="O113" s="171"/>
      <c r="P113" s="171"/>
      <c r="Q113" s="171"/>
      <c r="R113" s="171"/>
      <c r="S113" s="171"/>
      <c r="T113" s="171"/>
      <c r="U113" s="171"/>
      <c r="V113" s="171"/>
      <c r="W113" s="171"/>
      <c r="X113" s="171"/>
      <c r="Y113" s="171"/>
      <c r="Z113" s="171"/>
      <c r="AA113" s="171"/>
      <c r="AB113" s="171"/>
      <c r="AI113" s="141"/>
      <c r="AJ113" s="141"/>
      <c r="AK113" s="141"/>
      <c r="AL113" s="141"/>
      <c r="AM113" s="141"/>
      <c r="AN113" s="141"/>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141"/>
      <c r="BX113" s="141"/>
      <c r="BY113" s="141"/>
    </row>
    <row r="114" spans="11:77" hidden="1" x14ac:dyDescent="0.2">
      <c r="K114" s="171"/>
      <c r="L114" s="171"/>
      <c r="M114" s="171"/>
      <c r="N114" s="171"/>
      <c r="O114" s="171"/>
      <c r="P114" s="171"/>
      <c r="Q114" s="171"/>
      <c r="R114" s="171"/>
      <c r="S114" s="171"/>
      <c r="T114" s="171"/>
      <c r="U114" s="171"/>
      <c r="V114" s="171"/>
      <c r="W114" s="171"/>
      <c r="X114" s="171"/>
      <c r="Y114" s="171"/>
      <c r="Z114" s="171"/>
      <c r="AA114" s="171"/>
      <c r="AB114" s="171"/>
      <c r="AI114" s="141"/>
      <c r="AJ114" s="141"/>
      <c r="AK114" s="141"/>
      <c r="AL114" s="141"/>
      <c r="AM114" s="141"/>
      <c r="AN114" s="141"/>
      <c r="AO114" s="141"/>
      <c r="AP114" s="141"/>
      <c r="AQ114" s="141"/>
      <c r="AR114" s="141"/>
      <c r="AS114" s="141"/>
      <c r="AT114" s="141"/>
      <c r="AU114" s="141"/>
      <c r="AV114" s="141"/>
      <c r="AW114" s="141"/>
      <c r="AX114" s="141"/>
      <c r="AY114" s="141"/>
      <c r="AZ114" s="141"/>
      <c r="BA114" s="141"/>
      <c r="BB114" s="141"/>
      <c r="BC114" s="141"/>
      <c r="BD114" s="141"/>
      <c r="BE114" s="141"/>
      <c r="BF114" s="141"/>
      <c r="BG114" s="141"/>
      <c r="BH114" s="141"/>
      <c r="BI114" s="141"/>
      <c r="BJ114" s="141"/>
      <c r="BK114" s="141"/>
      <c r="BL114" s="141"/>
      <c r="BM114" s="141"/>
      <c r="BN114" s="141"/>
      <c r="BO114" s="141"/>
      <c r="BP114" s="141"/>
      <c r="BQ114" s="141"/>
      <c r="BR114" s="141"/>
      <c r="BS114" s="141"/>
      <c r="BT114" s="141"/>
      <c r="BU114" s="141"/>
      <c r="BV114" s="141"/>
      <c r="BW114" s="141"/>
      <c r="BX114" s="141"/>
      <c r="BY114" s="141"/>
    </row>
    <row r="115" spans="11:77" hidden="1" x14ac:dyDescent="0.2">
      <c r="K115" s="171"/>
      <c r="L115" s="171"/>
      <c r="M115" s="171"/>
      <c r="N115" s="171"/>
      <c r="O115" s="171"/>
      <c r="P115" s="171"/>
      <c r="Q115" s="171"/>
      <c r="R115" s="171"/>
      <c r="S115" s="171"/>
      <c r="T115" s="171"/>
      <c r="U115" s="171"/>
      <c r="V115" s="171"/>
      <c r="W115" s="171"/>
      <c r="X115" s="171"/>
      <c r="Y115" s="171"/>
      <c r="Z115" s="171"/>
      <c r="AA115" s="171"/>
      <c r="AB115" s="171"/>
      <c r="AI115" s="141"/>
      <c r="AJ115" s="141"/>
      <c r="AK115" s="141"/>
      <c r="AL115" s="141"/>
      <c r="AM115" s="141"/>
      <c r="AN115" s="141"/>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c r="BI115" s="141"/>
      <c r="BJ115" s="141"/>
      <c r="BK115" s="141"/>
      <c r="BL115" s="141"/>
      <c r="BM115" s="141"/>
      <c r="BN115" s="141"/>
      <c r="BO115" s="141"/>
      <c r="BP115" s="141"/>
      <c r="BQ115" s="141"/>
      <c r="BR115" s="141"/>
      <c r="BS115" s="141"/>
      <c r="BT115" s="141"/>
      <c r="BU115" s="141"/>
      <c r="BV115" s="141"/>
      <c r="BW115" s="141"/>
      <c r="BX115" s="141"/>
      <c r="BY115" s="141"/>
    </row>
    <row r="116" spans="11:77" hidden="1" x14ac:dyDescent="0.2">
      <c r="K116" s="171"/>
      <c r="L116" s="171"/>
      <c r="M116" s="171"/>
      <c r="N116" s="171"/>
      <c r="O116" s="171"/>
      <c r="P116" s="171"/>
      <c r="Q116" s="171"/>
      <c r="R116" s="171"/>
      <c r="S116" s="171"/>
      <c r="T116" s="171"/>
      <c r="U116" s="171"/>
      <c r="V116" s="171"/>
      <c r="W116" s="171"/>
      <c r="X116" s="171"/>
      <c r="Y116" s="171"/>
      <c r="Z116" s="171"/>
      <c r="AA116" s="171"/>
      <c r="AB116" s="171"/>
      <c r="AI116" s="141"/>
      <c r="AJ116" s="141"/>
      <c r="AK116" s="141"/>
      <c r="AL116" s="141"/>
      <c r="AM116" s="141"/>
      <c r="AN116" s="141"/>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c r="BI116" s="141"/>
      <c r="BJ116" s="141"/>
      <c r="BK116" s="141"/>
      <c r="BL116" s="141"/>
      <c r="BM116" s="141"/>
      <c r="BN116" s="141"/>
      <c r="BO116" s="141"/>
      <c r="BP116" s="141"/>
      <c r="BQ116" s="141"/>
      <c r="BR116" s="141"/>
      <c r="BS116" s="141"/>
      <c r="BT116" s="141"/>
      <c r="BU116" s="141"/>
      <c r="BV116" s="141"/>
      <c r="BW116" s="141"/>
      <c r="BX116" s="141"/>
      <c r="BY116" s="141"/>
    </row>
    <row r="117" spans="11:77" hidden="1" x14ac:dyDescent="0.2">
      <c r="K117" s="171"/>
      <c r="L117" s="171"/>
      <c r="M117" s="171"/>
      <c r="N117" s="171"/>
      <c r="O117" s="171"/>
      <c r="P117" s="171"/>
      <c r="Q117" s="171"/>
      <c r="R117" s="171"/>
      <c r="S117" s="171"/>
      <c r="T117" s="171"/>
      <c r="U117" s="171"/>
      <c r="V117" s="171"/>
      <c r="W117" s="171"/>
      <c r="X117" s="171"/>
      <c r="Y117" s="171"/>
      <c r="Z117" s="171"/>
      <c r="AA117" s="171"/>
      <c r="AB117" s="171"/>
      <c r="AI117" s="141"/>
      <c r="AJ117" s="141"/>
      <c r="AK117" s="141"/>
      <c r="AL117" s="141"/>
      <c r="AM117" s="141"/>
      <c r="AN117" s="141"/>
      <c r="AO117" s="141"/>
      <c r="AP117" s="141"/>
      <c r="AQ117" s="141"/>
      <c r="AR117" s="141"/>
      <c r="AS117" s="141"/>
      <c r="AT117" s="141"/>
      <c r="AU117" s="141"/>
      <c r="AV117" s="141"/>
      <c r="AW117" s="141"/>
      <c r="AX117" s="141"/>
      <c r="AY117" s="141"/>
      <c r="AZ117" s="141"/>
      <c r="BA117" s="141"/>
      <c r="BB117" s="141"/>
      <c r="BC117" s="141"/>
      <c r="BD117" s="141"/>
      <c r="BE117" s="141"/>
      <c r="BF117" s="141"/>
      <c r="BG117" s="141"/>
      <c r="BH117" s="141"/>
      <c r="BI117" s="141"/>
      <c r="BJ117" s="141"/>
      <c r="BK117" s="141"/>
      <c r="BL117" s="141"/>
      <c r="BM117" s="141"/>
      <c r="BN117" s="141"/>
      <c r="BO117" s="141"/>
      <c r="BP117" s="141"/>
      <c r="BQ117" s="141"/>
      <c r="BR117" s="141"/>
      <c r="BS117" s="141"/>
      <c r="BT117" s="141"/>
      <c r="BU117" s="141"/>
      <c r="BV117" s="141"/>
      <c r="BW117" s="141"/>
      <c r="BX117" s="141"/>
      <c r="BY117" s="141"/>
    </row>
    <row r="118" spans="11:77" hidden="1" x14ac:dyDescent="0.2">
      <c r="K118" s="171"/>
      <c r="L118" s="171"/>
      <c r="M118" s="171"/>
      <c r="N118" s="171"/>
      <c r="O118" s="171"/>
      <c r="P118" s="171"/>
      <c r="Q118" s="171"/>
      <c r="R118" s="171"/>
      <c r="S118" s="171"/>
      <c r="T118" s="171"/>
      <c r="U118" s="171"/>
      <c r="V118" s="171"/>
      <c r="W118" s="171"/>
      <c r="X118" s="171"/>
      <c r="Y118" s="171"/>
      <c r="Z118" s="171"/>
      <c r="AA118" s="171"/>
      <c r="AB118" s="171"/>
      <c r="AI118" s="141"/>
      <c r="AJ118" s="141"/>
      <c r="AK118" s="141"/>
      <c r="AL118" s="141"/>
      <c r="AM118" s="141"/>
      <c r="AN118" s="141"/>
      <c r="AO118" s="141"/>
      <c r="AP118" s="141"/>
      <c r="AQ118" s="141"/>
      <c r="AR118" s="141"/>
      <c r="AS118" s="141"/>
      <c r="AT118" s="141"/>
      <c r="AU118" s="141"/>
      <c r="AV118" s="141"/>
      <c r="AW118" s="141"/>
      <c r="AX118" s="141"/>
      <c r="AY118" s="141"/>
      <c r="AZ118" s="141"/>
      <c r="BA118" s="141"/>
      <c r="BB118" s="141"/>
      <c r="BC118" s="141"/>
      <c r="BD118" s="141"/>
      <c r="BE118" s="141"/>
      <c r="BF118" s="141"/>
      <c r="BG118" s="141"/>
      <c r="BH118" s="141"/>
      <c r="BI118" s="141"/>
      <c r="BJ118" s="141"/>
      <c r="BK118" s="141"/>
      <c r="BL118" s="141"/>
      <c r="BM118" s="141"/>
      <c r="BN118" s="141"/>
      <c r="BO118" s="141"/>
      <c r="BP118" s="141"/>
      <c r="BQ118" s="141"/>
      <c r="BR118" s="141"/>
      <c r="BS118" s="141"/>
      <c r="BT118" s="141"/>
      <c r="BU118" s="141"/>
      <c r="BV118" s="141"/>
      <c r="BW118" s="141"/>
      <c r="BX118" s="141"/>
      <c r="BY118" s="141"/>
    </row>
    <row r="119" spans="11:77" hidden="1" x14ac:dyDescent="0.2">
      <c r="K119" s="171"/>
      <c r="L119" s="171"/>
      <c r="M119" s="171"/>
      <c r="N119" s="171"/>
      <c r="O119" s="171"/>
      <c r="P119" s="171"/>
      <c r="Q119" s="171"/>
      <c r="R119" s="171"/>
      <c r="S119" s="171"/>
      <c r="T119" s="171"/>
      <c r="U119" s="171"/>
      <c r="V119" s="171"/>
      <c r="W119" s="171"/>
      <c r="X119" s="171"/>
      <c r="Y119" s="171"/>
      <c r="Z119" s="171"/>
      <c r="AA119" s="171"/>
      <c r="AB119" s="171"/>
      <c r="AI119" s="141"/>
      <c r="AJ119" s="141"/>
      <c r="AK119" s="141"/>
      <c r="AL119" s="141"/>
      <c r="AM119" s="141"/>
      <c r="AN119" s="141"/>
      <c r="AO119" s="141"/>
      <c r="AP119" s="141"/>
      <c r="AQ119" s="141"/>
      <c r="AR119" s="141"/>
      <c r="AS119" s="141"/>
      <c r="AT119" s="141"/>
      <c r="AU119" s="141"/>
      <c r="AV119" s="141"/>
      <c r="AW119" s="141"/>
      <c r="AX119" s="141"/>
      <c r="AY119" s="141"/>
      <c r="AZ119" s="141"/>
      <c r="BA119" s="141"/>
      <c r="BB119" s="141"/>
      <c r="BC119" s="141"/>
      <c r="BD119" s="141"/>
      <c r="BE119" s="141"/>
      <c r="BF119" s="141"/>
      <c r="BG119" s="141"/>
      <c r="BH119" s="141"/>
      <c r="BI119" s="141"/>
      <c r="BJ119" s="141"/>
      <c r="BK119" s="141"/>
      <c r="BL119" s="141"/>
      <c r="BM119" s="141"/>
      <c r="BN119" s="141"/>
      <c r="BO119" s="141"/>
      <c r="BP119" s="141"/>
      <c r="BQ119" s="141"/>
      <c r="BR119" s="141"/>
      <c r="BS119" s="141"/>
      <c r="BT119" s="141"/>
      <c r="BU119" s="141"/>
      <c r="BV119" s="141"/>
      <c r="BW119" s="141"/>
      <c r="BX119" s="141"/>
      <c r="BY119" s="141"/>
    </row>
    <row r="120" spans="11:77" hidden="1" x14ac:dyDescent="0.2">
      <c r="K120" s="171"/>
      <c r="L120" s="171"/>
      <c r="M120" s="171"/>
      <c r="N120" s="171"/>
      <c r="O120" s="171"/>
      <c r="P120" s="171"/>
      <c r="Q120" s="171"/>
      <c r="R120" s="171"/>
      <c r="S120" s="171"/>
      <c r="T120" s="171"/>
      <c r="U120" s="171"/>
      <c r="V120" s="171"/>
      <c r="W120" s="171"/>
      <c r="X120" s="171"/>
      <c r="Y120" s="171"/>
      <c r="Z120" s="171"/>
      <c r="AA120" s="171"/>
      <c r="AB120" s="171"/>
      <c r="AI120" s="141"/>
      <c r="AJ120" s="141"/>
      <c r="AK120" s="141"/>
      <c r="AL120" s="141"/>
      <c r="AM120" s="141"/>
      <c r="AN120" s="141"/>
      <c r="AO120" s="141"/>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c r="BR120" s="141"/>
      <c r="BS120" s="141"/>
      <c r="BT120" s="141"/>
      <c r="BU120" s="141"/>
      <c r="BV120" s="141"/>
      <c r="BW120" s="141"/>
      <c r="BX120" s="141"/>
      <c r="BY120" s="141"/>
    </row>
    <row r="121" spans="11:77" hidden="1" x14ac:dyDescent="0.2">
      <c r="K121" s="171"/>
      <c r="L121" s="171"/>
      <c r="M121" s="171"/>
      <c r="N121" s="171"/>
      <c r="O121" s="171"/>
      <c r="P121" s="171"/>
      <c r="Q121" s="171"/>
      <c r="R121" s="171"/>
      <c r="S121" s="171"/>
      <c r="T121" s="171"/>
      <c r="U121" s="171"/>
      <c r="V121" s="171"/>
      <c r="W121" s="171"/>
      <c r="X121" s="171"/>
      <c r="Y121" s="171"/>
      <c r="Z121" s="171"/>
      <c r="AA121" s="171"/>
      <c r="AB121" s="171"/>
      <c r="AI121" s="141"/>
      <c r="AJ121" s="141"/>
      <c r="AK121" s="141"/>
      <c r="AL121" s="141"/>
      <c r="AM121" s="141"/>
      <c r="AN121" s="141"/>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c r="BR121" s="141"/>
      <c r="BS121" s="141"/>
      <c r="BT121" s="141"/>
      <c r="BU121" s="141"/>
      <c r="BV121" s="141"/>
      <c r="BW121" s="141"/>
      <c r="BX121" s="141"/>
      <c r="BY121" s="141"/>
    </row>
    <row r="122" spans="11:77" hidden="1" x14ac:dyDescent="0.2">
      <c r="K122" s="171"/>
      <c r="L122" s="171"/>
      <c r="M122" s="171"/>
      <c r="N122" s="171"/>
      <c r="O122" s="171"/>
      <c r="P122" s="171"/>
      <c r="Q122" s="171"/>
      <c r="R122" s="171"/>
      <c r="S122" s="171"/>
      <c r="T122" s="171"/>
      <c r="U122" s="171"/>
      <c r="V122" s="171"/>
      <c r="W122" s="171"/>
      <c r="X122" s="171"/>
      <c r="Y122" s="171"/>
      <c r="Z122" s="171"/>
      <c r="AA122" s="171"/>
      <c r="AB122" s="171"/>
      <c r="AI122" s="141"/>
      <c r="AJ122" s="141"/>
      <c r="AK122" s="141"/>
      <c r="AL122" s="141"/>
      <c r="AM122" s="141"/>
      <c r="AN122" s="141"/>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c r="BR122" s="141"/>
      <c r="BS122" s="141"/>
      <c r="BT122" s="141"/>
      <c r="BU122" s="141"/>
      <c r="BV122" s="141"/>
      <c r="BW122" s="141"/>
      <c r="BX122" s="141"/>
      <c r="BY122" s="141"/>
    </row>
    <row r="123" spans="11:77" hidden="1" x14ac:dyDescent="0.2">
      <c r="K123" s="171"/>
      <c r="L123" s="171"/>
      <c r="M123" s="171"/>
      <c r="N123" s="171"/>
      <c r="O123" s="171"/>
      <c r="P123" s="171"/>
      <c r="Q123" s="171"/>
      <c r="R123" s="171"/>
      <c r="S123" s="171"/>
      <c r="T123" s="171"/>
      <c r="U123" s="171"/>
      <c r="V123" s="171"/>
      <c r="W123" s="171"/>
      <c r="X123" s="171"/>
      <c r="Y123" s="171"/>
      <c r="Z123" s="171"/>
      <c r="AA123" s="171"/>
      <c r="AB123" s="171"/>
      <c r="AI123" s="141"/>
      <c r="AJ123" s="141"/>
      <c r="AK123" s="141"/>
      <c r="AL123" s="141"/>
      <c r="AM123" s="141"/>
      <c r="AN123" s="141"/>
      <c r="AO123" s="141"/>
      <c r="AP123" s="141"/>
      <c r="AQ123" s="141"/>
      <c r="AR123" s="141"/>
      <c r="AS123" s="141"/>
      <c r="AT123" s="141"/>
      <c r="AU123" s="141"/>
      <c r="AV123" s="141"/>
      <c r="AW123" s="141"/>
      <c r="AX123" s="141"/>
      <c r="AY123" s="141"/>
      <c r="AZ123" s="141"/>
      <c r="BA123" s="141"/>
      <c r="BB123" s="141"/>
      <c r="BC123" s="141"/>
      <c r="BD123" s="141"/>
      <c r="BE123" s="141"/>
      <c r="BF123" s="141"/>
      <c r="BG123" s="141"/>
      <c r="BH123" s="141"/>
      <c r="BI123" s="141"/>
      <c r="BJ123" s="141"/>
      <c r="BK123" s="141"/>
      <c r="BL123" s="141"/>
      <c r="BM123" s="141"/>
      <c r="BN123" s="141"/>
      <c r="BO123" s="141"/>
      <c r="BP123" s="141"/>
      <c r="BQ123" s="141"/>
      <c r="BR123" s="141"/>
      <c r="BS123" s="141"/>
      <c r="BT123" s="141"/>
      <c r="BU123" s="141"/>
      <c r="BV123" s="141"/>
      <c r="BW123" s="141"/>
      <c r="BX123" s="141"/>
      <c r="BY123" s="141"/>
    </row>
    <row r="124" spans="11:77" hidden="1" x14ac:dyDescent="0.2">
      <c r="K124" s="171"/>
      <c r="L124" s="171"/>
      <c r="M124" s="171"/>
      <c r="N124" s="171"/>
      <c r="O124" s="171"/>
      <c r="P124" s="171"/>
      <c r="Q124" s="171"/>
      <c r="R124" s="171"/>
      <c r="S124" s="171"/>
      <c r="T124" s="171"/>
      <c r="U124" s="171"/>
      <c r="V124" s="171"/>
      <c r="W124" s="171"/>
      <c r="X124" s="171"/>
      <c r="Y124" s="171"/>
      <c r="Z124" s="171"/>
      <c r="AA124" s="171"/>
      <c r="AB124" s="171"/>
      <c r="AI124" s="141"/>
      <c r="AJ124" s="141"/>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row>
    <row r="125" spans="11:77" hidden="1" x14ac:dyDescent="0.2">
      <c r="K125" s="171"/>
      <c r="L125" s="171"/>
      <c r="M125" s="171"/>
      <c r="N125" s="171"/>
      <c r="O125" s="171"/>
      <c r="P125" s="171"/>
      <c r="Q125" s="171"/>
      <c r="R125" s="171"/>
      <c r="S125" s="171"/>
      <c r="T125" s="171"/>
      <c r="U125" s="171"/>
      <c r="V125" s="171"/>
      <c r="W125" s="171"/>
      <c r="X125" s="171"/>
      <c r="Y125" s="171"/>
      <c r="Z125" s="171"/>
      <c r="AA125" s="171"/>
      <c r="AB125" s="17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row>
    <row r="126" spans="11:77" hidden="1" x14ac:dyDescent="0.2">
      <c r="K126" s="171"/>
      <c r="L126" s="171"/>
      <c r="M126" s="171"/>
      <c r="N126" s="171"/>
      <c r="O126" s="171"/>
      <c r="P126" s="171"/>
      <c r="Q126" s="171"/>
      <c r="R126" s="171"/>
      <c r="S126" s="171"/>
      <c r="T126" s="171"/>
      <c r="U126" s="171"/>
      <c r="V126" s="171"/>
      <c r="W126" s="171"/>
      <c r="X126" s="171"/>
      <c r="Y126" s="171"/>
      <c r="Z126" s="171"/>
      <c r="AA126" s="171"/>
      <c r="AB126" s="171"/>
      <c r="AI126" s="141"/>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row>
    <row r="127" spans="11:77" hidden="1" x14ac:dyDescent="0.2">
      <c r="K127" s="171"/>
      <c r="L127" s="171"/>
      <c r="M127" s="171"/>
      <c r="N127" s="171"/>
      <c r="O127" s="171"/>
      <c r="P127" s="171"/>
      <c r="Q127" s="171"/>
      <c r="R127" s="171"/>
      <c r="S127" s="171"/>
      <c r="T127" s="171"/>
      <c r="U127" s="171"/>
      <c r="V127" s="171"/>
      <c r="W127" s="171"/>
      <c r="X127" s="171"/>
      <c r="Y127" s="171"/>
      <c r="Z127" s="171"/>
      <c r="AA127" s="171"/>
      <c r="AB127" s="171"/>
      <c r="AI127" s="141"/>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row>
    <row r="128" spans="11:77" hidden="1" x14ac:dyDescent="0.2">
      <c r="K128" s="171"/>
      <c r="L128" s="171"/>
      <c r="M128" s="171"/>
      <c r="N128" s="171"/>
      <c r="O128" s="171"/>
      <c r="P128" s="171"/>
      <c r="Q128" s="171"/>
      <c r="R128" s="171"/>
      <c r="S128" s="171"/>
      <c r="T128" s="171"/>
      <c r="U128" s="171"/>
      <c r="V128" s="171"/>
      <c r="W128" s="171"/>
      <c r="X128" s="171"/>
      <c r="Y128" s="171"/>
      <c r="Z128" s="171"/>
      <c r="AA128" s="171"/>
      <c r="AB128" s="17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row>
    <row r="129" spans="11:77" hidden="1" x14ac:dyDescent="0.2">
      <c r="K129" s="171"/>
      <c r="L129" s="171"/>
      <c r="M129" s="171"/>
      <c r="N129" s="171"/>
      <c r="O129" s="171"/>
      <c r="P129" s="171"/>
      <c r="Q129" s="171"/>
      <c r="R129" s="171"/>
      <c r="S129" s="171"/>
      <c r="T129" s="171"/>
      <c r="U129" s="171"/>
      <c r="V129" s="171"/>
      <c r="W129" s="171"/>
      <c r="X129" s="171"/>
      <c r="Y129" s="171"/>
      <c r="Z129" s="171"/>
      <c r="AA129" s="171"/>
      <c r="AB129" s="17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row>
    <row r="130" spans="11:77" hidden="1" x14ac:dyDescent="0.2">
      <c r="K130" s="171"/>
      <c r="L130" s="171"/>
      <c r="M130" s="171"/>
      <c r="N130" s="171"/>
      <c r="O130" s="171"/>
      <c r="P130" s="171"/>
      <c r="Q130" s="171"/>
      <c r="R130" s="171"/>
      <c r="S130" s="171"/>
      <c r="T130" s="171"/>
      <c r="U130" s="171"/>
      <c r="V130" s="171"/>
      <c r="W130" s="171"/>
      <c r="X130" s="171"/>
      <c r="Y130" s="171"/>
      <c r="Z130" s="171"/>
      <c r="AA130" s="171"/>
      <c r="AB130" s="171"/>
      <c r="AI130" s="141"/>
      <c r="AJ130" s="141"/>
      <c r="AK130" s="141"/>
      <c r="AL130" s="141"/>
      <c r="AM130" s="141"/>
      <c r="AN130" s="141"/>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c r="BR130" s="141"/>
      <c r="BS130" s="141"/>
      <c r="BT130" s="141"/>
      <c r="BU130" s="141"/>
      <c r="BV130" s="141"/>
      <c r="BW130" s="141"/>
      <c r="BX130" s="141"/>
      <c r="BY130" s="141"/>
    </row>
    <row r="131" spans="11:77" hidden="1" x14ac:dyDescent="0.2">
      <c r="K131" s="171"/>
      <c r="L131" s="171"/>
      <c r="M131" s="171"/>
      <c r="N131" s="171"/>
      <c r="O131" s="171"/>
      <c r="P131" s="171"/>
      <c r="Q131" s="171"/>
      <c r="R131" s="171"/>
      <c r="S131" s="171"/>
      <c r="T131" s="171"/>
      <c r="U131" s="171"/>
      <c r="V131" s="171"/>
      <c r="W131" s="171"/>
      <c r="X131" s="171"/>
      <c r="Y131" s="171"/>
      <c r="Z131" s="171"/>
      <c r="AA131" s="171"/>
      <c r="AB131" s="171"/>
      <c r="AI131" s="141"/>
      <c r="AJ131" s="141"/>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c r="BR131" s="141"/>
      <c r="BS131" s="141"/>
      <c r="BT131" s="141"/>
      <c r="BU131" s="141"/>
      <c r="BV131" s="141"/>
      <c r="BW131" s="141"/>
      <c r="BX131" s="141"/>
      <c r="BY131" s="141"/>
    </row>
    <row r="132" spans="11:77" hidden="1" x14ac:dyDescent="0.2">
      <c r="K132" s="171"/>
      <c r="L132" s="171"/>
      <c r="M132" s="171"/>
      <c r="N132" s="171"/>
      <c r="O132" s="171"/>
      <c r="P132" s="171"/>
      <c r="Q132" s="171"/>
      <c r="R132" s="171"/>
      <c r="S132" s="171"/>
      <c r="T132" s="171"/>
      <c r="U132" s="171"/>
      <c r="V132" s="171"/>
      <c r="W132" s="171"/>
      <c r="X132" s="171"/>
      <c r="Y132" s="171"/>
      <c r="Z132" s="171"/>
      <c r="AA132" s="171"/>
      <c r="AB132" s="171"/>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c r="BR132" s="141"/>
      <c r="BS132" s="141"/>
      <c r="BT132" s="141"/>
      <c r="BU132" s="141"/>
      <c r="BV132" s="141"/>
      <c r="BW132" s="141"/>
      <c r="BX132" s="141"/>
      <c r="BY132" s="141"/>
    </row>
    <row r="133" spans="11:77" hidden="1" x14ac:dyDescent="0.2">
      <c r="K133" s="171"/>
      <c r="L133" s="171"/>
      <c r="M133" s="171"/>
      <c r="N133" s="171"/>
      <c r="O133" s="171"/>
      <c r="P133" s="171"/>
      <c r="Q133" s="171"/>
      <c r="R133" s="171"/>
      <c r="S133" s="171"/>
      <c r="T133" s="171"/>
      <c r="U133" s="171"/>
      <c r="V133" s="171"/>
      <c r="W133" s="171"/>
      <c r="X133" s="171"/>
      <c r="Y133" s="171"/>
      <c r="Z133" s="171"/>
      <c r="AA133" s="171"/>
      <c r="AB133" s="171"/>
      <c r="AI133" s="141"/>
      <c r="AJ133" s="141"/>
      <c r="AK133" s="141"/>
      <c r="AL133" s="141"/>
      <c r="AM133" s="141"/>
      <c r="AN133" s="141"/>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c r="BR133" s="141"/>
      <c r="BS133" s="141"/>
      <c r="BT133" s="141"/>
      <c r="BU133" s="141"/>
      <c r="BV133" s="141"/>
      <c r="BW133" s="141"/>
      <c r="BX133" s="141"/>
      <c r="BY133" s="141"/>
    </row>
    <row r="134" spans="11:77" hidden="1" x14ac:dyDescent="0.2">
      <c r="K134" s="171"/>
      <c r="L134" s="171"/>
      <c r="M134" s="171"/>
      <c r="N134" s="171"/>
      <c r="O134" s="171"/>
      <c r="P134" s="171"/>
      <c r="Q134" s="171"/>
      <c r="R134" s="171"/>
      <c r="S134" s="171"/>
      <c r="T134" s="171"/>
      <c r="U134" s="171"/>
      <c r="V134" s="171"/>
      <c r="W134" s="171"/>
      <c r="X134" s="171"/>
      <c r="Y134" s="171"/>
      <c r="Z134" s="171"/>
      <c r="AA134" s="171"/>
      <c r="AB134" s="171"/>
      <c r="AI134" s="141"/>
      <c r="AJ134" s="141"/>
      <c r="AK134" s="141"/>
      <c r="AL134" s="141"/>
      <c r="AM134" s="141"/>
      <c r="AN134" s="141"/>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c r="BR134" s="141"/>
      <c r="BS134" s="141"/>
      <c r="BT134" s="141"/>
      <c r="BU134" s="141"/>
      <c r="BV134" s="141"/>
      <c r="BW134" s="141"/>
      <c r="BX134" s="141"/>
      <c r="BY134" s="141"/>
    </row>
    <row r="135" spans="11:77" hidden="1" x14ac:dyDescent="0.2">
      <c r="K135" s="171"/>
      <c r="L135" s="171"/>
      <c r="M135" s="171"/>
      <c r="N135" s="171"/>
      <c r="O135" s="171"/>
      <c r="P135" s="171"/>
      <c r="Q135" s="171"/>
      <c r="R135" s="171"/>
      <c r="S135" s="171"/>
      <c r="T135" s="171"/>
      <c r="U135" s="171"/>
      <c r="V135" s="171"/>
      <c r="W135" s="171"/>
      <c r="X135" s="171"/>
      <c r="Y135" s="171"/>
      <c r="Z135" s="171"/>
      <c r="AA135" s="171"/>
      <c r="AB135" s="171"/>
      <c r="AI135" s="141"/>
      <c r="AJ135" s="141"/>
      <c r="AK135" s="141"/>
      <c r="AL135" s="14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c r="BR135" s="141"/>
      <c r="BS135" s="141"/>
      <c r="BT135" s="141"/>
      <c r="BU135" s="141"/>
      <c r="BV135" s="141"/>
      <c r="BW135" s="141"/>
      <c r="BX135" s="141"/>
      <c r="BY135" s="141"/>
    </row>
    <row r="136" spans="11:77" hidden="1" x14ac:dyDescent="0.2">
      <c r="K136" s="171"/>
      <c r="L136" s="171"/>
      <c r="M136" s="171"/>
      <c r="N136" s="171"/>
      <c r="O136" s="171"/>
      <c r="P136" s="171"/>
      <c r="Q136" s="171"/>
      <c r="R136" s="171"/>
      <c r="S136" s="171"/>
      <c r="T136" s="171"/>
      <c r="U136" s="171"/>
      <c r="V136" s="171"/>
      <c r="W136" s="171"/>
      <c r="X136" s="171"/>
      <c r="Y136" s="171"/>
      <c r="Z136" s="171"/>
      <c r="AA136" s="171"/>
      <c r="AB136" s="171"/>
      <c r="AI136" s="141"/>
      <c r="AJ136" s="141"/>
      <c r="AK136" s="141"/>
      <c r="AL136" s="141"/>
      <c r="AM136" s="141"/>
      <c r="AN136" s="141"/>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c r="BR136" s="141"/>
      <c r="BS136" s="141"/>
      <c r="BT136" s="141"/>
      <c r="BU136" s="141"/>
      <c r="BV136" s="141"/>
      <c r="BW136" s="141"/>
      <c r="BX136" s="141"/>
      <c r="BY136" s="141"/>
    </row>
    <row r="137" spans="11:77" hidden="1" x14ac:dyDescent="0.2">
      <c r="K137" s="171"/>
      <c r="L137" s="171"/>
      <c r="M137" s="171"/>
      <c r="N137" s="171"/>
      <c r="O137" s="171"/>
      <c r="P137" s="171"/>
      <c r="Q137" s="171"/>
      <c r="R137" s="171"/>
      <c r="S137" s="171"/>
      <c r="T137" s="171"/>
      <c r="U137" s="171"/>
      <c r="V137" s="171"/>
      <c r="W137" s="171"/>
      <c r="X137" s="171"/>
      <c r="Y137" s="171"/>
      <c r="Z137" s="171"/>
      <c r="AA137" s="171"/>
      <c r="AB137" s="171"/>
      <c r="AI137" s="141"/>
      <c r="AJ137" s="141"/>
      <c r="AK137" s="141"/>
      <c r="AL137" s="141"/>
      <c r="AM137" s="141"/>
      <c r="AN137" s="141"/>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c r="BR137" s="141"/>
      <c r="BS137" s="141"/>
      <c r="BT137" s="141"/>
      <c r="BU137" s="141"/>
      <c r="BV137" s="141"/>
      <c r="BW137" s="141"/>
      <c r="BX137" s="141"/>
      <c r="BY137" s="141"/>
    </row>
    <row r="138" spans="11:77" hidden="1" x14ac:dyDescent="0.2">
      <c r="K138" s="171"/>
      <c r="L138" s="171"/>
      <c r="M138" s="171"/>
      <c r="N138" s="171"/>
      <c r="O138" s="171"/>
      <c r="P138" s="171"/>
      <c r="Q138" s="171"/>
      <c r="R138" s="171"/>
      <c r="S138" s="171"/>
      <c r="T138" s="171"/>
      <c r="U138" s="171"/>
      <c r="V138" s="171"/>
      <c r="W138" s="171"/>
      <c r="X138" s="171"/>
      <c r="Y138" s="171"/>
      <c r="Z138" s="171"/>
      <c r="AA138" s="171"/>
      <c r="AB138" s="171"/>
      <c r="AI138" s="141"/>
      <c r="AJ138" s="141"/>
      <c r="AK138" s="141"/>
      <c r="AL138" s="141"/>
      <c r="AM138" s="141"/>
      <c r="AN138" s="141"/>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c r="BR138" s="141"/>
      <c r="BS138" s="141"/>
      <c r="BT138" s="141"/>
      <c r="BU138" s="141"/>
      <c r="BV138" s="141"/>
      <c r="BW138" s="141"/>
      <c r="BX138" s="141"/>
      <c r="BY138" s="141"/>
    </row>
    <row r="139" spans="11:77" hidden="1" x14ac:dyDescent="0.2">
      <c r="K139" s="171"/>
      <c r="L139" s="171"/>
      <c r="M139" s="171"/>
      <c r="N139" s="171"/>
      <c r="O139" s="171"/>
      <c r="P139" s="171"/>
      <c r="Q139" s="171"/>
      <c r="R139" s="171"/>
      <c r="S139" s="171"/>
      <c r="T139" s="171"/>
      <c r="U139" s="171"/>
      <c r="V139" s="171"/>
      <c r="W139" s="171"/>
      <c r="X139" s="171"/>
      <c r="Y139" s="171"/>
      <c r="Z139" s="171"/>
      <c r="AA139" s="171"/>
      <c r="AB139" s="171"/>
      <c r="AI139" s="141"/>
      <c r="AJ139" s="141"/>
      <c r="AK139" s="141"/>
      <c r="AL139" s="141"/>
      <c r="AM139" s="141"/>
      <c r="AN139" s="141"/>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c r="BR139" s="141"/>
      <c r="BS139" s="141"/>
      <c r="BT139" s="141"/>
      <c r="BU139" s="141"/>
      <c r="BV139" s="141"/>
      <c r="BW139" s="141"/>
      <c r="BX139" s="141"/>
      <c r="BY139" s="141"/>
    </row>
    <row r="140" spans="11:77" hidden="1" x14ac:dyDescent="0.2">
      <c r="K140" s="171"/>
      <c r="L140" s="171"/>
      <c r="M140" s="171"/>
      <c r="N140" s="171"/>
      <c r="O140" s="171"/>
      <c r="P140" s="171"/>
      <c r="Q140" s="171"/>
      <c r="R140" s="171"/>
      <c r="S140" s="171"/>
      <c r="T140" s="171"/>
      <c r="U140" s="171"/>
      <c r="V140" s="171"/>
      <c r="W140" s="171"/>
      <c r="X140" s="171"/>
      <c r="Y140" s="171"/>
      <c r="Z140" s="171"/>
      <c r="AA140" s="171"/>
      <c r="AB140" s="171"/>
      <c r="AI140" s="141"/>
      <c r="AJ140" s="141"/>
      <c r="AK140" s="141"/>
      <c r="AL140" s="141"/>
      <c r="AM140" s="141"/>
      <c r="AN140" s="141"/>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c r="BR140" s="141"/>
      <c r="BS140" s="141"/>
      <c r="BT140" s="141"/>
      <c r="BU140" s="141"/>
      <c r="BV140" s="141"/>
      <c r="BW140" s="141"/>
      <c r="BX140" s="141"/>
      <c r="BY140" s="141"/>
    </row>
    <row r="141" spans="11:77" hidden="1" x14ac:dyDescent="0.2">
      <c r="K141" s="171"/>
      <c r="L141" s="171"/>
      <c r="M141" s="171"/>
      <c r="N141" s="171"/>
      <c r="O141" s="171"/>
      <c r="P141" s="171"/>
      <c r="Q141" s="171"/>
      <c r="R141" s="171"/>
      <c r="S141" s="171"/>
      <c r="T141" s="171"/>
      <c r="U141" s="171"/>
      <c r="V141" s="171"/>
      <c r="W141" s="171"/>
      <c r="X141" s="171"/>
      <c r="Y141" s="171"/>
      <c r="Z141" s="171"/>
      <c r="AA141" s="171"/>
      <c r="AB141" s="171"/>
      <c r="AI141" s="141"/>
      <c r="AJ141" s="141"/>
      <c r="AK141" s="141"/>
      <c r="AL141" s="141"/>
      <c r="AM141" s="141"/>
      <c r="AN141" s="141"/>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c r="BR141" s="141"/>
      <c r="BS141" s="141"/>
      <c r="BT141" s="141"/>
      <c r="BU141" s="141"/>
      <c r="BV141" s="141"/>
      <c r="BW141" s="141"/>
      <c r="BX141" s="141"/>
      <c r="BY141" s="141"/>
    </row>
    <row r="142" spans="11:77" hidden="1" x14ac:dyDescent="0.2">
      <c r="K142" s="171"/>
      <c r="L142" s="171"/>
      <c r="M142" s="171"/>
      <c r="N142" s="171"/>
      <c r="O142" s="171"/>
      <c r="P142" s="171"/>
      <c r="Q142" s="171"/>
      <c r="R142" s="171"/>
      <c r="S142" s="171"/>
      <c r="T142" s="171"/>
      <c r="U142" s="171"/>
      <c r="V142" s="171"/>
      <c r="W142" s="171"/>
      <c r="X142" s="171"/>
      <c r="Y142" s="171"/>
      <c r="Z142" s="171"/>
      <c r="AA142" s="171"/>
      <c r="AB142" s="171"/>
      <c r="AI142" s="141"/>
      <c r="AJ142" s="141"/>
      <c r="AK142" s="141"/>
      <c r="AL142" s="141"/>
      <c r="AM142" s="141"/>
      <c r="AN142" s="141"/>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c r="BR142" s="141"/>
      <c r="BS142" s="141"/>
      <c r="BT142" s="141"/>
      <c r="BU142" s="141"/>
      <c r="BV142" s="141"/>
      <c r="BW142" s="141"/>
      <c r="BX142" s="141"/>
      <c r="BY142" s="141"/>
    </row>
    <row r="143" spans="11:77" hidden="1" x14ac:dyDescent="0.2">
      <c r="K143" s="171"/>
      <c r="L143" s="171"/>
      <c r="M143" s="171"/>
      <c r="N143" s="171"/>
      <c r="O143" s="171"/>
      <c r="P143" s="171"/>
      <c r="Q143" s="171"/>
      <c r="R143" s="171"/>
      <c r="S143" s="171"/>
      <c r="T143" s="171"/>
      <c r="U143" s="171"/>
      <c r="V143" s="171"/>
      <c r="W143" s="171"/>
      <c r="X143" s="171"/>
      <c r="Y143" s="171"/>
      <c r="Z143" s="171"/>
      <c r="AA143" s="171"/>
      <c r="AB143" s="171"/>
      <c r="AI143" s="141"/>
      <c r="AJ143" s="141"/>
      <c r="AK143" s="141"/>
      <c r="AL143" s="141"/>
      <c r="AM143" s="141"/>
      <c r="AN143" s="141"/>
      <c r="AO143" s="141"/>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1"/>
      <c r="BN143" s="141"/>
      <c r="BO143" s="141"/>
      <c r="BP143" s="141"/>
      <c r="BQ143" s="141"/>
      <c r="BR143" s="141"/>
      <c r="BS143" s="141"/>
      <c r="BT143" s="141"/>
      <c r="BU143" s="141"/>
      <c r="BV143" s="141"/>
      <c r="BW143" s="141"/>
      <c r="BX143" s="141"/>
      <c r="BY143" s="141"/>
    </row>
    <row r="144" spans="11:77" hidden="1" x14ac:dyDescent="0.2">
      <c r="K144" s="171"/>
      <c r="L144" s="171"/>
      <c r="M144" s="171"/>
      <c r="N144" s="171"/>
      <c r="O144" s="171"/>
      <c r="P144" s="171"/>
      <c r="Q144" s="171"/>
      <c r="R144" s="171"/>
      <c r="S144" s="171"/>
      <c r="T144" s="171"/>
      <c r="U144" s="171"/>
      <c r="V144" s="171"/>
      <c r="W144" s="171"/>
      <c r="X144" s="171"/>
      <c r="Y144" s="171"/>
      <c r="Z144" s="171"/>
      <c r="AA144" s="171"/>
      <c r="AB144" s="171"/>
      <c r="AI144" s="141"/>
      <c r="AJ144" s="141"/>
      <c r="AK144" s="141"/>
      <c r="AL144" s="141"/>
      <c r="AM144" s="141"/>
      <c r="AN144" s="141"/>
      <c r="AO144" s="141"/>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1"/>
      <c r="BK144" s="141"/>
      <c r="BL144" s="141"/>
      <c r="BM144" s="141"/>
      <c r="BN144" s="141"/>
      <c r="BO144" s="141"/>
      <c r="BP144" s="141"/>
      <c r="BQ144" s="141"/>
      <c r="BR144" s="141"/>
      <c r="BS144" s="141"/>
      <c r="BT144" s="141"/>
      <c r="BU144" s="141"/>
      <c r="BV144" s="141"/>
      <c r="BW144" s="141"/>
      <c r="BX144" s="141"/>
      <c r="BY144" s="141"/>
    </row>
    <row r="145" spans="1:77" hidden="1" x14ac:dyDescent="0.2">
      <c r="A145" s="78"/>
      <c r="K145" s="171"/>
      <c r="L145" s="171"/>
      <c r="M145" s="171"/>
      <c r="N145" s="171"/>
      <c r="O145" s="171"/>
      <c r="P145" s="171"/>
      <c r="Q145" s="171"/>
      <c r="R145" s="171"/>
      <c r="S145" s="171"/>
      <c r="T145" s="171"/>
      <c r="U145" s="171"/>
      <c r="V145" s="171"/>
      <c r="W145" s="171"/>
      <c r="X145" s="171"/>
      <c r="Y145" s="171"/>
      <c r="Z145" s="171"/>
      <c r="AA145" s="171"/>
      <c r="AB145" s="171"/>
      <c r="AI145" s="141"/>
      <c r="AJ145" s="141"/>
      <c r="AK145" s="141"/>
      <c r="AL145" s="141"/>
      <c r="AM145" s="141"/>
      <c r="AN145" s="141"/>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c r="BR145" s="141"/>
      <c r="BS145" s="141"/>
      <c r="BT145" s="141"/>
      <c r="BU145" s="141"/>
      <c r="BV145" s="141"/>
      <c r="BW145" s="141"/>
      <c r="BX145" s="141"/>
      <c r="BY145" s="141"/>
    </row>
    <row r="146" spans="1:77" hidden="1" x14ac:dyDescent="0.2">
      <c r="A146" s="78"/>
      <c r="K146" s="171"/>
      <c r="L146" s="171"/>
      <c r="M146" s="171"/>
      <c r="N146" s="171"/>
      <c r="O146" s="171"/>
      <c r="P146" s="171"/>
      <c r="Q146" s="171"/>
      <c r="R146" s="171"/>
      <c r="S146" s="171"/>
      <c r="T146" s="171"/>
      <c r="U146" s="171"/>
      <c r="V146" s="171"/>
      <c r="W146" s="171"/>
      <c r="X146" s="171"/>
      <c r="Y146" s="171"/>
      <c r="Z146" s="171"/>
      <c r="AA146" s="171"/>
      <c r="AB146" s="171"/>
      <c r="AI146" s="141"/>
      <c r="AJ146" s="141"/>
      <c r="AK146" s="141"/>
      <c r="AL146" s="141"/>
      <c r="AM146" s="141"/>
      <c r="AN146" s="141"/>
      <c r="AO146" s="141"/>
      <c r="AP146" s="141"/>
      <c r="AQ146" s="141"/>
      <c r="AR146" s="141"/>
      <c r="AS146" s="141"/>
      <c r="AT146" s="141"/>
      <c r="AU146" s="141"/>
      <c r="AV146" s="141"/>
      <c r="AW146" s="141"/>
      <c r="AX146" s="141"/>
      <c r="AY146" s="141"/>
      <c r="AZ146" s="141"/>
      <c r="BA146" s="141"/>
      <c r="BB146" s="141"/>
      <c r="BC146" s="141"/>
      <c r="BD146" s="141"/>
      <c r="BE146" s="141"/>
      <c r="BF146" s="141"/>
      <c r="BG146" s="141"/>
      <c r="BH146" s="141"/>
      <c r="BI146" s="141"/>
      <c r="BJ146" s="141"/>
      <c r="BK146" s="141"/>
      <c r="BL146" s="141"/>
      <c r="BM146" s="141"/>
      <c r="BN146" s="141"/>
      <c r="BO146" s="141"/>
      <c r="BP146" s="141"/>
      <c r="BQ146" s="141"/>
      <c r="BR146" s="141"/>
      <c r="BS146" s="141"/>
      <c r="BT146" s="141"/>
      <c r="BU146" s="141"/>
      <c r="BV146" s="141"/>
      <c r="BW146" s="141"/>
      <c r="BX146" s="141"/>
      <c r="BY146" s="141"/>
    </row>
    <row r="147" spans="1:77" hidden="1" x14ac:dyDescent="0.2">
      <c r="A147" s="78"/>
      <c r="K147" s="171"/>
      <c r="L147" s="171"/>
      <c r="M147" s="171"/>
      <c r="N147" s="171"/>
      <c r="O147" s="171"/>
      <c r="P147" s="171"/>
      <c r="Q147" s="171"/>
      <c r="R147" s="171"/>
      <c r="S147" s="171"/>
      <c r="T147" s="171"/>
      <c r="U147" s="171"/>
      <c r="V147" s="171"/>
      <c r="W147" s="171"/>
      <c r="X147" s="171"/>
      <c r="Y147" s="171"/>
      <c r="Z147" s="171"/>
      <c r="AA147" s="171"/>
      <c r="AB147" s="171"/>
      <c r="AI147" s="141"/>
      <c r="AJ147" s="141"/>
      <c r="AK147" s="141"/>
      <c r="AL147" s="141"/>
      <c r="AM147" s="141"/>
      <c r="AN147" s="141"/>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c r="BR147" s="141"/>
      <c r="BS147" s="141"/>
      <c r="BT147" s="141"/>
      <c r="BU147" s="141"/>
      <c r="BV147" s="141"/>
      <c r="BW147" s="141"/>
      <c r="BX147" s="141"/>
      <c r="BY147" s="141"/>
    </row>
    <row r="148" spans="1:77" hidden="1" x14ac:dyDescent="0.2">
      <c r="A148" s="78"/>
      <c r="K148" s="171"/>
      <c r="L148" s="171"/>
      <c r="M148" s="171"/>
      <c r="N148" s="171"/>
      <c r="O148" s="171"/>
      <c r="P148" s="171"/>
      <c r="Q148" s="171"/>
      <c r="R148" s="171"/>
      <c r="S148" s="171"/>
      <c r="T148" s="171"/>
      <c r="U148" s="171"/>
      <c r="V148" s="171"/>
      <c r="W148" s="171"/>
      <c r="X148" s="171"/>
      <c r="Y148" s="171"/>
      <c r="Z148" s="171"/>
      <c r="AA148" s="171"/>
      <c r="AB148" s="171"/>
      <c r="AI148" s="141"/>
      <c r="AJ148" s="141"/>
      <c r="AK148" s="141"/>
      <c r="AL148" s="141"/>
      <c r="AM148" s="141"/>
      <c r="AN148" s="141"/>
      <c r="AO148" s="141"/>
      <c r="AP148" s="141"/>
      <c r="AQ148" s="141"/>
      <c r="AR148" s="141"/>
      <c r="AS148" s="141"/>
      <c r="AT148" s="141"/>
      <c r="AU148" s="141"/>
      <c r="AV148" s="141"/>
      <c r="AW148" s="141"/>
      <c r="AX148" s="141"/>
      <c r="AY148" s="141"/>
      <c r="AZ148" s="141"/>
      <c r="BA148" s="141"/>
      <c r="BB148" s="141"/>
      <c r="BC148" s="141"/>
      <c r="BD148" s="141"/>
      <c r="BE148" s="141"/>
      <c r="BF148" s="141"/>
      <c r="BG148" s="141"/>
      <c r="BH148" s="141"/>
      <c r="BI148" s="141"/>
      <c r="BJ148" s="141"/>
      <c r="BK148" s="141"/>
      <c r="BL148" s="141"/>
      <c r="BM148" s="141"/>
      <c r="BN148" s="141"/>
      <c r="BO148" s="141"/>
      <c r="BP148" s="141"/>
      <c r="BQ148" s="141"/>
      <c r="BR148" s="141"/>
      <c r="BS148" s="141"/>
      <c r="BT148" s="141"/>
      <c r="BU148" s="141"/>
      <c r="BV148" s="141"/>
      <c r="BW148" s="141"/>
      <c r="BX148" s="141"/>
      <c r="BY148" s="141"/>
    </row>
    <row r="149" spans="1:77" hidden="1" x14ac:dyDescent="0.2">
      <c r="A149" s="78"/>
      <c r="K149" s="171"/>
      <c r="L149" s="171"/>
      <c r="M149" s="171"/>
      <c r="N149" s="171"/>
      <c r="O149" s="171"/>
      <c r="P149" s="171"/>
      <c r="Q149" s="171"/>
      <c r="R149" s="171"/>
      <c r="S149" s="171"/>
      <c r="T149" s="171"/>
      <c r="U149" s="171"/>
      <c r="V149" s="171"/>
      <c r="W149" s="171"/>
      <c r="X149" s="171"/>
      <c r="Y149" s="171"/>
      <c r="Z149" s="171"/>
      <c r="AA149" s="171"/>
      <c r="AB149" s="171"/>
      <c r="AI149" s="141"/>
      <c r="AJ149" s="141"/>
      <c r="AK149" s="141"/>
      <c r="AL149" s="141"/>
      <c r="AM149" s="141"/>
      <c r="AN149" s="141"/>
      <c r="AO149" s="141"/>
      <c r="AP149" s="141"/>
      <c r="AQ149" s="141"/>
      <c r="AR149" s="141"/>
      <c r="AS149" s="141"/>
      <c r="AT149" s="141"/>
      <c r="AU149" s="141"/>
      <c r="AV149" s="141"/>
      <c r="AW149" s="141"/>
      <c r="AX149" s="141"/>
      <c r="AY149" s="141"/>
      <c r="AZ149" s="141"/>
      <c r="BA149" s="141"/>
      <c r="BB149" s="141"/>
      <c r="BC149" s="141"/>
      <c r="BD149" s="141"/>
      <c r="BE149" s="141"/>
      <c r="BF149" s="141"/>
      <c r="BG149" s="141"/>
      <c r="BH149" s="141"/>
      <c r="BI149" s="141"/>
      <c r="BJ149" s="141"/>
      <c r="BK149" s="141"/>
      <c r="BL149" s="141"/>
      <c r="BM149" s="141"/>
      <c r="BN149" s="141"/>
      <c r="BO149" s="141"/>
      <c r="BP149" s="141"/>
      <c r="BQ149" s="141"/>
      <c r="BR149" s="141"/>
      <c r="BS149" s="141"/>
      <c r="BT149" s="141"/>
      <c r="BU149" s="141"/>
      <c r="BV149" s="141"/>
      <c r="BW149" s="141"/>
      <c r="BX149" s="141"/>
      <c r="BY149" s="141"/>
    </row>
    <row r="150" spans="1:77" hidden="1" x14ac:dyDescent="0.2">
      <c r="A150" s="78"/>
      <c r="K150" s="171"/>
      <c r="L150" s="171"/>
      <c r="M150" s="171"/>
      <c r="N150" s="171"/>
      <c r="O150" s="171"/>
      <c r="P150" s="171"/>
      <c r="Q150" s="171"/>
      <c r="R150" s="171"/>
      <c r="S150" s="171"/>
      <c r="T150" s="171"/>
      <c r="U150" s="171"/>
      <c r="V150" s="171"/>
      <c r="W150" s="171"/>
      <c r="X150" s="171"/>
      <c r="Y150" s="171"/>
      <c r="Z150" s="171"/>
      <c r="AA150" s="171"/>
      <c r="AB150" s="171"/>
      <c r="AI150" s="141"/>
      <c r="AJ150" s="141"/>
      <c r="AK150" s="141"/>
      <c r="AL150" s="141"/>
      <c r="AM150" s="141"/>
      <c r="AN150" s="141"/>
      <c r="AO150" s="141"/>
      <c r="AP150" s="141"/>
      <c r="AQ150" s="141"/>
      <c r="AR150" s="141"/>
      <c r="AS150" s="141"/>
      <c r="AT150" s="141"/>
      <c r="AU150" s="141"/>
      <c r="AV150" s="141"/>
      <c r="AW150" s="141"/>
      <c r="AX150" s="141"/>
      <c r="AY150" s="141"/>
      <c r="AZ150" s="141"/>
      <c r="BA150" s="141"/>
      <c r="BB150" s="141"/>
      <c r="BC150" s="141"/>
      <c r="BD150" s="141"/>
      <c r="BE150" s="141"/>
      <c r="BF150" s="141"/>
      <c r="BG150" s="141"/>
      <c r="BH150" s="141"/>
      <c r="BI150" s="141"/>
      <c r="BJ150" s="141"/>
      <c r="BK150" s="141"/>
      <c r="BL150" s="141"/>
      <c r="BM150" s="141"/>
      <c r="BN150" s="141"/>
      <c r="BO150" s="141"/>
      <c r="BP150" s="141"/>
      <c r="BQ150" s="141"/>
      <c r="BR150" s="141"/>
      <c r="BS150" s="141"/>
      <c r="BT150" s="141"/>
      <c r="BU150" s="141"/>
      <c r="BV150" s="141"/>
      <c r="BW150" s="141"/>
      <c r="BX150" s="141"/>
      <c r="BY150" s="141"/>
    </row>
    <row r="151" spans="1:77" hidden="1" x14ac:dyDescent="0.2">
      <c r="A151" s="78"/>
      <c r="K151" s="171"/>
      <c r="L151" s="171"/>
      <c r="M151" s="171"/>
      <c r="N151" s="171"/>
      <c r="O151" s="171"/>
      <c r="P151" s="171"/>
      <c r="Q151" s="171"/>
      <c r="R151" s="171"/>
      <c r="S151" s="171"/>
      <c r="T151" s="171"/>
      <c r="U151" s="171"/>
      <c r="V151" s="171"/>
      <c r="W151" s="171"/>
      <c r="X151" s="171"/>
      <c r="Y151" s="171"/>
      <c r="Z151" s="171"/>
      <c r="AA151" s="171"/>
      <c r="AB151" s="171"/>
      <c r="AI151" s="141"/>
      <c r="AJ151" s="141"/>
      <c r="AK151" s="141"/>
      <c r="AL151" s="141"/>
      <c r="AM151" s="141"/>
      <c r="AN151" s="141"/>
      <c r="AO151" s="141"/>
      <c r="AP151" s="141"/>
      <c r="AQ151" s="141"/>
      <c r="AR151" s="141"/>
      <c r="AS151" s="141"/>
      <c r="AT151" s="141"/>
      <c r="AU151" s="141"/>
      <c r="AV151" s="141"/>
      <c r="AW151" s="141"/>
      <c r="AX151" s="141"/>
      <c r="AY151" s="141"/>
      <c r="AZ151" s="141"/>
      <c r="BA151" s="141"/>
      <c r="BB151" s="141"/>
      <c r="BC151" s="141"/>
      <c r="BD151" s="141"/>
      <c r="BE151" s="141"/>
      <c r="BF151" s="141"/>
      <c r="BG151" s="141"/>
      <c r="BH151" s="141"/>
      <c r="BI151" s="141"/>
      <c r="BJ151" s="141"/>
      <c r="BK151" s="141"/>
      <c r="BL151" s="141"/>
      <c r="BM151" s="141"/>
      <c r="BN151" s="141"/>
      <c r="BO151" s="141"/>
      <c r="BP151" s="141"/>
      <c r="BQ151" s="141"/>
      <c r="BR151" s="141"/>
      <c r="BS151" s="141"/>
      <c r="BT151" s="141"/>
      <c r="BU151" s="141"/>
      <c r="BV151" s="141"/>
      <c r="BW151" s="141"/>
      <c r="BX151" s="141"/>
      <c r="BY151" s="141"/>
    </row>
    <row r="152" spans="1:77" hidden="1" x14ac:dyDescent="0.2">
      <c r="A152" s="78"/>
      <c r="K152" s="171"/>
      <c r="L152" s="171"/>
      <c r="M152" s="171"/>
      <c r="N152" s="171"/>
      <c r="O152" s="171"/>
      <c r="P152" s="171"/>
      <c r="Q152" s="171"/>
      <c r="R152" s="171"/>
      <c r="S152" s="171"/>
      <c r="T152" s="171"/>
      <c r="U152" s="171"/>
      <c r="V152" s="171"/>
      <c r="W152" s="171"/>
      <c r="X152" s="171"/>
      <c r="Y152" s="171"/>
      <c r="Z152" s="171"/>
      <c r="AA152" s="171"/>
      <c r="AB152" s="171"/>
      <c r="AI152" s="141"/>
      <c r="AJ152" s="141"/>
      <c r="AK152" s="141"/>
      <c r="AL152" s="141"/>
      <c r="AM152" s="141"/>
      <c r="AN152" s="141"/>
      <c r="AO152" s="141"/>
      <c r="AP152" s="141"/>
      <c r="AQ152" s="141"/>
      <c r="AR152" s="141"/>
      <c r="AS152" s="141"/>
      <c r="AT152" s="141"/>
      <c r="AU152" s="141"/>
      <c r="AV152" s="141"/>
      <c r="AW152" s="141"/>
      <c r="AX152" s="141"/>
      <c r="AY152" s="141"/>
      <c r="AZ152" s="141"/>
      <c r="BA152" s="141"/>
      <c r="BB152" s="141"/>
      <c r="BC152" s="141"/>
      <c r="BD152" s="141"/>
      <c r="BE152" s="141"/>
      <c r="BF152" s="141"/>
      <c r="BG152" s="141"/>
      <c r="BH152" s="141"/>
      <c r="BI152" s="141"/>
      <c r="BJ152" s="141"/>
      <c r="BK152" s="141"/>
      <c r="BL152" s="141"/>
      <c r="BM152" s="141"/>
      <c r="BN152" s="141"/>
      <c r="BO152" s="141"/>
      <c r="BP152" s="141"/>
      <c r="BQ152" s="141"/>
      <c r="BR152" s="141"/>
      <c r="BS152" s="141"/>
      <c r="BT152" s="141"/>
      <c r="BU152" s="141"/>
      <c r="BV152" s="141"/>
      <c r="BW152" s="141"/>
      <c r="BX152" s="141"/>
      <c r="BY152" s="141"/>
    </row>
    <row r="153" spans="1:77" hidden="1" x14ac:dyDescent="0.2">
      <c r="A153" s="78"/>
      <c r="K153" s="171"/>
      <c r="L153" s="171"/>
      <c r="M153" s="171"/>
      <c r="N153" s="171"/>
      <c r="O153" s="171"/>
      <c r="P153" s="171"/>
      <c r="Q153" s="171"/>
      <c r="R153" s="171"/>
      <c r="S153" s="171"/>
      <c r="T153" s="171"/>
      <c r="U153" s="171"/>
      <c r="V153" s="171"/>
      <c r="W153" s="171"/>
      <c r="X153" s="171"/>
      <c r="Y153" s="171"/>
      <c r="Z153" s="171"/>
      <c r="AA153" s="171"/>
      <c r="AB153" s="171"/>
      <c r="AI153" s="141"/>
      <c r="AJ153" s="141"/>
      <c r="AK153" s="141"/>
      <c r="AL153" s="141"/>
      <c r="AM153" s="141"/>
      <c r="AN153" s="141"/>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c r="BR153" s="141"/>
      <c r="BS153" s="141"/>
      <c r="BT153" s="141"/>
      <c r="BU153" s="141"/>
      <c r="BV153" s="141"/>
      <c r="BW153" s="141"/>
      <c r="BX153" s="141"/>
      <c r="BY153" s="141"/>
    </row>
    <row r="154" spans="1:77" hidden="1" x14ac:dyDescent="0.2">
      <c r="A154" s="78"/>
      <c r="K154" s="171"/>
      <c r="L154" s="171"/>
      <c r="M154" s="171"/>
      <c r="N154" s="171"/>
      <c r="O154" s="171"/>
      <c r="P154" s="171"/>
      <c r="Q154" s="171"/>
      <c r="R154" s="171"/>
      <c r="S154" s="171"/>
      <c r="T154" s="171"/>
      <c r="U154" s="171"/>
      <c r="V154" s="171"/>
      <c r="W154" s="171"/>
      <c r="X154" s="171"/>
      <c r="Y154" s="171"/>
      <c r="Z154" s="171"/>
      <c r="AA154" s="171"/>
      <c r="AB154" s="17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BR154" s="141"/>
      <c r="BS154" s="141"/>
      <c r="BT154" s="141"/>
      <c r="BU154" s="141"/>
      <c r="BV154" s="141"/>
      <c r="BW154" s="141"/>
      <c r="BX154" s="141"/>
      <c r="BY154" s="141"/>
    </row>
    <row r="155" spans="1:77" hidden="1" x14ac:dyDescent="0.2">
      <c r="A155" s="78"/>
      <c r="K155" s="171"/>
      <c r="L155" s="171"/>
      <c r="M155" s="171"/>
      <c r="N155" s="171"/>
      <c r="O155" s="171"/>
      <c r="P155" s="171"/>
      <c r="Q155" s="171"/>
      <c r="R155" s="171"/>
      <c r="S155" s="171"/>
      <c r="T155" s="171"/>
      <c r="U155" s="171"/>
      <c r="V155" s="171"/>
      <c r="W155" s="171"/>
      <c r="X155" s="171"/>
      <c r="Y155" s="171"/>
      <c r="Z155" s="171"/>
      <c r="AA155" s="171"/>
      <c r="AB155" s="17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row>
    <row r="156" spans="1:77" hidden="1" x14ac:dyDescent="0.2">
      <c r="A156" s="78"/>
      <c r="K156" s="171"/>
      <c r="L156" s="171"/>
      <c r="M156" s="171"/>
      <c r="N156" s="171"/>
      <c r="O156" s="171"/>
      <c r="P156" s="171"/>
      <c r="Q156" s="171"/>
      <c r="R156" s="171"/>
      <c r="S156" s="171"/>
      <c r="T156" s="171"/>
      <c r="U156" s="171"/>
      <c r="V156" s="171"/>
      <c r="W156" s="171"/>
      <c r="X156" s="171"/>
      <c r="Y156" s="171"/>
      <c r="Z156" s="171"/>
      <c r="AA156" s="171"/>
      <c r="AB156" s="171"/>
      <c r="AI156" s="141"/>
      <c r="AJ156" s="141"/>
      <c r="AK156" s="141"/>
      <c r="AL156" s="141"/>
      <c r="AM156" s="141"/>
      <c r="AN156" s="141"/>
      <c r="AO156" s="141"/>
      <c r="AP156" s="141"/>
      <c r="AQ156" s="141"/>
      <c r="AR156" s="141"/>
      <c r="AS156" s="141"/>
      <c r="AT156" s="141"/>
      <c r="AU156" s="141"/>
      <c r="AV156" s="141"/>
      <c r="AW156" s="141"/>
      <c r="AX156" s="141"/>
      <c r="AY156" s="141"/>
      <c r="AZ156" s="141"/>
      <c r="BA156" s="141"/>
      <c r="BB156" s="141"/>
      <c r="BC156" s="141"/>
      <c r="BD156" s="141"/>
      <c r="BE156" s="141"/>
      <c r="BF156" s="141"/>
      <c r="BG156" s="141"/>
      <c r="BH156" s="141"/>
      <c r="BI156" s="141"/>
      <c r="BJ156" s="141"/>
      <c r="BK156" s="141"/>
      <c r="BL156" s="141"/>
      <c r="BM156" s="141"/>
      <c r="BN156" s="141"/>
      <c r="BO156" s="141"/>
      <c r="BP156" s="141"/>
      <c r="BQ156" s="141"/>
      <c r="BR156" s="141"/>
      <c r="BS156" s="141"/>
      <c r="BT156" s="141"/>
      <c r="BU156" s="141"/>
      <c r="BV156" s="141"/>
      <c r="BW156" s="141"/>
      <c r="BX156" s="141"/>
      <c r="BY156" s="141"/>
    </row>
    <row r="157" spans="1:77" hidden="1" x14ac:dyDescent="0.2">
      <c r="A157" s="78"/>
      <c r="K157" s="171"/>
      <c r="L157" s="171"/>
      <c r="M157" s="171"/>
      <c r="N157" s="171"/>
      <c r="O157" s="171"/>
      <c r="P157" s="171"/>
      <c r="Q157" s="171"/>
      <c r="R157" s="171"/>
      <c r="S157" s="171"/>
      <c r="T157" s="171"/>
      <c r="U157" s="171"/>
      <c r="V157" s="171"/>
      <c r="W157" s="171"/>
      <c r="X157" s="171"/>
      <c r="Y157" s="171"/>
      <c r="Z157" s="171"/>
      <c r="AA157" s="171"/>
      <c r="AB157" s="171"/>
      <c r="AI157" s="141"/>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BM157" s="141"/>
      <c r="BN157" s="141"/>
      <c r="BO157" s="141"/>
      <c r="BP157" s="141"/>
      <c r="BQ157" s="141"/>
      <c r="BR157" s="141"/>
      <c r="BS157" s="141"/>
      <c r="BT157" s="141"/>
      <c r="BU157" s="141"/>
      <c r="BV157" s="141"/>
      <c r="BW157" s="141"/>
      <c r="BX157" s="141"/>
      <c r="BY157" s="141"/>
    </row>
    <row r="158" spans="1:77" hidden="1" x14ac:dyDescent="0.2">
      <c r="A158" s="78"/>
      <c r="K158" s="171"/>
      <c r="L158" s="171"/>
      <c r="M158" s="171"/>
      <c r="N158" s="171"/>
      <c r="O158" s="171"/>
      <c r="P158" s="171"/>
      <c r="Q158" s="171"/>
      <c r="R158" s="171"/>
      <c r="S158" s="171"/>
      <c r="T158" s="171"/>
      <c r="U158" s="171"/>
      <c r="V158" s="171"/>
      <c r="W158" s="171"/>
      <c r="X158" s="171"/>
      <c r="Y158" s="171"/>
      <c r="Z158" s="171"/>
      <c r="AA158" s="171"/>
      <c r="AB158" s="171"/>
      <c r="AI158" s="141"/>
      <c r="AJ158" s="141"/>
      <c r="AK158" s="141"/>
      <c r="AL158" s="141"/>
      <c r="AM158" s="141"/>
      <c r="AN158" s="141"/>
      <c r="AO158" s="141"/>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1"/>
      <c r="BN158" s="141"/>
      <c r="BO158" s="141"/>
      <c r="BP158" s="141"/>
      <c r="BQ158" s="141"/>
      <c r="BR158" s="141"/>
      <c r="BS158" s="141"/>
      <c r="BT158" s="141"/>
      <c r="BU158" s="141"/>
      <c r="BV158" s="141"/>
      <c r="BW158" s="141"/>
      <c r="BX158" s="141"/>
      <c r="BY158" s="141"/>
    </row>
    <row r="159" spans="1:77" hidden="1" x14ac:dyDescent="0.2">
      <c r="A159" s="78"/>
      <c r="AI159" s="141"/>
      <c r="AJ159" s="141"/>
      <c r="AK159" s="141"/>
      <c r="AL159" s="141"/>
      <c r="AM159" s="141"/>
      <c r="AN159" s="141"/>
      <c r="AO159" s="141"/>
      <c r="AP159" s="141"/>
      <c r="AQ159" s="141"/>
      <c r="AR159" s="141"/>
      <c r="AS159" s="141"/>
      <c r="AT159" s="141"/>
      <c r="AU159" s="141"/>
      <c r="AV159" s="141"/>
      <c r="AW159" s="141"/>
      <c r="AX159" s="141"/>
      <c r="AY159" s="141"/>
      <c r="AZ159" s="141"/>
      <c r="BA159" s="141"/>
      <c r="BB159" s="141"/>
      <c r="BC159" s="141"/>
      <c r="BD159" s="141"/>
      <c r="BE159" s="141"/>
      <c r="BF159" s="141"/>
      <c r="BG159" s="141"/>
      <c r="BH159" s="141"/>
      <c r="BI159" s="141"/>
      <c r="BJ159" s="141"/>
      <c r="BK159" s="141"/>
      <c r="BL159" s="141"/>
      <c r="BM159" s="141"/>
      <c r="BN159" s="141"/>
      <c r="BO159" s="141"/>
      <c r="BP159" s="141"/>
      <c r="BQ159" s="141"/>
      <c r="BR159" s="141"/>
      <c r="BS159" s="141"/>
      <c r="BT159" s="141"/>
      <c r="BU159" s="141"/>
      <c r="BV159" s="141"/>
      <c r="BW159" s="141"/>
      <c r="BX159" s="141"/>
      <c r="BY159" s="141"/>
    </row>
    <row r="160" spans="1:77" hidden="1" x14ac:dyDescent="0.2">
      <c r="A160" s="78"/>
      <c r="AI160" s="141"/>
      <c r="AJ160" s="141"/>
      <c r="AK160" s="141"/>
      <c r="AL160" s="141"/>
      <c r="AM160" s="141"/>
      <c r="AN160" s="141"/>
      <c r="AO160" s="141"/>
      <c r="AP160" s="141"/>
      <c r="AQ160" s="141"/>
      <c r="AR160" s="141"/>
      <c r="AS160" s="141"/>
      <c r="AT160" s="141"/>
      <c r="AU160" s="141"/>
      <c r="AV160" s="141"/>
      <c r="AW160" s="141"/>
      <c r="AX160" s="141"/>
      <c r="AY160" s="141"/>
      <c r="AZ160" s="141"/>
      <c r="BA160" s="141"/>
      <c r="BB160" s="141"/>
      <c r="BC160" s="141"/>
      <c r="BD160" s="141"/>
      <c r="BE160" s="141"/>
      <c r="BF160" s="141"/>
      <c r="BG160" s="141"/>
      <c r="BH160" s="141"/>
      <c r="BI160" s="141"/>
      <c r="BJ160" s="141"/>
      <c r="BK160" s="141"/>
      <c r="BL160" s="141"/>
      <c r="BM160" s="141"/>
      <c r="BN160" s="141"/>
      <c r="BO160" s="141"/>
      <c r="BP160" s="141"/>
      <c r="BQ160" s="141"/>
      <c r="BR160" s="141"/>
      <c r="BS160" s="141"/>
      <c r="BT160" s="141"/>
      <c r="BU160" s="141"/>
      <c r="BV160" s="141"/>
      <c r="BW160" s="141"/>
      <c r="BX160" s="141"/>
      <c r="BY160" s="141"/>
    </row>
  </sheetData>
  <sheetProtection password="CA2C" sheet="1" objects="1" scenarios="1"/>
  <customSheetViews>
    <customSheetView guid="{1B11EA5C-62AE-4CAF-AF6B-34EE6A74FC09}" scale="80" showFormulas="1" fitToPage="1" printArea="1">
      <pane xSplit="1" ySplit="7" topLeftCell="B8" activePane="bottomRight" state="frozen"/>
      <selection pane="bottomRight" activeCell="A44" sqref="A44:IV44"/>
      <pageMargins left="0.52" right="0.22" top="0.49" bottom="0.22" header="0.48" footer="0.25"/>
      <pageSetup paperSize="9" scale="19" orientation="landscape" r:id="rId1"/>
      <headerFooter alignWithMargins="0"/>
    </customSheetView>
    <customSheetView guid="{8CB377AE-DC50-4F5E-BA7E-94FE98D235C4}" scale="70" showFormulas="1" fitToPage="1">
      <pane xSplit="1" ySplit="7" topLeftCell="B38" activePane="bottomRight" state="frozen"/>
      <selection pane="bottomRight" activeCell="A33" sqref="A33"/>
      <pageMargins left="0.52" right="0.22" top="0.49" bottom="0.22" header="0.48" footer="0.25"/>
      <pageSetup paperSize="9" scale="24" orientation="landscape" r:id="rId2"/>
      <headerFooter alignWithMargins="0"/>
    </customSheetView>
    <customSheetView guid="{50D2872E-730C-488A-81F4-290FF5522BE5}" scale="70" showFormulas="1" fitToPage="1">
      <pane xSplit="1" ySplit="7" topLeftCell="B8" activePane="bottomRight" state="frozen"/>
      <selection pane="bottomRight" activeCell="A33" sqref="A33"/>
      <pageMargins left="0.52" right="0.22" top="0.49" bottom="0.22" header="0.48" footer="0.25"/>
      <pageSetup paperSize="9" scale="24" orientation="landscape" r:id="rId3"/>
      <headerFooter alignWithMargins="0"/>
    </customSheetView>
    <customSheetView guid="{992FBD2E-5D8F-400C-937C-80A444753D89}" scale="70" showFormulas="1" fitToPage="1">
      <pane xSplit="1" ySplit="7" topLeftCell="S8" activePane="bottomRight" state="frozen"/>
      <selection pane="bottomRight" activeCell="V25" sqref="V25"/>
      <pageMargins left="0.52" right="0.22" top="0.49" bottom="0.22" header="0.48" footer="0.25"/>
      <pageSetup paperSize="9" scale="24" orientation="landscape" r:id="rId4"/>
      <headerFooter alignWithMargins="0"/>
    </customSheetView>
    <customSheetView guid="{C56DFF23-BF5E-4A16-A5D5-0F6BF4BE9CF6}" scale="70" showFormulas="1" fitToPage="1">
      <pane xSplit="1" ySplit="7" topLeftCell="B8" activePane="bottomRight" state="frozen"/>
      <selection pane="bottomRight" activeCell="A33" sqref="A33"/>
      <pageMargins left="0.52" right="0.22" top="0.49" bottom="0.22" header="0.48" footer="0.25"/>
      <pageSetup paperSize="9" scale="24" orientation="landscape" r:id="rId5"/>
      <headerFooter alignWithMargins="0"/>
    </customSheetView>
    <customSheetView guid="{3304FB99-68DB-4FDA-A407-269C55C5761E}" scale="70" showFormulas="1" fitToPage="1" showRuler="0">
      <pane xSplit="1" ySplit="7" topLeftCell="B8" activePane="bottomRight" state="frozen"/>
      <selection pane="bottomRight" activeCell="A33" sqref="A33"/>
      <pageMargins left="0.52" right="0.22" top="0.49" bottom="0.22" header="0.48" footer="0.25"/>
      <pageSetup paperSize="9" scale="24" orientation="landscape" r:id="rId6"/>
      <headerFooter alignWithMargins="0"/>
    </customSheetView>
    <customSheetView guid="{C989095E-FF65-4316-9349-D0A75ECD40EA}" scale="70" showPageBreaks="1" showFormulas="1" fitToPage="1" printArea="1">
      <pane xSplit="1" ySplit="7" topLeftCell="B8" activePane="bottomRight" state="frozen"/>
      <selection pane="bottomRight" activeCell="A33" sqref="A33"/>
      <pageMargins left="0.52" right="0.22" top="0.49" bottom="0.22" header="0.48" footer="0.25"/>
      <pageSetup paperSize="9" scale="19" orientation="landscape" r:id="rId7"/>
      <headerFooter alignWithMargins="0"/>
    </customSheetView>
    <customSheetView guid="{FC0C235C-5D59-4404-9595-7E6E12E714E2}" scale="80" showFormulas="1" fitToPage="1">
      <pane xSplit="1" ySplit="7" topLeftCell="B8" activePane="bottomRight" state="frozen"/>
      <selection pane="bottomRight" activeCell="A44" sqref="A44:IV44"/>
      <pageMargins left="0.52" right="0.22" top="0.49" bottom="0.22" header="0.48" footer="0.25"/>
      <pageSetup paperSize="9" scale="19" orientation="landscape" r:id="rId8"/>
      <headerFooter alignWithMargins="0"/>
    </customSheetView>
  </customSheetViews>
  <mergeCells count="21">
    <mergeCell ref="F5:F6"/>
    <mergeCell ref="O5:O6"/>
    <mergeCell ref="P5:P6"/>
    <mergeCell ref="E4:F4"/>
    <mergeCell ref="X5:Y5"/>
    <mergeCell ref="I3:K3"/>
    <mergeCell ref="W6:W7"/>
    <mergeCell ref="C2:AB2"/>
    <mergeCell ref="C3:C5"/>
    <mergeCell ref="S4:T4"/>
    <mergeCell ref="V5:W5"/>
    <mergeCell ref="R4:R6"/>
    <mergeCell ref="Z5:AB5"/>
    <mergeCell ref="J4:J6"/>
    <mergeCell ref="AB6:AB7"/>
    <mergeCell ref="U4:AB4"/>
    <mergeCell ref="Y6:Y7"/>
    <mergeCell ref="L3:AB3"/>
    <mergeCell ref="AA6:AA7"/>
    <mergeCell ref="T5:T7"/>
    <mergeCell ref="N4:P4"/>
  </mergeCells>
  <phoneticPr fontId="12" type="noConversion"/>
  <pageMargins left="0.51181102362204722" right="0.23622047244094491" top="0.47244094488188981" bottom="0.23622047244094491" header="0.47244094488188981" footer="0.23622047244094491"/>
  <pageSetup paperSize="8" orientation="landscape" r:id="rId9"/>
  <headerFooter alignWithMargins="0">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fitToPage="1"/>
  </sheetPr>
  <dimension ref="A1:ET159"/>
  <sheetViews>
    <sheetView workbookViewId="0">
      <pane xSplit="2" ySplit="8" topLeftCell="C21" activePane="bottomRight" state="frozen"/>
      <selection activeCell="A3884" sqref="A3884"/>
      <selection pane="topRight" activeCell="A3884" sqref="A3884"/>
      <selection pane="bottomLeft" activeCell="A3884" sqref="A3884"/>
      <selection pane="bottomRight" activeCell="A3884" sqref="A3884"/>
    </sheetView>
  </sheetViews>
  <sheetFormatPr defaultColWidth="0" defaultRowHeight="12.75" zeroHeight="1" x14ac:dyDescent="0.2"/>
  <cols>
    <col min="1" max="1" width="54.85546875" style="123" customWidth="1"/>
    <col min="2" max="2" width="5.42578125" style="124" customWidth="1"/>
    <col min="3" max="28" width="12.85546875" style="141" customWidth="1"/>
    <col min="29" max="77" width="0" style="138" hidden="1" customWidth="1"/>
    <col min="78" max="150" width="0" style="141" hidden="1" customWidth="1"/>
    <col min="151" max="16384" width="9.140625" style="141" hidden="1"/>
  </cols>
  <sheetData>
    <row r="1" spans="1:77" s="75" customFormat="1" ht="21.75" thickBot="1" x14ac:dyDescent="0.4">
      <c r="A1" s="343" t="s">
        <v>361</v>
      </c>
      <c r="B1" s="344"/>
      <c r="C1" s="58"/>
      <c r="D1" s="72"/>
      <c r="E1" s="72"/>
      <c r="F1" s="72"/>
      <c r="G1" s="72"/>
      <c r="H1" s="72"/>
      <c r="I1" s="72"/>
      <c r="J1" s="72"/>
      <c r="K1" s="72"/>
      <c r="L1" s="72"/>
      <c r="M1" s="72"/>
      <c r="N1" s="72"/>
      <c r="O1" s="72"/>
      <c r="P1" s="72"/>
      <c r="Q1" s="72"/>
      <c r="R1" s="72"/>
      <c r="S1" s="72"/>
      <c r="T1" s="72"/>
      <c r="U1" s="72"/>
      <c r="V1" s="72"/>
      <c r="W1" s="72"/>
      <c r="X1" s="72"/>
      <c r="Y1" s="72"/>
      <c r="Z1" s="72"/>
      <c r="AA1" s="72"/>
      <c r="AB1" s="72"/>
      <c r="AC1" s="73"/>
      <c r="AD1" s="73"/>
      <c r="AE1" s="73"/>
      <c r="AF1" s="73"/>
      <c r="AG1" s="73"/>
      <c r="AH1" s="74"/>
      <c r="AI1" s="74"/>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row>
    <row r="2" spans="1:77" s="78" customFormat="1" x14ac:dyDescent="0.2">
      <c r="A2" s="30" t="s">
        <v>6</v>
      </c>
      <c r="B2" s="76"/>
      <c r="C2" s="1016" t="s">
        <v>37</v>
      </c>
      <c r="D2" s="1017"/>
      <c r="E2" s="1017"/>
      <c r="F2" s="1017"/>
      <c r="G2" s="1017"/>
      <c r="H2" s="1017"/>
      <c r="I2" s="1017"/>
      <c r="J2" s="1017"/>
      <c r="K2" s="1017"/>
      <c r="L2" s="1017"/>
      <c r="M2" s="1017"/>
      <c r="N2" s="1017"/>
      <c r="O2" s="1017"/>
      <c r="P2" s="1017"/>
      <c r="Q2" s="1017"/>
      <c r="R2" s="1017"/>
      <c r="S2" s="1017"/>
      <c r="T2" s="1017"/>
      <c r="U2" s="1017"/>
      <c r="V2" s="1017"/>
      <c r="W2" s="1017"/>
      <c r="X2" s="1017"/>
      <c r="Y2" s="1017"/>
      <c r="Z2" s="1017"/>
      <c r="AA2" s="1017"/>
      <c r="AB2" s="1018"/>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row>
    <row r="3" spans="1:77" s="78" customFormat="1" ht="18" customHeight="1" x14ac:dyDescent="0.2">
      <c r="A3" s="14" t="s">
        <v>275</v>
      </c>
      <c r="B3" s="60"/>
      <c r="C3" s="1019" t="s">
        <v>107</v>
      </c>
      <c r="D3" s="318" t="s">
        <v>108</v>
      </c>
      <c r="E3" s="79"/>
      <c r="F3" s="319"/>
      <c r="G3" s="321"/>
      <c r="H3" s="321"/>
      <c r="I3" s="1011" t="s">
        <v>110</v>
      </c>
      <c r="J3" s="1012"/>
      <c r="K3" s="1013"/>
      <c r="L3" s="1028" t="s">
        <v>113</v>
      </c>
      <c r="M3" s="1029"/>
      <c r="N3" s="1029"/>
      <c r="O3" s="1029"/>
      <c r="P3" s="1029"/>
      <c r="Q3" s="1029"/>
      <c r="R3" s="1029"/>
      <c r="S3" s="1029"/>
      <c r="T3" s="1029"/>
      <c r="U3" s="1029"/>
      <c r="V3" s="1029"/>
      <c r="W3" s="1029"/>
      <c r="X3" s="1029"/>
      <c r="Y3" s="1029"/>
      <c r="Z3" s="1029"/>
      <c r="AA3" s="1029"/>
      <c r="AB3" s="1030"/>
      <c r="AC3" s="80"/>
      <c r="AD3" s="80"/>
      <c r="AE3" s="81"/>
      <c r="AF3" s="82"/>
      <c r="AG3" s="82"/>
      <c r="AH3" s="82"/>
      <c r="AI3" s="82"/>
      <c r="AJ3" s="82"/>
      <c r="AK3" s="82"/>
      <c r="AL3" s="82"/>
      <c r="AM3" s="83"/>
      <c r="AN3" s="82"/>
      <c r="AO3" s="82"/>
      <c r="AP3" s="82"/>
      <c r="AQ3" s="82"/>
      <c r="AR3" s="82"/>
      <c r="AS3" s="82"/>
      <c r="AT3" s="82"/>
      <c r="AU3" s="82"/>
      <c r="AV3" s="82"/>
      <c r="AW3" s="80"/>
      <c r="AX3" s="84"/>
      <c r="AY3" s="81"/>
      <c r="AZ3" s="82"/>
      <c r="BA3" s="82"/>
      <c r="BB3" s="82"/>
      <c r="BC3" s="82"/>
      <c r="BD3" s="82"/>
      <c r="BE3" s="82"/>
      <c r="BF3" s="82"/>
      <c r="BG3" s="83"/>
      <c r="BH3" s="82"/>
      <c r="BI3" s="82"/>
      <c r="BJ3" s="82"/>
      <c r="BK3" s="82"/>
      <c r="BL3" s="82"/>
      <c r="BM3" s="82"/>
      <c r="BN3" s="82"/>
      <c r="BO3" s="82"/>
      <c r="BP3" s="82"/>
      <c r="BQ3" s="80"/>
      <c r="BR3" s="73"/>
    </row>
    <row r="4" spans="1:77" s="78" customFormat="1" ht="52.5" customHeight="1" x14ac:dyDescent="0.2">
      <c r="A4" s="26"/>
      <c r="B4" s="85"/>
      <c r="C4" s="1020"/>
      <c r="D4" s="86"/>
      <c r="E4" s="1021" t="s">
        <v>109</v>
      </c>
      <c r="F4" s="1022"/>
      <c r="G4" s="318" t="s">
        <v>466</v>
      </c>
      <c r="H4" s="319"/>
      <c r="I4" s="87"/>
      <c r="J4" s="1014" t="s">
        <v>111</v>
      </c>
      <c r="K4" s="88" t="s">
        <v>112</v>
      </c>
      <c r="L4" s="89"/>
      <c r="M4" s="314" t="s">
        <v>360</v>
      </c>
      <c r="N4" s="1031" t="s">
        <v>596</v>
      </c>
      <c r="O4" s="1032"/>
      <c r="P4" s="1033"/>
      <c r="Q4" s="314" t="s">
        <v>470</v>
      </c>
      <c r="R4" s="1014" t="s">
        <v>471</v>
      </c>
      <c r="S4" s="1021" t="s">
        <v>472</v>
      </c>
      <c r="T4" s="1022"/>
      <c r="U4" s="1021" t="s">
        <v>474</v>
      </c>
      <c r="V4" s="1024"/>
      <c r="W4" s="1024"/>
      <c r="X4" s="1024"/>
      <c r="Y4" s="1024"/>
      <c r="Z4" s="1024"/>
      <c r="AA4" s="1024"/>
      <c r="AB4" s="1025"/>
      <c r="AC4" s="73"/>
      <c r="AD4" s="73"/>
      <c r="AE4" s="81"/>
      <c r="AF4" s="81"/>
      <c r="AG4" s="81"/>
      <c r="AH4" s="81"/>
      <c r="AI4" s="90"/>
      <c r="AJ4" s="90"/>
      <c r="AK4" s="73"/>
      <c r="AL4" s="73"/>
      <c r="AM4" s="81"/>
      <c r="AN4" s="81"/>
      <c r="AO4" s="81"/>
      <c r="AP4" s="81"/>
      <c r="AQ4" s="81"/>
      <c r="AR4" s="82"/>
      <c r="AS4" s="82"/>
      <c r="AT4" s="82"/>
      <c r="AU4" s="91"/>
      <c r="AV4" s="73"/>
      <c r="AW4" s="73"/>
      <c r="AX4" s="92"/>
      <c r="AY4" s="81"/>
      <c r="AZ4" s="81"/>
      <c r="BA4" s="81"/>
      <c r="BB4" s="81"/>
      <c r="BC4" s="90"/>
      <c r="BD4" s="90"/>
      <c r="BE4" s="73"/>
      <c r="BF4" s="73"/>
      <c r="BG4" s="81"/>
      <c r="BH4" s="81"/>
      <c r="BI4" s="81"/>
      <c r="BJ4" s="81"/>
      <c r="BK4" s="81"/>
      <c r="BL4" s="82"/>
      <c r="BM4" s="82"/>
      <c r="BN4" s="82"/>
      <c r="BO4" s="91"/>
      <c r="BP4" s="73"/>
      <c r="BQ4" s="73"/>
      <c r="BR4" s="73"/>
    </row>
    <row r="5" spans="1:77" s="78" customFormat="1" ht="40.5" customHeight="1" x14ac:dyDescent="0.2">
      <c r="A5" s="26"/>
      <c r="B5" s="85"/>
      <c r="C5" s="1020"/>
      <c r="D5" s="86"/>
      <c r="E5" s="93"/>
      <c r="F5" s="1014" t="s">
        <v>465</v>
      </c>
      <c r="G5" s="93"/>
      <c r="H5" s="314" t="s">
        <v>467</v>
      </c>
      <c r="I5" s="87"/>
      <c r="J5" s="1023"/>
      <c r="K5" s="94"/>
      <c r="L5" s="95"/>
      <c r="M5" s="96"/>
      <c r="N5" s="97"/>
      <c r="O5" s="1014" t="s">
        <v>468</v>
      </c>
      <c r="P5" s="1014" t="s">
        <v>469</v>
      </c>
      <c r="Q5" s="320"/>
      <c r="R5" s="1023"/>
      <c r="S5" s="323"/>
      <c r="T5" s="1014" t="s">
        <v>473</v>
      </c>
      <c r="U5" s="16"/>
      <c r="V5" s="1021" t="s">
        <v>475</v>
      </c>
      <c r="W5" s="1022"/>
      <c r="X5" s="1021" t="s">
        <v>477</v>
      </c>
      <c r="Y5" s="1022"/>
      <c r="Z5" s="1021" t="s">
        <v>479</v>
      </c>
      <c r="AA5" s="1024"/>
      <c r="AB5" s="1025"/>
      <c r="AC5" s="73"/>
      <c r="AD5" s="73"/>
      <c r="AE5" s="92"/>
      <c r="AF5" s="92"/>
      <c r="AG5" s="92"/>
      <c r="AH5" s="90"/>
      <c r="AI5" s="90"/>
      <c r="AJ5" s="90"/>
      <c r="AK5" s="81"/>
      <c r="AL5" s="73"/>
      <c r="AM5" s="92"/>
      <c r="AN5" s="92"/>
      <c r="AO5" s="81"/>
      <c r="AP5" s="81"/>
      <c r="AQ5" s="81"/>
      <c r="AR5" s="82"/>
      <c r="AS5" s="82"/>
      <c r="AT5" s="82"/>
      <c r="AU5" s="81"/>
      <c r="AV5" s="73"/>
      <c r="AW5" s="73"/>
      <c r="AX5" s="92"/>
      <c r="AY5" s="92"/>
      <c r="AZ5" s="92"/>
      <c r="BA5" s="92"/>
      <c r="BB5" s="90"/>
      <c r="BC5" s="90"/>
      <c r="BD5" s="90"/>
      <c r="BE5" s="81"/>
      <c r="BF5" s="73"/>
      <c r="BG5" s="92"/>
      <c r="BH5" s="92"/>
      <c r="BI5" s="81"/>
      <c r="BJ5" s="81"/>
      <c r="BK5" s="81"/>
      <c r="BL5" s="82"/>
      <c r="BM5" s="82"/>
      <c r="BN5" s="82"/>
      <c r="BO5" s="81"/>
      <c r="BP5" s="73"/>
      <c r="BQ5" s="73"/>
      <c r="BR5" s="73"/>
    </row>
    <row r="6" spans="1:77" s="78" customFormat="1" ht="33.75" customHeight="1" x14ac:dyDescent="0.2">
      <c r="A6" s="14"/>
      <c r="B6" s="60"/>
      <c r="C6" s="98"/>
      <c r="D6" s="86"/>
      <c r="E6" s="93"/>
      <c r="F6" s="1023"/>
      <c r="G6" s="93"/>
      <c r="H6" s="320"/>
      <c r="I6" s="87"/>
      <c r="J6" s="1023"/>
      <c r="K6" s="99"/>
      <c r="L6" s="72"/>
      <c r="M6" s="100"/>
      <c r="N6" s="97"/>
      <c r="O6" s="1023"/>
      <c r="P6" s="1023"/>
      <c r="Q6" s="320"/>
      <c r="R6" s="1023"/>
      <c r="S6" s="323"/>
      <c r="T6" s="1023"/>
      <c r="U6" s="16"/>
      <c r="V6" s="320"/>
      <c r="W6" s="1014" t="s">
        <v>476</v>
      </c>
      <c r="X6" s="89"/>
      <c r="Y6" s="1014" t="s">
        <v>478</v>
      </c>
      <c r="Z6" s="323"/>
      <c r="AA6" s="1014" t="s">
        <v>480</v>
      </c>
      <c r="AB6" s="1026" t="s">
        <v>481</v>
      </c>
      <c r="AC6" s="73"/>
      <c r="AD6" s="73"/>
      <c r="AE6" s="92"/>
      <c r="AF6" s="92"/>
      <c r="AG6" s="92"/>
      <c r="AH6" s="81"/>
      <c r="AI6" s="81"/>
      <c r="AJ6" s="73"/>
      <c r="AK6" s="81"/>
      <c r="AL6" s="90"/>
      <c r="AM6" s="92"/>
      <c r="AN6" s="92"/>
      <c r="AO6" s="81"/>
      <c r="AP6" s="81"/>
      <c r="AQ6" s="73"/>
      <c r="AR6" s="81"/>
      <c r="AS6" s="81"/>
      <c r="AT6" s="101"/>
      <c r="AU6" s="81"/>
      <c r="AV6" s="73"/>
      <c r="AW6" s="73"/>
      <c r="AX6" s="92"/>
      <c r="AY6" s="92"/>
      <c r="AZ6" s="92"/>
      <c r="BA6" s="92"/>
      <c r="BB6" s="81"/>
      <c r="BC6" s="81"/>
      <c r="BD6" s="73"/>
      <c r="BE6" s="81"/>
      <c r="BF6" s="90"/>
      <c r="BG6" s="92"/>
      <c r="BH6" s="92"/>
      <c r="BI6" s="81"/>
      <c r="BJ6" s="81"/>
      <c r="BK6" s="73"/>
      <c r="BL6" s="81"/>
      <c r="BM6" s="81"/>
      <c r="BN6" s="101"/>
      <c r="BO6" s="81"/>
      <c r="BP6" s="73"/>
      <c r="BQ6" s="73"/>
      <c r="BR6" s="73"/>
    </row>
    <row r="7" spans="1:77" s="78" customFormat="1" ht="18.75" customHeight="1" x14ac:dyDescent="0.2">
      <c r="A7" s="34"/>
      <c r="B7" s="102"/>
      <c r="C7" s="31"/>
      <c r="D7" s="103"/>
      <c r="E7" s="103"/>
      <c r="F7" s="104"/>
      <c r="G7" s="103"/>
      <c r="H7" s="104"/>
      <c r="I7" s="105"/>
      <c r="J7" s="315"/>
      <c r="K7" s="106"/>
      <c r="L7" s="107"/>
      <c r="M7" s="108"/>
      <c r="N7" s="109"/>
      <c r="O7" s="109"/>
      <c r="P7" s="315"/>
      <c r="Q7" s="109"/>
      <c r="R7" s="109"/>
      <c r="S7" s="109"/>
      <c r="T7" s="1015"/>
      <c r="U7" s="110"/>
      <c r="V7" s="315"/>
      <c r="W7" s="1015"/>
      <c r="X7" s="111"/>
      <c r="Y7" s="1015"/>
      <c r="Z7" s="109"/>
      <c r="AA7" s="1015"/>
      <c r="AB7" s="1027"/>
      <c r="AC7" s="112"/>
      <c r="AD7" s="112"/>
      <c r="AE7" s="113"/>
      <c r="AF7" s="113"/>
      <c r="AG7" s="113"/>
      <c r="AH7" s="113"/>
      <c r="AI7" s="113"/>
      <c r="AJ7" s="112"/>
      <c r="AK7" s="113"/>
      <c r="AL7" s="113"/>
      <c r="AM7" s="113"/>
      <c r="AN7" s="113"/>
      <c r="AO7" s="113"/>
      <c r="AP7" s="113"/>
      <c r="AQ7" s="112"/>
      <c r="AR7" s="113"/>
      <c r="AS7" s="113"/>
      <c r="AT7" s="113"/>
      <c r="AU7" s="113"/>
      <c r="AV7" s="112"/>
      <c r="AW7" s="114"/>
      <c r="AX7" s="113"/>
      <c r="AY7" s="113"/>
      <c r="AZ7" s="113"/>
      <c r="BA7" s="113"/>
      <c r="BB7" s="113"/>
      <c r="BC7" s="113"/>
      <c r="BD7" s="112"/>
      <c r="BE7" s="113"/>
      <c r="BF7" s="113"/>
      <c r="BG7" s="113"/>
      <c r="BH7" s="113"/>
      <c r="BI7" s="113"/>
      <c r="BJ7" s="113"/>
      <c r="BK7" s="112"/>
      <c r="BL7" s="113"/>
      <c r="BM7" s="113"/>
      <c r="BN7" s="113"/>
      <c r="BO7" s="113"/>
      <c r="BP7" s="112"/>
      <c r="BQ7" s="73"/>
      <c r="BR7" s="73"/>
    </row>
    <row r="8" spans="1:77" s="78" customFormat="1" ht="18.75" customHeight="1" x14ac:dyDescent="0.2">
      <c r="A8" s="34"/>
      <c r="B8" s="102"/>
      <c r="C8" s="132">
        <v>10</v>
      </c>
      <c r="D8" s="133">
        <v>20</v>
      </c>
      <c r="E8" s="132">
        <v>30</v>
      </c>
      <c r="F8" s="133">
        <v>40</v>
      </c>
      <c r="G8" s="132">
        <v>50</v>
      </c>
      <c r="H8" s="133">
        <v>60</v>
      </c>
      <c r="I8" s="132">
        <v>70</v>
      </c>
      <c r="J8" s="133">
        <v>80</v>
      </c>
      <c r="K8" s="132">
        <v>90</v>
      </c>
      <c r="L8" s="133">
        <v>100</v>
      </c>
      <c r="M8" s="132">
        <v>110</v>
      </c>
      <c r="N8" s="133">
        <v>120</v>
      </c>
      <c r="O8" s="132">
        <v>130</v>
      </c>
      <c r="P8" s="133">
        <v>140</v>
      </c>
      <c r="Q8" s="132">
        <v>150</v>
      </c>
      <c r="R8" s="133">
        <v>160</v>
      </c>
      <c r="S8" s="132">
        <v>170</v>
      </c>
      <c r="T8" s="133">
        <v>180</v>
      </c>
      <c r="U8" s="132">
        <v>190</v>
      </c>
      <c r="V8" s="133">
        <v>200</v>
      </c>
      <c r="W8" s="132">
        <v>210</v>
      </c>
      <c r="X8" s="133">
        <v>220</v>
      </c>
      <c r="Y8" s="132">
        <v>230</v>
      </c>
      <c r="Z8" s="133">
        <v>240</v>
      </c>
      <c r="AA8" s="132">
        <v>250</v>
      </c>
      <c r="AB8" s="133">
        <v>260</v>
      </c>
      <c r="AC8" s="112"/>
      <c r="AD8" s="112"/>
      <c r="AE8" s="113"/>
      <c r="AF8" s="113"/>
      <c r="AG8" s="113"/>
      <c r="AH8" s="113"/>
      <c r="AI8" s="113"/>
      <c r="AJ8" s="112"/>
      <c r="AK8" s="113"/>
      <c r="AL8" s="113"/>
      <c r="AM8" s="113"/>
      <c r="AN8" s="113"/>
      <c r="AO8" s="113"/>
      <c r="AP8" s="113"/>
      <c r="AQ8" s="112"/>
      <c r="AR8" s="113"/>
      <c r="AS8" s="113"/>
      <c r="AT8" s="113"/>
      <c r="AU8" s="113"/>
      <c r="AV8" s="112"/>
      <c r="AW8" s="114"/>
      <c r="AX8" s="113"/>
      <c r="AY8" s="113"/>
      <c r="AZ8" s="113"/>
      <c r="BA8" s="113"/>
      <c r="BB8" s="113"/>
      <c r="BC8" s="113"/>
      <c r="BD8" s="112"/>
      <c r="BE8" s="113"/>
      <c r="BF8" s="113"/>
      <c r="BG8" s="113"/>
      <c r="BH8" s="113"/>
      <c r="BI8" s="113"/>
      <c r="BJ8" s="113"/>
      <c r="BK8" s="112"/>
      <c r="BL8" s="113"/>
      <c r="BM8" s="113"/>
      <c r="BN8" s="113"/>
      <c r="BO8" s="113"/>
      <c r="BP8" s="112"/>
      <c r="BQ8" s="73"/>
      <c r="BR8" s="73"/>
    </row>
    <row r="9" spans="1:77" s="78" customFormat="1" ht="25.5" customHeight="1" x14ac:dyDescent="0.2">
      <c r="A9" s="58" t="s">
        <v>0</v>
      </c>
      <c r="B9" s="59"/>
      <c r="C9" s="345"/>
      <c r="D9" s="118"/>
      <c r="E9" s="118"/>
      <c r="F9" s="118"/>
      <c r="G9" s="118"/>
      <c r="H9" s="118"/>
      <c r="I9" s="119"/>
      <c r="J9" s="119"/>
      <c r="K9" s="118"/>
      <c r="L9" s="119"/>
      <c r="M9" s="119"/>
      <c r="N9" s="119"/>
      <c r="O9" s="119"/>
      <c r="P9" s="119"/>
      <c r="Q9" s="119"/>
      <c r="R9" s="119"/>
      <c r="S9" s="120"/>
      <c r="T9" s="120"/>
      <c r="U9" s="121"/>
      <c r="V9" s="121"/>
      <c r="W9" s="121"/>
      <c r="X9" s="121"/>
      <c r="Y9" s="121"/>
      <c r="Z9" s="121"/>
      <c r="AA9" s="121"/>
      <c r="AB9" s="122"/>
      <c r="AC9" s="73"/>
      <c r="AD9" s="73"/>
      <c r="AE9" s="113"/>
      <c r="AF9" s="113"/>
      <c r="AG9" s="113"/>
      <c r="AH9" s="113"/>
      <c r="AI9" s="113"/>
      <c r="AJ9" s="112"/>
      <c r="AK9" s="113"/>
      <c r="AL9" s="113"/>
      <c r="AM9" s="113"/>
      <c r="AN9" s="113"/>
      <c r="AO9" s="113"/>
      <c r="AP9" s="113"/>
      <c r="AQ9" s="112"/>
      <c r="AR9" s="113"/>
      <c r="AS9" s="113"/>
      <c r="AT9" s="113"/>
      <c r="AU9" s="113"/>
      <c r="AV9" s="112"/>
      <c r="AW9" s="73"/>
      <c r="AX9" s="92"/>
      <c r="AY9" s="92"/>
      <c r="AZ9" s="92"/>
      <c r="BA9" s="92"/>
      <c r="BB9" s="101"/>
      <c r="BC9" s="101"/>
      <c r="BD9" s="73"/>
      <c r="BE9" s="81"/>
      <c r="BF9" s="90"/>
      <c r="BG9" s="92"/>
      <c r="BH9" s="81"/>
      <c r="BI9" s="101"/>
      <c r="BJ9" s="101"/>
      <c r="BK9" s="73"/>
      <c r="BL9" s="81"/>
      <c r="BM9" s="81"/>
      <c r="BN9" s="101"/>
      <c r="BO9" s="81"/>
      <c r="BP9" s="73"/>
      <c r="BQ9" s="73"/>
      <c r="BR9" s="73"/>
    </row>
    <row r="10" spans="1:77" ht="15" customHeight="1" x14ac:dyDescent="0.2">
      <c r="A10" s="326" t="s">
        <v>40</v>
      </c>
      <c r="B10" s="60">
        <v>10</v>
      </c>
      <c r="C10" s="166"/>
      <c r="D10" s="134"/>
      <c r="E10" s="134"/>
      <c r="F10" s="134"/>
      <c r="G10" s="134"/>
      <c r="H10" s="134"/>
      <c r="I10" s="134"/>
      <c r="J10" s="134"/>
      <c r="K10" s="134"/>
      <c r="L10" s="134"/>
      <c r="M10" s="134"/>
      <c r="N10" s="134"/>
      <c r="O10" s="134"/>
      <c r="P10" s="134"/>
      <c r="Q10" s="134"/>
      <c r="R10" s="134"/>
      <c r="S10" s="134"/>
      <c r="T10" s="134"/>
      <c r="U10" s="136"/>
      <c r="V10" s="136"/>
      <c r="W10" s="136"/>
      <c r="X10" s="136"/>
      <c r="Y10" s="136"/>
      <c r="Z10" s="136"/>
      <c r="AA10" s="136"/>
      <c r="AB10" s="137"/>
      <c r="BS10" s="141"/>
      <c r="BT10" s="141"/>
      <c r="BU10" s="141"/>
      <c r="BV10" s="141"/>
      <c r="BW10" s="141"/>
      <c r="BX10" s="141"/>
      <c r="BY10" s="141"/>
    </row>
    <row r="11" spans="1:77" ht="15" customHeight="1" x14ac:dyDescent="0.2">
      <c r="A11" s="326" t="s">
        <v>41</v>
      </c>
      <c r="B11" s="18">
        <v>20</v>
      </c>
      <c r="C11" s="168"/>
      <c r="D11" s="142"/>
      <c r="E11" s="143"/>
      <c r="F11" s="143"/>
      <c r="G11" s="144"/>
      <c r="H11" s="144"/>
      <c r="I11" s="145"/>
      <c r="J11" s="142"/>
      <c r="K11" s="143"/>
      <c r="L11" s="145"/>
      <c r="M11" s="146"/>
      <c r="N11" s="146"/>
      <c r="O11" s="147"/>
      <c r="P11" s="134"/>
      <c r="Q11" s="146"/>
      <c r="R11" s="146"/>
      <c r="S11" s="145"/>
      <c r="T11" s="147"/>
      <c r="U11" s="145"/>
      <c r="V11" s="145"/>
      <c r="W11" s="147"/>
      <c r="X11" s="145"/>
      <c r="Y11" s="147"/>
      <c r="Z11" s="147"/>
      <c r="AA11" s="147"/>
      <c r="AB11" s="137"/>
      <c r="BS11" s="141"/>
      <c r="BT11" s="141"/>
      <c r="BU11" s="141"/>
      <c r="BV11" s="141"/>
      <c r="BW11" s="141"/>
      <c r="BX11" s="141"/>
      <c r="BY11" s="141"/>
    </row>
    <row r="12" spans="1:77" ht="15" customHeight="1" x14ac:dyDescent="0.2">
      <c r="A12" s="66" t="s">
        <v>74</v>
      </c>
      <c r="B12" s="60">
        <v>30</v>
      </c>
      <c r="C12" s="166"/>
      <c r="D12" s="134"/>
      <c r="E12" s="134"/>
      <c r="F12" s="134"/>
      <c r="G12" s="134"/>
      <c r="H12" s="134"/>
      <c r="I12" s="146"/>
      <c r="J12" s="134"/>
      <c r="K12" s="134"/>
      <c r="L12" s="145"/>
      <c r="M12" s="146"/>
      <c r="N12" s="146"/>
      <c r="O12" s="146"/>
      <c r="P12" s="134"/>
      <c r="Q12" s="146"/>
      <c r="R12" s="146"/>
      <c r="S12" s="147"/>
      <c r="T12" s="134"/>
      <c r="U12" s="147"/>
      <c r="V12" s="147"/>
      <c r="W12" s="134"/>
      <c r="X12" s="147"/>
      <c r="Y12" s="147"/>
      <c r="Z12" s="147"/>
      <c r="AA12" s="134"/>
      <c r="AB12" s="137"/>
      <c r="BS12" s="141"/>
      <c r="BT12" s="141"/>
      <c r="BU12" s="141"/>
      <c r="BV12" s="141"/>
      <c r="BW12" s="141"/>
      <c r="BX12" s="141"/>
      <c r="BY12" s="141"/>
    </row>
    <row r="13" spans="1:77" ht="15" customHeight="1" x14ac:dyDescent="0.2">
      <c r="A13" s="66" t="s">
        <v>75</v>
      </c>
      <c r="B13" s="18">
        <v>40</v>
      </c>
      <c r="C13" s="166"/>
      <c r="D13" s="134"/>
      <c r="E13" s="134"/>
      <c r="F13" s="134"/>
      <c r="G13" s="134"/>
      <c r="H13" s="134"/>
      <c r="I13" s="146"/>
      <c r="J13" s="134"/>
      <c r="K13" s="134"/>
      <c r="L13" s="145"/>
      <c r="M13" s="146"/>
      <c r="N13" s="146"/>
      <c r="O13" s="146"/>
      <c r="P13" s="134"/>
      <c r="Q13" s="146"/>
      <c r="R13" s="146"/>
      <c r="S13" s="147"/>
      <c r="T13" s="134"/>
      <c r="U13" s="147"/>
      <c r="V13" s="147"/>
      <c r="W13" s="134"/>
      <c r="X13" s="147"/>
      <c r="Y13" s="147"/>
      <c r="Z13" s="147"/>
      <c r="AA13" s="134"/>
      <c r="AB13" s="137"/>
      <c r="BS13" s="141"/>
      <c r="BT13" s="141"/>
      <c r="BU13" s="141"/>
      <c r="BV13" s="141"/>
      <c r="BW13" s="141"/>
      <c r="BX13" s="141"/>
      <c r="BY13" s="141"/>
    </row>
    <row r="14" spans="1:77" ht="15" customHeight="1" x14ac:dyDescent="0.2">
      <c r="A14" s="66" t="s">
        <v>76</v>
      </c>
      <c r="B14" s="60">
        <v>50</v>
      </c>
      <c r="C14" s="166"/>
      <c r="D14" s="134"/>
      <c r="E14" s="134"/>
      <c r="F14" s="134"/>
      <c r="G14" s="134"/>
      <c r="H14" s="134"/>
      <c r="I14" s="146"/>
      <c r="J14" s="134"/>
      <c r="K14" s="134"/>
      <c r="L14" s="145"/>
      <c r="M14" s="146"/>
      <c r="N14" s="146"/>
      <c r="O14" s="146"/>
      <c r="P14" s="134"/>
      <c r="Q14" s="146"/>
      <c r="R14" s="146"/>
      <c r="S14" s="147"/>
      <c r="T14" s="134"/>
      <c r="U14" s="147"/>
      <c r="V14" s="147"/>
      <c r="W14" s="134"/>
      <c r="X14" s="147"/>
      <c r="Y14" s="147"/>
      <c r="Z14" s="147"/>
      <c r="AA14" s="134"/>
      <c r="AB14" s="137"/>
      <c r="BS14" s="141"/>
      <c r="BT14" s="141"/>
      <c r="BU14" s="141"/>
      <c r="BV14" s="141"/>
      <c r="BW14" s="141"/>
      <c r="BX14" s="141"/>
      <c r="BY14" s="141"/>
    </row>
    <row r="15" spans="1:77" s="149" customFormat="1" ht="15" customHeight="1" x14ac:dyDescent="0.2">
      <c r="A15" s="328" t="s">
        <v>306</v>
      </c>
      <c r="B15" s="18">
        <v>60</v>
      </c>
      <c r="C15" s="177"/>
      <c r="D15" s="134"/>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4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row>
    <row r="16" spans="1:77" ht="15" customHeight="1" x14ac:dyDescent="0.2">
      <c r="A16" s="326" t="s">
        <v>520</v>
      </c>
      <c r="B16" s="60">
        <v>70</v>
      </c>
      <c r="C16" s="346"/>
      <c r="D16" s="150"/>
      <c r="E16" s="143"/>
      <c r="F16" s="143"/>
      <c r="G16" s="144"/>
      <c r="H16" s="144"/>
      <c r="I16" s="151"/>
      <c r="J16" s="147"/>
      <c r="K16" s="147"/>
      <c r="L16" s="145"/>
      <c r="M16" s="146"/>
      <c r="N16" s="145"/>
      <c r="O16" s="147"/>
      <c r="P16" s="134"/>
      <c r="Q16" s="146"/>
      <c r="R16" s="146"/>
      <c r="S16" s="145"/>
      <c r="T16" s="134"/>
      <c r="U16" s="145"/>
      <c r="V16" s="134"/>
      <c r="W16" s="134"/>
      <c r="X16" s="134"/>
      <c r="Y16" s="134"/>
      <c r="Z16" s="134"/>
      <c r="AA16" s="134"/>
      <c r="AB16" s="148"/>
    </row>
    <row r="17" spans="1:77" ht="15" customHeight="1" x14ac:dyDescent="0.2">
      <c r="A17" s="66" t="s">
        <v>77</v>
      </c>
      <c r="B17" s="18">
        <v>80</v>
      </c>
      <c r="C17" s="346"/>
      <c r="D17" s="142"/>
      <c r="E17" s="134"/>
      <c r="F17" s="134"/>
      <c r="G17" s="134"/>
      <c r="H17" s="134"/>
      <c r="I17" s="147"/>
      <c r="J17" s="134"/>
      <c r="K17" s="134"/>
      <c r="L17" s="145"/>
      <c r="M17" s="146"/>
      <c r="N17" s="147"/>
      <c r="O17" s="134"/>
      <c r="P17" s="134"/>
      <c r="Q17" s="146"/>
      <c r="R17" s="146"/>
      <c r="S17" s="147"/>
      <c r="T17" s="134"/>
      <c r="U17" s="147"/>
      <c r="V17" s="134"/>
      <c r="W17" s="134"/>
      <c r="X17" s="134"/>
      <c r="Y17" s="134"/>
      <c r="Z17" s="134"/>
      <c r="AA17" s="134"/>
      <c r="AB17" s="148"/>
    </row>
    <row r="18" spans="1:77" ht="15" customHeight="1" x14ac:dyDescent="0.2">
      <c r="A18" s="66" t="s">
        <v>78</v>
      </c>
      <c r="B18" s="60">
        <v>90</v>
      </c>
      <c r="C18" s="346"/>
      <c r="D18" s="142"/>
      <c r="E18" s="134"/>
      <c r="F18" s="134"/>
      <c r="G18" s="134"/>
      <c r="H18" s="134"/>
      <c r="I18" s="147"/>
      <c r="J18" s="134"/>
      <c r="K18" s="134"/>
      <c r="L18" s="145"/>
      <c r="M18" s="146"/>
      <c r="N18" s="147"/>
      <c r="O18" s="134"/>
      <c r="P18" s="134"/>
      <c r="Q18" s="146"/>
      <c r="R18" s="146"/>
      <c r="S18" s="147"/>
      <c r="T18" s="134"/>
      <c r="U18" s="147"/>
      <c r="V18" s="134"/>
      <c r="W18" s="134"/>
      <c r="X18" s="134"/>
      <c r="Y18" s="134"/>
      <c r="Z18" s="134"/>
      <c r="AA18" s="134"/>
      <c r="AB18" s="148"/>
    </row>
    <row r="19" spans="1:77" ht="15" customHeight="1" x14ac:dyDescent="0.2">
      <c r="A19" s="66" t="s">
        <v>79</v>
      </c>
      <c r="B19" s="18">
        <v>100</v>
      </c>
      <c r="C19" s="346"/>
      <c r="D19" s="142"/>
      <c r="E19" s="134"/>
      <c r="F19" s="134"/>
      <c r="G19" s="134"/>
      <c r="H19" s="134"/>
      <c r="I19" s="147"/>
      <c r="J19" s="134"/>
      <c r="K19" s="134"/>
      <c r="L19" s="145"/>
      <c r="M19" s="146"/>
      <c r="N19" s="147"/>
      <c r="O19" s="134"/>
      <c r="P19" s="134"/>
      <c r="Q19" s="146"/>
      <c r="R19" s="146"/>
      <c r="S19" s="147"/>
      <c r="T19" s="134"/>
      <c r="U19" s="147"/>
      <c r="V19" s="134"/>
      <c r="W19" s="134"/>
      <c r="X19" s="134"/>
      <c r="Y19" s="134"/>
      <c r="Z19" s="134"/>
      <c r="AA19" s="134"/>
      <c r="AB19" s="148"/>
    </row>
    <row r="20" spans="1:77" ht="15" customHeight="1" x14ac:dyDescent="0.2">
      <c r="A20" s="326" t="s">
        <v>362</v>
      </c>
      <c r="B20" s="60">
        <v>110</v>
      </c>
      <c r="C20" s="347"/>
      <c r="D20" s="152"/>
      <c r="E20" s="134"/>
      <c r="F20" s="134"/>
      <c r="G20" s="134"/>
      <c r="H20" s="134"/>
      <c r="I20" s="134"/>
      <c r="J20" s="134"/>
      <c r="K20" s="134"/>
      <c r="L20" s="146"/>
      <c r="M20" s="146"/>
      <c r="N20" s="134"/>
      <c r="O20" s="134"/>
      <c r="P20" s="134"/>
      <c r="Q20" s="134"/>
      <c r="R20" s="134"/>
      <c r="S20" s="134"/>
      <c r="T20" s="134"/>
      <c r="U20" s="134"/>
      <c r="V20" s="134"/>
      <c r="W20" s="134"/>
      <c r="X20" s="134"/>
      <c r="Y20" s="134"/>
      <c r="Z20" s="134"/>
      <c r="AA20" s="134"/>
      <c r="AB20" s="148"/>
    </row>
    <row r="21" spans="1:77" ht="15" customHeight="1" x14ac:dyDescent="0.2">
      <c r="A21" s="66" t="s">
        <v>363</v>
      </c>
      <c r="B21" s="18">
        <v>120</v>
      </c>
      <c r="C21" s="332"/>
      <c r="D21" s="142"/>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48"/>
    </row>
    <row r="22" spans="1:77" ht="15" customHeight="1" x14ac:dyDescent="0.2">
      <c r="A22" s="66" t="s">
        <v>364</v>
      </c>
      <c r="B22" s="60">
        <v>130</v>
      </c>
      <c r="C22" s="258"/>
      <c r="D22" s="134"/>
      <c r="E22" s="134"/>
      <c r="F22" s="134"/>
      <c r="G22" s="134"/>
      <c r="H22" s="134"/>
      <c r="I22" s="134"/>
      <c r="J22" s="134"/>
      <c r="K22" s="134"/>
      <c r="L22" s="160"/>
      <c r="M22" s="152"/>
      <c r="N22" s="134"/>
      <c r="O22" s="134"/>
      <c r="P22" s="134"/>
      <c r="Q22" s="134"/>
      <c r="R22" s="134"/>
      <c r="S22" s="134"/>
      <c r="T22" s="134"/>
      <c r="U22" s="134"/>
      <c r="V22" s="134"/>
      <c r="W22" s="134"/>
      <c r="X22" s="134"/>
      <c r="Y22" s="134"/>
      <c r="Z22" s="134"/>
      <c r="AA22" s="134"/>
      <c r="AB22" s="148"/>
    </row>
    <row r="23" spans="1:77" ht="15" customHeight="1" x14ac:dyDescent="0.2">
      <c r="A23" s="326" t="s">
        <v>522</v>
      </c>
      <c r="B23" s="18">
        <v>140</v>
      </c>
      <c r="C23" s="346"/>
      <c r="D23" s="142"/>
      <c r="E23" s="143"/>
      <c r="F23" s="143"/>
      <c r="G23" s="144"/>
      <c r="H23" s="144"/>
      <c r="I23" s="147"/>
      <c r="J23" s="134"/>
      <c r="K23" s="134"/>
      <c r="L23" s="145"/>
      <c r="M23" s="152"/>
      <c r="N23" s="147"/>
      <c r="O23" s="134"/>
      <c r="P23" s="134"/>
      <c r="Q23" s="160"/>
      <c r="R23" s="152"/>
      <c r="S23" s="147"/>
      <c r="T23" s="134"/>
      <c r="U23" s="160"/>
      <c r="V23" s="134"/>
      <c r="W23" s="134"/>
      <c r="X23" s="134"/>
      <c r="Y23" s="134"/>
      <c r="Z23" s="134"/>
      <c r="AA23" s="134"/>
      <c r="AB23" s="148"/>
    </row>
    <row r="24" spans="1:77" s="149" customFormat="1" ht="15" customHeight="1" x14ac:dyDescent="0.2">
      <c r="A24" s="326" t="s">
        <v>524</v>
      </c>
      <c r="B24" s="60">
        <v>150</v>
      </c>
      <c r="C24" s="332"/>
      <c r="D24" s="134"/>
      <c r="E24" s="134"/>
      <c r="F24" s="134"/>
      <c r="G24" s="134"/>
      <c r="H24" s="134"/>
      <c r="I24" s="134"/>
      <c r="J24" s="134"/>
      <c r="K24" s="134"/>
      <c r="L24" s="134"/>
      <c r="M24" s="134"/>
      <c r="N24" s="134"/>
      <c r="O24" s="134"/>
      <c r="P24" s="134"/>
      <c r="Q24" s="134"/>
      <c r="R24" s="134"/>
      <c r="S24" s="134"/>
      <c r="T24" s="134"/>
      <c r="U24" s="134"/>
      <c r="V24" s="134"/>
      <c r="W24" s="134"/>
      <c r="X24" s="134"/>
      <c r="Y24" s="134"/>
      <c r="Z24" s="134"/>
      <c r="AA24" s="134"/>
      <c r="AB24" s="14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row>
    <row r="25" spans="1:77" s="149" customFormat="1" ht="15" customHeight="1" x14ac:dyDescent="0.2">
      <c r="A25" s="326" t="s">
        <v>55</v>
      </c>
      <c r="B25" s="18">
        <v>160</v>
      </c>
      <c r="C25" s="346"/>
      <c r="D25" s="152"/>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4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row>
    <row r="26" spans="1:77" s="149" customFormat="1" ht="15" customHeight="1" x14ac:dyDescent="0.2">
      <c r="A26" s="66" t="s">
        <v>80</v>
      </c>
      <c r="B26" s="60">
        <v>170</v>
      </c>
      <c r="C26" s="332"/>
      <c r="D26" s="152"/>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4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row>
    <row r="27" spans="1:77" s="149" customFormat="1" ht="15" customHeight="1" x14ac:dyDescent="0.2">
      <c r="A27" s="66" t="s">
        <v>81</v>
      </c>
      <c r="B27" s="18">
        <v>180</v>
      </c>
      <c r="C27" s="346"/>
      <c r="D27" s="147"/>
      <c r="E27" s="134"/>
      <c r="F27" s="134"/>
      <c r="G27" s="134"/>
      <c r="H27" s="134"/>
      <c r="I27" s="145"/>
      <c r="J27" s="147"/>
      <c r="K27" s="147"/>
      <c r="L27" s="147"/>
      <c r="M27" s="134"/>
      <c r="N27" s="134"/>
      <c r="O27" s="134"/>
      <c r="P27" s="134"/>
      <c r="Q27" s="134"/>
      <c r="R27" s="134"/>
      <c r="S27" s="134"/>
      <c r="T27" s="134"/>
      <c r="U27" s="134"/>
      <c r="V27" s="134"/>
      <c r="W27" s="134"/>
      <c r="X27" s="134"/>
      <c r="Y27" s="134"/>
      <c r="Z27" s="134"/>
      <c r="AA27" s="134"/>
      <c r="AB27" s="14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77" s="149" customFormat="1" ht="15" customHeight="1" x14ac:dyDescent="0.2">
      <c r="A28" s="66" t="s">
        <v>82</v>
      </c>
      <c r="B28" s="60">
        <v>190</v>
      </c>
      <c r="C28" s="346"/>
      <c r="D28" s="147"/>
      <c r="E28" s="134"/>
      <c r="F28" s="134"/>
      <c r="G28" s="134"/>
      <c r="H28" s="134"/>
      <c r="I28" s="145"/>
      <c r="J28" s="147"/>
      <c r="K28" s="147"/>
      <c r="L28" s="147"/>
      <c r="M28" s="134"/>
      <c r="N28" s="134"/>
      <c r="O28" s="134"/>
      <c r="P28" s="134"/>
      <c r="Q28" s="134"/>
      <c r="R28" s="134"/>
      <c r="S28" s="134"/>
      <c r="T28" s="134"/>
      <c r="U28" s="134"/>
      <c r="V28" s="134"/>
      <c r="W28" s="134"/>
      <c r="X28" s="134"/>
      <c r="Y28" s="134"/>
      <c r="Z28" s="134"/>
      <c r="AA28" s="134"/>
      <c r="AB28" s="14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row>
    <row r="29" spans="1:77" s="149" customFormat="1" ht="15" customHeight="1" x14ac:dyDescent="0.2">
      <c r="A29" s="66" t="s">
        <v>393</v>
      </c>
      <c r="B29" s="18">
        <v>200</v>
      </c>
      <c r="C29" s="347"/>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4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row>
    <row r="30" spans="1:77" s="149" customFormat="1" ht="15" customHeight="1" x14ac:dyDescent="0.2">
      <c r="A30" s="66" t="s">
        <v>394</v>
      </c>
      <c r="B30" s="60">
        <v>210</v>
      </c>
      <c r="C30" s="347"/>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4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row>
    <row r="31" spans="1:77" ht="15" customHeight="1" x14ac:dyDescent="0.2">
      <c r="A31" s="66" t="s">
        <v>395</v>
      </c>
      <c r="B31" s="18">
        <v>220</v>
      </c>
      <c r="C31" s="332"/>
      <c r="D31" s="134"/>
      <c r="E31" s="134"/>
      <c r="F31" s="134"/>
      <c r="G31" s="134"/>
      <c r="H31" s="134"/>
      <c r="I31" s="134"/>
      <c r="J31" s="134"/>
      <c r="K31" s="134"/>
      <c r="L31" s="134"/>
      <c r="M31" s="134"/>
      <c r="N31" s="134"/>
      <c r="O31" s="134"/>
      <c r="P31" s="134"/>
      <c r="Q31" s="134"/>
      <c r="R31" s="134"/>
      <c r="S31" s="134"/>
      <c r="T31" s="134"/>
      <c r="U31" s="134"/>
      <c r="V31" s="134"/>
      <c r="W31" s="134"/>
      <c r="X31" s="134"/>
      <c r="Y31" s="134"/>
      <c r="Z31" s="134"/>
      <c r="AA31" s="134"/>
      <c r="AB31" s="148"/>
    </row>
    <row r="32" spans="1:77" ht="15" customHeight="1" x14ac:dyDescent="0.2">
      <c r="A32" s="326" t="s">
        <v>56</v>
      </c>
      <c r="B32" s="60">
        <v>230</v>
      </c>
      <c r="C32" s="175"/>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48"/>
    </row>
    <row r="33" spans="1:77" ht="15" customHeight="1" x14ac:dyDescent="0.2">
      <c r="A33" s="66"/>
      <c r="B33" s="66"/>
      <c r="C33" s="157"/>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134"/>
      <c r="AB33" s="148"/>
    </row>
    <row r="34" spans="1:77" ht="15" customHeight="1" x14ac:dyDescent="0.2">
      <c r="A34" s="58" t="s">
        <v>4</v>
      </c>
      <c r="B34" s="59"/>
      <c r="C34" s="157"/>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48"/>
    </row>
    <row r="35" spans="1:77" ht="15" customHeight="1" x14ac:dyDescent="0.2">
      <c r="A35" s="326" t="s">
        <v>57</v>
      </c>
      <c r="B35" s="60">
        <v>240</v>
      </c>
      <c r="C35" s="175"/>
      <c r="D35" s="142"/>
      <c r="E35" s="143"/>
      <c r="F35" s="143"/>
      <c r="G35" s="144"/>
      <c r="H35" s="144"/>
      <c r="I35" s="145"/>
      <c r="J35" s="147"/>
      <c r="K35" s="158"/>
      <c r="L35" s="145"/>
      <c r="M35" s="159"/>
      <c r="N35" s="158"/>
      <c r="O35" s="147"/>
      <c r="P35" s="134"/>
      <c r="Q35" s="158"/>
      <c r="R35" s="158"/>
      <c r="S35" s="147"/>
      <c r="T35" s="134"/>
      <c r="U35" s="145"/>
      <c r="V35" s="134"/>
      <c r="W35" s="134"/>
      <c r="X35" s="134"/>
      <c r="Y35" s="134"/>
      <c r="Z35" s="134"/>
      <c r="AA35" s="134"/>
      <c r="AB35" s="148"/>
      <c r="BQ35" s="141"/>
      <c r="BR35" s="141"/>
      <c r="BS35" s="141"/>
      <c r="BT35" s="141"/>
      <c r="BU35" s="141"/>
      <c r="BV35" s="141"/>
      <c r="BW35" s="141"/>
      <c r="BX35" s="141"/>
      <c r="BY35" s="141"/>
    </row>
    <row r="36" spans="1:77" ht="15" customHeight="1" x14ac:dyDescent="0.2">
      <c r="A36" s="66" t="s">
        <v>83</v>
      </c>
      <c r="B36" s="60">
        <v>250</v>
      </c>
      <c r="C36" s="157"/>
      <c r="D36" s="160"/>
      <c r="E36" s="144"/>
      <c r="F36" s="160"/>
      <c r="G36" s="134"/>
      <c r="H36" s="134"/>
      <c r="I36" s="146"/>
      <c r="J36" s="160"/>
      <c r="K36" s="147"/>
      <c r="L36" s="145"/>
      <c r="M36" s="146"/>
      <c r="N36" s="145"/>
      <c r="O36" s="147"/>
      <c r="P36" s="134"/>
      <c r="Q36" s="145"/>
      <c r="R36" s="145"/>
      <c r="S36" s="145"/>
      <c r="T36" s="134"/>
      <c r="U36" s="145"/>
      <c r="V36" s="134"/>
      <c r="W36" s="134"/>
      <c r="X36" s="134"/>
      <c r="Y36" s="134"/>
      <c r="Z36" s="134"/>
      <c r="AA36" s="134"/>
      <c r="AB36" s="148"/>
      <c r="BQ36" s="141"/>
      <c r="BR36" s="141"/>
      <c r="BS36" s="141"/>
      <c r="BT36" s="141"/>
      <c r="BU36" s="141"/>
      <c r="BV36" s="141"/>
      <c r="BW36" s="141"/>
      <c r="BX36" s="141"/>
      <c r="BY36" s="141"/>
    </row>
    <row r="37" spans="1:77" ht="15" customHeight="1" x14ac:dyDescent="0.2">
      <c r="A37" s="66" t="s">
        <v>84</v>
      </c>
      <c r="B37" s="60">
        <v>260</v>
      </c>
      <c r="C37" s="157"/>
      <c r="D37" s="134"/>
      <c r="E37" s="134"/>
      <c r="F37" s="134"/>
      <c r="G37" s="134"/>
      <c r="H37" s="134"/>
      <c r="I37" s="134"/>
      <c r="J37" s="134"/>
      <c r="K37" s="134"/>
      <c r="L37" s="145"/>
      <c r="M37" s="146"/>
      <c r="N37" s="147"/>
      <c r="O37" s="134"/>
      <c r="P37" s="134"/>
      <c r="Q37" s="143"/>
      <c r="R37" s="143"/>
      <c r="S37" s="147"/>
      <c r="T37" s="134"/>
      <c r="U37" s="147"/>
      <c r="V37" s="134"/>
      <c r="W37" s="134"/>
      <c r="X37" s="134"/>
      <c r="Y37" s="134"/>
      <c r="Z37" s="134"/>
      <c r="AA37" s="134"/>
      <c r="AB37" s="148"/>
      <c r="BQ37" s="141"/>
      <c r="BR37" s="141"/>
      <c r="BS37" s="141"/>
      <c r="BT37" s="141"/>
      <c r="BU37" s="141"/>
      <c r="BV37" s="141"/>
      <c r="BW37" s="141"/>
      <c r="BX37" s="141"/>
      <c r="BY37" s="141"/>
    </row>
    <row r="38" spans="1:77" ht="15" customHeight="1" x14ac:dyDescent="0.2">
      <c r="A38" s="66" t="s">
        <v>85</v>
      </c>
      <c r="B38" s="60">
        <v>270</v>
      </c>
      <c r="C38" s="157"/>
      <c r="D38" s="134"/>
      <c r="E38" s="134"/>
      <c r="F38" s="134"/>
      <c r="G38" s="134"/>
      <c r="H38" s="134"/>
      <c r="I38" s="134"/>
      <c r="J38" s="134"/>
      <c r="K38" s="134"/>
      <c r="L38" s="145"/>
      <c r="M38" s="161"/>
      <c r="N38" s="162"/>
      <c r="O38" s="134"/>
      <c r="P38" s="134"/>
      <c r="Q38" s="163"/>
      <c r="R38" s="163"/>
      <c r="S38" s="162"/>
      <c r="T38" s="134"/>
      <c r="U38" s="162"/>
      <c r="V38" s="134"/>
      <c r="W38" s="134"/>
      <c r="X38" s="134"/>
      <c r="Y38" s="134"/>
      <c r="Z38" s="134"/>
      <c r="AA38" s="134"/>
      <c r="AB38" s="148"/>
      <c r="BQ38" s="141"/>
      <c r="BR38" s="141"/>
      <c r="BS38" s="141"/>
      <c r="BT38" s="141"/>
      <c r="BU38" s="141"/>
      <c r="BV38" s="141"/>
      <c r="BW38" s="141"/>
      <c r="BX38" s="141"/>
      <c r="BY38" s="141"/>
    </row>
    <row r="39" spans="1:77" ht="15" customHeight="1" x14ac:dyDescent="0.2">
      <c r="A39" s="66" t="s">
        <v>86</v>
      </c>
      <c r="B39" s="60">
        <v>280</v>
      </c>
      <c r="C39" s="157"/>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48"/>
      <c r="BQ39" s="141"/>
      <c r="BR39" s="141"/>
      <c r="BS39" s="141"/>
      <c r="BT39" s="141"/>
      <c r="BU39" s="141"/>
      <c r="BV39" s="141"/>
      <c r="BW39" s="141"/>
      <c r="BX39" s="141"/>
      <c r="BY39" s="141"/>
    </row>
    <row r="40" spans="1:77" ht="15" customHeight="1" x14ac:dyDescent="0.2">
      <c r="A40" s="127" t="s">
        <v>87</v>
      </c>
      <c r="B40" s="60">
        <v>290</v>
      </c>
      <c r="C40" s="157"/>
      <c r="D40" s="134"/>
      <c r="E40" s="134"/>
      <c r="F40" s="134"/>
      <c r="G40" s="134"/>
      <c r="H40" s="134"/>
      <c r="I40" s="134"/>
      <c r="J40" s="134"/>
      <c r="K40" s="147"/>
      <c r="L40" s="145"/>
      <c r="M40" s="146"/>
      <c r="N40" s="147"/>
      <c r="O40" s="147"/>
      <c r="P40" s="134"/>
      <c r="Q40" s="147"/>
      <c r="R40" s="147"/>
      <c r="S40" s="147"/>
      <c r="T40" s="134"/>
      <c r="U40" s="147"/>
      <c r="V40" s="134"/>
      <c r="W40" s="134"/>
      <c r="X40" s="134"/>
      <c r="Y40" s="134"/>
      <c r="Z40" s="134"/>
      <c r="AA40" s="134"/>
      <c r="AB40" s="148"/>
      <c r="BQ40" s="141"/>
      <c r="BR40" s="141"/>
      <c r="BS40" s="141"/>
      <c r="BT40" s="141"/>
      <c r="BU40" s="141"/>
      <c r="BV40" s="141"/>
      <c r="BW40" s="141"/>
      <c r="BX40" s="141"/>
      <c r="BY40" s="141"/>
    </row>
    <row r="41" spans="1:77" ht="15" customHeight="1" x14ac:dyDescent="0.2">
      <c r="A41" s="127" t="s">
        <v>88</v>
      </c>
      <c r="B41" s="60">
        <v>300</v>
      </c>
      <c r="C41" s="157"/>
      <c r="D41" s="134"/>
      <c r="E41" s="134"/>
      <c r="F41" s="134"/>
      <c r="G41" s="134"/>
      <c r="H41" s="134"/>
      <c r="I41" s="134"/>
      <c r="J41" s="134"/>
      <c r="K41" s="147"/>
      <c r="L41" s="145"/>
      <c r="M41" s="146"/>
      <c r="N41" s="147"/>
      <c r="O41" s="147"/>
      <c r="P41" s="134"/>
      <c r="Q41" s="147"/>
      <c r="R41" s="147"/>
      <c r="S41" s="147"/>
      <c r="T41" s="134"/>
      <c r="U41" s="147"/>
      <c r="V41" s="134"/>
      <c r="W41" s="134"/>
      <c r="X41" s="134"/>
      <c r="Y41" s="134"/>
      <c r="Z41" s="134"/>
      <c r="AA41" s="134"/>
      <c r="AB41" s="148"/>
      <c r="BQ41" s="141"/>
      <c r="BR41" s="141"/>
      <c r="BS41" s="141"/>
      <c r="BT41" s="141"/>
      <c r="BU41" s="141"/>
      <c r="BV41" s="141"/>
      <c r="BW41" s="141"/>
      <c r="BX41" s="141"/>
      <c r="BY41" s="141"/>
    </row>
    <row r="42" spans="1:77" ht="15" customHeight="1" x14ac:dyDescent="0.2">
      <c r="A42" s="127" t="s">
        <v>89</v>
      </c>
      <c r="B42" s="60">
        <v>310</v>
      </c>
      <c r="C42" s="168"/>
      <c r="D42" s="142"/>
      <c r="E42" s="147"/>
      <c r="F42" s="134"/>
      <c r="G42" s="134"/>
      <c r="H42" s="134"/>
      <c r="I42" s="151"/>
      <c r="J42" s="147"/>
      <c r="K42" s="147"/>
      <c r="L42" s="145"/>
      <c r="M42" s="146"/>
      <c r="N42" s="147"/>
      <c r="O42" s="147"/>
      <c r="P42" s="134"/>
      <c r="Q42" s="143"/>
      <c r="R42" s="143"/>
      <c r="S42" s="147"/>
      <c r="T42" s="134"/>
      <c r="U42" s="147"/>
      <c r="V42" s="134"/>
      <c r="W42" s="134"/>
      <c r="X42" s="134"/>
      <c r="Y42" s="134"/>
      <c r="Z42" s="134"/>
      <c r="AA42" s="134"/>
      <c r="AB42" s="148"/>
      <c r="BQ42" s="141"/>
      <c r="BR42" s="141"/>
      <c r="BS42" s="141"/>
      <c r="BT42" s="141"/>
      <c r="BU42" s="141"/>
      <c r="BV42" s="141"/>
      <c r="BW42" s="141"/>
      <c r="BX42" s="141"/>
      <c r="BY42" s="141"/>
    </row>
    <row r="43" spans="1:77" ht="15" customHeight="1" x14ac:dyDescent="0.2">
      <c r="A43" s="66" t="s">
        <v>90</v>
      </c>
      <c r="B43" s="60">
        <v>320</v>
      </c>
      <c r="C43" s="157"/>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48"/>
      <c r="BQ43" s="141"/>
      <c r="BR43" s="141"/>
      <c r="BS43" s="141"/>
      <c r="BT43" s="141"/>
      <c r="BU43" s="141"/>
      <c r="BV43" s="141"/>
      <c r="BW43" s="141"/>
      <c r="BX43" s="141"/>
      <c r="BY43" s="141"/>
    </row>
    <row r="44" spans="1:77" ht="15" customHeight="1" x14ac:dyDescent="0.2">
      <c r="A44" s="127" t="s">
        <v>91</v>
      </c>
      <c r="B44" s="60">
        <v>330</v>
      </c>
      <c r="C44" s="157"/>
      <c r="D44" s="134"/>
      <c r="E44" s="134"/>
      <c r="F44" s="134"/>
      <c r="G44" s="134"/>
      <c r="H44" s="134"/>
      <c r="I44" s="134"/>
      <c r="J44" s="134"/>
      <c r="K44" s="147"/>
      <c r="L44" s="145"/>
      <c r="M44" s="146"/>
      <c r="N44" s="147"/>
      <c r="O44" s="147"/>
      <c r="P44" s="134"/>
      <c r="Q44" s="143"/>
      <c r="R44" s="143"/>
      <c r="S44" s="147"/>
      <c r="T44" s="134"/>
      <c r="U44" s="147"/>
      <c r="V44" s="134"/>
      <c r="W44" s="134"/>
      <c r="X44" s="134"/>
      <c r="Y44" s="134"/>
      <c r="Z44" s="134"/>
      <c r="AA44" s="134"/>
      <c r="AB44" s="148"/>
      <c r="BQ44" s="141"/>
      <c r="BR44" s="141"/>
      <c r="BS44" s="141"/>
      <c r="BT44" s="141"/>
      <c r="BU44" s="141"/>
      <c r="BV44" s="141"/>
      <c r="BW44" s="141"/>
      <c r="BX44" s="141"/>
      <c r="BY44" s="141"/>
    </row>
    <row r="45" spans="1:77" ht="15" customHeight="1" x14ac:dyDescent="0.2">
      <c r="A45" s="127" t="s">
        <v>92</v>
      </c>
      <c r="B45" s="60">
        <v>340</v>
      </c>
      <c r="C45" s="157"/>
      <c r="D45" s="134"/>
      <c r="E45" s="134"/>
      <c r="F45" s="134"/>
      <c r="G45" s="134"/>
      <c r="H45" s="134"/>
      <c r="I45" s="134"/>
      <c r="J45" s="134"/>
      <c r="K45" s="147"/>
      <c r="L45" s="145"/>
      <c r="M45" s="146"/>
      <c r="N45" s="147"/>
      <c r="O45" s="147"/>
      <c r="P45" s="134"/>
      <c r="Q45" s="143"/>
      <c r="R45" s="143"/>
      <c r="S45" s="147"/>
      <c r="T45" s="134"/>
      <c r="U45" s="147"/>
      <c r="V45" s="134"/>
      <c r="W45" s="134"/>
      <c r="X45" s="134"/>
      <c r="Y45" s="134"/>
      <c r="Z45" s="134"/>
      <c r="AA45" s="134"/>
      <c r="AB45" s="148"/>
      <c r="BQ45" s="141"/>
      <c r="BR45" s="141"/>
      <c r="BS45" s="141"/>
      <c r="BT45" s="141"/>
      <c r="BU45" s="141"/>
      <c r="BV45" s="141"/>
      <c r="BW45" s="141"/>
      <c r="BX45" s="141"/>
      <c r="BY45" s="141"/>
    </row>
    <row r="46" spans="1:77" ht="15" customHeight="1" x14ac:dyDescent="0.2">
      <c r="A46" s="66" t="s">
        <v>93</v>
      </c>
      <c r="B46" s="60">
        <v>350</v>
      </c>
      <c r="C46" s="168"/>
      <c r="D46" s="142"/>
      <c r="E46" s="143"/>
      <c r="F46" s="147"/>
      <c r="G46" s="134"/>
      <c r="H46" s="134"/>
      <c r="I46" s="151"/>
      <c r="J46" s="147"/>
      <c r="K46" s="147"/>
      <c r="L46" s="145"/>
      <c r="M46" s="146"/>
      <c r="N46" s="147"/>
      <c r="O46" s="147"/>
      <c r="P46" s="147"/>
      <c r="Q46" s="143"/>
      <c r="R46" s="143"/>
      <c r="S46" s="147"/>
      <c r="T46" s="134"/>
      <c r="U46" s="147"/>
      <c r="V46" s="134"/>
      <c r="W46" s="134"/>
      <c r="X46" s="134"/>
      <c r="Y46" s="134"/>
      <c r="Z46" s="134"/>
      <c r="AA46" s="134"/>
      <c r="AB46" s="148"/>
      <c r="BQ46" s="141"/>
      <c r="BR46" s="141"/>
      <c r="BS46" s="141"/>
      <c r="BT46" s="141"/>
      <c r="BU46" s="141"/>
      <c r="BV46" s="141"/>
      <c r="BW46" s="141"/>
      <c r="BX46" s="141"/>
      <c r="BY46" s="141"/>
    </row>
    <row r="47" spans="1:77" ht="15" customHeight="1" x14ac:dyDescent="0.2">
      <c r="A47" s="326" t="s">
        <v>305</v>
      </c>
      <c r="B47" s="60">
        <v>360</v>
      </c>
      <c r="C47" s="175"/>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48"/>
      <c r="BQ47" s="141"/>
      <c r="BR47" s="141"/>
      <c r="BS47" s="141"/>
      <c r="BT47" s="141"/>
      <c r="BU47" s="141"/>
      <c r="BV47" s="141"/>
      <c r="BW47" s="141"/>
      <c r="BX47" s="141"/>
      <c r="BY47" s="141"/>
    </row>
    <row r="48" spans="1:77" ht="15" customHeight="1" x14ac:dyDescent="0.2">
      <c r="A48" s="326" t="s">
        <v>62</v>
      </c>
      <c r="B48" s="60">
        <v>370</v>
      </c>
      <c r="C48" s="168"/>
      <c r="D48" s="150"/>
      <c r="E48" s="134"/>
      <c r="F48" s="147"/>
      <c r="G48" s="134"/>
      <c r="H48" s="134"/>
      <c r="I48" s="145"/>
      <c r="J48" s="145"/>
      <c r="K48" s="145"/>
      <c r="L48" s="145"/>
      <c r="M48" s="134"/>
      <c r="N48" s="134"/>
      <c r="O48" s="134"/>
      <c r="P48" s="134"/>
      <c r="Q48" s="134"/>
      <c r="R48" s="134"/>
      <c r="S48" s="134"/>
      <c r="T48" s="134"/>
      <c r="U48" s="134"/>
      <c r="V48" s="134"/>
      <c r="W48" s="134"/>
      <c r="X48" s="134"/>
      <c r="Y48" s="134"/>
      <c r="Z48" s="134"/>
      <c r="AA48" s="134"/>
      <c r="AB48" s="148"/>
      <c r="BQ48" s="141"/>
      <c r="BR48" s="141"/>
      <c r="BS48" s="141"/>
      <c r="BT48" s="141"/>
      <c r="BU48" s="141"/>
      <c r="BV48" s="141"/>
      <c r="BW48" s="141"/>
      <c r="BX48" s="141"/>
      <c r="BY48" s="141"/>
    </row>
    <row r="49" spans="1:77" ht="15" customHeight="1" x14ac:dyDescent="0.2">
      <c r="A49" s="66" t="s">
        <v>94</v>
      </c>
      <c r="B49" s="60">
        <v>380</v>
      </c>
      <c r="C49" s="168"/>
      <c r="D49" s="142"/>
      <c r="E49" s="134"/>
      <c r="F49" s="134"/>
      <c r="G49" s="134"/>
      <c r="H49" s="134"/>
      <c r="I49" s="147"/>
      <c r="J49" s="162"/>
      <c r="K49" s="162"/>
      <c r="L49" s="162"/>
      <c r="M49" s="134"/>
      <c r="N49" s="134"/>
      <c r="O49" s="134"/>
      <c r="P49" s="134"/>
      <c r="Q49" s="134"/>
      <c r="R49" s="134"/>
      <c r="S49" s="134"/>
      <c r="T49" s="134"/>
      <c r="U49" s="134"/>
      <c r="V49" s="134"/>
      <c r="W49" s="134"/>
      <c r="X49" s="134"/>
      <c r="Y49" s="134"/>
      <c r="Z49" s="134"/>
      <c r="AA49" s="134"/>
      <c r="AB49" s="148"/>
      <c r="BQ49" s="141"/>
      <c r="BR49" s="141"/>
      <c r="BS49" s="141"/>
      <c r="BT49" s="141"/>
      <c r="BU49" s="141"/>
      <c r="BV49" s="141"/>
      <c r="BW49" s="141"/>
      <c r="BX49" s="141"/>
      <c r="BY49" s="141"/>
    </row>
    <row r="50" spans="1:77" ht="15" customHeight="1" x14ac:dyDescent="0.2">
      <c r="A50" s="66" t="s">
        <v>95</v>
      </c>
      <c r="B50" s="60">
        <v>390</v>
      </c>
      <c r="C50" s="168"/>
      <c r="D50" s="164"/>
      <c r="E50" s="134"/>
      <c r="F50" s="134"/>
      <c r="G50" s="134"/>
      <c r="H50" s="134"/>
      <c r="I50" s="147"/>
      <c r="J50" s="165"/>
      <c r="K50" s="147"/>
      <c r="L50" s="147"/>
      <c r="M50" s="134"/>
      <c r="N50" s="134"/>
      <c r="O50" s="134"/>
      <c r="P50" s="134"/>
      <c r="Q50" s="134"/>
      <c r="R50" s="134"/>
      <c r="S50" s="134"/>
      <c r="T50" s="134"/>
      <c r="U50" s="134"/>
      <c r="V50" s="134"/>
      <c r="W50" s="134"/>
      <c r="X50" s="134"/>
      <c r="Y50" s="134"/>
      <c r="Z50" s="134"/>
      <c r="AA50" s="134"/>
      <c r="AB50" s="148"/>
      <c r="BQ50" s="141"/>
      <c r="BR50" s="141"/>
      <c r="BS50" s="141"/>
      <c r="BT50" s="141"/>
      <c r="BU50" s="141"/>
      <c r="BV50" s="141"/>
      <c r="BW50" s="141"/>
      <c r="BX50" s="141"/>
      <c r="BY50" s="141"/>
    </row>
    <row r="51" spans="1:77" ht="15" customHeight="1" x14ac:dyDescent="0.2">
      <c r="A51" s="66" t="s">
        <v>96</v>
      </c>
      <c r="B51" s="60">
        <v>400</v>
      </c>
      <c r="C51" s="168"/>
      <c r="D51" s="164"/>
      <c r="E51" s="134"/>
      <c r="F51" s="134"/>
      <c r="G51" s="134"/>
      <c r="H51" s="134"/>
      <c r="I51" s="147"/>
      <c r="J51" s="165"/>
      <c r="K51" s="147"/>
      <c r="L51" s="147"/>
      <c r="M51" s="134"/>
      <c r="N51" s="134"/>
      <c r="O51" s="134"/>
      <c r="P51" s="134"/>
      <c r="Q51" s="134"/>
      <c r="R51" s="134"/>
      <c r="S51" s="134"/>
      <c r="T51" s="134"/>
      <c r="U51" s="134"/>
      <c r="V51" s="134"/>
      <c r="W51" s="134"/>
      <c r="X51" s="134"/>
      <c r="Y51" s="134"/>
      <c r="Z51" s="134"/>
      <c r="AA51" s="134"/>
      <c r="AB51" s="148"/>
      <c r="BQ51" s="141"/>
      <c r="BR51" s="141"/>
      <c r="BS51" s="141"/>
      <c r="BT51" s="141"/>
      <c r="BU51" s="141"/>
      <c r="BV51" s="141"/>
      <c r="BW51" s="141"/>
      <c r="BX51" s="141"/>
      <c r="BY51" s="141"/>
    </row>
    <row r="52" spans="1:77" ht="15" customHeight="1" x14ac:dyDescent="0.2">
      <c r="A52" s="326" t="s">
        <v>63</v>
      </c>
      <c r="B52" s="60">
        <v>410</v>
      </c>
      <c r="C52" s="175"/>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48"/>
      <c r="BQ52" s="141"/>
      <c r="BR52" s="141"/>
      <c r="BS52" s="141"/>
      <c r="BT52" s="141"/>
      <c r="BU52" s="141"/>
      <c r="BV52" s="141"/>
      <c r="BW52" s="141"/>
      <c r="BX52" s="141"/>
      <c r="BY52" s="141"/>
    </row>
    <row r="53" spans="1:77" ht="15" customHeight="1" x14ac:dyDescent="0.2">
      <c r="A53" s="335" t="s">
        <v>64</v>
      </c>
      <c r="B53" s="60">
        <v>420</v>
      </c>
      <c r="C53" s="168"/>
      <c r="D53" s="160"/>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48"/>
      <c r="BQ53" s="141"/>
      <c r="BR53" s="141"/>
      <c r="BS53" s="141"/>
      <c r="BT53" s="141"/>
      <c r="BU53" s="141"/>
      <c r="BV53" s="141"/>
      <c r="BW53" s="141"/>
      <c r="BX53" s="141"/>
      <c r="BY53" s="141"/>
    </row>
    <row r="54" spans="1:77" ht="15" customHeight="1" x14ac:dyDescent="0.2">
      <c r="A54" s="128" t="s">
        <v>97</v>
      </c>
      <c r="B54" s="60">
        <v>430</v>
      </c>
      <c r="C54" s="175"/>
      <c r="D54" s="160"/>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48"/>
      <c r="BQ54" s="141"/>
      <c r="BR54" s="141"/>
      <c r="BS54" s="141"/>
      <c r="BT54" s="141"/>
      <c r="BU54" s="141"/>
      <c r="BV54" s="141"/>
      <c r="BW54" s="141"/>
      <c r="BX54" s="141"/>
      <c r="BY54" s="141"/>
    </row>
    <row r="55" spans="1:77" ht="15" customHeight="1" x14ac:dyDescent="0.2">
      <c r="A55" s="128" t="s">
        <v>98</v>
      </c>
      <c r="B55" s="60">
        <v>440</v>
      </c>
      <c r="C55" s="175"/>
      <c r="D55" s="147"/>
      <c r="E55" s="134"/>
      <c r="F55" s="134"/>
      <c r="G55" s="134"/>
      <c r="H55" s="134"/>
      <c r="I55" s="145"/>
      <c r="J55" s="147"/>
      <c r="K55" s="147"/>
      <c r="L55" s="147"/>
      <c r="M55" s="134"/>
      <c r="N55" s="134"/>
      <c r="O55" s="134"/>
      <c r="P55" s="134"/>
      <c r="Q55" s="134"/>
      <c r="R55" s="134"/>
      <c r="S55" s="134"/>
      <c r="T55" s="134"/>
      <c r="U55" s="134"/>
      <c r="V55" s="134"/>
      <c r="W55" s="134"/>
      <c r="X55" s="134"/>
      <c r="Y55" s="134"/>
      <c r="Z55" s="134"/>
      <c r="AA55" s="134"/>
      <c r="AB55" s="148"/>
      <c r="BQ55" s="141"/>
      <c r="BR55" s="141"/>
      <c r="BS55" s="141"/>
      <c r="BT55" s="141"/>
      <c r="BU55" s="141"/>
      <c r="BV55" s="141"/>
      <c r="BW55" s="141"/>
      <c r="BX55" s="141"/>
      <c r="BY55" s="141"/>
    </row>
    <row r="56" spans="1:77" ht="15" customHeight="1" x14ac:dyDescent="0.2">
      <c r="A56" s="128" t="s">
        <v>99</v>
      </c>
      <c r="B56" s="60">
        <v>450</v>
      </c>
      <c r="C56" s="175"/>
      <c r="D56" s="147"/>
      <c r="E56" s="134"/>
      <c r="F56" s="134"/>
      <c r="G56" s="134"/>
      <c r="H56" s="134"/>
      <c r="I56" s="145"/>
      <c r="J56" s="147"/>
      <c r="K56" s="147"/>
      <c r="L56" s="147"/>
      <c r="M56" s="134"/>
      <c r="N56" s="134"/>
      <c r="O56" s="134"/>
      <c r="P56" s="134"/>
      <c r="Q56" s="134"/>
      <c r="R56" s="134"/>
      <c r="S56" s="134"/>
      <c r="T56" s="134"/>
      <c r="U56" s="134"/>
      <c r="V56" s="134"/>
      <c r="W56" s="134"/>
      <c r="X56" s="134"/>
      <c r="Y56" s="134"/>
      <c r="Z56" s="134"/>
      <c r="AA56" s="134"/>
      <c r="AB56" s="148"/>
      <c r="BQ56" s="141"/>
      <c r="BR56" s="141"/>
      <c r="BS56" s="141"/>
      <c r="BT56" s="141"/>
      <c r="BU56" s="141"/>
      <c r="BV56" s="141"/>
      <c r="BW56" s="141"/>
      <c r="BX56" s="141"/>
      <c r="BY56" s="141"/>
    </row>
    <row r="57" spans="1:77" ht="15" customHeight="1" x14ac:dyDescent="0.2">
      <c r="A57" s="66" t="s">
        <v>396</v>
      </c>
      <c r="B57" s="60">
        <v>460</v>
      </c>
      <c r="C57" s="347"/>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48"/>
      <c r="BQ57" s="141"/>
      <c r="BR57" s="141"/>
      <c r="BS57" s="141"/>
      <c r="BT57" s="141"/>
      <c r="BU57" s="141"/>
      <c r="BV57" s="141"/>
      <c r="BW57" s="141"/>
      <c r="BX57" s="141"/>
      <c r="BY57" s="141"/>
    </row>
    <row r="58" spans="1:77" ht="15" customHeight="1" x14ac:dyDescent="0.2">
      <c r="A58" s="66" t="s">
        <v>397</v>
      </c>
      <c r="B58" s="60">
        <v>470</v>
      </c>
      <c r="C58" s="347"/>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48"/>
      <c r="BQ58" s="141"/>
      <c r="BR58" s="141"/>
      <c r="BS58" s="141"/>
      <c r="BT58" s="141"/>
      <c r="BU58" s="141"/>
      <c r="BV58" s="141"/>
      <c r="BW58" s="141"/>
      <c r="BX58" s="141"/>
      <c r="BY58" s="141"/>
    </row>
    <row r="59" spans="1:77" ht="15" customHeight="1" x14ac:dyDescent="0.2">
      <c r="A59" s="49" t="s">
        <v>398</v>
      </c>
      <c r="B59" s="60">
        <v>480</v>
      </c>
      <c r="C59" s="175"/>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48"/>
      <c r="BQ59" s="141"/>
      <c r="BR59" s="141"/>
      <c r="BS59" s="141"/>
      <c r="BT59" s="141"/>
      <c r="BU59" s="141"/>
      <c r="BV59" s="141"/>
      <c r="BW59" s="141"/>
      <c r="BX59" s="141"/>
      <c r="BY59" s="141"/>
    </row>
    <row r="60" spans="1:77" ht="15" customHeight="1" x14ac:dyDescent="0.2">
      <c r="A60" s="335" t="s">
        <v>304</v>
      </c>
      <c r="B60" s="60">
        <v>490</v>
      </c>
      <c r="C60" s="168"/>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48"/>
      <c r="BQ60" s="141"/>
      <c r="BR60" s="141"/>
      <c r="BS60" s="141"/>
      <c r="BT60" s="141"/>
      <c r="BU60" s="141"/>
      <c r="BV60" s="141"/>
      <c r="BW60" s="141"/>
      <c r="BX60" s="141"/>
      <c r="BY60" s="141"/>
    </row>
    <row r="61" spans="1:77" ht="15" customHeight="1" x14ac:dyDescent="0.2">
      <c r="C61" s="157"/>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48"/>
      <c r="BQ61" s="141"/>
      <c r="BR61" s="141"/>
      <c r="BS61" s="141"/>
      <c r="BT61" s="141"/>
      <c r="BU61" s="141"/>
      <c r="BV61" s="141"/>
      <c r="BW61" s="141"/>
      <c r="BX61" s="141"/>
      <c r="BY61" s="141"/>
    </row>
    <row r="62" spans="1:77" ht="15" customHeight="1" x14ac:dyDescent="0.2">
      <c r="A62" s="14"/>
      <c r="B62" s="60"/>
      <c r="C62" s="157"/>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48"/>
      <c r="BQ62" s="141"/>
      <c r="BR62" s="141"/>
      <c r="BS62" s="141"/>
      <c r="BT62" s="141"/>
      <c r="BU62" s="141"/>
      <c r="BV62" s="141"/>
      <c r="BW62" s="141"/>
      <c r="BX62" s="141"/>
      <c r="BY62" s="141"/>
    </row>
    <row r="63" spans="1:77" ht="15" customHeight="1" x14ac:dyDescent="0.2">
      <c r="A63" s="220" t="s">
        <v>249</v>
      </c>
      <c r="B63" s="220"/>
      <c r="C63" s="166"/>
      <c r="D63" s="136"/>
      <c r="E63" s="136"/>
      <c r="F63" s="136"/>
      <c r="G63" s="136"/>
      <c r="H63" s="136"/>
      <c r="I63" s="136"/>
      <c r="J63" s="136"/>
      <c r="K63" s="136"/>
      <c r="L63" s="136"/>
      <c r="M63" s="136"/>
      <c r="N63" s="136"/>
      <c r="O63" s="136"/>
      <c r="P63" s="136"/>
      <c r="Q63" s="136"/>
      <c r="R63" s="136"/>
      <c r="S63" s="136"/>
      <c r="T63" s="136"/>
      <c r="U63" s="136"/>
      <c r="V63" s="134"/>
      <c r="W63" s="134"/>
      <c r="X63" s="134"/>
      <c r="Y63" s="134"/>
      <c r="Z63" s="134"/>
      <c r="AA63" s="134"/>
      <c r="AB63" s="148"/>
      <c r="AC63" s="167"/>
      <c r="AD63" s="167"/>
      <c r="AE63" s="167"/>
      <c r="AF63" s="167"/>
      <c r="AG63" s="167"/>
      <c r="BV63" s="141"/>
      <c r="BW63" s="141"/>
      <c r="BX63" s="141"/>
      <c r="BY63" s="141"/>
    </row>
    <row r="64" spans="1:77" ht="15" customHeight="1" x14ac:dyDescent="0.2">
      <c r="A64" s="125" t="s">
        <v>0</v>
      </c>
      <c r="B64" s="59"/>
      <c r="C64" s="166"/>
      <c r="D64" s="136"/>
      <c r="E64" s="136"/>
      <c r="F64" s="136"/>
      <c r="G64" s="136"/>
      <c r="H64" s="136"/>
      <c r="I64" s="136"/>
      <c r="J64" s="136"/>
      <c r="K64" s="136"/>
      <c r="L64" s="136"/>
      <c r="M64" s="136"/>
      <c r="N64" s="136"/>
      <c r="O64" s="136"/>
      <c r="P64" s="136"/>
      <c r="Q64" s="136"/>
      <c r="R64" s="136"/>
      <c r="S64" s="136"/>
      <c r="T64" s="136"/>
      <c r="U64" s="136"/>
      <c r="V64" s="134"/>
      <c r="W64" s="134"/>
      <c r="X64" s="134"/>
      <c r="Y64" s="134"/>
      <c r="Z64" s="134"/>
      <c r="AA64" s="134"/>
      <c r="AB64" s="148"/>
      <c r="AC64" s="167"/>
      <c r="AD64" s="167"/>
      <c r="AE64" s="167"/>
      <c r="AF64" s="167"/>
      <c r="AG64" s="167"/>
      <c r="BV64" s="141"/>
      <c r="BW64" s="141"/>
      <c r="BX64" s="141"/>
      <c r="BY64" s="141"/>
    </row>
    <row r="65" spans="1:77" ht="15" customHeight="1" x14ac:dyDescent="0.2">
      <c r="A65" s="326" t="s">
        <v>227</v>
      </c>
      <c r="B65" s="326"/>
      <c r="C65" s="166"/>
      <c r="D65" s="136"/>
      <c r="E65" s="136"/>
      <c r="F65" s="136"/>
      <c r="G65" s="136"/>
      <c r="H65" s="136"/>
      <c r="I65" s="136"/>
      <c r="J65" s="136"/>
      <c r="K65" s="136"/>
      <c r="L65" s="136"/>
      <c r="M65" s="136"/>
      <c r="N65" s="136"/>
      <c r="O65" s="136"/>
      <c r="P65" s="136"/>
      <c r="Q65" s="136"/>
      <c r="R65" s="136"/>
      <c r="S65" s="136"/>
      <c r="T65" s="136"/>
      <c r="U65" s="136"/>
      <c r="V65" s="134"/>
      <c r="W65" s="134"/>
      <c r="X65" s="134"/>
      <c r="Y65" s="134"/>
      <c r="Z65" s="134"/>
      <c r="AA65" s="134"/>
      <c r="AB65" s="148"/>
      <c r="AC65" s="167"/>
      <c r="AD65" s="167"/>
      <c r="AE65" s="167"/>
      <c r="AF65" s="167"/>
      <c r="AG65" s="167"/>
      <c r="AN65" s="141"/>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c r="BR65" s="141"/>
      <c r="BS65" s="141"/>
      <c r="BT65" s="141"/>
      <c r="BU65" s="141"/>
      <c r="BV65" s="141"/>
      <c r="BW65" s="141"/>
      <c r="BX65" s="141"/>
      <c r="BY65" s="141"/>
    </row>
    <row r="66" spans="1:77" ht="15" customHeight="1" x14ac:dyDescent="0.2">
      <c r="A66" s="221" t="s">
        <v>20</v>
      </c>
      <c r="B66" s="221"/>
      <c r="C66" s="166"/>
      <c r="D66" s="136"/>
      <c r="E66" s="136"/>
      <c r="F66" s="136"/>
      <c r="G66" s="136"/>
      <c r="H66" s="136"/>
      <c r="I66" s="136"/>
      <c r="J66" s="136"/>
      <c r="K66" s="136"/>
      <c r="L66" s="136"/>
      <c r="M66" s="136"/>
      <c r="N66" s="136"/>
      <c r="O66" s="136"/>
      <c r="P66" s="136"/>
      <c r="Q66" s="136"/>
      <c r="R66" s="136"/>
      <c r="S66" s="136"/>
      <c r="T66" s="136"/>
      <c r="U66" s="136"/>
      <c r="V66" s="134"/>
      <c r="W66" s="134"/>
      <c r="X66" s="134"/>
      <c r="Y66" s="134"/>
      <c r="Z66" s="134"/>
      <c r="AA66" s="134"/>
      <c r="AB66" s="148"/>
      <c r="AC66" s="167"/>
      <c r="AD66" s="167"/>
      <c r="AE66" s="167"/>
      <c r="AF66" s="167"/>
      <c r="AG66" s="167"/>
      <c r="AN66" s="141"/>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c r="BR66" s="141"/>
      <c r="BS66" s="141"/>
      <c r="BT66" s="141"/>
      <c r="BU66" s="141"/>
      <c r="BV66" s="141"/>
      <c r="BW66" s="141"/>
      <c r="BX66" s="141"/>
      <c r="BY66" s="141"/>
    </row>
    <row r="67" spans="1:77" ht="15" customHeight="1" x14ac:dyDescent="0.2">
      <c r="A67" s="66" t="s">
        <v>228</v>
      </c>
      <c r="B67" s="18">
        <v>500</v>
      </c>
      <c r="C67" s="168"/>
      <c r="D67" s="165"/>
      <c r="E67" s="136"/>
      <c r="F67" s="136"/>
      <c r="G67" s="136"/>
      <c r="H67" s="136"/>
      <c r="I67" s="165"/>
      <c r="J67" s="136"/>
      <c r="K67" s="136"/>
      <c r="L67" s="169"/>
      <c r="M67" s="136"/>
      <c r="N67" s="136"/>
      <c r="O67" s="136"/>
      <c r="P67" s="136"/>
      <c r="Q67" s="136"/>
      <c r="R67" s="136"/>
      <c r="S67" s="169"/>
      <c r="T67" s="136"/>
      <c r="U67" s="136"/>
      <c r="V67" s="134"/>
      <c r="W67" s="134"/>
      <c r="X67" s="134"/>
      <c r="Y67" s="134"/>
      <c r="Z67" s="134"/>
      <c r="AA67" s="134"/>
      <c r="AB67" s="148"/>
      <c r="AC67" s="167"/>
      <c r="AD67" s="167"/>
      <c r="AE67" s="167"/>
      <c r="AF67" s="167"/>
      <c r="AG67" s="167"/>
      <c r="AN67" s="141"/>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c r="BR67" s="141"/>
      <c r="BS67" s="141"/>
      <c r="BT67" s="141"/>
      <c r="BU67" s="141"/>
      <c r="BV67" s="141"/>
      <c r="BW67" s="141"/>
      <c r="BX67" s="141"/>
      <c r="BY67" s="141"/>
    </row>
    <row r="68" spans="1:77" ht="15" customHeight="1" x14ac:dyDescent="0.2">
      <c r="A68" s="66" t="s">
        <v>229</v>
      </c>
      <c r="B68" s="18">
        <v>510</v>
      </c>
      <c r="C68" s="166"/>
      <c r="D68" s="136"/>
      <c r="E68" s="136"/>
      <c r="F68" s="136"/>
      <c r="G68" s="136"/>
      <c r="H68" s="136"/>
      <c r="I68" s="136"/>
      <c r="J68" s="136"/>
      <c r="K68" s="136"/>
      <c r="L68" s="136"/>
      <c r="M68" s="136"/>
      <c r="N68" s="136"/>
      <c r="O68" s="136"/>
      <c r="P68" s="136"/>
      <c r="Q68" s="136"/>
      <c r="R68" s="136"/>
      <c r="S68" s="169"/>
      <c r="T68" s="136"/>
      <c r="U68" s="165"/>
      <c r="V68" s="134"/>
      <c r="W68" s="134"/>
      <c r="X68" s="134"/>
      <c r="Y68" s="134"/>
      <c r="Z68" s="134"/>
      <c r="AA68" s="134"/>
      <c r="AB68" s="148"/>
      <c r="AC68" s="167"/>
      <c r="AD68" s="167"/>
      <c r="AE68" s="167"/>
      <c r="AF68" s="167"/>
      <c r="AG68" s="167"/>
      <c r="AN68" s="141"/>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c r="BR68" s="141"/>
      <c r="BS68" s="141"/>
      <c r="BT68" s="141"/>
      <c r="BU68" s="141"/>
      <c r="BV68" s="141"/>
      <c r="BW68" s="141"/>
      <c r="BX68" s="141"/>
      <c r="BY68" s="141"/>
    </row>
    <row r="69" spans="1:77" ht="15" customHeight="1" x14ac:dyDescent="0.2">
      <c r="A69" s="66" t="s">
        <v>230</v>
      </c>
      <c r="B69" s="18">
        <v>520</v>
      </c>
      <c r="C69" s="166"/>
      <c r="D69" s="136"/>
      <c r="E69" s="136"/>
      <c r="F69" s="136"/>
      <c r="G69" s="136"/>
      <c r="H69" s="136"/>
      <c r="I69" s="136"/>
      <c r="J69" s="136"/>
      <c r="K69" s="136"/>
      <c r="L69" s="136"/>
      <c r="M69" s="136"/>
      <c r="N69" s="136"/>
      <c r="O69" s="136"/>
      <c r="P69" s="136"/>
      <c r="Q69" s="136"/>
      <c r="R69" s="136"/>
      <c r="S69" s="169"/>
      <c r="T69" s="136"/>
      <c r="U69" s="165"/>
      <c r="V69" s="134"/>
      <c r="W69" s="134"/>
      <c r="X69" s="134"/>
      <c r="Y69" s="134"/>
      <c r="Z69" s="134"/>
      <c r="AA69" s="134"/>
      <c r="AB69" s="148"/>
      <c r="AC69" s="167"/>
      <c r="AD69" s="167"/>
      <c r="AE69" s="167"/>
      <c r="AF69" s="167"/>
      <c r="AG69" s="167"/>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c r="BY69" s="141"/>
    </row>
    <row r="70" spans="1:77" ht="15" customHeight="1" x14ac:dyDescent="0.2">
      <c r="A70" s="66" t="s">
        <v>231</v>
      </c>
      <c r="B70" s="18">
        <v>530</v>
      </c>
      <c r="C70" s="166"/>
      <c r="D70" s="136"/>
      <c r="E70" s="136"/>
      <c r="F70" s="136"/>
      <c r="G70" s="136"/>
      <c r="H70" s="136"/>
      <c r="I70" s="136"/>
      <c r="J70" s="136"/>
      <c r="K70" s="136"/>
      <c r="L70" s="136"/>
      <c r="M70" s="136"/>
      <c r="N70" s="136"/>
      <c r="O70" s="136"/>
      <c r="P70" s="136"/>
      <c r="Q70" s="136"/>
      <c r="R70" s="136"/>
      <c r="S70" s="169"/>
      <c r="T70" s="136"/>
      <c r="U70" s="165"/>
      <c r="V70" s="134"/>
      <c r="W70" s="134"/>
      <c r="X70" s="134"/>
      <c r="Y70" s="134"/>
      <c r="Z70" s="134"/>
      <c r="AA70" s="134"/>
      <c r="AB70" s="148"/>
      <c r="AC70" s="167"/>
      <c r="AD70" s="167"/>
      <c r="AE70" s="167"/>
      <c r="AF70" s="167"/>
      <c r="AG70" s="167"/>
      <c r="AN70" s="141"/>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c r="BR70" s="141"/>
      <c r="BS70" s="141"/>
      <c r="BT70" s="141"/>
      <c r="BU70" s="141"/>
      <c r="BV70" s="141"/>
      <c r="BW70" s="141"/>
      <c r="BX70" s="141"/>
      <c r="BY70" s="141"/>
    </row>
    <row r="71" spans="1:77" ht="15" customHeight="1" x14ac:dyDescent="0.2">
      <c r="A71" s="66" t="s">
        <v>232</v>
      </c>
      <c r="B71" s="18">
        <v>540</v>
      </c>
      <c r="C71" s="166"/>
      <c r="D71" s="165"/>
      <c r="E71" s="136"/>
      <c r="F71" s="136"/>
      <c r="G71" s="136"/>
      <c r="H71" s="136"/>
      <c r="I71" s="136"/>
      <c r="J71" s="136"/>
      <c r="K71" s="136"/>
      <c r="L71" s="136"/>
      <c r="M71" s="136"/>
      <c r="N71" s="136"/>
      <c r="O71" s="136"/>
      <c r="P71" s="136"/>
      <c r="Q71" s="136"/>
      <c r="R71" s="136"/>
      <c r="S71" s="136"/>
      <c r="T71" s="136"/>
      <c r="U71" s="136"/>
      <c r="V71" s="134"/>
      <c r="W71" s="134"/>
      <c r="X71" s="134"/>
      <c r="Y71" s="134"/>
      <c r="Z71" s="134"/>
      <c r="AA71" s="134"/>
      <c r="AB71" s="148"/>
      <c r="AC71" s="167"/>
      <c r="AD71" s="167"/>
      <c r="AE71" s="167"/>
      <c r="AF71" s="167"/>
      <c r="AG71" s="167"/>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c r="BR71" s="141"/>
      <c r="BS71" s="141"/>
      <c r="BT71" s="141"/>
      <c r="BU71" s="141"/>
      <c r="BV71" s="141"/>
      <c r="BW71" s="141"/>
      <c r="BX71" s="141"/>
      <c r="BY71" s="141"/>
    </row>
    <row r="72" spans="1:77" ht="15" customHeight="1" x14ac:dyDescent="0.2">
      <c r="A72" s="66" t="s">
        <v>233</v>
      </c>
      <c r="B72" s="18">
        <v>550</v>
      </c>
      <c r="C72" s="166"/>
      <c r="D72" s="136"/>
      <c r="E72" s="136"/>
      <c r="F72" s="136"/>
      <c r="G72" s="136"/>
      <c r="H72" s="136"/>
      <c r="I72" s="136"/>
      <c r="J72" s="136"/>
      <c r="K72" s="136"/>
      <c r="L72" s="165"/>
      <c r="M72" s="136"/>
      <c r="N72" s="136"/>
      <c r="O72" s="136"/>
      <c r="P72" s="136"/>
      <c r="Q72" s="136"/>
      <c r="R72" s="136"/>
      <c r="S72" s="136"/>
      <c r="T72" s="136"/>
      <c r="U72" s="136"/>
      <c r="V72" s="134"/>
      <c r="W72" s="134"/>
      <c r="X72" s="134"/>
      <c r="Y72" s="134"/>
      <c r="Z72" s="134"/>
      <c r="AA72" s="134"/>
      <c r="AB72" s="148"/>
      <c r="AC72" s="167"/>
      <c r="AD72" s="167"/>
      <c r="AE72" s="167"/>
      <c r="AF72" s="167"/>
      <c r="AG72" s="167"/>
      <c r="AN72" s="141"/>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c r="BR72" s="141"/>
      <c r="BS72" s="141"/>
      <c r="BT72" s="141"/>
      <c r="BU72" s="141"/>
      <c r="BV72" s="141"/>
      <c r="BW72" s="141"/>
      <c r="BX72" s="141"/>
      <c r="BY72" s="141"/>
    </row>
    <row r="73" spans="1:77" ht="15" customHeight="1" x14ac:dyDescent="0.2">
      <c r="A73" s="66" t="s">
        <v>234</v>
      </c>
      <c r="B73" s="18">
        <v>560</v>
      </c>
      <c r="C73" s="166"/>
      <c r="D73" s="136"/>
      <c r="E73" s="136"/>
      <c r="F73" s="136"/>
      <c r="G73" s="136"/>
      <c r="H73" s="136"/>
      <c r="I73" s="136"/>
      <c r="J73" s="136"/>
      <c r="K73" s="136"/>
      <c r="L73" s="165"/>
      <c r="M73" s="164"/>
      <c r="N73" s="164"/>
      <c r="O73" s="136"/>
      <c r="P73" s="136"/>
      <c r="Q73" s="165"/>
      <c r="R73" s="165"/>
      <c r="S73" s="165"/>
      <c r="T73" s="136"/>
      <c r="U73" s="136"/>
      <c r="V73" s="134"/>
      <c r="W73" s="134"/>
      <c r="X73" s="134"/>
      <c r="Y73" s="134"/>
      <c r="Z73" s="134"/>
      <c r="AA73" s="134"/>
      <c r="AB73" s="148"/>
      <c r="AC73" s="167"/>
      <c r="AD73" s="167"/>
      <c r="AE73" s="167"/>
      <c r="AF73" s="167"/>
      <c r="AG73" s="167"/>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c r="BR73" s="141"/>
      <c r="BS73" s="141"/>
      <c r="BT73" s="141"/>
      <c r="BU73" s="141"/>
      <c r="BV73" s="141"/>
      <c r="BW73" s="141"/>
      <c r="BX73" s="141"/>
      <c r="BY73" s="141"/>
    </row>
    <row r="74" spans="1:77" ht="15" customHeight="1" x14ac:dyDescent="0.2">
      <c r="A74" s="66" t="s">
        <v>525</v>
      </c>
      <c r="B74" s="18">
        <v>570</v>
      </c>
      <c r="C74" s="166"/>
      <c r="D74" s="136"/>
      <c r="E74" s="136"/>
      <c r="F74" s="136"/>
      <c r="G74" s="136"/>
      <c r="H74" s="136"/>
      <c r="I74" s="136"/>
      <c r="J74" s="136"/>
      <c r="K74" s="136"/>
      <c r="L74" s="136"/>
      <c r="M74" s="136"/>
      <c r="N74" s="136"/>
      <c r="O74" s="136"/>
      <c r="P74" s="165"/>
      <c r="Q74" s="136"/>
      <c r="R74" s="136"/>
      <c r="S74" s="136"/>
      <c r="T74" s="136"/>
      <c r="U74" s="136"/>
      <c r="V74" s="134"/>
      <c r="W74" s="134"/>
      <c r="X74" s="134"/>
      <c r="Y74" s="134"/>
      <c r="Z74" s="134"/>
      <c r="AA74" s="134"/>
      <c r="AB74" s="148"/>
      <c r="AC74" s="167"/>
      <c r="AD74" s="167"/>
      <c r="AE74" s="167"/>
      <c r="AF74" s="167"/>
      <c r="AG74" s="167"/>
      <c r="AN74" s="141"/>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c r="BY74" s="141"/>
    </row>
    <row r="75" spans="1:77" ht="15" customHeight="1" x14ac:dyDescent="0.2">
      <c r="A75" s="66" t="s">
        <v>399</v>
      </c>
      <c r="B75" s="18">
        <v>580</v>
      </c>
      <c r="C75" s="166"/>
      <c r="D75" s="136"/>
      <c r="E75" s="136"/>
      <c r="F75" s="136"/>
      <c r="G75" s="136"/>
      <c r="H75" s="136"/>
      <c r="I75" s="136"/>
      <c r="J75" s="136"/>
      <c r="K75" s="136"/>
      <c r="L75" s="136"/>
      <c r="M75" s="136"/>
      <c r="N75" s="136"/>
      <c r="O75" s="136"/>
      <c r="P75" s="136"/>
      <c r="Q75" s="136"/>
      <c r="R75" s="136"/>
      <c r="S75" s="170"/>
      <c r="T75" s="136"/>
      <c r="U75" s="170"/>
      <c r="V75" s="170"/>
      <c r="W75" s="134"/>
      <c r="X75" s="170"/>
      <c r="Y75" s="134"/>
      <c r="Z75" s="170"/>
      <c r="AA75" s="134"/>
      <c r="AB75" s="148"/>
      <c r="AC75" s="167"/>
      <c r="AD75" s="167"/>
      <c r="AE75" s="167"/>
      <c r="AF75" s="167"/>
      <c r="AG75" s="167"/>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c r="BX75" s="141"/>
      <c r="BY75" s="141"/>
    </row>
    <row r="76" spans="1:77" ht="15" customHeight="1" x14ac:dyDescent="0.2">
      <c r="A76" s="66" t="s">
        <v>400</v>
      </c>
      <c r="B76" s="18">
        <v>590</v>
      </c>
      <c r="C76" s="166"/>
      <c r="D76" s="136"/>
      <c r="E76" s="136"/>
      <c r="F76" s="136"/>
      <c r="G76" s="136"/>
      <c r="H76" s="136"/>
      <c r="I76" s="136"/>
      <c r="J76" s="136"/>
      <c r="K76" s="136"/>
      <c r="L76" s="136"/>
      <c r="M76" s="136"/>
      <c r="N76" s="136"/>
      <c r="O76" s="136"/>
      <c r="P76" s="136"/>
      <c r="Q76" s="136"/>
      <c r="R76" s="136"/>
      <c r="S76" s="170"/>
      <c r="T76" s="136"/>
      <c r="U76" s="170"/>
      <c r="V76" s="170"/>
      <c r="W76" s="134"/>
      <c r="X76" s="170"/>
      <c r="Y76" s="134"/>
      <c r="Z76" s="170"/>
      <c r="AA76" s="134"/>
      <c r="AB76" s="148"/>
      <c r="AC76" s="167"/>
      <c r="AD76" s="167"/>
      <c r="AE76" s="167"/>
      <c r="AF76" s="167"/>
      <c r="AG76" s="167"/>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c r="BY76" s="141"/>
    </row>
    <row r="77" spans="1:77" ht="15" customHeight="1" x14ac:dyDescent="0.2">
      <c r="A77" s="126"/>
      <c r="B77" s="126"/>
      <c r="C77" s="166"/>
      <c r="D77" s="136"/>
      <c r="E77" s="136"/>
      <c r="F77" s="136"/>
      <c r="G77" s="136"/>
      <c r="H77" s="136"/>
      <c r="I77" s="136"/>
      <c r="J77" s="136"/>
      <c r="K77" s="136"/>
      <c r="L77" s="136"/>
      <c r="M77" s="136"/>
      <c r="N77" s="136"/>
      <c r="O77" s="136"/>
      <c r="P77" s="136"/>
      <c r="Q77" s="136"/>
      <c r="R77" s="136"/>
      <c r="S77" s="136"/>
      <c r="T77" s="136"/>
      <c r="U77" s="136"/>
      <c r="V77" s="134"/>
      <c r="W77" s="134"/>
      <c r="X77" s="134"/>
      <c r="Y77" s="134"/>
      <c r="Z77" s="134"/>
      <c r="AA77" s="134"/>
      <c r="AB77" s="148"/>
      <c r="AC77" s="167"/>
      <c r="AD77" s="167"/>
      <c r="AE77" s="167"/>
      <c r="AF77" s="167"/>
      <c r="AG77" s="167"/>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row>
    <row r="78" spans="1:77" ht="15" customHeight="1" x14ac:dyDescent="0.2">
      <c r="A78" s="58" t="s">
        <v>4</v>
      </c>
      <c r="B78" s="59"/>
      <c r="C78" s="166"/>
      <c r="D78" s="136"/>
      <c r="E78" s="136"/>
      <c r="F78" s="136"/>
      <c r="G78" s="136"/>
      <c r="H78" s="136"/>
      <c r="I78" s="136"/>
      <c r="J78" s="136"/>
      <c r="K78" s="136"/>
      <c r="L78" s="136"/>
      <c r="M78" s="136"/>
      <c r="N78" s="136"/>
      <c r="O78" s="136"/>
      <c r="P78" s="136"/>
      <c r="Q78" s="136"/>
      <c r="R78" s="136"/>
      <c r="S78" s="136"/>
      <c r="T78" s="136"/>
      <c r="U78" s="136"/>
      <c r="V78" s="134"/>
      <c r="W78" s="134"/>
      <c r="X78" s="134"/>
      <c r="Y78" s="134"/>
      <c r="Z78" s="134"/>
      <c r="AA78" s="134"/>
      <c r="AB78" s="148"/>
      <c r="AC78" s="167"/>
      <c r="AD78" s="167"/>
      <c r="AE78" s="167"/>
      <c r="AF78" s="167"/>
      <c r="AG78" s="167"/>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c r="BX78" s="141"/>
      <c r="BY78" s="141"/>
    </row>
    <row r="79" spans="1:77" ht="15" customHeight="1" x14ac:dyDescent="0.2">
      <c r="A79" s="326" t="s">
        <v>236</v>
      </c>
      <c r="B79" s="326"/>
      <c r="C79" s="166"/>
      <c r="D79" s="136"/>
      <c r="E79" s="136"/>
      <c r="F79" s="136"/>
      <c r="G79" s="136"/>
      <c r="H79" s="136"/>
      <c r="I79" s="136"/>
      <c r="J79" s="136"/>
      <c r="K79" s="136"/>
      <c r="L79" s="136"/>
      <c r="M79" s="136"/>
      <c r="N79" s="136"/>
      <c r="O79" s="136"/>
      <c r="P79" s="136"/>
      <c r="Q79" s="136"/>
      <c r="R79" s="136"/>
      <c r="S79" s="136"/>
      <c r="T79" s="136"/>
      <c r="U79" s="136"/>
      <c r="V79" s="134"/>
      <c r="W79" s="134"/>
      <c r="X79" s="134"/>
      <c r="Y79" s="134"/>
      <c r="Z79" s="134"/>
      <c r="AA79" s="134"/>
      <c r="AB79" s="148"/>
      <c r="AC79" s="171"/>
      <c r="AD79" s="171"/>
      <c r="AE79" s="171"/>
      <c r="AF79" s="171"/>
      <c r="AG79" s="17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c r="BR79" s="141"/>
      <c r="BS79" s="141"/>
      <c r="BT79" s="141"/>
      <c r="BU79" s="141"/>
      <c r="BV79" s="141"/>
      <c r="BW79" s="141"/>
      <c r="BX79" s="141"/>
      <c r="BY79" s="141"/>
    </row>
    <row r="80" spans="1:77" ht="15" customHeight="1" x14ac:dyDescent="0.2">
      <c r="A80" s="221" t="s">
        <v>20</v>
      </c>
      <c r="B80" s="221"/>
      <c r="C80" s="166"/>
      <c r="D80" s="136"/>
      <c r="E80" s="136"/>
      <c r="F80" s="136"/>
      <c r="G80" s="136"/>
      <c r="H80" s="136"/>
      <c r="I80" s="136"/>
      <c r="J80" s="136"/>
      <c r="K80" s="136"/>
      <c r="L80" s="136"/>
      <c r="M80" s="136"/>
      <c r="N80" s="136"/>
      <c r="O80" s="136"/>
      <c r="P80" s="136"/>
      <c r="Q80" s="136"/>
      <c r="R80" s="136"/>
      <c r="S80" s="136"/>
      <c r="T80" s="136"/>
      <c r="U80" s="136"/>
      <c r="V80" s="134"/>
      <c r="W80" s="134"/>
      <c r="X80" s="134"/>
      <c r="Y80" s="134"/>
      <c r="Z80" s="134"/>
      <c r="AA80" s="134"/>
      <c r="AB80" s="148"/>
      <c r="AC80" s="171"/>
      <c r="AD80" s="171"/>
      <c r="AE80" s="171"/>
      <c r="AF80" s="171"/>
      <c r="AG80" s="171"/>
      <c r="AN80" s="141"/>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c r="BR80" s="141"/>
      <c r="BS80" s="141"/>
      <c r="BT80" s="141"/>
      <c r="BU80" s="141"/>
      <c r="BV80" s="141"/>
      <c r="BW80" s="141"/>
      <c r="BX80" s="141"/>
      <c r="BY80" s="141"/>
    </row>
    <row r="81" spans="1:77" ht="15" customHeight="1" x14ac:dyDescent="0.2">
      <c r="A81" s="127" t="s">
        <v>237</v>
      </c>
      <c r="B81" s="60">
        <v>600</v>
      </c>
      <c r="C81" s="166"/>
      <c r="D81" s="136"/>
      <c r="E81" s="165"/>
      <c r="F81" s="136"/>
      <c r="G81" s="136"/>
      <c r="H81" s="136"/>
      <c r="I81" s="165"/>
      <c r="J81" s="172"/>
      <c r="K81" s="172"/>
      <c r="L81" s="165"/>
      <c r="M81" s="172"/>
      <c r="N81" s="173"/>
      <c r="O81" s="173"/>
      <c r="P81" s="136"/>
      <c r="Q81" s="172"/>
      <c r="R81" s="173"/>
      <c r="S81" s="173"/>
      <c r="T81" s="136"/>
      <c r="U81" s="172"/>
      <c r="V81" s="134"/>
      <c r="W81" s="134"/>
      <c r="X81" s="134"/>
      <c r="Y81" s="134"/>
      <c r="Z81" s="134"/>
      <c r="AA81" s="134"/>
      <c r="AB81" s="148"/>
      <c r="AC81" s="171"/>
      <c r="AD81" s="171"/>
      <c r="AE81" s="171"/>
      <c r="AF81" s="171"/>
      <c r="AG81" s="17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row>
    <row r="82" spans="1:77" ht="15" customHeight="1" x14ac:dyDescent="0.2">
      <c r="A82" s="127" t="s">
        <v>324</v>
      </c>
      <c r="B82" s="60">
        <v>610</v>
      </c>
      <c r="C82" s="175"/>
      <c r="D82" s="136"/>
      <c r="E82" s="136"/>
      <c r="F82" s="136"/>
      <c r="G82" s="136"/>
      <c r="H82" s="136"/>
      <c r="I82" s="136"/>
      <c r="J82" s="136"/>
      <c r="K82" s="136"/>
      <c r="L82" s="136"/>
      <c r="M82" s="136"/>
      <c r="N82" s="136"/>
      <c r="O82" s="136"/>
      <c r="P82" s="136"/>
      <c r="Q82" s="136"/>
      <c r="R82" s="136"/>
      <c r="S82" s="136"/>
      <c r="T82" s="136"/>
      <c r="U82" s="136"/>
      <c r="V82" s="134"/>
      <c r="W82" s="134"/>
      <c r="X82" s="134"/>
      <c r="Y82" s="134"/>
      <c r="Z82" s="134"/>
      <c r="AA82" s="134"/>
      <c r="AB82" s="148"/>
      <c r="AC82" s="171"/>
      <c r="AD82" s="171"/>
      <c r="AE82" s="171"/>
      <c r="AF82" s="171"/>
      <c r="AG82" s="17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row>
    <row r="83" spans="1:77" ht="15" customHeight="1" x14ac:dyDescent="0.2">
      <c r="A83" s="127" t="s">
        <v>310</v>
      </c>
      <c r="B83" s="60">
        <v>620</v>
      </c>
      <c r="C83" s="166"/>
      <c r="D83" s="136"/>
      <c r="E83" s="136"/>
      <c r="F83" s="136"/>
      <c r="G83" s="136"/>
      <c r="H83" s="136"/>
      <c r="I83" s="136"/>
      <c r="J83" s="136"/>
      <c r="K83" s="136"/>
      <c r="L83" s="165"/>
      <c r="M83" s="173"/>
      <c r="N83" s="164"/>
      <c r="O83" s="136"/>
      <c r="P83" s="136"/>
      <c r="Q83" s="165"/>
      <c r="R83" s="165"/>
      <c r="S83" s="165"/>
      <c r="T83" s="136"/>
      <c r="U83" s="136"/>
      <c r="V83" s="134"/>
      <c r="W83" s="134"/>
      <c r="X83" s="134"/>
      <c r="Y83" s="134"/>
      <c r="Z83" s="134"/>
      <c r="AA83" s="134"/>
      <c r="AB83" s="148"/>
      <c r="AC83" s="171"/>
      <c r="AD83" s="171"/>
      <c r="AE83" s="171"/>
      <c r="AF83" s="171"/>
      <c r="AG83" s="17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c r="BY83" s="141"/>
    </row>
    <row r="84" spans="1:77" ht="15" customHeight="1" x14ac:dyDescent="0.2">
      <c r="A84" s="127" t="s">
        <v>300</v>
      </c>
      <c r="B84" s="60"/>
      <c r="C84" s="166"/>
      <c r="D84" s="136"/>
      <c r="E84" s="136"/>
      <c r="F84" s="136"/>
      <c r="G84" s="136"/>
      <c r="H84" s="136"/>
      <c r="I84" s="136"/>
      <c r="J84" s="136"/>
      <c r="K84" s="136"/>
      <c r="L84" s="136"/>
      <c r="M84" s="136"/>
      <c r="N84" s="136"/>
      <c r="O84" s="136"/>
      <c r="P84" s="136"/>
      <c r="Q84" s="136"/>
      <c r="R84" s="136"/>
      <c r="S84" s="136"/>
      <c r="T84" s="136"/>
      <c r="U84" s="136"/>
      <c r="V84" s="134"/>
      <c r="W84" s="134"/>
      <c r="X84" s="134"/>
      <c r="Y84" s="134"/>
      <c r="Z84" s="134"/>
      <c r="AA84" s="134"/>
      <c r="AB84" s="148"/>
      <c r="AC84" s="171"/>
      <c r="AD84" s="171"/>
      <c r="AE84" s="171"/>
      <c r="AF84" s="171"/>
      <c r="AG84" s="171"/>
      <c r="AN84" s="141"/>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c r="BR84" s="141"/>
      <c r="BS84" s="141"/>
      <c r="BT84" s="141"/>
      <c r="BU84" s="141"/>
      <c r="BV84" s="141"/>
      <c r="BW84" s="141"/>
      <c r="BX84" s="141"/>
      <c r="BY84" s="141"/>
    </row>
    <row r="85" spans="1:77" ht="15" customHeight="1" x14ac:dyDescent="0.2">
      <c r="A85" s="348" t="s">
        <v>301</v>
      </c>
      <c r="B85" s="60">
        <v>630</v>
      </c>
      <c r="C85" s="166"/>
      <c r="D85" s="136"/>
      <c r="E85" s="165"/>
      <c r="F85" s="136"/>
      <c r="G85" s="136"/>
      <c r="H85" s="136"/>
      <c r="I85" s="136"/>
      <c r="J85" s="136"/>
      <c r="K85" s="136"/>
      <c r="L85" s="136"/>
      <c r="M85" s="136"/>
      <c r="N85" s="136"/>
      <c r="O85" s="136"/>
      <c r="P85" s="136"/>
      <c r="Q85" s="136"/>
      <c r="R85" s="136"/>
      <c r="S85" s="136"/>
      <c r="T85" s="136"/>
      <c r="U85" s="136"/>
      <c r="V85" s="134"/>
      <c r="W85" s="134"/>
      <c r="X85" s="134"/>
      <c r="Y85" s="134"/>
      <c r="Z85" s="134"/>
      <c r="AA85" s="134"/>
      <c r="AB85" s="148"/>
      <c r="AC85" s="171"/>
      <c r="AD85" s="171"/>
      <c r="AE85" s="171"/>
      <c r="AF85" s="171"/>
      <c r="AG85" s="171"/>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c r="BR85" s="141"/>
      <c r="BS85" s="141"/>
      <c r="BT85" s="141"/>
      <c r="BU85" s="141"/>
      <c r="BV85" s="141"/>
      <c r="BW85" s="141"/>
      <c r="BX85" s="141"/>
      <c r="BY85" s="141"/>
    </row>
    <row r="86" spans="1:77" ht="15" customHeight="1" x14ac:dyDescent="0.2">
      <c r="A86" s="127" t="s">
        <v>392</v>
      </c>
      <c r="B86" s="60">
        <v>640</v>
      </c>
      <c r="C86" s="176"/>
      <c r="D86" s="136"/>
      <c r="E86" s="136"/>
      <c r="F86" s="136"/>
      <c r="G86" s="136"/>
      <c r="H86" s="136"/>
      <c r="I86" s="136"/>
      <c r="J86" s="136"/>
      <c r="K86" s="136"/>
      <c r="L86" s="136"/>
      <c r="M86" s="136"/>
      <c r="N86" s="136"/>
      <c r="O86" s="136"/>
      <c r="P86" s="136"/>
      <c r="Q86" s="136"/>
      <c r="R86" s="136"/>
      <c r="S86" s="136"/>
      <c r="T86" s="136"/>
      <c r="U86" s="136"/>
      <c r="V86" s="134"/>
      <c r="W86" s="134"/>
      <c r="X86" s="134"/>
      <c r="Y86" s="134"/>
      <c r="Z86" s="134"/>
      <c r="AA86" s="134"/>
      <c r="AB86" s="148"/>
      <c r="AC86" s="171"/>
      <c r="AD86" s="171"/>
      <c r="AE86" s="171"/>
      <c r="AF86" s="171"/>
      <c r="AG86" s="171"/>
      <c r="AN86" s="141"/>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c r="BR86" s="141"/>
      <c r="BS86" s="141"/>
      <c r="BT86" s="141"/>
      <c r="BU86" s="141"/>
      <c r="BV86" s="141"/>
      <c r="BW86" s="141"/>
      <c r="BX86" s="141"/>
      <c r="BY86" s="141"/>
    </row>
    <row r="87" spans="1:77" ht="15" customHeight="1" x14ac:dyDescent="0.2">
      <c r="A87" s="326" t="s">
        <v>238</v>
      </c>
      <c r="B87" s="326"/>
      <c r="C87" s="166"/>
      <c r="D87" s="136"/>
      <c r="E87" s="136"/>
      <c r="F87" s="136"/>
      <c r="G87" s="136"/>
      <c r="H87" s="136"/>
      <c r="I87" s="136"/>
      <c r="J87" s="136"/>
      <c r="K87" s="136"/>
      <c r="L87" s="136"/>
      <c r="M87" s="136"/>
      <c r="N87" s="136"/>
      <c r="O87" s="136"/>
      <c r="P87" s="136"/>
      <c r="Q87" s="136"/>
      <c r="R87" s="136"/>
      <c r="S87" s="136"/>
      <c r="T87" s="136"/>
      <c r="U87" s="136"/>
      <c r="V87" s="134"/>
      <c r="W87" s="134"/>
      <c r="X87" s="134"/>
      <c r="Y87" s="134"/>
      <c r="Z87" s="134"/>
      <c r="AA87" s="134"/>
      <c r="AB87" s="148"/>
      <c r="AC87" s="171"/>
      <c r="AD87" s="171"/>
      <c r="AE87" s="171"/>
      <c r="AF87" s="171"/>
      <c r="AG87" s="17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row>
    <row r="88" spans="1:77" ht="15.75" customHeight="1" x14ac:dyDescent="0.2">
      <c r="A88" s="128" t="s">
        <v>490</v>
      </c>
      <c r="B88" s="129">
        <v>650</v>
      </c>
      <c r="C88" s="175"/>
      <c r="D88" s="136"/>
      <c r="E88" s="136"/>
      <c r="F88" s="136"/>
      <c r="G88" s="136"/>
      <c r="H88" s="136"/>
      <c r="I88" s="136"/>
      <c r="J88" s="136"/>
      <c r="K88" s="136"/>
      <c r="L88" s="136"/>
      <c r="M88" s="136"/>
      <c r="N88" s="136"/>
      <c r="O88" s="136"/>
      <c r="P88" s="136"/>
      <c r="Q88" s="136"/>
      <c r="R88" s="136"/>
      <c r="S88" s="136"/>
      <c r="T88" s="136"/>
      <c r="U88" s="136"/>
      <c r="V88" s="134"/>
      <c r="W88" s="134"/>
      <c r="X88" s="134"/>
      <c r="Y88" s="134"/>
      <c r="Z88" s="134"/>
      <c r="AA88" s="134"/>
      <c r="AB88" s="148"/>
      <c r="AC88" s="171"/>
      <c r="AD88" s="171"/>
      <c r="AE88" s="171"/>
      <c r="AF88" s="171"/>
      <c r="AG88" s="17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row>
    <row r="89" spans="1:77" ht="17.25" customHeight="1" x14ac:dyDescent="0.2">
      <c r="A89" s="326" t="s">
        <v>444</v>
      </c>
      <c r="B89" s="18">
        <v>660</v>
      </c>
      <c r="C89" s="177"/>
      <c r="D89" s="172"/>
      <c r="E89" s="136"/>
      <c r="F89" s="136"/>
      <c r="G89" s="136"/>
      <c r="H89" s="136"/>
      <c r="I89" s="172"/>
      <c r="J89" s="136"/>
      <c r="K89" s="136"/>
      <c r="L89" s="172"/>
      <c r="M89" s="172"/>
      <c r="N89" s="173"/>
      <c r="O89" s="136"/>
      <c r="P89" s="136"/>
      <c r="Q89" s="178"/>
      <c r="R89" s="172"/>
      <c r="S89" s="173"/>
      <c r="T89" s="134"/>
      <c r="U89" s="172"/>
      <c r="V89" s="134"/>
      <c r="W89" s="134"/>
      <c r="X89" s="134"/>
      <c r="Y89" s="134"/>
      <c r="Z89" s="134"/>
      <c r="AA89" s="134"/>
      <c r="AB89" s="148"/>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c r="BR89" s="141"/>
      <c r="BS89" s="141"/>
      <c r="BT89" s="141"/>
      <c r="BU89" s="141"/>
      <c r="BV89" s="141"/>
      <c r="BW89" s="141"/>
      <c r="BX89" s="141"/>
      <c r="BY89" s="141"/>
    </row>
    <row r="90" spans="1:77" ht="15.75" customHeight="1" x14ac:dyDescent="0.2">
      <c r="A90" s="66" t="s">
        <v>445</v>
      </c>
      <c r="B90" s="129">
        <v>670</v>
      </c>
      <c r="C90" s="177"/>
      <c r="D90" s="172"/>
      <c r="E90" s="134"/>
      <c r="F90" s="136"/>
      <c r="G90" s="136"/>
      <c r="H90" s="136"/>
      <c r="I90" s="172"/>
      <c r="J90" s="136"/>
      <c r="K90" s="136"/>
      <c r="L90" s="172"/>
      <c r="M90" s="172"/>
      <c r="N90" s="173"/>
      <c r="O90" s="136"/>
      <c r="P90" s="134"/>
      <c r="Q90" s="178"/>
      <c r="R90" s="172"/>
      <c r="S90" s="173"/>
      <c r="T90" s="134"/>
      <c r="U90" s="172"/>
      <c r="V90" s="134"/>
      <c r="W90" s="134"/>
      <c r="X90" s="134"/>
      <c r="Y90" s="134"/>
      <c r="Z90" s="134"/>
      <c r="AA90" s="134"/>
      <c r="AB90" s="148"/>
      <c r="AI90" s="141"/>
      <c r="AJ90" s="141"/>
      <c r="AK90" s="141"/>
      <c r="AL90" s="141"/>
      <c r="AM90" s="141"/>
      <c r="AN90" s="141"/>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c r="BR90" s="141"/>
      <c r="BS90" s="141"/>
      <c r="BT90" s="141"/>
      <c r="BU90" s="141"/>
      <c r="BV90" s="141"/>
      <c r="BW90" s="141"/>
      <c r="BX90" s="141"/>
      <c r="BY90" s="141"/>
    </row>
    <row r="91" spans="1:77" ht="15.75" customHeight="1" x14ac:dyDescent="0.2">
      <c r="A91" s="66" t="s">
        <v>446</v>
      </c>
      <c r="B91" s="18">
        <v>680</v>
      </c>
      <c r="C91" s="177"/>
      <c r="D91" s="172"/>
      <c r="E91" s="134"/>
      <c r="F91" s="136"/>
      <c r="G91" s="136"/>
      <c r="H91" s="136"/>
      <c r="I91" s="172"/>
      <c r="J91" s="136"/>
      <c r="K91" s="136"/>
      <c r="L91" s="172"/>
      <c r="M91" s="172"/>
      <c r="N91" s="173"/>
      <c r="O91" s="136"/>
      <c r="P91" s="134"/>
      <c r="Q91" s="178"/>
      <c r="R91" s="172"/>
      <c r="S91" s="173"/>
      <c r="T91" s="134"/>
      <c r="U91" s="172"/>
      <c r="V91" s="134"/>
      <c r="W91" s="134"/>
      <c r="X91" s="134"/>
      <c r="Y91" s="134"/>
      <c r="Z91" s="134"/>
      <c r="AA91" s="134"/>
      <c r="AB91" s="148"/>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c r="BR91" s="141"/>
      <c r="BS91" s="141"/>
      <c r="BT91" s="141"/>
      <c r="BU91" s="141"/>
      <c r="BV91" s="141"/>
      <c r="BW91" s="141"/>
      <c r="BX91" s="141"/>
      <c r="BY91" s="141"/>
    </row>
    <row r="92" spans="1:77" ht="17.25" customHeight="1" thickBot="1" x14ac:dyDescent="0.25">
      <c r="A92" s="66" t="s">
        <v>449</v>
      </c>
      <c r="B92" s="129">
        <v>690</v>
      </c>
      <c r="C92" s="179"/>
      <c r="D92" s="182"/>
      <c r="E92" s="181"/>
      <c r="F92" s="181"/>
      <c r="G92" s="181"/>
      <c r="H92" s="181"/>
      <c r="I92" s="182"/>
      <c r="J92" s="181"/>
      <c r="K92" s="181"/>
      <c r="L92" s="182"/>
      <c r="M92" s="182"/>
      <c r="N92" s="180"/>
      <c r="O92" s="181"/>
      <c r="P92" s="181"/>
      <c r="Q92" s="183"/>
      <c r="R92" s="182"/>
      <c r="S92" s="180"/>
      <c r="T92" s="181"/>
      <c r="U92" s="182"/>
      <c r="V92" s="181"/>
      <c r="W92" s="181"/>
      <c r="X92" s="181"/>
      <c r="Y92" s="181"/>
      <c r="Z92" s="181"/>
      <c r="AA92" s="181"/>
      <c r="AB92" s="184"/>
      <c r="AC92" s="171"/>
      <c r="AD92" s="171"/>
      <c r="AE92" s="171"/>
      <c r="AL92" s="141"/>
      <c r="AM92" s="141"/>
      <c r="AN92" s="141"/>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c r="BR92" s="141"/>
      <c r="BS92" s="141"/>
      <c r="BT92" s="141"/>
      <c r="BU92" s="141"/>
      <c r="BV92" s="141"/>
      <c r="BW92" s="141"/>
      <c r="BX92" s="141"/>
      <c r="BY92" s="141"/>
    </row>
    <row r="93" spans="1:77" ht="12.75" hidden="1" customHeight="1" x14ac:dyDescent="0.2">
      <c r="A93" s="130"/>
      <c r="B93" s="131"/>
      <c r="C93" s="185"/>
      <c r="D93" s="167"/>
      <c r="E93" s="167"/>
      <c r="F93" s="167"/>
      <c r="G93" s="167"/>
      <c r="H93" s="167"/>
      <c r="I93" s="167"/>
      <c r="J93" s="167"/>
      <c r="K93" s="167"/>
      <c r="L93" s="167"/>
      <c r="M93" s="167"/>
      <c r="N93" s="185"/>
      <c r="O93" s="185"/>
      <c r="P93" s="185"/>
      <c r="Q93" s="167"/>
      <c r="R93" s="167"/>
      <c r="S93" s="167"/>
      <c r="T93" s="167"/>
      <c r="U93" s="171"/>
      <c r="V93" s="171"/>
      <c r="W93" s="171"/>
      <c r="X93" s="171"/>
      <c r="Y93" s="171"/>
      <c r="Z93" s="171"/>
      <c r="AA93" s="171"/>
      <c r="AB93" s="171"/>
      <c r="AC93" s="171"/>
      <c r="AD93" s="171"/>
      <c r="AE93" s="171"/>
      <c r="AF93" s="17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row>
    <row r="94" spans="1:77" hidden="1" x14ac:dyDescent="0.2">
      <c r="A94" s="130"/>
      <c r="B94" s="131"/>
      <c r="C94" s="185"/>
      <c r="D94" s="167"/>
      <c r="E94" s="167"/>
      <c r="F94" s="167"/>
      <c r="G94" s="167"/>
      <c r="H94" s="167"/>
      <c r="I94" s="167"/>
      <c r="J94" s="167"/>
      <c r="K94" s="167"/>
      <c r="L94" s="167"/>
      <c r="M94" s="167"/>
      <c r="N94" s="185"/>
      <c r="O94" s="185"/>
      <c r="P94" s="167"/>
      <c r="Q94" s="167"/>
      <c r="R94" s="167"/>
      <c r="S94" s="167"/>
      <c r="T94" s="167"/>
      <c r="U94" s="171"/>
      <c r="V94" s="171"/>
      <c r="W94" s="171"/>
      <c r="X94" s="171"/>
      <c r="Y94" s="171"/>
      <c r="Z94" s="171"/>
      <c r="AA94" s="171"/>
      <c r="AB94" s="171"/>
      <c r="AC94" s="171"/>
      <c r="AD94" s="171"/>
      <c r="AE94" s="171"/>
      <c r="AF94" s="17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row>
    <row r="95" spans="1:77" hidden="1" x14ac:dyDescent="0.2">
      <c r="K95" s="171"/>
      <c r="L95" s="171"/>
      <c r="M95" s="171"/>
      <c r="N95" s="171"/>
      <c r="O95" s="171"/>
      <c r="P95" s="171"/>
      <c r="Q95" s="171"/>
      <c r="R95" s="171"/>
      <c r="S95" s="171"/>
      <c r="T95" s="171"/>
      <c r="U95" s="171"/>
      <c r="V95" s="171"/>
      <c r="W95" s="171"/>
      <c r="X95" s="171"/>
      <c r="Y95" s="171"/>
      <c r="Z95" s="171"/>
      <c r="AA95" s="171"/>
      <c r="AB95" s="171"/>
      <c r="AI95" s="141"/>
      <c r="AJ95" s="141"/>
      <c r="AK95" s="141"/>
      <c r="AL95" s="141"/>
      <c r="AM95" s="141"/>
      <c r="AN95" s="141"/>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c r="BR95" s="141"/>
      <c r="BS95" s="141"/>
      <c r="BT95" s="141"/>
      <c r="BU95" s="141"/>
      <c r="BV95" s="141"/>
      <c r="BW95" s="141"/>
      <c r="BX95" s="141"/>
      <c r="BY95" s="141"/>
    </row>
    <row r="96" spans="1:77" hidden="1" x14ac:dyDescent="0.2">
      <c r="K96" s="171"/>
      <c r="L96" s="171"/>
      <c r="M96" s="171"/>
      <c r="N96" s="171"/>
      <c r="O96" s="171"/>
      <c r="P96" s="171"/>
      <c r="Q96" s="171"/>
      <c r="R96" s="171"/>
      <c r="S96" s="171"/>
      <c r="T96" s="171"/>
      <c r="U96" s="171"/>
      <c r="V96" s="171"/>
      <c r="W96" s="171"/>
      <c r="X96" s="171"/>
      <c r="Y96" s="171"/>
      <c r="Z96" s="171"/>
      <c r="AA96" s="171"/>
      <c r="AB96" s="171"/>
      <c r="AI96" s="141"/>
      <c r="AJ96" s="141"/>
      <c r="AK96" s="141"/>
      <c r="AL96" s="141"/>
      <c r="AM96" s="141"/>
      <c r="AN96" s="141"/>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1"/>
      <c r="BR96" s="141"/>
      <c r="BS96" s="141"/>
      <c r="BT96" s="141"/>
      <c r="BU96" s="141"/>
      <c r="BV96" s="141"/>
      <c r="BW96" s="141"/>
      <c r="BX96" s="141"/>
      <c r="BY96" s="141"/>
    </row>
    <row r="97" spans="11:77" hidden="1" x14ac:dyDescent="0.2">
      <c r="K97" s="171"/>
      <c r="L97" s="171"/>
      <c r="M97" s="171"/>
      <c r="N97" s="171"/>
      <c r="O97" s="171"/>
      <c r="P97" s="171"/>
      <c r="Q97" s="171"/>
      <c r="R97" s="171"/>
      <c r="S97" s="171"/>
      <c r="T97" s="171"/>
      <c r="U97" s="171"/>
      <c r="V97" s="171"/>
      <c r="W97" s="171"/>
      <c r="X97" s="171"/>
      <c r="Y97" s="171"/>
      <c r="Z97" s="171"/>
      <c r="AA97" s="171"/>
      <c r="AB97" s="171"/>
      <c r="AI97" s="141"/>
      <c r="AJ97" s="141"/>
      <c r="AK97" s="141"/>
      <c r="AL97" s="141"/>
      <c r="AM97" s="141"/>
      <c r="AN97" s="141"/>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c r="BR97" s="141"/>
      <c r="BS97" s="141"/>
      <c r="BT97" s="141"/>
      <c r="BU97" s="141"/>
      <c r="BV97" s="141"/>
      <c r="BW97" s="141"/>
      <c r="BX97" s="141"/>
      <c r="BY97" s="141"/>
    </row>
    <row r="98" spans="11:77" hidden="1" x14ac:dyDescent="0.2">
      <c r="K98" s="171"/>
      <c r="L98" s="171"/>
      <c r="M98" s="171"/>
      <c r="N98" s="171"/>
      <c r="O98" s="171"/>
      <c r="P98" s="171"/>
      <c r="Q98" s="171"/>
      <c r="R98" s="171"/>
      <c r="S98" s="171"/>
      <c r="T98" s="171"/>
      <c r="U98" s="171"/>
      <c r="V98" s="171"/>
      <c r="W98" s="171"/>
      <c r="X98" s="171"/>
      <c r="Y98" s="171"/>
      <c r="Z98" s="171"/>
      <c r="AA98" s="171"/>
      <c r="AB98" s="171"/>
      <c r="AI98" s="141"/>
      <c r="AJ98" s="141"/>
      <c r="AK98" s="141"/>
      <c r="AL98" s="141"/>
      <c r="AM98" s="141"/>
      <c r="AN98" s="141"/>
      <c r="AO98" s="141"/>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1"/>
      <c r="BN98" s="141"/>
      <c r="BO98" s="141"/>
      <c r="BP98" s="141"/>
      <c r="BQ98" s="141"/>
      <c r="BR98" s="141"/>
      <c r="BS98" s="141"/>
      <c r="BT98" s="141"/>
      <c r="BU98" s="141"/>
      <c r="BV98" s="141"/>
      <c r="BW98" s="141"/>
      <c r="BX98" s="141"/>
      <c r="BY98" s="141"/>
    </row>
    <row r="99" spans="11:77" hidden="1" x14ac:dyDescent="0.2">
      <c r="K99" s="171"/>
      <c r="L99" s="171"/>
      <c r="M99" s="171"/>
      <c r="N99" s="171"/>
      <c r="O99" s="171"/>
      <c r="P99" s="171"/>
      <c r="Q99" s="171"/>
      <c r="R99" s="171"/>
      <c r="S99" s="171"/>
      <c r="T99" s="171"/>
      <c r="U99" s="171"/>
      <c r="V99" s="171"/>
      <c r="W99" s="171"/>
      <c r="X99" s="171"/>
      <c r="Y99" s="171"/>
      <c r="Z99" s="171"/>
      <c r="AA99" s="171"/>
      <c r="AB99" s="171"/>
      <c r="AI99" s="141"/>
      <c r="AJ99" s="141"/>
      <c r="AK99" s="141"/>
      <c r="AL99" s="141"/>
      <c r="AM99" s="141"/>
      <c r="AN99" s="141"/>
      <c r="AO99" s="141"/>
      <c r="AP99" s="141"/>
      <c r="AQ99" s="141"/>
      <c r="AR99" s="141"/>
      <c r="AS99" s="141"/>
      <c r="AT99" s="141"/>
      <c r="AU99" s="141"/>
      <c r="AV99" s="141"/>
      <c r="AW99" s="141"/>
      <c r="AX99" s="141"/>
      <c r="AY99" s="141"/>
      <c r="AZ99" s="141"/>
      <c r="BA99" s="141"/>
      <c r="BB99" s="141"/>
      <c r="BC99" s="141"/>
      <c r="BD99" s="141"/>
      <c r="BE99" s="141"/>
      <c r="BF99" s="141"/>
      <c r="BG99" s="141"/>
      <c r="BH99" s="141"/>
      <c r="BI99" s="141"/>
      <c r="BJ99" s="141"/>
      <c r="BK99" s="141"/>
      <c r="BL99" s="141"/>
      <c r="BM99" s="141"/>
      <c r="BN99" s="141"/>
      <c r="BO99" s="141"/>
      <c r="BP99" s="141"/>
      <c r="BQ99" s="141"/>
      <c r="BR99" s="141"/>
      <c r="BS99" s="141"/>
      <c r="BT99" s="141"/>
      <c r="BU99" s="141"/>
      <c r="BV99" s="141"/>
      <c r="BW99" s="141"/>
      <c r="BX99" s="141"/>
      <c r="BY99" s="141"/>
    </row>
    <row r="100" spans="11:77" hidden="1" x14ac:dyDescent="0.2">
      <c r="K100" s="171"/>
      <c r="L100" s="171"/>
      <c r="M100" s="171"/>
      <c r="N100" s="171"/>
      <c r="O100" s="171"/>
      <c r="P100" s="171"/>
      <c r="Q100" s="171"/>
      <c r="R100" s="171"/>
      <c r="S100" s="171"/>
      <c r="T100" s="171"/>
      <c r="U100" s="171"/>
      <c r="V100" s="171"/>
      <c r="W100" s="171"/>
      <c r="X100" s="171"/>
      <c r="Y100" s="171"/>
      <c r="Z100" s="171"/>
      <c r="AA100" s="171"/>
      <c r="AB100" s="171"/>
      <c r="AI100" s="141"/>
      <c r="AJ100" s="141"/>
      <c r="AK100" s="141"/>
      <c r="AL100" s="141"/>
      <c r="AM100" s="141"/>
      <c r="AN100" s="141"/>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c r="BR100" s="141"/>
      <c r="BS100" s="141"/>
      <c r="BT100" s="141"/>
      <c r="BU100" s="141"/>
      <c r="BV100" s="141"/>
      <c r="BW100" s="141"/>
      <c r="BX100" s="141"/>
      <c r="BY100" s="141"/>
    </row>
    <row r="101" spans="11:77" hidden="1" x14ac:dyDescent="0.2">
      <c r="K101" s="171"/>
      <c r="L101" s="171"/>
      <c r="M101" s="171"/>
      <c r="N101" s="171"/>
      <c r="O101" s="171"/>
      <c r="P101" s="171"/>
      <c r="Q101" s="171"/>
      <c r="R101" s="171"/>
      <c r="S101" s="171"/>
      <c r="T101" s="171"/>
      <c r="U101" s="171"/>
      <c r="V101" s="171"/>
      <c r="W101" s="171"/>
      <c r="X101" s="171"/>
      <c r="Y101" s="171"/>
      <c r="Z101" s="171"/>
      <c r="AA101" s="171"/>
      <c r="AB101" s="17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row>
    <row r="102" spans="11:77" hidden="1" x14ac:dyDescent="0.2">
      <c r="K102" s="171"/>
      <c r="L102" s="171"/>
      <c r="M102" s="171"/>
      <c r="N102" s="171"/>
      <c r="O102" s="171"/>
      <c r="P102" s="171"/>
      <c r="Q102" s="171"/>
      <c r="R102" s="171"/>
      <c r="S102" s="171"/>
      <c r="T102" s="171"/>
      <c r="U102" s="171"/>
      <c r="V102" s="171"/>
      <c r="W102" s="171"/>
      <c r="X102" s="171"/>
      <c r="Y102" s="171"/>
      <c r="Z102" s="171"/>
      <c r="AA102" s="171"/>
      <c r="AB102" s="171"/>
      <c r="AI102" s="141"/>
      <c r="AJ102" s="141"/>
      <c r="AK102" s="141"/>
      <c r="AL102" s="141"/>
      <c r="AM102" s="141"/>
      <c r="AN102" s="141"/>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c r="BR102" s="141"/>
      <c r="BS102" s="141"/>
      <c r="BT102" s="141"/>
      <c r="BU102" s="141"/>
      <c r="BV102" s="141"/>
      <c r="BW102" s="141"/>
      <c r="BX102" s="141"/>
      <c r="BY102" s="141"/>
    </row>
    <row r="103" spans="11:77" hidden="1" x14ac:dyDescent="0.2">
      <c r="K103" s="171"/>
      <c r="L103" s="171"/>
      <c r="M103" s="171"/>
      <c r="N103" s="171"/>
      <c r="O103" s="171"/>
      <c r="P103" s="171"/>
      <c r="Q103" s="171"/>
      <c r="R103" s="171"/>
      <c r="S103" s="171"/>
      <c r="T103" s="171"/>
      <c r="U103" s="171"/>
      <c r="V103" s="171"/>
      <c r="W103" s="171"/>
      <c r="X103" s="171"/>
      <c r="Y103" s="171"/>
      <c r="Z103" s="171"/>
      <c r="AA103" s="171"/>
      <c r="AB103" s="17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row>
    <row r="104" spans="11:77" hidden="1" x14ac:dyDescent="0.2">
      <c r="K104" s="171"/>
      <c r="L104" s="171"/>
      <c r="M104" s="171"/>
      <c r="N104" s="171"/>
      <c r="O104" s="171"/>
      <c r="P104" s="171"/>
      <c r="Q104" s="171"/>
      <c r="R104" s="171"/>
      <c r="S104" s="171"/>
      <c r="T104" s="171"/>
      <c r="U104" s="171"/>
      <c r="V104" s="171"/>
      <c r="W104" s="171"/>
      <c r="X104" s="171"/>
      <c r="Y104" s="171"/>
      <c r="Z104" s="171"/>
      <c r="AA104" s="171"/>
      <c r="AB104" s="17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row>
    <row r="105" spans="11:77" hidden="1" x14ac:dyDescent="0.2">
      <c r="K105" s="171"/>
      <c r="L105" s="171"/>
      <c r="M105" s="171"/>
      <c r="N105" s="171"/>
      <c r="O105" s="171"/>
      <c r="P105" s="171"/>
      <c r="Q105" s="171"/>
      <c r="R105" s="171"/>
      <c r="S105" s="171"/>
      <c r="T105" s="171"/>
      <c r="U105" s="171"/>
      <c r="V105" s="171"/>
      <c r="W105" s="171"/>
      <c r="X105" s="171"/>
      <c r="Y105" s="171"/>
      <c r="Z105" s="171"/>
      <c r="AA105" s="171"/>
      <c r="AB105" s="17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c r="BY105" s="141"/>
    </row>
    <row r="106" spans="11:77" hidden="1" x14ac:dyDescent="0.2">
      <c r="K106" s="171"/>
      <c r="L106" s="171"/>
      <c r="M106" s="171"/>
      <c r="N106" s="171"/>
      <c r="O106" s="171"/>
      <c r="P106" s="171"/>
      <c r="Q106" s="171"/>
      <c r="R106" s="171"/>
      <c r="S106" s="171"/>
      <c r="T106" s="171"/>
      <c r="U106" s="171"/>
      <c r="V106" s="171"/>
      <c r="W106" s="171"/>
      <c r="X106" s="171"/>
      <c r="Y106" s="171"/>
      <c r="Z106" s="171"/>
      <c r="AA106" s="171"/>
      <c r="AB106" s="171"/>
      <c r="AI106" s="141"/>
      <c r="AJ106" s="141"/>
      <c r="AK106" s="141"/>
      <c r="AL106" s="141"/>
      <c r="AM106" s="141"/>
      <c r="AN106" s="141"/>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c r="BR106" s="141"/>
      <c r="BS106" s="141"/>
      <c r="BT106" s="141"/>
      <c r="BU106" s="141"/>
      <c r="BV106" s="141"/>
      <c r="BW106" s="141"/>
      <c r="BX106" s="141"/>
      <c r="BY106" s="141"/>
    </row>
    <row r="107" spans="11:77" hidden="1" x14ac:dyDescent="0.2">
      <c r="K107" s="171"/>
      <c r="L107" s="171"/>
      <c r="M107" s="171"/>
      <c r="N107" s="171"/>
      <c r="O107" s="171"/>
      <c r="P107" s="171"/>
      <c r="Q107" s="171"/>
      <c r="R107" s="171"/>
      <c r="S107" s="171"/>
      <c r="T107" s="171"/>
      <c r="U107" s="171"/>
      <c r="V107" s="171"/>
      <c r="W107" s="171"/>
      <c r="X107" s="171"/>
      <c r="Y107" s="171"/>
      <c r="Z107" s="171"/>
      <c r="AA107" s="171"/>
      <c r="AB107" s="17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row>
    <row r="108" spans="11:77" hidden="1" x14ac:dyDescent="0.2">
      <c r="K108" s="171"/>
      <c r="L108" s="171"/>
      <c r="M108" s="171"/>
      <c r="N108" s="171"/>
      <c r="O108" s="171"/>
      <c r="P108" s="171"/>
      <c r="Q108" s="171"/>
      <c r="R108" s="171"/>
      <c r="S108" s="171"/>
      <c r="T108" s="171"/>
      <c r="U108" s="171"/>
      <c r="V108" s="171"/>
      <c r="W108" s="171"/>
      <c r="X108" s="171"/>
      <c r="Y108" s="171"/>
      <c r="Z108" s="171"/>
      <c r="AA108" s="171"/>
      <c r="AB108" s="17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row>
    <row r="109" spans="11:77" hidden="1" x14ac:dyDescent="0.2">
      <c r="K109" s="171"/>
      <c r="L109" s="171"/>
      <c r="M109" s="171"/>
      <c r="N109" s="171"/>
      <c r="O109" s="171"/>
      <c r="P109" s="171"/>
      <c r="Q109" s="171"/>
      <c r="R109" s="171"/>
      <c r="S109" s="171"/>
      <c r="T109" s="171"/>
      <c r="U109" s="171"/>
      <c r="V109" s="171"/>
      <c r="W109" s="171"/>
      <c r="X109" s="171"/>
      <c r="Y109" s="171"/>
      <c r="Z109" s="171"/>
      <c r="AA109" s="171"/>
      <c r="AB109" s="171"/>
      <c r="AI109" s="141"/>
      <c r="AJ109" s="141"/>
      <c r="AK109" s="141"/>
      <c r="AL109" s="141"/>
      <c r="AM109" s="141"/>
      <c r="AN109" s="141"/>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c r="BR109" s="141"/>
      <c r="BS109" s="141"/>
      <c r="BT109" s="141"/>
      <c r="BU109" s="141"/>
      <c r="BV109" s="141"/>
      <c r="BW109" s="141"/>
      <c r="BX109" s="141"/>
      <c r="BY109" s="141"/>
    </row>
    <row r="110" spans="11:77" hidden="1" x14ac:dyDescent="0.2">
      <c r="K110" s="171"/>
      <c r="L110" s="171"/>
      <c r="M110" s="171"/>
      <c r="N110" s="171"/>
      <c r="O110" s="171"/>
      <c r="P110" s="171"/>
      <c r="Q110" s="171"/>
      <c r="R110" s="171"/>
      <c r="S110" s="171"/>
      <c r="T110" s="171"/>
      <c r="U110" s="171"/>
      <c r="V110" s="171"/>
      <c r="W110" s="171"/>
      <c r="X110" s="171"/>
      <c r="Y110" s="171"/>
      <c r="Z110" s="171"/>
      <c r="AA110" s="171"/>
      <c r="AB110" s="171"/>
      <c r="AI110" s="141"/>
      <c r="AJ110" s="141"/>
      <c r="AK110" s="141"/>
      <c r="AL110" s="141"/>
      <c r="AM110" s="141"/>
      <c r="AN110" s="141"/>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c r="BR110" s="141"/>
      <c r="BS110" s="141"/>
      <c r="BT110" s="141"/>
      <c r="BU110" s="141"/>
      <c r="BV110" s="141"/>
      <c r="BW110" s="141"/>
      <c r="BX110" s="141"/>
      <c r="BY110" s="141"/>
    </row>
    <row r="111" spans="11:77" hidden="1" x14ac:dyDescent="0.2">
      <c r="K111" s="171"/>
      <c r="L111" s="171"/>
      <c r="M111" s="171"/>
      <c r="N111" s="171"/>
      <c r="O111" s="171"/>
      <c r="P111" s="171"/>
      <c r="Q111" s="171"/>
      <c r="R111" s="171"/>
      <c r="S111" s="171"/>
      <c r="T111" s="171"/>
      <c r="U111" s="171"/>
      <c r="V111" s="171"/>
      <c r="W111" s="171"/>
      <c r="X111" s="171"/>
      <c r="Y111" s="171"/>
      <c r="Z111" s="171"/>
      <c r="AA111" s="171"/>
      <c r="AB111" s="171"/>
      <c r="AI111" s="141"/>
      <c r="AJ111" s="141"/>
      <c r="AK111" s="141"/>
      <c r="AL111" s="141"/>
      <c r="AM111" s="141"/>
      <c r="AN111" s="141"/>
      <c r="AO111" s="141"/>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1"/>
      <c r="BN111" s="141"/>
      <c r="BO111" s="141"/>
      <c r="BP111" s="141"/>
      <c r="BQ111" s="141"/>
      <c r="BR111" s="141"/>
      <c r="BS111" s="141"/>
      <c r="BT111" s="141"/>
      <c r="BU111" s="141"/>
      <c r="BV111" s="141"/>
      <c r="BW111" s="141"/>
      <c r="BX111" s="141"/>
      <c r="BY111" s="141"/>
    </row>
    <row r="112" spans="11:77" hidden="1" x14ac:dyDescent="0.2">
      <c r="K112" s="171"/>
      <c r="L112" s="171"/>
      <c r="M112" s="171"/>
      <c r="N112" s="171"/>
      <c r="O112" s="171"/>
      <c r="P112" s="171"/>
      <c r="Q112" s="171"/>
      <c r="R112" s="171"/>
      <c r="S112" s="171"/>
      <c r="T112" s="171"/>
      <c r="U112" s="171"/>
      <c r="V112" s="171"/>
      <c r="W112" s="171"/>
      <c r="X112" s="171"/>
      <c r="Y112" s="171"/>
      <c r="Z112" s="171"/>
      <c r="AA112" s="171"/>
      <c r="AB112" s="171"/>
      <c r="AI112" s="141"/>
      <c r="AJ112" s="141"/>
      <c r="AK112" s="141"/>
      <c r="AL112" s="141"/>
      <c r="AM112" s="141"/>
      <c r="AN112" s="141"/>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141"/>
      <c r="BX112" s="141"/>
      <c r="BY112" s="141"/>
    </row>
    <row r="113" spans="11:77" hidden="1" x14ac:dyDescent="0.2">
      <c r="K113" s="171"/>
      <c r="L113" s="171"/>
      <c r="M113" s="171"/>
      <c r="N113" s="171"/>
      <c r="O113" s="171"/>
      <c r="P113" s="171"/>
      <c r="Q113" s="171"/>
      <c r="R113" s="171"/>
      <c r="S113" s="171"/>
      <c r="T113" s="171"/>
      <c r="U113" s="171"/>
      <c r="V113" s="171"/>
      <c r="W113" s="171"/>
      <c r="X113" s="171"/>
      <c r="Y113" s="171"/>
      <c r="Z113" s="171"/>
      <c r="AA113" s="171"/>
      <c r="AB113" s="171"/>
      <c r="AI113" s="141"/>
      <c r="AJ113" s="141"/>
      <c r="AK113" s="141"/>
      <c r="AL113" s="141"/>
      <c r="AM113" s="141"/>
      <c r="AN113" s="141"/>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141"/>
      <c r="BX113" s="141"/>
      <c r="BY113" s="141"/>
    </row>
    <row r="114" spans="11:77" hidden="1" x14ac:dyDescent="0.2">
      <c r="K114" s="171"/>
      <c r="L114" s="171"/>
      <c r="M114" s="171"/>
      <c r="N114" s="171"/>
      <c r="O114" s="171"/>
      <c r="P114" s="171"/>
      <c r="Q114" s="171"/>
      <c r="R114" s="171"/>
      <c r="S114" s="171"/>
      <c r="T114" s="171"/>
      <c r="U114" s="171"/>
      <c r="V114" s="171"/>
      <c r="W114" s="171"/>
      <c r="X114" s="171"/>
      <c r="Y114" s="171"/>
      <c r="Z114" s="171"/>
      <c r="AA114" s="171"/>
      <c r="AB114" s="171"/>
      <c r="AI114" s="141"/>
      <c r="AJ114" s="141"/>
      <c r="AK114" s="141"/>
      <c r="AL114" s="141"/>
      <c r="AM114" s="141"/>
      <c r="AN114" s="141"/>
      <c r="AO114" s="141"/>
      <c r="AP114" s="141"/>
      <c r="AQ114" s="141"/>
      <c r="AR114" s="141"/>
      <c r="AS114" s="141"/>
      <c r="AT114" s="141"/>
      <c r="AU114" s="141"/>
      <c r="AV114" s="141"/>
      <c r="AW114" s="141"/>
      <c r="AX114" s="141"/>
      <c r="AY114" s="141"/>
      <c r="AZ114" s="141"/>
      <c r="BA114" s="141"/>
      <c r="BB114" s="141"/>
      <c r="BC114" s="141"/>
      <c r="BD114" s="141"/>
      <c r="BE114" s="141"/>
      <c r="BF114" s="141"/>
      <c r="BG114" s="141"/>
      <c r="BH114" s="141"/>
      <c r="BI114" s="141"/>
      <c r="BJ114" s="141"/>
      <c r="BK114" s="141"/>
      <c r="BL114" s="141"/>
      <c r="BM114" s="141"/>
      <c r="BN114" s="141"/>
      <c r="BO114" s="141"/>
      <c r="BP114" s="141"/>
      <c r="BQ114" s="141"/>
      <c r="BR114" s="141"/>
      <c r="BS114" s="141"/>
      <c r="BT114" s="141"/>
      <c r="BU114" s="141"/>
      <c r="BV114" s="141"/>
      <c r="BW114" s="141"/>
      <c r="BX114" s="141"/>
      <c r="BY114" s="141"/>
    </row>
    <row r="115" spans="11:77" hidden="1" x14ac:dyDescent="0.2">
      <c r="K115" s="171"/>
      <c r="L115" s="171"/>
      <c r="M115" s="171"/>
      <c r="N115" s="171"/>
      <c r="O115" s="171"/>
      <c r="P115" s="171"/>
      <c r="Q115" s="171"/>
      <c r="R115" s="171"/>
      <c r="S115" s="171"/>
      <c r="T115" s="171"/>
      <c r="U115" s="171"/>
      <c r="V115" s="171"/>
      <c r="W115" s="171"/>
      <c r="X115" s="171"/>
      <c r="Y115" s="171"/>
      <c r="Z115" s="171"/>
      <c r="AA115" s="171"/>
      <c r="AB115" s="171"/>
      <c r="AI115" s="141"/>
      <c r="AJ115" s="141"/>
      <c r="AK115" s="141"/>
      <c r="AL115" s="141"/>
      <c r="AM115" s="141"/>
      <c r="AN115" s="141"/>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c r="BI115" s="141"/>
      <c r="BJ115" s="141"/>
      <c r="BK115" s="141"/>
      <c r="BL115" s="141"/>
      <c r="BM115" s="141"/>
      <c r="BN115" s="141"/>
      <c r="BO115" s="141"/>
      <c r="BP115" s="141"/>
      <c r="BQ115" s="141"/>
      <c r="BR115" s="141"/>
      <c r="BS115" s="141"/>
      <c r="BT115" s="141"/>
      <c r="BU115" s="141"/>
      <c r="BV115" s="141"/>
      <c r="BW115" s="141"/>
      <c r="BX115" s="141"/>
      <c r="BY115" s="141"/>
    </row>
    <row r="116" spans="11:77" hidden="1" x14ac:dyDescent="0.2">
      <c r="K116" s="171"/>
      <c r="L116" s="171"/>
      <c r="M116" s="171"/>
      <c r="N116" s="171"/>
      <c r="O116" s="171"/>
      <c r="P116" s="171"/>
      <c r="Q116" s="171"/>
      <c r="R116" s="171"/>
      <c r="S116" s="171"/>
      <c r="T116" s="171"/>
      <c r="U116" s="171"/>
      <c r="V116" s="171"/>
      <c r="W116" s="171"/>
      <c r="X116" s="171"/>
      <c r="Y116" s="171"/>
      <c r="Z116" s="171"/>
      <c r="AA116" s="171"/>
      <c r="AB116" s="171"/>
      <c r="AI116" s="141"/>
      <c r="AJ116" s="141"/>
      <c r="AK116" s="141"/>
      <c r="AL116" s="141"/>
      <c r="AM116" s="141"/>
      <c r="AN116" s="141"/>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c r="BI116" s="141"/>
      <c r="BJ116" s="141"/>
      <c r="BK116" s="141"/>
      <c r="BL116" s="141"/>
      <c r="BM116" s="141"/>
      <c r="BN116" s="141"/>
      <c r="BO116" s="141"/>
      <c r="BP116" s="141"/>
      <c r="BQ116" s="141"/>
      <c r="BR116" s="141"/>
      <c r="BS116" s="141"/>
      <c r="BT116" s="141"/>
      <c r="BU116" s="141"/>
      <c r="BV116" s="141"/>
      <c r="BW116" s="141"/>
      <c r="BX116" s="141"/>
      <c r="BY116" s="141"/>
    </row>
    <row r="117" spans="11:77" hidden="1" x14ac:dyDescent="0.2">
      <c r="K117" s="171"/>
      <c r="L117" s="171"/>
      <c r="M117" s="171"/>
      <c r="N117" s="171"/>
      <c r="O117" s="171"/>
      <c r="P117" s="171"/>
      <c r="Q117" s="171"/>
      <c r="R117" s="171"/>
      <c r="S117" s="171"/>
      <c r="T117" s="171"/>
      <c r="U117" s="171"/>
      <c r="V117" s="171"/>
      <c r="W117" s="171"/>
      <c r="X117" s="171"/>
      <c r="Y117" s="171"/>
      <c r="Z117" s="171"/>
      <c r="AA117" s="171"/>
      <c r="AB117" s="171"/>
      <c r="AI117" s="141"/>
      <c r="AJ117" s="141"/>
      <c r="AK117" s="141"/>
      <c r="AL117" s="141"/>
      <c r="AM117" s="141"/>
      <c r="AN117" s="141"/>
      <c r="AO117" s="141"/>
      <c r="AP117" s="141"/>
      <c r="AQ117" s="141"/>
      <c r="AR117" s="141"/>
      <c r="AS117" s="141"/>
      <c r="AT117" s="141"/>
      <c r="AU117" s="141"/>
      <c r="AV117" s="141"/>
      <c r="AW117" s="141"/>
      <c r="AX117" s="141"/>
      <c r="AY117" s="141"/>
      <c r="AZ117" s="141"/>
      <c r="BA117" s="141"/>
      <c r="BB117" s="141"/>
      <c r="BC117" s="141"/>
      <c r="BD117" s="141"/>
      <c r="BE117" s="141"/>
      <c r="BF117" s="141"/>
      <c r="BG117" s="141"/>
      <c r="BH117" s="141"/>
      <c r="BI117" s="141"/>
      <c r="BJ117" s="141"/>
      <c r="BK117" s="141"/>
      <c r="BL117" s="141"/>
      <c r="BM117" s="141"/>
      <c r="BN117" s="141"/>
      <c r="BO117" s="141"/>
      <c r="BP117" s="141"/>
      <c r="BQ117" s="141"/>
      <c r="BR117" s="141"/>
      <c r="BS117" s="141"/>
      <c r="BT117" s="141"/>
      <c r="BU117" s="141"/>
      <c r="BV117" s="141"/>
      <c r="BW117" s="141"/>
      <c r="BX117" s="141"/>
      <c r="BY117" s="141"/>
    </row>
    <row r="118" spans="11:77" hidden="1" x14ac:dyDescent="0.2">
      <c r="K118" s="171"/>
      <c r="L118" s="171"/>
      <c r="M118" s="171"/>
      <c r="N118" s="171"/>
      <c r="O118" s="171"/>
      <c r="P118" s="171"/>
      <c r="Q118" s="171"/>
      <c r="R118" s="171"/>
      <c r="S118" s="171"/>
      <c r="T118" s="171"/>
      <c r="U118" s="171"/>
      <c r="V118" s="171"/>
      <c r="W118" s="171"/>
      <c r="X118" s="171"/>
      <c r="Y118" s="171"/>
      <c r="Z118" s="171"/>
      <c r="AA118" s="171"/>
      <c r="AB118" s="171"/>
      <c r="AI118" s="141"/>
      <c r="AJ118" s="141"/>
      <c r="AK118" s="141"/>
      <c r="AL118" s="141"/>
      <c r="AM118" s="141"/>
      <c r="AN118" s="141"/>
      <c r="AO118" s="141"/>
      <c r="AP118" s="141"/>
      <c r="AQ118" s="141"/>
      <c r="AR118" s="141"/>
      <c r="AS118" s="141"/>
      <c r="AT118" s="141"/>
      <c r="AU118" s="141"/>
      <c r="AV118" s="141"/>
      <c r="AW118" s="141"/>
      <c r="AX118" s="141"/>
      <c r="AY118" s="141"/>
      <c r="AZ118" s="141"/>
      <c r="BA118" s="141"/>
      <c r="BB118" s="141"/>
      <c r="BC118" s="141"/>
      <c r="BD118" s="141"/>
      <c r="BE118" s="141"/>
      <c r="BF118" s="141"/>
      <c r="BG118" s="141"/>
      <c r="BH118" s="141"/>
      <c r="BI118" s="141"/>
      <c r="BJ118" s="141"/>
      <c r="BK118" s="141"/>
      <c r="BL118" s="141"/>
      <c r="BM118" s="141"/>
      <c r="BN118" s="141"/>
      <c r="BO118" s="141"/>
      <c r="BP118" s="141"/>
      <c r="BQ118" s="141"/>
      <c r="BR118" s="141"/>
      <c r="BS118" s="141"/>
      <c r="BT118" s="141"/>
      <c r="BU118" s="141"/>
      <c r="BV118" s="141"/>
      <c r="BW118" s="141"/>
      <c r="BX118" s="141"/>
      <c r="BY118" s="141"/>
    </row>
    <row r="119" spans="11:77" hidden="1" x14ac:dyDescent="0.2">
      <c r="K119" s="171"/>
      <c r="L119" s="171"/>
      <c r="M119" s="171"/>
      <c r="N119" s="171"/>
      <c r="O119" s="171"/>
      <c r="P119" s="171"/>
      <c r="Q119" s="171"/>
      <c r="R119" s="171"/>
      <c r="S119" s="171"/>
      <c r="T119" s="171"/>
      <c r="U119" s="171"/>
      <c r="V119" s="171"/>
      <c r="W119" s="171"/>
      <c r="X119" s="171"/>
      <c r="Y119" s="171"/>
      <c r="Z119" s="171"/>
      <c r="AA119" s="171"/>
      <c r="AB119" s="171"/>
      <c r="AI119" s="141"/>
      <c r="AJ119" s="141"/>
      <c r="AK119" s="141"/>
      <c r="AL119" s="141"/>
      <c r="AM119" s="141"/>
      <c r="AN119" s="141"/>
      <c r="AO119" s="141"/>
      <c r="AP119" s="141"/>
      <c r="AQ119" s="141"/>
      <c r="AR119" s="141"/>
      <c r="AS119" s="141"/>
      <c r="AT119" s="141"/>
      <c r="AU119" s="141"/>
      <c r="AV119" s="141"/>
      <c r="AW119" s="141"/>
      <c r="AX119" s="141"/>
      <c r="AY119" s="141"/>
      <c r="AZ119" s="141"/>
      <c r="BA119" s="141"/>
      <c r="BB119" s="141"/>
      <c r="BC119" s="141"/>
      <c r="BD119" s="141"/>
      <c r="BE119" s="141"/>
      <c r="BF119" s="141"/>
      <c r="BG119" s="141"/>
      <c r="BH119" s="141"/>
      <c r="BI119" s="141"/>
      <c r="BJ119" s="141"/>
      <c r="BK119" s="141"/>
      <c r="BL119" s="141"/>
      <c r="BM119" s="141"/>
      <c r="BN119" s="141"/>
      <c r="BO119" s="141"/>
      <c r="BP119" s="141"/>
      <c r="BQ119" s="141"/>
      <c r="BR119" s="141"/>
      <c r="BS119" s="141"/>
      <c r="BT119" s="141"/>
      <c r="BU119" s="141"/>
      <c r="BV119" s="141"/>
      <c r="BW119" s="141"/>
      <c r="BX119" s="141"/>
      <c r="BY119" s="141"/>
    </row>
    <row r="120" spans="11:77" hidden="1" x14ac:dyDescent="0.2">
      <c r="K120" s="171"/>
      <c r="L120" s="171"/>
      <c r="M120" s="171"/>
      <c r="N120" s="171"/>
      <c r="O120" s="171"/>
      <c r="P120" s="171"/>
      <c r="Q120" s="171"/>
      <c r="R120" s="171"/>
      <c r="S120" s="171"/>
      <c r="T120" s="171"/>
      <c r="U120" s="171"/>
      <c r="V120" s="171"/>
      <c r="W120" s="171"/>
      <c r="X120" s="171"/>
      <c r="Y120" s="171"/>
      <c r="Z120" s="171"/>
      <c r="AA120" s="171"/>
      <c r="AB120" s="171"/>
      <c r="AI120" s="141"/>
      <c r="AJ120" s="141"/>
      <c r="AK120" s="141"/>
      <c r="AL120" s="141"/>
      <c r="AM120" s="141"/>
      <c r="AN120" s="141"/>
      <c r="AO120" s="141"/>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c r="BR120" s="141"/>
      <c r="BS120" s="141"/>
      <c r="BT120" s="141"/>
      <c r="BU120" s="141"/>
      <c r="BV120" s="141"/>
      <c r="BW120" s="141"/>
      <c r="BX120" s="141"/>
      <c r="BY120" s="141"/>
    </row>
    <row r="121" spans="11:77" hidden="1" x14ac:dyDescent="0.2">
      <c r="K121" s="171"/>
      <c r="L121" s="171"/>
      <c r="M121" s="171"/>
      <c r="N121" s="171"/>
      <c r="O121" s="171"/>
      <c r="P121" s="171"/>
      <c r="Q121" s="171"/>
      <c r="R121" s="171"/>
      <c r="S121" s="171"/>
      <c r="T121" s="171"/>
      <c r="U121" s="171"/>
      <c r="V121" s="171"/>
      <c r="W121" s="171"/>
      <c r="X121" s="171"/>
      <c r="Y121" s="171"/>
      <c r="Z121" s="171"/>
      <c r="AA121" s="171"/>
      <c r="AB121" s="171"/>
      <c r="AI121" s="141"/>
      <c r="AJ121" s="141"/>
      <c r="AK121" s="141"/>
      <c r="AL121" s="141"/>
      <c r="AM121" s="141"/>
      <c r="AN121" s="141"/>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c r="BR121" s="141"/>
      <c r="BS121" s="141"/>
      <c r="BT121" s="141"/>
      <c r="BU121" s="141"/>
      <c r="BV121" s="141"/>
      <c r="BW121" s="141"/>
      <c r="BX121" s="141"/>
      <c r="BY121" s="141"/>
    </row>
    <row r="122" spans="11:77" hidden="1" x14ac:dyDescent="0.2">
      <c r="K122" s="171"/>
      <c r="L122" s="171"/>
      <c r="M122" s="171"/>
      <c r="N122" s="171"/>
      <c r="O122" s="171"/>
      <c r="P122" s="171"/>
      <c r="Q122" s="171"/>
      <c r="R122" s="171"/>
      <c r="S122" s="171"/>
      <c r="T122" s="171"/>
      <c r="U122" s="171"/>
      <c r="V122" s="171"/>
      <c r="W122" s="171"/>
      <c r="X122" s="171"/>
      <c r="Y122" s="171"/>
      <c r="Z122" s="171"/>
      <c r="AA122" s="171"/>
      <c r="AB122" s="171"/>
      <c r="AI122" s="141"/>
      <c r="AJ122" s="141"/>
      <c r="AK122" s="141"/>
      <c r="AL122" s="141"/>
      <c r="AM122" s="141"/>
      <c r="AN122" s="141"/>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c r="BR122" s="141"/>
      <c r="BS122" s="141"/>
      <c r="BT122" s="141"/>
      <c r="BU122" s="141"/>
      <c r="BV122" s="141"/>
      <c r="BW122" s="141"/>
      <c r="BX122" s="141"/>
      <c r="BY122" s="141"/>
    </row>
    <row r="123" spans="11:77" hidden="1" x14ac:dyDescent="0.2">
      <c r="K123" s="171"/>
      <c r="L123" s="171"/>
      <c r="M123" s="171"/>
      <c r="N123" s="171"/>
      <c r="O123" s="171"/>
      <c r="P123" s="171"/>
      <c r="Q123" s="171"/>
      <c r="R123" s="171"/>
      <c r="S123" s="171"/>
      <c r="T123" s="171"/>
      <c r="U123" s="171"/>
      <c r="V123" s="171"/>
      <c r="W123" s="171"/>
      <c r="X123" s="171"/>
      <c r="Y123" s="171"/>
      <c r="Z123" s="171"/>
      <c r="AA123" s="171"/>
      <c r="AB123" s="171"/>
      <c r="AI123" s="141"/>
      <c r="AJ123" s="141"/>
      <c r="AK123" s="141"/>
      <c r="AL123" s="141"/>
      <c r="AM123" s="141"/>
      <c r="AN123" s="141"/>
      <c r="AO123" s="141"/>
      <c r="AP123" s="141"/>
      <c r="AQ123" s="141"/>
      <c r="AR123" s="141"/>
      <c r="AS123" s="141"/>
      <c r="AT123" s="141"/>
      <c r="AU123" s="141"/>
      <c r="AV123" s="141"/>
      <c r="AW123" s="141"/>
      <c r="AX123" s="141"/>
      <c r="AY123" s="141"/>
      <c r="AZ123" s="141"/>
      <c r="BA123" s="141"/>
      <c r="BB123" s="141"/>
      <c r="BC123" s="141"/>
      <c r="BD123" s="141"/>
      <c r="BE123" s="141"/>
      <c r="BF123" s="141"/>
      <c r="BG123" s="141"/>
      <c r="BH123" s="141"/>
      <c r="BI123" s="141"/>
      <c r="BJ123" s="141"/>
      <c r="BK123" s="141"/>
      <c r="BL123" s="141"/>
      <c r="BM123" s="141"/>
      <c r="BN123" s="141"/>
      <c r="BO123" s="141"/>
      <c r="BP123" s="141"/>
      <c r="BQ123" s="141"/>
      <c r="BR123" s="141"/>
      <c r="BS123" s="141"/>
      <c r="BT123" s="141"/>
      <c r="BU123" s="141"/>
      <c r="BV123" s="141"/>
      <c r="BW123" s="141"/>
      <c r="BX123" s="141"/>
      <c r="BY123" s="141"/>
    </row>
    <row r="124" spans="11:77" hidden="1" x14ac:dyDescent="0.2">
      <c r="K124" s="171"/>
      <c r="L124" s="171"/>
      <c r="M124" s="171"/>
      <c r="N124" s="171"/>
      <c r="O124" s="171"/>
      <c r="P124" s="171"/>
      <c r="Q124" s="171"/>
      <c r="R124" s="171"/>
      <c r="S124" s="171"/>
      <c r="T124" s="171"/>
      <c r="U124" s="171"/>
      <c r="V124" s="171"/>
      <c r="W124" s="171"/>
      <c r="X124" s="171"/>
      <c r="Y124" s="171"/>
      <c r="Z124" s="171"/>
      <c r="AA124" s="171"/>
      <c r="AB124" s="171"/>
      <c r="AI124" s="141"/>
      <c r="AJ124" s="141"/>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row>
    <row r="125" spans="11:77" hidden="1" x14ac:dyDescent="0.2">
      <c r="K125" s="171"/>
      <c r="L125" s="171"/>
      <c r="M125" s="171"/>
      <c r="N125" s="171"/>
      <c r="O125" s="171"/>
      <c r="P125" s="171"/>
      <c r="Q125" s="171"/>
      <c r="R125" s="171"/>
      <c r="S125" s="171"/>
      <c r="T125" s="171"/>
      <c r="U125" s="171"/>
      <c r="V125" s="171"/>
      <c r="W125" s="171"/>
      <c r="X125" s="171"/>
      <c r="Y125" s="171"/>
      <c r="Z125" s="171"/>
      <c r="AA125" s="171"/>
      <c r="AB125" s="17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row>
    <row r="126" spans="11:77" hidden="1" x14ac:dyDescent="0.2">
      <c r="K126" s="171"/>
      <c r="L126" s="171"/>
      <c r="M126" s="171"/>
      <c r="N126" s="171"/>
      <c r="O126" s="171"/>
      <c r="P126" s="171"/>
      <c r="Q126" s="171"/>
      <c r="R126" s="171"/>
      <c r="S126" s="171"/>
      <c r="T126" s="171"/>
      <c r="U126" s="171"/>
      <c r="V126" s="171"/>
      <c r="W126" s="171"/>
      <c r="X126" s="171"/>
      <c r="Y126" s="171"/>
      <c r="Z126" s="171"/>
      <c r="AA126" s="171"/>
      <c r="AB126" s="171"/>
      <c r="AI126" s="141"/>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row>
    <row r="127" spans="11:77" hidden="1" x14ac:dyDescent="0.2">
      <c r="K127" s="171"/>
      <c r="L127" s="171"/>
      <c r="M127" s="171"/>
      <c r="N127" s="171"/>
      <c r="O127" s="171"/>
      <c r="P127" s="171"/>
      <c r="Q127" s="171"/>
      <c r="R127" s="171"/>
      <c r="S127" s="171"/>
      <c r="T127" s="171"/>
      <c r="U127" s="171"/>
      <c r="V127" s="171"/>
      <c r="W127" s="171"/>
      <c r="X127" s="171"/>
      <c r="Y127" s="171"/>
      <c r="Z127" s="171"/>
      <c r="AA127" s="171"/>
      <c r="AB127" s="171"/>
      <c r="AI127" s="141"/>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row>
    <row r="128" spans="11:77" hidden="1" x14ac:dyDescent="0.2">
      <c r="K128" s="171"/>
      <c r="L128" s="171"/>
      <c r="M128" s="171"/>
      <c r="N128" s="171"/>
      <c r="O128" s="171"/>
      <c r="P128" s="171"/>
      <c r="Q128" s="171"/>
      <c r="R128" s="171"/>
      <c r="S128" s="171"/>
      <c r="T128" s="171"/>
      <c r="U128" s="171"/>
      <c r="V128" s="171"/>
      <c r="W128" s="171"/>
      <c r="X128" s="171"/>
      <c r="Y128" s="171"/>
      <c r="Z128" s="171"/>
      <c r="AA128" s="171"/>
      <c r="AB128" s="17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row>
    <row r="129" spans="1:77" hidden="1" x14ac:dyDescent="0.2">
      <c r="K129" s="171"/>
      <c r="L129" s="171"/>
      <c r="M129" s="171"/>
      <c r="N129" s="171"/>
      <c r="O129" s="171"/>
      <c r="P129" s="171"/>
      <c r="Q129" s="171"/>
      <c r="R129" s="171"/>
      <c r="S129" s="171"/>
      <c r="T129" s="171"/>
      <c r="U129" s="171"/>
      <c r="V129" s="171"/>
      <c r="W129" s="171"/>
      <c r="X129" s="171"/>
      <c r="Y129" s="171"/>
      <c r="Z129" s="171"/>
      <c r="AA129" s="171"/>
      <c r="AB129" s="17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row>
    <row r="130" spans="1:77" hidden="1" x14ac:dyDescent="0.2">
      <c r="K130" s="171"/>
      <c r="L130" s="171"/>
      <c r="M130" s="171"/>
      <c r="N130" s="171"/>
      <c r="O130" s="171"/>
      <c r="P130" s="171"/>
      <c r="Q130" s="171"/>
      <c r="R130" s="171"/>
      <c r="S130" s="171"/>
      <c r="T130" s="171"/>
      <c r="U130" s="171"/>
      <c r="V130" s="171"/>
      <c r="W130" s="171"/>
      <c r="X130" s="171"/>
      <c r="Y130" s="171"/>
      <c r="Z130" s="171"/>
      <c r="AA130" s="171"/>
      <c r="AB130" s="171"/>
      <c r="AI130" s="141"/>
      <c r="AJ130" s="141"/>
      <c r="AK130" s="141"/>
      <c r="AL130" s="141"/>
      <c r="AM130" s="141"/>
      <c r="AN130" s="141"/>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c r="BR130" s="141"/>
      <c r="BS130" s="141"/>
      <c r="BT130" s="141"/>
      <c r="BU130" s="141"/>
      <c r="BV130" s="141"/>
      <c r="BW130" s="141"/>
      <c r="BX130" s="141"/>
      <c r="BY130" s="141"/>
    </row>
    <row r="131" spans="1:77" hidden="1" x14ac:dyDescent="0.2">
      <c r="K131" s="171"/>
      <c r="L131" s="171"/>
      <c r="M131" s="171"/>
      <c r="N131" s="171"/>
      <c r="O131" s="171"/>
      <c r="P131" s="171"/>
      <c r="Q131" s="171"/>
      <c r="R131" s="171"/>
      <c r="S131" s="171"/>
      <c r="T131" s="171"/>
      <c r="U131" s="171"/>
      <c r="V131" s="171"/>
      <c r="W131" s="171"/>
      <c r="X131" s="171"/>
      <c r="Y131" s="171"/>
      <c r="Z131" s="171"/>
      <c r="AA131" s="171"/>
      <c r="AB131" s="171"/>
      <c r="AI131" s="141"/>
      <c r="AJ131" s="141"/>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c r="BR131" s="141"/>
      <c r="BS131" s="141"/>
      <c r="BT131" s="141"/>
      <c r="BU131" s="141"/>
      <c r="BV131" s="141"/>
      <c r="BW131" s="141"/>
      <c r="BX131" s="141"/>
      <c r="BY131" s="141"/>
    </row>
    <row r="132" spans="1:77" hidden="1" x14ac:dyDescent="0.2">
      <c r="K132" s="171"/>
      <c r="L132" s="171"/>
      <c r="M132" s="171"/>
      <c r="N132" s="171"/>
      <c r="O132" s="171"/>
      <c r="P132" s="171"/>
      <c r="Q132" s="171"/>
      <c r="R132" s="171"/>
      <c r="S132" s="171"/>
      <c r="T132" s="171"/>
      <c r="U132" s="171"/>
      <c r="V132" s="171"/>
      <c r="W132" s="171"/>
      <c r="X132" s="171"/>
      <c r="Y132" s="171"/>
      <c r="Z132" s="171"/>
      <c r="AA132" s="171"/>
      <c r="AB132" s="171"/>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c r="BR132" s="141"/>
      <c r="BS132" s="141"/>
      <c r="BT132" s="141"/>
      <c r="BU132" s="141"/>
      <c r="BV132" s="141"/>
      <c r="BW132" s="141"/>
      <c r="BX132" s="141"/>
      <c r="BY132" s="141"/>
    </row>
    <row r="133" spans="1:77" hidden="1" x14ac:dyDescent="0.2">
      <c r="K133" s="171"/>
      <c r="L133" s="171"/>
      <c r="M133" s="171"/>
      <c r="N133" s="171"/>
      <c r="O133" s="171"/>
      <c r="P133" s="171"/>
      <c r="Q133" s="171"/>
      <c r="R133" s="171"/>
      <c r="S133" s="171"/>
      <c r="T133" s="171"/>
      <c r="U133" s="171"/>
      <c r="V133" s="171"/>
      <c r="W133" s="171"/>
      <c r="X133" s="171"/>
      <c r="Y133" s="171"/>
      <c r="Z133" s="171"/>
      <c r="AA133" s="171"/>
      <c r="AB133" s="171"/>
      <c r="AI133" s="141"/>
      <c r="AJ133" s="141"/>
      <c r="AK133" s="141"/>
      <c r="AL133" s="141"/>
      <c r="AM133" s="141"/>
      <c r="AN133" s="141"/>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c r="BR133" s="141"/>
      <c r="BS133" s="141"/>
      <c r="BT133" s="141"/>
      <c r="BU133" s="141"/>
      <c r="BV133" s="141"/>
      <c r="BW133" s="141"/>
      <c r="BX133" s="141"/>
      <c r="BY133" s="141"/>
    </row>
    <row r="134" spans="1:77" hidden="1" x14ac:dyDescent="0.2">
      <c r="K134" s="171"/>
      <c r="L134" s="171"/>
      <c r="M134" s="171"/>
      <c r="N134" s="171"/>
      <c r="O134" s="171"/>
      <c r="P134" s="171"/>
      <c r="Q134" s="171"/>
      <c r="R134" s="171"/>
      <c r="S134" s="171"/>
      <c r="T134" s="171"/>
      <c r="U134" s="171"/>
      <c r="V134" s="171"/>
      <c r="W134" s="171"/>
      <c r="X134" s="171"/>
      <c r="Y134" s="171"/>
      <c r="Z134" s="171"/>
      <c r="AA134" s="171"/>
      <c r="AB134" s="171"/>
      <c r="AI134" s="141"/>
      <c r="AJ134" s="141"/>
      <c r="AK134" s="141"/>
      <c r="AL134" s="141"/>
      <c r="AM134" s="141"/>
      <c r="AN134" s="141"/>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c r="BR134" s="141"/>
      <c r="BS134" s="141"/>
      <c r="BT134" s="141"/>
      <c r="BU134" s="141"/>
      <c r="BV134" s="141"/>
      <c r="BW134" s="141"/>
      <c r="BX134" s="141"/>
      <c r="BY134" s="141"/>
    </row>
    <row r="135" spans="1:77" hidden="1" x14ac:dyDescent="0.2">
      <c r="K135" s="171"/>
      <c r="L135" s="171"/>
      <c r="M135" s="171"/>
      <c r="N135" s="171"/>
      <c r="O135" s="171"/>
      <c r="P135" s="171"/>
      <c r="Q135" s="171"/>
      <c r="R135" s="171"/>
      <c r="S135" s="171"/>
      <c r="T135" s="171"/>
      <c r="U135" s="171"/>
      <c r="V135" s="171"/>
      <c r="W135" s="171"/>
      <c r="X135" s="171"/>
      <c r="Y135" s="171"/>
      <c r="Z135" s="171"/>
      <c r="AA135" s="171"/>
      <c r="AB135" s="171"/>
      <c r="AI135" s="141"/>
      <c r="AJ135" s="141"/>
      <c r="AK135" s="141"/>
      <c r="AL135" s="14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c r="BR135" s="141"/>
      <c r="BS135" s="141"/>
      <c r="BT135" s="141"/>
      <c r="BU135" s="141"/>
      <c r="BV135" s="141"/>
      <c r="BW135" s="141"/>
      <c r="BX135" s="141"/>
      <c r="BY135" s="141"/>
    </row>
    <row r="136" spans="1:77" hidden="1" x14ac:dyDescent="0.2">
      <c r="K136" s="171"/>
      <c r="L136" s="171"/>
      <c r="M136" s="171"/>
      <c r="N136" s="171"/>
      <c r="O136" s="171"/>
      <c r="P136" s="171"/>
      <c r="Q136" s="171"/>
      <c r="R136" s="171"/>
      <c r="S136" s="171"/>
      <c r="T136" s="171"/>
      <c r="U136" s="171"/>
      <c r="V136" s="171"/>
      <c r="W136" s="171"/>
      <c r="X136" s="171"/>
      <c r="Y136" s="171"/>
      <c r="Z136" s="171"/>
      <c r="AA136" s="171"/>
      <c r="AB136" s="171"/>
      <c r="AI136" s="141"/>
      <c r="AJ136" s="141"/>
      <c r="AK136" s="141"/>
      <c r="AL136" s="141"/>
      <c r="AM136" s="141"/>
      <c r="AN136" s="141"/>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c r="BR136" s="141"/>
      <c r="BS136" s="141"/>
      <c r="BT136" s="141"/>
      <c r="BU136" s="141"/>
      <c r="BV136" s="141"/>
      <c r="BW136" s="141"/>
      <c r="BX136" s="141"/>
      <c r="BY136" s="141"/>
    </row>
    <row r="137" spans="1:77" hidden="1" x14ac:dyDescent="0.2">
      <c r="K137" s="171"/>
      <c r="L137" s="171"/>
      <c r="M137" s="171"/>
      <c r="N137" s="171"/>
      <c r="O137" s="171"/>
      <c r="P137" s="171"/>
      <c r="Q137" s="171"/>
      <c r="R137" s="171"/>
      <c r="S137" s="171"/>
      <c r="T137" s="171"/>
      <c r="U137" s="171"/>
      <c r="V137" s="171"/>
      <c r="W137" s="171"/>
      <c r="X137" s="171"/>
      <c r="Y137" s="171"/>
      <c r="Z137" s="171"/>
      <c r="AA137" s="171"/>
      <c r="AB137" s="171"/>
      <c r="AI137" s="141"/>
      <c r="AJ137" s="141"/>
      <c r="AK137" s="141"/>
      <c r="AL137" s="141"/>
      <c r="AM137" s="141"/>
      <c r="AN137" s="141"/>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c r="BR137" s="141"/>
      <c r="BS137" s="141"/>
      <c r="BT137" s="141"/>
      <c r="BU137" s="141"/>
      <c r="BV137" s="141"/>
      <c r="BW137" s="141"/>
      <c r="BX137" s="141"/>
      <c r="BY137" s="141"/>
    </row>
    <row r="138" spans="1:77" hidden="1" x14ac:dyDescent="0.2">
      <c r="K138" s="171"/>
      <c r="L138" s="171"/>
      <c r="M138" s="171"/>
      <c r="N138" s="171"/>
      <c r="O138" s="171"/>
      <c r="P138" s="171"/>
      <c r="Q138" s="171"/>
      <c r="R138" s="171"/>
      <c r="S138" s="171"/>
      <c r="T138" s="171"/>
      <c r="U138" s="171"/>
      <c r="V138" s="171"/>
      <c r="W138" s="171"/>
      <c r="X138" s="171"/>
      <c r="Y138" s="171"/>
      <c r="Z138" s="171"/>
      <c r="AA138" s="171"/>
      <c r="AB138" s="171"/>
      <c r="AI138" s="141"/>
      <c r="AJ138" s="141"/>
      <c r="AK138" s="141"/>
      <c r="AL138" s="141"/>
      <c r="AM138" s="141"/>
      <c r="AN138" s="141"/>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c r="BR138" s="141"/>
      <c r="BS138" s="141"/>
      <c r="BT138" s="141"/>
      <c r="BU138" s="141"/>
      <c r="BV138" s="141"/>
      <c r="BW138" s="141"/>
      <c r="BX138" s="141"/>
      <c r="BY138" s="141"/>
    </row>
    <row r="139" spans="1:77" hidden="1" x14ac:dyDescent="0.2">
      <c r="K139" s="171"/>
      <c r="L139" s="171"/>
      <c r="M139" s="171"/>
      <c r="N139" s="171"/>
      <c r="O139" s="171"/>
      <c r="P139" s="171"/>
      <c r="Q139" s="171"/>
      <c r="R139" s="171"/>
      <c r="S139" s="171"/>
      <c r="T139" s="171"/>
      <c r="U139" s="171"/>
      <c r="V139" s="171"/>
      <c r="W139" s="171"/>
      <c r="X139" s="171"/>
      <c r="Y139" s="171"/>
      <c r="Z139" s="171"/>
      <c r="AA139" s="171"/>
      <c r="AB139" s="171"/>
      <c r="AI139" s="141"/>
      <c r="AJ139" s="141"/>
      <c r="AK139" s="141"/>
      <c r="AL139" s="141"/>
      <c r="AM139" s="141"/>
      <c r="AN139" s="141"/>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c r="BR139" s="141"/>
      <c r="BS139" s="141"/>
      <c r="BT139" s="141"/>
      <c r="BU139" s="141"/>
      <c r="BV139" s="141"/>
      <c r="BW139" s="141"/>
      <c r="BX139" s="141"/>
      <c r="BY139" s="141"/>
    </row>
    <row r="140" spans="1:77" hidden="1" x14ac:dyDescent="0.2">
      <c r="K140" s="171"/>
      <c r="L140" s="171"/>
      <c r="M140" s="171"/>
      <c r="N140" s="171"/>
      <c r="O140" s="171"/>
      <c r="P140" s="171"/>
      <c r="Q140" s="171"/>
      <c r="R140" s="171"/>
      <c r="S140" s="171"/>
      <c r="T140" s="171"/>
      <c r="U140" s="171"/>
      <c r="V140" s="171"/>
      <c r="W140" s="171"/>
      <c r="X140" s="171"/>
      <c r="Y140" s="171"/>
      <c r="Z140" s="171"/>
      <c r="AA140" s="171"/>
      <c r="AB140" s="171"/>
      <c r="AI140" s="141"/>
      <c r="AJ140" s="141"/>
      <c r="AK140" s="141"/>
      <c r="AL140" s="141"/>
      <c r="AM140" s="141"/>
      <c r="AN140" s="141"/>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c r="BR140" s="141"/>
      <c r="BS140" s="141"/>
      <c r="BT140" s="141"/>
      <c r="BU140" s="141"/>
      <c r="BV140" s="141"/>
      <c r="BW140" s="141"/>
      <c r="BX140" s="141"/>
      <c r="BY140" s="141"/>
    </row>
    <row r="141" spans="1:77" hidden="1" x14ac:dyDescent="0.2">
      <c r="K141" s="171"/>
      <c r="L141" s="171"/>
      <c r="M141" s="171"/>
      <c r="N141" s="171"/>
      <c r="O141" s="171"/>
      <c r="P141" s="171"/>
      <c r="Q141" s="171"/>
      <c r="R141" s="171"/>
      <c r="S141" s="171"/>
      <c r="T141" s="171"/>
      <c r="U141" s="171"/>
      <c r="V141" s="171"/>
      <c r="W141" s="171"/>
      <c r="X141" s="171"/>
      <c r="Y141" s="171"/>
      <c r="Z141" s="171"/>
      <c r="AA141" s="171"/>
      <c r="AB141" s="171"/>
      <c r="AI141" s="141"/>
      <c r="AJ141" s="141"/>
      <c r="AK141" s="141"/>
      <c r="AL141" s="141"/>
      <c r="AM141" s="141"/>
      <c r="AN141" s="141"/>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c r="BR141" s="141"/>
      <c r="BS141" s="141"/>
      <c r="BT141" s="141"/>
      <c r="BU141" s="141"/>
      <c r="BV141" s="141"/>
      <c r="BW141" s="141"/>
      <c r="BX141" s="141"/>
      <c r="BY141" s="141"/>
    </row>
    <row r="142" spans="1:77" hidden="1" x14ac:dyDescent="0.2">
      <c r="K142" s="171"/>
      <c r="L142" s="171"/>
      <c r="M142" s="171"/>
      <c r="N142" s="171"/>
      <c r="O142" s="171"/>
      <c r="P142" s="171"/>
      <c r="Q142" s="171"/>
      <c r="R142" s="171"/>
      <c r="S142" s="171"/>
      <c r="T142" s="171"/>
      <c r="U142" s="171"/>
      <c r="V142" s="171"/>
      <c r="W142" s="171"/>
      <c r="X142" s="171"/>
      <c r="Y142" s="171"/>
      <c r="Z142" s="171"/>
      <c r="AA142" s="171"/>
      <c r="AB142" s="171"/>
      <c r="AI142" s="141"/>
      <c r="AJ142" s="141"/>
      <c r="AK142" s="141"/>
      <c r="AL142" s="141"/>
      <c r="AM142" s="141"/>
      <c r="AN142" s="141"/>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c r="BR142" s="141"/>
      <c r="BS142" s="141"/>
      <c r="BT142" s="141"/>
      <c r="BU142" s="141"/>
      <c r="BV142" s="141"/>
      <c r="BW142" s="141"/>
      <c r="BX142" s="141"/>
      <c r="BY142" s="141"/>
    </row>
    <row r="143" spans="1:77" hidden="1" x14ac:dyDescent="0.2">
      <c r="K143" s="171"/>
      <c r="L143" s="171"/>
      <c r="M143" s="171"/>
      <c r="N143" s="171"/>
      <c r="O143" s="171"/>
      <c r="P143" s="171"/>
      <c r="Q143" s="171"/>
      <c r="R143" s="171"/>
      <c r="S143" s="171"/>
      <c r="T143" s="171"/>
      <c r="U143" s="171"/>
      <c r="V143" s="171"/>
      <c r="W143" s="171"/>
      <c r="X143" s="171"/>
      <c r="Y143" s="171"/>
      <c r="Z143" s="171"/>
      <c r="AA143" s="171"/>
      <c r="AB143" s="171"/>
      <c r="AI143" s="141"/>
      <c r="AJ143" s="141"/>
      <c r="AK143" s="141"/>
      <c r="AL143" s="141"/>
      <c r="AM143" s="141"/>
      <c r="AN143" s="141"/>
      <c r="AO143" s="141"/>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1"/>
      <c r="BN143" s="141"/>
      <c r="BO143" s="141"/>
      <c r="BP143" s="141"/>
      <c r="BQ143" s="141"/>
      <c r="BR143" s="141"/>
      <c r="BS143" s="141"/>
      <c r="BT143" s="141"/>
      <c r="BU143" s="141"/>
      <c r="BV143" s="141"/>
      <c r="BW143" s="141"/>
      <c r="BX143" s="141"/>
      <c r="BY143" s="141"/>
    </row>
    <row r="144" spans="1:77" hidden="1" x14ac:dyDescent="0.2">
      <c r="A144" s="78"/>
      <c r="K144" s="171"/>
      <c r="L144" s="171"/>
      <c r="M144" s="171"/>
      <c r="N144" s="171"/>
      <c r="O144" s="171"/>
      <c r="P144" s="171"/>
      <c r="Q144" s="171"/>
      <c r="R144" s="171"/>
      <c r="S144" s="171"/>
      <c r="T144" s="171"/>
      <c r="U144" s="171"/>
      <c r="V144" s="171"/>
      <c r="W144" s="171"/>
      <c r="X144" s="171"/>
      <c r="Y144" s="171"/>
      <c r="Z144" s="171"/>
      <c r="AA144" s="171"/>
      <c r="AB144" s="171"/>
      <c r="AI144" s="141"/>
      <c r="AJ144" s="141"/>
      <c r="AK144" s="141"/>
      <c r="AL144" s="141"/>
      <c r="AM144" s="141"/>
      <c r="AN144" s="141"/>
      <c r="AO144" s="141"/>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1"/>
      <c r="BK144" s="141"/>
      <c r="BL144" s="141"/>
      <c r="BM144" s="141"/>
      <c r="BN144" s="141"/>
      <c r="BO144" s="141"/>
      <c r="BP144" s="141"/>
      <c r="BQ144" s="141"/>
      <c r="BR144" s="141"/>
      <c r="BS144" s="141"/>
      <c r="BT144" s="141"/>
      <c r="BU144" s="141"/>
      <c r="BV144" s="141"/>
      <c r="BW144" s="141"/>
      <c r="BX144" s="141"/>
      <c r="BY144" s="141"/>
    </row>
    <row r="145" spans="1:77" hidden="1" x14ac:dyDescent="0.2">
      <c r="A145" s="78"/>
      <c r="K145" s="171"/>
      <c r="L145" s="171"/>
      <c r="M145" s="171"/>
      <c r="N145" s="171"/>
      <c r="O145" s="171"/>
      <c r="P145" s="171"/>
      <c r="Q145" s="171"/>
      <c r="R145" s="171"/>
      <c r="S145" s="171"/>
      <c r="T145" s="171"/>
      <c r="U145" s="171"/>
      <c r="V145" s="171"/>
      <c r="W145" s="171"/>
      <c r="X145" s="171"/>
      <c r="Y145" s="171"/>
      <c r="Z145" s="171"/>
      <c r="AA145" s="171"/>
      <c r="AB145" s="171"/>
      <c r="AI145" s="141"/>
      <c r="AJ145" s="141"/>
      <c r="AK145" s="141"/>
      <c r="AL145" s="141"/>
      <c r="AM145" s="141"/>
      <c r="AN145" s="141"/>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c r="BR145" s="141"/>
      <c r="BS145" s="141"/>
      <c r="BT145" s="141"/>
      <c r="BU145" s="141"/>
      <c r="BV145" s="141"/>
      <c r="BW145" s="141"/>
      <c r="BX145" s="141"/>
      <c r="BY145" s="141"/>
    </row>
    <row r="146" spans="1:77" hidden="1" x14ac:dyDescent="0.2">
      <c r="A146" s="78"/>
      <c r="K146" s="171"/>
      <c r="L146" s="171"/>
      <c r="M146" s="171"/>
      <c r="N146" s="171"/>
      <c r="O146" s="171"/>
      <c r="P146" s="171"/>
      <c r="Q146" s="171"/>
      <c r="R146" s="171"/>
      <c r="S146" s="171"/>
      <c r="T146" s="171"/>
      <c r="U146" s="171"/>
      <c r="V146" s="171"/>
      <c r="W146" s="171"/>
      <c r="X146" s="171"/>
      <c r="Y146" s="171"/>
      <c r="Z146" s="171"/>
      <c r="AA146" s="171"/>
      <c r="AB146" s="171"/>
      <c r="AI146" s="141"/>
      <c r="AJ146" s="141"/>
      <c r="AK146" s="141"/>
      <c r="AL146" s="141"/>
      <c r="AM146" s="141"/>
      <c r="AN146" s="141"/>
      <c r="AO146" s="141"/>
      <c r="AP146" s="141"/>
      <c r="AQ146" s="141"/>
      <c r="AR146" s="141"/>
      <c r="AS146" s="141"/>
      <c r="AT146" s="141"/>
      <c r="AU146" s="141"/>
      <c r="AV146" s="141"/>
      <c r="AW146" s="141"/>
      <c r="AX146" s="141"/>
      <c r="AY146" s="141"/>
      <c r="AZ146" s="141"/>
      <c r="BA146" s="141"/>
      <c r="BB146" s="141"/>
      <c r="BC146" s="141"/>
      <c r="BD146" s="141"/>
      <c r="BE146" s="141"/>
      <c r="BF146" s="141"/>
      <c r="BG146" s="141"/>
      <c r="BH146" s="141"/>
      <c r="BI146" s="141"/>
      <c r="BJ146" s="141"/>
      <c r="BK146" s="141"/>
      <c r="BL146" s="141"/>
      <c r="BM146" s="141"/>
      <c r="BN146" s="141"/>
      <c r="BO146" s="141"/>
      <c r="BP146" s="141"/>
      <c r="BQ146" s="141"/>
      <c r="BR146" s="141"/>
      <c r="BS146" s="141"/>
      <c r="BT146" s="141"/>
      <c r="BU146" s="141"/>
      <c r="BV146" s="141"/>
      <c r="BW146" s="141"/>
      <c r="BX146" s="141"/>
      <c r="BY146" s="141"/>
    </row>
    <row r="147" spans="1:77" hidden="1" x14ac:dyDescent="0.2">
      <c r="A147" s="78"/>
      <c r="K147" s="171"/>
      <c r="L147" s="171"/>
      <c r="M147" s="171"/>
      <c r="N147" s="171"/>
      <c r="O147" s="171"/>
      <c r="P147" s="171"/>
      <c r="Q147" s="171"/>
      <c r="R147" s="171"/>
      <c r="S147" s="171"/>
      <c r="T147" s="171"/>
      <c r="U147" s="171"/>
      <c r="V147" s="171"/>
      <c r="W147" s="171"/>
      <c r="X147" s="171"/>
      <c r="Y147" s="171"/>
      <c r="Z147" s="171"/>
      <c r="AA147" s="171"/>
      <c r="AB147" s="171"/>
      <c r="AI147" s="141"/>
      <c r="AJ147" s="141"/>
      <c r="AK147" s="141"/>
      <c r="AL147" s="141"/>
      <c r="AM147" s="141"/>
      <c r="AN147" s="141"/>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c r="BR147" s="141"/>
      <c r="BS147" s="141"/>
      <c r="BT147" s="141"/>
      <c r="BU147" s="141"/>
      <c r="BV147" s="141"/>
      <c r="BW147" s="141"/>
      <c r="BX147" s="141"/>
      <c r="BY147" s="141"/>
    </row>
    <row r="148" spans="1:77" hidden="1" x14ac:dyDescent="0.2">
      <c r="A148" s="78"/>
      <c r="K148" s="171"/>
      <c r="L148" s="171"/>
      <c r="M148" s="171"/>
      <c r="N148" s="171"/>
      <c r="O148" s="171"/>
      <c r="P148" s="171"/>
      <c r="Q148" s="171"/>
      <c r="R148" s="171"/>
      <c r="S148" s="171"/>
      <c r="T148" s="171"/>
      <c r="U148" s="171"/>
      <c r="V148" s="171"/>
      <c r="W148" s="171"/>
      <c r="X148" s="171"/>
      <c r="Y148" s="171"/>
      <c r="Z148" s="171"/>
      <c r="AA148" s="171"/>
      <c r="AB148" s="171"/>
      <c r="AI148" s="141"/>
      <c r="AJ148" s="141"/>
      <c r="AK148" s="141"/>
      <c r="AL148" s="141"/>
      <c r="AM148" s="141"/>
      <c r="AN148" s="141"/>
      <c r="AO148" s="141"/>
      <c r="AP148" s="141"/>
      <c r="AQ148" s="141"/>
      <c r="AR148" s="141"/>
      <c r="AS148" s="141"/>
      <c r="AT148" s="141"/>
      <c r="AU148" s="141"/>
      <c r="AV148" s="141"/>
      <c r="AW148" s="141"/>
      <c r="AX148" s="141"/>
      <c r="AY148" s="141"/>
      <c r="AZ148" s="141"/>
      <c r="BA148" s="141"/>
      <c r="BB148" s="141"/>
      <c r="BC148" s="141"/>
      <c r="BD148" s="141"/>
      <c r="BE148" s="141"/>
      <c r="BF148" s="141"/>
      <c r="BG148" s="141"/>
      <c r="BH148" s="141"/>
      <c r="BI148" s="141"/>
      <c r="BJ148" s="141"/>
      <c r="BK148" s="141"/>
      <c r="BL148" s="141"/>
      <c r="BM148" s="141"/>
      <c r="BN148" s="141"/>
      <c r="BO148" s="141"/>
      <c r="BP148" s="141"/>
      <c r="BQ148" s="141"/>
      <c r="BR148" s="141"/>
      <c r="BS148" s="141"/>
      <c r="BT148" s="141"/>
      <c r="BU148" s="141"/>
      <c r="BV148" s="141"/>
      <c r="BW148" s="141"/>
      <c r="BX148" s="141"/>
      <c r="BY148" s="141"/>
    </row>
    <row r="149" spans="1:77" hidden="1" x14ac:dyDescent="0.2">
      <c r="A149" s="78"/>
      <c r="K149" s="171"/>
      <c r="L149" s="171"/>
      <c r="M149" s="171"/>
      <c r="N149" s="171"/>
      <c r="O149" s="171"/>
      <c r="P149" s="171"/>
      <c r="Q149" s="171"/>
      <c r="R149" s="171"/>
      <c r="S149" s="171"/>
      <c r="T149" s="171"/>
      <c r="U149" s="171"/>
      <c r="V149" s="171"/>
      <c r="W149" s="171"/>
      <c r="X149" s="171"/>
      <c r="Y149" s="171"/>
      <c r="Z149" s="171"/>
      <c r="AA149" s="171"/>
      <c r="AB149" s="171"/>
      <c r="AI149" s="141"/>
      <c r="AJ149" s="141"/>
      <c r="AK149" s="141"/>
      <c r="AL149" s="141"/>
      <c r="AM149" s="141"/>
      <c r="AN149" s="141"/>
      <c r="AO149" s="141"/>
      <c r="AP149" s="141"/>
      <c r="AQ149" s="141"/>
      <c r="AR149" s="141"/>
      <c r="AS149" s="141"/>
      <c r="AT149" s="141"/>
      <c r="AU149" s="141"/>
      <c r="AV149" s="141"/>
      <c r="AW149" s="141"/>
      <c r="AX149" s="141"/>
      <c r="AY149" s="141"/>
      <c r="AZ149" s="141"/>
      <c r="BA149" s="141"/>
      <c r="BB149" s="141"/>
      <c r="BC149" s="141"/>
      <c r="BD149" s="141"/>
      <c r="BE149" s="141"/>
      <c r="BF149" s="141"/>
      <c r="BG149" s="141"/>
      <c r="BH149" s="141"/>
      <c r="BI149" s="141"/>
      <c r="BJ149" s="141"/>
      <c r="BK149" s="141"/>
      <c r="BL149" s="141"/>
      <c r="BM149" s="141"/>
      <c r="BN149" s="141"/>
      <c r="BO149" s="141"/>
      <c r="BP149" s="141"/>
      <c r="BQ149" s="141"/>
      <c r="BR149" s="141"/>
      <c r="BS149" s="141"/>
      <c r="BT149" s="141"/>
      <c r="BU149" s="141"/>
      <c r="BV149" s="141"/>
      <c r="BW149" s="141"/>
      <c r="BX149" s="141"/>
      <c r="BY149" s="141"/>
    </row>
    <row r="150" spans="1:77" hidden="1" x14ac:dyDescent="0.2">
      <c r="A150" s="78"/>
      <c r="K150" s="171"/>
      <c r="L150" s="171"/>
      <c r="M150" s="171"/>
      <c r="N150" s="171"/>
      <c r="O150" s="171"/>
      <c r="P150" s="171"/>
      <c r="Q150" s="171"/>
      <c r="R150" s="171"/>
      <c r="S150" s="171"/>
      <c r="T150" s="171"/>
      <c r="U150" s="171"/>
      <c r="V150" s="171"/>
      <c r="W150" s="171"/>
      <c r="X150" s="171"/>
      <c r="Y150" s="171"/>
      <c r="Z150" s="171"/>
      <c r="AA150" s="171"/>
      <c r="AB150" s="171"/>
      <c r="AI150" s="141"/>
      <c r="AJ150" s="141"/>
      <c r="AK150" s="141"/>
      <c r="AL150" s="141"/>
      <c r="AM150" s="141"/>
      <c r="AN150" s="141"/>
      <c r="AO150" s="141"/>
      <c r="AP150" s="141"/>
      <c r="AQ150" s="141"/>
      <c r="AR150" s="141"/>
      <c r="AS150" s="141"/>
      <c r="AT150" s="141"/>
      <c r="AU150" s="141"/>
      <c r="AV150" s="141"/>
      <c r="AW150" s="141"/>
      <c r="AX150" s="141"/>
      <c r="AY150" s="141"/>
      <c r="AZ150" s="141"/>
      <c r="BA150" s="141"/>
      <c r="BB150" s="141"/>
      <c r="BC150" s="141"/>
      <c r="BD150" s="141"/>
      <c r="BE150" s="141"/>
      <c r="BF150" s="141"/>
      <c r="BG150" s="141"/>
      <c r="BH150" s="141"/>
      <c r="BI150" s="141"/>
      <c r="BJ150" s="141"/>
      <c r="BK150" s="141"/>
      <c r="BL150" s="141"/>
      <c r="BM150" s="141"/>
      <c r="BN150" s="141"/>
      <c r="BO150" s="141"/>
      <c r="BP150" s="141"/>
      <c r="BQ150" s="141"/>
      <c r="BR150" s="141"/>
      <c r="BS150" s="141"/>
      <c r="BT150" s="141"/>
      <c r="BU150" s="141"/>
      <c r="BV150" s="141"/>
      <c r="BW150" s="141"/>
      <c r="BX150" s="141"/>
      <c r="BY150" s="141"/>
    </row>
    <row r="151" spans="1:77" hidden="1" x14ac:dyDescent="0.2">
      <c r="A151" s="78"/>
      <c r="K151" s="171"/>
      <c r="L151" s="171"/>
      <c r="M151" s="171"/>
      <c r="N151" s="171"/>
      <c r="O151" s="171"/>
      <c r="P151" s="171"/>
      <c r="Q151" s="171"/>
      <c r="R151" s="171"/>
      <c r="S151" s="171"/>
      <c r="T151" s="171"/>
      <c r="U151" s="171"/>
      <c r="V151" s="171"/>
      <c r="W151" s="171"/>
      <c r="X151" s="171"/>
      <c r="Y151" s="171"/>
      <c r="Z151" s="171"/>
      <c r="AA151" s="171"/>
      <c r="AB151" s="171"/>
      <c r="AI151" s="141"/>
      <c r="AJ151" s="141"/>
      <c r="AK151" s="141"/>
      <c r="AL151" s="141"/>
      <c r="AM151" s="141"/>
      <c r="AN151" s="141"/>
      <c r="AO151" s="141"/>
      <c r="AP151" s="141"/>
      <c r="AQ151" s="141"/>
      <c r="AR151" s="141"/>
      <c r="AS151" s="141"/>
      <c r="AT151" s="141"/>
      <c r="AU151" s="141"/>
      <c r="AV151" s="141"/>
      <c r="AW151" s="141"/>
      <c r="AX151" s="141"/>
      <c r="AY151" s="141"/>
      <c r="AZ151" s="141"/>
      <c r="BA151" s="141"/>
      <c r="BB151" s="141"/>
      <c r="BC151" s="141"/>
      <c r="BD151" s="141"/>
      <c r="BE151" s="141"/>
      <c r="BF151" s="141"/>
      <c r="BG151" s="141"/>
      <c r="BH151" s="141"/>
      <c r="BI151" s="141"/>
      <c r="BJ151" s="141"/>
      <c r="BK151" s="141"/>
      <c r="BL151" s="141"/>
      <c r="BM151" s="141"/>
      <c r="BN151" s="141"/>
      <c r="BO151" s="141"/>
      <c r="BP151" s="141"/>
      <c r="BQ151" s="141"/>
      <c r="BR151" s="141"/>
      <c r="BS151" s="141"/>
      <c r="BT151" s="141"/>
      <c r="BU151" s="141"/>
      <c r="BV151" s="141"/>
      <c r="BW151" s="141"/>
      <c r="BX151" s="141"/>
      <c r="BY151" s="141"/>
    </row>
    <row r="152" spans="1:77" hidden="1" x14ac:dyDescent="0.2">
      <c r="A152" s="78"/>
      <c r="K152" s="171"/>
      <c r="L152" s="171"/>
      <c r="M152" s="171"/>
      <c r="N152" s="171"/>
      <c r="O152" s="171"/>
      <c r="P152" s="171"/>
      <c r="Q152" s="171"/>
      <c r="R152" s="171"/>
      <c r="S152" s="171"/>
      <c r="T152" s="171"/>
      <c r="U152" s="171"/>
      <c r="V152" s="171"/>
      <c r="W152" s="171"/>
      <c r="X152" s="171"/>
      <c r="Y152" s="171"/>
      <c r="Z152" s="171"/>
      <c r="AA152" s="171"/>
      <c r="AB152" s="171"/>
      <c r="AI152" s="141"/>
      <c r="AJ152" s="141"/>
      <c r="AK152" s="141"/>
      <c r="AL152" s="141"/>
      <c r="AM152" s="141"/>
      <c r="AN152" s="141"/>
      <c r="AO152" s="141"/>
      <c r="AP152" s="141"/>
      <c r="AQ152" s="141"/>
      <c r="AR152" s="141"/>
      <c r="AS152" s="141"/>
      <c r="AT152" s="141"/>
      <c r="AU152" s="141"/>
      <c r="AV152" s="141"/>
      <c r="AW152" s="141"/>
      <c r="AX152" s="141"/>
      <c r="AY152" s="141"/>
      <c r="AZ152" s="141"/>
      <c r="BA152" s="141"/>
      <c r="BB152" s="141"/>
      <c r="BC152" s="141"/>
      <c r="BD152" s="141"/>
      <c r="BE152" s="141"/>
      <c r="BF152" s="141"/>
      <c r="BG152" s="141"/>
      <c r="BH152" s="141"/>
      <c r="BI152" s="141"/>
      <c r="BJ152" s="141"/>
      <c r="BK152" s="141"/>
      <c r="BL152" s="141"/>
      <c r="BM152" s="141"/>
      <c r="BN152" s="141"/>
      <c r="BO152" s="141"/>
      <c r="BP152" s="141"/>
      <c r="BQ152" s="141"/>
      <c r="BR152" s="141"/>
      <c r="BS152" s="141"/>
      <c r="BT152" s="141"/>
      <c r="BU152" s="141"/>
      <c r="BV152" s="141"/>
      <c r="BW152" s="141"/>
      <c r="BX152" s="141"/>
      <c r="BY152" s="141"/>
    </row>
    <row r="153" spans="1:77" hidden="1" x14ac:dyDescent="0.2">
      <c r="A153" s="78"/>
      <c r="K153" s="171"/>
      <c r="L153" s="171"/>
      <c r="M153" s="171"/>
      <c r="N153" s="171"/>
      <c r="O153" s="171"/>
      <c r="P153" s="171"/>
      <c r="Q153" s="171"/>
      <c r="R153" s="171"/>
      <c r="S153" s="171"/>
      <c r="T153" s="171"/>
      <c r="U153" s="171"/>
      <c r="V153" s="171"/>
      <c r="W153" s="171"/>
      <c r="X153" s="171"/>
      <c r="Y153" s="171"/>
      <c r="Z153" s="171"/>
      <c r="AA153" s="171"/>
      <c r="AB153" s="171"/>
      <c r="AI153" s="141"/>
      <c r="AJ153" s="141"/>
      <c r="AK153" s="141"/>
      <c r="AL153" s="141"/>
      <c r="AM153" s="141"/>
      <c r="AN153" s="141"/>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c r="BR153" s="141"/>
      <c r="BS153" s="141"/>
      <c r="BT153" s="141"/>
      <c r="BU153" s="141"/>
      <c r="BV153" s="141"/>
      <c r="BW153" s="141"/>
      <c r="BX153" s="141"/>
      <c r="BY153" s="141"/>
    </row>
    <row r="154" spans="1:77" hidden="1" x14ac:dyDescent="0.2">
      <c r="A154" s="78"/>
      <c r="K154" s="171"/>
      <c r="L154" s="171"/>
      <c r="M154" s="171"/>
      <c r="N154" s="171"/>
      <c r="O154" s="171"/>
      <c r="P154" s="171"/>
      <c r="Q154" s="171"/>
      <c r="R154" s="171"/>
      <c r="S154" s="171"/>
      <c r="T154" s="171"/>
      <c r="U154" s="171"/>
      <c r="V154" s="171"/>
      <c r="W154" s="171"/>
      <c r="X154" s="171"/>
      <c r="Y154" s="171"/>
      <c r="Z154" s="171"/>
      <c r="AA154" s="171"/>
      <c r="AB154" s="17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BR154" s="141"/>
      <c r="BS154" s="141"/>
      <c r="BT154" s="141"/>
      <c r="BU154" s="141"/>
      <c r="BV154" s="141"/>
      <c r="BW154" s="141"/>
      <c r="BX154" s="141"/>
      <c r="BY154" s="141"/>
    </row>
    <row r="155" spans="1:77" hidden="1" x14ac:dyDescent="0.2">
      <c r="A155" s="78"/>
      <c r="K155" s="171"/>
      <c r="L155" s="171"/>
      <c r="M155" s="171"/>
      <c r="N155" s="171"/>
      <c r="O155" s="171"/>
      <c r="P155" s="171"/>
      <c r="Q155" s="171"/>
      <c r="R155" s="171"/>
      <c r="S155" s="171"/>
      <c r="T155" s="171"/>
      <c r="U155" s="171"/>
      <c r="V155" s="171"/>
      <c r="W155" s="171"/>
      <c r="X155" s="171"/>
      <c r="Y155" s="171"/>
      <c r="Z155" s="171"/>
      <c r="AA155" s="171"/>
      <c r="AB155" s="17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row>
    <row r="156" spans="1:77" hidden="1" x14ac:dyDescent="0.2">
      <c r="A156" s="78"/>
      <c r="K156" s="171"/>
      <c r="L156" s="171"/>
      <c r="M156" s="171"/>
      <c r="N156" s="171"/>
      <c r="O156" s="171"/>
      <c r="P156" s="171"/>
      <c r="Q156" s="171"/>
      <c r="R156" s="171"/>
      <c r="S156" s="171"/>
      <c r="T156" s="171"/>
      <c r="U156" s="171"/>
      <c r="V156" s="171"/>
      <c r="W156" s="171"/>
      <c r="X156" s="171"/>
      <c r="Y156" s="171"/>
      <c r="Z156" s="171"/>
      <c r="AA156" s="171"/>
      <c r="AB156" s="171"/>
      <c r="AI156" s="141"/>
      <c r="AJ156" s="141"/>
      <c r="AK156" s="141"/>
      <c r="AL156" s="141"/>
      <c r="AM156" s="141"/>
      <c r="AN156" s="141"/>
      <c r="AO156" s="141"/>
      <c r="AP156" s="141"/>
      <c r="AQ156" s="141"/>
      <c r="AR156" s="141"/>
      <c r="AS156" s="141"/>
      <c r="AT156" s="141"/>
      <c r="AU156" s="141"/>
      <c r="AV156" s="141"/>
      <c r="AW156" s="141"/>
      <c r="AX156" s="141"/>
      <c r="AY156" s="141"/>
      <c r="AZ156" s="141"/>
      <c r="BA156" s="141"/>
      <c r="BB156" s="141"/>
      <c r="BC156" s="141"/>
      <c r="BD156" s="141"/>
      <c r="BE156" s="141"/>
      <c r="BF156" s="141"/>
      <c r="BG156" s="141"/>
      <c r="BH156" s="141"/>
      <c r="BI156" s="141"/>
      <c r="BJ156" s="141"/>
      <c r="BK156" s="141"/>
      <c r="BL156" s="141"/>
      <c r="BM156" s="141"/>
      <c r="BN156" s="141"/>
      <c r="BO156" s="141"/>
      <c r="BP156" s="141"/>
      <c r="BQ156" s="141"/>
      <c r="BR156" s="141"/>
      <c r="BS156" s="141"/>
      <c r="BT156" s="141"/>
      <c r="BU156" s="141"/>
      <c r="BV156" s="141"/>
      <c r="BW156" s="141"/>
      <c r="BX156" s="141"/>
      <c r="BY156" s="141"/>
    </row>
    <row r="157" spans="1:77" hidden="1" x14ac:dyDescent="0.2">
      <c r="A157" s="78"/>
      <c r="K157" s="171"/>
      <c r="L157" s="171"/>
      <c r="M157" s="171"/>
      <c r="N157" s="171"/>
      <c r="O157" s="171"/>
      <c r="P157" s="171"/>
      <c r="Q157" s="171"/>
      <c r="R157" s="171"/>
      <c r="S157" s="171"/>
      <c r="T157" s="171"/>
      <c r="U157" s="171"/>
      <c r="V157" s="171"/>
      <c r="W157" s="171"/>
      <c r="X157" s="171"/>
      <c r="Y157" s="171"/>
      <c r="Z157" s="171"/>
      <c r="AA157" s="171"/>
      <c r="AB157" s="171"/>
      <c r="AI157" s="141"/>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BM157" s="141"/>
      <c r="BN157" s="141"/>
      <c r="BO157" s="141"/>
      <c r="BP157" s="141"/>
      <c r="BQ157" s="141"/>
      <c r="BR157" s="141"/>
      <c r="BS157" s="141"/>
      <c r="BT157" s="141"/>
      <c r="BU157" s="141"/>
      <c r="BV157" s="141"/>
      <c r="BW157" s="141"/>
      <c r="BX157" s="141"/>
      <c r="BY157" s="141"/>
    </row>
    <row r="158" spans="1:77" hidden="1" x14ac:dyDescent="0.2">
      <c r="A158" s="78"/>
      <c r="AI158" s="141"/>
      <c r="AJ158" s="141"/>
      <c r="AK158" s="141"/>
      <c r="AL158" s="141"/>
      <c r="AM158" s="141"/>
      <c r="AN158" s="141"/>
      <c r="AO158" s="141"/>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1"/>
      <c r="BN158" s="141"/>
      <c r="BO158" s="141"/>
      <c r="BP158" s="141"/>
      <c r="BQ158" s="141"/>
      <c r="BR158" s="141"/>
      <c r="BS158" s="141"/>
      <c r="BT158" s="141"/>
      <c r="BU158" s="141"/>
      <c r="BV158" s="141"/>
      <c r="BW158" s="141"/>
      <c r="BX158" s="141"/>
      <c r="BY158" s="141"/>
    </row>
    <row r="159" spans="1:77" hidden="1" x14ac:dyDescent="0.2">
      <c r="A159" s="78"/>
      <c r="AI159" s="141"/>
      <c r="AJ159" s="141"/>
      <c r="AK159" s="141"/>
      <c r="AL159" s="141"/>
      <c r="AM159" s="141"/>
      <c r="AN159" s="141"/>
      <c r="AO159" s="141"/>
      <c r="AP159" s="141"/>
      <c r="AQ159" s="141"/>
      <c r="AR159" s="141"/>
      <c r="AS159" s="141"/>
      <c r="AT159" s="141"/>
      <c r="AU159" s="141"/>
      <c r="AV159" s="141"/>
      <c r="AW159" s="141"/>
      <c r="AX159" s="141"/>
      <c r="AY159" s="141"/>
      <c r="AZ159" s="141"/>
      <c r="BA159" s="141"/>
      <c r="BB159" s="141"/>
      <c r="BC159" s="141"/>
      <c r="BD159" s="141"/>
      <c r="BE159" s="141"/>
      <c r="BF159" s="141"/>
      <c r="BG159" s="141"/>
      <c r="BH159" s="141"/>
      <c r="BI159" s="141"/>
      <c r="BJ159" s="141"/>
      <c r="BK159" s="141"/>
      <c r="BL159" s="141"/>
      <c r="BM159" s="141"/>
      <c r="BN159" s="141"/>
      <c r="BO159" s="141"/>
      <c r="BP159" s="141"/>
      <c r="BQ159" s="141"/>
      <c r="BR159" s="141"/>
      <c r="BS159" s="141"/>
      <c r="BT159" s="141"/>
      <c r="BU159" s="141"/>
      <c r="BV159" s="141"/>
      <c r="BW159" s="141"/>
      <c r="BX159" s="141"/>
      <c r="BY159" s="141"/>
    </row>
  </sheetData>
  <sheetProtection password="CA2C" sheet="1" objects="1" scenarios="1"/>
  <mergeCells count="21">
    <mergeCell ref="C2:AB2"/>
    <mergeCell ref="C3:C5"/>
    <mergeCell ref="I3:K3"/>
    <mergeCell ref="L3:AB3"/>
    <mergeCell ref="E4:F4"/>
    <mergeCell ref="V5:W5"/>
    <mergeCell ref="P5:P6"/>
    <mergeCell ref="U4:AB4"/>
    <mergeCell ref="O5:O6"/>
    <mergeCell ref="AA6:AA7"/>
    <mergeCell ref="F5:F6"/>
    <mergeCell ref="Y6:Y7"/>
    <mergeCell ref="S4:T4"/>
    <mergeCell ref="W6:W7"/>
    <mergeCell ref="Z5:AB5"/>
    <mergeCell ref="X5:Y5"/>
    <mergeCell ref="N4:P4"/>
    <mergeCell ref="J4:J6"/>
    <mergeCell ref="R4:R6"/>
    <mergeCell ref="AB6:AB7"/>
    <mergeCell ref="T5:T7"/>
  </mergeCells>
  <pageMargins left="0.51181102362204722" right="0.23622047244094491" top="0.47244094488188981" bottom="0.23622047244094491" header="0.47244094488188981" footer="0.23622047244094491"/>
  <pageSetup paperSize="8" orientation="landscape" r:id="rId1"/>
  <headerFooter alignWithMargins="0">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fitToPage="1"/>
  </sheetPr>
  <dimension ref="A1:ET159"/>
  <sheetViews>
    <sheetView workbookViewId="0">
      <pane xSplit="2" ySplit="8" topLeftCell="C9" activePane="bottomRight" state="frozen"/>
      <selection activeCell="A3884" sqref="A3884"/>
      <selection pane="topRight" activeCell="A3884" sqref="A3884"/>
      <selection pane="bottomLeft" activeCell="A3884" sqref="A3884"/>
      <selection pane="bottomRight" activeCell="A3884" sqref="A3884"/>
    </sheetView>
  </sheetViews>
  <sheetFormatPr defaultColWidth="0" defaultRowHeight="12.75" zeroHeight="1" x14ac:dyDescent="0.2"/>
  <cols>
    <col min="1" max="1" width="53.85546875" style="123" customWidth="1"/>
    <col min="2" max="2" width="4.42578125" style="124" bestFit="1" customWidth="1"/>
    <col min="3" max="4" width="12.28515625" style="197" customWidth="1"/>
    <col min="5" max="20" width="12.28515625" style="141" customWidth="1"/>
    <col min="21" max="21" width="12.28515625" style="197" customWidth="1"/>
    <col min="22" max="28" width="12.28515625" style="141" customWidth="1"/>
    <col min="29" max="77" width="0" style="138" hidden="1" customWidth="1"/>
    <col min="78" max="150" width="0" style="141" hidden="1" customWidth="1"/>
    <col min="151" max="16384" width="9.140625" style="141" hidden="1"/>
  </cols>
  <sheetData>
    <row r="1" spans="1:77" s="75" customFormat="1" ht="19.5" thickBot="1" x14ac:dyDescent="0.35">
      <c r="A1" s="1034" t="s">
        <v>347</v>
      </c>
      <c r="B1" s="1034"/>
      <c r="C1" s="1034"/>
      <c r="D1" s="1034"/>
      <c r="E1" s="1034"/>
      <c r="F1" s="72"/>
      <c r="G1" s="72"/>
      <c r="H1" s="72"/>
      <c r="I1" s="72"/>
      <c r="J1" s="72"/>
      <c r="K1" s="72"/>
      <c r="L1" s="72"/>
      <c r="M1" s="72"/>
      <c r="N1" s="72"/>
      <c r="O1" s="72"/>
      <c r="P1" s="72"/>
      <c r="Q1" s="72"/>
      <c r="R1" s="72"/>
      <c r="S1" s="72"/>
      <c r="T1" s="72"/>
      <c r="U1" s="72"/>
      <c r="V1" s="72"/>
      <c r="W1" s="72"/>
      <c r="X1" s="72"/>
      <c r="Y1" s="72"/>
      <c r="Z1" s="72"/>
      <c r="AA1" s="72"/>
      <c r="AB1" s="72"/>
      <c r="AC1" s="73"/>
      <c r="AD1" s="73"/>
      <c r="AE1" s="73"/>
      <c r="AF1" s="73"/>
      <c r="AG1" s="73"/>
      <c r="AH1" s="74"/>
      <c r="AI1" s="74"/>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row>
    <row r="2" spans="1:77" s="78" customFormat="1" x14ac:dyDescent="0.2">
      <c r="A2" s="30" t="s">
        <v>6</v>
      </c>
      <c r="B2" s="76"/>
      <c r="C2" s="1016" t="s">
        <v>26</v>
      </c>
      <c r="D2" s="1017"/>
      <c r="E2" s="1017"/>
      <c r="F2" s="1017"/>
      <c r="G2" s="1017"/>
      <c r="H2" s="1017"/>
      <c r="I2" s="1017"/>
      <c r="J2" s="1017"/>
      <c r="K2" s="1017"/>
      <c r="L2" s="1017"/>
      <c r="M2" s="1017"/>
      <c r="N2" s="1017"/>
      <c r="O2" s="1017"/>
      <c r="P2" s="1017"/>
      <c r="Q2" s="1017"/>
      <c r="R2" s="1017"/>
      <c r="S2" s="1017"/>
      <c r="T2" s="1017"/>
      <c r="U2" s="1017"/>
      <c r="V2" s="1017"/>
      <c r="W2" s="1017"/>
      <c r="X2" s="1017"/>
      <c r="Y2" s="1017"/>
      <c r="Z2" s="1017"/>
      <c r="AA2" s="1017"/>
      <c r="AB2" s="1018"/>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row>
    <row r="3" spans="1:77" s="78" customFormat="1" ht="18" customHeight="1" x14ac:dyDescent="0.2">
      <c r="A3" s="14" t="s">
        <v>275</v>
      </c>
      <c r="B3" s="194"/>
      <c r="C3" s="1019" t="s">
        <v>107</v>
      </c>
      <c r="D3" s="318" t="s">
        <v>108</v>
      </c>
      <c r="E3" s="79"/>
      <c r="F3" s="319"/>
      <c r="G3" s="321"/>
      <c r="H3" s="321"/>
      <c r="I3" s="1011" t="s">
        <v>110</v>
      </c>
      <c r="J3" s="1012"/>
      <c r="K3" s="1013"/>
      <c r="L3" s="1028" t="s">
        <v>113</v>
      </c>
      <c r="M3" s="1029"/>
      <c r="N3" s="1029"/>
      <c r="O3" s="1029"/>
      <c r="P3" s="1029"/>
      <c r="Q3" s="1029"/>
      <c r="R3" s="1029"/>
      <c r="S3" s="1029"/>
      <c r="T3" s="1029"/>
      <c r="U3" s="1029"/>
      <c r="V3" s="1029"/>
      <c r="W3" s="1029"/>
      <c r="X3" s="1029"/>
      <c r="Y3" s="1029"/>
      <c r="Z3" s="1029"/>
      <c r="AA3" s="1029"/>
      <c r="AB3" s="1030"/>
      <c r="AC3" s="80"/>
      <c r="AD3" s="80"/>
      <c r="AE3" s="81"/>
      <c r="AF3" s="82"/>
      <c r="AG3" s="82"/>
      <c r="AH3" s="82"/>
      <c r="AI3" s="82"/>
      <c r="AJ3" s="82"/>
      <c r="AK3" s="82"/>
      <c r="AL3" s="82"/>
      <c r="AM3" s="83"/>
      <c r="AN3" s="82"/>
      <c r="AO3" s="82"/>
      <c r="AP3" s="82"/>
      <c r="AQ3" s="82"/>
      <c r="AR3" s="82"/>
      <c r="AS3" s="82"/>
      <c r="AT3" s="82"/>
      <c r="AU3" s="82"/>
      <c r="AV3" s="82"/>
      <c r="AW3" s="80"/>
      <c r="AX3" s="84"/>
      <c r="AY3" s="81"/>
      <c r="AZ3" s="82"/>
      <c r="BA3" s="82"/>
      <c r="BB3" s="82"/>
      <c r="BC3" s="82"/>
      <c r="BD3" s="82"/>
      <c r="BE3" s="82"/>
      <c r="BF3" s="82"/>
      <c r="BG3" s="83"/>
      <c r="BH3" s="82"/>
      <c r="BI3" s="82"/>
      <c r="BJ3" s="82"/>
      <c r="BK3" s="82"/>
      <c r="BL3" s="82"/>
      <c r="BM3" s="82"/>
      <c r="BN3" s="82"/>
      <c r="BO3" s="82"/>
      <c r="BP3" s="82"/>
      <c r="BQ3" s="80"/>
      <c r="BR3" s="73"/>
    </row>
    <row r="4" spans="1:77" s="78" customFormat="1" ht="51.75" customHeight="1" x14ac:dyDescent="0.2">
      <c r="A4" s="26"/>
      <c r="B4" s="85"/>
      <c r="C4" s="1020"/>
      <c r="D4" s="86"/>
      <c r="E4" s="1021" t="s">
        <v>109</v>
      </c>
      <c r="F4" s="1022"/>
      <c r="G4" s="318" t="s">
        <v>466</v>
      </c>
      <c r="H4" s="319"/>
      <c r="I4" s="87"/>
      <c r="J4" s="1014" t="s">
        <v>111</v>
      </c>
      <c r="K4" s="88" t="s">
        <v>112</v>
      </c>
      <c r="L4" s="89"/>
      <c r="M4" s="314" t="s">
        <v>360</v>
      </c>
      <c r="N4" s="1031" t="s">
        <v>596</v>
      </c>
      <c r="O4" s="1032"/>
      <c r="P4" s="1033"/>
      <c r="Q4" s="314" t="s">
        <v>470</v>
      </c>
      <c r="R4" s="1014" t="s">
        <v>471</v>
      </c>
      <c r="S4" s="1021" t="s">
        <v>472</v>
      </c>
      <c r="T4" s="1022"/>
      <c r="U4" s="1021" t="s">
        <v>474</v>
      </c>
      <c r="V4" s="1024"/>
      <c r="W4" s="1024"/>
      <c r="X4" s="1024"/>
      <c r="Y4" s="1024"/>
      <c r="Z4" s="1024"/>
      <c r="AA4" s="1024"/>
      <c r="AB4" s="1025"/>
      <c r="AC4" s="73"/>
      <c r="AD4" s="73"/>
      <c r="AE4" s="81"/>
      <c r="AF4" s="81"/>
      <c r="AG4" s="81"/>
      <c r="AH4" s="81"/>
      <c r="AI4" s="90"/>
      <c r="AJ4" s="90"/>
      <c r="AK4" s="73"/>
      <c r="AL4" s="73"/>
      <c r="AM4" s="81"/>
      <c r="AN4" s="81"/>
      <c r="AO4" s="81"/>
      <c r="AP4" s="81"/>
      <c r="AQ4" s="81"/>
      <c r="AR4" s="82"/>
      <c r="AS4" s="82"/>
      <c r="AT4" s="82"/>
      <c r="AU4" s="91"/>
      <c r="AV4" s="73"/>
      <c r="AW4" s="73"/>
      <c r="AX4" s="92"/>
      <c r="AY4" s="81"/>
      <c r="AZ4" s="81"/>
      <c r="BA4" s="81"/>
      <c r="BB4" s="81"/>
      <c r="BC4" s="90"/>
      <c r="BD4" s="90"/>
      <c r="BE4" s="73"/>
      <c r="BF4" s="73"/>
      <c r="BG4" s="81"/>
      <c r="BH4" s="81"/>
      <c r="BI4" s="81"/>
      <c r="BJ4" s="81"/>
      <c r="BK4" s="81"/>
      <c r="BL4" s="82"/>
      <c r="BM4" s="82"/>
      <c r="BN4" s="82"/>
      <c r="BO4" s="91"/>
      <c r="BP4" s="73"/>
      <c r="BQ4" s="73"/>
      <c r="BR4" s="73"/>
    </row>
    <row r="5" spans="1:77" s="78" customFormat="1" ht="39.75" customHeight="1" x14ac:dyDescent="0.2">
      <c r="A5" s="26"/>
      <c r="B5" s="85"/>
      <c r="C5" s="1020"/>
      <c r="D5" s="86"/>
      <c r="E5" s="93"/>
      <c r="F5" s="1014" t="s">
        <v>465</v>
      </c>
      <c r="G5" s="93"/>
      <c r="H5" s="314" t="s">
        <v>467</v>
      </c>
      <c r="I5" s="87"/>
      <c r="J5" s="1023"/>
      <c r="K5" s="94"/>
      <c r="L5" s="95"/>
      <c r="M5" s="96"/>
      <c r="N5" s="97"/>
      <c r="O5" s="1014" t="s">
        <v>468</v>
      </c>
      <c r="P5" s="1014" t="s">
        <v>469</v>
      </c>
      <c r="Q5" s="320"/>
      <c r="R5" s="1023"/>
      <c r="S5" s="323"/>
      <c r="T5" s="1014" t="s">
        <v>473</v>
      </c>
      <c r="U5" s="16"/>
      <c r="V5" s="1021" t="s">
        <v>475</v>
      </c>
      <c r="W5" s="1022"/>
      <c r="X5" s="1021" t="s">
        <v>477</v>
      </c>
      <c r="Y5" s="1022"/>
      <c r="Z5" s="1021" t="s">
        <v>479</v>
      </c>
      <c r="AA5" s="1024"/>
      <c r="AB5" s="1025"/>
      <c r="AC5" s="73"/>
      <c r="AD5" s="73"/>
      <c r="AE5" s="92"/>
      <c r="AF5" s="92"/>
      <c r="AG5" s="92"/>
      <c r="AH5" s="90"/>
      <c r="AI5" s="90"/>
      <c r="AJ5" s="90"/>
      <c r="AK5" s="81"/>
      <c r="AL5" s="73"/>
      <c r="AM5" s="92"/>
      <c r="AN5" s="92"/>
      <c r="AO5" s="81"/>
      <c r="AP5" s="81"/>
      <c r="AQ5" s="81"/>
      <c r="AR5" s="82"/>
      <c r="AS5" s="82"/>
      <c r="AT5" s="82"/>
      <c r="AU5" s="81"/>
      <c r="AV5" s="73"/>
      <c r="AW5" s="73"/>
      <c r="AX5" s="92"/>
      <c r="AY5" s="92"/>
      <c r="AZ5" s="92"/>
      <c r="BA5" s="92"/>
      <c r="BB5" s="90"/>
      <c r="BC5" s="90"/>
      <c r="BD5" s="90"/>
      <c r="BE5" s="81"/>
      <c r="BF5" s="73"/>
      <c r="BG5" s="92"/>
      <c r="BH5" s="92"/>
      <c r="BI5" s="81"/>
      <c r="BJ5" s="81"/>
      <c r="BK5" s="81"/>
      <c r="BL5" s="82"/>
      <c r="BM5" s="82"/>
      <c r="BN5" s="82"/>
      <c r="BO5" s="81"/>
      <c r="BP5" s="73"/>
      <c r="BQ5" s="73"/>
      <c r="BR5" s="73"/>
    </row>
    <row r="6" spans="1:77" s="78" customFormat="1" ht="33.75" customHeight="1" x14ac:dyDescent="0.2">
      <c r="A6" s="14"/>
      <c r="B6" s="60"/>
      <c r="C6" s="98"/>
      <c r="D6" s="86"/>
      <c r="E6" s="93"/>
      <c r="F6" s="1023"/>
      <c r="G6" s="93"/>
      <c r="H6" s="320"/>
      <c r="I6" s="87"/>
      <c r="J6" s="1023"/>
      <c r="K6" s="99"/>
      <c r="L6" s="72"/>
      <c r="M6" s="100"/>
      <c r="N6" s="97"/>
      <c r="O6" s="1023"/>
      <c r="P6" s="1023"/>
      <c r="Q6" s="320"/>
      <c r="R6" s="1023"/>
      <c r="S6" s="323"/>
      <c r="T6" s="1023"/>
      <c r="U6" s="16"/>
      <c r="V6" s="320"/>
      <c r="W6" s="1014" t="s">
        <v>476</v>
      </c>
      <c r="X6" s="89"/>
      <c r="Y6" s="1014" t="s">
        <v>478</v>
      </c>
      <c r="Z6" s="323"/>
      <c r="AA6" s="1014" t="s">
        <v>480</v>
      </c>
      <c r="AB6" s="1026" t="s">
        <v>481</v>
      </c>
      <c r="AC6" s="73"/>
      <c r="AD6" s="73"/>
      <c r="AE6" s="92"/>
      <c r="AF6" s="92"/>
      <c r="AG6" s="92"/>
      <c r="AH6" s="81"/>
      <c r="AI6" s="81"/>
      <c r="AJ6" s="73"/>
      <c r="AK6" s="81"/>
      <c r="AL6" s="90"/>
      <c r="AM6" s="92"/>
      <c r="AN6" s="92"/>
      <c r="AO6" s="81"/>
      <c r="AP6" s="81"/>
      <c r="AQ6" s="73"/>
      <c r="AR6" s="81"/>
      <c r="AS6" s="81"/>
      <c r="AT6" s="101"/>
      <c r="AU6" s="81"/>
      <c r="AV6" s="73"/>
      <c r="AW6" s="73"/>
      <c r="AX6" s="92"/>
      <c r="AY6" s="92"/>
      <c r="AZ6" s="92"/>
      <c r="BA6" s="92"/>
      <c r="BB6" s="81"/>
      <c r="BC6" s="81"/>
      <c r="BD6" s="73"/>
      <c r="BE6" s="81"/>
      <c r="BF6" s="90"/>
      <c r="BG6" s="92"/>
      <c r="BH6" s="92"/>
      <c r="BI6" s="81"/>
      <c r="BJ6" s="81"/>
      <c r="BK6" s="73"/>
      <c r="BL6" s="81"/>
      <c r="BM6" s="81"/>
      <c r="BN6" s="101"/>
      <c r="BO6" s="81"/>
      <c r="BP6" s="73"/>
      <c r="BQ6" s="73"/>
      <c r="BR6" s="73"/>
    </row>
    <row r="7" spans="1:77" s="78" customFormat="1" ht="18.75" customHeight="1" x14ac:dyDescent="0.2">
      <c r="A7" s="34"/>
      <c r="B7" s="102"/>
      <c r="C7" s="31"/>
      <c r="D7" s="103"/>
      <c r="E7" s="103"/>
      <c r="F7" s="104"/>
      <c r="G7" s="103"/>
      <c r="H7" s="104"/>
      <c r="I7" s="105"/>
      <c r="J7" s="315"/>
      <c r="K7" s="106"/>
      <c r="L7" s="107"/>
      <c r="M7" s="108"/>
      <c r="N7" s="109"/>
      <c r="O7" s="109"/>
      <c r="P7" s="315"/>
      <c r="Q7" s="109"/>
      <c r="R7" s="109"/>
      <c r="S7" s="109"/>
      <c r="T7" s="1015"/>
      <c r="U7" s="110"/>
      <c r="V7" s="315"/>
      <c r="W7" s="1015"/>
      <c r="X7" s="111"/>
      <c r="Y7" s="1015"/>
      <c r="Z7" s="109"/>
      <c r="AA7" s="1015"/>
      <c r="AB7" s="1027"/>
      <c r="AC7" s="112"/>
      <c r="AD7" s="112"/>
      <c r="AE7" s="113"/>
      <c r="AF7" s="113"/>
      <c r="AG7" s="113"/>
      <c r="AH7" s="113"/>
      <c r="AI7" s="113"/>
      <c r="AJ7" s="112"/>
      <c r="AK7" s="113"/>
      <c r="AL7" s="113"/>
      <c r="AM7" s="113"/>
      <c r="AN7" s="113"/>
      <c r="AO7" s="113"/>
      <c r="AP7" s="113"/>
      <c r="AQ7" s="112"/>
      <c r="AR7" s="113"/>
      <c r="AS7" s="113"/>
      <c r="AT7" s="113"/>
      <c r="AU7" s="113"/>
      <c r="AV7" s="112"/>
      <c r="AW7" s="114"/>
      <c r="AX7" s="113"/>
      <c r="AY7" s="113"/>
      <c r="AZ7" s="113"/>
      <c r="BA7" s="113"/>
      <c r="BB7" s="113"/>
      <c r="BC7" s="113"/>
      <c r="BD7" s="112"/>
      <c r="BE7" s="113"/>
      <c r="BF7" s="113"/>
      <c r="BG7" s="113"/>
      <c r="BH7" s="113"/>
      <c r="BI7" s="113"/>
      <c r="BJ7" s="113"/>
      <c r="BK7" s="112"/>
      <c r="BL7" s="113"/>
      <c r="BM7" s="113"/>
      <c r="BN7" s="113"/>
      <c r="BO7" s="113"/>
      <c r="BP7" s="112"/>
      <c r="BQ7" s="73"/>
      <c r="BR7" s="73"/>
    </row>
    <row r="8" spans="1:77" s="78" customFormat="1" ht="18.75" customHeight="1" x14ac:dyDescent="0.2">
      <c r="A8" s="34"/>
      <c r="B8" s="102"/>
      <c r="C8" s="132">
        <v>10</v>
      </c>
      <c r="D8" s="133">
        <v>20</v>
      </c>
      <c r="E8" s="132">
        <v>30</v>
      </c>
      <c r="F8" s="133">
        <v>40</v>
      </c>
      <c r="G8" s="132">
        <v>50</v>
      </c>
      <c r="H8" s="133">
        <v>60</v>
      </c>
      <c r="I8" s="132">
        <v>70</v>
      </c>
      <c r="J8" s="133">
        <v>80</v>
      </c>
      <c r="K8" s="132">
        <v>90</v>
      </c>
      <c r="L8" s="133">
        <v>100</v>
      </c>
      <c r="M8" s="132">
        <v>110</v>
      </c>
      <c r="N8" s="133">
        <v>120</v>
      </c>
      <c r="O8" s="132">
        <v>130</v>
      </c>
      <c r="P8" s="133">
        <v>140</v>
      </c>
      <c r="Q8" s="132">
        <v>150</v>
      </c>
      <c r="R8" s="133">
        <v>160</v>
      </c>
      <c r="S8" s="132">
        <v>170</v>
      </c>
      <c r="T8" s="133">
        <v>180</v>
      </c>
      <c r="U8" s="132">
        <v>190</v>
      </c>
      <c r="V8" s="133">
        <v>200</v>
      </c>
      <c r="W8" s="132">
        <v>210</v>
      </c>
      <c r="X8" s="133">
        <v>220</v>
      </c>
      <c r="Y8" s="132">
        <v>230</v>
      </c>
      <c r="Z8" s="133">
        <v>240</v>
      </c>
      <c r="AA8" s="132">
        <v>250</v>
      </c>
      <c r="AB8" s="133">
        <v>260</v>
      </c>
      <c r="AC8" s="112"/>
      <c r="AD8" s="112"/>
      <c r="AE8" s="113"/>
      <c r="AF8" s="113"/>
      <c r="AG8" s="113"/>
      <c r="AH8" s="113"/>
      <c r="AI8" s="113"/>
      <c r="AJ8" s="112"/>
      <c r="AK8" s="113"/>
      <c r="AL8" s="113"/>
      <c r="AM8" s="113"/>
      <c r="AN8" s="113"/>
      <c r="AO8" s="113"/>
      <c r="AP8" s="113"/>
      <c r="AQ8" s="112"/>
      <c r="AR8" s="113"/>
      <c r="AS8" s="113"/>
      <c r="AT8" s="113"/>
      <c r="AU8" s="113"/>
      <c r="AV8" s="112"/>
      <c r="AW8" s="114"/>
      <c r="AX8" s="113"/>
      <c r="AY8" s="113"/>
      <c r="AZ8" s="113"/>
      <c r="BA8" s="113"/>
      <c r="BB8" s="113"/>
      <c r="BC8" s="113"/>
      <c r="BD8" s="112"/>
      <c r="BE8" s="113"/>
      <c r="BF8" s="113"/>
      <c r="BG8" s="113"/>
      <c r="BH8" s="113"/>
      <c r="BI8" s="113"/>
      <c r="BJ8" s="113"/>
      <c r="BK8" s="112"/>
      <c r="BL8" s="113"/>
      <c r="BM8" s="113"/>
      <c r="BN8" s="113"/>
      <c r="BO8" s="113"/>
      <c r="BP8" s="112"/>
      <c r="BQ8" s="73"/>
      <c r="BR8" s="73"/>
    </row>
    <row r="9" spans="1:77" s="78" customFormat="1" ht="25.5" customHeight="1" x14ac:dyDescent="0.2">
      <c r="A9" s="58" t="s">
        <v>0</v>
      </c>
      <c r="B9" s="59"/>
      <c r="C9" s="349"/>
      <c r="D9" s="189"/>
      <c r="E9" s="189"/>
      <c r="F9" s="189"/>
      <c r="G9" s="189"/>
      <c r="H9" s="189"/>
      <c r="I9" s="190"/>
      <c r="J9" s="190"/>
      <c r="K9" s="189"/>
      <c r="L9" s="190"/>
      <c r="M9" s="190"/>
      <c r="N9" s="190"/>
      <c r="O9" s="190"/>
      <c r="P9" s="190"/>
      <c r="Q9" s="190"/>
      <c r="R9" s="190"/>
      <c r="S9" s="191"/>
      <c r="T9" s="191"/>
      <c r="U9" s="192"/>
      <c r="V9" s="192"/>
      <c r="W9" s="192"/>
      <c r="X9" s="192"/>
      <c r="Y9" s="192"/>
      <c r="Z9" s="192"/>
      <c r="AA9" s="192"/>
      <c r="AB9" s="193"/>
      <c r="AC9" s="73"/>
      <c r="AD9" s="73"/>
      <c r="AE9" s="113"/>
      <c r="AF9" s="113"/>
      <c r="AG9" s="113"/>
      <c r="AH9" s="113"/>
      <c r="AI9" s="113"/>
      <c r="AJ9" s="112"/>
      <c r="AK9" s="113"/>
      <c r="AL9" s="113"/>
      <c r="AM9" s="113"/>
      <c r="AN9" s="113"/>
      <c r="AO9" s="113"/>
      <c r="AP9" s="113"/>
      <c r="AQ9" s="112"/>
      <c r="AR9" s="113"/>
      <c r="AS9" s="113"/>
      <c r="AT9" s="113"/>
      <c r="AU9" s="113"/>
      <c r="AV9" s="112"/>
      <c r="AW9" s="73"/>
      <c r="AX9" s="92"/>
      <c r="AY9" s="92"/>
      <c r="AZ9" s="92"/>
      <c r="BA9" s="92"/>
      <c r="BB9" s="101"/>
      <c r="BC9" s="101"/>
      <c r="BD9" s="73"/>
      <c r="BE9" s="81"/>
      <c r="BF9" s="90"/>
      <c r="BG9" s="92"/>
      <c r="BH9" s="81"/>
      <c r="BI9" s="101"/>
      <c r="BJ9" s="101"/>
      <c r="BK9" s="73"/>
      <c r="BL9" s="81"/>
      <c r="BM9" s="81"/>
      <c r="BN9" s="101"/>
      <c r="BO9" s="81"/>
      <c r="BP9" s="73"/>
      <c r="BQ9" s="73"/>
      <c r="BR9" s="73"/>
    </row>
    <row r="10" spans="1:77" ht="15" customHeight="1" x14ac:dyDescent="0.2">
      <c r="A10" s="326" t="s">
        <v>40</v>
      </c>
      <c r="B10" s="194">
        <v>10</v>
      </c>
      <c r="C10" s="166"/>
      <c r="D10" s="134"/>
      <c r="E10" s="134"/>
      <c r="F10" s="134"/>
      <c r="G10" s="134"/>
      <c r="H10" s="134"/>
      <c r="I10" s="134"/>
      <c r="J10" s="134"/>
      <c r="K10" s="134"/>
      <c r="L10" s="134"/>
      <c r="M10" s="134"/>
      <c r="N10" s="134"/>
      <c r="O10" s="134"/>
      <c r="P10" s="134"/>
      <c r="Q10" s="134"/>
      <c r="R10" s="134"/>
      <c r="S10" s="134"/>
      <c r="T10" s="134"/>
      <c r="U10" s="136"/>
      <c r="V10" s="136"/>
      <c r="W10" s="136"/>
      <c r="X10" s="136"/>
      <c r="Y10" s="136"/>
      <c r="Z10" s="136"/>
      <c r="AA10" s="136"/>
      <c r="AB10" s="137"/>
      <c r="BS10" s="141"/>
      <c r="BT10" s="141"/>
      <c r="BU10" s="141"/>
      <c r="BV10" s="141"/>
      <c r="BW10" s="141"/>
      <c r="BX10" s="141"/>
      <c r="BY10" s="141"/>
    </row>
    <row r="11" spans="1:77" ht="15" customHeight="1" x14ac:dyDescent="0.2">
      <c r="A11" s="326" t="s">
        <v>41</v>
      </c>
      <c r="B11" s="18">
        <v>20</v>
      </c>
      <c r="C11" s="168"/>
      <c r="D11" s="142"/>
      <c r="E11" s="143"/>
      <c r="F11" s="143"/>
      <c r="G11" s="144"/>
      <c r="H11" s="144"/>
      <c r="I11" s="145"/>
      <c r="J11" s="142"/>
      <c r="K11" s="143"/>
      <c r="L11" s="145"/>
      <c r="M11" s="146"/>
      <c r="N11" s="146"/>
      <c r="O11" s="147"/>
      <c r="P11" s="134"/>
      <c r="Q11" s="146"/>
      <c r="R11" s="146"/>
      <c r="S11" s="145"/>
      <c r="T11" s="147"/>
      <c r="U11" s="145"/>
      <c r="V11" s="145"/>
      <c r="W11" s="147"/>
      <c r="X11" s="145"/>
      <c r="Y11" s="147"/>
      <c r="Z11" s="147"/>
      <c r="AA11" s="147"/>
      <c r="AB11" s="137"/>
      <c r="BS11" s="141"/>
      <c r="BT11" s="141"/>
      <c r="BU11" s="141"/>
      <c r="BV11" s="141"/>
      <c r="BW11" s="141"/>
      <c r="BX11" s="141"/>
      <c r="BY11" s="141"/>
    </row>
    <row r="12" spans="1:77" ht="15" customHeight="1" x14ac:dyDescent="0.2">
      <c r="A12" s="66" t="s">
        <v>74</v>
      </c>
      <c r="B12" s="18">
        <v>30</v>
      </c>
      <c r="C12" s="166"/>
      <c r="D12" s="134"/>
      <c r="E12" s="134"/>
      <c r="F12" s="134"/>
      <c r="G12" s="134"/>
      <c r="H12" s="134"/>
      <c r="I12" s="146"/>
      <c r="J12" s="134"/>
      <c r="K12" s="134"/>
      <c r="L12" s="145"/>
      <c r="M12" s="146"/>
      <c r="N12" s="146"/>
      <c r="O12" s="146"/>
      <c r="P12" s="134"/>
      <c r="Q12" s="146"/>
      <c r="R12" s="146"/>
      <c r="S12" s="147"/>
      <c r="T12" s="134"/>
      <c r="U12" s="147"/>
      <c r="V12" s="147"/>
      <c r="W12" s="134"/>
      <c r="X12" s="147"/>
      <c r="Y12" s="147"/>
      <c r="Z12" s="147"/>
      <c r="AA12" s="134"/>
      <c r="AB12" s="137"/>
      <c r="BS12" s="141"/>
      <c r="BT12" s="141"/>
      <c r="BU12" s="141"/>
      <c r="BV12" s="141"/>
      <c r="BW12" s="141"/>
      <c r="BX12" s="141"/>
      <c r="BY12" s="141"/>
    </row>
    <row r="13" spans="1:77" ht="15" customHeight="1" x14ac:dyDescent="0.2">
      <c r="A13" s="66" t="s">
        <v>75</v>
      </c>
      <c r="B13" s="194">
        <v>40</v>
      </c>
      <c r="C13" s="166"/>
      <c r="D13" s="134"/>
      <c r="E13" s="134"/>
      <c r="F13" s="134"/>
      <c r="G13" s="134"/>
      <c r="H13" s="134"/>
      <c r="I13" s="146"/>
      <c r="J13" s="134"/>
      <c r="K13" s="134"/>
      <c r="L13" s="145"/>
      <c r="M13" s="146"/>
      <c r="N13" s="146"/>
      <c r="O13" s="146"/>
      <c r="P13" s="134"/>
      <c r="Q13" s="146"/>
      <c r="R13" s="146"/>
      <c r="S13" s="147"/>
      <c r="T13" s="134"/>
      <c r="U13" s="147"/>
      <c r="V13" s="147"/>
      <c r="W13" s="134"/>
      <c r="X13" s="147"/>
      <c r="Y13" s="147"/>
      <c r="Z13" s="147"/>
      <c r="AA13" s="134"/>
      <c r="AB13" s="137"/>
      <c r="BS13" s="141"/>
      <c r="BT13" s="141"/>
      <c r="BU13" s="141"/>
      <c r="BV13" s="141"/>
      <c r="BW13" s="141"/>
      <c r="BX13" s="141"/>
      <c r="BY13" s="141"/>
    </row>
    <row r="14" spans="1:77" ht="15" customHeight="1" x14ac:dyDescent="0.2">
      <c r="A14" s="66" t="s">
        <v>76</v>
      </c>
      <c r="B14" s="18">
        <v>50</v>
      </c>
      <c r="C14" s="166"/>
      <c r="D14" s="134"/>
      <c r="E14" s="134"/>
      <c r="F14" s="134"/>
      <c r="G14" s="134"/>
      <c r="H14" s="134"/>
      <c r="I14" s="146"/>
      <c r="J14" s="134"/>
      <c r="K14" s="134"/>
      <c r="L14" s="145"/>
      <c r="M14" s="146"/>
      <c r="N14" s="146"/>
      <c r="O14" s="146"/>
      <c r="P14" s="134"/>
      <c r="Q14" s="146"/>
      <c r="R14" s="146"/>
      <c r="S14" s="147"/>
      <c r="T14" s="134"/>
      <c r="U14" s="147"/>
      <c r="V14" s="147"/>
      <c r="W14" s="134"/>
      <c r="X14" s="147"/>
      <c r="Y14" s="147"/>
      <c r="Z14" s="147"/>
      <c r="AA14" s="134"/>
      <c r="AB14" s="137"/>
      <c r="BS14" s="141"/>
      <c r="BT14" s="141"/>
      <c r="BU14" s="141"/>
      <c r="BV14" s="141"/>
      <c r="BW14" s="141"/>
      <c r="BX14" s="141"/>
      <c r="BY14" s="141"/>
    </row>
    <row r="15" spans="1:77" s="149" customFormat="1" ht="15" customHeight="1" x14ac:dyDescent="0.2">
      <c r="A15" s="328" t="s">
        <v>306</v>
      </c>
      <c r="B15" s="18">
        <v>60</v>
      </c>
      <c r="C15" s="177"/>
      <c r="D15" s="134"/>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4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row>
    <row r="16" spans="1:77" ht="15" customHeight="1" x14ac:dyDescent="0.2">
      <c r="A16" s="326" t="s">
        <v>520</v>
      </c>
      <c r="B16" s="194">
        <v>70</v>
      </c>
      <c r="C16" s="346"/>
      <c r="D16" s="150"/>
      <c r="E16" s="143"/>
      <c r="F16" s="143"/>
      <c r="G16" s="144"/>
      <c r="H16" s="144"/>
      <c r="I16" s="151"/>
      <c r="J16" s="147"/>
      <c r="K16" s="147"/>
      <c r="L16" s="145"/>
      <c r="M16" s="146"/>
      <c r="N16" s="145"/>
      <c r="O16" s="147"/>
      <c r="P16" s="134"/>
      <c r="Q16" s="146"/>
      <c r="R16" s="146"/>
      <c r="S16" s="145"/>
      <c r="T16" s="134"/>
      <c r="U16" s="145"/>
      <c r="V16" s="134"/>
      <c r="W16" s="134"/>
      <c r="X16" s="134"/>
      <c r="Y16" s="134"/>
      <c r="Z16" s="134"/>
      <c r="AA16" s="134"/>
      <c r="AB16" s="148"/>
    </row>
    <row r="17" spans="1:77" ht="15" customHeight="1" x14ac:dyDescent="0.2">
      <c r="A17" s="66" t="s">
        <v>77</v>
      </c>
      <c r="B17" s="18">
        <v>80</v>
      </c>
      <c r="C17" s="346"/>
      <c r="D17" s="142"/>
      <c r="E17" s="134"/>
      <c r="F17" s="134"/>
      <c r="G17" s="134"/>
      <c r="H17" s="134"/>
      <c r="I17" s="147"/>
      <c r="J17" s="134"/>
      <c r="K17" s="134"/>
      <c r="L17" s="145"/>
      <c r="M17" s="146"/>
      <c r="N17" s="147"/>
      <c r="O17" s="134"/>
      <c r="P17" s="134"/>
      <c r="Q17" s="146"/>
      <c r="R17" s="146"/>
      <c r="S17" s="147"/>
      <c r="T17" s="134"/>
      <c r="U17" s="147"/>
      <c r="V17" s="134"/>
      <c r="W17" s="134"/>
      <c r="X17" s="134"/>
      <c r="Y17" s="134"/>
      <c r="Z17" s="134"/>
      <c r="AA17" s="134"/>
      <c r="AB17" s="148"/>
    </row>
    <row r="18" spans="1:77" ht="15" customHeight="1" x14ac:dyDescent="0.2">
      <c r="A18" s="66" t="s">
        <v>78</v>
      </c>
      <c r="B18" s="18">
        <v>90</v>
      </c>
      <c r="C18" s="346"/>
      <c r="D18" s="142"/>
      <c r="E18" s="134"/>
      <c r="F18" s="134"/>
      <c r="G18" s="134"/>
      <c r="H18" s="134"/>
      <c r="I18" s="147"/>
      <c r="J18" s="134"/>
      <c r="K18" s="134"/>
      <c r="L18" s="145"/>
      <c r="M18" s="146"/>
      <c r="N18" s="147"/>
      <c r="O18" s="134"/>
      <c r="P18" s="134"/>
      <c r="Q18" s="146"/>
      <c r="R18" s="146"/>
      <c r="S18" s="147"/>
      <c r="T18" s="134"/>
      <c r="U18" s="147"/>
      <c r="V18" s="134"/>
      <c r="W18" s="134"/>
      <c r="X18" s="134"/>
      <c r="Y18" s="134"/>
      <c r="Z18" s="134"/>
      <c r="AA18" s="134"/>
      <c r="AB18" s="148"/>
    </row>
    <row r="19" spans="1:77" ht="15" customHeight="1" x14ac:dyDescent="0.2">
      <c r="A19" s="66" t="s">
        <v>79</v>
      </c>
      <c r="B19" s="194">
        <v>100</v>
      </c>
      <c r="C19" s="346"/>
      <c r="D19" s="142"/>
      <c r="E19" s="134"/>
      <c r="F19" s="134"/>
      <c r="G19" s="134"/>
      <c r="H19" s="134"/>
      <c r="I19" s="147"/>
      <c r="J19" s="134"/>
      <c r="K19" s="134"/>
      <c r="L19" s="145"/>
      <c r="M19" s="146"/>
      <c r="N19" s="147"/>
      <c r="O19" s="134"/>
      <c r="P19" s="134"/>
      <c r="Q19" s="146"/>
      <c r="R19" s="146"/>
      <c r="S19" s="147"/>
      <c r="T19" s="134"/>
      <c r="U19" s="147"/>
      <c r="V19" s="134"/>
      <c r="W19" s="134"/>
      <c r="X19" s="134"/>
      <c r="Y19" s="134"/>
      <c r="Z19" s="134"/>
      <c r="AA19" s="134"/>
      <c r="AB19" s="148"/>
    </row>
    <row r="20" spans="1:77" ht="15" customHeight="1" x14ac:dyDescent="0.2">
      <c r="A20" s="326" t="s">
        <v>362</v>
      </c>
      <c r="B20" s="18">
        <v>110</v>
      </c>
      <c r="C20" s="347"/>
      <c r="D20" s="152"/>
      <c r="E20" s="134"/>
      <c r="F20" s="134"/>
      <c r="G20" s="134"/>
      <c r="H20" s="134"/>
      <c r="I20" s="134"/>
      <c r="J20" s="134"/>
      <c r="K20" s="134"/>
      <c r="L20" s="146"/>
      <c r="M20" s="146"/>
      <c r="N20" s="134"/>
      <c r="O20" s="134"/>
      <c r="P20" s="134"/>
      <c r="Q20" s="134"/>
      <c r="R20" s="134"/>
      <c r="S20" s="134"/>
      <c r="T20" s="134"/>
      <c r="U20" s="134"/>
      <c r="V20" s="134"/>
      <c r="W20" s="134"/>
      <c r="X20" s="134"/>
      <c r="Y20" s="134"/>
      <c r="Z20" s="134"/>
      <c r="AA20" s="134"/>
      <c r="AB20" s="148"/>
    </row>
    <row r="21" spans="1:77" ht="15" customHeight="1" x14ac:dyDescent="0.2">
      <c r="A21" s="66" t="s">
        <v>363</v>
      </c>
      <c r="B21" s="18">
        <v>120</v>
      </c>
      <c r="C21" s="332"/>
      <c r="D21" s="142"/>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48"/>
    </row>
    <row r="22" spans="1:77" ht="15" customHeight="1" x14ac:dyDescent="0.2">
      <c r="A22" s="66" t="s">
        <v>364</v>
      </c>
      <c r="B22" s="194">
        <v>130</v>
      </c>
      <c r="C22" s="258"/>
      <c r="D22" s="134"/>
      <c r="E22" s="134"/>
      <c r="F22" s="134"/>
      <c r="G22" s="134"/>
      <c r="H22" s="134"/>
      <c r="I22" s="134"/>
      <c r="J22" s="134"/>
      <c r="K22" s="134"/>
      <c r="L22" s="152"/>
      <c r="M22" s="152"/>
      <c r="N22" s="134"/>
      <c r="O22" s="134"/>
      <c r="P22" s="134"/>
      <c r="Q22" s="134"/>
      <c r="R22" s="134"/>
      <c r="S22" s="134"/>
      <c r="T22" s="134"/>
      <c r="U22" s="134"/>
      <c r="V22" s="134"/>
      <c r="W22" s="134"/>
      <c r="X22" s="134"/>
      <c r="Y22" s="134"/>
      <c r="Z22" s="134"/>
      <c r="AA22" s="134"/>
      <c r="AB22" s="148"/>
    </row>
    <row r="23" spans="1:77" ht="15" customHeight="1" x14ac:dyDescent="0.2">
      <c r="A23" s="326" t="s">
        <v>522</v>
      </c>
      <c r="B23" s="18">
        <v>140</v>
      </c>
      <c r="C23" s="346"/>
      <c r="D23" s="142"/>
      <c r="E23" s="143"/>
      <c r="F23" s="143"/>
      <c r="G23" s="144"/>
      <c r="H23" s="144"/>
      <c r="I23" s="147"/>
      <c r="J23" s="134"/>
      <c r="K23" s="134"/>
      <c r="L23" s="145"/>
      <c r="M23" s="152"/>
      <c r="N23" s="147"/>
      <c r="O23" s="134"/>
      <c r="P23" s="134"/>
      <c r="Q23" s="160"/>
      <c r="R23" s="152"/>
      <c r="S23" s="147"/>
      <c r="T23" s="134"/>
      <c r="U23" s="160"/>
      <c r="V23" s="134"/>
      <c r="W23" s="134"/>
      <c r="X23" s="134"/>
      <c r="Y23" s="134"/>
      <c r="Z23" s="134"/>
      <c r="AA23" s="134"/>
      <c r="AB23" s="148"/>
    </row>
    <row r="24" spans="1:77" s="149" customFormat="1" ht="15" customHeight="1" x14ac:dyDescent="0.2">
      <c r="A24" s="326" t="s">
        <v>524</v>
      </c>
      <c r="B24" s="18">
        <v>150</v>
      </c>
      <c r="C24" s="332"/>
      <c r="D24" s="134"/>
      <c r="E24" s="134"/>
      <c r="F24" s="134"/>
      <c r="G24" s="134"/>
      <c r="H24" s="134"/>
      <c r="I24" s="134"/>
      <c r="J24" s="134"/>
      <c r="K24" s="134"/>
      <c r="L24" s="134"/>
      <c r="M24" s="134"/>
      <c r="N24" s="134"/>
      <c r="O24" s="134"/>
      <c r="P24" s="134"/>
      <c r="Q24" s="134"/>
      <c r="R24" s="134"/>
      <c r="S24" s="134"/>
      <c r="T24" s="134"/>
      <c r="U24" s="134"/>
      <c r="V24" s="134"/>
      <c r="W24" s="134"/>
      <c r="X24" s="134"/>
      <c r="Y24" s="134"/>
      <c r="Z24" s="134"/>
      <c r="AA24" s="134"/>
      <c r="AB24" s="14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row>
    <row r="25" spans="1:77" s="149" customFormat="1" ht="15" customHeight="1" x14ac:dyDescent="0.2">
      <c r="A25" s="326" t="s">
        <v>55</v>
      </c>
      <c r="B25" s="194">
        <v>160</v>
      </c>
      <c r="C25" s="346"/>
      <c r="D25" s="152"/>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4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row>
    <row r="26" spans="1:77" s="149" customFormat="1" ht="15" customHeight="1" x14ac:dyDescent="0.2">
      <c r="A26" s="66" t="s">
        <v>80</v>
      </c>
      <c r="B26" s="18">
        <v>170</v>
      </c>
      <c r="C26" s="332"/>
      <c r="D26" s="152"/>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4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row>
    <row r="27" spans="1:77" s="149" customFormat="1" ht="15" customHeight="1" x14ac:dyDescent="0.2">
      <c r="A27" s="66" t="s">
        <v>81</v>
      </c>
      <c r="B27" s="18">
        <v>180</v>
      </c>
      <c r="C27" s="346"/>
      <c r="D27" s="147"/>
      <c r="E27" s="134"/>
      <c r="F27" s="134"/>
      <c r="G27" s="134"/>
      <c r="H27" s="134"/>
      <c r="I27" s="145"/>
      <c r="J27" s="147"/>
      <c r="K27" s="147"/>
      <c r="L27" s="147"/>
      <c r="M27" s="134"/>
      <c r="N27" s="134"/>
      <c r="O27" s="134"/>
      <c r="P27" s="134"/>
      <c r="Q27" s="134"/>
      <c r="R27" s="134"/>
      <c r="S27" s="134"/>
      <c r="T27" s="134"/>
      <c r="U27" s="134"/>
      <c r="V27" s="134"/>
      <c r="W27" s="134"/>
      <c r="X27" s="134"/>
      <c r="Y27" s="134"/>
      <c r="Z27" s="134"/>
      <c r="AA27" s="134"/>
      <c r="AB27" s="14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row>
    <row r="28" spans="1:77" s="149" customFormat="1" ht="15" customHeight="1" x14ac:dyDescent="0.2">
      <c r="A28" s="66" t="s">
        <v>82</v>
      </c>
      <c r="B28" s="194">
        <v>190</v>
      </c>
      <c r="C28" s="346"/>
      <c r="D28" s="147"/>
      <c r="E28" s="134"/>
      <c r="F28" s="134"/>
      <c r="G28" s="134"/>
      <c r="H28" s="134"/>
      <c r="I28" s="145"/>
      <c r="J28" s="147"/>
      <c r="K28" s="147"/>
      <c r="L28" s="147"/>
      <c r="M28" s="134"/>
      <c r="N28" s="134"/>
      <c r="O28" s="134"/>
      <c r="P28" s="134"/>
      <c r="Q28" s="134"/>
      <c r="R28" s="134"/>
      <c r="S28" s="134"/>
      <c r="T28" s="134"/>
      <c r="U28" s="134"/>
      <c r="V28" s="134"/>
      <c r="W28" s="134"/>
      <c r="X28" s="134"/>
      <c r="Y28" s="134"/>
      <c r="Z28" s="134"/>
      <c r="AA28" s="134"/>
      <c r="AB28" s="14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row>
    <row r="29" spans="1:77" s="149" customFormat="1" ht="15" customHeight="1" x14ac:dyDescent="0.2">
      <c r="A29" s="66" t="s">
        <v>393</v>
      </c>
      <c r="B29" s="18">
        <v>200</v>
      </c>
      <c r="C29" s="347"/>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4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row>
    <row r="30" spans="1:77" s="149" customFormat="1" ht="15" customHeight="1" x14ac:dyDescent="0.2">
      <c r="A30" s="66" t="s">
        <v>394</v>
      </c>
      <c r="B30" s="18">
        <v>210</v>
      </c>
      <c r="C30" s="347"/>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4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row>
    <row r="31" spans="1:77" ht="15" customHeight="1" x14ac:dyDescent="0.2">
      <c r="A31" s="66" t="s">
        <v>395</v>
      </c>
      <c r="B31" s="194">
        <v>220</v>
      </c>
      <c r="C31" s="332"/>
      <c r="D31" s="134"/>
      <c r="E31" s="134"/>
      <c r="F31" s="134"/>
      <c r="G31" s="134"/>
      <c r="H31" s="134"/>
      <c r="I31" s="134"/>
      <c r="J31" s="134"/>
      <c r="K31" s="134"/>
      <c r="L31" s="134"/>
      <c r="M31" s="134"/>
      <c r="N31" s="134"/>
      <c r="O31" s="134"/>
      <c r="P31" s="134"/>
      <c r="Q31" s="134"/>
      <c r="R31" s="134"/>
      <c r="S31" s="134"/>
      <c r="T31" s="134"/>
      <c r="U31" s="134"/>
      <c r="V31" s="134"/>
      <c r="W31" s="134"/>
      <c r="X31" s="134"/>
      <c r="Y31" s="134"/>
      <c r="Z31" s="134"/>
      <c r="AA31" s="134"/>
      <c r="AB31" s="148"/>
    </row>
    <row r="32" spans="1:77" ht="15" customHeight="1" x14ac:dyDescent="0.2">
      <c r="A32" s="326" t="s">
        <v>56</v>
      </c>
      <c r="B32" s="18">
        <v>230</v>
      </c>
      <c r="C32" s="175"/>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48"/>
    </row>
    <row r="33" spans="1:77" ht="15" customHeight="1" x14ac:dyDescent="0.2">
      <c r="A33" s="66"/>
      <c r="B33" s="194"/>
      <c r="C33" s="157"/>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134"/>
      <c r="AB33" s="148"/>
    </row>
    <row r="34" spans="1:77" ht="15" customHeight="1" x14ac:dyDescent="0.2">
      <c r="A34" s="58" t="s">
        <v>4</v>
      </c>
      <c r="B34" s="59"/>
      <c r="C34" s="157"/>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48"/>
    </row>
    <row r="35" spans="1:77" ht="15" customHeight="1" x14ac:dyDescent="0.2">
      <c r="A35" s="326" t="s">
        <v>57</v>
      </c>
      <c r="B35" s="194">
        <v>240</v>
      </c>
      <c r="C35" s="175"/>
      <c r="D35" s="142"/>
      <c r="E35" s="143"/>
      <c r="F35" s="143"/>
      <c r="G35" s="144"/>
      <c r="H35" s="144"/>
      <c r="I35" s="145"/>
      <c r="J35" s="147"/>
      <c r="K35" s="158"/>
      <c r="L35" s="145"/>
      <c r="M35" s="159"/>
      <c r="N35" s="158"/>
      <c r="O35" s="147"/>
      <c r="P35" s="134"/>
      <c r="Q35" s="158"/>
      <c r="R35" s="158"/>
      <c r="S35" s="147"/>
      <c r="T35" s="134"/>
      <c r="U35" s="145"/>
      <c r="V35" s="134"/>
      <c r="W35" s="134"/>
      <c r="X35" s="134"/>
      <c r="Y35" s="134"/>
      <c r="Z35" s="134"/>
      <c r="AA35" s="134"/>
      <c r="AB35" s="148"/>
      <c r="BQ35" s="141"/>
      <c r="BR35" s="141"/>
      <c r="BS35" s="141"/>
      <c r="BT35" s="141"/>
      <c r="BU35" s="141"/>
      <c r="BV35" s="141"/>
      <c r="BW35" s="141"/>
      <c r="BX35" s="141"/>
      <c r="BY35" s="141"/>
    </row>
    <row r="36" spans="1:77" ht="15" customHeight="1" x14ac:dyDescent="0.2">
      <c r="A36" s="66" t="s">
        <v>83</v>
      </c>
      <c r="B36" s="194">
        <v>250</v>
      </c>
      <c r="C36" s="157"/>
      <c r="D36" s="160"/>
      <c r="E36" s="144"/>
      <c r="F36" s="160"/>
      <c r="G36" s="134"/>
      <c r="H36" s="134"/>
      <c r="I36" s="146"/>
      <c r="J36" s="160"/>
      <c r="K36" s="147"/>
      <c r="L36" s="145"/>
      <c r="M36" s="146"/>
      <c r="N36" s="145"/>
      <c r="O36" s="147"/>
      <c r="P36" s="134"/>
      <c r="Q36" s="145"/>
      <c r="R36" s="145"/>
      <c r="S36" s="145"/>
      <c r="T36" s="134"/>
      <c r="U36" s="145"/>
      <c r="V36" s="134"/>
      <c r="W36" s="134"/>
      <c r="X36" s="134"/>
      <c r="Y36" s="134"/>
      <c r="Z36" s="134"/>
      <c r="AA36" s="134"/>
      <c r="AB36" s="148"/>
      <c r="BQ36" s="141"/>
      <c r="BR36" s="141"/>
      <c r="BS36" s="141"/>
      <c r="BT36" s="141"/>
      <c r="BU36" s="141"/>
      <c r="BV36" s="141"/>
      <c r="BW36" s="141"/>
      <c r="BX36" s="141"/>
      <c r="BY36" s="141"/>
    </row>
    <row r="37" spans="1:77" ht="15" customHeight="1" x14ac:dyDescent="0.2">
      <c r="A37" s="66" t="s">
        <v>84</v>
      </c>
      <c r="B37" s="194">
        <v>260</v>
      </c>
      <c r="C37" s="157"/>
      <c r="D37" s="134"/>
      <c r="E37" s="134"/>
      <c r="F37" s="134"/>
      <c r="G37" s="134"/>
      <c r="H37" s="134"/>
      <c r="I37" s="134"/>
      <c r="J37" s="134"/>
      <c r="K37" s="134"/>
      <c r="L37" s="145"/>
      <c r="M37" s="146"/>
      <c r="N37" s="147"/>
      <c r="O37" s="134"/>
      <c r="P37" s="134"/>
      <c r="Q37" s="143"/>
      <c r="R37" s="143"/>
      <c r="S37" s="147"/>
      <c r="T37" s="134"/>
      <c r="U37" s="147"/>
      <c r="V37" s="134"/>
      <c r="W37" s="134"/>
      <c r="X37" s="134"/>
      <c r="Y37" s="134"/>
      <c r="Z37" s="134"/>
      <c r="AA37" s="134"/>
      <c r="AB37" s="148"/>
      <c r="BQ37" s="141"/>
      <c r="BR37" s="141"/>
      <c r="BS37" s="141"/>
      <c r="BT37" s="141"/>
      <c r="BU37" s="141"/>
      <c r="BV37" s="141"/>
      <c r="BW37" s="141"/>
      <c r="BX37" s="141"/>
      <c r="BY37" s="141"/>
    </row>
    <row r="38" spans="1:77" ht="15" customHeight="1" x14ac:dyDescent="0.2">
      <c r="A38" s="66" t="s">
        <v>85</v>
      </c>
      <c r="B38" s="194">
        <v>270</v>
      </c>
      <c r="C38" s="157"/>
      <c r="D38" s="134"/>
      <c r="E38" s="134"/>
      <c r="F38" s="134"/>
      <c r="G38" s="134"/>
      <c r="H38" s="134"/>
      <c r="I38" s="134"/>
      <c r="J38" s="134"/>
      <c r="K38" s="134"/>
      <c r="L38" s="145"/>
      <c r="M38" s="161"/>
      <c r="N38" s="162"/>
      <c r="O38" s="134"/>
      <c r="P38" s="134"/>
      <c r="Q38" s="163"/>
      <c r="R38" s="163"/>
      <c r="S38" s="162"/>
      <c r="T38" s="134"/>
      <c r="U38" s="162"/>
      <c r="V38" s="134"/>
      <c r="W38" s="134"/>
      <c r="X38" s="134"/>
      <c r="Y38" s="134"/>
      <c r="Z38" s="134"/>
      <c r="AA38" s="134"/>
      <c r="AB38" s="148"/>
      <c r="BQ38" s="141"/>
      <c r="BR38" s="141"/>
      <c r="BS38" s="141"/>
      <c r="BT38" s="141"/>
      <c r="BU38" s="141"/>
      <c r="BV38" s="141"/>
      <c r="BW38" s="141"/>
      <c r="BX38" s="141"/>
      <c r="BY38" s="141"/>
    </row>
    <row r="39" spans="1:77" ht="15" customHeight="1" x14ac:dyDescent="0.2">
      <c r="A39" s="66" t="s">
        <v>86</v>
      </c>
      <c r="B39" s="194">
        <v>280</v>
      </c>
      <c r="C39" s="157"/>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48"/>
      <c r="BQ39" s="141"/>
      <c r="BR39" s="141"/>
      <c r="BS39" s="141"/>
      <c r="BT39" s="141"/>
      <c r="BU39" s="141"/>
      <c r="BV39" s="141"/>
      <c r="BW39" s="141"/>
      <c r="BX39" s="141"/>
      <c r="BY39" s="141"/>
    </row>
    <row r="40" spans="1:77" ht="15" customHeight="1" x14ac:dyDescent="0.2">
      <c r="A40" s="127" t="s">
        <v>87</v>
      </c>
      <c r="B40" s="194">
        <v>290</v>
      </c>
      <c r="C40" s="157"/>
      <c r="D40" s="134"/>
      <c r="E40" s="134"/>
      <c r="F40" s="134"/>
      <c r="G40" s="134"/>
      <c r="H40" s="134"/>
      <c r="I40" s="134"/>
      <c r="J40" s="134"/>
      <c r="K40" s="147"/>
      <c r="L40" s="145"/>
      <c r="M40" s="146"/>
      <c r="N40" s="147"/>
      <c r="O40" s="147"/>
      <c r="P40" s="134"/>
      <c r="Q40" s="147"/>
      <c r="R40" s="147"/>
      <c r="S40" s="147"/>
      <c r="T40" s="134"/>
      <c r="U40" s="147"/>
      <c r="V40" s="134"/>
      <c r="W40" s="134"/>
      <c r="X40" s="134"/>
      <c r="Y40" s="134"/>
      <c r="Z40" s="134"/>
      <c r="AA40" s="134"/>
      <c r="AB40" s="148"/>
      <c r="BQ40" s="141"/>
      <c r="BR40" s="141"/>
      <c r="BS40" s="141"/>
      <c r="BT40" s="141"/>
      <c r="BU40" s="141"/>
      <c r="BV40" s="141"/>
      <c r="BW40" s="141"/>
      <c r="BX40" s="141"/>
      <c r="BY40" s="141"/>
    </row>
    <row r="41" spans="1:77" ht="15" customHeight="1" x14ac:dyDescent="0.2">
      <c r="A41" s="127" t="s">
        <v>88</v>
      </c>
      <c r="B41" s="194">
        <v>300</v>
      </c>
      <c r="C41" s="157"/>
      <c r="D41" s="134"/>
      <c r="E41" s="134"/>
      <c r="F41" s="134"/>
      <c r="G41" s="134"/>
      <c r="H41" s="134"/>
      <c r="I41" s="134"/>
      <c r="J41" s="134"/>
      <c r="K41" s="147"/>
      <c r="L41" s="145"/>
      <c r="M41" s="146"/>
      <c r="N41" s="147"/>
      <c r="O41" s="147"/>
      <c r="P41" s="134"/>
      <c r="Q41" s="147"/>
      <c r="R41" s="147"/>
      <c r="S41" s="147"/>
      <c r="T41" s="134"/>
      <c r="U41" s="147"/>
      <c r="V41" s="134"/>
      <c r="W41" s="134"/>
      <c r="X41" s="134"/>
      <c r="Y41" s="134"/>
      <c r="Z41" s="134"/>
      <c r="AA41" s="134"/>
      <c r="AB41" s="148"/>
      <c r="BQ41" s="141"/>
      <c r="BR41" s="141"/>
      <c r="BS41" s="141"/>
      <c r="BT41" s="141"/>
      <c r="BU41" s="141"/>
      <c r="BV41" s="141"/>
      <c r="BW41" s="141"/>
      <c r="BX41" s="141"/>
      <c r="BY41" s="141"/>
    </row>
    <row r="42" spans="1:77" ht="15" customHeight="1" x14ac:dyDescent="0.2">
      <c r="A42" s="127" t="s">
        <v>89</v>
      </c>
      <c r="B42" s="194">
        <v>310</v>
      </c>
      <c r="C42" s="168"/>
      <c r="D42" s="142"/>
      <c r="E42" s="147"/>
      <c r="F42" s="134"/>
      <c r="G42" s="134"/>
      <c r="H42" s="134"/>
      <c r="I42" s="151"/>
      <c r="J42" s="147"/>
      <c r="K42" s="147"/>
      <c r="L42" s="145"/>
      <c r="M42" s="146"/>
      <c r="N42" s="147"/>
      <c r="O42" s="147"/>
      <c r="P42" s="134"/>
      <c r="Q42" s="143"/>
      <c r="R42" s="143"/>
      <c r="S42" s="147"/>
      <c r="T42" s="134"/>
      <c r="U42" s="147"/>
      <c r="V42" s="134"/>
      <c r="W42" s="134"/>
      <c r="X42" s="134"/>
      <c r="Y42" s="134"/>
      <c r="Z42" s="134"/>
      <c r="AA42" s="134"/>
      <c r="AB42" s="148"/>
      <c r="BQ42" s="141"/>
      <c r="BR42" s="141"/>
      <c r="BS42" s="141"/>
      <c r="BT42" s="141"/>
      <c r="BU42" s="141"/>
      <c r="BV42" s="141"/>
      <c r="BW42" s="141"/>
      <c r="BX42" s="141"/>
      <c r="BY42" s="141"/>
    </row>
    <row r="43" spans="1:77" ht="15" customHeight="1" x14ac:dyDescent="0.2">
      <c r="A43" s="66" t="s">
        <v>90</v>
      </c>
      <c r="B43" s="194">
        <v>320</v>
      </c>
      <c r="C43" s="157"/>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48"/>
      <c r="BQ43" s="141"/>
      <c r="BR43" s="141"/>
      <c r="BS43" s="141"/>
      <c r="BT43" s="141"/>
      <c r="BU43" s="141"/>
      <c r="BV43" s="141"/>
      <c r="BW43" s="141"/>
      <c r="BX43" s="141"/>
      <c r="BY43" s="141"/>
    </row>
    <row r="44" spans="1:77" ht="15" customHeight="1" x14ac:dyDescent="0.2">
      <c r="A44" s="127" t="s">
        <v>91</v>
      </c>
      <c r="B44" s="194">
        <v>330</v>
      </c>
      <c r="C44" s="157"/>
      <c r="D44" s="134"/>
      <c r="E44" s="134"/>
      <c r="F44" s="134"/>
      <c r="G44" s="134"/>
      <c r="H44" s="134"/>
      <c r="I44" s="134"/>
      <c r="J44" s="134"/>
      <c r="K44" s="147"/>
      <c r="L44" s="145"/>
      <c r="M44" s="146"/>
      <c r="N44" s="147"/>
      <c r="O44" s="147"/>
      <c r="P44" s="134"/>
      <c r="Q44" s="143"/>
      <c r="R44" s="143"/>
      <c r="S44" s="147"/>
      <c r="T44" s="134"/>
      <c r="U44" s="147"/>
      <c r="V44" s="134"/>
      <c r="W44" s="134"/>
      <c r="X44" s="134"/>
      <c r="Y44" s="134"/>
      <c r="Z44" s="134"/>
      <c r="AA44" s="134"/>
      <c r="AB44" s="148"/>
      <c r="BQ44" s="141"/>
      <c r="BR44" s="141"/>
      <c r="BS44" s="141"/>
      <c r="BT44" s="141"/>
      <c r="BU44" s="141"/>
      <c r="BV44" s="141"/>
      <c r="BW44" s="141"/>
      <c r="BX44" s="141"/>
      <c r="BY44" s="141"/>
    </row>
    <row r="45" spans="1:77" ht="15" customHeight="1" x14ac:dyDescent="0.2">
      <c r="A45" s="127" t="s">
        <v>92</v>
      </c>
      <c r="B45" s="194">
        <v>340</v>
      </c>
      <c r="C45" s="157"/>
      <c r="D45" s="134"/>
      <c r="E45" s="134"/>
      <c r="F45" s="134"/>
      <c r="G45" s="134"/>
      <c r="H45" s="134"/>
      <c r="I45" s="134"/>
      <c r="J45" s="134"/>
      <c r="K45" s="147"/>
      <c r="L45" s="145"/>
      <c r="M45" s="146"/>
      <c r="N45" s="147"/>
      <c r="O45" s="147"/>
      <c r="P45" s="134"/>
      <c r="Q45" s="143"/>
      <c r="R45" s="143"/>
      <c r="S45" s="147"/>
      <c r="T45" s="134"/>
      <c r="U45" s="147"/>
      <c r="V45" s="134"/>
      <c r="W45" s="134"/>
      <c r="X45" s="134"/>
      <c r="Y45" s="134"/>
      <c r="Z45" s="134"/>
      <c r="AA45" s="134"/>
      <c r="AB45" s="148"/>
      <c r="BQ45" s="141"/>
      <c r="BR45" s="141"/>
      <c r="BS45" s="141"/>
      <c r="BT45" s="141"/>
      <c r="BU45" s="141"/>
      <c r="BV45" s="141"/>
      <c r="BW45" s="141"/>
      <c r="BX45" s="141"/>
      <c r="BY45" s="141"/>
    </row>
    <row r="46" spans="1:77" ht="15" customHeight="1" x14ac:dyDescent="0.2">
      <c r="A46" s="66" t="s">
        <v>93</v>
      </c>
      <c r="B46" s="194">
        <v>350</v>
      </c>
      <c r="C46" s="168"/>
      <c r="D46" s="142"/>
      <c r="E46" s="143"/>
      <c r="F46" s="147"/>
      <c r="G46" s="134"/>
      <c r="H46" s="134"/>
      <c r="I46" s="151"/>
      <c r="J46" s="147"/>
      <c r="K46" s="147"/>
      <c r="L46" s="145"/>
      <c r="M46" s="146"/>
      <c r="N46" s="147"/>
      <c r="O46" s="147"/>
      <c r="P46" s="147"/>
      <c r="Q46" s="143"/>
      <c r="R46" s="143"/>
      <c r="S46" s="147"/>
      <c r="T46" s="134"/>
      <c r="U46" s="147"/>
      <c r="V46" s="134"/>
      <c r="W46" s="134"/>
      <c r="X46" s="134"/>
      <c r="Y46" s="134"/>
      <c r="Z46" s="134"/>
      <c r="AA46" s="134"/>
      <c r="AB46" s="148"/>
      <c r="BQ46" s="141"/>
      <c r="BR46" s="141"/>
      <c r="BS46" s="141"/>
      <c r="BT46" s="141"/>
      <c r="BU46" s="141"/>
      <c r="BV46" s="141"/>
      <c r="BW46" s="141"/>
      <c r="BX46" s="141"/>
      <c r="BY46" s="141"/>
    </row>
    <row r="47" spans="1:77" ht="15" customHeight="1" x14ac:dyDescent="0.2">
      <c r="A47" s="326" t="s">
        <v>305</v>
      </c>
      <c r="B47" s="194">
        <v>360</v>
      </c>
      <c r="C47" s="175"/>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48"/>
      <c r="BQ47" s="141"/>
      <c r="BR47" s="141"/>
      <c r="BS47" s="141"/>
      <c r="BT47" s="141"/>
      <c r="BU47" s="141"/>
      <c r="BV47" s="141"/>
      <c r="BW47" s="141"/>
      <c r="BX47" s="141"/>
      <c r="BY47" s="141"/>
    </row>
    <row r="48" spans="1:77" ht="15" customHeight="1" x14ac:dyDescent="0.2">
      <c r="A48" s="326" t="s">
        <v>62</v>
      </c>
      <c r="B48" s="194">
        <v>370</v>
      </c>
      <c r="C48" s="168"/>
      <c r="D48" s="150"/>
      <c r="E48" s="134"/>
      <c r="F48" s="147"/>
      <c r="G48" s="134"/>
      <c r="H48" s="134"/>
      <c r="I48" s="145"/>
      <c r="J48" s="145"/>
      <c r="K48" s="145"/>
      <c r="L48" s="145"/>
      <c r="M48" s="134"/>
      <c r="N48" s="134"/>
      <c r="O48" s="134"/>
      <c r="P48" s="134"/>
      <c r="Q48" s="134"/>
      <c r="R48" s="134"/>
      <c r="S48" s="134"/>
      <c r="T48" s="134"/>
      <c r="U48" s="134"/>
      <c r="V48" s="134"/>
      <c r="W48" s="134"/>
      <c r="X48" s="134"/>
      <c r="Y48" s="134"/>
      <c r="Z48" s="134"/>
      <c r="AA48" s="134"/>
      <c r="AB48" s="148"/>
      <c r="BQ48" s="141"/>
      <c r="BR48" s="141"/>
      <c r="BS48" s="141"/>
      <c r="BT48" s="141"/>
      <c r="BU48" s="141"/>
      <c r="BV48" s="141"/>
      <c r="BW48" s="141"/>
      <c r="BX48" s="141"/>
      <c r="BY48" s="141"/>
    </row>
    <row r="49" spans="1:77" ht="15" customHeight="1" x14ac:dyDescent="0.2">
      <c r="A49" s="66" t="s">
        <v>94</v>
      </c>
      <c r="B49" s="194">
        <v>380</v>
      </c>
      <c r="C49" s="168"/>
      <c r="D49" s="142"/>
      <c r="E49" s="134"/>
      <c r="F49" s="134"/>
      <c r="G49" s="134"/>
      <c r="H49" s="134"/>
      <c r="I49" s="147"/>
      <c r="J49" s="162"/>
      <c r="K49" s="162"/>
      <c r="L49" s="162"/>
      <c r="M49" s="134"/>
      <c r="N49" s="134"/>
      <c r="O49" s="134"/>
      <c r="P49" s="134"/>
      <c r="Q49" s="134"/>
      <c r="R49" s="134"/>
      <c r="S49" s="134"/>
      <c r="T49" s="134"/>
      <c r="U49" s="134"/>
      <c r="V49" s="134"/>
      <c r="W49" s="134"/>
      <c r="X49" s="134"/>
      <c r="Y49" s="134"/>
      <c r="Z49" s="134"/>
      <c r="AA49" s="134"/>
      <c r="AB49" s="148"/>
      <c r="BQ49" s="141"/>
      <c r="BR49" s="141"/>
      <c r="BS49" s="141"/>
      <c r="BT49" s="141"/>
      <c r="BU49" s="141"/>
      <c r="BV49" s="141"/>
      <c r="BW49" s="141"/>
      <c r="BX49" s="141"/>
      <c r="BY49" s="141"/>
    </row>
    <row r="50" spans="1:77" ht="15" customHeight="1" x14ac:dyDescent="0.2">
      <c r="A50" s="66" t="s">
        <v>95</v>
      </c>
      <c r="B50" s="194">
        <v>390</v>
      </c>
      <c r="C50" s="168"/>
      <c r="D50" s="164"/>
      <c r="E50" s="134"/>
      <c r="F50" s="134"/>
      <c r="G50" s="134"/>
      <c r="H50" s="134"/>
      <c r="I50" s="147"/>
      <c r="J50" s="165"/>
      <c r="K50" s="147"/>
      <c r="L50" s="147"/>
      <c r="M50" s="134"/>
      <c r="N50" s="134"/>
      <c r="O50" s="134"/>
      <c r="P50" s="134"/>
      <c r="Q50" s="134"/>
      <c r="R50" s="134"/>
      <c r="S50" s="134"/>
      <c r="T50" s="134"/>
      <c r="U50" s="134"/>
      <c r="V50" s="134"/>
      <c r="W50" s="134"/>
      <c r="X50" s="134"/>
      <c r="Y50" s="134"/>
      <c r="Z50" s="134"/>
      <c r="AA50" s="134"/>
      <c r="AB50" s="148"/>
      <c r="BQ50" s="141"/>
      <c r="BR50" s="141"/>
      <c r="BS50" s="141"/>
      <c r="BT50" s="141"/>
      <c r="BU50" s="141"/>
      <c r="BV50" s="141"/>
      <c r="BW50" s="141"/>
      <c r="BX50" s="141"/>
      <c r="BY50" s="141"/>
    </row>
    <row r="51" spans="1:77" ht="15" customHeight="1" x14ac:dyDescent="0.2">
      <c r="A51" s="66" t="s">
        <v>96</v>
      </c>
      <c r="B51" s="194">
        <v>400</v>
      </c>
      <c r="C51" s="168"/>
      <c r="D51" s="164"/>
      <c r="E51" s="134"/>
      <c r="F51" s="134"/>
      <c r="G51" s="134"/>
      <c r="H51" s="134"/>
      <c r="I51" s="147"/>
      <c r="J51" s="165"/>
      <c r="K51" s="147"/>
      <c r="L51" s="147"/>
      <c r="M51" s="134"/>
      <c r="N51" s="134"/>
      <c r="O51" s="134"/>
      <c r="P51" s="134"/>
      <c r="Q51" s="134"/>
      <c r="R51" s="134"/>
      <c r="S51" s="134"/>
      <c r="T51" s="134"/>
      <c r="U51" s="134"/>
      <c r="V51" s="134"/>
      <c r="W51" s="134"/>
      <c r="X51" s="134"/>
      <c r="Y51" s="134"/>
      <c r="Z51" s="134"/>
      <c r="AA51" s="134"/>
      <c r="AB51" s="148"/>
      <c r="BQ51" s="141"/>
      <c r="BR51" s="141"/>
      <c r="BS51" s="141"/>
      <c r="BT51" s="141"/>
      <c r="BU51" s="141"/>
      <c r="BV51" s="141"/>
      <c r="BW51" s="141"/>
      <c r="BX51" s="141"/>
      <c r="BY51" s="141"/>
    </row>
    <row r="52" spans="1:77" ht="15" customHeight="1" x14ac:dyDescent="0.2">
      <c r="A52" s="326" t="s">
        <v>63</v>
      </c>
      <c r="B52" s="194">
        <v>410</v>
      </c>
      <c r="C52" s="175"/>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48"/>
      <c r="BQ52" s="141"/>
      <c r="BR52" s="141"/>
      <c r="BS52" s="141"/>
      <c r="BT52" s="141"/>
      <c r="BU52" s="141"/>
      <c r="BV52" s="141"/>
      <c r="BW52" s="141"/>
      <c r="BX52" s="141"/>
      <c r="BY52" s="141"/>
    </row>
    <row r="53" spans="1:77" ht="15" customHeight="1" x14ac:dyDescent="0.2">
      <c r="A53" s="335" t="s">
        <v>64</v>
      </c>
      <c r="B53" s="194">
        <v>420</v>
      </c>
      <c r="C53" s="168"/>
      <c r="D53" s="160"/>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48"/>
      <c r="BQ53" s="141"/>
      <c r="BR53" s="141"/>
      <c r="BS53" s="141"/>
      <c r="BT53" s="141"/>
      <c r="BU53" s="141"/>
      <c r="BV53" s="141"/>
      <c r="BW53" s="141"/>
      <c r="BX53" s="141"/>
      <c r="BY53" s="141"/>
    </row>
    <row r="54" spans="1:77" ht="15" customHeight="1" x14ac:dyDescent="0.2">
      <c r="A54" s="128" t="s">
        <v>97</v>
      </c>
      <c r="B54" s="194">
        <v>430</v>
      </c>
      <c r="C54" s="175"/>
      <c r="D54" s="160"/>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48"/>
      <c r="BQ54" s="141"/>
      <c r="BR54" s="141"/>
      <c r="BS54" s="141"/>
      <c r="BT54" s="141"/>
      <c r="BU54" s="141"/>
      <c r="BV54" s="141"/>
      <c r="BW54" s="141"/>
      <c r="BX54" s="141"/>
      <c r="BY54" s="141"/>
    </row>
    <row r="55" spans="1:77" ht="15" customHeight="1" x14ac:dyDescent="0.2">
      <c r="A55" s="128" t="s">
        <v>98</v>
      </c>
      <c r="B55" s="194">
        <v>440</v>
      </c>
      <c r="C55" s="175"/>
      <c r="D55" s="147"/>
      <c r="E55" s="134"/>
      <c r="F55" s="134"/>
      <c r="G55" s="134"/>
      <c r="H55" s="134"/>
      <c r="I55" s="145"/>
      <c r="J55" s="147"/>
      <c r="K55" s="147"/>
      <c r="L55" s="147"/>
      <c r="M55" s="134"/>
      <c r="N55" s="134"/>
      <c r="O55" s="134"/>
      <c r="P55" s="134"/>
      <c r="Q55" s="134"/>
      <c r="R55" s="134"/>
      <c r="S55" s="134"/>
      <c r="T55" s="134"/>
      <c r="U55" s="134"/>
      <c r="V55" s="134"/>
      <c r="W55" s="134"/>
      <c r="X55" s="134"/>
      <c r="Y55" s="134"/>
      <c r="Z55" s="134"/>
      <c r="AA55" s="134"/>
      <c r="AB55" s="148"/>
      <c r="BQ55" s="141"/>
      <c r="BR55" s="141"/>
      <c r="BS55" s="141"/>
      <c r="BT55" s="141"/>
      <c r="BU55" s="141"/>
      <c r="BV55" s="141"/>
      <c r="BW55" s="141"/>
      <c r="BX55" s="141"/>
      <c r="BY55" s="141"/>
    </row>
    <row r="56" spans="1:77" ht="15" customHeight="1" x14ac:dyDescent="0.2">
      <c r="A56" s="128" t="s">
        <v>99</v>
      </c>
      <c r="B56" s="194">
        <v>450</v>
      </c>
      <c r="C56" s="175"/>
      <c r="D56" s="147"/>
      <c r="E56" s="134"/>
      <c r="F56" s="134"/>
      <c r="G56" s="134"/>
      <c r="H56" s="134"/>
      <c r="I56" s="145"/>
      <c r="J56" s="147"/>
      <c r="K56" s="147"/>
      <c r="L56" s="147"/>
      <c r="M56" s="134"/>
      <c r="N56" s="134"/>
      <c r="O56" s="134"/>
      <c r="P56" s="134"/>
      <c r="Q56" s="134"/>
      <c r="R56" s="134"/>
      <c r="S56" s="134"/>
      <c r="T56" s="134"/>
      <c r="U56" s="134"/>
      <c r="V56" s="134"/>
      <c r="W56" s="134"/>
      <c r="X56" s="134"/>
      <c r="Y56" s="134"/>
      <c r="Z56" s="134"/>
      <c r="AA56" s="134"/>
      <c r="AB56" s="148"/>
      <c r="BQ56" s="141"/>
      <c r="BR56" s="141"/>
      <c r="BS56" s="141"/>
      <c r="BT56" s="141"/>
      <c r="BU56" s="141"/>
      <c r="BV56" s="141"/>
      <c r="BW56" s="141"/>
      <c r="BX56" s="141"/>
      <c r="BY56" s="141"/>
    </row>
    <row r="57" spans="1:77" ht="15" customHeight="1" x14ac:dyDescent="0.2">
      <c r="A57" s="66" t="s">
        <v>396</v>
      </c>
      <c r="B57" s="194">
        <v>460</v>
      </c>
      <c r="C57" s="347"/>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48"/>
      <c r="BQ57" s="141"/>
      <c r="BR57" s="141"/>
      <c r="BS57" s="141"/>
      <c r="BT57" s="141"/>
      <c r="BU57" s="141"/>
      <c r="BV57" s="141"/>
      <c r="BW57" s="141"/>
      <c r="BX57" s="141"/>
      <c r="BY57" s="141"/>
    </row>
    <row r="58" spans="1:77" ht="15" customHeight="1" x14ac:dyDescent="0.2">
      <c r="A58" s="66" t="s">
        <v>397</v>
      </c>
      <c r="B58" s="194">
        <v>470</v>
      </c>
      <c r="C58" s="347"/>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48"/>
      <c r="BQ58" s="141"/>
      <c r="BR58" s="141"/>
      <c r="BS58" s="141"/>
      <c r="BT58" s="141"/>
      <c r="BU58" s="141"/>
      <c r="BV58" s="141"/>
      <c r="BW58" s="141"/>
      <c r="BX58" s="141"/>
      <c r="BY58" s="141"/>
    </row>
    <row r="59" spans="1:77" ht="15" customHeight="1" x14ac:dyDescent="0.2">
      <c r="A59" s="49" t="s">
        <v>398</v>
      </c>
      <c r="B59" s="194">
        <v>480</v>
      </c>
      <c r="C59" s="175"/>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48"/>
      <c r="BQ59" s="141"/>
      <c r="BR59" s="141"/>
      <c r="BS59" s="141"/>
      <c r="BT59" s="141"/>
      <c r="BU59" s="141"/>
      <c r="BV59" s="141"/>
      <c r="BW59" s="141"/>
      <c r="BX59" s="141"/>
      <c r="BY59" s="141"/>
    </row>
    <row r="60" spans="1:77" ht="15" customHeight="1" x14ac:dyDescent="0.2">
      <c r="A60" s="335" t="s">
        <v>304</v>
      </c>
      <c r="B60" s="194">
        <v>490</v>
      </c>
      <c r="C60" s="168"/>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48"/>
      <c r="BQ60" s="141"/>
      <c r="BR60" s="141"/>
      <c r="BS60" s="141"/>
      <c r="BT60" s="141"/>
      <c r="BU60" s="141"/>
      <c r="BV60" s="141"/>
      <c r="BW60" s="141"/>
      <c r="BX60" s="141"/>
      <c r="BY60" s="141"/>
    </row>
    <row r="61" spans="1:77" ht="15" customHeight="1" x14ac:dyDescent="0.2">
      <c r="C61" s="157"/>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48"/>
      <c r="BQ61" s="141"/>
      <c r="BR61" s="141"/>
      <c r="BS61" s="141"/>
      <c r="BT61" s="141"/>
      <c r="BU61" s="141"/>
      <c r="BV61" s="141"/>
      <c r="BW61" s="141"/>
      <c r="BX61" s="141"/>
      <c r="BY61" s="141"/>
    </row>
    <row r="62" spans="1:77" ht="15" customHeight="1" x14ac:dyDescent="0.2">
      <c r="A62" s="14"/>
      <c r="B62" s="60"/>
      <c r="C62" s="157"/>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48"/>
      <c r="BQ62" s="141"/>
      <c r="BR62" s="141"/>
      <c r="BS62" s="141"/>
      <c r="BT62" s="141"/>
      <c r="BU62" s="141"/>
      <c r="BV62" s="141"/>
      <c r="BW62" s="141"/>
      <c r="BX62" s="141"/>
      <c r="BY62" s="141"/>
    </row>
    <row r="63" spans="1:77" ht="15" customHeight="1" x14ac:dyDescent="0.2">
      <c r="A63" s="220" t="s">
        <v>249</v>
      </c>
      <c r="B63" s="220"/>
      <c r="C63" s="166"/>
      <c r="D63" s="136"/>
      <c r="E63" s="136"/>
      <c r="F63" s="136"/>
      <c r="G63" s="136"/>
      <c r="H63" s="136"/>
      <c r="I63" s="136"/>
      <c r="J63" s="136"/>
      <c r="K63" s="136"/>
      <c r="L63" s="136"/>
      <c r="M63" s="136"/>
      <c r="N63" s="136"/>
      <c r="O63" s="136"/>
      <c r="P63" s="136"/>
      <c r="Q63" s="136"/>
      <c r="R63" s="136"/>
      <c r="S63" s="136"/>
      <c r="T63" s="136"/>
      <c r="U63" s="136"/>
      <c r="V63" s="134"/>
      <c r="W63" s="134"/>
      <c r="X63" s="134"/>
      <c r="Y63" s="134"/>
      <c r="Z63" s="134"/>
      <c r="AA63" s="134"/>
      <c r="AB63" s="148"/>
      <c r="AC63" s="167"/>
      <c r="AD63" s="167"/>
      <c r="AE63" s="167"/>
      <c r="AF63" s="167"/>
      <c r="AG63" s="167"/>
      <c r="BV63" s="141"/>
      <c r="BW63" s="141"/>
      <c r="BX63" s="141"/>
      <c r="BY63" s="141"/>
    </row>
    <row r="64" spans="1:77" ht="15" customHeight="1" x14ac:dyDescent="0.2">
      <c r="A64" s="125" t="s">
        <v>0</v>
      </c>
      <c r="B64" s="59"/>
      <c r="C64" s="166"/>
      <c r="D64" s="136"/>
      <c r="E64" s="136"/>
      <c r="F64" s="136"/>
      <c r="G64" s="136"/>
      <c r="H64" s="136"/>
      <c r="I64" s="136"/>
      <c r="J64" s="136"/>
      <c r="K64" s="136"/>
      <c r="L64" s="136"/>
      <c r="M64" s="136"/>
      <c r="N64" s="136"/>
      <c r="O64" s="136"/>
      <c r="P64" s="136"/>
      <c r="Q64" s="136"/>
      <c r="R64" s="136"/>
      <c r="S64" s="136"/>
      <c r="T64" s="136"/>
      <c r="U64" s="136"/>
      <c r="V64" s="134"/>
      <c r="W64" s="134"/>
      <c r="X64" s="134"/>
      <c r="Y64" s="134"/>
      <c r="Z64" s="134"/>
      <c r="AA64" s="134"/>
      <c r="AB64" s="148"/>
      <c r="AC64" s="167"/>
      <c r="AD64" s="167"/>
      <c r="AE64" s="167"/>
      <c r="AF64" s="167"/>
      <c r="AG64" s="167"/>
      <c r="BV64" s="141"/>
      <c r="BW64" s="141"/>
      <c r="BX64" s="141"/>
      <c r="BY64" s="141"/>
    </row>
    <row r="65" spans="1:77" ht="15" customHeight="1" x14ac:dyDescent="0.2">
      <c r="A65" s="326" t="s">
        <v>227</v>
      </c>
      <c r="B65" s="59"/>
      <c r="C65" s="166"/>
      <c r="D65" s="136"/>
      <c r="E65" s="136"/>
      <c r="F65" s="136"/>
      <c r="G65" s="136"/>
      <c r="H65" s="136"/>
      <c r="I65" s="136"/>
      <c r="J65" s="136"/>
      <c r="K65" s="136"/>
      <c r="L65" s="136"/>
      <c r="M65" s="136"/>
      <c r="N65" s="136"/>
      <c r="O65" s="136"/>
      <c r="P65" s="136"/>
      <c r="Q65" s="136"/>
      <c r="R65" s="136"/>
      <c r="S65" s="136"/>
      <c r="T65" s="136"/>
      <c r="U65" s="136"/>
      <c r="V65" s="134"/>
      <c r="W65" s="134"/>
      <c r="X65" s="134"/>
      <c r="Y65" s="134"/>
      <c r="Z65" s="134"/>
      <c r="AA65" s="134"/>
      <c r="AB65" s="148"/>
      <c r="AC65" s="167"/>
      <c r="AD65" s="167"/>
      <c r="AE65" s="167"/>
      <c r="AF65" s="167"/>
      <c r="AG65" s="167"/>
      <c r="AN65" s="141"/>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c r="BR65" s="141"/>
      <c r="BS65" s="141"/>
      <c r="BT65" s="141"/>
      <c r="BU65" s="141"/>
      <c r="BV65" s="141"/>
      <c r="BW65" s="141"/>
      <c r="BX65" s="141"/>
      <c r="BY65" s="141"/>
    </row>
    <row r="66" spans="1:77" ht="15" customHeight="1" x14ac:dyDescent="0.2">
      <c r="A66" s="221" t="s">
        <v>20</v>
      </c>
      <c r="B66" s="350"/>
      <c r="C66" s="166"/>
      <c r="D66" s="136"/>
      <c r="E66" s="136"/>
      <c r="F66" s="136"/>
      <c r="G66" s="136"/>
      <c r="H66" s="136"/>
      <c r="I66" s="136"/>
      <c r="J66" s="136"/>
      <c r="K66" s="136"/>
      <c r="L66" s="136"/>
      <c r="M66" s="136"/>
      <c r="N66" s="136"/>
      <c r="O66" s="136"/>
      <c r="P66" s="136"/>
      <c r="Q66" s="136"/>
      <c r="R66" s="136"/>
      <c r="S66" s="136"/>
      <c r="T66" s="136"/>
      <c r="U66" s="136"/>
      <c r="V66" s="134"/>
      <c r="W66" s="134"/>
      <c r="X66" s="134"/>
      <c r="Y66" s="134"/>
      <c r="Z66" s="134"/>
      <c r="AA66" s="134"/>
      <c r="AB66" s="148"/>
      <c r="AC66" s="167"/>
      <c r="AD66" s="167"/>
      <c r="AE66" s="167"/>
      <c r="AF66" s="167"/>
      <c r="AG66" s="167"/>
      <c r="AN66" s="141"/>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c r="BR66" s="141"/>
      <c r="BS66" s="141"/>
      <c r="BT66" s="141"/>
      <c r="BU66" s="141"/>
      <c r="BV66" s="141"/>
      <c r="BW66" s="141"/>
      <c r="BX66" s="141"/>
      <c r="BY66" s="141"/>
    </row>
    <row r="67" spans="1:77" ht="15" customHeight="1" x14ac:dyDescent="0.2">
      <c r="A67" s="66" t="s">
        <v>228</v>
      </c>
      <c r="B67" s="18">
        <v>500</v>
      </c>
      <c r="C67" s="168"/>
      <c r="D67" s="165"/>
      <c r="E67" s="136"/>
      <c r="F67" s="136"/>
      <c r="G67" s="136"/>
      <c r="H67" s="136"/>
      <c r="I67" s="165"/>
      <c r="J67" s="136"/>
      <c r="K67" s="136"/>
      <c r="L67" s="169"/>
      <c r="M67" s="136"/>
      <c r="N67" s="136"/>
      <c r="O67" s="136"/>
      <c r="P67" s="136"/>
      <c r="Q67" s="136"/>
      <c r="R67" s="136"/>
      <c r="S67" s="169"/>
      <c r="T67" s="136"/>
      <c r="U67" s="136"/>
      <c r="V67" s="134"/>
      <c r="W67" s="134"/>
      <c r="X67" s="134"/>
      <c r="Y67" s="134"/>
      <c r="Z67" s="134"/>
      <c r="AA67" s="134"/>
      <c r="AB67" s="148"/>
      <c r="AC67" s="167"/>
      <c r="AD67" s="167"/>
      <c r="AE67" s="167"/>
      <c r="AF67" s="167"/>
      <c r="AG67" s="167"/>
      <c r="AN67" s="141"/>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c r="BR67" s="141"/>
      <c r="BS67" s="141"/>
      <c r="BT67" s="141"/>
      <c r="BU67" s="141"/>
      <c r="BV67" s="141"/>
      <c r="BW67" s="141"/>
      <c r="BX67" s="141"/>
      <c r="BY67" s="141"/>
    </row>
    <row r="68" spans="1:77" ht="15" customHeight="1" x14ac:dyDescent="0.2">
      <c r="A68" s="66" t="s">
        <v>229</v>
      </c>
      <c r="B68" s="18">
        <v>510</v>
      </c>
      <c r="C68" s="166"/>
      <c r="D68" s="136"/>
      <c r="E68" s="136"/>
      <c r="F68" s="136"/>
      <c r="G68" s="136"/>
      <c r="H68" s="136"/>
      <c r="I68" s="136"/>
      <c r="J68" s="136"/>
      <c r="K68" s="136"/>
      <c r="L68" s="136"/>
      <c r="M68" s="136"/>
      <c r="N68" s="136"/>
      <c r="O68" s="136"/>
      <c r="P68" s="136"/>
      <c r="Q68" s="136"/>
      <c r="R68" s="136"/>
      <c r="S68" s="169"/>
      <c r="T68" s="136"/>
      <c r="U68" s="165"/>
      <c r="V68" s="134"/>
      <c r="W68" s="134"/>
      <c r="X68" s="134"/>
      <c r="Y68" s="134"/>
      <c r="Z68" s="134"/>
      <c r="AA68" s="134"/>
      <c r="AB68" s="148"/>
      <c r="AC68" s="167"/>
      <c r="AD68" s="167"/>
      <c r="AE68" s="167"/>
      <c r="AF68" s="167"/>
      <c r="AG68" s="167"/>
      <c r="AN68" s="141"/>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c r="BR68" s="141"/>
      <c r="BS68" s="141"/>
      <c r="BT68" s="141"/>
      <c r="BU68" s="141"/>
      <c r="BV68" s="141"/>
      <c r="BW68" s="141"/>
      <c r="BX68" s="141"/>
      <c r="BY68" s="141"/>
    </row>
    <row r="69" spans="1:77" ht="15" customHeight="1" x14ac:dyDescent="0.2">
      <c r="A69" s="66" t="s">
        <v>230</v>
      </c>
      <c r="B69" s="18">
        <v>520</v>
      </c>
      <c r="C69" s="166"/>
      <c r="D69" s="136"/>
      <c r="E69" s="136"/>
      <c r="F69" s="136"/>
      <c r="G69" s="136"/>
      <c r="H69" s="136"/>
      <c r="I69" s="136"/>
      <c r="J69" s="136"/>
      <c r="K69" s="136"/>
      <c r="L69" s="136"/>
      <c r="M69" s="136"/>
      <c r="N69" s="136"/>
      <c r="O69" s="136"/>
      <c r="P69" s="136"/>
      <c r="Q69" s="136"/>
      <c r="R69" s="136"/>
      <c r="S69" s="169"/>
      <c r="T69" s="136"/>
      <c r="U69" s="165"/>
      <c r="V69" s="134"/>
      <c r="W69" s="134"/>
      <c r="X69" s="134"/>
      <c r="Y69" s="134"/>
      <c r="Z69" s="134"/>
      <c r="AA69" s="134"/>
      <c r="AB69" s="148"/>
      <c r="AC69" s="167"/>
      <c r="AD69" s="167"/>
      <c r="AE69" s="167"/>
      <c r="AF69" s="167"/>
      <c r="AG69" s="167"/>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c r="BY69" s="141"/>
    </row>
    <row r="70" spans="1:77" ht="15" customHeight="1" x14ac:dyDescent="0.2">
      <c r="A70" s="66" t="s">
        <v>231</v>
      </c>
      <c r="B70" s="18">
        <v>530</v>
      </c>
      <c r="C70" s="166"/>
      <c r="D70" s="136"/>
      <c r="E70" s="136"/>
      <c r="F70" s="136"/>
      <c r="G70" s="136"/>
      <c r="H70" s="136"/>
      <c r="I70" s="136"/>
      <c r="J70" s="136"/>
      <c r="K70" s="136"/>
      <c r="L70" s="136"/>
      <c r="M70" s="136"/>
      <c r="N70" s="136"/>
      <c r="O70" s="136"/>
      <c r="P70" s="136"/>
      <c r="Q70" s="136"/>
      <c r="R70" s="136"/>
      <c r="S70" s="169"/>
      <c r="T70" s="136"/>
      <c r="U70" s="165"/>
      <c r="V70" s="134"/>
      <c r="W70" s="134"/>
      <c r="X70" s="134"/>
      <c r="Y70" s="134"/>
      <c r="Z70" s="134"/>
      <c r="AA70" s="134"/>
      <c r="AB70" s="148"/>
      <c r="AC70" s="167"/>
      <c r="AD70" s="167"/>
      <c r="AE70" s="167"/>
      <c r="AF70" s="167"/>
      <c r="AG70" s="167"/>
      <c r="AN70" s="141"/>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c r="BR70" s="141"/>
      <c r="BS70" s="141"/>
      <c r="BT70" s="141"/>
      <c r="BU70" s="141"/>
      <c r="BV70" s="141"/>
      <c r="BW70" s="141"/>
      <c r="BX70" s="141"/>
      <c r="BY70" s="141"/>
    </row>
    <row r="71" spans="1:77" ht="15" customHeight="1" x14ac:dyDescent="0.2">
      <c r="A71" s="66" t="s">
        <v>232</v>
      </c>
      <c r="B71" s="18">
        <v>540</v>
      </c>
      <c r="C71" s="166"/>
      <c r="D71" s="136"/>
      <c r="E71" s="136"/>
      <c r="F71" s="136"/>
      <c r="G71" s="136"/>
      <c r="H71" s="136"/>
      <c r="I71" s="136"/>
      <c r="J71" s="136"/>
      <c r="K71" s="136"/>
      <c r="L71" s="136"/>
      <c r="M71" s="136"/>
      <c r="N71" s="136"/>
      <c r="O71" s="136"/>
      <c r="P71" s="136"/>
      <c r="Q71" s="136"/>
      <c r="R71" s="136"/>
      <c r="S71" s="136"/>
      <c r="T71" s="136"/>
      <c r="U71" s="136"/>
      <c r="V71" s="134"/>
      <c r="W71" s="134"/>
      <c r="X71" s="134"/>
      <c r="Y71" s="134"/>
      <c r="Z71" s="134"/>
      <c r="AA71" s="134"/>
      <c r="AB71" s="148"/>
      <c r="AC71" s="167"/>
      <c r="AD71" s="167"/>
      <c r="AE71" s="167"/>
      <c r="AF71" s="167"/>
      <c r="AG71" s="167"/>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c r="BR71" s="141"/>
      <c r="BS71" s="141"/>
      <c r="BT71" s="141"/>
      <c r="BU71" s="141"/>
      <c r="BV71" s="141"/>
      <c r="BW71" s="141"/>
      <c r="BX71" s="141"/>
      <c r="BY71" s="141"/>
    </row>
    <row r="72" spans="1:77" ht="15" customHeight="1" x14ac:dyDescent="0.2">
      <c r="A72" s="66" t="s">
        <v>233</v>
      </c>
      <c r="B72" s="18">
        <v>550</v>
      </c>
      <c r="C72" s="166"/>
      <c r="D72" s="136"/>
      <c r="E72" s="136"/>
      <c r="F72" s="136"/>
      <c r="G72" s="136"/>
      <c r="H72" s="136"/>
      <c r="I72" s="136"/>
      <c r="J72" s="136"/>
      <c r="K72" s="136"/>
      <c r="L72" s="136"/>
      <c r="M72" s="136"/>
      <c r="N72" s="136"/>
      <c r="O72" s="136"/>
      <c r="P72" s="136"/>
      <c r="Q72" s="136"/>
      <c r="R72" s="136"/>
      <c r="S72" s="136"/>
      <c r="T72" s="136"/>
      <c r="U72" s="136"/>
      <c r="V72" s="134"/>
      <c r="W72" s="134"/>
      <c r="X72" s="134"/>
      <c r="Y72" s="134"/>
      <c r="Z72" s="134"/>
      <c r="AA72" s="134"/>
      <c r="AB72" s="148"/>
      <c r="AC72" s="167"/>
      <c r="AD72" s="167"/>
      <c r="AE72" s="167"/>
      <c r="AF72" s="167"/>
      <c r="AG72" s="167"/>
      <c r="AN72" s="141"/>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c r="BR72" s="141"/>
      <c r="BS72" s="141"/>
      <c r="BT72" s="141"/>
      <c r="BU72" s="141"/>
      <c r="BV72" s="141"/>
      <c r="BW72" s="141"/>
      <c r="BX72" s="141"/>
      <c r="BY72" s="141"/>
    </row>
    <row r="73" spans="1:77" ht="15" customHeight="1" x14ac:dyDescent="0.2">
      <c r="A73" s="66" t="s">
        <v>234</v>
      </c>
      <c r="B73" s="18">
        <v>560</v>
      </c>
      <c r="C73" s="166"/>
      <c r="D73" s="136"/>
      <c r="E73" s="136"/>
      <c r="F73" s="136"/>
      <c r="G73" s="136"/>
      <c r="H73" s="136"/>
      <c r="I73" s="136"/>
      <c r="J73" s="136"/>
      <c r="K73" s="136"/>
      <c r="L73" s="165"/>
      <c r="M73" s="164"/>
      <c r="N73" s="164"/>
      <c r="O73" s="136"/>
      <c r="P73" s="136"/>
      <c r="Q73" s="165"/>
      <c r="R73" s="165"/>
      <c r="S73" s="165"/>
      <c r="T73" s="136"/>
      <c r="U73" s="136"/>
      <c r="V73" s="134"/>
      <c r="W73" s="134"/>
      <c r="X73" s="134"/>
      <c r="Y73" s="134"/>
      <c r="Z73" s="134"/>
      <c r="AA73" s="134"/>
      <c r="AB73" s="148"/>
      <c r="AC73" s="167"/>
      <c r="AD73" s="167"/>
      <c r="AE73" s="167"/>
      <c r="AF73" s="167"/>
      <c r="AG73" s="167"/>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c r="BR73" s="141"/>
      <c r="BS73" s="141"/>
      <c r="BT73" s="141"/>
      <c r="BU73" s="141"/>
      <c r="BV73" s="141"/>
      <c r="BW73" s="141"/>
      <c r="BX73" s="141"/>
      <c r="BY73" s="141"/>
    </row>
    <row r="74" spans="1:77" ht="15" customHeight="1" x14ac:dyDescent="0.2">
      <c r="A74" s="66" t="s">
        <v>525</v>
      </c>
      <c r="B74" s="18">
        <v>570</v>
      </c>
      <c r="C74" s="166"/>
      <c r="D74" s="136"/>
      <c r="E74" s="136"/>
      <c r="F74" s="136"/>
      <c r="G74" s="136"/>
      <c r="H74" s="136"/>
      <c r="I74" s="136"/>
      <c r="J74" s="136"/>
      <c r="K74" s="136"/>
      <c r="L74" s="136"/>
      <c r="M74" s="136"/>
      <c r="N74" s="136"/>
      <c r="O74" s="136"/>
      <c r="P74" s="165"/>
      <c r="Q74" s="136"/>
      <c r="R74" s="136"/>
      <c r="S74" s="136"/>
      <c r="T74" s="136"/>
      <c r="U74" s="136"/>
      <c r="V74" s="134"/>
      <c r="W74" s="134"/>
      <c r="X74" s="134"/>
      <c r="Y74" s="134"/>
      <c r="Z74" s="134"/>
      <c r="AA74" s="134"/>
      <c r="AB74" s="148"/>
      <c r="AC74" s="167"/>
      <c r="AD74" s="167"/>
      <c r="AE74" s="167"/>
      <c r="AF74" s="167"/>
      <c r="AG74" s="167"/>
      <c r="AN74" s="141"/>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c r="BY74" s="141"/>
    </row>
    <row r="75" spans="1:77" ht="15" customHeight="1" x14ac:dyDescent="0.2">
      <c r="A75" s="66" t="s">
        <v>399</v>
      </c>
      <c r="B75" s="18">
        <v>580</v>
      </c>
      <c r="C75" s="166"/>
      <c r="D75" s="136"/>
      <c r="E75" s="136"/>
      <c r="F75" s="136"/>
      <c r="G75" s="136"/>
      <c r="H75" s="136"/>
      <c r="I75" s="136"/>
      <c r="J75" s="136"/>
      <c r="K75" s="136"/>
      <c r="L75" s="136"/>
      <c r="M75" s="136"/>
      <c r="N75" s="136"/>
      <c r="O75" s="136"/>
      <c r="P75" s="136"/>
      <c r="Q75" s="136"/>
      <c r="R75" s="136"/>
      <c r="S75" s="170"/>
      <c r="T75" s="136"/>
      <c r="U75" s="170"/>
      <c r="V75" s="170"/>
      <c r="W75" s="134"/>
      <c r="X75" s="170"/>
      <c r="Y75" s="134"/>
      <c r="Z75" s="170"/>
      <c r="AA75" s="134"/>
      <c r="AB75" s="148"/>
      <c r="AC75" s="167"/>
      <c r="AD75" s="167"/>
      <c r="AE75" s="167"/>
      <c r="AF75" s="167"/>
      <c r="AG75" s="167"/>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c r="BX75" s="141"/>
      <c r="BY75" s="141"/>
    </row>
    <row r="76" spans="1:77" ht="15" customHeight="1" x14ac:dyDescent="0.2">
      <c r="A76" s="66" t="s">
        <v>400</v>
      </c>
      <c r="B76" s="18">
        <v>590</v>
      </c>
      <c r="C76" s="166"/>
      <c r="D76" s="136"/>
      <c r="E76" s="136"/>
      <c r="F76" s="136"/>
      <c r="G76" s="136"/>
      <c r="H76" s="136"/>
      <c r="I76" s="136"/>
      <c r="J76" s="136"/>
      <c r="K76" s="136"/>
      <c r="L76" s="136"/>
      <c r="M76" s="136"/>
      <c r="N76" s="136"/>
      <c r="O76" s="136"/>
      <c r="P76" s="136"/>
      <c r="Q76" s="136"/>
      <c r="R76" s="136"/>
      <c r="S76" s="170"/>
      <c r="T76" s="136"/>
      <c r="U76" s="170"/>
      <c r="V76" s="170"/>
      <c r="W76" s="134"/>
      <c r="X76" s="170"/>
      <c r="Y76" s="134"/>
      <c r="Z76" s="170"/>
      <c r="AA76" s="134"/>
      <c r="AB76" s="148"/>
      <c r="AC76" s="167"/>
      <c r="AD76" s="167"/>
      <c r="AE76" s="167"/>
      <c r="AF76" s="167"/>
      <c r="AG76" s="167"/>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c r="BY76" s="141"/>
    </row>
    <row r="77" spans="1:77" ht="15" customHeight="1" x14ac:dyDescent="0.2">
      <c r="A77" s="126"/>
      <c r="B77" s="129"/>
      <c r="C77" s="166"/>
      <c r="D77" s="136"/>
      <c r="E77" s="136"/>
      <c r="F77" s="136"/>
      <c r="G77" s="136"/>
      <c r="H77" s="136"/>
      <c r="I77" s="136"/>
      <c r="J77" s="136"/>
      <c r="K77" s="136"/>
      <c r="L77" s="136"/>
      <c r="M77" s="136"/>
      <c r="N77" s="136"/>
      <c r="O77" s="136"/>
      <c r="P77" s="136"/>
      <c r="Q77" s="136"/>
      <c r="R77" s="136"/>
      <c r="S77" s="136"/>
      <c r="T77" s="136"/>
      <c r="U77" s="136"/>
      <c r="V77" s="134"/>
      <c r="W77" s="134"/>
      <c r="X77" s="134"/>
      <c r="Y77" s="134"/>
      <c r="Z77" s="134"/>
      <c r="AA77" s="134"/>
      <c r="AB77" s="148"/>
      <c r="AC77" s="167"/>
      <c r="AD77" s="167"/>
      <c r="AE77" s="167"/>
      <c r="AF77" s="167"/>
      <c r="AG77" s="167"/>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row>
    <row r="78" spans="1:77" ht="15" customHeight="1" x14ac:dyDescent="0.2">
      <c r="A78" s="58" t="s">
        <v>4</v>
      </c>
      <c r="B78" s="59"/>
      <c r="C78" s="166"/>
      <c r="D78" s="136"/>
      <c r="E78" s="136"/>
      <c r="F78" s="136"/>
      <c r="G78" s="136"/>
      <c r="H78" s="136"/>
      <c r="I78" s="136"/>
      <c r="J78" s="136"/>
      <c r="K78" s="136"/>
      <c r="L78" s="136"/>
      <c r="M78" s="136"/>
      <c r="N78" s="136"/>
      <c r="O78" s="136"/>
      <c r="P78" s="136"/>
      <c r="Q78" s="136"/>
      <c r="R78" s="136"/>
      <c r="S78" s="136"/>
      <c r="T78" s="136"/>
      <c r="U78" s="136"/>
      <c r="V78" s="134"/>
      <c r="W78" s="134"/>
      <c r="X78" s="134"/>
      <c r="Y78" s="134"/>
      <c r="Z78" s="134"/>
      <c r="AA78" s="134"/>
      <c r="AB78" s="148"/>
      <c r="AC78" s="167"/>
      <c r="AD78" s="167"/>
      <c r="AE78" s="167"/>
      <c r="AF78" s="167"/>
      <c r="AG78" s="167"/>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c r="BX78" s="141"/>
      <c r="BY78" s="141"/>
    </row>
    <row r="79" spans="1:77" ht="15" customHeight="1" x14ac:dyDescent="0.2">
      <c r="A79" s="326" t="s">
        <v>236</v>
      </c>
      <c r="B79" s="59"/>
      <c r="C79" s="166"/>
      <c r="D79" s="136"/>
      <c r="E79" s="136"/>
      <c r="F79" s="136"/>
      <c r="G79" s="136"/>
      <c r="H79" s="136"/>
      <c r="I79" s="136"/>
      <c r="J79" s="136"/>
      <c r="K79" s="136"/>
      <c r="L79" s="136"/>
      <c r="M79" s="136"/>
      <c r="N79" s="136"/>
      <c r="O79" s="136"/>
      <c r="P79" s="136"/>
      <c r="Q79" s="136"/>
      <c r="R79" s="136"/>
      <c r="S79" s="136"/>
      <c r="T79" s="136"/>
      <c r="U79" s="136"/>
      <c r="V79" s="134"/>
      <c r="W79" s="134"/>
      <c r="X79" s="134"/>
      <c r="Y79" s="134"/>
      <c r="Z79" s="134"/>
      <c r="AA79" s="134"/>
      <c r="AB79" s="148"/>
      <c r="AC79" s="171"/>
      <c r="AD79" s="171"/>
      <c r="AE79" s="171"/>
      <c r="AF79" s="171"/>
      <c r="AG79" s="17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c r="BR79" s="141"/>
      <c r="BS79" s="141"/>
      <c r="BT79" s="141"/>
      <c r="BU79" s="141"/>
      <c r="BV79" s="141"/>
      <c r="BW79" s="141"/>
      <c r="BX79" s="141"/>
      <c r="BY79" s="141"/>
    </row>
    <row r="80" spans="1:77" ht="15" customHeight="1" x14ac:dyDescent="0.2">
      <c r="A80" s="221" t="s">
        <v>20</v>
      </c>
      <c r="B80" s="350"/>
      <c r="C80" s="166"/>
      <c r="D80" s="136"/>
      <c r="E80" s="136"/>
      <c r="F80" s="136"/>
      <c r="G80" s="136"/>
      <c r="H80" s="136"/>
      <c r="I80" s="136"/>
      <c r="J80" s="136"/>
      <c r="K80" s="136"/>
      <c r="L80" s="136"/>
      <c r="M80" s="136"/>
      <c r="N80" s="136"/>
      <c r="O80" s="136"/>
      <c r="P80" s="136"/>
      <c r="Q80" s="136"/>
      <c r="R80" s="136"/>
      <c r="S80" s="136"/>
      <c r="T80" s="136"/>
      <c r="U80" s="136"/>
      <c r="V80" s="134"/>
      <c r="W80" s="134"/>
      <c r="X80" s="134"/>
      <c r="Y80" s="134"/>
      <c r="Z80" s="134"/>
      <c r="AA80" s="134"/>
      <c r="AB80" s="148"/>
      <c r="AC80" s="171"/>
      <c r="AD80" s="171"/>
      <c r="AE80" s="171"/>
      <c r="AF80" s="171"/>
      <c r="AG80" s="171"/>
      <c r="AN80" s="141"/>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c r="BR80" s="141"/>
      <c r="BS80" s="141"/>
      <c r="BT80" s="141"/>
      <c r="BU80" s="141"/>
      <c r="BV80" s="141"/>
      <c r="BW80" s="141"/>
      <c r="BX80" s="141"/>
      <c r="BY80" s="141"/>
    </row>
    <row r="81" spans="1:77" ht="15" customHeight="1" x14ac:dyDescent="0.2">
      <c r="A81" s="127" t="s">
        <v>237</v>
      </c>
      <c r="B81" s="60">
        <v>600</v>
      </c>
      <c r="C81" s="166"/>
      <c r="D81" s="136"/>
      <c r="E81" s="165"/>
      <c r="F81" s="136"/>
      <c r="G81" s="136"/>
      <c r="H81" s="136"/>
      <c r="I81" s="165"/>
      <c r="J81" s="172"/>
      <c r="K81" s="172"/>
      <c r="L81" s="165"/>
      <c r="M81" s="172"/>
      <c r="N81" s="173"/>
      <c r="O81" s="173"/>
      <c r="P81" s="136"/>
      <c r="Q81" s="172"/>
      <c r="R81" s="173"/>
      <c r="S81" s="173"/>
      <c r="T81" s="136"/>
      <c r="U81" s="172"/>
      <c r="V81" s="134"/>
      <c r="W81" s="134"/>
      <c r="X81" s="134"/>
      <c r="Y81" s="134"/>
      <c r="Z81" s="134"/>
      <c r="AA81" s="134"/>
      <c r="AB81" s="148"/>
      <c r="AC81" s="171"/>
      <c r="AD81" s="171"/>
      <c r="AE81" s="171"/>
      <c r="AF81" s="171"/>
      <c r="AG81" s="17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row>
    <row r="82" spans="1:77" ht="15" customHeight="1" x14ac:dyDescent="0.2">
      <c r="A82" s="127" t="s">
        <v>324</v>
      </c>
      <c r="B82" s="60">
        <v>610</v>
      </c>
      <c r="C82" s="175"/>
      <c r="D82" s="136"/>
      <c r="E82" s="136"/>
      <c r="F82" s="136"/>
      <c r="G82" s="136"/>
      <c r="H82" s="136"/>
      <c r="I82" s="136"/>
      <c r="J82" s="136"/>
      <c r="K82" s="136"/>
      <c r="L82" s="136"/>
      <c r="M82" s="136"/>
      <c r="N82" s="136"/>
      <c r="O82" s="136"/>
      <c r="P82" s="136"/>
      <c r="Q82" s="136"/>
      <c r="R82" s="136"/>
      <c r="S82" s="136"/>
      <c r="T82" s="136"/>
      <c r="U82" s="136"/>
      <c r="V82" s="134"/>
      <c r="W82" s="134"/>
      <c r="X82" s="134"/>
      <c r="Y82" s="134"/>
      <c r="Z82" s="134"/>
      <c r="AA82" s="134"/>
      <c r="AB82" s="148"/>
      <c r="AC82" s="171"/>
      <c r="AD82" s="171"/>
      <c r="AE82" s="171"/>
      <c r="AF82" s="171"/>
      <c r="AG82" s="17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row>
    <row r="83" spans="1:77" ht="15" customHeight="1" x14ac:dyDescent="0.2">
      <c r="A83" s="127" t="s">
        <v>310</v>
      </c>
      <c r="B83" s="60">
        <v>620</v>
      </c>
      <c r="C83" s="166"/>
      <c r="D83" s="136"/>
      <c r="E83" s="136"/>
      <c r="F83" s="136"/>
      <c r="G83" s="136"/>
      <c r="H83" s="136"/>
      <c r="I83" s="136"/>
      <c r="J83" s="136"/>
      <c r="K83" s="136"/>
      <c r="L83" s="165"/>
      <c r="M83" s="173"/>
      <c r="N83" s="164"/>
      <c r="O83" s="136"/>
      <c r="P83" s="136"/>
      <c r="Q83" s="165"/>
      <c r="R83" s="165"/>
      <c r="S83" s="165"/>
      <c r="T83" s="136"/>
      <c r="U83" s="136"/>
      <c r="V83" s="134"/>
      <c r="W83" s="134"/>
      <c r="X83" s="134"/>
      <c r="Y83" s="134"/>
      <c r="Z83" s="134"/>
      <c r="AA83" s="134"/>
      <c r="AB83" s="148"/>
      <c r="AC83" s="171"/>
      <c r="AD83" s="171"/>
      <c r="AE83" s="171"/>
      <c r="AF83" s="171"/>
      <c r="AG83" s="17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c r="BY83" s="141"/>
    </row>
    <row r="84" spans="1:77" ht="15" customHeight="1" x14ac:dyDescent="0.2">
      <c r="A84" s="127" t="s">
        <v>300</v>
      </c>
      <c r="B84" s="60"/>
      <c r="C84" s="166"/>
      <c r="D84" s="136"/>
      <c r="E84" s="136"/>
      <c r="F84" s="136"/>
      <c r="G84" s="136"/>
      <c r="H84" s="136"/>
      <c r="I84" s="136"/>
      <c r="J84" s="136"/>
      <c r="K84" s="136"/>
      <c r="L84" s="136"/>
      <c r="M84" s="136"/>
      <c r="N84" s="136"/>
      <c r="O84" s="136"/>
      <c r="P84" s="136"/>
      <c r="Q84" s="136"/>
      <c r="R84" s="136"/>
      <c r="S84" s="136"/>
      <c r="T84" s="136"/>
      <c r="U84" s="136"/>
      <c r="V84" s="134"/>
      <c r="W84" s="134"/>
      <c r="X84" s="134"/>
      <c r="Y84" s="134"/>
      <c r="Z84" s="134"/>
      <c r="AA84" s="134"/>
      <c r="AB84" s="148"/>
      <c r="AC84" s="171"/>
      <c r="AD84" s="171"/>
      <c r="AE84" s="171"/>
      <c r="AF84" s="171"/>
      <c r="AG84" s="171"/>
      <c r="AN84" s="141"/>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c r="BR84" s="141"/>
      <c r="BS84" s="141"/>
      <c r="BT84" s="141"/>
      <c r="BU84" s="141"/>
      <c r="BV84" s="141"/>
      <c r="BW84" s="141"/>
      <c r="BX84" s="141"/>
      <c r="BY84" s="141"/>
    </row>
    <row r="85" spans="1:77" ht="15" customHeight="1" x14ac:dyDescent="0.2">
      <c r="A85" s="348" t="s">
        <v>301</v>
      </c>
      <c r="B85" s="60">
        <v>630</v>
      </c>
      <c r="C85" s="166"/>
      <c r="D85" s="136"/>
      <c r="E85" s="165"/>
      <c r="F85" s="136"/>
      <c r="G85" s="136"/>
      <c r="H85" s="136"/>
      <c r="I85" s="136"/>
      <c r="J85" s="136"/>
      <c r="K85" s="136"/>
      <c r="L85" s="136"/>
      <c r="M85" s="136"/>
      <c r="N85" s="136"/>
      <c r="O85" s="136"/>
      <c r="P85" s="136"/>
      <c r="Q85" s="136"/>
      <c r="R85" s="136"/>
      <c r="S85" s="136"/>
      <c r="T85" s="136"/>
      <c r="U85" s="136"/>
      <c r="V85" s="134"/>
      <c r="W85" s="134"/>
      <c r="X85" s="134"/>
      <c r="Y85" s="134"/>
      <c r="Z85" s="134"/>
      <c r="AA85" s="134"/>
      <c r="AB85" s="148"/>
      <c r="AC85" s="171"/>
      <c r="AD85" s="171"/>
      <c r="AE85" s="171"/>
      <c r="AF85" s="171"/>
      <c r="AG85" s="171"/>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c r="BR85" s="141"/>
      <c r="BS85" s="141"/>
      <c r="BT85" s="141"/>
      <c r="BU85" s="141"/>
      <c r="BV85" s="141"/>
      <c r="BW85" s="141"/>
      <c r="BX85" s="141"/>
      <c r="BY85" s="141"/>
    </row>
    <row r="86" spans="1:77" ht="15" customHeight="1" x14ac:dyDescent="0.2">
      <c r="A86" s="127" t="s">
        <v>392</v>
      </c>
      <c r="B86" s="60">
        <v>640</v>
      </c>
      <c r="C86" s="176"/>
      <c r="D86" s="136"/>
      <c r="E86" s="136"/>
      <c r="F86" s="136"/>
      <c r="G86" s="136"/>
      <c r="H86" s="136"/>
      <c r="I86" s="136"/>
      <c r="J86" s="136"/>
      <c r="K86" s="136"/>
      <c r="L86" s="136"/>
      <c r="M86" s="136"/>
      <c r="N86" s="136"/>
      <c r="O86" s="136"/>
      <c r="P86" s="136"/>
      <c r="Q86" s="136"/>
      <c r="R86" s="136"/>
      <c r="S86" s="136"/>
      <c r="T86" s="136"/>
      <c r="U86" s="136"/>
      <c r="V86" s="134"/>
      <c r="W86" s="134"/>
      <c r="X86" s="134"/>
      <c r="Y86" s="134"/>
      <c r="Z86" s="134"/>
      <c r="AA86" s="134"/>
      <c r="AB86" s="148"/>
      <c r="AC86" s="171"/>
      <c r="AD86" s="171"/>
      <c r="AE86" s="171"/>
      <c r="AF86" s="171"/>
      <c r="AG86" s="171"/>
      <c r="AN86" s="141"/>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c r="BR86" s="141"/>
      <c r="BS86" s="141"/>
      <c r="BT86" s="141"/>
      <c r="BU86" s="141"/>
      <c r="BV86" s="141"/>
      <c r="BW86" s="141"/>
      <c r="BX86" s="141"/>
      <c r="BY86" s="141"/>
    </row>
    <row r="87" spans="1:77" ht="15" customHeight="1" x14ac:dyDescent="0.2">
      <c r="A87" s="326" t="s">
        <v>238</v>
      </c>
      <c r="B87" s="326"/>
      <c r="C87" s="166"/>
      <c r="D87" s="136"/>
      <c r="E87" s="136"/>
      <c r="F87" s="136"/>
      <c r="G87" s="136"/>
      <c r="H87" s="136"/>
      <c r="I87" s="136"/>
      <c r="J87" s="136"/>
      <c r="K87" s="136"/>
      <c r="L87" s="136"/>
      <c r="M87" s="136"/>
      <c r="N87" s="136"/>
      <c r="O87" s="136"/>
      <c r="P87" s="136"/>
      <c r="Q87" s="136"/>
      <c r="R87" s="136"/>
      <c r="S87" s="136"/>
      <c r="T87" s="136"/>
      <c r="U87" s="136"/>
      <c r="V87" s="134"/>
      <c r="W87" s="134"/>
      <c r="X87" s="134"/>
      <c r="Y87" s="134"/>
      <c r="Z87" s="134"/>
      <c r="AA87" s="134"/>
      <c r="AB87" s="148"/>
      <c r="AC87" s="171"/>
      <c r="AD87" s="171"/>
      <c r="AE87" s="171"/>
      <c r="AF87" s="171"/>
      <c r="AG87" s="17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row>
    <row r="88" spans="1:77" ht="25.5" x14ac:dyDescent="0.2">
      <c r="A88" s="128" t="s">
        <v>490</v>
      </c>
      <c r="B88" s="129">
        <v>650</v>
      </c>
      <c r="C88" s="175"/>
      <c r="D88" s="136"/>
      <c r="E88" s="136"/>
      <c r="F88" s="136"/>
      <c r="G88" s="136"/>
      <c r="H88" s="136"/>
      <c r="I88" s="136"/>
      <c r="J88" s="136"/>
      <c r="K88" s="136"/>
      <c r="L88" s="136"/>
      <c r="M88" s="136"/>
      <c r="N88" s="136"/>
      <c r="O88" s="136"/>
      <c r="P88" s="136"/>
      <c r="Q88" s="136"/>
      <c r="R88" s="136"/>
      <c r="S88" s="136"/>
      <c r="T88" s="136"/>
      <c r="U88" s="136"/>
      <c r="V88" s="134"/>
      <c r="W88" s="134"/>
      <c r="X88" s="134"/>
      <c r="Y88" s="134"/>
      <c r="Z88" s="134"/>
      <c r="AA88" s="134"/>
      <c r="AB88" s="148"/>
      <c r="AC88" s="171"/>
      <c r="AD88" s="171"/>
      <c r="AE88" s="171"/>
      <c r="AF88" s="171"/>
      <c r="AG88" s="17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row>
    <row r="89" spans="1:77" ht="17.25" customHeight="1" x14ac:dyDescent="0.2">
      <c r="A89" s="326" t="s">
        <v>444</v>
      </c>
      <c r="B89" s="18">
        <v>660</v>
      </c>
      <c r="C89" s="177"/>
      <c r="D89" s="173"/>
      <c r="E89" s="136"/>
      <c r="F89" s="136"/>
      <c r="G89" s="136"/>
      <c r="H89" s="136"/>
      <c r="I89" s="172"/>
      <c r="J89" s="136"/>
      <c r="K89" s="136"/>
      <c r="L89" s="172"/>
      <c r="M89" s="172"/>
      <c r="N89" s="173"/>
      <c r="O89" s="136"/>
      <c r="P89" s="136"/>
      <c r="Q89" s="172"/>
      <c r="R89" s="172"/>
      <c r="S89" s="172"/>
      <c r="T89" s="134"/>
      <c r="U89" s="172"/>
      <c r="V89" s="134"/>
      <c r="W89" s="134"/>
      <c r="X89" s="134"/>
      <c r="Y89" s="134"/>
      <c r="Z89" s="134"/>
      <c r="AA89" s="134"/>
      <c r="AB89" s="148"/>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c r="BR89" s="141"/>
      <c r="BS89" s="141"/>
      <c r="BT89" s="141"/>
      <c r="BU89" s="141"/>
      <c r="BV89" s="141"/>
      <c r="BW89" s="141"/>
      <c r="BX89" s="141"/>
      <c r="BY89" s="141"/>
    </row>
    <row r="90" spans="1:77" ht="15.75" customHeight="1" x14ac:dyDescent="0.2">
      <c r="A90" s="66" t="s">
        <v>445</v>
      </c>
      <c r="B90" s="129">
        <v>670</v>
      </c>
      <c r="C90" s="177"/>
      <c r="D90" s="173"/>
      <c r="E90" s="134"/>
      <c r="F90" s="136"/>
      <c r="G90" s="136"/>
      <c r="H90" s="136"/>
      <c r="I90" s="172"/>
      <c r="J90" s="136"/>
      <c r="K90" s="136"/>
      <c r="L90" s="172"/>
      <c r="M90" s="172"/>
      <c r="N90" s="173"/>
      <c r="O90" s="136"/>
      <c r="P90" s="134"/>
      <c r="Q90" s="172"/>
      <c r="R90" s="172"/>
      <c r="S90" s="172"/>
      <c r="T90" s="134"/>
      <c r="U90" s="172"/>
      <c r="V90" s="134"/>
      <c r="W90" s="134"/>
      <c r="X90" s="134"/>
      <c r="Y90" s="134"/>
      <c r="Z90" s="134"/>
      <c r="AA90" s="134"/>
      <c r="AB90" s="148"/>
      <c r="AI90" s="141"/>
      <c r="AJ90" s="141"/>
      <c r="AK90" s="141"/>
      <c r="AL90" s="141"/>
      <c r="AM90" s="141"/>
      <c r="AN90" s="141"/>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c r="BR90" s="141"/>
      <c r="BS90" s="141"/>
      <c r="BT90" s="141"/>
      <c r="BU90" s="141"/>
      <c r="BV90" s="141"/>
      <c r="BW90" s="141"/>
      <c r="BX90" s="141"/>
      <c r="BY90" s="141"/>
    </row>
    <row r="91" spans="1:77" ht="15.75" customHeight="1" x14ac:dyDescent="0.2">
      <c r="A91" s="66" t="s">
        <v>446</v>
      </c>
      <c r="B91" s="18">
        <v>680</v>
      </c>
      <c r="C91" s="177"/>
      <c r="D91" s="173"/>
      <c r="E91" s="134"/>
      <c r="F91" s="136"/>
      <c r="G91" s="136"/>
      <c r="H91" s="136"/>
      <c r="I91" s="172"/>
      <c r="J91" s="136"/>
      <c r="K91" s="136"/>
      <c r="L91" s="172"/>
      <c r="M91" s="172"/>
      <c r="N91" s="173"/>
      <c r="O91" s="136"/>
      <c r="P91" s="134"/>
      <c r="Q91" s="172"/>
      <c r="R91" s="172"/>
      <c r="S91" s="172"/>
      <c r="T91" s="134"/>
      <c r="U91" s="172"/>
      <c r="V91" s="134"/>
      <c r="W91" s="134"/>
      <c r="X91" s="134"/>
      <c r="Y91" s="134"/>
      <c r="Z91" s="134"/>
      <c r="AA91" s="134"/>
      <c r="AB91" s="148"/>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c r="BR91" s="141"/>
      <c r="BS91" s="141"/>
      <c r="BT91" s="141"/>
      <c r="BU91" s="141"/>
      <c r="BV91" s="141"/>
      <c r="BW91" s="141"/>
      <c r="BX91" s="141"/>
      <c r="BY91" s="141"/>
    </row>
    <row r="92" spans="1:77" ht="17.25" customHeight="1" thickBot="1" x14ac:dyDescent="0.25">
      <c r="A92" s="66" t="s">
        <v>449</v>
      </c>
      <c r="B92" s="129">
        <v>690</v>
      </c>
      <c r="C92" s="179"/>
      <c r="D92" s="180"/>
      <c r="E92" s="181"/>
      <c r="F92" s="181"/>
      <c r="G92" s="181"/>
      <c r="H92" s="181"/>
      <c r="I92" s="182"/>
      <c r="J92" s="181"/>
      <c r="K92" s="181"/>
      <c r="L92" s="182"/>
      <c r="M92" s="182"/>
      <c r="N92" s="180"/>
      <c r="O92" s="181"/>
      <c r="P92" s="181"/>
      <c r="Q92" s="182"/>
      <c r="R92" s="182"/>
      <c r="S92" s="182"/>
      <c r="T92" s="181"/>
      <c r="U92" s="182"/>
      <c r="V92" s="181"/>
      <c r="W92" s="181"/>
      <c r="X92" s="181"/>
      <c r="Y92" s="181"/>
      <c r="Z92" s="181"/>
      <c r="AA92" s="181"/>
      <c r="AB92" s="184"/>
      <c r="AC92" s="171"/>
      <c r="AD92" s="171"/>
      <c r="AE92" s="171"/>
      <c r="AL92" s="141"/>
      <c r="AM92" s="141"/>
      <c r="AN92" s="141"/>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c r="BR92" s="141"/>
      <c r="BS92" s="141"/>
      <c r="BT92" s="141"/>
      <c r="BU92" s="141"/>
      <c r="BV92" s="141"/>
      <c r="BW92" s="141"/>
      <c r="BX92" s="141"/>
      <c r="BY92" s="141"/>
    </row>
    <row r="93" spans="1:77" ht="12.75" hidden="1" customHeight="1" x14ac:dyDescent="0.2">
      <c r="A93" s="130"/>
      <c r="B93" s="131"/>
      <c r="C93" s="195"/>
      <c r="D93" s="196"/>
      <c r="E93" s="167"/>
      <c r="F93" s="167"/>
      <c r="G93" s="167"/>
      <c r="H93" s="167"/>
      <c r="I93" s="167"/>
      <c r="J93" s="167"/>
      <c r="K93" s="167"/>
      <c r="L93" s="167"/>
      <c r="M93" s="167"/>
      <c r="N93" s="185"/>
      <c r="O93" s="185"/>
      <c r="P93" s="185"/>
      <c r="Q93" s="167"/>
      <c r="R93" s="167"/>
      <c r="S93" s="167"/>
      <c r="T93" s="167"/>
      <c r="U93" s="198"/>
      <c r="V93" s="171"/>
      <c r="W93" s="171"/>
      <c r="X93" s="171"/>
      <c r="Y93" s="171"/>
      <c r="Z93" s="171"/>
      <c r="AA93" s="171"/>
      <c r="AB93" s="171"/>
      <c r="AC93" s="171"/>
      <c r="AD93" s="171"/>
      <c r="AE93" s="171"/>
      <c r="AF93" s="17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row>
    <row r="94" spans="1:77" hidden="1" x14ac:dyDescent="0.2">
      <c r="A94" s="130"/>
      <c r="B94" s="131"/>
      <c r="C94" s="195"/>
      <c r="D94" s="196"/>
      <c r="E94" s="167"/>
      <c r="F94" s="167"/>
      <c r="G94" s="167"/>
      <c r="H94" s="167"/>
      <c r="I94" s="167"/>
      <c r="J94" s="167"/>
      <c r="K94" s="167"/>
      <c r="L94" s="167"/>
      <c r="M94" s="167"/>
      <c r="N94" s="185"/>
      <c r="O94" s="185"/>
      <c r="P94" s="167"/>
      <c r="Q94" s="167"/>
      <c r="R94" s="167"/>
      <c r="S94" s="167"/>
      <c r="T94" s="167"/>
      <c r="U94" s="198"/>
      <c r="V94" s="171"/>
      <c r="W94" s="171"/>
      <c r="X94" s="171"/>
      <c r="Y94" s="171"/>
      <c r="Z94" s="171"/>
      <c r="AA94" s="171"/>
      <c r="AB94" s="171"/>
      <c r="AC94" s="171"/>
      <c r="AD94" s="171"/>
      <c r="AE94" s="171"/>
      <c r="AF94" s="17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row>
    <row r="95" spans="1:77" hidden="1" x14ac:dyDescent="0.2">
      <c r="K95" s="171"/>
      <c r="L95" s="171"/>
      <c r="M95" s="171"/>
      <c r="N95" s="171"/>
      <c r="O95" s="171"/>
      <c r="P95" s="171"/>
      <c r="Q95" s="171"/>
      <c r="R95" s="171"/>
      <c r="S95" s="171"/>
      <c r="T95" s="171"/>
      <c r="U95" s="198"/>
      <c r="V95" s="171"/>
      <c r="W95" s="171"/>
      <c r="X95" s="171"/>
      <c r="Y95" s="171"/>
      <c r="Z95" s="171"/>
      <c r="AA95" s="171"/>
      <c r="AB95" s="171"/>
      <c r="AI95" s="141"/>
      <c r="AJ95" s="141"/>
      <c r="AK95" s="141"/>
      <c r="AL95" s="141"/>
      <c r="AM95" s="141"/>
      <c r="AN95" s="141"/>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c r="BR95" s="141"/>
      <c r="BS95" s="141"/>
      <c r="BT95" s="141"/>
      <c r="BU95" s="141"/>
      <c r="BV95" s="141"/>
      <c r="BW95" s="141"/>
      <c r="BX95" s="141"/>
      <c r="BY95" s="141"/>
    </row>
    <row r="96" spans="1:77" hidden="1" x14ac:dyDescent="0.2">
      <c r="K96" s="171"/>
      <c r="L96" s="171"/>
      <c r="M96" s="171"/>
      <c r="N96" s="171"/>
      <c r="O96" s="171"/>
      <c r="P96" s="171"/>
      <c r="Q96" s="171"/>
      <c r="R96" s="171"/>
      <c r="S96" s="171"/>
      <c r="T96" s="171"/>
      <c r="U96" s="198"/>
      <c r="V96" s="171"/>
      <c r="W96" s="171"/>
      <c r="X96" s="171"/>
      <c r="Y96" s="171"/>
      <c r="Z96" s="171"/>
      <c r="AA96" s="171"/>
      <c r="AB96" s="171"/>
      <c r="AI96" s="141"/>
      <c r="AJ96" s="141"/>
      <c r="AK96" s="141"/>
      <c r="AL96" s="141"/>
      <c r="AM96" s="141"/>
      <c r="AN96" s="141"/>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1"/>
      <c r="BR96" s="141"/>
      <c r="BS96" s="141"/>
      <c r="BT96" s="141"/>
      <c r="BU96" s="141"/>
      <c r="BV96" s="141"/>
      <c r="BW96" s="141"/>
      <c r="BX96" s="141"/>
      <c r="BY96" s="141"/>
    </row>
    <row r="97" spans="11:77" hidden="1" x14ac:dyDescent="0.2">
      <c r="K97" s="171"/>
      <c r="L97" s="171"/>
      <c r="M97" s="171"/>
      <c r="N97" s="171"/>
      <c r="O97" s="171"/>
      <c r="P97" s="171"/>
      <c r="Q97" s="171"/>
      <c r="R97" s="171"/>
      <c r="S97" s="171"/>
      <c r="T97" s="171"/>
      <c r="U97" s="198"/>
      <c r="V97" s="171"/>
      <c r="W97" s="171"/>
      <c r="X97" s="171"/>
      <c r="Y97" s="171"/>
      <c r="Z97" s="171"/>
      <c r="AA97" s="171"/>
      <c r="AB97" s="171"/>
      <c r="AI97" s="141"/>
      <c r="AJ97" s="141"/>
      <c r="AK97" s="141"/>
      <c r="AL97" s="141"/>
      <c r="AM97" s="141"/>
      <c r="AN97" s="141"/>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c r="BR97" s="141"/>
      <c r="BS97" s="141"/>
      <c r="BT97" s="141"/>
      <c r="BU97" s="141"/>
      <c r="BV97" s="141"/>
      <c r="BW97" s="141"/>
      <c r="BX97" s="141"/>
      <c r="BY97" s="141"/>
    </row>
    <row r="98" spans="11:77" hidden="1" x14ac:dyDescent="0.2">
      <c r="K98" s="171"/>
      <c r="L98" s="171"/>
      <c r="M98" s="171"/>
      <c r="N98" s="171"/>
      <c r="O98" s="171"/>
      <c r="P98" s="171"/>
      <c r="Q98" s="171"/>
      <c r="R98" s="171"/>
      <c r="S98" s="171"/>
      <c r="T98" s="171"/>
      <c r="U98" s="198"/>
      <c r="V98" s="171"/>
      <c r="W98" s="171"/>
      <c r="X98" s="171"/>
      <c r="Y98" s="171"/>
      <c r="Z98" s="171"/>
      <c r="AA98" s="171"/>
      <c r="AB98" s="171"/>
      <c r="AI98" s="141"/>
      <c r="AJ98" s="141"/>
      <c r="AK98" s="141"/>
      <c r="AL98" s="141"/>
      <c r="AM98" s="141"/>
      <c r="AN98" s="141"/>
      <c r="AO98" s="141"/>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1"/>
      <c r="BN98" s="141"/>
      <c r="BO98" s="141"/>
      <c r="BP98" s="141"/>
      <c r="BQ98" s="141"/>
      <c r="BR98" s="141"/>
      <c r="BS98" s="141"/>
      <c r="BT98" s="141"/>
      <c r="BU98" s="141"/>
      <c r="BV98" s="141"/>
      <c r="BW98" s="141"/>
      <c r="BX98" s="141"/>
      <c r="BY98" s="141"/>
    </row>
    <row r="99" spans="11:77" hidden="1" x14ac:dyDescent="0.2">
      <c r="K99" s="171"/>
      <c r="L99" s="171"/>
      <c r="M99" s="171"/>
      <c r="N99" s="171"/>
      <c r="O99" s="171"/>
      <c r="P99" s="171"/>
      <c r="Q99" s="171"/>
      <c r="R99" s="171"/>
      <c r="S99" s="171"/>
      <c r="T99" s="171"/>
      <c r="U99" s="198"/>
      <c r="V99" s="171"/>
      <c r="W99" s="171"/>
      <c r="X99" s="171"/>
      <c r="Y99" s="171"/>
      <c r="Z99" s="171"/>
      <c r="AA99" s="171"/>
      <c r="AB99" s="171"/>
      <c r="AI99" s="141"/>
      <c r="AJ99" s="141"/>
      <c r="AK99" s="141"/>
      <c r="AL99" s="141"/>
      <c r="AM99" s="141"/>
      <c r="AN99" s="141"/>
      <c r="AO99" s="141"/>
      <c r="AP99" s="141"/>
      <c r="AQ99" s="141"/>
      <c r="AR99" s="141"/>
      <c r="AS99" s="141"/>
      <c r="AT99" s="141"/>
      <c r="AU99" s="141"/>
      <c r="AV99" s="141"/>
      <c r="AW99" s="141"/>
      <c r="AX99" s="141"/>
      <c r="AY99" s="141"/>
      <c r="AZ99" s="141"/>
      <c r="BA99" s="141"/>
      <c r="BB99" s="141"/>
      <c r="BC99" s="141"/>
      <c r="BD99" s="141"/>
      <c r="BE99" s="141"/>
      <c r="BF99" s="141"/>
      <c r="BG99" s="141"/>
      <c r="BH99" s="141"/>
      <c r="BI99" s="141"/>
      <c r="BJ99" s="141"/>
      <c r="BK99" s="141"/>
      <c r="BL99" s="141"/>
      <c r="BM99" s="141"/>
      <c r="BN99" s="141"/>
      <c r="BO99" s="141"/>
      <c r="BP99" s="141"/>
      <c r="BQ99" s="141"/>
      <c r="BR99" s="141"/>
      <c r="BS99" s="141"/>
      <c r="BT99" s="141"/>
      <c r="BU99" s="141"/>
      <c r="BV99" s="141"/>
      <c r="BW99" s="141"/>
      <c r="BX99" s="141"/>
      <c r="BY99" s="141"/>
    </row>
    <row r="100" spans="11:77" hidden="1" x14ac:dyDescent="0.2">
      <c r="K100" s="171"/>
      <c r="L100" s="171"/>
      <c r="M100" s="171"/>
      <c r="N100" s="171"/>
      <c r="O100" s="171"/>
      <c r="P100" s="171"/>
      <c r="Q100" s="171"/>
      <c r="R100" s="171"/>
      <c r="S100" s="171"/>
      <c r="T100" s="171"/>
      <c r="U100" s="198"/>
      <c r="V100" s="171"/>
      <c r="W100" s="171"/>
      <c r="X100" s="171"/>
      <c r="Y100" s="171"/>
      <c r="Z100" s="171"/>
      <c r="AA100" s="171"/>
      <c r="AB100" s="171"/>
      <c r="AI100" s="141"/>
      <c r="AJ100" s="141"/>
      <c r="AK100" s="141"/>
      <c r="AL100" s="141"/>
      <c r="AM100" s="141"/>
      <c r="AN100" s="141"/>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c r="BR100" s="141"/>
      <c r="BS100" s="141"/>
      <c r="BT100" s="141"/>
      <c r="BU100" s="141"/>
      <c r="BV100" s="141"/>
      <c r="BW100" s="141"/>
      <c r="BX100" s="141"/>
      <c r="BY100" s="141"/>
    </row>
    <row r="101" spans="11:77" hidden="1" x14ac:dyDescent="0.2">
      <c r="K101" s="171"/>
      <c r="L101" s="171"/>
      <c r="M101" s="171"/>
      <c r="N101" s="171"/>
      <c r="O101" s="171"/>
      <c r="P101" s="171"/>
      <c r="Q101" s="171"/>
      <c r="R101" s="171"/>
      <c r="S101" s="171"/>
      <c r="T101" s="171"/>
      <c r="U101" s="198"/>
      <c r="V101" s="171"/>
      <c r="W101" s="171"/>
      <c r="X101" s="171"/>
      <c r="Y101" s="171"/>
      <c r="Z101" s="171"/>
      <c r="AA101" s="171"/>
      <c r="AB101" s="17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row>
    <row r="102" spans="11:77" hidden="1" x14ac:dyDescent="0.2">
      <c r="K102" s="171"/>
      <c r="L102" s="171"/>
      <c r="M102" s="171"/>
      <c r="N102" s="171"/>
      <c r="O102" s="171"/>
      <c r="P102" s="171"/>
      <c r="Q102" s="171"/>
      <c r="R102" s="171"/>
      <c r="S102" s="171"/>
      <c r="T102" s="171"/>
      <c r="U102" s="198"/>
      <c r="V102" s="171"/>
      <c r="W102" s="171"/>
      <c r="X102" s="171"/>
      <c r="Y102" s="171"/>
      <c r="Z102" s="171"/>
      <c r="AA102" s="171"/>
      <c r="AB102" s="171"/>
      <c r="AI102" s="141"/>
      <c r="AJ102" s="141"/>
      <c r="AK102" s="141"/>
      <c r="AL102" s="141"/>
      <c r="AM102" s="141"/>
      <c r="AN102" s="141"/>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c r="BR102" s="141"/>
      <c r="BS102" s="141"/>
      <c r="BT102" s="141"/>
      <c r="BU102" s="141"/>
      <c r="BV102" s="141"/>
      <c r="BW102" s="141"/>
      <c r="BX102" s="141"/>
      <c r="BY102" s="141"/>
    </row>
    <row r="103" spans="11:77" hidden="1" x14ac:dyDescent="0.2">
      <c r="K103" s="171"/>
      <c r="L103" s="171"/>
      <c r="M103" s="171"/>
      <c r="N103" s="171"/>
      <c r="O103" s="171"/>
      <c r="P103" s="171"/>
      <c r="Q103" s="171"/>
      <c r="R103" s="171"/>
      <c r="S103" s="171"/>
      <c r="T103" s="171"/>
      <c r="U103" s="198"/>
      <c r="V103" s="171"/>
      <c r="W103" s="171"/>
      <c r="X103" s="171"/>
      <c r="Y103" s="171"/>
      <c r="Z103" s="171"/>
      <c r="AA103" s="171"/>
      <c r="AB103" s="17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row>
    <row r="104" spans="11:77" hidden="1" x14ac:dyDescent="0.2">
      <c r="K104" s="171"/>
      <c r="L104" s="171"/>
      <c r="M104" s="171"/>
      <c r="N104" s="171"/>
      <c r="O104" s="171"/>
      <c r="P104" s="171"/>
      <c r="Q104" s="171"/>
      <c r="R104" s="171"/>
      <c r="S104" s="171"/>
      <c r="T104" s="171"/>
      <c r="U104" s="198"/>
      <c r="V104" s="171"/>
      <c r="W104" s="171"/>
      <c r="X104" s="171"/>
      <c r="Y104" s="171"/>
      <c r="Z104" s="171"/>
      <c r="AA104" s="171"/>
      <c r="AB104" s="17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row>
    <row r="105" spans="11:77" hidden="1" x14ac:dyDescent="0.2">
      <c r="K105" s="171"/>
      <c r="L105" s="171"/>
      <c r="M105" s="171"/>
      <c r="N105" s="171"/>
      <c r="O105" s="171"/>
      <c r="P105" s="171"/>
      <c r="Q105" s="171"/>
      <c r="R105" s="171"/>
      <c r="S105" s="171"/>
      <c r="T105" s="171"/>
      <c r="U105" s="198"/>
      <c r="V105" s="171"/>
      <c r="W105" s="171"/>
      <c r="X105" s="171"/>
      <c r="Y105" s="171"/>
      <c r="Z105" s="171"/>
      <c r="AA105" s="171"/>
      <c r="AB105" s="17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c r="BY105" s="141"/>
    </row>
    <row r="106" spans="11:77" hidden="1" x14ac:dyDescent="0.2">
      <c r="K106" s="171"/>
      <c r="L106" s="171"/>
      <c r="M106" s="171"/>
      <c r="N106" s="171"/>
      <c r="O106" s="171"/>
      <c r="P106" s="171"/>
      <c r="Q106" s="171"/>
      <c r="R106" s="171"/>
      <c r="S106" s="171"/>
      <c r="T106" s="171"/>
      <c r="U106" s="198"/>
      <c r="V106" s="171"/>
      <c r="W106" s="171"/>
      <c r="X106" s="171"/>
      <c r="Y106" s="171"/>
      <c r="Z106" s="171"/>
      <c r="AA106" s="171"/>
      <c r="AB106" s="171"/>
      <c r="AI106" s="141"/>
      <c r="AJ106" s="141"/>
      <c r="AK106" s="141"/>
      <c r="AL106" s="141"/>
      <c r="AM106" s="141"/>
      <c r="AN106" s="141"/>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c r="BR106" s="141"/>
      <c r="BS106" s="141"/>
      <c r="BT106" s="141"/>
      <c r="BU106" s="141"/>
      <c r="BV106" s="141"/>
      <c r="BW106" s="141"/>
      <c r="BX106" s="141"/>
      <c r="BY106" s="141"/>
    </row>
    <row r="107" spans="11:77" hidden="1" x14ac:dyDescent="0.2">
      <c r="K107" s="171"/>
      <c r="L107" s="171"/>
      <c r="M107" s="171"/>
      <c r="N107" s="171"/>
      <c r="O107" s="171"/>
      <c r="P107" s="171"/>
      <c r="Q107" s="171"/>
      <c r="R107" s="171"/>
      <c r="S107" s="171"/>
      <c r="T107" s="171"/>
      <c r="U107" s="198"/>
      <c r="V107" s="171"/>
      <c r="W107" s="171"/>
      <c r="X107" s="171"/>
      <c r="Y107" s="171"/>
      <c r="Z107" s="171"/>
      <c r="AA107" s="171"/>
      <c r="AB107" s="17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row>
    <row r="108" spans="11:77" hidden="1" x14ac:dyDescent="0.2">
      <c r="K108" s="171"/>
      <c r="L108" s="171"/>
      <c r="M108" s="171"/>
      <c r="N108" s="171"/>
      <c r="O108" s="171"/>
      <c r="P108" s="171"/>
      <c r="Q108" s="171"/>
      <c r="R108" s="171"/>
      <c r="S108" s="171"/>
      <c r="T108" s="171"/>
      <c r="U108" s="198"/>
      <c r="V108" s="171"/>
      <c r="W108" s="171"/>
      <c r="X108" s="171"/>
      <c r="Y108" s="171"/>
      <c r="Z108" s="171"/>
      <c r="AA108" s="171"/>
      <c r="AB108" s="17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row>
    <row r="109" spans="11:77" hidden="1" x14ac:dyDescent="0.2">
      <c r="K109" s="171"/>
      <c r="L109" s="171"/>
      <c r="M109" s="171"/>
      <c r="N109" s="171"/>
      <c r="O109" s="171"/>
      <c r="P109" s="171"/>
      <c r="Q109" s="171"/>
      <c r="R109" s="171"/>
      <c r="S109" s="171"/>
      <c r="T109" s="171"/>
      <c r="U109" s="198"/>
      <c r="V109" s="171"/>
      <c r="W109" s="171"/>
      <c r="X109" s="171"/>
      <c r="Y109" s="171"/>
      <c r="Z109" s="171"/>
      <c r="AA109" s="171"/>
      <c r="AB109" s="171"/>
      <c r="AI109" s="141"/>
      <c r="AJ109" s="141"/>
      <c r="AK109" s="141"/>
      <c r="AL109" s="141"/>
      <c r="AM109" s="141"/>
      <c r="AN109" s="141"/>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c r="BR109" s="141"/>
      <c r="BS109" s="141"/>
      <c r="BT109" s="141"/>
      <c r="BU109" s="141"/>
      <c r="BV109" s="141"/>
      <c r="BW109" s="141"/>
      <c r="BX109" s="141"/>
      <c r="BY109" s="141"/>
    </row>
    <row r="110" spans="11:77" hidden="1" x14ac:dyDescent="0.2">
      <c r="K110" s="171"/>
      <c r="L110" s="171"/>
      <c r="M110" s="171"/>
      <c r="N110" s="171"/>
      <c r="O110" s="171"/>
      <c r="P110" s="171"/>
      <c r="Q110" s="171"/>
      <c r="R110" s="171"/>
      <c r="S110" s="171"/>
      <c r="T110" s="171"/>
      <c r="U110" s="198"/>
      <c r="V110" s="171"/>
      <c r="W110" s="171"/>
      <c r="X110" s="171"/>
      <c r="Y110" s="171"/>
      <c r="Z110" s="171"/>
      <c r="AA110" s="171"/>
      <c r="AB110" s="171"/>
      <c r="AI110" s="141"/>
      <c r="AJ110" s="141"/>
      <c r="AK110" s="141"/>
      <c r="AL110" s="141"/>
      <c r="AM110" s="141"/>
      <c r="AN110" s="141"/>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c r="BR110" s="141"/>
      <c r="BS110" s="141"/>
      <c r="BT110" s="141"/>
      <c r="BU110" s="141"/>
      <c r="BV110" s="141"/>
      <c r="BW110" s="141"/>
      <c r="BX110" s="141"/>
      <c r="BY110" s="141"/>
    </row>
    <row r="111" spans="11:77" hidden="1" x14ac:dyDescent="0.2">
      <c r="K111" s="171"/>
      <c r="L111" s="171"/>
      <c r="M111" s="171"/>
      <c r="N111" s="171"/>
      <c r="O111" s="171"/>
      <c r="P111" s="171"/>
      <c r="Q111" s="171"/>
      <c r="R111" s="171"/>
      <c r="S111" s="171"/>
      <c r="T111" s="171"/>
      <c r="U111" s="198"/>
      <c r="V111" s="171"/>
      <c r="W111" s="171"/>
      <c r="X111" s="171"/>
      <c r="Y111" s="171"/>
      <c r="Z111" s="171"/>
      <c r="AA111" s="171"/>
      <c r="AB111" s="171"/>
      <c r="AI111" s="141"/>
      <c r="AJ111" s="141"/>
      <c r="AK111" s="141"/>
      <c r="AL111" s="141"/>
      <c r="AM111" s="141"/>
      <c r="AN111" s="141"/>
      <c r="AO111" s="141"/>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1"/>
      <c r="BN111" s="141"/>
      <c r="BO111" s="141"/>
      <c r="BP111" s="141"/>
      <c r="BQ111" s="141"/>
      <c r="BR111" s="141"/>
      <c r="BS111" s="141"/>
      <c r="BT111" s="141"/>
      <c r="BU111" s="141"/>
      <c r="BV111" s="141"/>
      <c r="BW111" s="141"/>
      <c r="BX111" s="141"/>
      <c r="BY111" s="141"/>
    </row>
    <row r="112" spans="11:77" hidden="1" x14ac:dyDescent="0.2">
      <c r="K112" s="171"/>
      <c r="L112" s="171"/>
      <c r="M112" s="171"/>
      <c r="N112" s="171"/>
      <c r="O112" s="171"/>
      <c r="P112" s="171"/>
      <c r="Q112" s="171"/>
      <c r="R112" s="171"/>
      <c r="S112" s="171"/>
      <c r="T112" s="171"/>
      <c r="U112" s="198"/>
      <c r="V112" s="171"/>
      <c r="W112" s="171"/>
      <c r="X112" s="171"/>
      <c r="Y112" s="171"/>
      <c r="Z112" s="171"/>
      <c r="AA112" s="171"/>
      <c r="AB112" s="171"/>
      <c r="AI112" s="141"/>
      <c r="AJ112" s="141"/>
      <c r="AK112" s="141"/>
      <c r="AL112" s="141"/>
      <c r="AM112" s="141"/>
      <c r="AN112" s="141"/>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141"/>
      <c r="BX112" s="141"/>
      <c r="BY112" s="141"/>
    </row>
    <row r="113" spans="11:77" hidden="1" x14ac:dyDescent="0.2">
      <c r="K113" s="171"/>
      <c r="L113" s="171"/>
      <c r="M113" s="171"/>
      <c r="N113" s="171"/>
      <c r="O113" s="171"/>
      <c r="P113" s="171"/>
      <c r="Q113" s="171"/>
      <c r="R113" s="171"/>
      <c r="S113" s="171"/>
      <c r="T113" s="171"/>
      <c r="U113" s="198"/>
      <c r="V113" s="171"/>
      <c r="W113" s="171"/>
      <c r="X113" s="171"/>
      <c r="Y113" s="171"/>
      <c r="Z113" s="171"/>
      <c r="AA113" s="171"/>
      <c r="AB113" s="171"/>
      <c r="AI113" s="141"/>
      <c r="AJ113" s="141"/>
      <c r="AK113" s="141"/>
      <c r="AL113" s="141"/>
      <c r="AM113" s="141"/>
      <c r="AN113" s="141"/>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141"/>
      <c r="BX113" s="141"/>
      <c r="BY113" s="141"/>
    </row>
    <row r="114" spans="11:77" hidden="1" x14ac:dyDescent="0.2">
      <c r="K114" s="171"/>
      <c r="L114" s="171"/>
      <c r="M114" s="171"/>
      <c r="N114" s="171"/>
      <c r="O114" s="171"/>
      <c r="P114" s="171"/>
      <c r="Q114" s="171"/>
      <c r="R114" s="171"/>
      <c r="S114" s="171"/>
      <c r="T114" s="171"/>
      <c r="U114" s="198"/>
      <c r="V114" s="171"/>
      <c r="W114" s="171"/>
      <c r="X114" s="171"/>
      <c r="Y114" s="171"/>
      <c r="Z114" s="171"/>
      <c r="AA114" s="171"/>
      <c r="AB114" s="171"/>
      <c r="AI114" s="141"/>
      <c r="AJ114" s="141"/>
      <c r="AK114" s="141"/>
      <c r="AL114" s="141"/>
      <c r="AM114" s="141"/>
      <c r="AN114" s="141"/>
      <c r="AO114" s="141"/>
      <c r="AP114" s="141"/>
      <c r="AQ114" s="141"/>
      <c r="AR114" s="141"/>
      <c r="AS114" s="141"/>
      <c r="AT114" s="141"/>
      <c r="AU114" s="141"/>
      <c r="AV114" s="141"/>
      <c r="AW114" s="141"/>
      <c r="AX114" s="141"/>
      <c r="AY114" s="141"/>
      <c r="AZ114" s="141"/>
      <c r="BA114" s="141"/>
      <c r="BB114" s="141"/>
      <c r="BC114" s="141"/>
      <c r="BD114" s="141"/>
      <c r="BE114" s="141"/>
      <c r="BF114" s="141"/>
      <c r="BG114" s="141"/>
      <c r="BH114" s="141"/>
      <c r="BI114" s="141"/>
      <c r="BJ114" s="141"/>
      <c r="BK114" s="141"/>
      <c r="BL114" s="141"/>
      <c r="BM114" s="141"/>
      <c r="BN114" s="141"/>
      <c r="BO114" s="141"/>
      <c r="BP114" s="141"/>
      <c r="BQ114" s="141"/>
      <c r="BR114" s="141"/>
      <c r="BS114" s="141"/>
      <c r="BT114" s="141"/>
      <c r="BU114" s="141"/>
      <c r="BV114" s="141"/>
      <c r="BW114" s="141"/>
      <c r="BX114" s="141"/>
      <c r="BY114" s="141"/>
    </row>
    <row r="115" spans="11:77" hidden="1" x14ac:dyDescent="0.2">
      <c r="K115" s="171"/>
      <c r="L115" s="171"/>
      <c r="M115" s="171"/>
      <c r="N115" s="171"/>
      <c r="O115" s="171"/>
      <c r="P115" s="171"/>
      <c r="Q115" s="171"/>
      <c r="R115" s="171"/>
      <c r="S115" s="171"/>
      <c r="T115" s="171"/>
      <c r="U115" s="198"/>
      <c r="V115" s="171"/>
      <c r="W115" s="171"/>
      <c r="X115" s="171"/>
      <c r="Y115" s="171"/>
      <c r="Z115" s="171"/>
      <c r="AA115" s="171"/>
      <c r="AB115" s="171"/>
      <c r="AI115" s="141"/>
      <c r="AJ115" s="141"/>
      <c r="AK115" s="141"/>
      <c r="AL115" s="141"/>
      <c r="AM115" s="141"/>
      <c r="AN115" s="141"/>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c r="BI115" s="141"/>
      <c r="BJ115" s="141"/>
      <c r="BK115" s="141"/>
      <c r="BL115" s="141"/>
      <c r="BM115" s="141"/>
      <c r="BN115" s="141"/>
      <c r="BO115" s="141"/>
      <c r="BP115" s="141"/>
      <c r="BQ115" s="141"/>
      <c r="BR115" s="141"/>
      <c r="BS115" s="141"/>
      <c r="BT115" s="141"/>
      <c r="BU115" s="141"/>
      <c r="BV115" s="141"/>
      <c r="BW115" s="141"/>
      <c r="BX115" s="141"/>
      <c r="BY115" s="141"/>
    </row>
    <row r="116" spans="11:77" hidden="1" x14ac:dyDescent="0.2">
      <c r="K116" s="171"/>
      <c r="L116" s="171"/>
      <c r="M116" s="171"/>
      <c r="N116" s="171"/>
      <c r="O116" s="171"/>
      <c r="P116" s="171"/>
      <c r="Q116" s="171"/>
      <c r="R116" s="171"/>
      <c r="S116" s="171"/>
      <c r="T116" s="171"/>
      <c r="U116" s="198"/>
      <c r="V116" s="171"/>
      <c r="W116" s="171"/>
      <c r="X116" s="171"/>
      <c r="Y116" s="171"/>
      <c r="Z116" s="171"/>
      <c r="AA116" s="171"/>
      <c r="AB116" s="171"/>
      <c r="AI116" s="141"/>
      <c r="AJ116" s="141"/>
      <c r="AK116" s="141"/>
      <c r="AL116" s="141"/>
      <c r="AM116" s="141"/>
      <c r="AN116" s="141"/>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c r="BI116" s="141"/>
      <c r="BJ116" s="141"/>
      <c r="BK116" s="141"/>
      <c r="BL116" s="141"/>
      <c r="BM116" s="141"/>
      <c r="BN116" s="141"/>
      <c r="BO116" s="141"/>
      <c r="BP116" s="141"/>
      <c r="BQ116" s="141"/>
      <c r="BR116" s="141"/>
      <c r="BS116" s="141"/>
      <c r="BT116" s="141"/>
      <c r="BU116" s="141"/>
      <c r="BV116" s="141"/>
      <c r="BW116" s="141"/>
      <c r="BX116" s="141"/>
      <c r="BY116" s="141"/>
    </row>
    <row r="117" spans="11:77" hidden="1" x14ac:dyDescent="0.2">
      <c r="K117" s="171"/>
      <c r="L117" s="171"/>
      <c r="M117" s="171"/>
      <c r="N117" s="171"/>
      <c r="O117" s="171"/>
      <c r="P117" s="171"/>
      <c r="Q117" s="171"/>
      <c r="R117" s="171"/>
      <c r="S117" s="171"/>
      <c r="T117" s="171"/>
      <c r="U117" s="198"/>
      <c r="V117" s="171"/>
      <c r="W117" s="171"/>
      <c r="X117" s="171"/>
      <c r="Y117" s="171"/>
      <c r="Z117" s="171"/>
      <c r="AA117" s="171"/>
      <c r="AB117" s="171"/>
      <c r="AI117" s="141"/>
      <c r="AJ117" s="141"/>
      <c r="AK117" s="141"/>
      <c r="AL117" s="141"/>
      <c r="AM117" s="141"/>
      <c r="AN117" s="141"/>
      <c r="AO117" s="141"/>
      <c r="AP117" s="141"/>
      <c r="AQ117" s="141"/>
      <c r="AR117" s="141"/>
      <c r="AS117" s="141"/>
      <c r="AT117" s="141"/>
      <c r="AU117" s="141"/>
      <c r="AV117" s="141"/>
      <c r="AW117" s="141"/>
      <c r="AX117" s="141"/>
      <c r="AY117" s="141"/>
      <c r="AZ117" s="141"/>
      <c r="BA117" s="141"/>
      <c r="BB117" s="141"/>
      <c r="BC117" s="141"/>
      <c r="BD117" s="141"/>
      <c r="BE117" s="141"/>
      <c r="BF117" s="141"/>
      <c r="BG117" s="141"/>
      <c r="BH117" s="141"/>
      <c r="BI117" s="141"/>
      <c r="BJ117" s="141"/>
      <c r="BK117" s="141"/>
      <c r="BL117" s="141"/>
      <c r="BM117" s="141"/>
      <c r="BN117" s="141"/>
      <c r="BO117" s="141"/>
      <c r="BP117" s="141"/>
      <c r="BQ117" s="141"/>
      <c r="BR117" s="141"/>
      <c r="BS117" s="141"/>
      <c r="BT117" s="141"/>
      <c r="BU117" s="141"/>
      <c r="BV117" s="141"/>
      <c r="BW117" s="141"/>
      <c r="BX117" s="141"/>
      <c r="BY117" s="141"/>
    </row>
    <row r="118" spans="11:77" hidden="1" x14ac:dyDescent="0.2">
      <c r="K118" s="171"/>
      <c r="L118" s="171"/>
      <c r="M118" s="171"/>
      <c r="N118" s="171"/>
      <c r="O118" s="171"/>
      <c r="P118" s="171"/>
      <c r="Q118" s="171"/>
      <c r="R118" s="171"/>
      <c r="S118" s="171"/>
      <c r="T118" s="171"/>
      <c r="U118" s="198"/>
      <c r="V118" s="171"/>
      <c r="W118" s="171"/>
      <c r="X118" s="171"/>
      <c r="Y118" s="171"/>
      <c r="Z118" s="171"/>
      <c r="AA118" s="171"/>
      <c r="AB118" s="171"/>
      <c r="AI118" s="141"/>
      <c r="AJ118" s="141"/>
      <c r="AK118" s="141"/>
      <c r="AL118" s="141"/>
      <c r="AM118" s="141"/>
      <c r="AN118" s="141"/>
      <c r="AO118" s="141"/>
      <c r="AP118" s="141"/>
      <c r="AQ118" s="141"/>
      <c r="AR118" s="141"/>
      <c r="AS118" s="141"/>
      <c r="AT118" s="141"/>
      <c r="AU118" s="141"/>
      <c r="AV118" s="141"/>
      <c r="AW118" s="141"/>
      <c r="AX118" s="141"/>
      <c r="AY118" s="141"/>
      <c r="AZ118" s="141"/>
      <c r="BA118" s="141"/>
      <c r="BB118" s="141"/>
      <c r="BC118" s="141"/>
      <c r="BD118" s="141"/>
      <c r="BE118" s="141"/>
      <c r="BF118" s="141"/>
      <c r="BG118" s="141"/>
      <c r="BH118" s="141"/>
      <c r="BI118" s="141"/>
      <c r="BJ118" s="141"/>
      <c r="BK118" s="141"/>
      <c r="BL118" s="141"/>
      <c r="BM118" s="141"/>
      <c r="BN118" s="141"/>
      <c r="BO118" s="141"/>
      <c r="BP118" s="141"/>
      <c r="BQ118" s="141"/>
      <c r="BR118" s="141"/>
      <c r="BS118" s="141"/>
      <c r="BT118" s="141"/>
      <c r="BU118" s="141"/>
      <c r="BV118" s="141"/>
      <c r="BW118" s="141"/>
      <c r="BX118" s="141"/>
      <c r="BY118" s="141"/>
    </row>
    <row r="119" spans="11:77" hidden="1" x14ac:dyDescent="0.2">
      <c r="K119" s="171"/>
      <c r="L119" s="171"/>
      <c r="M119" s="171"/>
      <c r="N119" s="171"/>
      <c r="O119" s="171"/>
      <c r="P119" s="171"/>
      <c r="Q119" s="171"/>
      <c r="R119" s="171"/>
      <c r="S119" s="171"/>
      <c r="T119" s="171"/>
      <c r="U119" s="198"/>
      <c r="V119" s="171"/>
      <c r="W119" s="171"/>
      <c r="X119" s="171"/>
      <c r="Y119" s="171"/>
      <c r="Z119" s="171"/>
      <c r="AA119" s="171"/>
      <c r="AB119" s="171"/>
      <c r="AI119" s="141"/>
      <c r="AJ119" s="141"/>
      <c r="AK119" s="141"/>
      <c r="AL119" s="141"/>
      <c r="AM119" s="141"/>
      <c r="AN119" s="141"/>
      <c r="AO119" s="141"/>
      <c r="AP119" s="141"/>
      <c r="AQ119" s="141"/>
      <c r="AR119" s="141"/>
      <c r="AS119" s="141"/>
      <c r="AT119" s="141"/>
      <c r="AU119" s="141"/>
      <c r="AV119" s="141"/>
      <c r="AW119" s="141"/>
      <c r="AX119" s="141"/>
      <c r="AY119" s="141"/>
      <c r="AZ119" s="141"/>
      <c r="BA119" s="141"/>
      <c r="BB119" s="141"/>
      <c r="BC119" s="141"/>
      <c r="BD119" s="141"/>
      <c r="BE119" s="141"/>
      <c r="BF119" s="141"/>
      <c r="BG119" s="141"/>
      <c r="BH119" s="141"/>
      <c r="BI119" s="141"/>
      <c r="BJ119" s="141"/>
      <c r="BK119" s="141"/>
      <c r="BL119" s="141"/>
      <c r="BM119" s="141"/>
      <c r="BN119" s="141"/>
      <c r="BO119" s="141"/>
      <c r="BP119" s="141"/>
      <c r="BQ119" s="141"/>
      <c r="BR119" s="141"/>
      <c r="BS119" s="141"/>
      <c r="BT119" s="141"/>
      <c r="BU119" s="141"/>
      <c r="BV119" s="141"/>
      <c r="BW119" s="141"/>
      <c r="BX119" s="141"/>
      <c r="BY119" s="141"/>
    </row>
    <row r="120" spans="11:77" hidden="1" x14ac:dyDescent="0.2">
      <c r="K120" s="171"/>
      <c r="L120" s="171"/>
      <c r="M120" s="171"/>
      <c r="N120" s="171"/>
      <c r="O120" s="171"/>
      <c r="P120" s="171"/>
      <c r="Q120" s="171"/>
      <c r="R120" s="171"/>
      <c r="S120" s="171"/>
      <c r="T120" s="171"/>
      <c r="U120" s="198"/>
      <c r="V120" s="171"/>
      <c r="W120" s="171"/>
      <c r="X120" s="171"/>
      <c r="Y120" s="171"/>
      <c r="Z120" s="171"/>
      <c r="AA120" s="171"/>
      <c r="AB120" s="171"/>
      <c r="AI120" s="141"/>
      <c r="AJ120" s="141"/>
      <c r="AK120" s="141"/>
      <c r="AL120" s="141"/>
      <c r="AM120" s="141"/>
      <c r="AN120" s="141"/>
      <c r="AO120" s="141"/>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c r="BR120" s="141"/>
      <c r="BS120" s="141"/>
      <c r="BT120" s="141"/>
      <c r="BU120" s="141"/>
      <c r="BV120" s="141"/>
      <c r="BW120" s="141"/>
      <c r="BX120" s="141"/>
      <c r="BY120" s="141"/>
    </row>
    <row r="121" spans="11:77" hidden="1" x14ac:dyDescent="0.2">
      <c r="K121" s="171"/>
      <c r="L121" s="171"/>
      <c r="M121" s="171"/>
      <c r="N121" s="171"/>
      <c r="O121" s="171"/>
      <c r="P121" s="171"/>
      <c r="Q121" s="171"/>
      <c r="R121" s="171"/>
      <c r="S121" s="171"/>
      <c r="T121" s="171"/>
      <c r="U121" s="198"/>
      <c r="V121" s="171"/>
      <c r="W121" s="171"/>
      <c r="X121" s="171"/>
      <c r="Y121" s="171"/>
      <c r="Z121" s="171"/>
      <c r="AA121" s="171"/>
      <c r="AB121" s="171"/>
      <c r="AI121" s="141"/>
      <c r="AJ121" s="141"/>
      <c r="AK121" s="141"/>
      <c r="AL121" s="141"/>
      <c r="AM121" s="141"/>
      <c r="AN121" s="141"/>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c r="BR121" s="141"/>
      <c r="BS121" s="141"/>
      <c r="BT121" s="141"/>
      <c r="BU121" s="141"/>
      <c r="BV121" s="141"/>
      <c r="BW121" s="141"/>
      <c r="BX121" s="141"/>
      <c r="BY121" s="141"/>
    </row>
    <row r="122" spans="11:77" hidden="1" x14ac:dyDescent="0.2">
      <c r="K122" s="171"/>
      <c r="L122" s="171"/>
      <c r="M122" s="171"/>
      <c r="N122" s="171"/>
      <c r="O122" s="171"/>
      <c r="P122" s="171"/>
      <c r="Q122" s="171"/>
      <c r="R122" s="171"/>
      <c r="S122" s="171"/>
      <c r="T122" s="171"/>
      <c r="U122" s="198"/>
      <c r="V122" s="171"/>
      <c r="W122" s="171"/>
      <c r="X122" s="171"/>
      <c r="Y122" s="171"/>
      <c r="Z122" s="171"/>
      <c r="AA122" s="171"/>
      <c r="AB122" s="171"/>
      <c r="AI122" s="141"/>
      <c r="AJ122" s="141"/>
      <c r="AK122" s="141"/>
      <c r="AL122" s="141"/>
      <c r="AM122" s="141"/>
      <c r="AN122" s="141"/>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c r="BR122" s="141"/>
      <c r="BS122" s="141"/>
      <c r="BT122" s="141"/>
      <c r="BU122" s="141"/>
      <c r="BV122" s="141"/>
      <c r="BW122" s="141"/>
      <c r="BX122" s="141"/>
      <c r="BY122" s="141"/>
    </row>
    <row r="123" spans="11:77" hidden="1" x14ac:dyDescent="0.2">
      <c r="K123" s="171"/>
      <c r="L123" s="171"/>
      <c r="M123" s="171"/>
      <c r="N123" s="171"/>
      <c r="O123" s="171"/>
      <c r="P123" s="171"/>
      <c r="Q123" s="171"/>
      <c r="R123" s="171"/>
      <c r="S123" s="171"/>
      <c r="T123" s="171"/>
      <c r="U123" s="198"/>
      <c r="V123" s="171"/>
      <c r="W123" s="171"/>
      <c r="X123" s="171"/>
      <c r="Y123" s="171"/>
      <c r="Z123" s="171"/>
      <c r="AA123" s="171"/>
      <c r="AB123" s="171"/>
      <c r="AI123" s="141"/>
      <c r="AJ123" s="141"/>
      <c r="AK123" s="141"/>
      <c r="AL123" s="141"/>
      <c r="AM123" s="141"/>
      <c r="AN123" s="141"/>
      <c r="AO123" s="141"/>
      <c r="AP123" s="141"/>
      <c r="AQ123" s="141"/>
      <c r="AR123" s="141"/>
      <c r="AS123" s="141"/>
      <c r="AT123" s="141"/>
      <c r="AU123" s="141"/>
      <c r="AV123" s="141"/>
      <c r="AW123" s="141"/>
      <c r="AX123" s="141"/>
      <c r="AY123" s="141"/>
      <c r="AZ123" s="141"/>
      <c r="BA123" s="141"/>
      <c r="BB123" s="141"/>
      <c r="BC123" s="141"/>
      <c r="BD123" s="141"/>
      <c r="BE123" s="141"/>
      <c r="BF123" s="141"/>
      <c r="BG123" s="141"/>
      <c r="BH123" s="141"/>
      <c r="BI123" s="141"/>
      <c r="BJ123" s="141"/>
      <c r="BK123" s="141"/>
      <c r="BL123" s="141"/>
      <c r="BM123" s="141"/>
      <c r="BN123" s="141"/>
      <c r="BO123" s="141"/>
      <c r="BP123" s="141"/>
      <c r="BQ123" s="141"/>
      <c r="BR123" s="141"/>
      <c r="BS123" s="141"/>
      <c r="BT123" s="141"/>
      <c r="BU123" s="141"/>
      <c r="BV123" s="141"/>
      <c r="BW123" s="141"/>
      <c r="BX123" s="141"/>
      <c r="BY123" s="141"/>
    </row>
    <row r="124" spans="11:77" hidden="1" x14ac:dyDescent="0.2">
      <c r="K124" s="171"/>
      <c r="L124" s="171"/>
      <c r="M124" s="171"/>
      <c r="N124" s="171"/>
      <c r="O124" s="171"/>
      <c r="P124" s="171"/>
      <c r="Q124" s="171"/>
      <c r="R124" s="171"/>
      <c r="S124" s="171"/>
      <c r="T124" s="171"/>
      <c r="U124" s="198"/>
      <c r="V124" s="171"/>
      <c r="W124" s="171"/>
      <c r="X124" s="171"/>
      <c r="Y124" s="171"/>
      <c r="Z124" s="171"/>
      <c r="AA124" s="171"/>
      <c r="AB124" s="171"/>
      <c r="AI124" s="141"/>
      <c r="AJ124" s="141"/>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row>
    <row r="125" spans="11:77" hidden="1" x14ac:dyDescent="0.2">
      <c r="K125" s="171"/>
      <c r="L125" s="171"/>
      <c r="M125" s="171"/>
      <c r="N125" s="171"/>
      <c r="O125" s="171"/>
      <c r="P125" s="171"/>
      <c r="Q125" s="171"/>
      <c r="R125" s="171"/>
      <c r="S125" s="171"/>
      <c r="T125" s="171"/>
      <c r="U125" s="198"/>
      <c r="V125" s="171"/>
      <c r="W125" s="171"/>
      <c r="X125" s="171"/>
      <c r="Y125" s="171"/>
      <c r="Z125" s="171"/>
      <c r="AA125" s="171"/>
      <c r="AB125" s="17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row>
    <row r="126" spans="11:77" hidden="1" x14ac:dyDescent="0.2">
      <c r="K126" s="171"/>
      <c r="L126" s="171"/>
      <c r="M126" s="171"/>
      <c r="N126" s="171"/>
      <c r="O126" s="171"/>
      <c r="P126" s="171"/>
      <c r="Q126" s="171"/>
      <c r="R126" s="171"/>
      <c r="S126" s="171"/>
      <c r="T126" s="171"/>
      <c r="U126" s="198"/>
      <c r="V126" s="171"/>
      <c r="W126" s="171"/>
      <c r="X126" s="171"/>
      <c r="Y126" s="171"/>
      <c r="Z126" s="171"/>
      <c r="AA126" s="171"/>
      <c r="AB126" s="171"/>
      <c r="AI126" s="141"/>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row>
    <row r="127" spans="11:77" hidden="1" x14ac:dyDescent="0.2">
      <c r="K127" s="171"/>
      <c r="L127" s="171"/>
      <c r="M127" s="171"/>
      <c r="N127" s="171"/>
      <c r="O127" s="171"/>
      <c r="P127" s="171"/>
      <c r="Q127" s="171"/>
      <c r="R127" s="171"/>
      <c r="S127" s="171"/>
      <c r="T127" s="171"/>
      <c r="U127" s="198"/>
      <c r="V127" s="171"/>
      <c r="W127" s="171"/>
      <c r="X127" s="171"/>
      <c r="Y127" s="171"/>
      <c r="Z127" s="171"/>
      <c r="AA127" s="171"/>
      <c r="AB127" s="171"/>
      <c r="AI127" s="141"/>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row>
    <row r="128" spans="11:77" hidden="1" x14ac:dyDescent="0.2">
      <c r="K128" s="171"/>
      <c r="L128" s="171"/>
      <c r="M128" s="171"/>
      <c r="N128" s="171"/>
      <c r="O128" s="171"/>
      <c r="P128" s="171"/>
      <c r="Q128" s="171"/>
      <c r="R128" s="171"/>
      <c r="S128" s="171"/>
      <c r="T128" s="171"/>
      <c r="U128" s="198"/>
      <c r="V128" s="171"/>
      <c r="W128" s="171"/>
      <c r="X128" s="171"/>
      <c r="Y128" s="171"/>
      <c r="Z128" s="171"/>
      <c r="AA128" s="171"/>
      <c r="AB128" s="17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row>
    <row r="129" spans="1:77" hidden="1" x14ac:dyDescent="0.2">
      <c r="K129" s="171"/>
      <c r="L129" s="171"/>
      <c r="M129" s="171"/>
      <c r="N129" s="171"/>
      <c r="O129" s="171"/>
      <c r="P129" s="171"/>
      <c r="Q129" s="171"/>
      <c r="R129" s="171"/>
      <c r="S129" s="171"/>
      <c r="T129" s="171"/>
      <c r="U129" s="198"/>
      <c r="V129" s="171"/>
      <c r="W129" s="171"/>
      <c r="X129" s="171"/>
      <c r="Y129" s="171"/>
      <c r="Z129" s="171"/>
      <c r="AA129" s="171"/>
      <c r="AB129" s="17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row>
    <row r="130" spans="1:77" hidden="1" x14ac:dyDescent="0.2">
      <c r="K130" s="171"/>
      <c r="L130" s="171"/>
      <c r="M130" s="171"/>
      <c r="N130" s="171"/>
      <c r="O130" s="171"/>
      <c r="P130" s="171"/>
      <c r="Q130" s="171"/>
      <c r="R130" s="171"/>
      <c r="S130" s="171"/>
      <c r="T130" s="171"/>
      <c r="U130" s="198"/>
      <c r="V130" s="171"/>
      <c r="W130" s="171"/>
      <c r="X130" s="171"/>
      <c r="Y130" s="171"/>
      <c r="Z130" s="171"/>
      <c r="AA130" s="171"/>
      <c r="AB130" s="171"/>
      <c r="AI130" s="141"/>
      <c r="AJ130" s="141"/>
      <c r="AK130" s="141"/>
      <c r="AL130" s="141"/>
      <c r="AM130" s="141"/>
      <c r="AN130" s="141"/>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c r="BR130" s="141"/>
      <c r="BS130" s="141"/>
      <c r="BT130" s="141"/>
      <c r="BU130" s="141"/>
      <c r="BV130" s="141"/>
      <c r="BW130" s="141"/>
      <c r="BX130" s="141"/>
      <c r="BY130" s="141"/>
    </row>
    <row r="131" spans="1:77" hidden="1" x14ac:dyDescent="0.2">
      <c r="K131" s="171"/>
      <c r="L131" s="171"/>
      <c r="M131" s="171"/>
      <c r="N131" s="171"/>
      <c r="O131" s="171"/>
      <c r="P131" s="171"/>
      <c r="Q131" s="171"/>
      <c r="R131" s="171"/>
      <c r="S131" s="171"/>
      <c r="T131" s="171"/>
      <c r="U131" s="198"/>
      <c r="V131" s="171"/>
      <c r="W131" s="171"/>
      <c r="X131" s="171"/>
      <c r="Y131" s="171"/>
      <c r="Z131" s="171"/>
      <c r="AA131" s="171"/>
      <c r="AB131" s="171"/>
      <c r="AI131" s="141"/>
      <c r="AJ131" s="141"/>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c r="BR131" s="141"/>
      <c r="BS131" s="141"/>
      <c r="BT131" s="141"/>
      <c r="BU131" s="141"/>
      <c r="BV131" s="141"/>
      <c r="BW131" s="141"/>
      <c r="BX131" s="141"/>
      <c r="BY131" s="141"/>
    </row>
    <row r="132" spans="1:77" hidden="1" x14ac:dyDescent="0.2">
      <c r="K132" s="171"/>
      <c r="L132" s="171"/>
      <c r="M132" s="171"/>
      <c r="N132" s="171"/>
      <c r="O132" s="171"/>
      <c r="P132" s="171"/>
      <c r="Q132" s="171"/>
      <c r="R132" s="171"/>
      <c r="S132" s="171"/>
      <c r="T132" s="171"/>
      <c r="U132" s="198"/>
      <c r="V132" s="171"/>
      <c r="W132" s="171"/>
      <c r="X132" s="171"/>
      <c r="Y132" s="171"/>
      <c r="Z132" s="171"/>
      <c r="AA132" s="171"/>
      <c r="AB132" s="171"/>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c r="BR132" s="141"/>
      <c r="BS132" s="141"/>
      <c r="BT132" s="141"/>
      <c r="BU132" s="141"/>
      <c r="BV132" s="141"/>
      <c r="BW132" s="141"/>
      <c r="BX132" s="141"/>
      <c r="BY132" s="141"/>
    </row>
    <row r="133" spans="1:77" hidden="1" x14ac:dyDescent="0.2">
      <c r="K133" s="171"/>
      <c r="L133" s="171"/>
      <c r="M133" s="171"/>
      <c r="N133" s="171"/>
      <c r="O133" s="171"/>
      <c r="P133" s="171"/>
      <c r="Q133" s="171"/>
      <c r="R133" s="171"/>
      <c r="S133" s="171"/>
      <c r="T133" s="171"/>
      <c r="U133" s="198"/>
      <c r="V133" s="171"/>
      <c r="W133" s="171"/>
      <c r="X133" s="171"/>
      <c r="Y133" s="171"/>
      <c r="Z133" s="171"/>
      <c r="AA133" s="171"/>
      <c r="AB133" s="171"/>
      <c r="AI133" s="141"/>
      <c r="AJ133" s="141"/>
      <c r="AK133" s="141"/>
      <c r="AL133" s="141"/>
      <c r="AM133" s="141"/>
      <c r="AN133" s="141"/>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c r="BR133" s="141"/>
      <c r="BS133" s="141"/>
      <c r="BT133" s="141"/>
      <c r="BU133" s="141"/>
      <c r="BV133" s="141"/>
      <c r="BW133" s="141"/>
      <c r="BX133" s="141"/>
      <c r="BY133" s="141"/>
    </row>
    <row r="134" spans="1:77" hidden="1" x14ac:dyDescent="0.2">
      <c r="K134" s="171"/>
      <c r="L134" s="171"/>
      <c r="M134" s="171"/>
      <c r="N134" s="171"/>
      <c r="O134" s="171"/>
      <c r="P134" s="171"/>
      <c r="Q134" s="171"/>
      <c r="R134" s="171"/>
      <c r="S134" s="171"/>
      <c r="T134" s="171"/>
      <c r="U134" s="198"/>
      <c r="V134" s="171"/>
      <c r="W134" s="171"/>
      <c r="X134" s="171"/>
      <c r="Y134" s="171"/>
      <c r="Z134" s="171"/>
      <c r="AA134" s="171"/>
      <c r="AB134" s="171"/>
      <c r="AI134" s="141"/>
      <c r="AJ134" s="141"/>
      <c r="AK134" s="141"/>
      <c r="AL134" s="141"/>
      <c r="AM134" s="141"/>
      <c r="AN134" s="141"/>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c r="BR134" s="141"/>
      <c r="BS134" s="141"/>
      <c r="BT134" s="141"/>
      <c r="BU134" s="141"/>
      <c r="BV134" s="141"/>
      <c r="BW134" s="141"/>
      <c r="BX134" s="141"/>
      <c r="BY134" s="141"/>
    </row>
    <row r="135" spans="1:77" hidden="1" x14ac:dyDescent="0.2">
      <c r="K135" s="171"/>
      <c r="L135" s="171"/>
      <c r="M135" s="171"/>
      <c r="N135" s="171"/>
      <c r="O135" s="171"/>
      <c r="P135" s="171"/>
      <c r="Q135" s="171"/>
      <c r="R135" s="171"/>
      <c r="S135" s="171"/>
      <c r="T135" s="171"/>
      <c r="U135" s="198"/>
      <c r="V135" s="171"/>
      <c r="W135" s="171"/>
      <c r="X135" s="171"/>
      <c r="Y135" s="171"/>
      <c r="Z135" s="171"/>
      <c r="AA135" s="171"/>
      <c r="AB135" s="171"/>
      <c r="AI135" s="141"/>
      <c r="AJ135" s="141"/>
      <c r="AK135" s="141"/>
      <c r="AL135" s="14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c r="BR135" s="141"/>
      <c r="BS135" s="141"/>
      <c r="BT135" s="141"/>
      <c r="BU135" s="141"/>
      <c r="BV135" s="141"/>
      <c r="BW135" s="141"/>
      <c r="BX135" s="141"/>
      <c r="BY135" s="141"/>
    </row>
    <row r="136" spans="1:77" hidden="1" x14ac:dyDescent="0.2">
      <c r="K136" s="171"/>
      <c r="L136" s="171"/>
      <c r="M136" s="171"/>
      <c r="N136" s="171"/>
      <c r="O136" s="171"/>
      <c r="P136" s="171"/>
      <c r="Q136" s="171"/>
      <c r="R136" s="171"/>
      <c r="S136" s="171"/>
      <c r="T136" s="171"/>
      <c r="U136" s="198"/>
      <c r="V136" s="171"/>
      <c r="W136" s="171"/>
      <c r="X136" s="171"/>
      <c r="Y136" s="171"/>
      <c r="Z136" s="171"/>
      <c r="AA136" s="171"/>
      <c r="AB136" s="171"/>
      <c r="AI136" s="141"/>
      <c r="AJ136" s="141"/>
      <c r="AK136" s="141"/>
      <c r="AL136" s="141"/>
      <c r="AM136" s="141"/>
      <c r="AN136" s="141"/>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c r="BR136" s="141"/>
      <c r="BS136" s="141"/>
      <c r="BT136" s="141"/>
      <c r="BU136" s="141"/>
      <c r="BV136" s="141"/>
      <c r="BW136" s="141"/>
      <c r="BX136" s="141"/>
      <c r="BY136" s="141"/>
    </row>
    <row r="137" spans="1:77" hidden="1" x14ac:dyDescent="0.2">
      <c r="K137" s="171"/>
      <c r="L137" s="171"/>
      <c r="M137" s="171"/>
      <c r="N137" s="171"/>
      <c r="O137" s="171"/>
      <c r="P137" s="171"/>
      <c r="Q137" s="171"/>
      <c r="R137" s="171"/>
      <c r="S137" s="171"/>
      <c r="T137" s="171"/>
      <c r="U137" s="198"/>
      <c r="V137" s="171"/>
      <c r="W137" s="171"/>
      <c r="X137" s="171"/>
      <c r="Y137" s="171"/>
      <c r="Z137" s="171"/>
      <c r="AA137" s="171"/>
      <c r="AB137" s="171"/>
      <c r="AI137" s="141"/>
      <c r="AJ137" s="141"/>
      <c r="AK137" s="141"/>
      <c r="AL137" s="141"/>
      <c r="AM137" s="141"/>
      <c r="AN137" s="141"/>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c r="BR137" s="141"/>
      <c r="BS137" s="141"/>
      <c r="BT137" s="141"/>
      <c r="BU137" s="141"/>
      <c r="BV137" s="141"/>
      <c r="BW137" s="141"/>
      <c r="BX137" s="141"/>
      <c r="BY137" s="141"/>
    </row>
    <row r="138" spans="1:77" hidden="1" x14ac:dyDescent="0.2">
      <c r="K138" s="171"/>
      <c r="L138" s="171"/>
      <c r="M138" s="171"/>
      <c r="N138" s="171"/>
      <c r="O138" s="171"/>
      <c r="P138" s="171"/>
      <c r="Q138" s="171"/>
      <c r="R138" s="171"/>
      <c r="S138" s="171"/>
      <c r="T138" s="171"/>
      <c r="U138" s="198"/>
      <c r="V138" s="171"/>
      <c r="W138" s="171"/>
      <c r="X138" s="171"/>
      <c r="Y138" s="171"/>
      <c r="Z138" s="171"/>
      <c r="AA138" s="171"/>
      <c r="AB138" s="171"/>
      <c r="AI138" s="141"/>
      <c r="AJ138" s="141"/>
      <c r="AK138" s="141"/>
      <c r="AL138" s="141"/>
      <c r="AM138" s="141"/>
      <c r="AN138" s="141"/>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c r="BR138" s="141"/>
      <c r="BS138" s="141"/>
      <c r="BT138" s="141"/>
      <c r="BU138" s="141"/>
      <c r="BV138" s="141"/>
      <c r="BW138" s="141"/>
      <c r="BX138" s="141"/>
      <c r="BY138" s="141"/>
    </row>
    <row r="139" spans="1:77" hidden="1" x14ac:dyDescent="0.2">
      <c r="K139" s="171"/>
      <c r="L139" s="171"/>
      <c r="M139" s="171"/>
      <c r="N139" s="171"/>
      <c r="O139" s="171"/>
      <c r="P139" s="171"/>
      <c r="Q139" s="171"/>
      <c r="R139" s="171"/>
      <c r="S139" s="171"/>
      <c r="T139" s="171"/>
      <c r="U139" s="198"/>
      <c r="V139" s="171"/>
      <c r="W139" s="171"/>
      <c r="X139" s="171"/>
      <c r="Y139" s="171"/>
      <c r="Z139" s="171"/>
      <c r="AA139" s="171"/>
      <c r="AB139" s="171"/>
      <c r="AI139" s="141"/>
      <c r="AJ139" s="141"/>
      <c r="AK139" s="141"/>
      <c r="AL139" s="141"/>
      <c r="AM139" s="141"/>
      <c r="AN139" s="141"/>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c r="BR139" s="141"/>
      <c r="BS139" s="141"/>
      <c r="BT139" s="141"/>
      <c r="BU139" s="141"/>
      <c r="BV139" s="141"/>
      <c r="BW139" s="141"/>
      <c r="BX139" s="141"/>
      <c r="BY139" s="141"/>
    </row>
    <row r="140" spans="1:77" hidden="1" x14ac:dyDescent="0.2">
      <c r="K140" s="171"/>
      <c r="L140" s="171"/>
      <c r="M140" s="171"/>
      <c r="N140" s="171"/>
      <c r="O140" s="171"/>
      <c r="P140" s="171"/>
      <c r="Q140" s="171"/>
      <c r="R140" s="171"/>
      <c r="S140" s="171"/>
      <c r="T140" s="171"/>
      <c r="U140" s="198"/>
      <c r="V140" s="171"/>
      <c r="W140" s="171"/>
      <c r="X140" s="171"/>
      <c r="Y140" s="171"/>
      <c r="Z140" s="171"/>
      <c r="AA140" s="171"/>
      <c r="AB140" s="171"/>
      <c r="AI140" s="141"/>
      <c r="AJ140" s="141"/>
      <c r="AK140" s="141"/>
      <c r="AL140" s="141"/>
      <c r="AM140" s="141"/>
      <c r="AN140" s="141"/>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c r="BR140" s="141"/>
      <c r="BS140" s="141"/>
      <c r="BT140" s="141"/>
      <c r="BU140" s="141"/>
      <c r="BV140" s="141"/>
      <c r="BW140" s="141"/>
      <c r="BX140" s="141"/>
      <c r="BY140" s="141"/>
    </row>
    <row r="141" spans="1:77" hidden="1" x14ac:dyDescent="0.2">
      <c r="K141" s="171"/>
      <c r="L141" s="171"/>
      <c r="M141" s="171"/>
      <c r="N141" s="171"/>
      <c r="O141" s="171"/>
      <c r="P141" s="171"/>
      <c r="Q141" s="171"/>
      <c r="R141" s="171"/>
      <c r="S141" s="171"/>
      <c r="T141" s="171"/>
      <c r="U141" s="198"/>
      <c r="V141" s="171"/>
      <c r="W141" s="171"/>
      <c r="X141" s="171"/>
      <c r="Y141" s="171"/>
      <c r="Z141" s="171"/>
      <c r="AA141" s="171"/>
      <c r="AB141" s="171"/>
      <c r="AI141" s="141"/>
      <c r="AJ141" s="141"/>
      <c r="AK141" s="141"/>
      <c r="AL141" s="141"/>
      <c r="AM141" s="141"/>
      <c r="AN141" s="141"/>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c r="BR141" s="141"/>
      <c r="BS141" s="141"/>
      <c r="BT141" s="141"/>
      <c r="BU141" s="141"/>
      <c r="BV141" s="141"/>
      <c r="BW141" s="141"/>
      <c r="BX141" s="141"/>
      <c r="BY141" s="141"/>
    </row>
    <row r="142" spans="1:77" hidden="1" x14ac:dyDescent="0.2">
      <c r="K142" s="171"/>
      <c r="L142" s="171"/>
      <c r="M142" s="171"/>
      <c r="N142" s="171"/>
      <c r="O142" s="171"/>
      <c r="P142" s="171"/>
      <c r="Q142" s="171"/>
      <c r="R142" s="171"/>
      <c r="S142" s="171"/>
      <c r="T142" s="171"/>
      <c r="U142" s="198"/>
      <c r="V142" s="171"/>
      <c r="W142" s="171"/>
      <c r="X142" s="171"/>
      <c r="Y142" s="171"/>
      <c r="Z142" s="171"/>
      <c r="AA142" s="171"/>
      <c r="AB142" s="171"/>
      <c r="AI142" s="141"/>
      <c r="AJ142" s="141"/>
      <c r="AK142" s="141"/>
      <c r="AL142" s="141"/>
      <c r="AM142" s="141"/>
      <c r="AN142" s="141"/>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c r="BR142" s="141"/>
      <c r="BS142" s="141"/>
      <c r="BT142" s="141"/>
      <c r="BU142" s="141"/>
      <c r="BV142" s="141"/>
      <c r="BW142" s="141"/>
      <c r="BX142" s="141"/>
      <c r="BY142" s="141"/>
    </row>
    <row r="143" spans="1:77" hidden="1" x14ac:dyDescent="0.2">
      <c r="K143" s="171"/>
      <c r="L143" s="171"/>
      <c r="M143" s="171"/>
      <c r="N143" s="171"/>
      <c r="O143" s="171"/>
      <c r="P143" s="171"/>
      <c r="Q143" s="171"/>
      <c r="R143" s="171"/>
      <c r="S143" s="171"/>
      <c r="T143" s="171"/>
      <c r="U143" s="198"/>
      <c r="V143" s="171"/>
      <c r="W143" s="171"/>
      <c r="X143" s="171"/>
      <c r="Y143" s="171"/>
      <c r="Z143" s="171"/>
      <c r="AA143" s="171"/>
      <c r="AB143" s="171"/>
      <c r="AI143" s="141"/>
      <c r="AJ143" s="141"/>
      <c r="AK143" s="141"/>
      <c r="AL143" s="141"/>
      <c r="AM143" s="141"/>
      <c r="AN143" s="141"/>
      <c r="AO143" s="141"/>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1"/>
      <c r="BN143" s="141"/>
      <c r="BO143" s="141"/>
      <c r="BP143" s="141"/>
      <c r="BQ143" s="141"/>
      <c r="BR143" s="141"/>
      <c r="BS143" s="141"/>
      <c r="BT143" s="141"/>
      <c r="BU143" s="141"/>
      <c r="BV143" s="141"/>
      <c r="BW143" s="141"/>
      <c r="BX143" s="141"/>
      <c r="BY143" s="141"/>
    </row>
    <row r="144" spans="1:77" hidden="1" x14ac:dyDescent="0.2">
      <c r="A144" s="78"/>
      <c r="K144" s="171"/>
      <c r="L144" s="171"/>
      <c r="M144" s="171"/>
      <c r="N144" s="171"/>
      <c r="O144" s="171"/>
      <c r="P144" s="171"/>
      <c r="Q144" s="171"/>
      <c r="R144" s="171"/>
      <c r="S144" s="171"/>
      <c r="T144" s="171"/>
      <c r="U144" s="198"/>
      <c r="V144" s="171"/>
      <c r="W144" s="171"/>
      <c r="X144" s="171"/>
      <c r="Y144" s="171"/>
      <c r="Z144" s="171"/>
      <c r="AA144" s="171"/>
      <c r="AB144" s="171"/>
      <c r="AI144" s="141"/>
      <c r="AJ144" s="141"/>
      <c r="AK144" s="141"/>
      <c r="AL144" s="141"/>
      <c r="AM144" s="141"/>
      <c r="AN144" s="141"/>
      <c r="AO144" s="141"/>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1"/>
      <c r="BK144" s="141"/>
      <c r="BL144" s="141"/>
      <c r="BM144" s="141"/>
      <c r="BN144" s="141"/>
      <c r="BO144" s="141"/>
      <c r="BP144" s="141"/>
      <c r="BQ144" s="141"/>
      <c r="BR144" s="141"/>
      <c r="BS144" s="141"/>
      <c r="BT144" s="141"/>
      <c r="BU144" s="141"/>
      <c r="BV144" s="141"/>
      <c r="BW144" s="141"/>
      <c r="BX144" s="141"/>
      <c r="BY144" s="141"/>
    </row>
    <row r="145" spans="1:77" hidden="1" x14ac:dyDescent="0.2">
      <c r="A145" s="78"/>
      <c r="K145" s="171"/>
      <c r="L145" s="171"/>
      <c r="M145" s="171"/>
      <c r="N145" s="171"/>
      <c r="O145" s="171"/>
      <c r="P145" s="171"/>
      <c r="Q145" s="171"/>
      <c r="R145" s="171"/>
      <c r="S145" s="171"/>
      <c r="T145" s="171"/>
      <c r="U145" s="198"/>
      <c r="V145" s="171"/>
      <c r="W145" s="171"/>
      <c r="X145" s="171"/>
      <c r="Y145" s="171"/>
      <c r="Z145" s="171"/>
      <c r="AA145" s="171"/>
      <c r="AB145" s="171"/>
      <c r="AI145" s="141"/>
      <c r="AJ145" s="141"/>
      <c r="AK145" s="141"/>
      <c r="AL145" s="141"/>
      <c r="AM145" s="141"/>
      <c r="AN145" s="141"/>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c r="BR145" s="141"/>
      <c r="BS145" s="141"/>
      <c r="BT145" s="141"/>
      <c r="BU145" s="141"/>
      <c r="BV145" s="141"/>
      <c r="BW145" s="141"/>
      <c r="BX145" s="141"/>
      <c r="BY145" s="141"/>
    </row>
    <row r="146" spans="1:77" hidden="1" x14ac:dyDescent="0.2">
      <c r="A146" s="78"/>
      <c r="K146" s="171"/>
      <c r="L146" s="171"/>
      <c r="M146" s="171"/>
      <c r="N146" s="171"/>
      <c r="O146" s="171"/>
      <c r="P146" s="171"/>
      <c r="Q146" s="171"/>
      <c r="R146" s="171"/>
      <c r="S146" s="171"/>
      <c r="T146" s="171"/>
      <c r="U146" s="198"/>
      <c r="V146" s="171"/>
      <c r="W146" s="171"/>
      <c r="X146" s="171"/>
      <c r="Y146" s="171"/>
      <c r="Z146" s="171"/>
      <c r="AA146" s="171"/>
      <c r="AB146" s="171"/>
      <c r="AI146" s="141"/>
      <c r="AJ146" s="141"/>
      <c r="AK146" s="141"/>
      <c r="AL146" s="141"/>
      <c r="AM146" s="141"/>
      <c r="AN146" s="141"/>
      <c r="AO146" s="141"/>
      <c r="AP146" s="141"/>
      <c r="AQ146" s="141"/>
      <c r="AR146" s="141"/>
      <c r="AS146" s="141"/>
      <c r="AT146" s="141"/>
      <c r="AU146" s="141"/>
      <c r="AV146" s="141"/>
      <c r="AW146" s="141"/>
      <c r="AX146" s="141"/>
      <c r="AY146" s="141"/>
      <c r="AZ146" s="141"/>
      <c r="BA146" s="141"/>
      <c r="BB146" s="141"/>
      <c r="BC146" s="141"/>
      <c r="BD146" s="141"/>
      <c r="BE146" s="141"/>
      <c r="BF146" s="141"/>
      <c r="BG146" s="141"/>
      <c r="BH146" s="141"/>
      <c r="BI146" s="141"/>
      <c r="BJ146" s="141"/>
      <c r="BK146" s="141"/>
      <c r="BL146" s="141"/>
      <c r="BM146" s="141"/>
      <c r="BN146" s="141"/>
      <c r="BO146" s="141"/>
      <c r="BP146" s="141"/>
      <c r="BQ146" s="141"/>
      <c r="BR146" s="141"/>
      <c r="BS146" s="141"/>
      <c r="BT146" s="141"/>
      <c r="BU146" s="141"/>
      <c r="BV146" s="141"/>
      <c r="BW146" s="141"/>
      <c r="BX146" s="141"/>
      <c r="BY146" s="141"/>
    </row>
    <row r="147" spans="1:77" hidden="1" x14ac:dyDescent="0.2">
      <c r="A147" s="78"/>
      <c r="K147" s="171"/>
      <c r="L147" s="171"/>
      <c r="M147" s="171"/>
      <c r="N147" s="171"/>
      <c r="O147" s="171"/>
      <c r="P147" s="171"/>
      <c r="Q147" s="171"/>
      <c r="R147" s="171"/>
      <c r="S147" s="171"/>
      <c r="T147" s="171"/>
      <c r="U147" s="198"/>
      <c r="V147" s="171"/>
      <c r="W147" s="171"/>
      <c r="X147" s="171"/>
      <c r="Y147" s="171"/>
      <c r="Z147" s="171"/>
      <c r="AA147" s="171"/>
      <c r="AB147" s="171"/>
      <c r="AI147" s="141"/>
      <c r="AJ147" s="141"/>
      <c r="AK147" s="141"/>
      <c r="AL147" s="141"/>
      <c r="AM147" s="141"/>
      <c r="AN147" s="141"/>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c r="BR147" s="141"/>
      <c r="BS147" s="141"/>
      <c r="BT147" s="141"/>
      <c r="BU147" s="141"/>
      <c r="BV147" s="141"/>
      <c r="BW147" s="141"/>
      <c r="BX147" s="141"/>
      <c r="BY147" s="141"/>
    </row>
    <row r="148" spans="1:77" hidden="1" x14ac:dyDescent="0.2">
      <c r="A148" s="78"/>
      <c r="K148" s="171"/>
      <c r="L148" s="171"/>
      <c r="M148" s="171"/>
      <c r="N148" s="171"/>
      <c r="O148" s="171"/>
      <c r="P148" s="171"/>
      <c r="Q148" s="171"/>
      <c r="R148" s="171"/>
      <c r="S148" s="171"/>
      <c r="T148" s="171"/>
      <c r="U148" s="198"/>
      <c r="V148" s="171"/>
      <c r="W148" s="171"/>
      <c r="X148" s="171"/>
      <c r="Y148" s="171"/>
      <c r="Z148" s="171"/>
      <c r="AA148" s="171"/>
      <c r="AB148" s="171"/>
      <c r="AI148" s="141"/>
      <c r="AJ148" s="141"/>
      <c r="AK148" s="141"/>
      <c r="AL148" s="141"/>
      <c r="AM148" s="141"/>
      <c r="AN148" s="141"/>
      <c r="AO148" s="141"/>
      <c r="AP148" s="141"/>
      <c r="AQ148" s="141"/>
      <c r="AR148" s="141"/>
      <c r="AS148" s="141"/>
      <c r="AT148" s="141"/>
      <c r="AU148" s="141"/>
      <c r="AV148" s="141"/>
      <c r="AW148" s="141"/>
      <c r="AX148" s="141"/>
      <c r="AY148" s="141"/>
      <c r="AZ148" s="141"/>
      <c r="BA148" s="141"/>
      <c r="BB148" s="141"/>
      <c r="BC148" s="141"/>
      <c r="BD148" s="141"/>
      <c r="BE148" s="141"/>
      <c r="BF148" s="141"/>
      <c r="BG148" s="141"/>
      <c r="BH148" s="141"/>
      <c r="BI148" s="141"/>
      <c r="BJ148" s="141"/>
      <c r="BK148" s="141"/>
      <c r="BL148" s="141"/>
      <c r="BM148" s="141"/>
      <c r="BN148" s="141"/>
      <c r="BO148" s="141"/>
      <c r="BP148" s="141"/>
      <c r="BQ148" s="141"/>
      <c r="BR148" s="141"/>
      <c r="BS148" s="141"/>
      <c r="BT148" s="141"/>
      <c r="BU148" s="141"/>
      <c r="BV148" s="141"/>
      <c r="BW148" s="141"/>
      <c r="BX148" s="141"/>
      <c r="BY148" s="141"/>
    </row>
    <row r="149" spans="1:77" hidden="1" x14ac:dyDescent="0.2">
      <c r="A149" s="78"/>
      <c r="K149" s="171"/>
      <c r="L149" s="171"/>
      <c r="M149" s="171"/>
      <c r="N149" s="171"/>
      <c r="O149" s="171"/>
      <c r="P149" s="171"/>
      <c r="Q149" s="171"/>
      <c r="R149" s="171"/>
      <c r="S149" s="171"/>
      <c r="T149" s="171"/>
      <c r="U149" s="198"/>
      <c r="V149" s="171"/>
      <c r="W149" s="171"/>
      <c r="X149" s="171"/>
      <c r="Y149" s="171"/>
      <c r="Z149" s="171"/>
      <c r="AA149" s="171"/>
      <c r="AB149" s="171"/>
      <c r="AI149" s="141"/>
      <c r="AJ149" s="141"/>
      <c r="AK149" s="141"/>
      <c r="AL149" s="141"/>
      <c r="AM149" s="141"/>
      <c r="AN149" s="141"/>
      <c r="AO149" s="141"/>
      <c r="AP149" s="141"/>
      <c r="AQ149" s="141"/>
      <c r="AR149" s="141"/>
      <c r="AS149" s="141"/>
      <c r="AT149" s="141"/>
      <c r="AU149" s="141"/>
      <c r="AV149" s="141"/>
      <c r="AW149" s="141"/>
      <c r="AX149" s="141"/>
      <c r="AY149" s="141"/>
      <c r="AZ149" s="141"/>
      <c r="BA149" s="141"/>
      <c r="BB149" s="141"/>
      <c r="BC149" s="141"/>
      <c r="BD149" s="141"/>
      <c r="BE149" s="141"/>
      <c r="BF149" s="141"/>
      <c r="BG149" s="141"/>
      <c r="BH149" s="141"/>
      <c r="BI149" s="141"/>
      <c r="BJ149" s="141"/>
      <c r="BK149" s="141"/>
      <c r="BL149" s="141"/>
      <c r="BM149" s="141"/>
      <c r="BN149" s="141"/>
      <c r="BO149" s="141"/>
      <c r="BP149" s="141"/>
      <c r="BQ149" s="141"/>
      <c r="BR149" s="141"/>
      <c r="BS149" s="141"/>
      <c r="BT149" s="141"/>
      <c r="BU149" s="141"/>
      <c r="BV149" s="141"/>
      <c r="BW149" s="141"/>
      <c r="BX149" s="141"/>
      <c r="BY149" s="141"/>
    </row>
    <row r="150" spans="1:77" hidden="1" x14ac:dyDescent="0.2">
      <c r="A150" s="78"/>
      <c r="K150" s="171"/>
      <c r="L150" s="171"/>
      <c r="M150" s="171"/>
      <c r="N150" s="171"/>
      <c r="O150" s="171"/>
      <c r="P150" s="171"/>
      <c r="Q150" s="171"/>
      <c r="R150" s="171"/>
      <c r="S150" s="171"/>
      <c r="T150" s="171"/>
      <c r="U150" s="198"/>
      <c r="V150" s="171"/>
      <c r="W150" s="171"/>
      <c r="X150" s="171"/>
      <c r="Y150" s="171"/>
      <c r="Z150" s="171"/>
      <c r="AA150" s="171"/>
      <c r="AB150" s="171"/>
      <c r="AI150" s="141"/>
      <c r="AJ150" s="141"/>
      <c r="AK150" s="141"/>
      <c r="AL150" s="141"/>
      <c r="AM150" s="141"/>
      <c r="AN150" s="141"/>
      <c r="AO150" s="141"/>
      <c r="AP150" s="141"/>
      <c r="AQ150" s="141"/>
      <c r="AR150" s="141"/>
      <c r="AS150" s="141"/>
      <c r="AT150" s="141"/>
      <c r="AU150" s="141"/>
      <c r="AV150" s="141"/>
      <c r="AW150" s="141"/>
      <c r="AX150" s="141"/>
      <c r="AY150" s="141"/>
      <c r="AZ150" s="141"/>
      <c r="BA150" s="141"/>
      <c r="BB150" s="141"/>
      <c r="BC150" s="141"/>
      <c r="BD150" s="141"/>
      <c r="BE150" s="141"/>
      <c r="BF150" s="141"/>
      <c r="BG150" s="141"/>
      <c r="BH150" s="141"/>
      <c r="BI150" s="141"/>
      <c r="BJ150" s="141"/>
      <c r="BK150" s="141"/>
      <c r="BL150" s="141"/>
      <c r="BM150" s="141"/>
      <c r="BN150" s="141"/>
      <c r="BO150" s="141"/>
      <c r="BP150" s="141"/>
      <c r="BQ150" s="141"/>
      <c r="BR150" s="141"/>
      <c r="BS150" s="141"/>
      <c r="BT150" s="141"/>
      <c r="BU150" s="141"/>
      <c r="BV150" s="141"/>
      <c r="BW150" s="141"/>
      <c r="BX150" s="141"/>
      <c r="BY150" s="141"/>
    </row>
    <row r="151" spans="1:77" hidden="1" x14ac:dyDescent="0.2">
      <c r="A151" s="78"/>
      <c r="K151" s="171"/>
      <c r="L151" s="171"/>
      <c r="M151" s="171"/>
      <c r="N151" s="171"/>
      <c r="O151" s="171"/>
      <c r="P151" s="171"/>
      <c r="Q151" s="171"/>
      <c r="R151" s="171"/>
      <c r="S151" s="171"/>
      <c r="T151" s="171"/>
      <c r="U151" s="198"/>
      <c r="V151" s="171"/>
      <c r="W151" s="171"/>
      <c r="X151" s="171"/>
      <c r="Y151" s="171"/>
      <c r="Z151" s="171"/>
      <c r="AA151" s="171"/>
      <c r="AB151" s="171"/>
      <c r="AI151" s="141"/>
      <c r="AJ151" s="141"/>
      <c r="AK151" s="141"/>
      <c r="AL151" s="141"/>
      <c r="AM151" s="141"/>
      <c r="AN151" s="141"/>
      <c r="AO151" s="141"/>
      <c r="AP151" s="141"/>
      <c r="AQ151" s="141"/>
      <c r="AR151" s="141"/>
      <c r="AS151" s="141"/>
      <c r="AT151" s="141"/>
      <c r="AU151" s="141"/>
      <c r="AV151" s="141"/>
      <c r="AW151" s="141"/>
      <c r="AX151" s="141"/>
      <c r="AY151" s="141"/>
      <c r="AZ151" s="141"/>
      <c r="BA151" s="141"/>
      <c r="BB151" s="141"/>
      <c r="BC151" s="141"/>
      <c r="BD151" s="141"/>
      <c r="BE151" s="141"/>
      <c r="BF151" s="141"/>
      <c r="BG151" s="141"/>
      <c r="BH151" s="141"/>
      <c r="BI151" s="141"/>
      <c r="BJ151" s="141"/>
      <c r="BK151" s="141"/>
      <c r="BL151" s="141"/>
      <c r="BM151" s="141"/>
      <c r="BN151" s="141"/>
      <c r="BO151" s="141"/>
      <c r="BP151" s="141"/>
      <c r="BQ151" s="141"/>
      <c r="BR151" s="141"/>
      <c r="BS151" s="141"/>
      <c r="BT151" s="141"/>
      <c r="BU151" s="141"/>
      <c r="BV151" s="141"/>
      <c r="BW151" s="141"/>
      <c r="BX151" s="141"/>
      <c r="BY151" s="141"/>
    </row>
    <row r="152" spans="1:77" hidden="1" x14ac:dyDescent="0.2">
      <c r="A152" s="78"/>
      <c r="K152" s="171"/>
      <c r="L152" s="171"/>
      <c r="M152" s="171"/>
      <c r="N152" s="171"/>
      <c r="O152" s="171"/>
      <c r="P152" s="171"/>
      <c r="Q152" s="171"/>
      <c r="R152" s="171"/>
      <c r="S152" s="171"/>
      <c r="T152" s="171"/>
      <c r="U152" s="198"/>
      <c r="V152" s="171"/>
      <c r="W152" s="171"/>
      <c r="X152" s="171"/>
      <c r="Y152" s="171"/>
      <c r="Z152" s="171"/>
      <c r="AA152" s="171"/>
      <c r="AB152" s="171"/>
      <c r="AI152" s="141"/>
      <c r="AJ152" s="141"/>
      <c r="AK152" s="141"/>
      <c r="AL152" s="141"/>
      <c r="AM152" s="141"/>
      <c r="AN152" s="141"/>
      <c r="AO152" s="141"/>
      <c r="AP152" s="141"/>
      <c r="AQ152" s="141"/>
      <c r="AR152" s="141"/>
      <c r="AS152" s="141"/>
      <c r="AT152" s="141"/>
      <c r="AU152" s="141"/>
      <c r="AV152" s="141"/>
      <c r="AW152" s="141"/>
      <c r="AX152" s="141"/>
      <c r="AY152" s="141"/>
      <c r="AZ152" s="141"/>
      <c r="BA152" s="141"/>
      <c r="BB152" s="141"/>
      <c r="BC152" s="141"/>
      <c r="BD152" s="141"/>
      <c r="BE152" s="141"/>
      <c r="BF152" s="141"/>
      <c r="BG152" s="141"/>
      <c r="BH152" s="141"/>
      <c r="BI152" s="141"/>
      <c r="BJ152" s="141"/>
      <c r="BK152" s="141"/>
      <c r="BL152" s="141"/>
      <c r="BM152" s="141"/>
      <c r="BN152" s="141"/>
      <c r="BO152" s="141"/>
      <c r="BP152" s="141"/>
      <c r="BQ152" s="141"/>
      <c r="BR152" s="141"/>
      <c r="BS152" s="141"/>
      <c r="BT152" s="141"/>
      <c r="BU152" s="141"/>
      <c r="BV152" s="141"/>
      <c r="BW152" s="141"/>
      <c r="BX152" s="141"/>
      <c r="BY152" s="141"/>
    </row>
    <row r="153" spans="1:77" hidden="1" x14ac:dyDescent="0.2">
      <c r="A153" s="78"/>
      <c r="K153" s="171"/>
      <c r="L153" s="171"/>
      <c r="M153" s="171"/>
      <c r="N153" s="171"/>
      <c r="O153" s="171"/>
      <c r="P153" s="171"/>
      <c r="Q153" s="171"/>
      <c r="R153" s="171"/>
      <c r="S153" s="171"/>
      <c r="T153" s="171"/>
      <c r="U153" s="198"/>
      <c r="V153" s="171"/>
      <c r="W153" s="171"/>
      <c r="X153" s="171"/>
      <c r="Y153" s="171"/>
      <c r="Z153" s="171"/>
      <c r="AA153" s="171"/>
      <c r="AB153" s="171"/>
      <c r="AI153" s="141"/>
      <c r="AJ153" s="141"/>
      <c r="AK153" s="141"/>
      <c r="AL153" s="141"/>
      <c r="AM153" s="141"/>
      <c r="AN153" s="141"/>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c r="BR153" s="141"/>
      <c r="BS153" s="141"/>
      <c r="BT153" s="141"/>
      <c r="BU153" s="141"/>
      <c r="BV153" s="141"/>
      <c r="BW153" s="141"/>
      <c r="BX153" s="141"/>
      <c r="BY153" s="141"/>
    </row>
    <row r="154" spans="1:77" hidden="1" x14ac:dyDescent="0.2">
      <c r="A154" s="78"/>
      <c r="K154" s="171"/>
      <c r="L154" s="171"/>
      <c r="M154" s="171"/>
      <c r="N154" s="171"/>
      <c r="O154" s="171"/>
      <c r="P154" s="171"/>
      <c r="Q154" s="171"/>
      <c r="R154" s="171"/>
      <c r="S154" s="171"/>
      <c r="T154" s="171"/>
      <c r="U154" s="198"/>
      <c r="V154" s="171"/>
      <c r="W154" s="171"/>
      <c r="X154" s="171"/>
      <c r="Y154" s="171"/>
      <c r="Z154" s="171"/>
      <c r="AA154" s="171"/>
      <c r="AB154" s="17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BR154" s="141"/>
      <c r="BS154" s="141"/>
      <c r="BT154" s="141"/>
      <c r="BU154" s="141"/>
      <c r="BV154" s="141"/>
      <c r="BW154" s="141"/>
      <c r="BX154" s="141"/>
      <c r="BY154" s="141"/>
    </row>
    <row r="155" spans="1:77" hidden="1" x14ac:dyDescent="0.2">
      <c r="A155" s="78"/>
      <c r="K155" s="171"/>
      <c r="L155" s="171"/>
      <c r="M155" s="171"/>
      <c r="N155" s="171"/>
      <c r="O155" s="171"/>
      <c r="P155" s="171"/>
      <c r="Q155" s="171"/>
      <c r="R155" s="171"/>
      <c r="S155" s="171"/>
      <c r="T155" s="171"/>
      <c r="U155" s="198"/>
      <c r="V155" s="171"/>
      <c r="W155" s="171"/>
      <c r="X155" s="171"/>
      <c r="Y155" s="171"/>
      <c r="Z155" s="171"/>
      <c r="AA155" s="171"/>
      <c r="AB155" s="17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row>
    <row r="156" spans="1:77" hidden="1" x14ac:dyDescent="0.2">
      <c r="A156" s="78"/>
      <c r="K156" s="171"/>
      <c r="L156" s="171"/>
      <c r="M156" s="171"/>
      <c r="N156" s="171"/>
      <c r="O156" s="171"/>
      <c r="P156" s="171"/>
      <c r="Q156" s="171"/>
      <c r="R156" s="171"/>
      <c r="S156" s="171"/>
      <c r="T156" s="171"/>
      <c r="U156" s="198"/>
      <c r="V156" s="171"/>
      <c r="W156" s="171"/>
      <c r="X156" s="171"/>
      <c r="Y156" s="171"/>
      <c r="Z156" s="171"/>
      <c r="AA156" s="171"/>
      <c r="AB156" s="171"/>
      <c r="AI156" s="141"/>
      <c r="AJ156" s="141"/>
      <c r="AK156" s="141"/>
      <c r="AL156" s="141"/>
      <c r="AM156" s="141"/>
      <c r="AN156" s="141"/>
      <c r="AO156" s="141"/>
      <c r="AP156" s="141"/>
      <c r="AQ156" s="141"/>
      <c r="AR156" s="141"/>
      <c r="AS156" s="141"/>
      <c r="AT156" s="141"/>
      <c r="AU156" s="141"/>
      <c r="AV156" s="141"/>
      <c r="AW156" s="141"/>
      <c r="AX156" s="141"/>
      <c r="AY156" s="141"/>
      <c r="AZ156" s="141"/>
      <c r="BA156" s="141"/>
      <c r="BB156" s="141"/>
      <c r="BC156" s="141"/>
      <c r="BD156" s="141"/>
      <c r="BE156" s="141"/>
      <c r="BF156" s="141"/>
      <c r="BG156" s="141"/>
      <c r="BH156" s="141"/>
      <c r="BI156" s="141"/>
      <c r="BJ156" s="141"/>
      <c r="BK156" s="141"/>
      <c r="BL156" s="141"/>
      <c r="BM156" s="141"/>
      <c r="BN156" s="141"/>
      <c r="BO156" s="141"/>
      <c r="BP156" s="141"/>
      <c r="BQ156" s="141"/>
      <c r="BR156" s="141"/>
      <c r="BS156" s="141"/>
      <c r="BT156" s="141"/>
      <c r="BU156" s="141"/>
      <c r="BV156" s="141"/>
      <c r="BW156" s="141"/>
      <c r="BX156" s="141"/>
      <c r="BY156" s="141"/>
    </row>
    <row r="157" spans="1:77" hidden="1" x14ac:dyDescent="0.2">
      <c r="A157" s="78"/>
      <c r="K157" s="171"/>
      <c r="L157" s="171"/>
      <c r="M157" s="171"/>
      <c r="N157" s="171"/>
      <c r="O157" s="171"/>
      <c r="P157" s="171"/>
      <c r="Q157" s="171"/>
      <c r="R157" s="171"/>
      <c r="S157" s="171"/>
      <c r="T157" s="171"/>
      <c r="U157" s="198"/>
      <c r="V157" s="171"/>
      <c r="W157" s="171"/>
      <c r="X157" s="171"/>
      <c r="Y157" s="171"/>
      <c r="Z157" s="171"/>
      <c r="AA157" s="171"/>
      <c r="AB157" s="171"/>
      <c r="AI157" s="141"/>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BM157" s="141"/>
      <c r="BN157" s="141"/>
      <c r="BO157" s="141"/>
      <c r="BP157" s="141"/>
      <c r="BQ157" s="141"/>
      <c r="BR157" s="141"/>
      <c r="BS157" s="141"/>
      <c r="BT157" s="141"/>
      <c r="BU157" s="141"/>
      <c r="BV157" s="141"/>
      <c r="BW157" s="141"/>
      <c r="BX157" s="141"/>
      <c r="BY157" s="141"/>
    </row>
    <row r="158" spans="1:77" hidden="1" x14ac:dyDescent="0.2">
      <c r="A158" s="78"/>
      <c r="AI158" s="141"/>
      <c r="AJ158" s="141"/>
      <c r="AK158" s="141"/>
      <c r="AL158" s="141"/>
      <c r="AM158" s="141"/>
      <c r="AN158" s="141"/>
      <c r="AO158" s="141"/>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1"/>
      <c r="BN158" s="141"/>
      <c r="BO158" s="141"/>
      <c r="BP158" s="141"/>
      <c r="BQ158" s="141"/>
      <c r="BR158" s="141"/>
      <c r="BS158" s="141"/>
      <c r="BT158" s="141"/>
      <c r="BU158" s="141"/>
      <c r="BV158" s="141"/>
      <c r="BW158" s="141"/>
      <c r="BX158" s="141"/>
      <c r="BY158" s="141"/>
    </row>
    <row r="159" spans="1:77" hidden="1" x14ac:dyDescent="0.2">
      <c r="A159" s="78"/>
      <c r="AI159" s="141"/>
      <c r="AJ159" s="141"/>
      <c r="AK159" s="141"/>
      <c r="AL159" s="141"/>
      <c r="AM159" s="141"/>
      <c r="AN159" s="141"/>
      <c r="AO159" s="141"/>
      <c r="AP159" s="141"/>
      <c r="AQ159" s="141"/>
      <c r="AR159" s="141"/>
      <c r="AS159" s="141"/>
      <c r="AT159" s="141"/>
      <c r="AU159" s="141"/>
      <c r="AV159" s="141"/>
      <c r="AW159" s="141"/>
      <c r="AX159" s="141"/>
      <c r="AY159" s="141"/>
      <c r="AZ159" s="141"/>
      <c r="BA159" s="141"/>
      <c r="BB159" s="141"/>
      <c r="BC159" s="141"/>
      <c r="BD159" s="141"/>
      <c r="BE159" s="141"/>
      <c r="BF159" s="141"/>
      <c r="BG159" s="141"/>
      <c r="BH159" s="141"/>
      <c r="BI159" s="141"/>
      <c r="BJ159" s="141"/>
      <c r="BK159" s="141"/>
      <c r="BL159" s="141"/>
      <c r="BM159" s="141"/>
      <c r="BN159" s="141"/>
      <c r="BO159" s="141"/>
      <c r="BP159" s="141"/>
      <c r="BQ159" s="141"/>
      <c r="BR159" s="141"/>
      <c r="BS159" s="141"/>
      <c r="BT159" s="141"/>
      <c r="BU159" s="141"/>
      <c r="BV159" s="141"/>
      <c r="BW159" s="141"/>
      <c r="BX159" s="141"/>
      <c r="BY159" s="141"/>
    </row>
  </sheetData>
  <sheetProtection password="CA2C" sheet="1" objects="1" scenarios="1"/>
  <mergeCells count="22">
    <mergeCell ref="U4:AB4"/>
    <mergeCell ref="C2:AB2"/>
    <mergeCell ref="J4:J6"/>
    <mergeCell ref="N4:P4"/>
    <mergeCell ref="I3:K3"/>
    <mergeCell ref="L3:AB3"/>
    <mergeCell ref="X5:Y5"/>
    <mergeCell ref="R4:R6"/>
    <mergeCell ref="Z5:AB5"/>
    <mergeCell ref="W6:W7"/>
    <mergeCell ref="Y6:Y7"/>
    <mergeCell ref="AA6:AA7"/>
    <mergeCell ref="AB6:AB7"/>
    <mergeCell ref="P5:P6"/>
    <mergeCell ref="V5:W5"/>
    <mergeCell ref="T5:T7"/>
    <mergeCell ref="S4:T4"/>
    <mergeCell ref="F5:F6"/>
    <mergeCell ref="O5:O6"/>
    <mergeCell ref="C3:C5"/>
    <mergeCell ref="A1:E1"/>
    <mergeCell ref="E4:F4"/>
  </mergeCells>
  <pageMargins left="0.51181102362204722" right="0.23622047244094491" top="0.47244094488188981" bottom="0.23622047244094491" header="0.47244094488188981" footer="0.23622047244094491"/>
  <pageSetup paperSize="8" orientation="landscape" r:id="rId1"/>
  <headerFooter alignWithMargins="0">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fitToPage="1"/>
  </sheetPr>
  <dimension ref="A1:ET159"/>
  <sheetViews>
    <sheetView workbookViewId="0">
      <pane xSplit="2" ySplit="8" topLeftCell="C9" activePane="bottomRight" state="frozen"/>
      <selection activeCell="A3884" sqref="A3884"/>
      <selection pane="topRight" activeCell="A3884" sqref="A3884"/>
      <selection pane="bottomLeft" activeCell="A3884" sqref="A3884"/>
      <selection pane="bottomRight" activeCell="A3884" sqref="A3884"/>
    </sheetView>
  </sheetViews>
  <sheetFormatPr defaultColWidth="0" defaultRowHeight="12.75" zeroHeight="1" x14ac:dyDescent="0.2"/>
  <cols>
    <col min="1" max="1" width="51.140625" style="123" customWidth="1"/>
    <col min="2" max="2" width="5.42578125" style="124" customWidth="1"/>
    <col min="3" max="28" width="12.7109375" style="141" customWidth="1"/>
    <col min="29" max="77" width="0" style="138" hidden="1" customWidth="1"/>
    <col min="78" max="150" width="0" style="141" hidden="1" customWidth="1"/>
    <col min="151" max="16384" width="9.140625" style="141" hidden="1"/>
  </cols>
  <sheetData>
    <row r="1" spans="1:77" s="75" customFormat="1" ht="19.5" thickBot="1" x14ac:dyDescent="0.35">
      <c r="A1" s="1034" t="s">
        <v>348</v>
      </c>
      <c r="B1" s="1034"/>
      <c r="C1" s="1034"/>
      <c r="D1" s="1034"/>
      <c r="E1" s="1034"/>
      <c r="F1" s="72"/>
      <c r="G1" s="72"/>
      <c r="H1" s="72"/>
      <c r="I1" s="72"/>
      <c r="J1" s="72"/>
      <c r="K1" s="72"/>
      <c r="L1" s="72"/>
      <c r="M1" s="72"/>
      <c r="N1" s="72"/>
      <c r="O1" s="72"/>
      <c r="P1" s="72"/>
      <c r="Q1" s="72"/>
      <c r="R1" s="72"/>
      <c r="S1" s="72"/>
      <c r="T1" s="72"/>
      <c r="U1" s="72"/>
      <c r="V1" s="72"/>
      <c r="W1" s="72"/>
      <c r="X1" s="72"/>
      <c r="Y1" s="72"/>
      <c r="Z1" s="72"/>
      <c r="AA1" s="72"/>
      <c r="AB1" s="72"/>
      <c r="AC1" s="73"/>
      <c r="AD1" s="73"/>
      <c r="AE1" s="73"/>
      <c r="AF1" s="73"/>
      <c r="AG1" s="73"/>
      <c r="AH1" s="74"/>
      <c r="AI1" s="74"/>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row>
    <row r="2" spans="1:77" s="78" customFormat="1" x14ac:dyDescent="0.2">
      <c r="A2" s="30" t="s">
        <v>6</v>
      </c>
      <c r="B2" s="76"/>
      <c r="C2" s="1016" t="s">
        <v>27</v>
      </c>
      <c r="D2" s="1017"/>
      <c r="E2" s="1017"/>
      <c r="F2" s="1017"/>
      <c r="G2" s="1017"/>
      <c r="H2" s="1017"/>
      <c r="I2" s="1017"/>
      <c r="J2" s="1017"/>
      <c r="K2" s="1017"/>
      <c r="L2" s="1017"/>
      <c r="M2" s="1017"/>
      <c r="N2" s="1017"/>
      <c r="O2" s="1017"/>
      <c r="P2" s="1017"/>
      <c r="Q2" s="1017"/>
      <c r="R2" s="1017"/>
      <c r="S2" s="1017"/>
      <c r="T2" s="1017"/>
      <c r="U2" s="1017"/>
      <c r="V2" s="1017"/>
      <c r="W2" s="1017"/>
      <c r="X2" s="1017"/>
      <c r="Y2" s="1017"/>
      <c r="Z2" s="1017"/>
      <c r="AA2" s="1017"/>
      <c r="AB2" s="1018"/>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row>
    <row r="3" spans="1:77" s="78" customFormat="1" ht="18" customHeight="1" x14ac:dyDescent="0.2">
      <c r="A3" s="14" t="s">
        <v>275</v>
      </c>
      <c r="B3" s="194"/>
      <c r="C3" s="1019" t="s">
        <v>107</v>
      </c>
      <c r="D3" s="318" t="s">
        <v>108</v>
      </c>
      <c r="E3" s="79"/>
      <c r="F3" s="319"/>
      <c r="G3" s="321"/>
      <c r="H3" s="321"/>
      <c r="I3" s="1011" t="s">
        <v>110</v>
      </c>
      <c r="J3" s="1012"/>
      <c r="K3" s="1013"/>
      <c r="L3" s="1028" t="s">
        <v>113</v>
      </c>
      <c r="M3" s="1029"/>
      <c r="N3" s="1029"/>
      <c r="O3" s="1029"/>
      <c r="P3" s="1029"/>
      <c r="Q3" s="1029"/>
      <c r="R3" s="1029"/>
      <c r="S3" s="1029"/>
      <c r="T3" s="1029"/>
      <c r="U3" s="1029"/>
      <c r="V3" s="1029"/>
      <c r="W3" s="1029"/>
      <c r="X3" s="1029"/>
      <c r="Y3" s="1029"/>
      <c r="Z3" s="1029"/>
      <c r="AA3" s="1029"/>
      <c r="AB3" s="1030"/>
      <c r="AC3" s="80"/>
      <c r="AD3" s="80"/>
      <c r="AE3" s="81"/>
      <c r="AF3" s="82"/>
      <c r="AG3" s="82"/>
      <c r="AH3" s="82"/>
      <c r="AI3" s="82"/>
      <c r="AJ3" s="82"/>
      <c r="AK3" s="82"/>
      <c r="AL3" s="82"/>
      <c r="AM3" s="83"/>
      <c r="AN3" s="82"/>
      <c r="AO3" s="82"/>
      <c r="AP3" s="82"/>
      <c r="AQ3" s="82"/>
      <c r="AR3" s="82"/>
      <c r="AS3" s="82"/>
      <c r="AT3" s="82"/>
      <c r="AU3" s="82"/>
      <c r="AV3" s="82"/>
      <c r="AW3" s="80"/>
      <c r="AX3" s="84"/>
      <c r="AY3" s="81"/>
      <c r="AZ3" s="82"/>
      <c r="BA3" s="82"/>
      <c r="BB3" s="82"/>
      <c r="BC3" s="82"/>
      <c r="BD3" s="82"/>
      <c r="BE3" s="82"/>
      <c r="BF3" s="82"/>
      <c r="BG3" s="83"/>
      <c r="BH3" s="82"/>
      <c r="BI3" s="82"/>
      <c r="BJ3" s="82"/>
      <c r="BK3" s="82"/>
      <c r="BL3" s="82"/>
      <c r="BM3" s="82"/>
      <c r="BN3" s="82"/>
      <c r="BO3" s="82"/>
      <c r="BP3" s="82"/>
      <c r="BQ3" s="80"/>
      <c r="BR3" s="73"/>
    </row>
    <row r="4" spans="1:77" s="78" customFormat="1" ht="51.75" customHeight="1" x14ac:dyDescent="0.2">
      <c r="A4" s="26"/>
      <c r="B4" s="85"/>
      <c r="C4" s="1020"/>
      <c r="D4" s="86"/>
      <c r="E4" s="1021" t="s">
        <v>109</v>
      </c>
      <c r="F4" s="1022"/>
      <c r="G4" s="318" t="s">
        <v>466</v>
      </c>
      <c r="H4" s="319"/>
      <c r="I4" s="87"/>
      <c r="J4" s="1014" t="s">
        <v>111</v>
      </c>
      <c r="K4" s="88" t="s">
        <v>112</v>
      </c>
      <c r="L4" s="89"/>
      <c r="M4" s="314" t="s">
        <v>360</v>
      </c>
      <c r="N4" s="1031" t="s">
        <v>596</v>
      </c>
      <c r="O4" s="1032"/>
      <c r="P4" s="1033"/>
      <c r="Q4" s="314" t="s">
        <v>470</v>
      </c>
      <c r="R4" s="1014" t="s">
        <v>471</v>
      </c>
      <c r="S4" s="1021" t="s">
        <v>472</v>
      </c>
      <c r="T4" s="1022"/>
      <c r="U4" s="1021" t="s">
        <v>474</v>
      </c>
      <c r="V4" s="1024"/>
      <c r="W4" s="1024"/>
      <c r="X4" s="1024"/>
      <c r="Y4" s="1024"/>
      <c r="Z4" s="1024"/>
      <c r="AA4" s="1024"/>
      <c r="AB4" s="1025"/>
      <c r="AC4" s="73"/>
      <c r="AD4" s="73"/>
      <c r="AE4" s="81"/>
      <c r="AF4" s="81"/>
      <c r="AG4" s="81"/>
      <c r="AH4" s="81"/>
      <c r="AI4" s="90"/>
      <c r="AJ4" s="90"/>
      <c r="AK4" s="73"/>
      <c r="AL4" s="73"/>
      <c r="AM4" s="81"/>
      <c r="AN4" s="81"/>
      <c r="AO4" s="81"/>
      <c r="AP4" s="81"/>
      <c r="AQ4" s="81"/>
      <c r="AR4" s="82"/>
      <c r="AS4" s="82"/>
      <c r="AT4" s="82"/>
      <c r="AU4" s="91"/>
      <c r="AV4" s="73"/>
      <c r="AW4" s="73"/>
      <c r="AX4" s="92"/>
      <c r="AY4" s="81"/>
      <c r="AZ4" s="81"/>
      <c r="BA4" s="81"/>
      <c r="BB4" s="81"/>
      <c r="BC4" s="90"/>
      <c r="BD4" s="90"/>
      <c r="BE4" s="73"/>
      <c r="BF4" s="73"/>
      <c r="BG4" s="81"/>
      <c r="BH4" s="81"/>
      <c r="BI4" s="81"/>
      <c r="BJ4" s="81"/>
      <c r="BK4" s="81"/>
      <c r="BL4" s="82"/>
      <c r="BM4" s="82"/>
      <c r="BN4" s="82"/>
      <c r="BO4" s="91"/>
      <c r="BP4" s="73"/>
      <c r="BQ4" s="73"/>
      <c r="BR4" s="73"/>
    </row>
    <row r="5" spans="1:77" s="78" customFormat="1" ht="41.25" customHeight="1" x14ac:dyDescent="0.2">
      <c r="A5" s="26"/>
      <c r="B5" s="85"/>
      <c r="C5" s="1020"/>
      <c r="D5" s="86"/>
      <c r="E5" s="93"/>
      <c r="F5" s="1014" t="s">
        <v>465</v>
      </c>
      <c r="G5" s="93"/>
      <c r="H5" s="314" t="s">
        <v>467</v>
      </c>
      <c r="I5" s="87"/>
      <c r="J5" s="1023"/>
      <c r="K5" s="94"/>
      <c r="L5" s="95"/>
      <c r="M5" s="96"/>
      <c r="N5" s="97"/>
      <c r="O5" s="1014" t="s">
        <v>468</v>
      </c>
      <c r="P5" s="1014" t="s">
        <v>469</v>
      </c>
      <c r="Q5" s="320"/>
      <c r="R5" s="1023"/>
      <c r="S5" s="323"/>
      <c r="T5" s="1014" t="s">
        <v>473</v>
      </c>
      <c r="U5" s="16"/>
      <c r="V5" s="1021" t="s">
        <v>475</v>
      </c>
      <c r="W5" s="1022"/>
      <c r="X5" s="1021" t="s">
        <v>477</v>
      </c>
      <c r="Y5" s="1022"/>
      <c r="Z5" s="1021" t="s">
        <v>479</v>
      </c>
      <c r="AA5" s="1024"/>
      <c r="AB5" s="1025"/>
      <c r="AC5" s="73"/>
      <c r="AD5" s="73"/>
      <c r="AE5" s="92"/>
      <c r="AF5" s="92"/>
      <c r="AG5" s="92"/>
      <c r="AH5" s="90"/>
      <c r="AI5" s="90"/>
      <c r="AJ5" s="90"/>
      <c r="AK5" s="81"/>
      <c r="AL5" s="73"/>
      <c r="AM5" s="92"/>
      <c r="AN5" s="92"/>
      <c r="AO5" s="81"/>
      <c r="AP5" s="81"/>
      <c r="AQ5" s="81"/>
      <c r="AR5" s="82"/>
      <c r="AS5" s="82"/>
      <c r="AT5" s="82"/>
      <c r="AU5" s="81"/>
      <c r="AV5" s="73"/>
      <c r="AW5" s="73"/>
      <c r="AX5" s="92"/>
      <c r="AY5" s="92"/>
      <c r="AZ5" s="92"/>
      <c r="BA5" s="92"/>
      <c r="BB5" s="90"/>
      <c r="BC5" s="90"/>
      <c r="BD5" s="90"/>
      <c r="BE5" s="81"/>
      <c r="BF5" s="73"/>
      <c r="BG5" s="92"/>
      <c r="BH5" s="92"/>
      <c r="BI5" s="81"/>
      <c r="BJ5" s="81"/>
      <c r="BK5" s="81"/>
      <c r="BL5" s="82"/>
      <c r="BM5" s="82"/>
      <c r="BN5" s="82"/>
      <c r="BO5" s="81"/>
      <c r="BP5" s="73"/>
      <c r="BQ5" s="73"/>
      <c r="BR5" s="73"/>
    </row>
    <row r="6" spans="1:77" s="78" customFormat="1" ht="33.75" customHeight="1" x14ac:dyDescent="0.2">
      <c r="A6" s="14"/>
      <c r="B6" s="60"/>
      <c r="C6" s="98"/>
      <c r="D6" s="86"/>
      <c r="E6" s="93"/>
      <c r="F6" s="1023"/>
      <c r="G6" s="93"/>
      <c r="H6" s="320"/>
      <c r="I6" s="87"/>
      <c r="J6" s="1023"/>
      <c r="K6" s="99"/>
      <c r="L6" s="72"/>
      <c r="M6" s="100"/>
      <c r="N6" s="97"/>
      <c r="O6" s="1023"/>
      <c r="P6" s="1023"/>
      <c r="Q6" s="320"/>
      <c r="R6" s="1023"/>
      <c r="S6" s="323"/>
      <c r="T6" s="1023"/>
      <c r="U6" s="16"/>
      <c r="V6" s="320"/>
      <c r="W6" s="1014" t="s">
        <v>476</v>
      </c>
      <c r="X6" s="89"/>
      <c r="Y6" s="1014" t="s">
        <v>478</v>
      </c>
      <c r="Z6" s="323"/>
      <c r="AA6" s="1014" t="s">
        <v>480</v>
      </c>
      <c r="AB6" s="1026" t="s">
        <v>481</v>
      </c>
      <c r="AC6" s="73"/>
      <c r="AD6" s="73"/>
      <c r="AE6" s="92"/>
      <c r="AF6" s="92"/>
      <c r="AG6" s="92"/>
      <c r="AH6" s="81"/>
      <c r="AI6" s="81"/>
      <c r="AJ6" s="73"/>
      <c r="AK6" s="81"/>
      <c r="AL6" s="90"/>
      <c r="AM6" s="92"/>
      <c r="AN6" s="92"/>
      <c r="AO6" s="81"/>
      <c r="AP6" s="81"/>
      <c r="AQ6" s="73"/>
      <c r="AR6" s="81"/>
      <c r="AS6" s="81"/>
      <c r="AT6" s="101"/>
      <c r="AU6" s="81"/>
      <c r="AV6" s="73"/>
      <c r="AW6" s="73"/>
      <c r="AX6" s="92"/>
      <c r="AY6" s="92"/>
      <c r="AZ6" s="92"/>
      <c r="BA6" s="92"/>
      <c r="BB6" s="81"/>
      <c r="BC6" s="81"/>
      <c r="BD6" s="73"/>
      <c r="BE6" s="81"/>
      <c r="BF6" s="90"/>
      <c r="BG6" s="92"/>
      <c r="BH6" s="92"/>
      <c r="BI6" s="81"/>
      <c r="BJ6" s="81"/>
      <c r="BK6" s="73"/>
      <c r="BL6" s="81"/>
      <c r="BM6" s="81"/>
      <c r="BN6" s="101"/>
      <c r="BO6" s="81"/>
      <c r="BP6" s="73"/>
      <c r="BQ6" s="73"/>
      <c r="BR6" s="73"/>
    </row>
    <row r="7" spans="1:77" s="78" customFormat="1" ht="18.75" customHeight="1" x14ac:dyDescent="0.2">
      <c r="A7" s="34"/>
      <c r="B7" s="102"/>
      <c r="C7" s="31"/>
      <c r="D7" s="103"/>
      <c r="E7" s="103"/>
      <c r="F7" s="104"/>
      <c r="G7" s="103"/>
      <c r="H7" s="104"/>
      <c r="I7" s="105"/>
      <c r="J7" s="315"/>
      <c r="K7" s="106"/>
      <c r="L7" s="107"/>
      <c r="M7" s="108"/>
      <c r="N7" s="109"/>
      <c r="O7" s="109"/>
      <c r="P7" s="315"/>
      <c r="Q7" s="109"/>
      <c r="R7" s="109"/>
      <c r="S7" s="109"/>
      <c r="T7" s="1015"/>
      <c r="U7" s="110"/>
      <c r="V7" s="315"/>
      <c r="W7" s="1015"/>
      <c r="X7" s="111"/>
      <c r="Y7" s="1015"/>
      <c r="Z7" s="109"/>
      <c r="AA7" s="1015"/>
      <c r="AB7" s="1027"/>
      <c r="AC7" s="112"/>
      <c r="AD7" s="112"/>
      <c r="AE7" s="113"/>
      <c r="AF7" s="113"/>
      <c r="AG7" s="113"/>
      <c r="AH7" s="113"/>
      <c r="AI7" s="113"/>
      <c r="AJ7" s="112"/>
      <c r="AK7" s="113"/>
      <c r="AL7" s="113"/>
      <c r="AM7" s="113"/>
      <c r="AN7" s="113"/>
      <c r="AO7" s="113"/>
      <c r="AP7" s="113"/>
      <c r="AQ7" s="112"/>
      <c r="AR7" s="113"/>
      <c r="AS7" s="113"/>
      <c r="AT7" s="113"/>
      <c r="AU7" s="113"/>
      <c r="AV7" s="112"/>
      <c r="AW7" s="114"/>
      <c r="AX7" s="113"/>
      <c r="AY7" s="113"/>
      <c r="AZ7" s="113"/>
      <c r="BA7" s="113"/>
      <c r="BB7" s="113"/>
      <c r="BC7" s="113"/>
      <c r="BD7" s="112"/>
      <c r="BE7" s="113"/>
      <c r="BF7" s="113"/>
      <c r="BG7" s="113"/>
      <c r="BH7" s="113"/>
      <c r="BI7" s="113"/>
      <c r="BJ7" s="113"/>
      <c r="BK7" s="112"/>
      <c r="BL7" s="113"/>
      <c r="BM7" s="113"/>
      <c r="BN7" s="113"/>
      <c r="BO7" s="113"/>
      <c r="BP7" s="112"/>
      <c r="BQ7" s="73"/>
      <c r="BR7" s="73"/>
    </row>
    <row r="8" spans="1:77" s="78" customFormat="1" ht="18.75" customHeight="1" x14ac:dyDescent="0.2">
      <c r="A8" s="34"/>
      <c r="B8" s="102"/>
      <c r="C8" s="115">
        <v>10</v>
      </c>
      <c r="D8" s="116">
        <v>20</v>
      </c>
      <c r="E8" s="115">
        <v>30</v>
      </c>
      <c r="F8" s="116">
        <v>40</v>
      </c>
      <c r="G8" s="115">
        <v>50</v>
      </c>
      <c r="H8" s="116">
        <v>60</v>
      </c>
      <c r="I8" s="115">
        <v>70</v>
      </c>
      <c r="J8" s="116">
        <v>80</v>
      </c>
      <c r="K8" s="115">
        <v>90</v>
      </c>
      <c r="L8" s="116">
        <v>100</v>
      </c>
      <c r="M8" s="115">
        <v>110</v>
      </c>
      <c r="N8" s="116">
        <v>120</v>
      </c>
      <c r="O8" s="115">
        <v>130</v>
      </c>
      <c r="P8" s="116">
        <v>140</v>
      </c>
      <c r="Q8" s="115">
        <v>150</v>
      </c>
      <c r="R8" s="116">
        <v>160</v>
      </c>
      <c r="S8" s="115">
        <v>170</v>
      </c>
      <c r="T8" s="116">
        <v>180</v>
      </c>
      <c r="U8" s="115">
        <v>190</v>
      </c>
      <c r="V8" s="116">
        <v>200</v>
      </c>
      <c r="W8" s="115">
        <v>210</v>
      </c>
      <c r="X8" s="116">
        <v>220</v>
      </c>
      <c r="Y8" s="115">
        <v>230</v>
      </c>
      <c r="Z8" s="116">
        <v>240</v>
      </c>
      <c r="AA8" s="115">
        <v>250</v>
      </c>
      <c r="AB8" s="116">
        <v>260</v>
      </c>
      <c r="AC8" s="112"/>
      <c r="AD8" s="112"/>
      <c r="AE8" s="113"/>
      <c r="AF8" s="113"/>
      <c r="AG8" s="113"/>
      <c r="AH8" s="113"/>
      <c r="AI8" s="113"/>
      <c r="AJ8" s="112"/>
      <c r="AK8" s="113"/>
      <c r="AL8" s="113"/>
      <c r="AM8" s="113"/>
      <c r="AN8" s="113"/>
      <c r="AO8" s="113"/>
      <c r="AP8" s="113"/>
      <c r="AQ8" s="112"/>
      <c r="AR8" s="113"/>
      <c r="AS8" s="113"/>
      <c r="AT8" s="113"/>
      <c r="AU8" s="113"/>
      <c r="AV8" s="112"/>
      <c r="AW8" s="114"/>
      <c r="AX8" s="113"/>
      <c r="AY8" s="113"/>
      <c r="AZ8" s="113"/>
      <c r="BA8" s="113"/>
      <c r="BB8" s="113"/>
      <c r="BC8" s="113"/>
      <c r="BD8" s="112"/>
      <c r="BE8" s="113"/>
      <c r="BF8" s="113"/>
      <c r="BG8" s="113"/>
      <c r="BH8" s="113"/>
      <c r="BI8" s="113"/>
      <c r="BJ8" s="113"/>
      <c r="BK8" s="112"/>
      <c r="BL8" s="113"/>
      <c r="BM8" s="113"/>
      <c r="BN8" s="113"/>
      <c r="BO8" s="113"/>
      <c r="BP8" s="112"/>
      <c r="BQ8" s="73"/>
      <c r="BR8" s="73"/>
    </row>
    <row r="9" spans="1:77" s="78" customFormat="1" ht="25.5" customHeight="1" x14ac:dyDescent="0.2">
      <c r="A9" s="58" t="s">
        <v>0</v>
      </c>
      <c r="B9" s="59"/>
      <c r="C9" s="351"/>
      <c r="D9" s="199"/>
      <c r="E9" s="199"/>
      <c r="F9" s="199"/>
      <c r="G9" s="199"/>
      <c r="H9" s="199"/>
      <c r="I9" s="200"/>
      <c r="J9" s="200"/>
      <c r="K9" s="199"/>
      <c r="L9" s="200"/>
      <c r="M9" s="200"/>
      <c r="N9" s="200"/>
      <c r="O9" s="200"/>
      <c r="P9" s="200"/>
      <c r="Q9" s="200"/>
      <c r="R9" s="200"/>
      <c r="S9" s="201"/>
      <c r="T9" s="201"/>
      <c r="U9" s="202"/>
      <c r="V9" s="202"/>
      <c r="W9" s="202"/>
      <c r="X9" s="202"/>
      <c r="Y9" s="202"/>
      <c r="Z9" s="202"/>
      <c r="AA9" s="202"/>
      <c r="AB9" s="203"/>
      <c r="AC9" s="73"/>
      <c r="AD9" s="73"/>
      <c r="AE9" s="113"/>
      <c r="AF9" s="113"/>
      <c r="AG9" s="113"/>
      <c r="AH9" s="113"/>
      <c r="AI9" s="113"/>
      <c r="AJ9" s="112"/>
      <c r="AK9" s="113"/>
      <c r="AL9" s="113"/>
      <c r="AM9" s="113"/>
      <c r="AN9" s="113"/>
      <c r="AO9" s="113"/>
      <c r="AP9" s="113"/>
      <c r="AQ9" s="112"/>
      <c r="AR9" s="113"/>
      <c r="AS9" s="113"/>
      <c r="AT9" s="113"/>
      <c r="AU9" s="113"/>
      <c r="AV9" s="112"/>
      <c r="AW9" s="73"/>
      <c r="AX9" s="92"/>
      <c r="AY9" s="92"/>
      <c r="AZ9" s="92"/>
      <c r="BA9" s="92"/>
      <c r="BB9" s="101"/>
      <c r="BC9" s="101"/>
      <c r="BD9" s="73"/>
      <c r="BE9" s="81"/>
      <c r="BF9" s="90"/>
      <c r="BG9" s="92"/>
      <c r="BH9" s="81"/>
      <c r="BI9" s="101"/>
      <c r="BJ9" s="101"/>
      <c r="BK9" s="73"/>
      <c r="BL9" s="81"/>
      <c r="BM9" s="81"/>
      <c r="BN9" s="101"/>
      <c r="BO9" s="81"/>
      <c r="BP9" s="73"/>
      <c r="BQ9" s="73"/>
      <c r="BR9" s="73"/>
    </row>
    <row r="10" spans="1:77" ht="15" customHeight="1" x14ac:dyDescent="0.2">
      <c r="A10" s="326" t="s">
        <v>40</v>
      </c>
      <c r="B10" s="194">
        <v>10</v>
      </c>
      <c r="C10" s="166"/>
      <c r="D10" s="134"/>
      <c r="E10" s="134"/>
      <c r="F10" s="134"/>
      <c r="G10" s="134"/>
      <c r="H10" s="134"/>
      <c r="I10" s="134"/>
      <c r="J10" s="134"/>
      <c r="K10" s="134"/>
      <c r="L10" s="134"/>
      <c r="M10" s="134"/>
      <c r="N10" s="134"/>
      <c r="O10" s="134"/>
      <c r="P10" s="134"/>
      <c r="Q10" s="134"/>
      <c r="R10" s="134"/>
      <c r="S10" s="134"/>
      <c r="T10" s="134"/>
      <c r="U10" s="136"/>
      <c r="V10" s="136"/>
      <c r="W10" s="136"/>
      <c r="X10" s="136"/>
      <c r="Y10" s="136"/>
      <c r="Z10" s="136"/>
      <c r="AA10" s="136"/>
      <c r="AB10" s="137"/>
      <c r="AE10" s="139"/>
      <c r="AF10" s="139"/>
      <c r="AG10" s="139"/>
      <c r="AH10" s="139"/>
      <c r="AI10" s="139"/>
      <c r="AJ10" s="139"/>
      <c r="AK10" s="139"/>
      <c r="AL10" s="139"/>
      <c r="AM10" s="139"/>
      <c r="AN10" s="139"/>
      <c r="AO10" s="139"/>
      <c r="AP10" s="139"/>
      <c r="AQ10" s="139"/>
      <c r="AR10" s="139"/>
      <c r="AS10" s="139"/>
      <c r="AT10" s="139"/>
      <c r="AU10" s="139"/>
      <c r="AV10" s="139"/>
      <c r="BB10" s="140"/>
      <c r="BC10" s="140"/>
      <c r="BE10" s="140"/>
      <c r="BH10" s="140"/>
      <c r="BI10" s="140"/>
      <c r="BJ10" s="140"/>
      <c r="BL10" s="140"/>
      <c r="BM10" s="140"/>
      <c r="BN10" s="140"/>
      <c r="BO10" s="140"/>
      <c r="BS10" s="141"/>
      <c r="BT10" s="141"/>
      <c r="BU10" s="141"/>
      <c r="BV10" s="141"/>
      <c r="BW10" s="141"/>
      <c r="BX10" s="141"/>
      <c r="BY10" s="141"/>
    </row>
    <row r="11" spans="1:77" ht="15" customHeight="1" x14ac:dyDescent="0.2">
      <c r="A11" s="326" t="s">
        <v>41</v>
      </c>
      <c r="B11" s="18">
        <v>20</v>
      </c>
      <c r="C11" s="168"/>
      <c r="D11" s="142"/>
      <c r="E11" s="143"/>
      <c r="F11" s="143"/>
      <c r="G11" s="144"/>
      <c r="H11" s="144"/>
      <c r="I11" s="145"/>
      <c r="J11" s="142"/>
      <c r="K11" s="143"/>
      <c r="L11" s="145"/>
      <c r="M11" s="146"/>
      <c r="N11" s="146"/>
      <c r="O11" s="147"/>
      <c r="P11" s="134"/>
      <c r="Q11" s="146"/>
      <c r="R11" s="146"/>
      <c r="S11" s="145"/>
      <c r="T11" s="147"/>
      <c r="U11" s="145"/>
      <c r="V11" s="145"/>
      <c r="W11" s="147"/>
      <c r="X11" s="145"/>
      <c r="Y11" s="147"/>
      <c r="Z11" s="147"/>
      <c r="AA11" s="147"/>
      <c r="AB11" s="137"/>
      <c r="BS11" s="141"/>
      <c r="BT11" s="141"/>
      <c r="BU11" s="141"/>
      <c r="BV11" s="141"/>
      <c r="BW11" s="141"/>
      <c r="BX11" s="141"/>
      <c r="BY11" s="141"/>
    </row>
    <row r="12" spans="1:77" ht="15" customHeight="1" x14ac:dyDescent="0.2">
      <c r="A12" s="66" t="s">
        <v>74</v>
      </c>
      <c r="B12" s="18">
        <v>30</v>
      </c>
      <c r="C12" s="166"/>
      <c r="D12" s="134"/>
      <c r="E12" s="134"/>
      <c r="F12" s="134"/>
      <c r="G12" s="134"/>
      <c r="H12" s="134"/>
      <c r="I12" s="146"/>
      <c r="J12" s="134"/>
      <c r="K12" s="134"/>
      <c r="L12" s="145"/>
      <c r="M12" s="146"/>
      <c r="N12" s="146"/>
      <c r="O12" s="146"/>
      <c r="P12" s="134"/>
      <c r="Q12" s="146"/>
      <c r="R12" s="146"/>
      <c r="S12" s="147"/>
      <c r="T12" s="134"/>
      <c r="U12" s="147"/>
      <c r="V12" s="147"/>
      <c r="W12" s="134"/>
      <c r="X12" s="147"/>
      <c r="Y12" s="147"/>
      <c r="Z12" s="147"/>
      <c r="AA12" s="134"/>
      <c r="AB12" s="137"/>
      <c r="BS12" s="141"/>
      <c r="BT12" s="141"/>
      <c r="BU12" s="141"/>
      <c r="BV12" s="141"/>
      <c r="BW12" s="141"/>
      <c r="BX12" s="141"/>
      <c r="BY12" s="141"/>
    </row>
    <row r="13" spans="1:77" ht="15" customHeight="1" x14ac:dyDescent="0.2">
      <c r="A13" s="66" t="s">
        <v>75</v>
      </c>
      <c r="B13" s="194">
        <v>40</v>
      </c>
      <c r="C13" s="166"/>
      <c r="D13" s="134"/>
      <c r="E13" s="134"/>
      <c r="F13" s="134"/>
      <c r="G13" s="134"/>
      <c r="H13" s="134"/>
      <c r="I13" s="146"/>
      <c r="J13" s="134"/>
      <c r="K13" s="134"/>
      <c r="L13" s="145"/>
      <c r="M13" s="146"/>
      <c r="N13" s="146"/>
      <c r="O13" s="146"/>
      <c r="P13" s="134"/>
      <c r="Q13" s="146"/>
      <c r="R13" s="146"/>
      <c r="S13" s="147"/>
      <c r="T13" s="134"/>
      <c r="U13" s="147"/>
      <c r="V13" s="147"/>
      <c r="W13" s="134"/>
      <c r="X13" s="147"/>
      <c r="Y13" s="147"/>
      <c r="Z13" s="147"/>
      <c r="AA13" s="134"/>
      <c r="AB13" s="137"/>
      <c r="BS13" s="141"/>
      <c r="BT13" s="141"/>
      <c r="BU13" s="141"/>
      <c r="BV13" s="141"/>
      <c r="BW13" s="141"/>
      <c r="BX13" s="141"/>
      <c r="BY13" s="141"/>
    </row>
    <row r="14" spans="1:77" ht="15" customHeight="1" x14ac:dyDescent="0.2">
      <c r="A14" s="66" t="s">
        <v>76</v>
      </c>
      <c r="B14" s="18">
        <v>50</v>
      </c>
      <c r="C14" s="166"/>
      <c r="D14" s="134"/>
      <c r="E14" s="134"/>
      <c r="F14" s="134"/>
      <c r="G14" s="134"/>
      <c r="H14" s="134"/>
      <c r="I14" s="146"/>
      <c r="J14" s="134"/>
      <c r="K14" s="134"/>
      <c r="L14" s="145"/>
      <c r="M14" s="146"/>
      <c r="N14" s="146"/>
      <c r="O14" s="146"/>
      <c r="P14" s="134"/>
      <c r="Q14" s="146"/>
      <c r="R14" s="146"/>
      <c r="S14" s="147"/>
      <c r="T14" s="134"/>
      <c r="U14" s="147"/>
      <c r="V14" s="147"/>
      <c r="W14" s="134"/>
      <c r="X14" s="147"/>
      <c r="Y14" s="147"/>
      <c r="Z14" s="147"/>
      <c r="AA14" s="134"/>
      <c r="AB14" s="137"/>
      <c r="BS14" s="141"/>
      <c r="BT14" s="141"/>
      <c r="BU14" s="141"/>
      <c r="BV14" s="141"/>
      <c r="BW14" s="141"/>
      <c r="BX14" s="141"/>
      <c r="BY14" s="141"/>
    </row>
    <row r="15" spans="1:77" s="149" customFormat="1" ht="15" customHeight="1" x14ac:dyDescent="0.2">
      <c r="A15" s="328" t="s">
        <v>306</v>
      </c>
      <c r="B15" s="18">
        <v>60</v>
      </c>
      <c r="C15" s="177"/>
      <c r="D15" s="134"/>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4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row>
    <row r="16" spans="1:77" ht="15" customHeight="1" x14ac:dyDescent="0.2">
      <c r="A16" s="326" t="s">
        <v>520</v>
      </c>
      <c r="B16" s="194">
        <v>70</v>
      </c>
      <c r="C16" s="346"/>
      <c r="D16" s="150"/>
      <c r="E16" s="143"/>
      <c r="F16" s="143"/>
      <c r="G16" s="144"/>
      <c r="H16" s="144"/>
      <c r="I16" s="151"/>
      <c r="J16" s="147"/>
      <c r="K16" s="147"/>
      <c r="L16" s="145"/>
      <c r="M16" s="146"/>
      <c r="N16" s="145"/>
      <c r="O16" s="147"/>
      <c r="P16" s="134"/>
      <c r="Q16" s="146"/>
      <c r="R16" s="146"/>
      <c r="S16" s="145"/>
      <c r="T16" s="134"/>
      <c r="U16" s="145"/>
      <c r="V16" s="134"/>
      <c r="W16" s="134"/>
      <c r="X16" s="134"/>
      <c r="Y16" s="134"/>
      <c r="Z16" s="134"/>
      <c r="AA16" s="134"/>
      <c r="AB16" s="148"/>
    </row>
    <row r="17" spans="1:77" ht="15" customHeight="1" x14ac:dyDescent="0.2">
      <c r="A17" s="66" t="s">
        <v>77</v>
      </c>
      <c r="B17" s="18">
        <v>80</v>
      </c>
      <c r="C17" s="346"/>
      <c r="D17" s="142"/>
      <c r="E17" s="134"/>
      <c r="F17" s="134"/>
      <c r="G17" s="134"/>
      <c r="H17" s="134"/>
      <c r="I17" s="147"/>
      <c r="J17" s="134"/>
      <c r="K17" s="134"/>
      <c r="L17" s="145"/>
      <c r="M17" s="146"/>
      <c r="N17" s="147"/>
      <c r="O17" s="134"/>
      <c r="P17" s="134"/>
      <c r="Q17" s="146"/>
      <c r="R17" s="146"/>
      <c r="S17" s="147"/>
      <c r="T17" s="134"/>
      <c r="U17" s="147"/>
      <c r="V17" s="134"/>
      <c r="W17" s="134"/>
      <c r="X17" s="134"/>
      <c r="Y17" s="134"/>
      <c r="Z17" s="134"/>
      <c r="AA17" s="134"/>
      <c r="AB17" s="148"/>
    </row>
    <row r="18" spans="1:77" ht="15" customHeight="1" x14ac:dyDescent="0.2">
      <c r="A18" s="66" t="s">
        <v>78</v>
      </c>
      <c r="B18" s="18">
        <v>90</v>
      </c>
      <c r="C18" s="346"/>
      <c r="D18" s="142"/>
      <c r="E18" s="134"/>
      <c r="F18" s="134"/>
      <c r="G18" s="134"/>
      <c r="H18" s="134"/>
      <c r="I18" s="147"/>
      <c r="J18" s="134"/>
      <c r="K18" s="134"/>
      <c r="L18" s="145"/>
      <c r="M18" s="146"/>
      <c r="N18" s="147"/>
      <c r="O18" s="134"/>
      <c r="P18" s="134"/>
      <c r="Q18" s="146"/>
      <c r="R18" s="146"/>
      <c r="S18" s="147"/>
      <c r="T18" s="134"/>
      <c r="U18" s="147"/>
      <c r="V18" s="134"/>
      <c r="W18" s="134"/>
      <c r="X18" s="134"/>
      <c r="Y18" s="134"/>
      <c r="Z18" s="134"/>
      <c r="AA18" s="134"/>
      <c r="AB18" s="148"/>
      <c r="AK18" s="140"/>
      <c r="AL18" s="140"/>
      <c r="AM18" s="140"/>
      <c r="BE18" s="140"/>
      <c r="BF18" s="140"/>
      <c r="BG18" s="140"/>
    </row>
    <row r="19" spans="1:77" ht="15" customHeight="1" x14ac:dyDescent="0.2">
      <c r="A19" s="66" t="s">
        <v>79</v>
      </c>
      <c r="B19" s="194">
        <v>100</v>
      </c>
      <c r="C19" s="346"/>
      <c r="D19" s="142"/>
      <c r="E19" s="134"/>
      <c r="F19" s="134"/>
      <c r="G19" s="134"/>
      <c r="H19" s="134"/>
      <c r="I19" s="147"/>
      <c r="J19" s="134"/>
      <c r="K19" s="134"/>
      <c r="L19" s="145"/>
      <c r="M19" s="146"/>
      <c r="N19" s="147"/>
      <c r="O19" s="134"/>
      <c r="P19" s="134"/>
      <c r="Q19" s="146"/>
      <c r="R19" s="146"/>
      <c r="S19" s="147"/>
      <c r="T19" s="134"/>
      <c r="U19" s="147"/>
      <c r="V19" s="134"/>
      <c r="W19" s="134"/>
      <c r="X19" s="134"/>
      <c r="Y19" s="134"/>
      <c r="Z19" s="134"/>
      <c r="AA19" s="134"/>
      <c r="AB19" s="148"/>
      <c r="AK19" s="140"/>
      <c r="AL19" s="140"/>
      <c r="AM19" s="140"/>
      <c r="BE19" s="140"/>
      <c r="BF19" s="140"/>
      <c r="BG19" s="140"/>
    </row>
    <row r="20" spans="1:77" ht="15" customHeight="1" x14ac:dyDescent="0.2">
      <c r="A20" s="326" t="s">
        <v>362</v>
      </c>
      <c r="B20" s="18">
        <v>110</v>
      </c>
      <c r="C20" s="347"/>
      <c r="D20" s="152"/>
      <c r="E20" s="134"/>
      <c r="F20" s="134"/>
      <c r="G20" s="134"/>
      <c r="H20" s="134"/>
      <c r="I20" s="134"/>
      <c r="J20" s="134"/>
      <c r="K20" s="134"/>
      <c r="L20" s="146"/>
      <c r="M20" s="146"/>
      <c r="N20" s="134"/>
      <c r="O20" s="134"/>
      <c r="P20" s="134"/>
      <c r="Q20" s="134"/>
      <c r="R20" s="134"/>
      <c r="S20" s="134"/>
      <c r="T20" s="134"/>
      <c r="U20" s="134"/>
      <c r="V20" s="134"/>
      <c r="W20" s="134"/>
      <c r="X20" s="134"/>
      <c r="Y20" s="134"/>
      <c r="Z20" s="134"/>
      <c r="AA20" s="134"/>
      <c r="AB20" s="148"/>
      <c r="AK20" s="140"/>
      <c r="AL20" s="140"/>
      <c r="AM20" s="140"/>
      <c r="BE20" s="140"/>
      <c r="BF20" s="140"/>
      <c r="BG20" s="140"/>
    </row>
    <row r="21" spans="1:77" ht="15" customHeight="1" x14ac:dyDescent="0.2">
      <c r="A21" s="66" t="s">
        <v>363</v>
      </c>
      <c r="B21" s="18">
        <v>120</v>
      </c>
      <c r="C21" s="332"/>
      <c r="D21" s="142"/>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48"/>
      <c r="AK21" s="140"/>
      <c r="AL21" s="140"/>
      <c r="AM21" s="140"/>
      <c r="BE21" s="140"/>
      <c r="BF21" s="140"/>
      <c r="BG21" s="140"/>
    </row>
    <row r="22" spans="1:77" ht="15" customHeight="1" x14ac:dyDescent="0.2">
      <c r="A22" s="66" t="s">
        <v>364</v>
      </c>
      <c r="B22" s="194">
        <v>130</v>
      </c>
      <c r="C22" s="258"/>
      <c r="D22" s="134"/>
      <c r="E22" s="134"/>
      <c r="F22" s="134"/>
      <c r="G22" s="134"/>
      <c r="H22" s="134"/>
      <c r="I22" s="134"/>
      <c r="J22" s="134"/>
      <c r="K22" s="134"/>
      <c r="L22" s="152"/>
      <c r="M22" s="152"/>
      <c r="N22" s="134"/>
      <c r="O22" s="134"/>
      <c r="P22" s="134"/>
      <c r="Q22" s="134"/>
      <c r="R22" s="134"/>
      <c r="S22" s="134"/>
      <c r="T22" s="134"/>
      <c r="U22" s="134"/>
      <c r="V22" s="134"/>
      <c r="W22" s="134"/>
      <c r="X22" s="134"/>
      <c r="Y22" s="134"/>
      <c r="Z22" s="134"/>
      <c r="AA22" s="134"/>
      <c r="AB22" s="148"/>
      <c r="AK22" s="140"/>
      <c r="AL22" s="140"/>
      <c r="AM22" s="140"/>
      <c r="BE22" s="140"/>
      <c r="BF22" s="140"/>
      <c r="BG22" s="140"/>
    </row>
    <row r="23" spans="1:77" ht="15" customHeight="1" x14ac:dyDescent="0.2">
      <c r="A23" s="326" t="s">
        <v>522</v>
      </c>
      <c r="B23" s="18">
        <v>140</v>
      </c>
      <c r="C23" s="346"/>
      <c r="D23" s="142"/>
      <c r="E23" s="143"/>
      <c r="F23" s="143"/>
      <c r="G23" s="144"/>
      <c r="H23" s="144"/>
      <c r="I23" s="147"/>
      <c r="J23" s="134"/>
      <c r="K23" s="134"/>
      <c r="L23" s="145"/>
      <c r="M23" s="152"/>
      <c r="N23" s="147"/>
      <c r="O23" s="134"/>
      <c r="P23" s="134"/>
      <c r="Q23" s="160"/>
      <c r="R23" s="152"/>
      <c r="S23" s="147"/>
      <c r="T23" s="134"/>
      <c r="U23" s="160"/>
      <c r="V23" s="134"/>
      <c r="W23" s="134"/>
      <c r="X23" s="134"/>
      <c r="Y23" s="134"/>
      <c r="Z23" s="134"/>
      <c r="AA23" s="134"/>
      <c r="AB23" s="148"/>
      <c r="AG23" s="140"/>
      <c r="AI23" s="140"/>
      <c r="AK23" s="140"/>
      <c r="BA23" s="140"/>
      <c r="BC23" s="140"/>
      <c r="BE23" s="140"/>
      <c r="BL23" s="140"/>
    </row>
    <row r="24" spans="1:77" s="149" customFormat="1" ht="15" customHeight="1" x14ac:dyDescent="0.2">
      <c r="A24" s="326" t="s">
        <v>524</v>
      </c>
      <c r="B24" s="18">
        <v>150</v>
      </c>
      <c r="C24" s="332"/>
      <c r="D24" s="134"/>
      <c r="E24" s="134"/>
      <c r="F24" s="134"/>
      <c r="G24" s="134"/>
      <c r="H24" s="134"/>
      <c r="I24" s="134"/>
      <c r="J24" s="134"/>
      <c r="K24" s="134"/>
      <c r="L24" s="134"/>
      <c r="M24" s="134"/>
      <c r="N24" s="134"/>
      <c r="O24" s="134"/>
      <c r="P24" s="134"/>
      <c r="Q24" s="134"/>
      <c r="R24" s="134"/>
      <c r="S24" s="134"/>
      <c r="T24" s="134"/>
      <c r="U24" s="134"/>
      <c r="V24" s="134"/>
      <c r="W24" s="134"/>
      <c r="X24" s="134"/>
      <c r="Y24" s="134"/>
      <c r="Z24" s="134"/>
      <c r="AA24" s="134"/>
      <c r="AB24" s="148"/>
      <c r="AC24" s="138"/>
      <c r="AD24" s="138"/>
      <c r="AE24" s="138"/>
      <c r="AF24" s="138"/>
      <c r="AG24" s="140"/>
      <c r="AH24" s="138"/>
      <c r="AI24" s="140"/>
      <c r="AJ24" s="138"/>
      <c r="AK24" s="140"/>
      <c r="AL24" s="138"/>
      <c r="AM24" s="138"/>
      <c r="AN24" s="138"/>
      <c r="AO24" s="138"/>
      <c r="AP24" s="138"/>
      <c r="AQ24" s="138"/>
      <c r="AR24" s="138"/>
      <c r="AS24" s="138"/>
      <c r="AT24" s="138"/>
      <c r="AU24" s="138"/>
      <c r="AV24" s="138"/>
      <c r="AW24" s="138"/>
      <c r="AX24" s="138"/>
      <c r="AY24" s="138"/>
      <c r="AZ24" s="138"/>
      <c r="BA24" s="140"/>
      <c r="BB24" s="138"/>
      <c r="BC24" s="140"/>
      <c r="BD24" s="138"/>
      <c r="BE24" s="140"/>
      <c r="BF24" s="138"/>
      <c r="BG24" s="138"/>
      <c r="BH24" s="138"/>
      <c r="BI24" s="138"/>
      <c r="BJ24" s="138"/>
      <c r="BK24" s="138"/>
      <c r="BL24" s="140"/>
      <c r="BM24" s="138"/>
      <c r="BN24" s="138"/>
      <c r="BO24" s="138"/>
      <c r="BP24" s="138"/>
      <c r="BQ24" s="138"/>
      <c r="BR24" s="138"/>
      <c r="BS24" s="138"/>
      <c r="BT24" s="138"/>
      <c r="BU24" s="138"/>
      <c r="BV24" s="138"/>
      <c r="BW24" s="138"/>
      <c r="BX24" s="138"/>
      <c r="BY24" s="138"/>
    </row>
    <row r="25" spans="1:77" s="149" customFormat="1" ht="15" customHeight="1" x14ac:dyDescent="0.2">
      <c r="A25" s="326" t="s">
        <v>55</v>
      </c>
      <c r="B25" s="194">
        <v>160</v>
      </c>
      <c r="C25" s="346"/>
      <c r="D25" s="152"/>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48"/>
      <c r="AC25" s="138"/>
      <c r="AD25" s="138"/>
      <c r="AE25" s="138"/>
      <c r="AF25" s="138"/>
      <c r="AG25" s="140"/>
      <c r="AH25" s="138"/>
      <c r="AI25" s="140"/>
      <c r="AJ25" s="138"/>
      <c r="AK25" s="140"/>
      <c r="AL25" s="138"/>
      <c r="AM25" s="138"/>
      <c r="AN25" s="138"/>
      <c r="AO25" s="138"/>
      <c r="AP25" s="138"/>
      <c r="AQ25" s="138"/>
      <c r="AR25" s="138"/>
      <c r="AS25" s="138"/>
      <c r="AT25" s="138"/>
      <c r="AU25" s="138"/>
      <c r="AV25" s="138"/>
      <c r="AW25" s="138"/>
      <c r="AX25" s="138"/>
      <c r="AY25" s="138"/>
      <c r="AZ25" s="138"/>
      <c r="BA25" s="140"/>
      <c r="BB25" s="138"/>
      <c r="BC25" s="140"/>
      <c r="BD25" s="138"/>
      <c r="BE25" s="140"/>
      <c r="BF25" s="138"/>
      <c r="BG25" s="138"/>
      <c r="BH25" s="138"/>
      <c r="BI25" s="138"/>
      <c r="BJ25" s="138"/>
      <c r="BK25" s="138"/>
      <c r="BL25" s="140"/>
      <c r="BM25" s="138"/>
      <c r="BN25" s="138"/>
      <c r="BO25" s="138"/>
      <c r="BP25" s="138"/>
      <c r="BQ25" s="138"/>
      <c r="BR25" s="138"/>
      <c r="BS25" s="138"/>
      <c r="BT25" s="138"/>
      <c r="BU25" s="138"/>
      <c r="BV25" s="138"/>
      <c r="BW25" s="138"/>
      <c r="BX25" s="138"/>
      <c r="BY25" s="138"/>
    </row>
    <row r="26" spans="1:77" s="149" customFormat="1" ht="15" customHeight="1" x14ac:dyDescent="0.2">
      <c r="A26" s="66" t="s">
        <v>80</v>
      </c>
      <c r="B26" s="18">
        <v>170</v>
      </c>
      <c r="C26" s="332"/>
      <c r="D26" s="152"/>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48"/>
      <c r="AC26" s="138"/>
      <c r="AD26" s="138"/>
      <c r="AE26" s="138"/>
      <c r="AF26" s="138"/>
      <c r="AG26" s="140"/>
      <c r="AH26" s="138"/>
      <c r="AI26" s="140"/>
      <c r="AJ26" s="138"/>
      <c r="AK26" s="140"/>
      <c r="AL26" s="138"/>
      <c r="AM26" s="138"/>
      <c r="AN26" s="138"/>
      <c r="AO26" s="138"/>
      <c r="AP26" s="138"/>
      <c r="AQ26" s="138"/>
      <c r="AR26" s="138"/>
      <c r="AS26" s="138"/>
      <c r="AT26" s="138"/>
      <c r="AU26" s="138"/>
      <c r="AV26" s="138"/>
      <c r="AW26" s="138"/>
      <c r="AX26" s="138"/>
      <c r="AY26" s="138"/>
      <c r="AZ26" s="138"/>
      <c r="BA26" s="140"/>
      <c r="BB26" s="138"/>
      <c r="BC26" s="140"/>
      <c r="BD26" s="138"/>
      <c r="BE26" s="140"/>
      <c r="BF26" s="138"/>
      <c r="BG26" s="138"/>
      <c r="BH26" s="138"/>
      <c r="BI26" s="138"/>
      <c r="BJ26" s="138"/>
      <c r="BK26" s="138"/>
      <c r="BL26" s="140"/>
      <c r="BM26" s="138"/>
      <c r="BN26" s="138"/>
      <c r="BO26" s="138"/>
      <c r="BP26" s="138"/>
      <c r="BQ26" s="138"/>
      <c r="BR26" s="138"/>
      <c r="BS26" s="138"/>
      <c r="BT26" s="138"/>
      <c r="BU26" s="138"/>
      <c r="BV26" s="138"/>
      <c r="BW26" s="138"/>
      <c r="BX26" s="138"/>
      <c r="BY26" s="138"/>
    </row>
    <row r="27" spans="1:77" s="149" customFormat="1" ht="15" customHeight="1" x14ac:dyDescent="0.2">
      <c r="A27" s="66" t="s">
        <v>81</v>
      </c>
      <c r="B27" s="18">
        <v>180</v>
      </c>
      <c r="C27" s="346"/>
      <c r="D27" s="147"/>
      <c r="E27" s="134"/>
      <c r="F27" s="134"/>
      <c r="G27" s="134"/>
      <c r="H27" s="134"/>
      <c r="I27" s="145"/>
      <c r="J27" s="147"/>
      <c r="K27" s="147"/>
      <c r="L27" s="147"/>
      <c r="M27" s="134"/>
      <c r="N27" s="134"/>
      <c r="O27" s="134"/>
      <c r="P27" s="134"/>
      <c r="Q27" s="134"/>
      <c r="R27" s="134"/>
      <c r="S27" s="134"/>
      <c r="T27" s="134"/>
      <c r="U27" s="134"/>
      <c r="V27" s="134"/>
      <c r="W27" s="134"/>
      <c r="X27" s="134"/>
      <c r="Y27" s="134"/>
      <c r="Z27" s="134"/>
      <c r="AA27" s="134"/>
      <c r="AB27" s="148"/>
      <c r="AC27" s="138"/>
      <c r="AD27" s="138"/>
      <c r="AE27" s="138"/>
      <c r="AF27" s="138"/>
      <c r="AG27" s="140"/>
      <c r="AH27" s="138"/>
      <c r="AI27" s="140"/>
      <c r="AJ27" s="138"/>
      <c r="AK27" s="140"/>
      <c r="AL27" s="138"/>
      <c r="AM27" s="138"/>
      <c r="AN27" s="138"/>
      <c r="AO27" s="138"/>
      <c r="AP27" s="138"/>
      <c r="AQ27" s="138"/>
      <c r="AR27" s="138"/>
      <c r="AS27" s="138"/>
      <c r="AT27" s="138"/>
      <c r="AU27" s="138"/>
      <c r="AV27" s="138"/>
      <c r="AW27" s="138"/>
      <c r="AX27" s="138"/>
      <c r="AY27" s="138"/>
      <c r="AZ27" s="138"/>
      <c r="BA27" s="140"/>
      <c r="BB27" s="138"/>
      <c r="BC27" s="140"/>
      <c r="BD27" s="138"/>
      <c r="BE27" s="140"/>
      <c r="BF27" s="138"/>
      <c r="BG27" s="138"/>
      <c r="BH27" s="138"/>
      <c r="BI27" s="138"/>
      <c r="BJ27" s="138"/>
      <c r="BK27" s="138"/>
      <c r="BL27" s="140"/>
      <c r="BM27" s="138"/>
      <c r="BN27" s="138"/>
      <c r="BO27" s="138"/>
      <c r="BP27" s="138"/>
      <c r="BQ27" s="138"/>
      <c r="BR27" s="138"/>
      <c r="BS27" s="138"/>
      <c r="BT27" s="138"/>
      <c r="BU27" s="138"/>
      <c r="BV27" s="138"/>
      <c r="BW27" s="138"/>
      <c r="BX27" s="138"/>
      <c r="BY27" s="138"/>
    </row>
    <row r="28" spans="1:77" s="149" customFormat="1" ht="15" customHeight="1" x14ac:dyDescent="0.2">
      <c r="A28" s="66" t="s">
        <v>82</v>
      </c>
      <c r="B28" s="194">
        <v>190</v>
      </c>
      <c r="C28" s="346"/>
      <c r="D28" s="147"/>
      <c r="E28" s="134"/>
      <c r="F28" s="134"/>
      <c r="G28" s="134"/>
      <c r="H28" s="134"/>
      <c r="I28" s="145"/>
      <c r="J28" s="147"/>
      <c r="K28" s="147"/>
      <c r="L28" s="147"/>
      <c r="M28" s="134"/>
      <c r="N28" s="134"/>
      <c r="O28" s="134"/>
      <c r="P28" s="134"/>
      <c r="Q28" s="134"/>
      <c r="R28" s="134"/>
      <c r="S28" s="134"/>
      <c r="T28" s="134"/>
      <c r="U28" s="134"/>
      <c r="V28" s="134"/>
      <c r="W28" s="134"/>
      <c r="X28" s="134"/>
      <c r="Y28" s="134"/>
      <c r="Z28" s="134"/>
      <c r="AA28" s="134"/>
      <c r="AB28" s="148"/>
      <c r="AC28" s="138"/>
      <c r="AD28" s="138"/>
      <c r="AE28" s="138"/>
      <c r="AF28" s="138"/>
      <c r="AG28" s="140"/>
      <c r="AH28" s="138"/>
      <c r="AI28" s="140"/>
      <c r="AJ28" s="138"/>
      <c r="AK28" s="140"/>
      <c r="AL28" s="138"/>
      <c r="AM28" s="138"/>
      <c r="AN28" s="138"/>
      <c r="AO28" s="138"/>
      <c r="AP28" s="138"/>
      <c r="AQ28" s="138"/>
      <c r="AR28" s="138"/>
      <c r="AS28" s="138"/>
      <c r="AT28" s="138"/>
      <c r="AU28" s="138"/>
      <c r="AV28" s="138"/>
      <c r="AW28" s="138"/>
      <c r="AX28" s="138"/>
      <c r="AY28" s="138"/>
      <c r="AZ28" s="138"/>
      <c r="BA28" s="140"/>
      <c r="BB28" s="138"/>
      <c r="BC28" s="140"/>
      <c r="BD28" s="138"/>
      <c r="BE28" s="140"/>
      <c r="BF28" s="138"/>
      <c r="BG28" s="138"/>
      <c r="BH28" s="138"/>
      <c r="BI28" s="138"/>
      <c r="BJ28" s="138"/>
      <c r="BK28" s="138"/>
      <c r="BL28" s="140"/>
      <c r="BM28" s="138"/>
      <c r="BN28" s="138"/>
      <c r="BO28" s="138"/>
      <c r="BP28" s="138"/>
      <c r="BQ28" s="138"/>
      <c r="BR28" s="138"/>
      <c r="BS28" s="138"/>
      <c r="BT28" s="138"/>
      <c r="BU28" s="138"/>
      <c r="BV28" s="138"/>
      <c r="BW28" s="138"/>
      <c r="BX28" s="138"/>
      <c r="BY28" s="138"/>
    </row>
    <row r="29" spans="1:77" s="149" customFormat="1" ht="15" customHeight="1" x14ac:dyDescent="0.2">
      <c r="A29" s="66" t="s">
        <v>393</v>
      </c>
      <c r="B29" s="18">
        <v>200</v>
      </c>
      <c r="C29" s="347"/>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48"/>
      <c r="AC29" s="138"/>
      <c r="AD29" s="138"/>
      <c r="AE29" s="138"/>
      <c r="AF29" s="138"/>
      <c r="AG29" s="140"/>
      <c r="AH29" s="138"/>
      <c r="AI29" s="140"/>
      <c r="AJ29" s="138"/>
      <c r="AK29" s="140"/>
      <c r="AL29" s="138"/>
      <c r="AM29" s="138"/>
      <c r="AN29" s="138"/>
      <c r="AO29" s="138"/>
      <c r="AP29" s="138"/>
      <c r="AQ29" s="138"/>
      <c r="AR29" s="138"/>
      <c r="AS29" s="138"/>
      <c r="AT29" s="138"/>
      <c r="AU29" s="138"/>
      <c r="AV29" s="138"/>
      <c r="AW29" s="138"/>
      <c r="AX29" s="138"/>
      <c r="AY29" s="138"/>
      <c r="AZ29" s="138"/>
      <c r="BA29" s="140"/>
      <c r="BB29" s="138"/>
      <c r="BC29" s="140"/>
      <c r="BD29" s="138"/>
      <c r="BE29" s="140"/>
      <c r="BF29" s="138"/>
      <c r="BG29" s="138"/>
      <c r="BH29" s="138"/>
      <c r="BI29" s="138"/>
      <c r="BJ29" s="138"/>
      <c r="BK29" s="138"/>
      <c r="BL29" s="140"/>
      <c r="BM29" s="138"/>
      <c r="BN29" s="138"/>
      <c r="BO29" s="138"/>
      <c r="BP29" s="138"/>
      <c r="BQ29" s="138"/>
      <c r="BR29" s="138"/>
      <c r="BS29" s="138"/>
      <c r="BT29" s="138"/>
      <c r="BU29" s="138"/>
      <c r="BV29" s="138"/>
      <c r="BW29" s="138"/>
      <c r="BX29" s="138"/>
      <c r="BY29" s="138"/>
    </row>
    <row r="30" spans="1:77" s="149" customFormat="1" ht="15" customHeight="1" x14ac:dyDescent="0.2">
      <c r="A30" s="66" t="s">
        <v>394</v>
      </c>
      <c r="B30" s="18">
        <v>210</v>
      </c>
      <c r="C30" s="347"/>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48"/>
      <c r="AC30" s="138"/>
      <c r="AD30" s="138"/>
      <c r="AE30" s="138"/>
      <c r="AF30" s="138"/>
      <c r="AG30" s="140"/>
      <c r="AH30" s="138"/>
      <c r="AI30" s="140"/>
      <c r="AJ30" s="138"/>
      <c r="AK30" s="140"/>
      <c r="AL30" s="138"/>
      <c r="AM30" s="138"/>
      <c r="AN30" s="138"/>
      <c r="AO30" s="138"/>
      <c r="AP30" s="138"/>
      <c r="AQ30" s="138"/>
      <c r="AR30" s="138"/>
      <c r="AS30" s="138"/>
      <c r="AT30" s="138"/>
      <c r="AU30" s="138"/>
      <c r="AV30" s="138"/>
      <c r="AW30" s="138"/>
      <c r="AX30" s="138"/>
      <c r="AY30" s="138"/>
      <c r="AZ30" s="138"/>
      <c r="BA30" s="140"/>
      <c r="BB30" s="138"/>
      <c r="BC30" s="140"/>
      <c r="BD30" s="138"/>
      <c r="BE30" s="140"/>
      <c r="BF30" s="138"/>
      <c r="BG30" s="138"/>
      <c r="BH30" s="138"/>
      <c r="BI30" s="138"/>
      <c r="BJ30" s="138"/>
      <c r="BK30" s="138"/>
      <c r="BL30" s="140"/>
      <c r="BM30" s="138"/>
      <c r="BN30" s="138"/>
      <c r="BO30" s="138"/>
      <c r="BP30" s="138"/>
      <c r="BQ30" s="138"/>
      <c r="BR30" s="138"/>
      <c r="BS30" s="138"/>
      <c r="BT30" s="138"/>
      <c r="BU30" s="138"/>
      <c r="BV30" s="138"/>
      <c r="BW30" s="138"/>
      <c r="BX30" s="138"/>
      <c r="BY30" s="138"/>
    </row>
    <row r="31" spans="1:77" ht="15" customHeight="1" x14ac:dyDescent="0.2">
      <c r="A31" s="66" t="s">
        <v>395</v>
      </c>
      <c r="B31" s="194">
        <v>220</v>
      </c>
      <c r="C31" s="332"/>
      <c r="D31" s="134"/>
      <c r="E31" s="134"/>
      <c r="F31" s="134"/>
      <c r="G31" s="134"/>
      <c r="H31" s="134"/>
      <c r="I31" s="134"/>
      <c r="J31" s="134"/>
      <c r="K31" s="134"/>
      <c r="L31" s="134"/>
      <c r="M31" s="134"/>
      <c r="N31" s="134"/>
      <c r="O31" s="134"/>
      <c r="P31" s="134"/>
      <c r="Q31" s="134"/>
      <c r="R31" s="134"/>
      <c r="S31" s="134"/>
      <c r="T31" s="134"/>
      <c r="U31" s="134"/>
      <c r="V31" s="134"/>
      <c r="W31" s="134"/>
      <c r="X31" s="134"/>
      <c r="Y31" s="134"/>
      <c r="Z31" s="134"/>
      <c r="AA31" s="134"/>
      <c r="AB31" s="148"/>
      <c r="AG31" s="140"/>
      <c r="AI31" s="140"/>
      <c r="AJ31" s="140"/>
      <c r="AK31" s="140"/>
      <c r="AM31" s="140"/>
      <c r="AO31" s="140"/>
      <c r="AP31" s="140"/>
      <c r="AQ31" s="140"/>
      <c r="AR31" s="140"/>
      <c r="AU31" s="140"/>
      <c r="BA31" s="140"/>
      <c r="BC31" s="140"/>
      <c r="BD31" s="140"/>
      <c r="BE31" s="140"/>
      <c r="BG31" s="140"/>
      <c r="BI31" s="140"/>
      <c r="BJ31" s="140"/>
      <c r="BK31" s="140"/>
      <c r="BL31" s="140"/>
      <c r="BO31" s="140"/>
    </row>
    <row r="32" spans="1:77" ht="15" customHeight="1" x14ac:dyDescent="0.2">
      <c r="A32" s="326" t="s">
        <v>56</v>
      </c>
      <c r="B32" s="18">
        <v>230</v>
      </c>
      <c r="C32" s="175"/>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48"/>
      <c r="AG32" s="140"/>
      <c r="AI32" s="140"/>
      <c r="AJ32" s="140"/>
      <c r="AK32" s="140"/>
      <c r="AM32" s="140"/>
      <c r="AO32" s="140"/>
      <c r="AP32" s="140"/>
      <c r="AQ32" s="140"/>
      <c r="AR32" s="140"/>
      <c r="AU32" s="140"/>
      <c r="BA32" s="140"/>
      <c r="BC32" s="140"/>
      <c r="BD32" s="140"/>
      <c r="BE32" s="140"/>
      <c r="BG32" s="140"/>
      <c r="BI32" s="140"/>
      <c r="BJ32" s="140"/>
      <c r="BK32" s="140"/>
      <c r="BL32" s="140"/>
      <c r="BO32" s="140"/>
    </row>
    <row r="33" spans="1:77" ht="15" customHeight="1" x14ac:dyDescent="0.2">
      <c r="A33" s="66"/>
      <c r="B33" s="194"/>
      <c r="C33" s="157"/>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134"/>
      <c r="AB33" s="148"/>
      <c r="AG33" s="140"/>
      <c r="AI33" s="140"/>
      <c r="AJ33" s="140"/>
      <c r="AK33" s="140"/>
      <c r="AM33" s="140"/>
      <c r="AO33" s="140"/>
      <c r="AP33" s="140"/>
      <c r="AQ33" s="140"/>
      <c r="AR33" s="140"/>
      <c r="AU33" s="140"/>
      <c r="BA33" s="140"/>
      <c r="BC33" s="140"/>
      <c r="BD33" s="140"/>
      <c r="BE33" s="140"/>
      <c r="BG33" s="140"/>
      <c r="BI33" s="140"/>
      <c r="BJ33" s="140"/>
      <c r="BK33" s="140"/>
      <c r="BL33" s="140"/>
      <c r="BO33" s="140"/>
    </row>
    <row r="34" spans="1:77" ht="15" customHeight="1" x14ac:dyDescent="0.2">
      <c r="A34" s="58" t="s">
        <v>4</v>
      </c>
      <c r="B34" s="59"/>
      <c r="C34" s="157"/>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48"/>
      <c r="AG34" s="140"/>
      <c r="AI34" s="140"/>
      <c r="AJ34" s="140"/>
      <c r="AK34" s="140"/>
      <c r="AM34" s="140"/>
      <c r="AO34" s="140"/>
      <c r="AP34" s="140"/>
      <c r="AQ34" s="140"/>
      <c r="AR34" s="140"/>
      <c r="AU34" s="140"/>
      <c r="BA34" s="140"/>
      <c r="BC34" s="140"/>
      <c r="BD34" s="140"/>
      <c r="BE34" s="140"/>
      <c r="BG34" s="140"/>
      <c r="BI34" s="140"/>
      <c r="BJ34" s="140"/>
      <c r="BK34" s="140"/>
      <c r="BL34" s="140"/>
      <c r="BO34" s="140"/>
    </row>
    <row r="35" spans="1:77" ht="15" customHeight="1" x14ac:dyDescent="0.2">
      <c r="A35" s="326" t="s">
        <v>57</v>
      </c>
      <c r="B35" s="194">
        <v>240</v>
      </c>
      <c r="C35" s="175"/>
      <c r="D35" s="142"/>
      <c r="E35" s="143"/>
      <c r="F35" s="143"/>
      <c r="G35" s="144"/>
      <c r="H35" s="144"/>
      <c r="I35" s="145"/>
      <c r="J35" s="147"/>
      <c r="K35" s="158"/>
      <c r="L35" s="145"/>
      <c r="M35" s="159"/>
      <c r="N35" s="158"/>
      <c r="O35" s="147"/>
      <c r="P35" s="134"/>
      <c r="Q35" s="158"/>
      <c r="R35" s="158"/>
      <c r="S35" s="158"/>
      <c r="T35" s="134"/>
      <c r="U35" s="145"/>
      <c r="V35" s="134"/>
      <c r="W35" s="134"/>
      <c r="X35" s="134"/>
      <c r="Y35" s="134"/>
      <c r="Z35" s="134"/>
      <c r="AA35" s="134"/>
      <c r="AB35" s="148"/>
      <c r="BQ35" s="141"/>
      <c r="BR35" s="141"/>
      <c r="BS35" s="141"/>
      <c r="BT35" s="141"/>
      <c r="BU35" s="141"/>
      <c r="BV35" s="141"/>
      <c r="BW35" s="141"/>
      <c r="BX35" s="141"/>
      <c r="BY35" s="141"/>
    </row>
    <row r="36" spans="1:77" ht="15" customHeight="1" x14ac:dyDescent="0.2">
      <c r="A36" s="66" t="s">
        <v>83</v>
      </c>
      <c r="B36" s="194">
        <v>250</v>
      </c>
      <c r="C36" s="157"/>
      <c r="D36" s="160"/>
      <c r="E36" s="144"/>
      <c r="F36" s="160"/>
      <c r="G36" s="134"/>
      <c r="H36" s="134"/>
      <c r="I36" s="146"/>
      <c r="J36" s="160"/>
      <c r="K36" s="147"/>
      <c r="L36" s="145"/>
      <c r="M36" s="146"/>
      <c r="N36" s="145"/>
      <c r="O36" s="147"/>
      <c r="P36" s="134"/>
      <c r="Q36" s="145"/>
      <c r="R36" s="145"/>
      <c r="S36" s="145"/>
      <c r="T36" s="134"/>
      <c r="U36" s="145"/>
      <c r="V36" s="134"/>
      <c r="W36" s="134"/>
      <c r="X36" s="134"/>
      <c r="Y36" s="134"/>
      <c r="Z36" s="134"/>
      <c r="AA36" s="134"/>
      <c r="AB36" s="148"/>
      <c r="BQ36" s="141"/>
      <c r="BR36" s="141"/>
      <c r="BS36" s="141"/>
      <c r="BT36" s="141"/>
      <c r="BU36" s="141"/>
      <c r="BV36" s="141"/>
      <c r="BW36" s="141"/>
      <c r="BX36" s="141"/>
      <c r="BY36" s="141"/>
    </row>
    <row r="37" spans="1:77" ht="15" customHeight="1" x14ac:dyDescent="0.2">
      <c r="A37" s="66" t="s">
        <v>84</v>
      </c>
      <c r="B37" s="194">
        <v>260</v>
      </c>
      <c r="C37" s="157"/>
      <c r="D37" s="134"/>
      <c r="E37" s="134"/>
      <c r="F37" s="134"/>
      <c r="G37" s="134"/>
      <c r="H37" s="134"/>
      <c r="I37" s="134"/>
      <c r="J37" s="134"/>
      <c r="K37" s="134"/>
      <c r="L37" s="145"/>
      <c r="M37" s="146"/>
      <c r="N37" s="147"/>
      <c r="O37" s="134"/>
      <c r="P37" s="134"/>
      <c r="Q37" s="143"/>
      <c r="R37" s="143"/>
      <c r="S37" s="147"/>
      <c r="T37" s="134"/>
      <c r="U37" s="147"/>
      <c r="V37" s="134"/>
      <c r="W37" s="134"/>
      <c r="X37" s="134"/>
      <c r="Y37" s="134"/>
      <c r="Z37" s="134"/>
      <c r="AA37" s="134"/>
      <c r="AB37" s="148"/>
      <c r="BQ37" s="141"/>
      <c r="BR37" s="141"/>
      <c r="BS37" s="141"/>
      <c r="BT37" s="141"/>
      <c r="BU37" s="141"/>
      <c r="BV37" s="141"/>
      <c r="BW37" s="141"/>
      <c r="BX37" s="141"/>
      <c r="BY37" s="141"/>
    </row>
    <row r="38" spans="1:77" ht="15" customHeight="1" x14ac:dyDescent="0.2">
      <c r="A38" s="66" t="s">
        <v>85</v>
      </c>
      <c r="B38" s="194">
        <v>270</v>
      </c>
      <c r="C38" s="157"/>
      <c r="D38" s="134"/>
      <c r="E38" s="134"/>
      <c r="F38" s="134"/>
      <c r="G38" s="134"/>
      <c r="H38" s="134"/>
      <c r="I38" s="134"/>
      <c r="J38" s="134"/>
      <c r="K38" s="134"/>
      <c r="L38" s="145"/>
      <c r="M38" s="161"/>
      <c r="N38" s="162"/>
      <c r="O38" s="134"/>
      <c r="P38" s="134"/>
      <c r="Q38" s="163"/>
      <c r="R38" s="163"/>
      <c r="S38" s="162"/>
      <c r="T38" s="134"/>
      <c r="U38" s="162"/>
      <c r="V38" s="134"/>
      <c r="W38" s="134"/>
      <c r="X38" s="134"/>
      <c r="Y38" s="134"/>
      <c r="Z38" s="134"/>
      <c r="AA38" s="134"/>
      <c r="AB38" s="148"/>
      <c r="BQ38" s="141"/>
      <c r="BR38" s="141"/>
      <c r="BS38" s="141"/>
      <c r="BT38" s="141"/>
      <c r="BU38" s="141"/>
      <c r="BV38" s="141"/>
      <c r="BW38" s="141"/>
      <c r="BX38" s="141"/>
      <c r="BY38" s="141"/>
    </row>
    <row r="39" spans="1:77" ht="15" customHeight="1" x14ac:dyDescent="0.2">
      <c r="A39" s="66" t="s">
        <v>86</v>
      </c>
      <c r="B39" s="194">
        <v>280</v>
      </c>
      <c r="C39" s="157"/>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48"/>
      <c r="BQ39" s="141"/>
      <c r="BR39" s="141"/>
      <c r="BS39" s="141"/>
      <c r="BT39" s="141"/>
      <c r="BU39" s="141"/>
      <c r="BV39" s="141"/>
      <c r="BW39" s="141"/>
      <c r="BX39" s="141"/>
      <c r="BY39" s="141"/>
    </row>
    <row r="40" spans="1:77" ht="15" customHeight="1" x14ac:dyDescent="0.2">
      <c r="A40" s="127" t="s">
        <v>87</v>
      </c>
      <c r="B40" s="194">
        <v>290</v>
      </c>
      <c r="C40" s="157"/>
      <c r="D40" s="134"/>
      <c r="E40" s="134"/>
      <c r="F40" s="134"/>
      <c r="G40" s="134"/>
      <c r="H40" s="134"/>
      <c r="I40" s="134"/>
      <c r="J40" s="134"/>
      <c r="K40" s="147"/>
      <c r="L40" s="145"/>
      <c r="M40" s="146"/>
      <c r="N40" s="147"/>
      <c r="O40" s="147"/>
      <c r="P40" s="134"/>
      <c r="Q40" s="147"/>
      <c r="R40" s="147"/>
      <c r="S40" s="147"/>
      <c r="T40" s="134"/>
      <c r="U40" s="147"/>
      <c r="V40" s="134"/>
      <c r="W40" s="134"/>
      <c r="X40" s="134"/>
      <c r="Y40" s="134"/>
      <c r="Z40" s="134"/>
      <c r="AA40" s="134"/>
      <c r="AB40" s="148"/>
      <c r="BQ40" s="141"/>
      <c r="BR40" s="141"/>
      <c r="BS40" s="141"/>
      <c r="BT40" s="141"/>
      <c r="BU40" s="141"/>
      <c r="BV40" s="141"/>
      <c r="BW40" s="141"/>
      <c r="BX40" s="141"/>
      <c r="BY40" s="141"/>
    </row>
    <row r="41" spans="1:77" ht="15" customHeight="1" x14ac:dyDescent="0.2">
      <c r="A41" s="127" t="s">
        <v>88</v>
      </c>
      <c r="B41" s="194">
        <v>300</v>
      </c>
      <c r="C41" s="157"/>
      <c r="D41" s="134"/>
      <c r="E41" s="134"/>
      <c r="F41" s="134"/>
      <c r="G41" s="134"/>
      <c r="H41" s="134"/>
      <c r="I41" s="134"/>
      <c r="J41" s="134"/>
      <c r="K41" s="147"/>
      <c r="L41" s="145"/>
      <c r="M41" s="146"/>
      <c r="N41" s="147"/>
      <c r="O41" s="147"/>
      <c r="P41" s="134"/>
      <c r="Q41" s="147"/>
      <c r="R41" s="147"/>
      <c r="S41" s="147"/>
      <c r="T41" s="134"/>
      <c r="U41" s="147"/>
      <c r="V41" s="134"/>
      <c r="W41" s="134"/>
      <c r="X41" s="134"/>
      <c r="Y41" s="134"/>
      <c r="Z41" s="134"/>
      <c r="AA41" s="134"/>
      <c r="AB41" s="148"/>
      <c r="BQ41" s="141"/>
      <c r="BR41" s="141"/>
      <c r="BS41" s="141"/>
      <c r="BT41" s="141"/>
      <c r="BU41" s="141"/>
      <c r="BV41" s="141"/>
      <c r="BW41" s="141"/>
      <c r="BX41" s="141"/>
      <c r="BY41" s="141"/>
    </row>
    <row r="42" spans="1:77" ht="15" customHeight="1" x14ac:dyDescent="0.2">
      <c r="A42" s="127" t="s">
        <v>89</v>
      </c>
      <c r="B42" s="194">
        <v>310</v>
      </c>
      <c r="C42" s="168"/>
      <c r="D42" s="142"/>
      <c r="E42" s="147"/>
      <c r="F42" s="134"/>
      <c r="G42" s="134"/>
      <c r="H42" s="134"/>
      <c r="I42" s="151"/>
      <c r="J42" s="147"/>
      <c r="K42" s="147"/>
      <c r="L42" s="145"/>
      <c r="M42" s="146"/>
      <c r="N42" s="147"/>
      <c r="O42" s="147"/>
      <c r="P42" s="134"/>
      <c r="Q42" s="143"/>
      <c r="R42" s="143"/>
      <c r="S42" s="147"/>
      <c r="T42" s="134"/>
      <c r="U42" s="147"/>
      <c r="V42" s="134"/>
      <c r="W42" s="134"/>
      <c r="X42" s="134"/>
      <c r="Y42" s="134"/>
      <c r="Z42" s="134"/>
      <c r="AA42" s="134"/>
      <c r="AB42" s="148"/>
      <c r="BQ42" s="141"/>
      <c r="BR42" s="141"/>
      <c r="BS42" s="141"/>
      <c r="BT42" s="141"/>
      <c r="BU42" s="141"/>
      <c r="BV42" s="141"/>
      <c r="BW42" s="141"/>
      <c r="BX42" s="141"/>
      <c r="BY42" s="141"/>
    </row>
    <row r="43" spans="1:77" ht="15" customHeight="1" x14ac:dyDescent="0.2">
      <c r="A43" s="66" t="s">
        <v>90</v>
      </c>
      <c r="B43" s="194">
        <v>320</v>
      </c>
      <c r="C43" s="157"/>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48"/>
      <c r="BQ43" s="141"/>
      <c r="BR43" s="141"/>
      <c r="BS43" s="141"/>
      <c r="BT43" s="141"/>
      <c r="BU43" s="141"/>
      <c r="BV43" s="141"/>
      <c r="BW43" s="141"/>
      <c r="BX43" s="141"/>
      <c r="BY43" s="141"/>
    </row>
    <row r="44" spans="1:77" ht="15" customHeight="1" x14ac:dyDescent="0.2">
      <c r="A44" s="127" t="s">
        <v>91</v>
      </c>
      <c r="B44" s="194">
        <v>330</v>
      </c>
      <c r="C44" s="157"/>
      <c r="D44" s="134"/>
      <c r="E44" s="134"/>
      <c r="F44" s="134"/>
      <c r="G44" s="134"/>
      <c r="H44" s="134"/>
      <c r="I44" s="134"/>
      <c r="J44" s="134"/>
      <c r="K44" s="147"/>
      <c r="L44" s="145"/>
      <c r="M44" s="146"/>
      <c r="N44" s="147"/>
      <c r="O44" s="147"/>
      <c r="P44" s="134"/>
      <c r="Q44" s="143"/>
      <c r="R44" s="143"/>
      <c r="S44" s="147"/>
      <c r="T44" s="134"/>
      <c r="U44" s="147"/>
      <c r="V44" s="134"/>
      <c r="W44" s="134"/>
      <c r="X44" s="134"/>
      <c r="Y44" s="134"/>
      <c r="Z44" s="134"/>
      <c r="AA44" s="134"/>
      <c r="AB44" s="148"/>
      <c r="BQ44" s="141"/>
      <c r="BR44" s="141"/>
      <c r="BS44" s="141"/>
      <c r="BT44" s="141"/>
      <c r="BU44" s="141"/>
      <c r="BV44" s="141"/>
      <c r="BW44" s="141"/>
      <c r="BX44" s="141"/>
      <c r="BY44" s="141"/>
    </row>
    <row r="45" spans="1:77" ht="15" customHeight="1" x14ac:dyDescent="0.2">
      <c r="A45" s="127" t="s">
        <v>92</v>
      </c>
      <c r="B45" s="194">
        <v>340</v>
      </c>
      <c r="C45" s="157"/>
      <c r="D45" s="134"/>
      <c r="E45" s="134"/>
      <c r="F45" s="134"/>
      <c r="G45" s="134"/>
      <c r="H45" s="134"/>
      <c r="I45" s="134"/>
      <c r="J45" s="134"/>
      <c r="K45" s="147"/>
      <c r="L45" s="145"/>
      <c r="M45" s="146"/>
      <c r="N45" s="147"/>
      <c r="O45" s="147"/>
      <c r="P45" s="134"/>
      <c r="Q45" s="143"/>
      <c r="R45" s="143"/>
      <c r="S45" s="147"/>
      <c r="T45" s="134"/>
      <c r="U45" s="147"/>
      <c r="V45" s="134"/>
      <c r="W45" s="134"/>
      <c r="X45" s="134"/>
      <c r="Y45" s="134"/>
      <c r="Z45" s="134"/>
      <c r="AA45" s="134"/>
      <c r="AB45" s="148"/>
      <c r="BQ45" s="141"/>
      <c r="BR45" s="141"/>
      <c r="BS45" s="141"/>
      <c r="BT45" s="141"/>
      <c r="BU45" s="141"/>
      <c r="BV45" s="141"/>
      <c r="BW45" s="141"/>
      <c r="BX45" s="141"/>
      <c r="BY45" s="141"/>
    </row>
    <row r="46" spans="1:77" ht="15" customHeight="1" x14ac:dyDescent="0.2">
      <c r="A46" s="66" t="s">
        <v>93</v>
      </c>
      <c r="B46" s="194">
        <v>350</v>
      </c>
      <c r="C46" s="168"/>
      <c r="D46" s="142"/>
      <c r="E46" s="143"/>
      <c r="F46" s="147"/>
      <c r="G46" s="134"/>
      <c r="H46" s="134"/>
      <c r="I46" s="151"/>
      <c r="J46" s="147"/>
      <c r="K46" s="147"/>
      <c r="L46" s="145"/>
      <c r="M46" s="146"/>
      <c r="N46" s="147"/>
      <c r="O46" s="147"/>
      <c r="P46" s="147"/>
      <c r="Q46" s="143"/>
      <c r="R46" s="143"/>
      <c r="S46" s="147"/>
      <c r="T46" s="134"/>
      <c r="U46" s="147"/>
      <c r="V46" s="134"/>
      <c r="W46" s="134"/>
      <c r="X46" s="134"/>
      <c r="Y46" s="134"/>
      <c r="Z46" s="134"/>
      <c r="AA46" s="134"/>
      <c r="AB46" s="148"/>
      <c r="BQ46" s="141"/>
      <c r="BR46" s="141"/>
      <c r="BS46" s="141"/>
      <c r="BT46" s="141"/>
      <c r="BU46" s="141"/>
      <c r="BV46" s="141"/>
      <c r="BW46" s="141"/>
      <c r="BX46" s="141"/>
      <c r="BY46" s="141"/>
    </row>
    <row r="47" spans="1:77" ht="15" customHeight="1" x14ac:dyDescent="0.2">
      <c r="A47" s="326" t="s">
        <v>305</v>
      </c>
      <c r="B47" s="194">
        <v>360</v>
      </c>
      <c r="C47" s="175"/>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48"/>
      <c r="BQ47" s="141"/>
      <c r="BR47" s="141"/>
      <c r="BS47" s="141"/>
      <c r="BT47" s="141"/>
      <c r="BU47" s="141"/>
      <c r="BV47" s="141"/>
      <c r="BW47" s="141"/>
      <c r="BX47" s="141"/>
      <c r="BY47" s="141"/>
    </row>
    <row r="48" spans="1:77" ht="15" customHeight="1" x14ac:dyDescent="0.2">
      <c r="A48" s="326" t="s">
        <v>62</v>
      </c>
      <c r="B48" s="194">
        <v>370</v>
      </c>
      <c r="C48" s="168"/>
      <c r="D48" s="150"/>
      <c r="E48" s="134"/>
      <c r="F48" s="147"/>
      <c r="G48" s="134"/>
      <c r="H48" s="134"/>
      <c r="I48" s="145"/>
      <c r="J48" s="145"/>
      <c r="K48" s="145"/>
      <c r="L48" s="145"/>
      <c r="M48" s="134"/>
      <c r="N48" s="134"/>
      <c r="O48" s="134"/>
      <c r="P48" s="134"/>
      <c r="Q48" s="134"/>
      <c r="R48" s="134"/>
      <c r="S48" s="134"/>
      <c r="T48" s="134"/>
      <c r="U48" s="134"/>
      <c r="V48" s="134"/>
      <c r="W48" s="134"/>
      <c r="X48" s="134"/>
      <c r="Y48" s="134"/>
      <c r="Z48" s="134"/>
      <c r="AA48" s="134"/>
      <c r="AB48" s="148"/>
      <c r="BQ48" s="141"/>
      <c r="BR48" s="141"/>
      <c r="BS48" s="141"/>
      <c r="BT48" s="141"/>
      <c r="BU48" s="141"/>
      <c r="BV48" s="141"/>
      <c r="BW48" s="141"/>
      <c r="BX48" s="141"/>
      <c r="BY48" s="141"/>
    </row>
    <row r="49" spans="1:77" ht="15" customHeight="1" x14ac:dyDescent="0.2">
      <c r="A49" s="66" t="s">
        <v>94</v>
      </c>
      <c r="B49" s="194">
        <v>380</v>
      </c>
      <c r="C49" s="168"/>
      <c r="D49" s="142"/>
      <c r="E49" s="134"/>
      <c r="F49" s="134"/>
      <c r="G49" s="134"/>
      <c r="H49" s="134"/>
      <c r="I49" s="147"/>
      <c r="J49" s="162"/>
      <c r="K49" s="162"/>
      <c r="L49" s="162"/>
      <c r="M49" s="134"/>
      <c r="N49" s="134"/>
      <c r="O49" s="134"/>
      <c r="P49" s="134"/>
      <c r="Q49" s="134"/>
      <c r="R49" s="134"/>
      <c r="S49" s="134"/>
      <c r="T49" s="134"/>
      <c r="U49" s="134"/>
      <c r="V49" s="134"/>
      <c r="W49" s="134"/>
      <c r="X49" s="134"/>
      <c r="Y49" s="134"/>
      <c r="Z49" s="134"/>
      <c r="AA49" s="134"/>
      <c r="AB49" s="148"/>
      <c r="BQ49" s="141"/>
      <c r="BR49" s="141"/>
      <c r="BS49" s="141"/>
      <c r="BT49" s="141"/>
      <c r="BU49" s="141"/>
      <c r="BV49" s="141"/>
      <c r="BW49" s="141"/>
      <c r="BX49" s="141"/>
      <c r="BY49" s="141"/>
    </row>
    <row r="50" spans="1:77" ht="15" customHeight="1" x14ac:dyDescent="0.2">
      <c r="A50" s="66" t="s">
        <v>95</v>
      </c>
      <c r="B50" s="194">
        <v>390</v>
      </c>
      <c r="C50" s="168"/>
      <c r="D50" s="164"/>
      <c r="E50" s="134"/>
      <c r="F50" s="134"/>
      <c r="G50" s="134"/>
      <c r="H50" s="134"/>
      <c r="I50" s="147"/>
      <c r="J50" s="165"/>
      <c r="K50" s="147"/>
      <c r="L50" s="147"/>
      <c r="M50" s="134"/>
      <c r="N50" s="134"/>
      <c r="O50" s="134"/>
      <c r="P50" s="134"/>
      <c r="Q50" s="134"/>
      <c r="R50" s="134"/>
      <c r="S50" s="134"/>
      <c r="T50" s="134"/>
      <c r="U50" s="134"/>
      <c r="V50" s="134"/>
      <c r="W50" s="134"/>
      <c r="X50" s="134"/>
      <c r="Y50" s="134"/>
      <c r="Z50" s="134"/>
      <c r="AA50" s="134"/>
      <c r="AB50" s="148"/>
      <c r="BQ50" s="141"/>
      <c r="BR50" s="141"/>
      <c r="BS50" s="141"/>
      <c r="BT50" s="141"/>
      <c r="BU50" s="141"/>
      <c r="BV50" s="141"/>
      <c r="BW50" s="141"/>
      <c r="BX50" s="141"/>
      <c r="BY50" s="141"/>
    </row>
    <row r="51" spans="1:77" ht="15" customHeight="1" x14ac:dyDescent="0.2">
      <c r="A51" s="66" t="s">
        <v>96</v>
      </c>
      <c r="B51" s="194">
        <v>400</v>
      </c>
      <c r="C51" s="168"/>
      <c r="D51" s="164"/>
      <c r="E51" s="134"/>
      <c r="F51" s="134"/>
      <c r="G51" s="134"/>
      <c r="H51" s="134"/>
      <c r="I51" s="147"/>
      <c r="J51" s="165"/>
      <c r="K51" s="147"/>
      <c r="L51" s="147"/>
      <c r="M51" s="134"/>
      <c r="N51" s="134"/>
      <c r="O51" s="134"/>
      <c r="P51" s="134"/>
      <c r="Q51" s="134"/>
      <c r="R51" s="134"/>
      <c r="S51" s="134"/>
      <c r="T51" s="134"/>
      <c r="U51" s="134"/>
      <c r="V51" s="134"/>
      <c r="W51" s="134"/>
      <c r="X51" s="134"/>
      <c r="Y51" s="134"/>
      <c r="Z51" s="134"/>
      <c r="AA51" s="134"/>
      <c r="AB51" s="148"/>
      <c r="BQ51" s="141"/>
      <c r="BR51" s="141"/>
      <c r="BS51" s="141"/>
      <c r="BT51" s="141"/>
      <c r="BU51" s="141"/>
      <c r="BV51" s="141"/>
      <c r="BW51" s="141"/>
      <c r="BX51" s="141"/>
      <c r="BY51" s="141"/>
    </row>
    <row r="52" spans="1:77" ht="15" customHeight="1" x14ac:dyDescent="0.2">
      <c r="A52" s="326" t="s">
        <v>63</v>
      </c>
      <c r="B52" s="194">
        <v>410</v>
      </c>
      <c r="C52" s="175"/>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48"/>
      <c r="BQ52" s="141"/>
      <c r="BR52" s="141"/>
      <c r="BS52" s="141"/>
      <c r="BT52" s="141"/>
      <c r="BU52" s="141"/>
      <c r="BV52" s="141"/>
      <c r="BW52" s="141"/>
      <c r="BX52" s="141"/>
      <c r="BY52" s="141"/>
    </row>
    <row r="53" spans="1:77" ht="15" customHeight="1" x14ac:dyDescent="0.2">
      <c r="A53" s="335" t="s">
        <v>64</v>
      </c>
      <c r="B53" s="194">
        <v>420</v>
      </c>
      <c r="C53" s="168"/>
      <c r="D53" s="160"/>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48"/>
      <c r="BQ53" s="141"/>
      <c r="BR53" s="141"/>
      <c r="BS53" s="141"/>
      <c r="BT53" s="141"/>
      <c r="BU53" s="141"/>
      <c r="BV53" s="141"/>
      <c r="BW53" s="141"/>
      <c r="BX53" s="141"/>
      <c r="BY53" s="141"/>
    </row>
    <row r="54" spans="1:77" ht="15" customHeight="1" x14ac:dyDescent="0.2">
      <c r="A54" s="128" t="s">
        <v>97</v>
      </c>
      <c r="B54" s="194">
        <v>430</v>
      </c>
      <c r="C54" s="175"/>
      <c r="D54" s="160"/>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48"/>
      <c r="BQ54" s="141"/>
      <c r="BR54" s="141"/>
      <c r="BS54" s="141"/>
      <c r="BT54" s="141"/>
      <c r="BU54" s="141"/>
      <c r="BV54" s="141"/>
      <c r="BW54" s="141"/>
      <c r="BX54" s="141"/>
      <c r="BY54" s="141"/>
    </row>
    <row r="55" spans="1:77" ht="15" customHeight="1" x14ac:dyDescent="0.2">
      <c r="A55" s="128" t="s">
        <v>98</v>
      </c>
      <c r="B55" s="194">
        <v>440</v>
      </c>
      <c r="C55" s="175"/>
      <c r="D55" s="147"/>
      <c r="E55" s="134"/>
      <c r="F55" s="134"/>
      <c r="G55" s="134"/>
      <c r="H55" s="134"/>
      <c r="I55" s="145"/>
      <c r="J55" s="147"/>
      <c r="K55" s="147"/>
      <c r="L55" s="147"/>
      <c r="M55" s="134"/>
      <c r="N55" s="134"/>
      <c r="O55" s="134"/>
      <c r="P55" s="134"/>
      <c r="Q55" s="134"/>
      <c r="R55" s="134"/>
      <c r="S55" s="134"/>
      <c r="T55" s="134"/>
      <c r="U55" s="134"/>
      <c r="V55" s="134"/>
      <c r="W55" s="134"/>
      <c r="X55" s="134"/>
      <c r="Y55" s="134"/>
      <c r="Z55" s="134"/>
      <c r="AA55" s="134"/>
      <c r="AB55" s="148"/>
      <c r="BQ55" s="141"/>
      <c r="BR55" s="141"/>
      <c r="BS55" s="141"/>
      <c r="BT55" s="141"/>
      <c r="BU55" s="141"/>
      <c r="BV55" s="141"/>
      <c r="BW55" s="141"/>
      <c r="BX55" s="141"/>
      <c r="BY55" s="141"/>
    </row>
    <row r="56" spans="1:77" ht="15" customHeight="1" x14ac:dyDescent="0.2">
      <c r="A56" s="128" t="s">
        <v>99</v>
      </c>
      <c r="B56" s="194">
        <v>450</v>
      </c>
      <c r="C56" s="175"/>
      <c r="D56" s="147"/>
      <c r="E56" s="134"/>
      <c r="F56" s="134"/>
      <c r="G56" s="134"/>
      <c r="H56" s="134"/>
      <c r="I56" s="145"/>
      <c r="J56" s="147"/>
      <c r="K56" s="147"/>
      <c r="L56" s="147"/>
      <c r="M56" s="134"/>
      <c r="N56" s="134"/>
      <c r="O56" s="134"/>
      <c r="P56" s="134"/>
      <c r="Q56" s="134"/>
      <c r="R56" s="134"/>
      <c r="S56" s="134"/>
      <c r="T56" s="134"/>
      <c r="U56" s="134"/>
      <c r="V56" s="134"/>
      <c r="W56" s="134"/>
      <c r="X56" s="134"/>
      <c r="Y56" s="134"/>
      <c r="Z56" s="134"/>
      <c r="AA56" s="134"/>
      <c r="AB56" s="148"/>
      <c r="BQ56" s="141"/>
      <c r="BR56" s="141"/>
      <c r="BS56" s="141"/>
      <c r="BT56" s="141"/>
      <c r="BU56" s="141"/>
      <c r="BV56" s="141"/>
      <c r="BW56" s="141"/>
      <c r="BX56" s="141"/>
      <c r="BY56" s="141"/>
    </row>
    <row r="57" spans="1:77" ht="15" customHeight="1" x14ac:dyDescent="0.2">
      <c r="A57" s="66" t="s">
        <v>396</v>
      </c>
      <c r="B57" s="194">
        <v>460</v>
      </c>
      <c r="C57" s="347"/>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48"/>
      <c r="BQ57" s="141"/>
      <c r="BR57" s="141"/>
      <c r="BS57" s="141"/>
      <c r="BT57" s="141"/>
      <c r="BU57" s="141"/>
      <c r="BV57" s="141"/>
      <c r="BW57" s="141"/>
      <c r="BX57" s="141"/>
      <c r="BY57" s="141"/>
    </row>
    <row r="58" spans="1:77" ht="15" customHeight="1" x14ac:dyDescent="0.2">
      <c r="A58" s="66" t="s">
        <v>397</v>
      </c>
      <c r="B58" s="194">
        <v>470</v>
      </c>
      <c r="C58" s="347"/>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48"/>
      <c r="BQ58" s="141"/>
      <c r="BR58" s="141"/>
      <c r="BS58" s="141"/>
      <c r="BT58" s="141"/>
      <c r="BU58" s="141"/>
      <c r="BV58" s="141"/>
      <c r="BW58" s="141"/>
      <c r="BX58" s="141"/>
      <c r="BY58" s="141"/>
    </row>
    <row r="59" spans="1:77" ht="15" customHeight="1" x14ac:dyDescent="0.2">
      <c r="A59" s="49" t="s">
        <v>398</v>
      </c>
      <c r="B59" s="194">
        <v>480</v>
      </c>
      <c r="C59" s="175"/>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48"/>
      <c r="BQ59" s="141"/>
      <c r="BR59" s="141"/>
      <c r="BS59" s="141"/>
      <c r="BT59" s="141"/>
      <c r="BU59" s="141"/>
      <c r="BV59" s="141"/>
      <c r="BW59" s="141"/>
      <c r="BX59" s="141"/>
      <c r="BY59" s="141"/>
    </row>
    <row r="60" spans="1:77" ht="15" customHeight="1" x14ac:dyDescent="0.2">
      <c r="A60" s="335" t="s">
        <v>304</v>
      </c>
      <c r="B60" s="194">
        <v>490</v>
      </c>
      <c r="C60" s="168"/>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48"/>
      <c r="BQ60" s="141"/>
      <c r="BR60" s="141"/>
      <c r="BS60" s="141"/>
      <c r="BT60" s="141"/>
      <c r="BU60" s="141"/>
      <c r="BV60" s="141"/>
      <c r="BW60" s="141"/>
      <c r="BX60" s="141"/>
      <c r="BY60" s="141"/>
    </row>
    <row r="61" spans="1:77" ht="15" customHeight="1" x14ac:dyDescent="0.2">
      <c r="C61" s="157"/>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48"/>
      <c r="BQ61" s="141"/>
      <c r="BR61" s="141"/>
      <c r="BS61" s="141"/>
      <c r="BT61" s="141"/>
      <c r="BU61" s="141"/>
      <c r="BV61" s="141"/>
      <c r="BW61" s="141"/>
      <c r="BX61" s="141"/>
      <c r="BY61" s="141"/>
    </row>
    <row r="62" spans="1:77" ht="15" customHeight="1" x14ac:dyDescent="0.2">
      <c r="A62" s="14"/>
      <c r="B62" s="60"/>
      <c r="C62" s="157"/>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48"/>
      <c r="BQ62" s="141"/>
      <c r="BR62" s="141"/>
      <c r="BS62" s="141"/>
      <c r="BT62" s="141"/>
      <c r="BU62" s="141"/>
      <c r="BV62" s="141"/>
      <c r="BW62" s="141"/>
      <c r="BX62" s="141"/>
      <c r="BY62" s="141"/>
    </row>
    <row r="63" spans="1:77" ht="15" customHeight="1" x14ac:dyDescent="0.2">
      <c r="A63" s="220" t="s">
        <v>249</v>
      </c>
      <c r="B63" s="220"/>
      <c r="C63" s="166"/>
      <c r="D63" s="136"/>
      <c r="E63" s="136"/>
      <c r="F63" s="136"/>
      <c r="G63" s="136"/>
      <c r="H63" s="136"/>
      <c r="I63" s="136"/>
      <c r="J63" s="136"/>
      <c r="K63" s="136"/>
      <c r="L63" s="136"/>
      <c r="M63" s="136"/>
      <c r="N63" s="136"/>
      <c r="O63" s="136"/>
      <c r="P63" s="136"/>
      <c r="Q63" s="136"/>
      <c r="R63" s="136"/>
      <c r="S63" s="136"/>
      <c r="T63" s="136"/>
      <c r="U63" s="136"/>
      <c r="V63" s="134"/>
      <c r="W63" s="134"/>
      <c r="X63" s="134"/>
      <c r="Y63" s="134"/>
      <c r="Z63" s="134"/>
      <c r="AA63" s="134"/>
      <c r="AB63" s="148"/>
      <c r="AC63" s="167"/>
      <c r="AD63" s="167"/>
      <c r="AE63" s="167"/>
      <c r="AF63" s="167"/>
      <c r="AG63" s="167"/>
      <c r="BV63" s="141"/>
      <c r="BW63" s="141"/>
      <c r="BX63" s="141"/>
      <c r="BY63" s="141"/>
    </row>
    <row r="64" spans="1:77" ht="15" customHeight="1" x14ac:dyDescent="0.2">
      <c r="A64" s="125" t="s">
        <v>0</v>
      </c>
      <c r="B64" s="59"/>
      <c r="C64" s="166"/>
      <c r="D64" s="136"/>
      <c r="E64" s="136"/>
      <c r="F64" s="136"/>
      <c r="G64" s="136"/>
      <c r="H64" s="136"/>
      <c r="I64" s="136"/>
      <c r="J64" s="136"/>
      <c r="K64" s="136"/>
      <c r="L64" s="136"/>
      <c r="M64" s="136"/>
      <c r="N64" s="136"/>
      <c r="O64" s="136"/>
      <c r="P64" s="136"/>
      <c r="Q64" s="136"/>
      <c r="R64" s="136"/>
      <c r="S64" s="136"/>
      <c r="T64" s="136"/>
      <c r="U64" s="136"/>
      <c r="V64" s="134"/>
      <c r="W64" s="134"/>
      <c r="X64" s="134"/>
      <c r="Y64" s="134"/>
      <c r="Z64" s="134"/>
      <c r="AA64" s="134"/>
      <c r="AB64" s="148"/>
      <c r="AC64" s="167"/>
      <c r="AD64" s="167"/>
      <c r="AE64" s="167"/>
      <c r="AF64" s="167"/>
      <c r="AG64" s="167"/>
      <c r="BV64" s="141"/>
      <c r="BW64" s="141"/>
      <c r="BX64" s="141"/>
      <c r="BY64" s="141"/>
    </row>
    <row r="65" spans="1:77" ht="15" customHeight="1" x14ac:dyDescent="0.2">
      <c r="A65" s="326" t="s">
        <v>227</v>
      </c>
      <c r="B65" s="59"/>
      <c r="C65" s="166"/>
      <c r="D65" s="136"/>
      <c r="E65" s="136"/>
      <c r="F65" s="136"/>
      <c r="G65" s="136"/>
      <c r="H65" s="136"/>
      <c r="I65" s="136"/>
      <c r="J65" s="136"/>
      <c r="K65" s="136"/>
      <c r="L65" s="136"/>
      <c r="M65" s="136"/>
      <c r="N65" s="136"/>
      <c r="O65" s="136"/>
      <c r="P65" s="136"/>
      <c r="Q65" s="136"/>
      <c r="R65" s="136"/>
      <c r="S65" s="136"/>
      <c r="T65" s="136"/>
      <c r="U65" s="136"/>
      <c r="V65" s="134"/>
      <c r="W65" s="134"/>
      <c r="X65" s="134"/>
      <c r="Y65" s="134"/>
      <c r="Z65" s="134"/>
      <c r="AA65" s="134"/>
      <c r="AB65" s="148"/>
      <c r="AC65" s="167"/>
      <c r="AD65" s="167"/>
      <c r="AE65" s="167"/>
      <c r="AF65" s="167"/>
      <c r="AG65" s="167"/>
      <c r="AN65" s="141"/>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c r="BR65" s="141"/>
      <c r="BS65" s="141"/>
      <c r="BT65" s="141"/>
      <c r="BU65" s="141"/>
      <c r="BV65" s="141"/>
      <c r="BW65" s="141"/>
      <c r="BX65" s="141"/>
      <c r="BY65" s="141"/>
    </row>
    <row r="66" spans="1:77" ht="15" customHeight="1" x14ac:dyDescent="0.2">
      <c r="A66" s="221" t="s">
        <v>20</v>
      </c>
      <c r="B66" s="350"/>
      <c r="C66" s="166"/>
      <c r="D66" s="136"/>
      <c r="E66" s="136"/>
      <c r="F66" s="136"/>
      <c r="G66" s="136"/>
      <c r="H66" s="136"/>
      <c r="I66" s="136"/>
      <c r="J66" s="136"/>
      <c r="K66" s="136"/>
      <c r="L66" s="136"/>
      <c r="M66" s="136"/>
      <c r="N66" s="136"/>
      <c r="O66" s="136"/>
      <c r="P66" s="136"/>
      <c r="Q66" s="136"/>
      <c r="R66" s="136"/>
      <c r="S66" s="136"/>
      <c r="T66" s="136"/>
      <c r="U66" s="136"/>
      <c r="V66" s="134"/>
      <c r="W66" s="134"/>
      <c r="X66" s="134"/>
      <c r="Y66" s="134"/>
      <c r="Z66" s="134"/>
      <c r="AA66" s="134"/>
      <c r="AB66" s="148"/>
      <c r="AC66" s="167"/>
      <c r="AD66" s="167"/>
      <c r="AE66" s="167"/>
      <c r="AF66" s="167"/>
      <c r="AG66" s="167"/>
      <c r="AN66" s="141"/>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c r="BR66" s="141"/>
      <c r="BS66" s="141"/>
      <c r="BT66" s="141"/>
      <c r="BU66" s="141"/>
      <c r="BV66" s="141"/>
      <c r="BW66" s="141"/>
      <c r="BX66" s="141"/>
      <c r="BY66" s="141"/>
    </row>
    <row r="67" spans="1:77" ht="15" customHeight="1" x14ac:dyDescent="0.2">
      <c r="A67" s="66" t="s">
        <v>228</v>
      </c>
      <c r="B67" s="18">
        <v>500</v>
      </c>
      <c r="C67" s="168"/>
      <c r="D67" s="165"/>
      <c r="E67" s="136"/>
      <c r="F67" s="136"/>
      <c r="G67" s="136"/>
      <c r="H67" s="136"/>
      <c r="I67" s="165"/>
      <c r="J67" s="136"/>
      <c r="K67" s="136"/>
      <c r="L67" s="169"/>
      <c r="M67" s="136"/>
      <c r="N67" s="136"/>
      <c r="O67" s="136"/>
      <c r="P67" s="136"/>
      <c r="Q67" s="136"/>
      <c r="R67" s="136"/>
      <c r="S67" s="169"/>
      <c r="T67" s="136"/>
      <c r="U67" s="136"/>
      <c r="V67" s="134"/>
      <c r="W67" s="134"/>
      <c r="X67" s="134"/>
      <c r="Y67" s="134"/>
      <c r="Z67" s="134"/>
      <c r="AA67" s="134"/>
      <c r="AB67" s="148"/>
      <c r="AC67" s="167"/>
      <c r="AD67" s="167"/>
      <c r="AE67" s="167"/>
      <c r="AF67" s="167"/>
      <c r="AG67" s="167"/>
      <c r="AN67" s="141"/>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c r="BR67" s="141"/>
      <c r="BS67" s="141"/>
      <c r="BT67" s="141"/>
      <c r="BU67" s="141"/>
      <c r="BV67" s="141"/>
      <c r="BW67" s="141"/>
      <c r="BX67" s="141"/>
      <c r="BY67" s="141"/>
    </row>
    <row r="68" spans="1:77" ht="15" customHeight="1" x14ac:dyDescent="0.2">
      <c r="A68" s="66" t="s">
        <v>229</v>
      </c>
      <c r="B68" s="18">
        <v>510</v>
      </c>
      <c r="C68" s="166"/>
      <c r="D68" s="136"/>
      <c r="E68" s="136"/>
      <c r="F68" s="136"/>
      <c r="G68" s="136"/>
      <c r="H68" s="136"/>
      <c r="I68" s="136"/>
      <c r="J68" s="136"/>
      <c r="K68" s="136"/>
      <c r="L68" s="136"/>
      <c r="M68" s="136"/>
      <c r="N68" s="136"/>
      <c r="O68" s="136"/>
      <c r="P68" s="136"/>
      <c r="Q68" s="136"/>
      <c r="R68" s="136"/>
      <c r="S68" s="169"/>
      <c r="T68" s="136"/>
      <c r="U68" s="165"/>
      <c r="V68" s="134"/>
      <c r="W68" s="134"/>
      <c r="X68" s="134"/>
      <c r="Y68" s="134"/>
      <c r="Z68" s="134"/>
      <c r="AA68" s="134"/>
      <c r="AB68" s="148"/>
      <c r="AC68" s="167"/>
      <c r="AD68" s="167"/>
      <c r="AE68" s="167"/>
      <c r="AF68" s="167"/>
      <c r="AG68" s="167"/>
      <c r="AN68" s="141"/>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c r="BR68" s="141"/>
      <c r="BS68" s="141"/>
      <c r="BT68" s="141"/>
      <c r="BU68" s="141"/>
      <c r="BV68" s="141"/>
      <c r="BW68" s="141"/>
      <c r="BX68" s="141"/>
      <c r="BY68" s="141"/>
    </row>
    <row r="69" spans="1:77" ht="15" customHeight="1" x14ac:dyDescent="0.2">
      <c r="A69" s="66" t="s">
        <v>230</v>
      </c>
      <c r="B69" s="18">
        <v>520</v>
      </c>
      <c r="C69" s="166"/>
      <c r="D69" s="136"/>
      <c r="E69" s="136"/>
      <c r="F69" s="136"/>
      <c r="G69" s="136"/>
      <c r="H69" s="136"/>
      <c r="I69" s="136"/>
      <c r="J69" s="136"/>
      <c r="K69" s="136"/>
      <c r="L69" s="136"/>
      <c r="M69" s="136"/>
      <c r="N69" s="136"/>
      <c r="O69" s="136"/>
      <c r="P69" s="136"/>
      <c r="Q69" s="136"/>
      <c r="R69" s="136"/>
      <c r="S69" s="169"/>
      <c r="T69" s="136"/>
      <c r="U69" s="165"/>
      <c r="V69" s="134"/>
      <c r="W69" s="134"/>
      <c r="X69" s="134"/>
      <c r="Y69" s="134"/>
      <c r="Z69" s="134"/>
      <c r="AA69" s="134"/>
      <c r="AB69" s="148"/>
      <c r="AC69" s="167"/>
      <c r="AD69" s="167"/>
      <c r="AE69" s="167"/>
      <c r="AF69" s="167"/>
      <c r="AG69" s="167"/>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c r="BY69" s="141"/>
    </row>
    <row r="70" spans="1:77" ht="15" customHeight="1" x14ac:dyDescent="0.2">
      <c r="A70" s="66" t="s">
        <v>231</v>
      </c>
      <c r="B70" s="18">
        <v>530</v>
      </c>
      <c r="C70" s="166"/>
      <c r="D70" s="136"/>
      <c r="E70" s="136"/>
      <c r="F70" s="136"/>
      <c r="G70" s="136"/>
      <c r="H70" s="136"/>
      <c r="I70" s="136"/>
      <c r="J70" s="136"/>
      <c r="K70" s="136"/>
      <c r="L70" s="136"/>
      <c r="M70" s="136"/>
      <c r="N70" s="136"/>
      <c r="O70" s="136"/>
      <c r="P70" s="136"/>
      <c r="Q70" s="136"/>
      <c r="R70" s="136"/>
      <c r="S70" s="169"/>
      <c r="T70" s="136"/>
      <c r="U70" s="165"/>
      <c r="V70" s="134"/>
      <c r="W70" s="134"/>
      <c r="X70" s="134"/>
      <c r="Y70" s="134"/>
      <c r="Z70" s="134"/>
      <c r="AA70" s="134"/>
      <c r="AB70" s="148"/>
      <c r="AC70" s="167"/>
      <c r="AD70" s="167"/>
      <c r="AE70" s="167"/>
      <c r="AF70" s="167"/>
      <c r="AG70" s="167"/>
      <c r="AN70" s="141"/>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c r="BR70" s="141"/>
      <c r="BS70" s="141"/>
      <c r="BT70" s="141"/>
      <c r="BU70" s="141"/>
      <c r="BV70" s="141"/>
      <c r="BW70" s="141"/>
      <c r="BX70" s="141"/>
      <c r="BY70" s="141"/>
    </row>
    <row r="71" spans="1:77" ht="15" customHeight="1" x14ac:dyDescent="0.2">
      <c r="A71" s="66" t="s">
        <v>232</v>
      </c>
      <c r="B71" s="18">
        <v>540</v>
      </c>
      <c r="C71" s="166"/>
      <c r="D71" s="136"/>
      <c r="E71" s="136"/>
      <c r="F71" s="136"/>
      <c r="G71" s="136"/>
      <c r="H71" s="136"/>
      <c r="I71" s="136"/>
      <c r="J71" s="136"/>
      <c r="K71" s="136"/>
      <c r="L71" s="136"/>
      <c r="M71" s="136"/>
      <c r="N71" s="136"/>
      <c r="O71" s="136"/>
      <c r="P71" s="136"/>
      <c r="Q71" s="136"/>
      <c r="R71" s="136"/>
      <c r="S71" s="136"/>
      <c r="T71" s="136"/>
      <c r="U71" s="136"/>
      <c r="V71" s="134"/>
      <c r="W71" s="134"/>
      <c r="X71" s="134"/>
      <c r="Y71" s="134"/>
      <c r="Z71" s="134"/>
      <c r="AA71" s="134"/>
      <c r="AB71" s="148"/>
      <c r="AC71" s="167"/>
      <c r="AD71" s="167"/>
      <c r="AE71" s="167"/>
      <c r="AF71" s="167"/>
      <c r="AG71" s="167"/>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c r="BR71" s="141"/>
      <c r="BS71" s="141"/>
      <c r="BT71" s="141"/>
      <c r="BU71" s="141"/>
      <c r="BV71" s="141"/>
      <c r="BW71" s="141"/>
      <c r="BX71" s="141"/>
      <c r="BY71" s="141"/>
    </row>
    <row r="72" spans="1:77" ht="15" customHeight="1" x14ac:dyDescent="0.2">
      <c r="A72" s="66" t="s">
        <v>233</v>
      </c>
      <c r="B72" s="18">
        <v>550</v>
      </c>
      <c r="C72" s="166"/>
      <c r="D72" s="136"/>
      <c r="E72" s="136"/>
      <c r="F72" s="136"/>
      <c r="G72" s="136"/>
      <c r="H72" s="136"/>
      <c r="I72" s="136"/>
      <c r="J72" s="136"/>
      <c r="K72" s="136"/>
      <c r="L72" s="136"/>
      <c r="M72" s="136"/>
      <c r="N72" s="136"/>
      <c r="O72" s="136"/>
      <c r="P72" s="136"/>
      <c r="Q72" s="136"/>
      <c r="R72" s="136"/>
      <c r="S72" s="136"/>
      <c r="T72" s="136"/>
      <c r="U72" s="136"/>
      <c r="V72" s="134"/>
      <c r="W72" s="134"/>
      <c r="X72" s="134"/>
      <c r="Y72" s="134"/>
      <c r="Z72" s="134"/>
      <c r="AA72" s="134"/>
      <c r="AB72" s="148"/>
      <c r="AC72" s="167"/>
      <c r="AD72" s="167"/>
      <c r="AE72" s="167"/>
      <c r="AF72" s="167"/>
      <c r="AG72" s="167"/>
      <c r="AN72" s="141"/>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c r="BR72" s="141"/>
      <c r="BS72" s="141"/>
      <c r="BT72" s="141"/>
      <c r="BU72" s="141"/>
      <c r="BV72" s="141"/>
      <c r="BW72" s="141"/>
      <c r="BX72" s="141"/>
      <c r="BY72" s="141"/>
    </row>
    <row r="73" spans="1:77" ht="15" customHeight="1" x14ac:dyDescent="0.2">
      <c r="A73" s="66" t="s">
        <v>234</v>
      </c>
      <c r="B73" s="18">
        <v>560</v>
      </c>
      <c r="C73" s="166"/>
      <c r="D73" s="136"/>
      <c r="E73" s="136"/>
      <c r="F73" s="136"/>
      <c r="G73" s="136"/>
      <c r="H73" s="136"/>
      <c r="I73" s="136"/>
      <c r="J73" s="136"/>
      <c r="K73" s="136"/>
      <c r="L73" s="165"/>
      <c r="M73" s="164"/>
      <c r="N73" s="164"/>
      <c r="O73" s="136"/>
      <c r="P73" s="136"/>
      <c r="Q73" s="165"/>
      <c r="R73" s="165"/>
      <c r="S73" s="165"/>
      <c r="T73" s="136"/>
      <c r="U73" s="136"/>
      <c r="V73" s="134"/>
      <c r="W73" s="134"/>
      <c r="X73" s="134"/>
      <c r="Y73" s="134"/>
      <c r="Z73" s="134"/>
      <c r="AA73" s="134"/>
      <c r="AB73" s="148"/>
      <c r="AC73" s="167"/>
      <c r="AD73" s="167"/>
      <c r="AE73" s="167"/>
      <c r="AF73" s="167"/>
      <c r="AG73" s="167"/>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c r="BR73" s="141"/>
      <c r="BS73" s="141"/>
      <c r="BT73" s="141"/>
      <c r="BU73" s="141"/>
      <c r="BV73" s="141"/>
      <c r="BW73" s="141"/>
      <c r="BX73" s="141"/>
      <c r="BY73" s="141"/>
    </row>
    <row r="74" spans="1:77" ht="15" customHeight="1" x14ac:dyDescent="0.2">
      <c r="A74" s="66" t="s">
        <v>525</v>
      </c>
      <c r="B74" s="18">
        <v>570</v>
      </c>
      <c r="C74" s="166"/>
      <c r="D74" s="136"/>
      <c r="E74" s="136"/>
      <c r="F74" s="136"/>
      <c r="G74" s="136"/>
      <c r="H74" s="136"/>
      <c r="I74" s="136"/>
      <c r="J74" s="136"/>
      <c r="K74" s="136"/>
      <c r="L74" s="136"/>
      <c r="M74" s="136"/>
      <c r="N74" s="136"/>
      <c r="O74" s="136"/>
      <c r="P74" s="165"/>
      <c r="Q74" s="136"/>
      <c r="R74" s="136"/>
      <c r="S74" s="136"/>
      <c r="T74" s="136"/>
      <c r="U74" s="136"/>
      <c r="V74" s="134"/>
      <c r="W74" s="134"/>
      <c r="X74" s="134"/>
      <c r="Y74" s="134"/>
      <c r="Z74" s="134"/>
      <c r="AA74" s="134"/>
      <c r="AB74" s="148"/>
      <c r="AC74" s="167"/>
      <c r="AD74" s="167"/>
      <c r="AE74" s="167"/>
      <c r="AF74" s="167"/>
      <c r="AG74" s="167"/>
      <c r="AN74" s="141"/>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c r="BY74" s="141"/>
    </row>
    <row r="75" spans="1:77" ht="15" customHeight="1" x14ac:dyDescent="0.2">
      <c r="A75" s="66" t="s">
        <v>399</v>
      </c>
      <c r="B75" s="18">
        <v>580</v>
      </c>
      <c r="C75" s="166"/>
      <c r="D75" s="136"/>
      <c r="E75" s="136"/>
      <c r="F75" s="136"/>
      <c r="G75" s="136"/>
      <c r="H75" s="136"/>
      <c r="I75" s="136"/>
      <c r="J75" s="136"/>
      <c r="K75" s="136"/>
      <c r="L75" s="136"/>
      <c r="M75" s="136"/>
      <c r="N75" s="136"/>
      <c r="O75" s="136"/>
      <c r="P75" s="136"/>
      <c r="Q75" s="136"/>
      <c r="R75" s="136"/>
      <c r="S75" s="170"/>
      <c r="T75" s="136"/>
      <c r="U75" s="170"/>
      <c r="V75" s="170"/>
      <c r="W75" s="134"/>
      <c r="X75" s="170"/>
      <c r="Y75" s="134"/>
      <c r="Z75" s="170"/>
      <c r="AA75" s="134"/>
      <c r="AB75" s="148"/>
      <c r="AC75" s="167"/>
      <c r="AD75" s="167"/>
      <c r="AE75" s="167"/>
      <c r="AF75" s="167"/>
      <c r="AG75" s="167"/>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c r="BX75" s="141"/>
      <c r="BY75" s="141"/>
    </row>
    <row r="76" spans="1:77" ht="15" customHeight="1" x14ac:dyDescent="0.2">
      <c r="A76" s="66" t="s">
        <v>400</v>
      </c>
      <c r="B76" s="18">
        <v>590</v>
      </c>
      <c r="C76" s="166"/>
      <c r="D76" s="136"/>
      <c r="E76" s="136"/>
      <c r="F76" s="136"/>
      <c r="G76" s="136"/>
      <c r="H76" s="136"/>
      <c r="I76" s="136"/>
      <c r="J76" s="136"/>
      <c r="K76" s="136"/>
      <c r="L76" s="136"/>
      <c r="M76" s="136"/>
      <c r="N76" s="136"/>
      <c r="O76" s="136"/>
      <c r="P76" s="136"/>
      <c r="Q76" s="136"/>
      <c r="R76" s="136"/>
      <c r="S76" s="170"/>
      <c r="T76" s="136"/>
      <c r="U76" s="170"/>
      <c r="V76" s="170"/>
      <c r="W76" s="134"/>
      <c r="X76" s="170"/>
      <c r="Y76" s="134"/>
      <c r="Z76" s="170"/>
      <c r="AA76" s="134"/>
      <c r="AB76" s="148"/>
      <c r="AC76" s="167"/>
      <c r="AD76" s="167"/>
      <c r="AE76" s="167"/>
      <c r="AF76" s="167"/>
      <c r="AG76" s="167"/>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c r="BY76" s="141"/>
    </row>
    <row r="77" spans="1:77" ht="15" customHeight="1" x14ac:dyDescent="0.2">
      <c r="A77" s="126"/>
      <c r="B77" s="18"/>
      <c r="C77" s="166"/>
      <c r="D77" s="136"/>
      <c r="E77" s="136"/>
      <c r="F77" s="136"/>
      <c r="G77" s="136"/>
      <c r="H77" s="136"/>
      <c r="I77" s="136"/>
      <c r="J77" s="136"/>
      <c r="K77" s="136"/>
      <c r="L77" s="136"/>
      <c r="M77" s="136"/>
      <c r="N77" s="136"/>
      <c r="O77" s="136"/>
      <c r="P77" s="136"/>
      <c r="Q77" s="136"/>
      <c r="R77" s="136"/>
      <c r="S77" s="136"/>
      <c r="T77" s="136"/>
      <c r="U77" s="136"/>
      <c r="V77" s="134"/>
      <c r="W77" s="134"/>
      <c r="X77" s="134"/>
      <c r="Y77" s="134"/>
      <c r="Z77" s="134"/>
      <c r="AA77" s="134"/>
      <c r="AB77" s="148"/>
      <c r="AC77" s="167"/>
      <c r="AD77" s="167"/>
      <c r="AE77" s="167"/>
      <c r="AF77" s="167"/>
      <c r="AG77" s="167"/>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row>
    <row r="78" spans="1:77" ht="15" customHeight="1" x14ac:dyDescent="0.2">
      <c r="A78" s="58" t="s">
        <v>4</v>
      </c>
      <c r="B78" s="18"/>
      <c r="C78" s="166"/>
      <c r="D78" s="136"/>
      <c r="E78" s="136"/>
      <c r="F78" s="136"/>
      <c r="G78" s="136"/>
      <c r="H78" s="136"/>
      <c r="I78" s="136"/>
      <c r="J78" s="136"/>
      <c r="K78" s="136"/>
      <c r="L78" s="136"/>
      <c r="M78" s="136"/>
      <c r="N78" s="136"/>
      <c r="O78" s="136"/>
      <c r="P78" s="136"/>
      <c r="Q78" s="136"/>
      <c r="R78" s="136"/>
      <c r="S78" s="136"/>
      <c r="T78" s="136"/>
      <c r="U78" s="136"/>
      <c r="V78" s="134"/>
      <c r="W78" s="134"/>
      <c r="X78" s="134"/>
      <c r="Y78" s="134"/>
      <c r="Z78" s="134"/>
      <c r="AA78" s="134"/>
      <c r="AB78" s="148"/>
      <c r="AC78" s="167"/>
      <c r="AD78" s="167"/>
      <c r="AE78" s="167"/>
      <c r="AF78" s="167"/>
      <c r="AG78" s="167"/>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c r="BX78" s="141"/>
      <c r="BY78" s="141"/>
    </row>
    <row r="79" spans="1:77" ht="15" customHeight="1" x14ac:dyDescent="0.2">
      <c r="A79" s="326" t="s">
        <v>236</v>
      </c>
      <c r="B79" s="129"/>
      <c r="C79" s="166"/>
      <c r="D79" s="136"/>
      <c r="E79" s="136"/>
      <c r="F79" s="136"/>
      <c r="G79" s="136"/>
      <c r="H79" s="136"/>
      <c r="I79" s="136"/>
      <c r="J79" s="136"/>
      <c r="K79" s="136"/>
      <c r="L79" s="136"/>
      <c r="M79" s="136"/>
      <c r="N79" s="136"/>
      <c r="O79" s="136"/>
      <c r="P79" s="136"/>
      <c r="Q79" s="136"/>
      <c r="R79" s="136"/>
      <c r="S79" s="136"/>
      <c r="T79" s="136"/>
      <c r="U79" s="136"/>
      <c r="V79" s="134"/>
      <c r="W79" s="134"/>
      <c r="X79" s="134"/>
      <c r="Y79" s="134"/>
      <c r="Z79" s="134"/>
      <c r="AA79" s="134"/>
      <c r="AB79" s="148"/>
      <c r="AC79" s="171"/>
      <c r="AD79" s="171"/>
      <c r="AE79" s="171"/>
      <c r="AF79" s="171"/>
      <c r="AG79" s="17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c r="BR79" s="141"/>
      <c r="BS79" s="141"/>
      <c r="BT79" s="141"/>
      <c r="BU79" s="141"/>
      <c r="BV79" s="141"/>
      <c r="BW79" s="141"/>
      <c r="BX79" s="141"/>
      <c r="BY79" s="141"/>
    </row>
    <row r="80" spans="1:77" ht="15" customHeight="1" x14ac:dyDescent="0.2">
      <c r="A80" s="221" t="s">
        <v>20</v>
      </c>
      <c r="C80" s="166"/>
      <c r="D80" s="136"/>
      <c r="E80" s="136"/>
      <c r="F80" s="136"/>
      <c r="G80" s="136"/>
      <c r="H80" s="136"/>
      <c r="I80" s="136"/>
      <c r="J80" s="136"/>
      <c r="K80" s="136"/>
      <c r="L80" s="136"/>
      <c r="M80" s="136"/>
      <c r="N80" s="136"/>
      <c r="O80" s="136"/>
      <c r="P80" s="136"/>
      <c r="Q80" s="136"/>
      <c r="R80" s="136"/>
      <c r="S80" s="136"/>
      <c r="T80" s="136"/>
      <c r="U80" s="136"/>
      <c r="V80" s="134"/>
      <c r="W80" s="134"/>
      <c r="X80" s="134"/>
      <c r="Y80" s="134"/>
      <c r="Z80" s="134"/>
      <c r="AA80" s="134"/>
      <c r="AB80" s="148"/>
      <c r="AC80" s="171"/>
      <c r="AD80" s="171"/>
      <c r="AE80" s="171"/>
      <c r="AF80" s="171"/>
      <c r="AG80" s="171"/>
      <c r="AN80" s="141"/>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c r="BR80" s="141"/>
      <c r="BS80" s="141"/>
      <c r="BT80" s="141"/>
      <c r="BU80" s="141"/>
      <c r="BV80" s="141"/>
      <c r="BW80" s="141"/>
      <c r="BX80" s="141"/>
      <c r="BY80" s="141"/>
    </row>
    <row r="81" spans="1:77" ht="15" customHeight="1" x14ac:dyDescent="0.2">
      <c r="A81" s="127" t="s">
        <v>237</v>
      </c>
      <c r="B81" s="60">
        <v>600</v>
      </c>
      <c r="C81" s="166"/>
      <c r="D81" s="136"/>
      <c r="E81" s="165"/>
      <c r="F81" s="136"/>
      <c r="G81" s="136"/>
      <c r="H81" s="136"/>
      <c r="I81" s="165"/>
      <c r="J81" s="172"/>
      <c r="K81" s="172"/>
      <c r="L81" s="165"/>
      <c r="M81" s="172"/>
      <c r="N81" s="173"/>
      <c r="O81" s="173"/>
      <c r="P81" s="136"/>
      <c r="Q81" s="172"/>
      <c r="R81" s="173"/>
      <c r="S81" s="173"/>
      <c r="T81" s="136"/>
      <c r="U81" s="172"/>
      <c r="V81" s="134"/>
      <c r="W81" s="134"/>
      <c r="X81" s="134"/>
      <c r="Y81" s="134"/>
      <c r="Z81" s="134"/>
      <c r="AA81" s="134"/>
      <c r="AB81" s="148"/>
      <c r="AC81" s="171"/>
      <c r="AD81" s="171"/>
      <c r="AE81" s="171"/>
      <c r="AF81" s="171"/>
      <c r="AG81" s="171"/>
      <c r="AM81" s="174"/>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row>
    <row r="82" spans="1:77" ht="15" customHeight="1" x14ac:dyDescent="0.2">
      <c r="A82" s="127" t="s">
        <v>324</v>
      </c>
      <c r="B82" s="60">
        <v>610</v>
      </c>
      <c r="C82" s="175"/>
      <c r="D82" s="136"/>
      <c r="E82" s="136"/>
      <c r="F82" s="136"/>
      <c r="G82" s="136"/>
      <c r="H82" s="136"/>
      <c r="I82" s="136"/>
      <c r="J82" s="136"/>
      <c r="K82" s="136"/>
      <c r="L82" s="136"/>
      <c r="M82" s="136"/>
      <c r="N82" s="136"/>
      <c r="O82" s="136"/>
      <c r="P82" s="136"/>
      <c r="Q82" s="136"/>
      <c r="R82" s="136"/>
      <c r="S82" s="136"/>
      <c r="T82" s="136"/>
      <c r="U82" s="136"/>
      <c r="V82" s="134"/>
      <c r="W82" s="134"/>
      <c r="X82" s="134"/>
      <c r="Y82" s="134"/>
      <c r="Z82" s="134"/>
      <c r="AA82" s="134"/>
      <c r="AB82" s="148"/>
      <c r="AC82" s="171"/>
      <c r="AD82" s="171"/>
      <c r="AE82" s="171"/>
      <c r="AF82" s="171"/>
      <c r="AG82" s="171"/>
      <c r="AM82" s="174"/>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row>
    <row r="83" spans="1:77" ht="15" customHeight="1" x14ac:dyDescent="0.2">
      <c r="A83" s="127" t="s">
        <v>310</v>
      </c>
      <c r="B83" s="60">
        <v>620</v>
      </c>
      <c r="C83" s="166"/>
      <c r="D83" s="136"/>
      <c r="E83" s="136"/>
      <c r="F83" s="136"/>
      <c r="G83" s="136"/>
      <c r="H83" s="136"/>
      <c r="I83" s="136"/>
      <c r="J83" s="136"/>
      <c r="K83" s="136"/>
      <c r="L83" s="165"/>
      <c r="M83" s="173"/>
      <c r="N83" s="164"/>
      <c r="O83" s="136"/>
      <c r="P83" s="136"/>
      <c r="Q83" s="165"/>
      <c r="R83" s="165"/>
      <c r="S83" s="165"/>
      <c r="T83" s="136"/>
      <c r="U83" s="136"/>
      <c r="V83" s="134"/>
      <c r="W83" s="134"/>
      <c r="X83" s="134"/>
      <c r="Y83" s="134"/>
      <c r="Z83" s="134"/>
      <c r="AA83" s="134"/>
      <c r="AB83" s="148"/>
      <c r="AC83" s="171"/>
      <c r="AD83" s="171"/>
      <c r="AE83" s="171"/>
      <c r="AF83" s="171"/>
      <c r="AG83" s="171"/>
      <c r="AM83" s="174"/>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c r="BY83" s="141"/>
    </row>
    <row r="84" spans="1:77" ht="15" customHeight="1" x14ac:dyDescent="0.2">
      <c r="A84" s="127" t="s">
        <v>300</v>
      </c>
      <c r="B84" s="60"/>
      <c r="C84" s="166"/>
      <c r="D84" s="136"/>
      <c r="E84" s="136"/>
      <c r="F84" s="136"/>
      <c r="G84" s="136"/>
      <c r="H84" s="136"/>
      <c r="I84" s="136"/>
      <c r="J84" s="136"/>
      <c r="K84" s="136"/>
      <c r="L84" s="136"/>
      <c r="M84" s="136"/>
      <c r="N84" s="136"/>
      <c r="O84" s="136"/>
      <c r="P84" s="136"/>
      <c r="Q84" s="136"/>
      <c r="R84" s="136"/>
      <c r="S84" s="136"/>
      <c r="T84" s="136"/>
      <c r="U84" s="136"/>
      <c r="V84" s="134"/>
      <c r="W84" s="134"/>
      <c r="X84" s="134"/>
      <c r="Y84" s="134"/>
      <c r="Z84" s="134"/>
      <c r="AA84" s="134"/>
      <c r="AB84" s="148"/>
      <c r="AC84" s="171"/>
      <c r="AD84" s="171"/>
      <c r="AE84" s="171"/>
      <c r="AF84" s="171"/>
      <c r="AG84" s="171"/>
      <c r="AM84" s="174"/>
      <c r="AN84" s="141"/>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c r="BR84" s="141"/>
      <c r="BS84" s="141"/>
      <c r="BT84" s="141"/>
      <c r="BU84" s="141"/>
      <c r="BV84" s="141"/>
      <c r="BW84" s="141"/>
      <c r="BX84" s="141"/>
      <c r="BY84" s="141"/>
    </row>
    <row r="85" spans="1:77" ht="15" customHeight="1" x14ac:dyDescent="0.2">
      <c r="A85" s="348" t="s">
        <v>301</v>
      </c>
      <c r="B85" s="60">
        <v>630</v>
      </c>
      <c r="C85" s="166"/>
      <c r="D85" s="136"/>
      <c r="E85" s="165"/>
      <c r="F85" s="136"/>
      <c r="G85" s="136"/>
      <c r="H85" s="136"/>
      <c r="I85" s="136"/>
      <c r="J85" s="136"/>
      <c r="K85" s="136"/>
      <c r="L85" s="136"/>
      <c r="M85" s="136"/>
      <c r="N85" s="136"/>
      <c r="O85" s="136"/>
      <c r="P85" s="136"/>
      <c r="Q85" s="136"/>
      <c r="R85" s="136"/>
      <c r="S85" s="136"/>
      <c r="T85" s="136"/>
      <c r="U85" s="136"/>
      <c r="V85" s="134"/>
      <c r="W85" s="134"/>
      <c r="X85" s="134"/>
      <c r="Y85" s="134"/>
      <c r="Z85" s="134"/>
      <c r="AA85" s="134"/>
      <c r="AB85" s="148"/>
      <c r="AC85" s="171"/>
      <c r="AD85" s="171"/>
      <c r="AE85" s="171"/>
      <c r="AF85" s="171"/>
      <c r="AG85" s="171"/>
      <c r="AM85" s="174"/>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c r="BR85" s="141"/>
      <c r="BS85" s="141"/>
      <c r="BT85" s="141"/>
      <c r="BU85" s="141"/>
      <c r="BV85" s="141"/>
      <c r="BW85" s="141"/>
      <c r="BX85" s="141"/>
      <c r="BY85" s="141"/>
    </row>
    <row r="86" spans="1:77" ht="15" customHeight="1" x14ac:dyDescent="0.2">
      <c r="A86" s="127" t="s">
        <v>392</v>
      </c>
      <c r="B86" s="60">
        <v>640</v>
      </c>
      <c r="C86" s="176"/>
      <c r="D86" s="136"/>
      <c r="E86" s="136"/>
      <c r="F86" s="136"/>
      <c r="G86" s="136"/>
      <c r="H86" s="136"/>
      <c r="I86" s="136"/>
      <c r="J86" s="136"/>
      <c r="K86" s="136"/>
      <c r="L86" s="136"/>
      <c r="M86" s="136"/>
      <c r="N86" s="136"/>
      <c r="O86" s="136"/>
      <c r="P86" s="136"/>
      <c r="Q86" s="136"/>
      <c r="R86" s="136"/>
      <c r="S86" s="136"/>
      <c r="T86" s="136"/>
      <c r="U86" s="136"/>
      <c r="V86" s="134"/>
      <c r="W86" s="134"/>
      <c r="X86" s="134"/>
      <c r="Y86" s="134"/>
      <c r="Z86" s="134"/>
      <c r="AA86" s="134"/>
      <c r="AB86" s="148"/>
      <c r="AC86" s="171"/>
      <c r="AD86" s="171"/>
      <c r="AE86" s="171"/>
      <c r="AF86" s="171"/>
      <c r="AG86" s="171"/>
      <c r="AM86" s="174"/>
      <c r="AN86" s="141"/>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c r="BR86" s="141"/>
      <c r="BS86" s="141"/>
      <c r="BT86" s="141"/>
      <c r="BU86" s="141"/>
      <c r="BV86" s="141"/>
      <c r="BW86" s="141"/>
      <c r="BX86" s="141"/>
      <c r="BY86" s="141"/>
    </row>
    <row r="87" spans="1:77" x14ac:dyDescent="0.2">
      <c r="A87" s="326" t="s">
        <v>238</v>
      </c>
      <c r="B87" s="326"/>
      <c r="C87" s="166"/>
      <c r="D87" s="136"/>
      <c r="E87" s="136"/>
      <c r="F87" s="136"/>
      <c r="G87" s="136"/>
      <c r="H87" s="136"/>
      <c r="I87" s="136"/>
      <c r="J87" s="136"/>
      <c r="K87" s="136"/>
      <c r="L87" s="136"/>
      <c r="M87" s="136"/>
      <c r="N87" s="136"/>
      <c r="O87" s="136"/>
      <c r="P87" s="136"/>
      <c r="Q87" s="136"/>
      <c r="R87" s="136"/>
      <c r="S87" s="136"/>
      <c r="T87" s="136"/>
      <c r="U87" s="136"/>
      <c r="V87" s="134"/>
      <c r="W87" s="134"/>
      <c r="X87" s="134"/>
      <c r="Y87" s="134"/>
      <c r="Z87" s="134"/>
      <c r="AA87" s="134"/>
      <c r="AB87" s="148"/>
      <c r="AC87" s="171"/>
      <c r="AD87" s="171"/>
      <c r="AE87" s="171"/>
      <c r="AF87" s="171"/>
      <c r="AG87" s="171"/>
      <c r="AM87" s="174"/>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row>
    <row r="88" spans="1:77" ht="25.5" x14ac:dyDescent="0.2">
      <c r="A88" s="128" t="s">
        <v>490</v>
      </c>
      <c r="B88" s="129">
        <v>650</v>
      </c>
      <c r="C88" s="175"/>
      <c r="D88" s="136"/>
      <c r="E88" s="136"/>
      <c r="F88" s="136"/>
      <c r="G88" s="136"/>
      <c r="H88" s="136"/>
      <c r="I88" s="136"/>
      <c r="J88" s="136"/>
      <c r="K88" s="136"/>
      <c r="L88" s="136"/>
      <c r="M88" s="136"/>
      <c r="N88" s="136"/>
      <c r="O88" s="136"/>
      <c r="P88" s="136"/>
      <c r="Q88" s="136"/>
      <c r="R88" s="136"/>
      <c r="S88" s="136"/>
      <c r="T88" s="136"/>
      <c r="U88" s="136"/>
      <c r="V88" s="134"/>
      <c r="W88" s="134"/>
      <c r="X88" s="134"/>
      <c r="Y88" s="134"/>
      <c r="Z88" s="134"/>
      <c r="AA88" s="134"/>
      <c r="AB88" s="148"/>
      <c r="AC88" s="171"/>
      <c r="AD88" s="171"/>
      <c r="AE88" s="171"/>
      <c r="AF88" s="171"/>
      <c r="AG88" s="171"/>
      <c r="AM88" s="174"/>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row>
    <row r="89" spans="1:77" ht="17.25" customHeight="1" x14ac:dyDescent="0.2">
      <c r="A89" s="326" t="s">
        <v>444</v>
      </c>
      <c r="B89" s="18">
        <v>660</v>
      </c>
      <c r="C89" s="177"/>
      <c r="D89" s="173"/>
      <c r="E89" s="136"/>
      <c r="F89" s="136"/>
      <c r="G89" s="136"/>
      <c r="H89" s="136"/>
      <c r="I89" s="172"/>
      <c r="J89" s="136"/>
      <c r="K89" s="136"/>
      <c r="L89" s="172"/>
      <c r="M89" s="172"/>
      <c r="N89" s="173"/>
      <c r="O89" s="136"/>
      <c r="P89" s="136"/>
      <c r="Q89" s="172"/>
      <c r="R89" s="172"/>
      <c r="S89" s="173"/>
      <c r="T89" s="134"/>
      <c r="U89" s="172"/>
      <c r="V89" s="134"/>
      <c r="W89" s="134"/>
      <c r="X89" s="134"/>
      <c r="Y89" s="134"/>
      <c r="Z89" s="134"/>
      <c r="AA89" s="134"/>
      <c r="AB89" s="148"/>
      <c r="AH89" s="174"/>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c r="BR89" s="141"/>
      <c r="BS89" s="141"/>
      <c r="BT89" s="141"/>
      <c r="BU89" s="141"/>
      <c r="BV89" s="141"/>
      <c r="BW89" s="141"/>
      <c r="BX89" s="141"/>
      <c r="BY89" s="141"/>
    </row>
    <row r="90" spans="1:77" ht="15.75" customHeight="1" x14ac:dyDescent="0.2">
      <c r="A90" s="66" t="s">
        <v>445</v>
      </c>
      <c r="B90" s="129">
        <v>670</v>
      </c>
      <c r="C90" s="177"/>
      <c r="D90" s="173"/>
      <c r="E90" s="134"/>
      <c r="F90" s="136"/>
      <c r="G90" s="136"/>
      <c r="H90" s="136"/>
      <c r="I90" s="172"/>
      <c r="J90" s="136"/>
      <c r="K90" s="136"/>
      <c r="L90" s="172"/>
      <c r="M90" s="172"/>
      <c r="N90" s="173"/>
      <c r="O90" s="136"/>
      <c r="P90" s="134"/>
      <c r="Q90" s="172"/>
      <c r="R90" s="172"/>
      <c r="S90" s="173"/>
      <c r="T90" s="134"/>
      <c r="U90" s="172"/>
      <c r="V90" s="134"/>
      <c r="W90" s="134"/>
      <c r="X90" s="134"/>
      <c r="Y90" s="134"/>
      <c r="Z90" s="134"/>
      <c r="AA90" s="134"/>
      <c r="AB90" s="148"/>
      <c r="AH90" s="174"/>
      <c r="AI90" s="141"/>
      <c r="AJ90" s="141"/>
      <c r="AK90" s="141"/>
      <c r="AL90" s="141"/>
      <c r="AM90" s="141"/>
      <c r="AN90" s="141"/>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c r="BR90" s="141"/>
      <c r="BS90" s="141"/>
      <c r="BT90" s="141"/>
      <c r="BU90" s="141"/>
      <c r="BV90" s="141"/>
      <c r="BW90" s="141"/>
      <c r="BX90" s="141"/>
      <c r="BY90" s="141"/>
    </row>
    <row r="91" spans="1:77" ht="15.75" customHeight="1" x14ac:dyDescent="0.2">
      <c r="A91" s="66" t="s">
        <v>446</v>
      </c>
      <c r="B91" s="18">
        <v>680</v>
      </c>
      <c r="C91" s="177"/>
      <c r="D91" s="173"/>
      <c r="E91" s="134"/>
      <c r="F91" s="136"/>
      <c r="G91" s="136"/>
      <c r="H91" s="136"/>
      <c r="I91" s="172"/>
      <c r="J91" s="136"/>
      <c r="K91" s="136"/>
      <c r="L91" s="172"/>
      <c r="M91" s="172"/>
      <c r="N91" s="173"/>
      <c r="O91" s="136"/>
      <c r="P91" s="134"/>
      <c r="Q91" s="172"/>
      <c r="R91" s="172"/>
      <c r="S91" s="173"/>
      <c r="T91" s="134"/>
      <c r="U91" s="172"/>
      <c r="V91" s="134"/>
      <c r="W91" s="134"/>
      <c r="X91" s="134"/>
      <c r="Y91" s="134"/>
      <c r="Z91" s="134"/>
      <c r="AA91" s="134"/>
      <c r="AB91" s="148"/>
      <c r="AH91" s="174"/>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c r="BR91" s="141"/>
      <c r="BS91" s="141"/>
      <c r="BT91" s="141"/>
      <c r="BU91" s="141"/>
      <c r="BV91" s="141"/>
      <c r="BW91" s="141"/>
      <c r="BX91" s="141"/>
      <c r="BY91" s="141"/>
    </row>
    <row r="92" spans="1:77" ht="17.25" customHeight="1" thickBot="1" x14ac:dyDescent="0.25">
      <c r="A92" s="66" t="s">
        <v>449</v>
      </c>
      <c r="B92" s="129">
        <v>690</v>
      </c>
      <c r="C92" s="179"/>
      <c r="D92" s="180"/>
      <c r="E92" s="181"/>
      <c r="F92" s="181"/>
      <c r="G92" s="181"/>
      <c r="H92" s="181"/>
      <c r="I92" s="182"/>
      <c r="J92" s="181"/>
      <c r="K92" s="181"/>
      <c r="L92" s="182"/>
      <c r="M92" s="182"/>
      <c r="N92" s="180"/>
      <c r="O92" s="181"/>
      <c r="P92" s="181"/>
      <c r="Q92" s="182"/>
      <c r="R92" s="182"/>
      <c r="S92" s="180"/>
      <c r="T92" s="181"/>
      <c r="U92" s="182"/>
      <c r="V92" s="181"/>
      <c r="W92" s="181"/>
      <c r="X92" s="181"/>
      <c r="Y92" s="181"/>
      <c r="Z92" s="181"/>
      <c r="AA92" s="181"/>
      <c r="AB92" s="184"/>
      <c r="AC92" s="171"/>
      <c r="AD92" s="171"/>
      <c r="AE92" s="171"/>
      <c r="AK92" s="174"/>
      <c r="AL92" s="141"/>
      <c r="AM92" s="141"/>
      <c r="AN92" s="141"/>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c r="BR92" s="141"/>
      <c r="BS92" s="141"/>
      <c r="BT92" s="141"/>
      <c r="BU92" s="141"/>
      <c r="BV92" s="141"/>
      <c r="BW92" s="141"/>
      <c r="BX92" s="141"/>
      <c r="BY92" s="141"/>
    </row>
    <row r="93" spans="1:77" ht="12.75" hidden="1" customHeight="1" x14ac:dyDescent="0.2">
      <c r="A93" s="130"/>
      <c r="C93" s="185"/>
      <c r="D93" s="167"/>
      <c r="E93" s="167"/>
      <c r="F93" s="167"/>
      <c r="G93" s="167"/>
      <c r="H93" s="167"/>
      <c r="I93" s="167"/>
      <c r="J93" s="167"/>
      <c r="K93" s="167"/>
      <c r="L93" s="167"/>
      <c r="M93" s="167"/>
      <c r="N93" s="185"/>
      <c r="O93" s="185"/>
      <c r="P93" s="185"/>
      <c r="Q93" s="167"/>
      <c r="R93" s="167"/>
      <c r="S93" s="167"/>
      <c r="T93" s="167"/>
      <c r="U93" s="171"/>
      <c r="V93" s="171"/>
      <c r="W93" s="171"/>
      <c r="X93" s="171"/>
      <c r="Y93" s="171"/>
      <c r="Z93" s="171"/>
      <c r="AA93" s="171"/>
      <c r="AB93" s="171"/>
      <c r="AC93" s="171"/>
      <c r="AD93" s="171"/>
      <c r="AE93" s="171"/>
      <c r="AF93" s="171"/>
      <c r="AL93" s="174"/>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row>
    <row r="94" spans="1:77" hidden="1" x14ac:dyDescent="0.2">
      <c r="A94" s="130"/>
      <c r="C94" s="185"/>
      <c r="D94" s="167"/>
      <c r="E94" s="167"/>
      <c r="F94" s="167"/>
      <c r="G94" s="167"/>
      <c r="H94" s="167"/>
      <c r="I94" s="167"/>
      <c r="J94" s="167"/>
      <c r="K94" s="167"/>
      <c r="L94" s="167"/>
      <c r="M94" s="167"/>
      <c r="N94" s="185"/>
      <c r="O94" s="185"/>
      <c r="P94" s="167"/>
      <c r="Q94" s="167"/>
      <c r="R94" s="167"/>
      <c r="S94" s="167"/>
      <c r="T94" s="167"/>
      <c r="U94" s="171"/>
      <c r="V94" s="171"/>
      <c r="W94" s="171"/>
      <c r="X94" s="171"/>
      <c r="Y94" s="171"/>
      <c r="Z94" s="171"/>
      <c r="AA94" s="171"/>
      <c r="AB94" s="171"/>
      <c r="AC94" s="171"/>
      <c r="AD94" s="171"/>
      <c r="AE94" s="171"/>
      <c r="AF94" s="171"/>
      <c r="AL94" s="186"/>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row>
    <row r="95" spans="1:77" hidden="1" x14ac:dyDescent="0.2">
      <c r="K95" s="171"/>
      <c r="L95" s="171"/>
      <c r="M95" s="171"/>
      <c r="N95" s="171"/>
      <c r="O95" s="171"/>
      <c r="P95" s="171"/>
      <c r="Q95" s="171"/>
      <c r="R95" s="171"/>
      <c r="S95" s="171"/>
      <c r="T95" s="171"/>
      <c r="U95" s="171"/>
      <c r="V95" s="171"/>
      <c r="W95" s="171"/>
      <c r="X95" s="171"/>
      <c r="Y95" s="171"/>
      <c r="Z95" s="171"/>
      <c r="AA95" s="171"/>
      <c r="AB95" s="171"/>
      <c r="AH95" s="186"/>
      <c r="AI95" s="141"/>
      <c r="AJ95" s="141"/>
      <c r="AK95" s="141"/>
      <c r="AL95" s="141"/>
      <c r="AM95" s="141"/>
      <c r="AN95" s="141"/>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c r="BR95" s="141"/>
      <c r="BS95" s="141"/>
      <c r="BT95" s="141"/>
      <c r="BU95" s="141"/>
      <c r="BV95" s="141"/>
      <c r="BW95" s="141"/>
      <c r="BX95" s="141"/>
      <c r="BY95" s="141"/>
    </row>
    <row r="96" spans="1:77" hidden="1" x14ac:dyDescent="0.2">
      <c r="K96" s="171"/>
      <c r="L96" s="171"/>
      <c r="M96" s="171"/>
      <c r="N96" s="171"/>
      <c r="O96" s="171"/>
      <c r="P96" s="171"/>
      <c r="Q96" s="171"/>
      <c r="R96" s="171"/>
      <c r="S96" s="171"/>
      <c r="T96" s="171"/>
      <c r="U96" s="171"/>
      <c r="V96" s="171"/>
      <c r="W96" s="171"/>
      <c r="X96" s="171"/>
      <c r="Y96" s="171"/>
      <c r="Z96" s="171"/>
      <c r="AA96" s="171"/>
      <c r="AB96" s="171"/>
      <c r="AH96" s="139"/>
      <c r="AI96" s="141"/>
      <c r="AJ96" s="141"/>
      <c r="AK96" s="141"/>
      <c r="AL96" s="141"/>
      <c r="AM96" s="141"/>
      <c r="AN96" s="141"/>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1"/>
      <c r="BR96" s="141"/>
      <c r="BS96" s="141"/>
      <c r="BT96" s="141"/>
      <c r="BU96" s="141"/>
      <c r="BV96" s="141"/>
      <c r="BW96" s="141"/>
      <c r="BX96" s="141"/>
      <c r="BY96" s="141"/>
    </row>
    <row r="97" spans="11:77" hidden="1" x14ac:dyDescent="0.2">
      <c r="K97" s="171"/>
      <c r="L97" s="171"/>
      <c r="M97" s="171"/>
      <c r="N97" s="171"/>
      <c r="O97" s="171"/>
      <c r="P97" s="171"/>
      <c r="Q97" s="171"/>
      <c r="R97" s="171"/>
      <c r="S97" s="171"/>
      <c r="T97" s="171"/>
      <c r="U97" s="171"/>
      <c r="V97" s="171"/>
      <c r="W97" s="171"/>
      <c r="X97" s="171"/>
      <c r="Y97" s="171"/>
      <c r="Z97" s="171"/>
      <c r="AA97" s="171"/>
      <c r="AB97" s="171"/>
      <c r="AI97" s="141"/>
      <c r="AJ97" s="141"/>
      <c r="AK97" s="141"/>
      <c r="AL97" s="141"/>
      <c r="AM97" s="141"/>
      <c r="AN97" s="141"/>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c r="BR97" s="141"/>
      <c r="BS97" s="141"/>
      <c r="BT97" s="141"/>
      <c r="BU97" s="141"/>
      <c r="BV97" s="141"/>
      <c r="BW97" s="141"/>
      <c r="BX97" s="141"/>
      <c r="BY97" s="141"/>
    </row>
    <row r="98" spans="11:77" hidden="1" x14ac:dyDescent="0.2">
      <c r="K98" s="171"/>
      <c r="L98" s="171"/>
      <c r="M98" s="171"/>
      <c r="N98" s="171"/>
      <c r="O98" s="171"/>
      <c r="P98" s="171"/>
      <c r="Q98" s="171"/>
      <c r="R98" s="171"/>
      <c r="S98" s="171"/>
      <c r="T98" s="171"/>
      <c r="U98" s="171"/>
      <c r="V98" s="171"/>
      <c r="W98" s="171"/>
      <c r="X98" s="171"/>
      <c r="Y98" s="171"/>
      <c r="Z98" s="171"/>
      <c r="AA98" s="171"/>
      <c r="AB98" s="171"/>
      <c r="AI98" s="141"/>
      <c r="AJ98" s="141"/>
      <c r="AK98" s="141"/>
      <c r="AL98" s="141"/>
      <c r="AM98" s="141"/>
      <c r="AN98" s="141"/>
      <c r="AO98" s="141"/>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1"/>
      <c r="BN98" s="141"/>
      <c r="BO98" s="141"/>
      <c r="BP98" s="141"/>
      <c r="BQ98" s="141"/>
      <c r="BR98" s="141"/>
      <c r="BS98" s="141"/>
      <c r="BT98" s="141"/>
      <c r="BU98" s="141"/>
      <c r="BV98" s="141"/>
      <c r="BW98" s="141"/>
      <c r="BX98" s="141"/>
      <c r="BY98" s="141"/>
    </row>
    <row r="99" spans="11:77" hidden="1" x14ac:dyDescent="0.2">
      <c r="K99" s="171"/>
      <c r="L99" s="171"/>
      <c r="M99" s="171"/>
      <c r="N99" s="171"/>
      <c r="O99" s="171"/>
      <c r="P99" s="171"/>
      <c r="Q99" s="171"/>
      <c r="R99" s="171"/>
      <c r="S99" s="171"/>
      <c r="T99" s="171"/>
      <c r="U99" s="171"/>
      <c r="V99" s="171"/>
      <c r="W99" s="171"/>
      <c r="X99" s="171"/>
      <c r="Y99" s="171"/>
      <c r="Z99" s="171"/>
      <c r="AA99" s="171"/>
      <c r="AB99" s="171"/>
      <c r="AH99" s="140"/>
      <c r="AI99" s="141"/>
      <c r="AJ99" s="141"/>
      <c r="AK99" s="141"/>
      <c r="AL99" s="141"/>
      <c r="AM99" s="141"/>
      <c r="AN99" s="141"/>
      <c r="AO99" s="141"/>
      <c r="AP99" s="141"/>
      <c r="AQ99" s="141"/>
      <c r="AR99" s="141"/>
      <c r="AS99" s="141"/>
      <c r="AT99" s="141"/>
      <c r="AU99" s="141"/>
      <c r="AV99" s="141"/>
      <c r="AW99" s="141"/>
      <c r="AX99" s="141"/>
      <c r="AY99" s="141"/>
      <c r="AZ99" s="141"/>
      <c r="BA99" s="141"/>
      <c r="BB99" s="141"/>
      <c r="BC99" s="141"/>
      <c r="BD99" s="141"/>
      <c r="BE99" s="141"/>
      <c r="BF99" s="141"/>
      <c r="BG99" s="141"/>
      <c r="BH99" s="141"/>
      <c r="BI99" s="141"/>
      <c r="BJ99" s="141"/>
      <c r="BK99" s="141"/>
      <c r="BL99" s="141"/>
      <c r="BM99" s="141"/>
      <c r="BN99" s="141"/>
      <c r="BO99" s="141"/>
      <c r="BP99" s="141"/>
      <c r="BQ99" s="141"/>
      <c r="BR99" s="141"/>
      <c r="BS99" s="141"/>
      <c r="BT99" s="141"/>
      <c r="BU99" s="141"/>
      <c r="BV99" s="141"/>
      <c r="BW99" s="141"/>
      <c r="BX99" s="141"/>
      <c r="BY99" s="141"/>
    </row>
    <row r="100" spans="11:77" hidden="1" x14ac:dyDescent="0.2">
      <c r="K100" s="171"/>
      <c r="L100" s="171"/>
      <c r="M100" s="171"/>
      <c r="N100" s="171"/>
      <c r="O100" s="171"/>
      <c r="P100" s="171"/>
      <c r="Q100" s="171"/>
      <c r="R100" s="171"/>
      <c r="S100" s="171"/>
      <c r="T100" s="171"/>
      <c r="U100" s="171"/>
      <c r="V100" s="171"/>
      <c r="W100" s="171"/>
      <c r="X100" s="171"/>
      <c r="Y100" s="171"/>
      <c r="Z100" s="171"/>
      <c r="AA100" s="171"/>
      <c r="AB100" s="171"/>
      <c r="AH100" s="140"/>
      <c r="AI100" s="141"/>
      <c r="AJ100" s="141"/>
      <c r="AK100" s="141"/>
      <c r="AL100" s="141"/>
      <c r="AM100" s="141"/>
      <c r="AN100" s="141"/>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c r="BR100" s="141"/>
      <c r="BS100" s="141"/>
      <c r="BT100" s="141"/>
      <c r="BU100" s="141"/>
      <c r="BV100" s="141"/>
      <c r="BW100" s="141"/>
      <c r="BX100" s="141"/>
      <c r="BY100" s="141"/>
    </row>
    <row r="101" spans="11:77" hidden="1" x14ac:dyDescent="0.2">
      <c r="K101" s="171"/>
      <c r="L101" s="171"/>
      <c r="M101" s="171"/>
      <c r="N101" s="171"/>
      <c r="O101" s="171"/>
      <c r="P101" s="171"/>
      <c r="Q101" s="171"/>
      <c r="R101" s="171"/>
      <c r="S101" s="171"/>
      <c r="T101" s="171"/>
      <c r="U101" s="171"/>
      <c r="V101" s="171"/>
      <c r="W101" s="171"/>
      <c r="X101" s="171"/>
      <c r="Y101" s="171"/>
      <c r="Z101" s="171"/>
      <c r="AA101" s="171"/>
      <c r="AB101" s="171"/>
      <c r="AH101" s="140"/>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row>
    <row r="102" spans="11:77" hidden="1" x14ac:dyDescent="0.2">
      <c r="K102" s="171"/>
      <c r="L102" s="171"/>
      <c r="M102" s="171"/>
      <c r="N102" s="171"/>
      <c r="O102" s="171"/>
      <c r="P102" s="171"/>
      <c r="Q102" s="171"/>
      <c r="R102" s="171"/>
      <c r="S102" s="171"/>
      <c r="T102" s="171"/>
      <c r="U102" s="171"/>
      <c r="V102" s="171"/>
      <c r="W102" s="171"/>
      <c r="X102" s="171"/>
      <c r="Y102" s="171"/>
      <c r="Z102" s="171"/>
      <c r="AA102" s="171"/>
      <c r="AB102" s="171"/>
      <c r="AH102" s="140"/>
      <c r="AI102" s="141"/>
      <c r="AJ102" s="141"/>
      <c r="AK102" s="141"/>
      <c r="AL102" s="141"/>
      <c r="AM102" s="141"/>
      <c r="AN102" s="141"/>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c r="BR102" s="141"/>
      <c r="BS102" s="141"/>
      <c r="BT102" s="141"/>
      <c r="BU102" s="141"/>
      <c r="BV102" s="141"/>
      <c r="BW102" s="141"/>
      <c r="BX102" s="141"/>
      <c r="BY102" s="141"/>
    </row>
    <row r="103" spans="11:77" hidden="1" x14ac:dyDescent="0.2">
      <c r="K103" s="171"/>
      <c r="L103" s="171"/>
      <c r="M103" s="171"/>
      <c r="N103" s="171"/>
      <c r="O103" s="171"/>
      <c r="P103" s="171"/>
      <c r="Q103" s="171"/>
      <c r="R103" s="171"/>
      <c r="S103" s="171"/>
      <c r="T103" s="171"/>
      <c r="U103" s="171"/>
      <c r="V103" s="171"/>
      <c r="W103" s="171"/>
      <c r="X103" s="171"/>
      <c r="Y103" s="171"/>
      <c r="Z103" s="171"/>
      <c r="AA103" s="171"/>
      <c r="AB103" s="17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row>
    <row r="104" spans="11:77" hidden="1" x14ac:dyDescent="0.2">
      <c r="K104" s="171"/>
      <c r="L104" s="171"/>
      <c r="M104" s="171"/>
      <c r="N104" s="171"/>
      <c r="O104" s="171"/>
      <c r="P104" s="171"/>
      <c r="Q104" s="171"/>
      <c r="R104" s="171"/>
      <c r="S104" s="171"/>
      <c r="T104" s="171"/>
      <c r="U104" s="171"/>
      <c r="V104" s="171"/>
      <c r="W104" s="171"/>
      <c r="X104" s="171"/>
      <c r="Y104" s="171"/>
      <c r="Z104" s="171"/>
      <c r="AA104" s="171"/>
      <c r="AB104" s="171"/>
      <c r="AH104" s="174"/>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row>
    <row r="105" spans="11:77" hidden="1" x14ac:dyDescent="0.2">
      <c r="K105" s="171"/>
      <c r="L105" s="171"/>
      <c r="M105" s="171"/>
      <c r="N105" s="171"/>
      <c r="O105" s="171"/>
      <c r="P105" s="171"/>
      <c r="Q105" s="171"/>
      <c r="R105" s="171"/>
      <c r="S105" s="171"/>
      <c r="T105" s="171"/>
      <c r="U105" s="171"/>
      <c r="V105" s="171"/>
      <c r="W105" s="171"/>
      <c r="X105" s="171"/>
      <c r="Y105" s="171"/>
      <c r="Z105" s="171"/>
      <c r="AA105" s="171"/>
      <c r="AB105" s="171"/>
      <c r="AH105" s="174"/>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c r="BY105" s="141"/>
    </row>
    <row r="106" spans="11:77" hidden="1" x14ac:dyDescent="0.2">
      <c r="K106" s="171"/>
      <c r="L106" s="171"/>
      <c r="M106" s="171"/>
      <c r="N106" s="171"/>
      <c r="O106" s="171"/>
      <c r="P106" s="171"/>
      <c r="Q106" s="171"/>
      <c r="R106" s="171"/>
      <c r="S106" s="171"/>
      <c r="T106" s="171"/>
      <c r="U106" s="171"/>
      <c r="V106" s="171"/>
      <c r="W106" s="171"/>
      <c r="X106" s="171"/>
      <c r="Y106" s="171"/>
      <c r="Z106" s="171"/>
      <c r="AA106" s="171"/>
      <c r="AB106" s="171"/>
      <c r="AH106" s="174"/>
      <c r="AI106" s="141"/>
      <c r="AJ106" s="141"/>
      <c r="AK106" s="141"/>
      <c r="AL106" s="141"/>
      <c r="AM106" s="141"/>
      <c r="AN106" s="141"/>
      <c r="AO106" s="141"/>
      <c r="AP106" s="141"/>
      <c r="AQ106" s="141"/>
      <c r="AR106" s="141"/>
      <c r="AS106" s="141"/>
      <c r="AT106" s="141"/>
      <c r="AU106" s="141"/>
      <c r="AV106" s="141"/>
      <c r="AW106" s="141"/>
      <c r="AX106" s="141"/>
      <c r="AY106" s="141"/>
      <c r="AZ106" s="141"/>
      <c r="BA106" s="141"/>
      <c r="BB106" s="141"/>
      <c r="BC106" s="141"/>
      <c r="BD106" s="141"/>
      <c r="BE106" s="141"/>
      <c r="BF106" s="141"/>
      <c r="BG106" s="141"/>
      <c r="BH106" s="141"/>
      <c r="BI106" s="141"/>
      <c r="BJ106" s="141"/>
      <c r="BK106" s="141"/>
      <c r="BL106" s="141"/>
      <c r="BM106" s="141"/>
      <c r="BN106" s="141"/>
      <c r="BO106" s="141"/>
      <c r="BP106" s="141"/>
      <c r="BQ106" s="141"/>
      <c r="BR106" s="141"/>
      <c r="BS106" s="141"/>
      <c r="BT106" s="141"/>
      <c r="BU106" s="141"/>
      <c r="BV106" s="141"/>
      <c r="BW106" s="141"/>
      <c r="BX106" s="141"/>
      <c r="BY106" s="141"/>
    </row>
    <row r="107" spans="11:77" hidden="1" x14ac:dyDescent="0.2">
      <c r="K107" s="171"/>
      <c r="L107" s="171"/>
      <c r="M107" s="171"/>
      <c r="N107" s="171"/>
      <c r="O107" s="171"/>
      <c r="P107" s="171"/>
      <c r="Q107" s="171"/>
      <c r="R107" s="171"/>
      <c r="S107" s="171"/>
      <c r="T107" s="171"/>
      <c r="U107" s="171"/>
      <c r="V107" s="171"/>
      <c r="W107" s="171"/>
      <c r="X107" s="171"/>
      <c r="Y107" s="171"/>
      <c r="Z107" s="171"/>
      <c r="AA107" s="171"/>
      <c r="AB107" s="171"/>
      <c r="AH107" s="174"/>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row>
    <row r="108" spans="11:77" hidden="1" x14ac:dyDescent="0.2">
      <c r="K108" s="171"/>
      <c r="L108" s="171"/>
      <c r="M108" s="171"/>
      <c r="N108" s="171"/>
      <c r="O108" s="171"/>
      <c r="P108" s="171"/>
      <c r="Q108" s="171"/>
      <c r="R108" s="171"/>
      <c r="S108" s="171"/>
      <c r="T108" s="171"/>
      <c r="U108" s="171"/>
      <c r="V108" s="171"/>
      <c r="W108" s="171"/>
      <c r="X108" s="171"/>
      <c r="Y108" s="171"/>
      <c r="Z108" s="171"/>
      <c r="AA108" s="171"/>
      <c r="AB108" s="171"/>
      <c r="AH108" s="174"/>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row>
    <row r="109" spans="11:77" hidden="1" x14ac:dyDescent="0.2">
      <c r="K109" s="171"/>
      <c r="L109" s="171"/>
      <c r="M109" s="171"/>
      <c r="N109" s="171"/>
      <c r="O109" s="171"/>
      <c r="P109" s="171"/>
      <c r="Q109" s="171"/>
      <c r="R109" s="171"/>
      <c r="S109" s="171"/>
      <c r="T109" s="171"/>
      <c r="U109" s="171"/>
      <c r="V109" s="171"/>
      <c r="W109" s="171"/>
      <c r="X109" s="171"/>
      <c r="Y109" s="171"/>
      <c r="Z109" s="171"/>
      <c r="AA109" s="171"/>
      <c r="AB109" s="171"/>
      <c r="AH109" s="174"/>
      <c r="AI109" s="141"/>
      <c r="AJ109" s="141"/>
      <c r="AK109" s="141"/>
      <c r="AL109" s="141"/>
      <c r="AM109" s="141"/>
      <c r="AN109" s="141"/>
      <c r="AO109" s="141"/>
      <c r="AP109" s="141"/>
      <c r="AQ109" s="141"/>
      <c r="AR109" s="141"/>
      <c r="AS109" s="141"/>
      <c r="AT109" s="141"/>
      <c r="AU109" s="141"/>
      <c r="AV109" s="141"/>
      <c r="AW109" s="141"/>
      <c r="AX109" s="141"/>
      <c r="AY109" s="141"/>
      <c r="AZ109" s="141"/>
      <c r="BA109" s="141"/>
      <c r="BB109" s="141"/>
      <c r="BC109" s="141"/>
      <c r="BD109" s="141"/>
      <c r="BE109" s="141"/>
      <c r="BF109" s="141"/>
      <c r="BG109" s="141"/>
      <c r="BH109" s="141"/>
      <c r="BI109" s="141"/>
      <c r="BJ109" s="141"/>
      <c r="BK109" s="141"/>
      <c r="BL109" s="141"/>
      <c r="BM109" s="141"/>
      <c r="BN109" s="141"/>
      <c r="BO109" s="141"/>
      <c r="BP109" s="141"/>
      <c r="BQ109" s="141"/>
      <c r="BR109" s="141"/>
      <c r="BS109" s="141"/>
      <c r="BT109" s="141"/>
      <c r="BU109" s="141"/>
      <c r="BV109" s="141"/>
      <c r="BW109" s="141"/>
      <c r="BX109" s="141"/>
      <c r="BY109" s="141"/>
    </row>
    <row r="110" spans="11:77" hidden="1" x14ac:dyDescent="0.2">
      <c r="K110" s="171"/>
      <c r="L110" s="171"/>
      <c r="M110" s="171"/>
      <c r="N110" s="171"/>
      <c r="O110" s="171"/>
      <c r="P110" s="171"/>
      <c r="Q110" s="171"/>
      <c r="R110" s="171"/>
      <c r="S110" s="171"/>
      <c r="T110" s="171"/>
      <c r="U110" s="171"/>
      <c r="V110" s="171"/>
      <c r="W110" s="171"/>
      <c r="X110" s="171"/>
      <c r="Y110" s="171"/>
      <c r="Z110" s="171"/>
      <c r="AA110" s="171"/>
      <c r="AB110" s="171"/>
      <c r="AH110" s="174"/>
      <c r="AI110" s="141"/>
      <c r="AJ110" s="141"/>
      <c r="AK110" s="141"/>
      <c r="AL110" s="141"/>
      <c r="AM110" s="141"/>
      <c r="AN110" s="141"/>
      <c r="AO110" s="141"/>
      <c r="AP110" s="141"/>
      <c r="AQ110" s="141"/>
      <c r="AR110" s="141"/>
      <c r="AS110" s="141"/>
      <c r="AT110" s="141"/>
      <c r="AU110" s="141"/>
      <c r="AV110" s="141"/>
      <c r="AW110" s="141"/>
      <c r="AX110" s="141"/>
      <c r="AY110" s="141"/>
      <c r="AZ110" s="141"/>
      <c r="BA110" s="141"/>
      <c r="BB110" s="141"/>
      <c r="BC110" s="141"/>
      <c r="BD110" s="141"/>
      <c r="BE110" s="141"/>
      <c r="BF110" s="141"/>
      <c r="BG110" s="141"/>
      <c r="BH110" s="141"/>
      <c r="BI110" s="141"/>
      <c r="BJ110" s="141"/>
      <c r="BK110" s="141"/>
      <c r="BL110" s="141"/>
      <c r="BM110" s="141"/>
      <c r="BN110" s="141"/>
      <c r="BO110" s="141"/>
      <c r="BP110" s="141"/>
      <c r="BQ110" s="141"/>
      <c r="BR110" s="141"/>
      <c r="BS110" s="141"/>
      <c r="BT110" s="141"/>
      <c r="BU110" s="141"/>
      <c r="BV110" s="141"/>
      <c r="BW110" s="141"/>
      <c r="BX110" s="141"/>
      <c r="BY110" s="141"/>
    </row>
    <row r="111" spans="11:77" hidden="1" x14ac:dyDescent="0.2">
      <c r="K111" s="171"/>
      <c r="L111" s="171"/>
      <c r="M111" s="171"/>
      <c r="N111" s="171"/>
      <c r="O111" s="171"/>
      <c r="P111" s="171"/>
      <c r="Q111" s="171"/>
      <c r="R111" s="171"/>
      <c r="S111" s="171"/>
      <c r="T111" s="171"/>
      <c r="U111" s="171"/>
      <c r="V111" s="171"/>
      <c r="W111" s="171"/>
      <c r="X111" s="171"/>
      <c r="Y111" s="171"/>
      <c r="Z111" s="171"/>
      <c r="AA111" s="171"/>
      <c r="AB111" s="171"/>
      <c r="AH111" s="174"/>
      <c r="AI111" s="141"/>
      <c r="AJ111" s="141"/>
      <c r="AK111" s="141"/>
      <c r="AL111" s="141"/>
      <c r="AM111" s="141"/>
      <c r="AN111" s="141"/>
      <c r="AO111" s="141"/>
      <c r="AP111" s="141"/>
      <c r="AQ111" s="141"/>
      <c r="AR111" s="141"/>
      <c r="AS111" s="141"/>
      <c r="AT111" s="141"/>
      <c r="AU111" s="141"/>
      <c r="AV111" s="141"/>
      <c r="AW111" s="141"/>
      <c r="AX111" s="141"/>
      <c r="AY111" s="141"/>
      <c r="AZ111" s="141"/>
      <c r="BA111" s="141"/>
      <c r="BB111" s="141"/>
      <c r="BC111" s="141"/>
      <c r="BD111" s="141"/>
      <c r="BE111" s="141"/>
      <c r="BF111" s="141"/>
      <c r="BG111" s="141"/>
      <c r="BH111" s="141"/>
      <c r="BI111" s="141"/>
      <c r="BJ111" s="141"/>
      <c r="BK111" s="141"/>
      <c r="BL111" s="141"/>
      <c r="BM111" s="141"/>
      <c r="BN111" s="141"/>
      <c r="BO111" s="141"/>
      <c r="BP111" s="141"/>
      <c r="BQ111" s="141"/>
      <c r="BR111" s="141"/>
      <c r="BS111" s="141"/>
      <c r="BT111" s="141"/>
      <c r="BU111" s="141"/>
      <c r="BV111" s="141"/>
      <c r="BW111" s="141"/>
      <c r="BX111" s="141"/>
      <c r="BY111" s="141"/>
    </row>
    <row r="112" spans="11:77" hidden="1" x14ac:dyDescent="0.2">
      <c r="K112" s="171"/>
      <c r="L112" s="171"/>
      <c r="M112" s="171"/>
      <c r="N112" s="171"/>
      <c r="O112" s="171"/>
      <c r="P112" s="171"/>
      <c r="Q112" s="171"/>
      <c r="R112" s="171"/>
      <c r="S112" s="171"/>
      <c r="T112" s="171"/>
      <c r="U112" s="171"/>
      <c r="V112" s="171"/>
      <c r="W112" s="171"/>
      <c r="X112" s="171"/>
      <c r="Y112" s="171"/>
      <c r="Z112" s="171"/>
      <c r="AA112" s="171"/>
      <c r="AB112" s="171"/>
      <c r="AH112" s="174"/>
      <c r="AI112" s="141"/>
      <c r="AJ112" s="141"/>
      <c r="AK112" s="141"/>
      <c r="AL112" s="141"/>
      <c r="AM112" s="141"/>
      <c r="AN112" s="141"/>
      <c r="AO112" s="141"/>
      <c r="AP112" s="141"/>
      <c r="AQ112" s="141"/>
      <c r="AR112" s="141"/>
      <c r="AS112" s="141"/>
      <c r="AT112" s="141"/>
      <c r="AU112" s="141"/>
      <c r="AV112" s="141"/>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141"/>
      <c r="BX112" s="141"/>
      <c r="BY112" s="141"/>
    </row>
    <row r="113" spans="11:77" hidden="1" x14ac:dyDescent="0.2">
      <c r="K113" s="171"/>
      <c r="L113" s="171"/>
      <c r="M113" s="171"/>
      <c r="N113" s="171"/>
      <c r="O113" s="171"/>
      <c r="P113" s="171"/>
      <c r="Q113" s="171"/>
      <c r="R113" s="171"/>
      <c r="S113" s="171"/>
      <c r="T113" s="171"/>
      <c r="U113" s="171"/>
      <c r="V113" s="171"/>
      <c r="W113" s="171"/>
      <c r="X113" s="171"/>
      <c r="Y113" s="171"/>
      <c r="Z113" s="171"/>
      <c r="AA113" s="171"/>
      <c r="AB113" s="171"/>
      <c r="AH113" s="174"/>
      <c r="AI113" s="141"/>
      <c r="AJ113" s="141"/>
      <c r="AK113" s="141"/>
      <c r="AL113" s="141"/>
      <c r="AM113" s="141"/>
      <c r="AN113" s="141"/>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141"/>
      <c r="BX113" s="141"/>
      <c r="BY113" s="141"/>
    </row>
    <row r="114" spans="11:77" hidden="1" x14ac:dyDescent="0.2">
      <c r="K114" s="171"/>
      <c r="L114" s="171"/>
      <c r="M114" s="171"/>
      <c r="N114" s="171"/>
      <c r="O114" s="171"/>
      <c r="P114" s="171"/>
      <c r="Q114" s="171"/>
      <c r="R114" s="171"/>
      <c r="S114" s="171"/>
      <c r="T114" s="171"/>
      <c r="U114" s="171"/>
      <c r="V114" s="171"/>
      <c r="W114" s="171"/>
      <c r="X114" s="171"/>
      <c r="Y114" s="171"/>
      <c r="Z114" s="171"/>
      <c r="AA114" s="171"/>
      <c r="AB114" s="171"/>
      <c r="AH114" s="174"/>
      <c r="AI114" s="141"/>
      <c r="AJ114" s="141"/>
      <c r="AK114" s="141"/>
      <c r="AL114" s="141"/>
      <c r="AM114" s="141"/>
      <c r="AN114" s="141"/>
      <c r="AO114" s="141"/>
      <c r="AP114" s="141"/>
      <c r="AQ114" s="141"/>
      <c r="AR114" s="141"/>
      <c r="AS114" s="141"/>
      <c r="AT114" s="141"/>
      <c r="AU114" s="141"/>
      <c r="AV114" s="141"/>
      <c r="AW114" s="141"/>
      <c r="AX114" s="141"/>
      <c r="AY114" s="141"/>
      <c r="AZ114" s="141"/>
      <c r="BA114" s="141"/>
      <c r="BB114" s="141"/>
      <c r="BC114" s="141"/>
      <c r="BD114" s="141"/>
      <c r="BE114" s="141"/>
      <c r="BF114" s="141"/>
      <c r="BG114" s="141"/>
      <c r="BH114" s="141"/>
      <c r="BI114" s="141"/>
      <c r="BJ114" s="141"/>
      <c r="BK114" s="141"/>
      <c r="BL114" s="141"/>
      <c r="BM114" s="141"/>
      <c r="BN114" s="141"/>
      <c r="BO114" s="141"/>
      <c r="BP114" s="141"/>
      <c r="BQ114" s="141"/>
      <c r="BR114" s="141"/>
      <c r="BS114" s="141"/>
      <c r="BT114" s="141"/>
      <c r="BU114" s="141"/>
      <c r="BV114" s="141"/>
      <c r="BW114" s="141"/>
      <c r="BX114" s="141"/>
      <c r="BY114" s="141"/>
    </row>
    <row r="115" spans="11:77" hidden="1" x14ac:dyDescent="0.2">
      <c r="K115" s="171"/>
      <c r="L115" s="171"/>
      <c r="M115" s="171"/>
      <c r="N115" s="171"/>
      <c r="O115" s="171"/>
      <c r="P115" s="171"/>
      <c r="Q115" s="171"/>
      <c r="R115" s="171"/>
      <c r="S115" s="171"/>
      <c r="T115" s="171"/>
      <c r="U115" s="171"/>
      <c r="V115" s="171"/>
      <c r="W115" s="171"/>
      <c r="X115" s="171"/>
      <c r="Y115" s="171"/>
      <c r="Z115" s="171"/>
      <c r="AA115" s="171"/>
      <c r="AB115" s="171"/>
      <c r="AH115" s="174"/>
      <c r="AI115" s="141"/>
      <c r="AJ115" s="141"/>
      <c r="AK115" s="141"/>
      <c r="AL115" s="141"/>
      <c r="AM115" s="141"/>
      <c r="AN115" s="141"/>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c r="BI115" s="141"/>
      <c r="BJ115" s="141"/>
      <c r="BK115" s="141"/>
      <c r="BL115" s="141"/>
      <c r="BM115" s="141"/>
      <c r="BN115" s="141"/>
      <c r="BO115" s="141"/>
      <c r="BP115" s="141"/>
      <c r="BQ115" s="141"/>
      <c r="BR115" s="141"/>
      <c r="BS115" s="141"/>
      <c r="BT115" s="141"/>
      <c r="BU115" s="141"/>
      <c r="BV115" s="141"/>
      <c r="BW115" s="141"/>
      <c r="BX115" s="141"/>
      <c r="BY115" s="141"/>
    </row>
    <row r="116" spans="11:77" hidden="1" x14ac:dyDescent="0.2">
      <c r="K116" s="171"/>
      <c r="L116" s="171"/>
      <c r="M116" s="171"/>
      <c r="N116" s="171"/>
      <c r="O116" s="171"/>
      <c r="P116" s="171"/>
      <c r="Q116" s="171"/>
      <c r="R116" s="171"/>
      <c r="S116" s="171"/>
      <c r="T116" s="171"/>
      <c r="U116" s="171"/>
      <c r="V116" s="171"/>
      <c r="W116" s="171"/>
      <c r="X116" s="171"/>
      <c r="Y116" s="171"/>
      <c r="Z116" s="171"/>
      <c r="AA116" s="171"/>
      <c r="AB116" s="171"/>
      <c r="AH116" s="174"/>
      <c r="AI116" s="141"/>
      <c r="AJ116" s="141"/>
      <c r="AK116" s="141"/>
      <c r="AL116" s="141"/>
      <c r="AM116" s="141"/>
      <c r="AN116" s="141"/>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c r="BI116" s="141"/>
      <c r="BJ116" s="141"/>
      <c r="BK116" s="141"/>
      <c r="BL116" s="141"/>
      <c r="BM116" s="141"/>
      <c r="BN116" s="141"/>
      <c r="BO116" s="141"/>
      <c r="BP116" s="141"/>
      <c r="BQ116" s="141"/>
      <c r="BR116" s="141"/>
      <c r="BS116" s="141"/>
      <c r="BT116" s="141"/>
      <c r="BU116" s="141"/>
      <c r="BV116" s="141"/>
      <c r="BW116" s="141"/>
      <c r="BX116" s="141"/>
      <c r="BY116" s="141"/>
    </row>
    <row r="117" spans="11:77" hidden="1" x14ac:dyDescent="0.2">
      <c r="K117" s="171"/>
      <c r="L117" s="171"/>
      <c r="M117" s="171"/>
      <c r="N117" s="171"/>
      <c r="O117" s="171"/>
      <c r="P117" s="171"/>
      <c r="Q117" s="171"/>
      <c r="R117" s="171"/>
      <c r="S117" s="171"/>
      <c r="T117" s="171"/>
      <c r="U117" s="171"/>
      <c r="V117" s="171"/>
      <c r="W117" s="171"/>
      <c r="X117" s="171"/>
      <c r="Y117" s="171"/>
      <c r="Z117" s="171"/>
      <c r="AA117" s="171"/>
      <c r="AB117" s="171"/>
      <c r="AH117" s="174"/>
      <c r="AI117" s="141"/>
      <c r="AJ117" s="141"/>
      <c r="AK117" s="141"/>
      <c r="AL117" s="141"/>
      <c r="AM117" s="141"/>
      <c r="AN117" s="141"/>
      <c r="AO117" s="141"/>
      <c r="AP117" s="141"/>
      <c r="AQ117" s="141"/>
      <c r="AR117" s="141"/>
      <c r="AS117" s="141"/>
      <c r="AT117" s="141"/>
      <c r="AU117" s="141"/>
      <c r="AV117" s="141"/>
      <c r="AW117" s="141"/>
      <c r="AX117" s="141"/>
      <c r="AY117" s="141"/>
      <c r="AZ117" s="141"/>
      <c r="BA117" s="141"/>
      <c r="BB117" s="141"/>
      <c r="BC117" s="141"/>
      <c r="BD117" s="141"/>
      <c r="BE117" s="141"/>
      <c r="BF117" s="141"/>
      <c r="BG117" s="141"/>
      <c r="BH117" s="141"/>
      <c r="BI117" s="141"/>
      <c r="BJ117" s="141"/>
      <c r="BK117" s="141"/>
      <c r="BL117" s="141"/>
      <c r="BM117" s="141"/>
      <c r="BN117" s="141"/>
      <c r="BO117" s="141"/>
      <c r="BP117" s="141"/>
      <c r="BQ117" s="141"/>
      <c r="BR117" s="141"/>
      <c r="BS117" s="141"/>
      <c r="BT117" s="141"/>
      <c r="BU117" s="141"/>
      <c r="BV117" s="141"/>
      <c r="BW117" s="141"/>
      <c r="BX117" s="141"/>
      <c r="BY117" s="141"/>
    </row>
    <row r="118" spans="11:77" hidden="1" x14ac:dyDescent="0.2">
      <c r="K118" s="171"/>
      <c r="L118" s="171"/>
      <c r="M118" s="171"/>
      <c r="N118" s="171"/>
      <c r="O118" s="171"/>
      <c r="P118" s="171"/>
      <c r="Q118" s="171"/>
      <c r="R118" s="171"/>
      <c r="S118" s="171"/>
      <c r="T118" s="171"/>
      <c r="U118" s="171"/>
      <c r="V118" s="171"/>
      <c r="W118" s="171"/>
      <c r="X118" s="171"/>
      <c r="Y118" s="171"/>
      <c r="Z118" s="171"/>
      <c r="AA118" s="171"/>
      <c r="AB118" s="171"/>
      <c r="AH118" s="174"/>
      <c r="AI118" s="141"/>
      <c r="AJ118" s="141"/>
      <c r="AK118" s="141"/>
      <c r="AL118" s="141"/>
      <c r="AM118" s="141"/>
      <c r="AN118" s="141"/>
      <c r="AO118" s="141"/>
      <c r="AP118" s="141"/>
      <c r="AQ118" s="141"/>
      <c r="AR118" s="141"/>
      <c r="AS118" s="141"/>
      <c r="AT118" s="141"/>
      <c r="AU118" s="141"/>
      <c r="AV118" s="141"/>
      <c r="AW118" s="141"/>
      <c r="AX118" s="141"/>
      <c r="AY118" s="141"/>
      <c r="AZ118" s="141"/>
      <c r="BA118" s="141"/>
      <c r="BB118" s="141"/>
      <c r="BC118" s="141"/>
      <c r="BD118" s="141"/>
      <c r="BE118" s="141"/>
      <c r="BF118" s="141"/>
      <c r="BG118" s="141"/>
      <c r="BH118" s="141"/>
      <c r="BI118" s="141"/>
      <c r="BJ118" s="141"/>
      <c r="BK118" s="141"/>
      <c r="BL118" s="141"/>
      <c r="BM118" s="141"/>
      <c r="BN118" s="141"/>
      <c r="BO118" s="141"/>
      <c r="BP118" s="141"/>
      <c r="BQ118" s="141"/>
      <c r="BR118" s="141"/>
      <c r="BS118" s="141"/>
      <c r="BT118" s="141"/>
      <c r="BU118" s="141"/>
      <c r="BV118" s="141"/>
      <c r="BW118" s="141"/>
      <c r="BX118" s="141"/>
      <c r="BY118" s="141"/>
    </row>
    <row r="119" spans="11:77" hidden="1" x14ac:dyDescent="0.2">
      <c r="K119" s="171"/>
      <c r="L119" s="171"/>
      <c r="M119" s="171"/>
      <c r="N119" s="171"/>
      <c r="O119" s="171"/>
      <c r="P119" s="171"/>
      <c r="Q119" s="171"/>
      <c r="R119" s="171"/>
      <c r="S119" s="171"/>
      <c r="T119" s="171"/>
      <c r="U119" s="171"/>
      <c r="V119" s="171"/>
      <c r="W119" s="171"/>
      <c r="X119" s="171"/>
      <c r="Y119" s="171"/>
      <c r="Z119" s="171"/>
      <c r="AA119" s="171"/>
      <c r="AB119" s="171"/>
      <c r="AH119" s="174"/>
      <c r="AI119" s="141"/>
      <c r="AJ119" s="141"/>
      <c r="AK119" s="141"/>
      <c r="AL119" s="141"/>
      <c r="AM119" s="141"/>
      <c r="AN119" s="141"/>
      <c r="AO119" s="141"/>
      <c r="AP119" s="141"/>
      <c r="AQ119" s="141"/>
      <c r="AR119" s="141"/>
      <c r="AS119" s="141"/>
      <c r="AT119" s="141"/>
      <c r="AU119" s="141"/>
      <c r="AV119" s="141"/>
      <c r="AW119" s="141"/>
      <c r="AX119" s="141"/>
      <c r="AY119" s="141"/>
      <c r="AZ119" s="141"/>
      <c r="BA119" s="141"/>
      <c r="BB119" s="141"/>
      <c r="BC119" s="141"/>
      <c r="BD119" s="141"/>
      <c r="BE119" s="141"/>
      <c r="BF119" s="141"/>
      <c r="BG119" s="141"/>
      <c r="BH119" s="141"/>
      <c r="BI119" s="141"/>
      <c r="BJ119" s="141"/>
      <c r="BK119" s="141"/>
      <c r="BL119" s="141"/>
      <c r="BM119" s="141"/>
      <c r="BN119" s="141"/>
      <c r="BO119" s="141"/>
      <c r="BP119" s="141"/>
      <c r="BQ119" s="141"/>
      <c r="BR119" s="141"/>
      <c r="BS119" s="141"/>
      <c r="BT119" s="141"/>
      <c r="BU119" s="141"/>
      <c r="BV119" s="141"/>
      <c r="BW119" s="141"/>
      <c r="BX119" s="141"/>
      <c r="BY119" s="141"/>
    </row>
    <row r="120" spans="11:77" hidden="1" x14ac:dyDescent="0.2">
      <c r="K120" s="171"/>
      <c r="L120" s="171"/>
      <c r="M120" s="171"/>
      <c r="N120" s="171"/>
      <c r="O120" s="171"/>
      <c r="P120" s="171"/>
      <c r="Q120" s="171"/>
      <c r="R120" s="171"/>
      <c r="S120" s="171"/>
      <c r="T120" s="171"/>
      <c r="U120" s="171"/>
      <c r="V120" s="171"/>
      <c r="W120" s="171"/>
      <c r="X120" s="171"/>
      <c r="Y120" s="171"/>
      <c r="Z120" s="171"/>
      <c r="AA120" s="171"/>
      <c r="AB120" s="171"/>
      <c r="AH120" s="174"/>
      <c r="AI120" s="141"/>
      <c r="AJ120" s="141"/>
      <c r="AK120" s="141"/>
      <c r="AL120" s="141"/>
      <c r="AM120" s="141"/>
      <c r="AN120" s="141"/>
      <c r="AO120" s="141"/>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c r="BR120" s="141"/>
      <c r="BS120" s="141"/>
      <c r="BT120" s="141"/>
      <c r="BU120" s="141"/>
      <c r="BV120" s="141"/>
      <c r="BW120" s="141"/>
      <c r="BX120" s="141"/>
      <c r="BY120" s="141"/>
    </row>
    <row r="121" spans="11:77" hidden="1" x14ac:dyDescent="0.2">
      <c r="K121" s="171"/>
      <c r="L121" s="171"/>
      <c r="M121" s="171"/>
      <c r="N121" s="171"/>
      <c r="O121" s="171"/>
      <c r="P121" s="171"/>
      <c r="Q121" s="171"/>
      <c r="R121" s="171"/>
      <c r="S121" s="171"/>
      <c r="T121" s="171"/>
      <c r="U121" s="171"/>
      <c r="V121" s="171"/>
      <c r="W121" s="171"/>
      <c r="X121" s="171"/>
      <c r="Y121" s="171"/>
      <c r="Z121" s="171"/>
      <c r="AA121" s="171"/>
      <c r="AB121" s="171"/>
      <c r="AH121" s="174"/>
      <c r="AI121" s="141"/>
      <c r="AJ121" s="141"/>
      <c r="AK121" s="141"/>
      <c r="AL121" s="141"/>
      <c r="AM121" s="141"/>
      <c r="AN121" s="141"/>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c r="BR121" s="141"/>
      <c r="BS121" s="141"/>
      <c r="BT121" s="141"/>
      <c r="BU121" s="141"/>
      <c r="BV121" s="141"/>
      <c r="BW121" s="141"/>
      <c r="BX121" s="141"/>
      <c r="BY121" s="141"/>
    </row>
    <row r="122" spans="11:77" hidden="1" x14ac:dyDescent="0.2">
      <c r="K122" s="171"/>
      <c r="L122" s="171"/>
      <c r="M122" s="171"/>
      <c r="N122" s="171"/>
      <c r="O122" s="171"/>
      <c r="P122" s="171"/>
      <c r="Q122" s="171"/>
      <c r="R122" s="171"/>
      <c r="S122" s="171"/>
      <c r="T122" s="171"/>
      <c r="U122" s="171"/>
      <c r="V122" s="171"/>
      <c r="W122" s="171"/>
      <c r="X122" s="171"/>
      <c r="Y122" s="171"/>
      <c r="Z122" s="171"/>
      <c r="AA122" s="171"/>
      <c r="AB122" s="171"/>
      <c r="AH122" s="174"/>
      <c r="AI122" s="141"/>
      <c r="AJ122" s="141"/>
      <c r="AK122" s="141"/>
      <c r="AL122" s="141"/>
      <c r="AM122" s="141"/>
      <c r="AN122" s="141"/>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c r="BR122" s="141"/>
      <c r="BS122" s="141"/>
      <c r="BT122" s="141"/>
      <c r="BU122" s="141"/>
      <c r="BV122" s="141"/>
      <c r="BW122" s="141"/>
      <c r="BX122" s="141"/>
      <c r="BY122" s="141"/>
    </row>
    <row r="123" spans="11:77" hidden="1" x14ac:dyDescent="0.2">
      <c r="K123" s="171"/>
      <c r="L123" s="171"/>
      <c r="M123" s="171"/>
      <c r="N123" s="171"/>
      <c r="O123" s="171"/>
      <c r="P123" s="171"/>
      <c r="Q123" s="171"/>
      <c r="R123" s="171"/>
      <c r="S123" s="171"/>
      <c r="T123" s="171"/>
      <c r="U123" s="171"/>
      <c r="V123" s="171"/>
      <c r="W123" s="171"/>
      <c r="X123" s="171"/>
      <c r="Y123" s="171"/>
      <c r="Z123" s="171"/>
      <c r="AA123" s="171"/>
      <c r="AB123" s="171"/>
      <c r="AH123" s="174"/>
      <c r="AI123" s="141"/>
      <c r="AJ123" s="141"/>
      <c r="AK123" s="141"/>
      <c r="AL123" s="141"/>
      <c r="AM123" s="141"/>
      <c r="AN123" s="141"/>
      <c r="AO123" s="141"/>
      <c r="AP123" s="141"/>
      <c r="AQ123" s="141"/>
      <c r="AR123" s="141"/>
      <c r="AS123" s="141"/>
      <c r="AT123" s="141"/>
      <c r="AU123" s="141"/>
      <c r="AV123" s="141"/>
      <c r="AW123" s="141"/>
      <c r="AX123" s="141"/>
      <c r="AY123" s="141"/>
      <c r="AZ123" s="141"/>
      <c r="BA123" s="141"/>
      <c r="BB123" s="141"/>
      <c r="BC123" s="141"/>
      <c r="BD123" s="141"/>
      <c r="BE123" s="141"/>
      <c r="BF123" s="141"/>
      <c r="BG123" s="141"/>
      <c r="BH123" s="141"/>
      <c r="BI123" s="141"/>
      <c r="BJ123" s="141"/>
      <c r="BK123" s="141"/>
      <c r="BL123" s="141"/>
      <c r="BM123" s="141"/>
      <c r="BN123" s="141"/>
      <c r="BO123" s="141"/>
      <c r="BP123" s="141"/>
      <c r="BQ123" s="141"/>
      <c r="BR123" s="141"/>
      <c r="BS123" s="141"/>
      <c r="BT123" s="141"/>
      <c r="BU123" s="141"/>
      <c r="BV123" s="141"/>
      <c r="BW123" s="141"/>
      <c r="BX123" s="141"/>
      <c r="BY123" s="141"/>
    </row>
    <row r="124" spans="11:77" hidden="1" x14ac:dyDescent="0.2">
      <c r="K124" s="171"/>
      <c r="L124" s="171"/>
      <c r="M124" s="171"/>
      <c r="N124" s="171"/>
      <c r="O124" s="171"/>
      <c r="P124" s="171"/>
      <c r="Q124" s="171"/>
      <c r="R124" s="171"/>
      <c r="S124" s="171"/>
      <c r="T124" s="171"/>
      <c r="U124" s="171"/>
      <c r="V124" s="171"/>
      <c r="W124" s="171"/>
      <c r="X124" s="171"/>
      <c r="Y124" s="171"/>
      <c r="Z124" s="171"/>
      <c r="AA124" s="171"/>
      <c r="AB124" s="171"/>
      <c r="AH124" s="174"/>
      <c r="AI124" s="141"/>
      <c r="AJ124" s="141"/>
      <c r="AK124" s="141"/>
      <c r="AL124" s="141"/>
      <c r="AM124" s="141"/>
      <c r="AN124" s="141"/>
      <c r="AO124" s="141"/>
      <c r="AP124" s="141"/>
      <c r="AQ124" s="141"/>
      <c r="AR124" s="141"/>
      <c r="AS124" s="141"/>
      <c r="AT124" s="141"/>
      <c r="AU124" s="141"/>
      <c r="AV124" s="141"/>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row>
    <row r="125" spans="11:77" hidden="1" x14ac:dyDescent="0.2">
      <c r="K125" s="171"/>
      <c r="L125" s="171"/>
      <c r="M125" s="171"/>
      <c r="N125" s="171"/>
      <c r="O125" s="171"/>
      <c r="P125" s="171"/>
      <c r="Q125" s="171"/>
      <c r="R125" s="171"/>
      <c r="S125" s="171"/>
      <c r="T125" s="171"/>
      <c r="U125" s="171"/>
      <c r="V125" s="171"/>
      <c r="W125" s="171"/>
      <c r="X125" s="171"/>
      <c r="Y125" s="171"/>
      <c r="Z125" s="171"/>
      <c r="AA125" s="171"/>
      <c r="AB125" s="171"/>
      <c r="AH125" s="174"/>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row>
    <row r="126" spans="11:77" hidden="1" x14ac:dyDescent="0.2">
      <c r="K126" s="171"/>
      <c r="L126" s="171"/>
      <c r="M126" s="171"/>
      <c r="N126" s="171"/>
      <c r="O126" s="171"/>
      <c r="P126" s="171"/>
      <c r="Q126" s="171"/>
      <c r="R126" s="171"/>
      <c r="S126" s="171"/>
      <c r="T126" s="171"/>
      <c r="U126" s="171"/>
      <c r="V126" s="171"/>
      <c r="W126" s="171"/>
      <c r="X126" s="171"/>
      <c r="Y126" s="171"/>
      <c r="Z126" s="171"/>
      <c r="AA126" s="171"/>
      <c r="AB126" s="171"/>
      <c r="AH126" s="174"/>
      <c r="AI126" s="141"/>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row>
    <row r="127" spans="11:77" hidden="1" x14ac:dyDescent="0.2">
      <c r="K127" s="171"/>
      <c r="L127" s="171"/>
      <c r="M127" s="171"/>
      <c r="N127" s="171"/>
      <c r="O127" s="171"/>
      <c r="P127" s="171"/>
      <c r="Q127" s="171"/>
      <c r="R127" s="171"/>
      <c r="S127" s="171"/>
      <c r="T127" s="171"/>
      <c r="U127" s="171"/>
      <c r="V127" s="171"/>
      <c r="W127" s="171"/>
      <c r="X127" s="171"/>
      <c r="Y127" s="171"/>
      <c r="Z127" s="171"/>
      <c r="AA127" s="171"/>
      <c r="AB127" s="171"/>
      <c r="AH127" s="174"/>
      <c r="AI127" s="141"/>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row>
    <row r="128" spans="11:77" hidden="1" x14ac:dyDescent="0.2">
      <c r="K128" s="171"/>
      <c r="L128" s="171"/>
      <c r="M128" s="171"/>
      <c r="N128" s="171"/>
      <c r="O128" s="171"/>
      <c r="P128" s="171"/>
      <c r="Q128" s="171"/>
      <c r="R128" s="171"/>
      <c r="S128" s="171"/>
      <c r="T128" s="171"/>
      <c r="U128" s="171"/>
      <c r="V128" s="171"/>
      <c r="W128" s="171"/>
      <c r="X128" s="171"/>
      <c r="Y128" s="171"/>
      <c r="Z128" s="171"/>
      <c r="AA128" s="171"/>
      <c r="AB128" s="171"/>
      <c r="AH128" s="174"/>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row>
    <row r="129" spans="1:77" hidden="1" x14ac:dyDescent="0.2">
      <c r="K129" s="171"/>
      <c r="L129" s="171"/>
      <c r="M129" s="171"/>
      <c r="N129" s="171"/>
      <c r="O129" s="171"/>
      <c r="P129" s="171"/>
      <c r="Q129" s="171"/>
      <c r="R129" s="171"/>
      <c r="S129" s="171"/>
      <c r="T129" s="171"/>
      <c r="U129" s="171"/>
      <c r="V129" s="171"/>
      <c r="W129" s="171"/>
      <c r="X129" s="171"/>
      <c r="Y129" s="171"/>
      <c r="Z129" s="171"/>
      <c r="AA129" s="171"/>
      <c r="AB129" s="171"/>
      <c r="AH129" s="174"/>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row>
    <row r="130" spans="1:77" hidden="1" x14ac:dyDescent="0.2">
      <c r="K130" s="171"/>
      <c r="L130" s="171"/>
      <c r="M130" s="171"/>
      <c r="N130" s="171"/>
      <c r="O130" s="171"/>
      <c r="P130" s="171"/>
      <c r="Q130" s="171"/>
      <c r="R130" s="171"/>
      <c r="S130" s="171"/>
      <c r="T130" s="171"/>
      <c r="U130" s="171"/>
      <c r="V130" s="171"/>
      <c r="W130" s="171"/>
      <c r="X130" s="171"/>
      <c r="Y130" s="171"/>
      <c r="Z130" s="171"/>
      <c r="AA130" s="171"/>
      <c r="AB130" s="171"/>
      <c r="AH130" s="174"/>
      <c r="AI130" s="141"/>
      <c r="AJ130" s="141"/>
      <c r="AK130" s="141"/>
      <c r="AL130" s="141"/>
      <c r="AM130" s="141"/>
      <c r="AN130" s="141"/>
      <c r="AO130" s="141"/>
      <c r="AP130" s="141"/>
      <c r="AQ130" s="141"/>
      <c r="AR130" s="141"/>
      <c r="AS130" s="141"/>
      <c r="AT130" s="141"/>
      <c r="AU130" s="141"/>
      <c r="AV130" s="141"/>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c r="BR130" s="141"/>
      <c r="BS130" s="141"/>
      <c r="BT130" s="141"/>
      <c r="BU130" s="141"/>
      <c r="BV130" s="141"/>
      <c r="BW130" s="141"/>
      <c r="BX130" s="141"/>
      <c r="BY130" s="141"/>
    </row>
    <row r="131" spans="1:77" hidden="1" x14ac:dyDescent="0.2">
      <c r="K131" s="171"/>
      <c r="L131" s="171"/>
      <c r="M131" s="171"/>
      <c r="N131" s="171"/>
      <c r="O131" s="171"/>
      <c r="P131" s="171"/>
      <c r="Q131" s="171"/>
      <c r="R131" s="171"/>
      <c r="S131" s="171"/>
      <c r="T131" s="171"/>
      <c r="U131" s="171"/>
      <c r="V131" s="171"/>
      <c r="W131" s="171"/>
      <c r="X131" s="171"/>
      <c r="Y131" s="171"/>
      <c r="Z131" s="171"/>
      <c r="AA131" s="171"/>
      <c r="AB131" s="171"/>
      <c r="AH131" s="174"/>
      <c r="AI131" s="141"/>
      <c r="AJ131" s="141"/>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c r="BG131" s="141"/>
      <c r="BH131" s="141"/>
      <c r="BI131" s="141"/>
      <c r="BJ131" s="141"/>
      <c r="BK131" s="141"/>
      <c r="BL131" s="141"/>
      <c r="BM131" s="141"/>
      <c r="BN131" s="141"/>
      <c r="BO131" s="141"/>
      <c r="BP131" s="141"/>
      <c r="BQ131" s="141"/>
      <c r="BR131" s="141"/>
      <c r="BS131" s="141"/>
      <c r="BT131" s="141"/>
      <c r="BU131" s="141"/>
      <c r="BV131" s="141"/>
      <c r="BW131" s="141"/>
      <c r="BX131" s="141"/>
      <c r="BY131" s="141"/>
    </row>
    <row r="132" spans="1:77" hidden="1" x14ac:dyDescent="0.2">
      <c r="K132" s="171"/>
      <c r="L132" s="171"/>
      <c r="M132" s="171"/>
      <c r="N132" s="171"/>
      <c r="O132" s="171"/>
      <c r="P132" s="171"/>
      <c r="Q132" s="171"/>
      <c r="R132" s="171"/>
      <c r="S132" s="171"/>
      <c r="T132" s="171"/>
      <c r="U132" s="171"/>
      <c r="V132" s="171"/>
      <c r="W132" s="171"/>
      <c r="X132" s="171"/>
      <c r="Y132" s="171"/>
      <c r="Z132" s="171"/>
      <c r="AA132" s="171"/>
      <c r="AB132" s="171"/>
      <c r="AH132" s="174"/>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c r="BR132" s="141"/>
      <c r="BS132" s="141"/>
      <c r="BT132" s="141"/>
      <c r="BU132" s="141"/>
      <c r="BV132" s="141"/>
      <c r="BW132" s="141"/>
      <c r="BX132" s="141"/>
      <c r="BY132" s="141"/>
    </row>
    <row r="133" spans="1:77" hidden="1" x14ac:dyDescent="0.2">
      <c r="K133" s="171"/>
      <c r="L133" s="171"/>
      <c r="M133" s="171"/>
      <c r="N133" s="171"/>
      <c r="O133" s="171"/>
      <c r="P133" s="171"/>
      <c r="Q133" s="171"/>
      <c r="R133" s="171"/>
      <c r="S133" s="171"/>
      <c r="T133" s="171"/>
      <c r="U133" s="171"/>
      <c r="V133" s="171"/>
      <c r="W133" s="171"/>
      <c r="X133" s="171"/>
      <c r="Y133" s="171"/>
      <c r="Z133" s="171"/>
      <c r="AA133" s="171"/>
      <c r="AB133" s="171"/>
      <c r="AH133" s="174"/>
      <c r="AI133" s="141"/>
      <c r="AJ133" s="141"/>
      <c r="AK133" s="141"/>
      <c r="AL133" s="141"/>
      <c r="AM133" s="141"/>
      <c r="AN133" s="141"/>
      <c r="AO133" s="141"/>
      <c r="AP133" s="141"/>
      <c r="AQ133" s="141"/>
      <c r="AR133" s="141"/>
      <c r="AS133" s="141"/>
      <c r="AT133" s="141"/>
      <c r="AU133" s="141"/>
      <c r="AV133" s="141"/>
      <c r="AW133" s="141"/>
      <c r="AX133" s="141"/>
      <c r="AY133" s="141"/>
      <c r="AZ133" s="141"/>
      <c r="BA133" s="141"/>
      <c r="BB133" s="141"/>
      <c r="BC133" s="141"/>
      <c r="BD133" s="141"/>
      <c r="BE133" s="141"/>
      <c r="BF133" s="141"/>
      <c r="BG133" s="141"/>
      <c r="BH133" s="141"/>
      <c r="BI133" s="141"/>
      <c r="BJ133" s="141"/>
      <c r="BK133" s="141"/>
      <c r="BL133" s="141"/>
      <c r="BM133" s="141"/>
      <c r="BN133" s="141"/>
      <c r="BO133" s="141"/>
      <c r="BP133" s="141"/>
      <c r="BQ133" s="141"/>
      <c r="BR133" s="141"/>
      <c r="BS133" s="141"/>
      <c r="BT133" s="141"/>
      <c r="BU133" s="141"/>
      <c r="BV133" s="141"/>
      <c r="BW133" s="141"/>
      <c r="BX133" s="141"/>
      <c r="BY133" s="141"/>
    </row>
    <row r="134" spans="1:77" hidden="1" x14ac:dyDescent="0.2">
      <c r="K134" s="171"/>
      <c r="L134" s="171"/>
      <c r="M134" s="171"/>
      <c r="N134" s="171"/>
      <c r="O134" s="171"/>
      <c r="P134" s="171"/>
      <c r="Q134" s="171"/>
      <c r="R134" s="171"/>
      <c r="S134" s="171"/>
      <c r="T134" s="171"/>
      <c r="U134" s="171"/>
      <c r="V134" s="171"/>
      <c r="W134" s="171"/>
      <c r="X134" s="171"/>
      <c r="Y134" s="171"/>
      <c r="Z134" s="171"/>
      <c r="AA134" s="171"/>
      <c r="AB134" s="171"/>
      <c r="AH134" s="174"/>
      <c r="AI134" s="141"/>
      <c r="AJ134" s="141"/>
      <c r="AK134" s="141"/>
      <c r="AL134" s="141"/>
      <c r="AM134" s="141"/>
      <c r="AN134" s="141"/>
      <c r="AO134" s="141"/>
      <c r="AP134" s="141"/>
      <c r="AQ134" s="141"/>
      <c r="AR134" s="141"/>
      <c r="AS134" s="141"/>
      <c r="AT134" s="141"/>
      <c r="AU134" s="141"/>
      <c r="AV134" s="141"/>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c r="BR134" s="141"/>
      <c r="BS134" s="141"/>
      <c r="BT134" s="141"/>
      <c r="BU134" s="141"/>
      <c r="BV134" s="141"/>
      <c r="BW134" s="141"/>
      <c r="BX134" s="141"/>
      <c r="BY134" s="141"/>
    </row>
    <row r="135" spans="1:77" hidden="1" x14ac:dyDescent="0.2">
      <c r="K135" s="171"/>
      <c r="L135" s="171"/>
      <c r="M135" s="171"/>
      <c r="N135" s="171"/>
      <c r="O135" s="171"/>
      <c r="P135" s="171"/>
      <c r="Q135" s="171"/>
      <c r="R135" s="171"/>
      <c r="S135" s="171"/>
      <c r="T135" s="171"/>
      <c r="U135" s="171"/>
      <c r="V135" s="171"/>
      <c r="W135" s="171"/>
      <c r="X135" s="171"/>
      <c r="Y135" s="171"/>
      <c r="Z135" s="171"/>
      <c r="AA135" s="171"/>
      <c r="AB135" s="171"/>
      <c r="AH135" s="174"/>
      <c r="AI135" s="141"/>
      <c r="AJ135" s="141"/>
      <c r="AK135" s="141"/>
      <c r="AL135" s="14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c r="BG135" s="141"/>
      <c r="BH135" s="141"/>
      <c r="BI135" s="141"/>
      <c r="BJ135" s="141"/>
      <c r="BK135" s="141"/>
      <c r="BL135" s="141"/>
      <c r="BM135" s="141"/>
      <c r="BN135" s="141"/>
      <c r="BO135" s="141"/>
      <c r="BP135" s="141"/>
      <c r="BQ135" s="141"/>
      <c r="BR135" s="141"/>
      <c r="BS135" s="141"/>
      <c r="BT135" s="141"/>
      <c r="BU135" s="141"/>
      <c r="BV135" s="141"/>
      <c r="BW135" s="141"/>
      <c r="BX135" s="141"/>
      <c r="BY135" s="141"/>
    </row>
    <row r="136" spans="1:77" hidden="1" x14ac:dyDescent="0.2">
      <c r="K136" s="171"/>
      <c r="L136" s="171"/>
      <c r="M136" s="171"/>
      <c r="N136" s="171"/>
      <c r="O136" s="171"/>
      <c r="P136" s="171"/>
      <c r="Q136" s="171"/>
      <c r="R136" s="171"/>
      <c r="S136" s="171"/>
      <c r="T136" s="171"/>
      <c r="U136" s="171"/>
      <c r="V136" s="171"/>
      <c r="W136" s="171"/>
      <c r="X136" s="171"/>
      <c r="Y136" s="171"/>
      <c r="Z136" s="171"/>
      <c r="AA136" s="171"/>
      <c r="AB136" s="171"/>
      <c r="AH136" s="174"/>
      <c r="AI136" s="141"/>
      <c r="AJ136" s="141"/>
      <c r="AK136" s="141"/>
      <c r="AL136" s="141"/>
      <c r="AM136" s="141"/>
      <c r="AN136" s="141"/>
      <c r="AO136" s="141"/>
      <c r="AP136" s="141"/>
      <c r="AQ136" s="141"/>
      <c r="AR136" s="141"/>
      <c r="AS136" s="141"/>
      <c r="AT136" s="141"/>
      <c r="AU136" s="141"/>
      <c r="AV136" s="141"/>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c r="BR136" s="141"/>
      <c r="BS136" s="141"/>
      <c r="BT136" s="141"/>
      <c r="BU136" s="141"/>
      <c r="BV136" s="141"/>
      <c r="BW136" s="141"/>
      <c r="BX136" s="141"/>
      <c r="BY136" s="141"/>
    </row>
    <row r="137" spans="1:77" hidden="1" x14ac:dyDescent="0.2">
      <c r="K137" s="171"/>
      <c r="L137" s="171"/>
      <c r="M137" s="171"/>
      <c r="N137" s="171"/>
      <c r="O137" s="171"/>
      <c r="P137" s="171"/>
      <c r="Q137" s="171"/>
      <c r="R137" s="171"/>
      <c r="S137" s="171"/>
      <c r="T137" s="171"/>
      <c r="U137" s="171"/>
      <c r="V137" s="171"/>
      <c r="W137" s="171"/>
      <c r="X137" s="171"/>
      <c r="Y137" s="171"/>
      <c r="Z137" s="171"/>
      <c r="AA137" s="171"/>
      <c r="AB137" s="171"/>
      <c r="AH137" s="174"/>
      <c r="AI137" s="141"/>
      <c r="AJ137" s="141"/>
      <c r="AK137" s="141"/>
      <c r="AL137" s="141"/>
      <c r="AM137" s="141"/>
      <c r="AN137" s="141"/>
      <c r="AO137" s="141"/>
      <c r="AP137" s="141"/>
      <c r="AQ137" s="141"/>
      <c r="AR137" s="141"/>
      <c r="AS137" s="141"/>
      <c r="AT137" s="141"/>
      <c r="AU137" s="141"/>
      <c r="AV137" s="141"/>
      <c r="AW137" s="141"/>
      <c r="AX137" s="141"/>
      <c r="AY137" s="141"/>
      <c r="AZ137" s="141"/>
      <c r="BA137" s="141"/>
      <c r="BB137" s="141"/>
      <c r="BC137" s="141"/>
      <c r="BD137" s="141"/>
      <c r="BE137" s="141"/>
      <c r="BF137" s="141"/>
      <c r="BG137" s="141"/>
      <c r="BH137" s="141"/>
      <c r="BI137" s="141"/>
      <c r="BJ137" s="141"/>
      <c r="BK137" s="141"/>
      <c r="BL137" s="141"/>
      <c r="BM137" s="141"/>
      <c r="BN137" s="141"/>
      <c r="BO137" s="141"/>
      <c r="BP137" s="141"/>
      <c r="BQ137" s="141"/>
      <c r="BR137" s="141"/>
      <c r="BS137" s="141"/>
      <c r="BT137" s="141"/>
      <c r="BU137" s="141"/>
      <c r="BV137" s="141"/>
      <c r="BW137" s="141"/>
      <c r="BX137" s="141"/>
      <c r="BY137" s="141"/>
    </row>
    <row r="138" spans="1:77" hidden="1" x14ac:dyDescent="0.2">
      <c r="K138" s="171"/>
      <c r="L138" s="171"/>
      <c r="M138" s="171"/>
      <c r="N138" s="171"/>
      <c r="O138" s="171"/>
      <c r="P138" s="171"/>
      <c r="Q138" s="171"/>
      <c r="R138" s="171"/>
      <c r="S138" s="171"/>
      <c r="T138" s="171"/>
      <c r="U138" s="171"/>
      <c r="V138" s="171"/>
      <c r="W138" s="171"/>
      <c r="X138" s="171"/>
      <c r="Y138" s="171"/>
      <c r="Z138" s="171"/>
      <c r="AA138" s="171"/>
      <c r="AB138" s="171"/>
      <c r="AH138" s="174"/>
      <c r="AI138" s="141"/>
      <c r="AJ138" s="141"/>
      <c r="AK138" s="141"/>
      <c r="AL138" s="141"/>
      <c r="AM138" s="141"/>
      <c r="AN138" s="141"/>
      <c r="AO138" s="141"/>
      <c r="AP138" s="141"/>
      <c r="AQ138" s="141"/>
      <c r="AR138" s="141"/>
      <c r="AS138" s="141"/>
      <c r="AT138" s="141"/>
      <c r="AU138" s="141"/>
      <c r="AV138" s="141"/>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c r="BR138" s="141"/>
      <c r="BS138" s="141"/>
      <c r="BT138" s="141"/>
      <c r="BU138" s="141"/>
      <c r="BV138" s="141"/>
      <c r="BW138" s="141"/>
      <c r="BX138" s="141"/>
      <c r="BY138" s="141"/>
    </row>
    <row r="139" spans="1:77" hidden="1" x14ac:dyDescent="0.2">
      <c r="K139" s="171"/>
      <c r="L139" s="171"/>
      <c r="M139" s="171"/>
      <c r="N139" s="171"/>
      <c r="O139" s="171"/>
      <c r="P139" s="171"/>
      <c r="Q139" s="171"/>
      <c r="R139" s="171"/>
      <c r="S139" s="171"/>
      <c r="T139" s="171"/>
      <c r="U139" s="171"/>
      <c r="V139" s="171"/>
      <c r="W139" s="171"/>
      <c r="X139" s="171"/>
      <c r="Y139" s="171"/>
      <c r="Z139" s="171"/>
      <c r="AA139" s="171"/>
      <c r="AB139" s="171"/>
      <c r="AH139" s="174"/>
      <c r="AI139" s="141"/>
      <c r="AJ139" s="141"/>
      <c r="AK139" s="141"/>
      <c r="AL139" s="141"/>
      <c r="AM139" s="141"/>
      <c r="AN139" s="141"/>
      <c r="AO139" s="141"/>
      <c r="AP139" s="141"/>
      <c r="AQ139" s="141"/>
      <c r="AR139" s="141"/>
      <c r="AS139" s="141"/>
      <c r="AT139" s="141"/>
      <c r="AU139" s="141"/>
      <c r="AV139" s="141"/>
      <c r="AW139" s="141"/>
      <c r="AX139" s="141"/>
      <c r="AY139" s="141"/>
      <c r="AZ139" s="141"/>
      <c r="BA139" s="141"/>
      <c r="BB139" s="141"/>
      <c r="BC139" s="141"/>
      <c r="BD139" s="141"/>
      <c r="BE139" s="141"/>
      <c r="BF139" s="141"/>
      <c r="BG139" s="141"/>
      <c r="BH139" s="141"/>
      <c r="BI139" s="141"/>
      <c r="BJ139" s="141"/>
      <c r="BK139" s="141"/>
      <c r="BL139" s="141"/>
      <c r="BM139" s="141"/>
      <c r="BN139" s="141"/>
      <c r="BO139" s="141"/>
      <c r="BP139" s="141"/>
      <c r="BQ139" s="141"/>
      <c r="BR139" s="141"/>
      <c r="BS139" s="141"/>
      <c r="BT139" s="141"/>
      <c r="BU139" s="141"/>
      <c r="BV139" s="141"/>
      <c r="BW139" s="141"/>
      <c r="BX139" s="141"/>
      <c r="BY139" s="141"/>
    </row>
    <row r="140" spans="1:77" hidden="1" x14ac:dyDescent="0.2">
      <c r="K140" s="171"/>
      <c r="L140" s="171"/>
      <c r="M140" s="171"/>
      <c r="N140" s="171"/>
      <c r="O140" s="171"/>
      <c r="P140" s="171"/>
      <c r="Q140" s="171"/>
      <c r="R140" s="171"/>
      <c r="S140" s="171"/>
      <c r="T140" s="171"/>
      <c r="U140" s="171"/>
      <c r="V140" s="171"/>
      <c r="W140" s="171"/>
      <c r="X140" s="171"/>
      <c r="Y140" s="171"/>
      <c r="Z140" s="171"/>
      <c r="AA140" s="171"/>
      <c r="AB140" s="171"/>
      <c r="AH140" s="174"/>
      <c r="AI140" s="141"/>
      <c r="AJ140" s="141"/>
      <c r="AK140" s="141"/>
      <c r="AL140" s="141"/>
      <c r="AM140" s="141"/>
      <c r="AN140" s="141"/>
      <c r="AO140" s="141"/>
      <c r="AP140" s="141"/>
      <c r="AQ140" s="141"/>
      <c r="AR140" s="141"/>
      <c r="AS140" s="141"/>
      <c r="AT140" s="141"/>
      <c r="AU140" s="141"/>
      <c r="AV140" s="141"/>
      <c r="AW140" s="141"/>
      <c r="AX140" s="141"/>
      <c r="AY140" s="141"/>
      <c r="AZ140" s="141"/>
      <c r="BA140" s="141"/>
      <c r="BB140" s="141"/>
      <c r="BC140" s="141"/>
      <c r="BD140" s="141"/>
      <c r="BE140" s="141"/>
      <c r="BF140" s="141"/>
      <c r="BG140" s="141"/>
      <c r="BH140" s="141"/>
      <c r="BI140" s="141"/>
      <c r="BJ140" s="141"/>
      <c r="BK140" s="141"/>
      <c r="BL140" s="141"/>
      <c r="BM140" s="141"/>
      <c r="BN140" s="141"/>
      <c r="BO140" s="141"/>
      <c r="BP140" s="141"/>
      <c r="BQ140" s="141"/>
      <c r="BR140" s="141"/>
      <c r="BS140" s="141"/>
      <c r="BT140" s="141"/>
      <c r="BU140" s="141"/>
      <c r="BV140" s="141"/>
      <c r="BW140" s="141"/>
      <c r="BX140" s="141"/>
      <c r="BY140" s="141"/>
    </row>
    <row r="141" spans="1:77" hidden="1" x14ac:dyDescent="0.2">
      <c r="K141" s="171"/>
      <c r="L141" s="171"/>
      <c r="M141" s="171"/>
      <c r="N141" s="171"/>
      <c r="O141" s="171"/>
      <c r="P141" s="171"/>
      <c r="Q141" s="171"/>
      <c r="R141" s="171"/>
      <c r="S141" s="171"/>
      <c r="T141" s="171"/>
      <c r="U141" s="171"/>
      <c r="V141" s="171"/>
      <c r="W141" s="171"/>
      <c r="X141" s="171"/>
      <c r="Y141" s="171"/>
      <c r="Z141" s="171"/>
      <c r="AA141" s="171"/>
      <c r="AB141" s="171"/>
      <c r="AH141" s="174"/>
      <c r="AI141" s="141"/>
      <c r="AJ141" s="141"/>
      <c r="AK141" s="141"/>
      <c r="AL141" s="141"/>
      <c r="AM141" s="141"/>
      <c r="AN141" s="141"/>
      <c r="AO141" s="141"/>
      <c r="AP141" s="141"/>
      <c r="AQ141" s="141"/>
      <c r="AR141" s="141"/>
      <c r="AS141" s="141"/>
      <c r="AT141" s="141"/>
      <c r="AU141" s="141"/>
      <c r="AV141" s="141"/>
      <c r="AW141" s="141"/>
      <c r="AX141" s="141"/>
      <c r="AY141" s="141"/>
      <c r="AZ141" s="141"/>
      <c r="BA141" s="141"/>
      <c r="BB141" s="141"/>
      <c r="BC141" s="141"/>
      <c r="BD141" s="141"/>
      <c r="BE141" s="141"/>
      <c r="BF141" s="141"/>
      <c r="BG141" s="141"/>
      <c r="BH141" s="141"/>
      <c r="BI141" s="141"/>
      <c r="BJ141" s="141"/>
      <c r="BK141" s="141"/>
      <c r="BL141" s="141"/>
      <c r="BM141" s="141"/>
      <c r="BN141" s="141"/>
      <c r="BO141" s="141"/>
      <c r="BP141" s="141"/>
      <c r="BQ141" s="141"/>
      <c r="BR141" s="141"/>
      <c r="BS141" s="141"/>
      <c r="BT141" s="141"/>
      <c r="BU141" s="141"/>
      <c r="BV141" s="141"/>
      <c r="BW141" s="141"/>
      <c r="BX141" s="141"/>
      <c r="BY141" s="141"/>
    </row>
    <row r="142" spans="1:77" hidden="1" x14ac:dyDescent="0.2">
      <c r="K142" s="171"/>
      <c r="L142" s="171"/>
      <c r="M142" s="171"/>
      <c r="N142" s="171"/>
      <c r="O142" s="171"/>
      <c r="P142" s="171"/>
      <c r="Q142" s="171"/>
      <c r="R142" s="171"/>
      <c r="S142" s="171"/>
      <c r="T142" s="171"/>
      <c r="U142" s="171"/>
      <c r="V142" s="171"/>
      <c r="W142" s="171"/>
      <c r="X142" s="171"/>
      <c r="Y142" s="171"/>
      <c r="Z142" s="171"/>
      <c r="AA142" s="171"/>
      <c r="AB142" s="171"/>
      <c r="AH142" s="174"/>
      <c r="AI142" s="141"/>
      <c r="AJ142" s="141"/>
      <c r="AK142" s="141"/>
      <c r="AL142" s="141"/>
      <c r="AM142" s="141"/>
      <c r="AN142" s="141"/>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c r="BR142" s="141"/>
      <c r="BS142" s="141"/>
      <c r="BT142" s="141"/>
      <c r="BU142" s="141"/>
      <c r="BV142" s="141"/>
      <c r="BW142" s="141"/>
      <c r="BX142" s="141"/>
      <c r="BY142" s="141"/>
    </row>
    <row r="143" spans="1:77" hidden="1" x14ac:dyDescent="0.2">
      <c r="K143" s="171"/>
      <c r="L143" s="171"/>
      <c r="M143" s="171"/>
      <c r="N143" s="171"/>
      <c r="O143" s="171"/>
      <c r="P143" s="171"/>
      <c r="Q143" s="171"/>
      <c r="R143" s="171"/>
      <c r="S143" s="171"/>
      <c r="T143" s="171"/>
      <c r="U143" s="171"/>
      <c r="V143" s="171"/>
      <c r="W143" s="171"/>
      <c r="X143" s="171"/>
      <c r="Y143" s="171"/>
      <c r="Z143" s="171"/>
      <c r="AA143" s="171"/>
      <c r="AB143" s="171"/>
      <c r="AH143" s="174"/>
      <c r="AI143" s="141"/>
      <c r="AJ143" s="141"/>
      <c r="AK143" s="141"/>
      <c r="AL143" s="141"/>
      <c r="AM143" s="141"/>
      <c r="AN143" s="141"/>
      <c r="AO143" s="141"/>
      <c r="AP143" s="141"/>
      <c r="AQ143" s="141"/>
      <c r="AR143" s="141"/>
      <c r="AS143" s="141"/>
      <c r="AT143" s="141"/>
      <c r="AU143" s="141"/>
      <c r="AV143" s="141"/>
      <c r="AW143" s="141"/>
      <c r="AX143" s="141"/>
      <c r="AY143" s="141"/>
      <c r="AZ143" s="141"/>
      <c r="BA143" s="141"/>
      <c r="BB143" s="141"/>
      <c r="BC143" s="141"/>
      <c r="BD143" s="141"/>
      <c r="BE143" s="141"/>
      <c r="BF143" s="141"/>
      <c r="BG143" s="141"/>
      <c r="BH143" s="141"/>
      <c r="BI143" s="141"/>
      <c r="BJ143" s="141"/>
      <c r="BK143" s="141"/>
      <c r="BL143" s="141"/>
      <c r="BM143" s="141"/>
      <c r="BN143" s="141"/>
      <c r="BO143" s="141"/>
      <c r="BP143" s="141"/>
      <c r="BQ143" s="141"/>
      <c r="BR143" s="141"/>
      <c r="BS143" s="141"/>
      <c r="BT143" s="141"/>
      <c r="BU143" s="141"/>
      <c r="BV143" s="141"/>
      <c r="BW143" s="141"/>
      <c r="BX143" s="141"/>
      <c r="BY143" s="141"/>
    </row>
    <row r="144" spans="1:77" hidden="1" x14ac:dyDescent="0.2">
      <c r="A144" s="78"/>
      <c r="K144" s="171"/>
      <c r="L144" s="171"/>
      <c r="M144" s="171"/>
      <c r="N144" s="171"/>
      <c r="O144" s="171"/>
      <c r="P144" s="171"/>
      <c r="Q144" s="171"/>
      <c r="R144" s="171"/>
      <c r="S144" s="171"/>
      <c r="T144" s="171"/>
      <c r="U144" s="171"/>
      <c r="V144" s="171"/>
      <c r="W144" s="171"/>
      <c r="X144" s="171"/>
      <c r="Y144" s="171"/>
      <c r="Z144" s="171"/>
      <c r="AA144" s="171"/>
      <c r="AB144" s="171"/>
      <c r="AH144" s="174"/>
      <c r="AI144" s="141"/>
      <c r="AJ144" s="141"/>
      <c r="AK144" s="141"/>
      <c r="AL144" s="141"/>
      <c r="AM144" s="141"/>
      <c r="AN144" s="141"/>
      <c r="AO144" s="141"/>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1"/>
      <c r="BK144" s="141"/>
      <c r="BL144" s="141"/>
      <c r="BM144" s="141"/>
      <c r="BN144" s="141"/>
      <c r="BO144" s="141"/>
      <c r="BP144" s="141"/>
      <c r="BQ144" s="141"/>
      <c r="BR144" s="141"/>
      <c r="BS144" s="141"/>
      <c r="BT144" s="141"/>
      <c r="BU144" s="141"/>
      <c r="BV144" s="141"/>
      <c r="BW144" s="141"/>
      <c r="BX144" s="141"/>
      <c r="BY144" s="141"/>
    </row>
    <row r="145" spans="1:77" hidden="1" x14ac:dyDescent="0.2">
      <c r="A145" s="78"/>
      <c r="K145" s="171"/>
      <c r="L145" s="171"/>
      <c r="M145" s="171"/>
      <c r="N145" s="171"/>
      <c r="O145" s="171"/>
      <c r="P145" s="171"/>
      <c r="Q145" s="171"/>
      <c r="R145" s="171"/>
      <c r="S145" s="171"/>
      <c r="T145" s="171"/>
      <c r="U145" s="171"/>
      <c r="V145" s="171"/>
      <c r="W145" s="171"/>
      <c r="X145" s="171"/>
      <c r="Y145" s="171"/>
      <c r="Z145" s="171"/>
      <c r="AA145" s="171"/>
      <c r="AB145" s="171"/>
      <c r="AH145" s="174"/>
      <c r="AI145" s="141"/>
      <c r="AJ145" s="141"/>
      <c r="AK145" s="141"/>
      <c r="AL145" s="141"/>
      <c r="AM145" s="141"/>
      <c r="AN145" s="141"/>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41"/>
      <c r="BP145" s="141"/>
      <c r="BQ145" s="141"/>
      <c r="BR145" s="141"/>
      <c r="BS145" s="141"/>
      <c r="BT145" s="141"/>
      <c r="BU145" s="141"/>
      <c r="BV145" s="141"/>
      <c r="BW145" s="141"/>
      <c r="BX145" s="141"/>
      <c r="BY145" s="141"/>
    </row>
    <row r="146" spans="1:77" hidden="1" x14ac:dyDescent="0.2">
      <c r="A146" s="78"/>
      <c r="K146" s="171"/>
      <c r="L146" s="171"/>
      <c r="M146" s="171"/>
      <c r="N146" s="171"/>
      <c r="O146" s="171"/>
      <c r="P146" s="171"/>
      <c r="Q146" s="171"/>
      <c r="R146" s="171"/>
      <c r="S146" s="171"/>
      <c r="T146" s="171"/>
      <c r="U146" s="171"/>
      <c r="V146" s="171"/>
      <c r="W146" s="171"/>
      <c r="X146" s="171"/>
      <c r="Y146" s="171"/>
      <c r="Z146" s="171"/>
      <c r="AA146" s="171"/>
      <c r="AB146" s="171"/>
      <c r="AH146" s="174"/>
      <c r="AI146" s="141"/>
      <c r="AJ146" s="141"/>
      <c r="AK146" s="141"/>
      <c r="AL146" s="141"/>
      <c r="AM146" s="141"/>
      <c r="AN146" s="141"/>
      <c r="AO146" s="141"/>
      <c r="AP146" s="141"/>
      <c r="AQ146" s="141"/>
      <c r="AR146" s="141"/>
      <c r="AS146" s="141"/>
      <c r="AT146" s="141"/>
      <c r="AU146" s="141"/>
      <c r="AV146" s="141"/>
      <c r="AW146" s="141"/>
      <c r="AX146" s="141"/>
      <c r="AY146" s="141"/>
      <c r="AZ146" s="141"/>
      <c r="BA146" s="141"/>
      <c r="BB146" s="141"/>
      <c r="BC146" s="141"/>
      <c r="BD146" s="141"/>
      <c r="BE146" s="141"/>
      <c r="BF146" s="141"/>
      <c r="BG146" s="141"/>
      <c r="BH146" s="141"/>
      <c r="BI146" s="141"/>
      <c r="BJ146" s="141"/>
      <c r="BK146" s="141"/>
      <c r="BL146" s="141"/>
      <c r="BM146" s="141"/>
      <c r="BN146" s="141"/>
      <c r="BO146" s="141"/>
      <c r="BP146" s="141"/>
      <c r="BQ146" s="141"/>
      <c r="BR146" s="141"/>
      <c r="BS146" s="141"/>
      <c r="BT146" s="141"/>
      <c r="BU146" s="141"/>
      <c r="BV146" s="141"/>
      <c r="BW146" s="141"/>
      <c r="BX146" s="141"/>
      <c r="BY146" s="141"/>
    </row>
    <row r="147" spans="1:77" hidden="1" x14ac:dyDescent="0.2">
      <c r="A147" s="78"/>
      <c r="K147" s="171"/>
      <c r="L147" s="171"/>
      <c r="M147" s="171"/>
      <c r="N147" s="171"/>
      <c r="O147" s="171"/>
      <c r="P147" s="171"/>
      <c r="Q147" s="171"/>
      <c r="R147" s="171"/>
      <c r="S147" s="171"/>
      <c r="T147" s="171"/>
      <c r="U147" s="171"/>
      <c r="V147" s="171"/>
      <c r="W147" s="171"/>
      <c r="X147" s="171"/>
      <c r="Y147" s="171"/>
      <c r="Z147" s="171"/>
      <c r="AA147" s="171"/>
      <c r="AB147" s="171"/>
      <c r="AH147" s="174"/>
      <c r="AI147" s="141"/>
      <c r="AJ147" s="141"/>
      <c r="AK147" s="141"/>
      <c r="AL147" s="141"/>
      <c r="AM147" s="141"/>
      <c r="AN147" s="141"/>
      <c r="AO147" s="141"/>
      <c r="AP147" s="141"/>
      <c r="AQ147" s="141"/>
      <c r="AR147" s="141"/>
      <c r="AS147" s="141"/>
      <c r="AT147" s="141"/>
      <c r="AU147" s="141"/>
      <c r="AV147" s="141"/>
      <c r="AW147" s="141"/>
      <c r="AX147" s="141"/>
      <c r="AY147" s="141"/>
      <c r="AZ147" s="141"/>
      <c r="BA147" s="141"/>
      <c r="BB147" s="141"/>
      <c r="BC147" s="141"/>
      <c r="BD147" s="141"/>
      <c r="BE147" s="141"/>
      <c r="BF147" s="141"/>
      <c r="BG147" s="141"/>
      <c r="BH147" s="141"/>
      <c r="BI147" s="141"/>
      <c r="BJ147" s="141"/>
      <c r="BK147" s="141"/>
      <c r="BL147" s="141"/>
      <c r="BM147" s="141"/>
      <c r="BN147" s="141"/>
      <c r="BO147" s="141"/>
      <c r="BP147" s="141"/>
      <c r="BQ147" s="141"/>
      <c r="BR147" s="141"/>
      <c r="BS147" s="141"/>
      <c r="BT147" s="141"/>
      <c r="BU147" s="141"/>
      <c r="BV147" s="141"/>
      <c r="BW147" s="141"/>
      <c r="BX147" s="141"/>
      <c r="BY147" s="141"/>
    </row>
    <row r="148" spans="1:77" hidden="1" x14ac:dyDescent="0.2">
      <c r="A148" s="78"/>
      <c r="K148" s="171"/>
      <c r="L148" s="171"/>
      <c r="M148" s="171"/>
      <c r="N148" s="171"/>
      <c r="O148" s="171"/>
      <c r="P148" s="171"/>
      <c r="Q148" s="171"/>
      <c r="R148" s="171"/>
      <c r="S148" s="171"/>
      <c r="T148" s="171"/>
      <c r="U148" s="171"/>
      <c r="V148" s="171"/>
      <c r="W148" s="171"/>
      <c r="X148" s="171"/>
      <c r="Y148" s="171"/>
      <c r="Z148" s="171"/>
      <c r="AA148" s="171"/>
      <c r="AB148" s="171"/>
      <c r="AH148" s="174"/>
      <c r="AI148" s="141"/>
      <c r="AJ148" s="141"/>
      <c r="AK148" s="141"/>
      <c r="AL148" s="141"/>
      <c r="AM148" s="141"/>
      <c r="AN148" s="141"/>
      <c r="AO148" s="141"/>
      <c r="AP148" s="141"/>
      <c r="AQ148" s="141"/>
      <c r="AR148" s="141"/>
      <c r="AS148" s="141"/>
      <c r="AT148" s="141"/>
      <c r="AU148" s="141"/>
      <c r="AV148" s="141"/>
      <c r="AW148" s="141"/>
      <c r="AX148" s="141"/>
      <c r="AY148" s="141"/>
      <c r="AZ148" s="141"/>
      <c r="BA148" s="141"/>
      <c r="BB148" s="141"/>
      <c r="BC148" s="141"/>
      <c r="BD148" s="141"/>
      <c r="BE148" s="141"/>
      <c r="BF148" s="141"/>
      <c r="BG148" s="141"/>
      <c r="BH148" s="141"/>
      <c r="BI148" s="141"/>
      <c r="BJ148" s="141"/>
      <c r="BK148" s="141"/>
      <c r="BL148" s="141"/>
      <c r="BM148" s="141"/>
      <c r="BN148" s="141"/>
      <c r="BO148" s="141"/>
      <c r="BP148" s="141"/>
      <c r="BQ148" s="141"/>
      <c r="BR148" s="141"/>
      <c r="BS148" s="141"/>
      <c r="BT148" s="141"/>
      <c r="BU148" s="141"/>
      <c r="BV148" s="141"/>
      <c r="BW148" s="141"/>
      <c r="BX148" s="141"/>
      <c r="BY148" s="141"/>
    </row>
    <row r="149" spans="1:77" hidden="1" x14ac:dyDescent="0.2">
      <c r="A149" s="78"/>
      <c r="K149" s="171"/>
      <c r="L149" s="171"/>
      <c r="M149" s="171"/>
      <c r="N149" s="171"/>
      <c r="O149" s="171"/>
      <c r="P149" s="171"/>
      <c r="Q149" s="171"/>
      <c r="R149" s="171"/>
      <c r="S149" s="171"/>
      <c r="T149" s="171"/>
      <c r="U149" s="171"/>
      <c r="V149" s="171"/>
      <c r="W149" s="171"/>
      <c r="X149" s="171"/>
      <c r="Y149" s="171"/>
      <c r="Z149" s="171"/>
      <c r="AA149" s="171"/>
      <c r="AB149" s="171"/>
      <c r="AH149" s="174"/>
      <c r="AI149" s="141"/>
      <c r="AJ149" s="141"/>
      <c r="AK149" s="141"/>
      <c r="AL149" s="141"/>
      <c r="AM149" s="141"/>
      <c r="AN149" s="141"/>
      <c r="AO149" s="141"/>
      <c r="AP149" s="141"/>
      <c r="AQ149" s="141"/>
      <c r="AR149" s="141"/>
      <c r="AS149" s="141"/>
      <c r="AT149" s="141"/>
      <c r="AU149" s="141"/>
      <c r="AV149" s="141"/>
      <c r="AW149" s="141"/>
      <c r="AX149" s="141"/>
      <c r="AY149" s="141"/>
      <c r="AZ149" s="141"/>
      <c r="BA149" s="141"/>
      <c r="BB149" s="141"/>
      <c r="BC149" s="141"/>
      <c r="BD149" s="141"/>
      <c r="BE149" s="141"/>
      <c r="BF149" s="141"/>
      <c r="BG149" s="141"/>
      <c r="BH149" s="141"/>
      <c r="BI149" s="141"/>
      <c r="BJ149" s="141"/>
      <c r="BK149" s="141"/>
      <c r="BL149" s="141"/>
      <c r="BM149" s="141"/>
      <c r="BN149" s="141"/>
      <c r="BO149" s="141"/>
      <c r="BP149" s="141"/>
      <c r="BQ149" s="141"/>
      <c r="BR149" s="141"/>
      <c r="BS149" s="141"/>
      <c r="BT149" s="141"/>
      <c r="BU149" s="141"/>
      <c r="BV149" s="141"/>
      <c r="BW149" s="141"/>
      <c r="BX149" s="141"/>
      <c r="BY149" s="141"/>
    </row>
    <row r="150" spans="1:77" hidden="1" x14ac:dyDescent="0.2">
      <c r="A150" s="78"/>
      <c r="K150" s="171"/>
      <c r="L150" s="171"/>
      <c r="M150" s="171"/>
      <c r="N150" s="171"/>
      <c r="O150" s="171"/>
      <c r="P150" s="171"/>
      <c r="Q150" s="171"/>
      <c r="R150" s="171"/>
      <c r="S150" s="171"/>
      <c r="T150" s="171"/>
      <c r="U150" s="171"/>
      <c r="V150" s="171"/>
      <c r="W150" s="171"/>
      <c r="X150" s="171"/>
      <c r="Y150" s="171"/>
      <c r="Z150" s="171"/>
      <c r="AA150" s="171"/>
      <c r="AB150" s="171"/>
      <c r="AH150" s="174"/>
      <c r="AI150" s="141"/>
      <c r="AJ150" s="141"/>
      <c r="AK150" s="141"/>
      <c r="AL150" s="141"/>
      <c r="AM150" s="141"/>
      <c r="AN150" s="141"/>
      <c r="AO150" s="141"/>
      <c r="AP150" s="141"/>
      <c r="AQ150" s="141"/>
      <c r="AR150" s="141"/>
      <c r="AS150" s="141"/>
      <c r="AT150" s="141"/>
      <c r="AU150" s="141"/>
      <c r="AV150" s="141"/>
      <c r="AW150" s="141"/>
      <c r="AX150" s="141"/>
      <c r="AY150" s="141"/>
      <c r="AZ150" s="141"/>
      <c r="BA150" s="141"/>
      <c r="BB150" s="141"/>
      <c r="BC150" s="141"/>
      <c r="BD150" s="141"/>
      <c r="BE150" s="141"/>
      <c r="BF150" s="141"/>
      <c r="BG150" s="141"/>
      <c r="BH150" s="141"/>
      <c r="BI150" s="141"/>
      <c r="BJ150" s="141"/>
      <c r="BK150" s="141"/>
      <c r="BL150" s="141"/>
      <c r="BM150" s="141"/>
      <c r="BN150" s="141"/>
      <c r="BO150" s="141"/>
      <c r="BP150" s="141"/>
      <c r="BQ150" s="141"/>
      <c r="BR150" s="141"/>
      <c r="BS150" s="141"/>
      <c r="BT150" s="141"/>
      <c r="BU150" s="141"/>
      <c r="BV150" s="141"/>
      <c r="BW150" s="141"/>
      <c r="BX150" s="141"/>
      <c r="BY150" s="141"/>
    </row>
    <row r="151" spans="1:77" hidden="1" x14ac:dyDescent="0.2">
      <c r="A151" s="78"/>
      <c r="K151" s="171"/>
      <c r="L151" s="171"/>
      <c r="M151" s="171"/>
      <c r="N151" s="171"/>
      <c r="O151" s="171"/>
      <c r="P151" s="171"/>
      <c r="Q151" s="171"/>
      <c r="R151" s="171"/>
      <c r="S151" s="171"/>
      <c r="T151" s="171"/>
      <c r="U151" s="171"/>
      <c r="V151" s="171"/>
      <c r="W151" s="171"/>
      <c r="X151" s="171"/>
      <c r="Y151" s="171"/>
      <c r="Z151" s="171"/>
      <c r="AA151" s="171"/>
      <c r="AB151" s="171"/>
      <c r="AH151" s="174"/>
      <c r="AI151" s="141"/>
      <c r="AJ151" s="141"/>
      <c r="AK151" s="141"/>
      <c r="AL151" s="141"/>
      <c r="AM151" s="141"/>
      <c r="AN151" s="141"/>
      <c r="AO151" s="141"/>
      <c r="AP151" s="141"/>
      <c r="AQ151" s="141"/>
      <c r="AR151" s="141"/>
      <c r="AS151" s="141"/>
      <c r="AT151" s="141"/>
      <c r="AU151" s="141"/>
      <c r="AV151" s="141"/>
      <c r="AW151" s="141"/>
      <c r="AX151" s="141"/>
      <c r="AY151" s="141"/>
      <c r="AZ151" s="141"/>
      <c r="BA151" s="141"/>
      <c r="BB151" s="141"/>
      <c r="BC151" s="141"/>
      <c r="BD151" s="141"/>
      <c r="BE151" s="141"/>
      <c r="BF151" s="141"/>
      <c r="BG151" s="141"/>
      <c r="BH151" s="141"/>
      <c r="BI151" s="141"/>
      <c r="BJ151" s="141"/>
      <c r="BK151" s="141"/>
      <c r="BL151" s="141"/>
      <c r="BM151" s="141"/>
      <c r="BN151" s="141"/>
      <c r="BO151" s="141"/>
      <c r="BP151" s="141"/>
      <c r="BQ151" s="141"/>
      <c r="BR151" s="141"/>
      <c r="BS151" s="141"/>
      <c r="BT151" s="141"/>
      <c r="BU151" s="141"/>
      <c r="BV151" s="141"/>
      <c r="BW151" s="141"/>
      <c r="BX151" s="141"/>
      <c r="BY151" s="141"/>
    </row>
    <row r="152" spans="1:77" hidden="1" x14ac:dyDescent="0.2">
      <c r="A152" s="78"/>
      <c r="K152" s="171"/>
      <c r="L152" s="171"/>
      <c r="M152" s="171"/>
      <c r="N152" s="171"/>
      <c r="O152" s="171"/>
      <c r="P152" s="171"/>
      <c r="Q152" s="171"/>
      <c r="R152" s="171"/>
      <c r="S152" s="171"/>
      <c r="T152" s="171"/>
      <c r="U152" s="171"/>
      <c r="V152" s="171"/>
      <c r="W152" s="171"/>
      <c r="X152" s="171"/>
      <c r="Y152" s="171"/>
      <c r="Z152" s="171"/>
      <c r="AA152" s="171"/>
      <c r="AB152" s="171"/>
      <c r="AH152" s="174"/>
      <c r="AI152" s="141"/>
      <c r="AJ152" s="141"/>
      <c r="AK152" s="141"/>
      <c r="AL152" s="141"/>
      <c r="AM152" s="141"/>
      <c r="AN152" s="141"/>
      <c r="AO152" s="141"/>
      <c r="AP152" s="141"/>
      <c r="AQ152" s="141"/>
      <c r="AR152" s="141"/>
      <c r="AS152" s="141"/>
      <c r="AT152" s="141"/>
      <c r="AU152" s="141"/>
      <c r="AV152" s="141"/>
      <c r="AW152" s="141"/>
      <c r="AX152" s="141"/>
      <c r="AY152" s="141"/>
      <c r="AZ152" s="141"/>
      <c r="BA152" s="141"/>
      <c r="BB152" s="141"/>
      <c r="BC152" s="141"/>
      <c r="BD152" s="141"/>
      <c r="BE152" s="141"/>
      <c r="BF152" s="141"/>
      <c r="BG152" s="141"/>
      <c r="BH152" s="141"/>
      <c r="BI152" s="141"/>
      <c r="BJ152" s="141"/>
      <c r="BK152" s="141"/>
      <c r="BL152" s="141"/>
      <c r="BM152" s="141"/>
      <c r="BN152" s="141"/>
      <c r="BO152" s="141"/>
      <c r="BP152" s="141"/>
      <c r="BQ152" s="141"/>
      <c r="BR152" s="141"/>
      <c r="BS152" s="141"/>
      <c r="BT152" s="141"/>
      <c r="BU152" s="141"/>
      <c r="BV152" s="141"/>
      <c r="BW152" s="141"/>
      <c r="BX152" s="141"/>
      <c r="BY152" s="141"/>
    </row>
    <row r="153" spans="1:77" hidden="1" x14ac:dyDescent="0.2">
      <c r="A153" s="78"/>
      <c r="K153" s="171"/>
      <c r="L153" s="171"/>
      <c r="M153" s="171"/>
      <c r="N153" s="171"/>
      <c r="O153" s="171"/>
      <c r="P153" s="171"/>
      <c r="Q153" s="171"/>
      <c r="R153" s="171"/>
      <c r="S153" s="171"/>
      <c r="T153" s="171"/>
      <c r="U153" s="171"/>
      <c r="V153" s="171"/>
      <c r="W153" s="171"/>
      <c r="X153" s="171"/>
      <c r="Y153" s="171"/>
      <c r="Z153" s="171"/>
      <c r="AA153" s="171"/>
      <c r="AB153" s="171"/>
      <c r="AH153" s="174"/>
      <c r="AI153" s="141"/>
      <c r="AJ153" s="141"/>
      <c r="AK153" s="141"/>
      <c r="AL153" s="141"/>
      <c r="AM153" s="141"/>
      <c r="AN153" s="141"/>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c r="BR153" s="141"/>
      <c r="BS153" s="141"/>
      <c r="BT153" s="141"/>
      <c r="BU153" s="141"/>
      <c r="BV153" s="141"/>
      <c r="BW153" s="141"/>
      <c r="BX153" s="141"/>
      <c r="BY153" s="141"/>
    </row>
    <row r="154" spans="1:77" hidden="1" x14ac:dyDescent="0.2">
      <c r="A154" s="78"/>
      <c r="K154" s="171"/>
      <c r="L154" s="171"/>
      <c r="M154" s="171"/>
      <c r="N154" s="171"/>
      <c r="O154" s="171"/>
      <c r="P154" s="171"/>
      <c r="Q154" s="171"/>
      <c r="R154" s="171"/>
      <c r="S154" s="171"/>
      <c r="T154" s="171"/>
      <c r="U154" s="171"/>
      <c r="V154" s="171"/>
      <c r="W154" s="171"/>
      <c r="X154" s="171"/>
      <c r="Y154" s="171"/>
      <c r="Z154" s="171"/>
      <c r="AA154" s="171"/>
      <c r="AB154" s="171"/>
      <c r="AH154" s="174"/>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BR154" s="141"/>
      <c r="BS154" s="141"/>
      <c r="BT154" s="141"/>
      <c r="BU154" s="141"/>
      <c r="BV154" s="141"/>
      <c r="BW154" s="141"/>
      <c r="BX154" s="141"/>
      <c r="BY154" s="141"/>
    </row>
    <row r="155" spans="1:77" hidden="1" x14ac:dyDescent="0.2">
      <c r="A155" s="78"/>
      <c r="K155" s="171"/>
      <c r="L155" s="171"/>
      <c r="M155" s="171"/>
      <c r="N155" s="171"/>
      <c r="O155" s="171"/>
      <c r="P155" s="171"/>
      <c r="Q155" s="171"/>
      <c r="R155" s="171"/>
      <c r="S155" s="171"/>
      <c r="T155" s="171"/>
      <c r="U155" s="171"/>
      <c r="V155" s="171"/>
      <c r="W155" s="171"/>
      <c r="X155" s="171"/>
      <c r="Y155" s="171"/>
      <c r="Z155" s="171"/>
      <c r="AA155" s="171"/>
      <c r="AB155" s="171"/>
      <c r="AH155" s="174"/>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c r="BG155" s="141"/>
      <c r="BH155" s="141"/>
      <c r="BI155" s="141"/>
      <c r="BJ155" s="141"/>
      <c r="BK155" s="141"/>
      <c r="BL155" s="141"/>
      <c r="BM155" s="141"/>
      <c r="BN155" s="141"/>
      <c r="BO155" s="141"/>
      <c r="BP155" s="141"/>
      <c r="BQ155" s="141"/>
      <c r="BR155" s="141"/>
      <c r="BS155" s="141"/>
      <c r="BT155" s="141"/>
      <c r="BU155" s="141"/>
      <c r="BV155" s="141"/>
      <c r="BW155" s="141"/>
      <c r="BX155" s="141"/>
      <c r="BY155" s="141"/>
    </row>
    <row r="156" spans="1:77" hidden="1" x14ac:dyDescent="0.2">
      <c r="A156" s="78"/>
      <c r="K156" s="171"/>
      <c r="L156" s="171"/>
      <c r="M156" s="171"/>
      <c r="N156" s="171"/>
      <c r="O156" s="171"/>
      <c r="P156" s="171"/>
      <c r="Q156" s="171"/>
      <c r="R156" s="171"/>
      <c r="S156" s="171"/>
      <c r="T156" s="171"/>
      <c r="U156" s="171"/>
      <c r="V156" s="171"/>
      <c r="W156" s="171"/>
      <c r="X156" s="171"/>
      <c r="Y156" s="171"/>
      <c r="Z156" s="171"/>
      <c r="AA156" s="171"/>
      <c r="AB156" s="171"/>
      <c r="AH156" s="174"/>
      <c r="AI156" s="141"/>
      <c r="AJ156" s="141"/>
      <c r="AK156" s="141"/>
      <c r="AL156" s="141"/>
      <c r="AM156" s="141"/>
      <c r="AN156" s="141"/>
      <c r="AO156" s="141"/>
      <c r="AP156" s="141"/>
      <c r="AQ156" s="141"/>
      <c r="AR156" s="141"/>
      <c r="AS156" s="141"/>
      <c r="AT156" s="141"/>
      <c r="AU156" s="141"/>
      <c r="AV156" s="141"/>
      <c r="AW156" s="141"/>
      <c r="AX156" s="141"/>
      <c r="AY156" s="141"/>
      <c r="AZ156" s="141"/>
      <c r="BA156" s="141"/>
      <c r="BB156" s="141"/>
      <c r="BC156" s="141"/>
      <c r="BD156" s="141"/>
      <c r="BE156" s="141"/>
      <c r="BF156" s="141"/>
      <c r="BG156" s="141"/>
      <c r="BH156" s="141"/>
      <c r="BI156" s="141"/>
      <c r="BJ156" s="141"/>
      <c r="BK156" s="141"/>
      <c r="BL156" s="141"/>
      <c r="BM156" s="141"/>
      <c r="BN156" s="141"/>
      <c r="BO156" s="141"/>
      <c r="BP156" s="141"/>
      <c r="BQ156" s="141"/>
      <c r="BR156" s="141"/>
      <c r="BS156" s="141"/>
      <c r="BT156" s="141"/>
      <c r="BU156" s="141"/>
      <c r="BV156" s="141"/>
      <c r="BW156" s="141"/>
      <c r="BX156" s="141"/>
      <c r="BY156" s="141"/>
    </row>
    <row r="157" spans="1:77" hidden="1" x14ac:dyDescent="0.2">
      <c r="A157" s="78"/>
      <c r="K157" s="171"/>
      <c r="L157" s="171"/>
      <c r="M157" s="171"/>
      <c r="N157" s="171"/>
      <c r="O157" s="171"/>
      <c r="P157" s="171"/>
      <c r="Q157" s="171"/>
      <c r="R157" s="171"/>
      <c r="S157" s="171"/>
      <c r="T157" s="171"/>
      <c r="U157" s="171"/>
      <c r="V157" s="171"/>
      <c r="W157" s="171"/>
      <c r="X157" s="171"/>
      <c r="Y157" s="171"/>
      <c r="Z157" s="171"/>
      <c r="AA157" s="171"/>
      <c r="AB157" s="171"/>
      <c r="AH157" s="174"/>
      <c r="AI157" s="141"/>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E157" s="141"/>
      <c r="BF157" s="141"/>
      <c r="BG157" s="141"/>
      <c r="BH157" s="141"/>
      <c r="BI157" s="141"/>
      <c r="BJ157" s="141"/>
      <c r="BK157" s="141"/>
      <c r="BL157" s="141"/>
      <c r="BM157" s="141"/>
      <c r="BN157" s="141"/>
      <c r="BO157" s="141"/>
      <c r="BP157" s="141"/>
      <c r="BQ157" s="141"/>
      <c r="BR157" s="141"/>
      <c r="BS157" s="141"/>
      <c r="BT157" s="141"/>
      <c r="BU157" s="141"/>
      <c r="BV157" s="141"/>
      <c r="BW157" s="141"/>
      <c r="BX157" s="141"/>
      <c r="BY157" s="141"/>
    </row>
    <row r="158" spans="1:77" hidden="1" x14ac:dyDescent="0.2">
      <c r="A158" s="78"/>
      <c r="AH158" s="174"/>
      <c r="AI158" s="141"/>
      <c r="AJ158" s="141"/>
      <c r="AK158" s="141"/>
      <c r="AL158" s="141"/>
      <c r="AM158" s="141"/>
      <c r="AN158" s="141"/>
      <c r="AO158" s="141"/>
      <c r="AP158" s="141"/>
      <c r="AQ158" s="141"/>
      <c r="AR158" s="141"/>
      <c r="AS158" s="141"/>
      <c r="AT158" s="141"/>
      <c r="AU158" s="141"/>
      <c r="AV158" s="141"/>
      <c r="AW158" s="141"/>
      <c r="AX158" s="141"/>
      <c r="AY158" s="141"/>
      <c r="AZ158" s="141"/>
      <c r="BA158" s="141"/>
      <c r="BB158" s="141"/>
      <c r="BC158" s="141"/>
      <c r="BD158" s="141"/>
      <c r="BE158" s="141"/>
      <c r="BF158" s="141"/>
      <c r="BG158" s="141"/>
      <c r="BH158" s="141"/>
      <c r="BI158" s="141"/>
      <c r="BJ158" s="141"/>
      <c r="BK158" s="141"/>
      <c r="BL158" s="141"/>
      <c r="BM158" s="141"/>
      <c r="BN158" s="141"/>
      <c r="BO158" s="141"/>
      <c r="BP158" s="141"/>
      <c r="BQ158" s="141"/>
      <c r="BR158" s="141"/>
      <c r="BS158" s="141"/>
      <c r="BT158" s="141"/>
      <c r="BU158" s="141"/>
      <c r="BV158" s="141"/>
      <c r="BW158" s="141"/>
      <c r="BX158" s="141"/>
      <c r="BY158" s="141"/>
    </row>
    <row r="159" spans="1:77" hidden="1" x14ac:dyDescent="0.2">
      <c r="A159" s="78"/>
      <c r="AH159" s="186"/>
      <c r="AI159" s="141"/>
      <c r="AJ159" s="141"/>
      <c r="AK159" s="141"/>
      <c r="AL159" s="141"/>
      <c r="AM159" s="141"/>
      <c r="AN159" s="141"/>
      <c r="AO159" s="141"/>
      <c r="AP159" s="141"/>
      <c r="AQ159" s="141"/>
      <c r="AR159" s="141"/>
      <c r="AS159" s="141"/>
      <c r="AT159" s="141"/>
      <c r="AU159" s="141"/>
      <c r="AV159" s="141"/>
      <c r="AW159" s="141"/>
      <c r="AX159" s="141"/>
      <c r="AY159" s="141"/>
      <c r="AZ159" s="141"/>
      <c r="BA159" s="141"/>
      <c r="BB159" s="141"/>
      <c r="BC159" s="141"/>
      <c r="BD159" s="141"/>
      <c r="BE159" s="141"/>
      <c r="BF159" s="141"/>
      <c r="BG159" s="141"/>
      <c r="BH159" s="141"/>
      <c r="BI159" s="141"/>
      <c r="BJ159" s="141"/>
      <c r="BK159" s="141"/>
      <c r="BL159" s="141"/>
      <c r="BM159" s="141"/>
      <c r="BN159" s="141"/>
      <c r="BO159" s="141"/>
      <c r="BP159" s="141"/>
      <c r="BQ159" s="141"/>
      <c r="BR159" s="141"/>
      <c r="BS159" s="141"/>
      <c r="BT159" s="141"/>
      <c r="BU159" s="141"/>
      <c r="BV159" s="141"/>
      <c r="BW159" s="141"/>
      <c r="BX159" s="141"/>
      <c r="BY159" s="141"/>
    </row>
  </sheetData>
  <sheetProtection password="CA2C" sheet="1" objects="1" scenarios="1"/>
  <mergeCells count="22">
    <mergeCell ref="U4:AB4"/>
    <mergeCell ref="C2:AB2"/>
    <mergeCell ref="J4:J6"/>
    <mergeCell ref="N4:P4"/>
    <mergeCell ref="I3:K3"/>
    <mergeCell ref="L3:AB3"/>
    <mergeCell ref="X5:Y5"/>
    <mergeCell ref="R4:R6"/>
    <mergeCell ref="Z5:AB5"/>
    <mergeCell ref="W6:W7"/>
    <mergeCell ref="Y6:Y7"/>
    <mergeCell ref="AA6:AA7"/>
    <mergeCell ref="AB6:AB7"/>
    <mergeCell ref="P5:P6"/>
    <mergeCell ref="V5:W5"/>
    <mergeCell ref="T5:T7"/>
    <mergeCell ref="S4:T4"/>
    <mergeCell ref="F5:F6"/>
    <mergeCell ref="O5:O6"/>
    <mergeCell ref="C3:C5"/>
    <mergeCell ref="A1:E1"/>
    <mergeCell ref="E4:F4"/>
  </mergeCells>
  <pageMargins left="0.51181102362204722" right="0.23622047244094491" top="0.47244094488188981" bottom="0.23622047244094491" header="0.47244094488188981" footer="0.23622047244094491"/>
  <pageSetup paperSize="8" orientation="landscape" r:id="rId1"/>
  <headerFooter alignWithMargins="0">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autoPageBreaks="0" fitToPage="1"/>
  </sheetPr>
  <dimension ref="A1:Z87"/>
  <sheetViews>
    <sheetView workbookViewId="0">
      <pane xSplit="2" ySplit="10" topLeftCell="C11" activePane="bottomRight" state="frozen"/>
      <selection activeCell="A3884" sqref="A3884"/>
      <selection pane="topRight" activeCell="A3884" sqref="A3884"/>
      <selection pane="bottomLeft" activeCell="A3884" sqref="A3884"/>
      <selection pane="bottomRight" activeCell="A3884" sqref="A3884"/>
    </sheetView>
  </sheetViews>
  <sheetFormatPr defaultColWidth="0" defaultRowHeight="12.75" zeroHeight="1" x14ac:dyDescent="0.2"/>
  <cols>
    <col min="1" max="1" width="52.7109375" style="78" customWidth="1"/>
    <col min="2" max="2" width="6.5703125" style="124" customWidth="1"/>
    <col min="3" max="10" width="11.7109375" style="141" customWidth="1"/>
    <col min="11" max="13" width="11.7109375" style="188" customWidth="1"/>
    <col min="14" max="18" width="11.7109375" style="141" customWidth="1"/>
    <col min="19" max="26" width="0" style="141" hidden="1" customWidth="1"/>
    <col min="27" max="16384" width="9.140625" style="141" hidden="1"/>
  </cols>
  <sheetData>
    <row r="1" spans="1:18" s="78" customFormat="1" ht="21.75" customHeight="1" thickBot="1" x14ac:dyDescent="0.35">
      <c r="A1" s="1034" t="s">
        <v>349</v>
      </c>
      <c r="B1" s="1034"/>
      <c r="C1" s="1034"/>
      <c r="D1" s="1034"/>
      <c r="E1" s="17"/>
      <c r="F1" s="17"/>
      <c r="G1" s="17"/>
      <c r="H1" s="17"/>
      <c r="I1" s="17"/>
      <c r="J1" s="17"/>
      <c r="K1" s="17"/>
      <c r="L1" s="17"/>
      <c r="M1" s="17"/>
    </row>
    <row r="2" spans="1:18" s="78" customFormat="1" x14ac:dyDescent="0.2">
      <c r="A2" s="30" t="s">
        <v>6</v>
      </c>
      <c r="B2" s="76"/>
      <c r="C2" s="1035" t="s">
        <v>5</v>
      </c>
      <c r="D2" s="1036"/>
      <c r="E2" s="1036"/>
      <c r="F2" s="1036"/>
      <c r="G2" s="1036"/>
      <c r="H2" s="1036"/>
      <c r="I2" s="1036"/>
      <c r="J2" s="1037"/>
      <c r="K2" s="1035" t="s">
        <v>16</v>
      </c>
      <c r="L2" s="1036"/>
      <c r="M2" s="1036"/>
      <c r="N2" s="1036"/>
      <c r="O2" s="1036"/>
      <c r="P2" s="1036"/>
      <c r="Q2" s="1036"/>
      <c r="R2" s="1037"/>
    </row>
    <row r="3" spans="1:18" s="78" customFormat="1" x14ac:dyDescent="0.2">
      <c r="A3" s="14" t="s">
        <v>275</v>
      </c>
      <c r="B3" s="194"/>
      <c r="C3" s="1045" t="s">
        <v>107</v>
      </c>
      <c r="D3" s="1021" t="s">
        <v>116</v>
      </c>
      <c r="E3" s="1024"/>
      <c r="F3" s="1024"/>
      <c r="G3" s="208"/>
      <c r="H3" s="319"/>
      <c r="I3" s="1014" t="s">
        <v>117</v>
      </c>
      <c r="J3" s="1042" t="s">
        <v>113</v>
      </c>
      <c r="K3" s="1045" t="s">
        <v>107</v>
      </c>
      <c r="L3" s="322" t="s">
        <v>116</v>
      </c>
      <c r="M3" s="209"/>
      <c r="N3" s="209"/>
      <c r="O3" s="210"/>
      <c r="P3" s="88"/>
      <c r="Q3" s="1014" t="s">
        <v>117</v>
      </c>
      <c r="R3" s="1042" t="s">
        <v>113</v>
      </c>
    </row>
    <row r="4" spans="1:18" s="78" customFormat="1" ht="18" customHeight="1" x14ac:dyDescent="0.2">
      <c r="A4" s="24"/>
      <c r="B4" s="24"/>
      <c r="C4" s="1046"/>
      <c r="D4" s="211"/>
      <c r="E4" s="1038" t="s">
        <v>109</v>
      </c>
      <c r="F4" s="88"/>
      <c r="G4" s="1041" t="s">
        <v>466</v>
      </c>
      <c r="H4" s="88"/>
      <c r="I4" s="1039"/>
      <c r="J4" s="1043"/>
      <c r="K4" s="1046"/>
      <c r="L4" s="211"/>
      <c r="M4" s="1038" t="s">
        <v>109</v>
      </c>
      <c r="N4" s="88"/>
      <c r="O4" s="1041" t="s">
        <v>466</v>
      </c>
      <c r="P4" s="88"/>
      <c r="Q4" s="1039"/>
      <c r="R4" s="1043"/>
    </row>
    <row r="5" spans="1:18" s="78" customFormat="1" ht="12.75" customHeight="1" x14ac:dyDescent="0.2">
      <c r="A5" s="20"/>
      <c r="B5" s="24"/>
      <c r="C5" s="1046"/>
      <c r="D5" s="211"/>
      <c r="E5" s="1023"/>
      <c r="F5" s="1014" t="s">
        <v>482</v>
      </c>
      <c r="G5" s="1023"/>
      <c r="H5" s="1014" t="s">
        <v>483</v>
      </c>
      <c r="I5" s="1039"/>
      <c r="J5" s="1043"/>
      <c r="K5" s="1046"/>
      <c r="L5" s="211"/>
      <c r="M5" s="1023"/>
      <c r="N5" s="1014" t="s">
        <v>482</v>
      </c>
      <c r="O5" s="1023"/>
      <c r="P5" s="1014" t="s">
        <v>483</v>
      </c>
      <c r="Q5" s="1039"/>
      <c r="R5" s="1043"/>
    </row>
    <row r="6" spans="1:18" s="78" customFormat="1" ht="18" customHeight="1" x14ac:dyDescent="0.2">
      <c r="A6" s="26"/>
      <c r="B6" s="85"/>
      <c r="C6" s="1046"/>
      <c r="D6" s="96"/>
      <c r="E6" s="1023"/>
      <c r="F6" s="1023"/>
      <c r="G6" s="1023"/>
      <c r="H6" s="1023"/>
      <c r="I6" s="1039"/>
      <c r="J6" s="1043"/>
      <c r="K6" s="1046"/>
      <c r="L6" s="96"/>
      <c r="M6" s="1023"/>
      <c r="N6" s="1023"/>
      <c r="O6" s="1023"/>
      <c r="P6" s="1023"/>
      <c r="Q6" s="1039"/>
      <c r="R6" s="1043"/>
    </row>
    <row r="7" spans="1:18" s="78" customFormat="1" x14ac:dyDescent="0.2">
      <c r="A7" s="26"/>
      <c r="B7" s="85"/>
      <c r="C7" s="1046"/>
      <c r="D7" s="96"/>
      <c r="E7" s="1023"/>
      <c r="F7" s="1023"/>
      <c r="G7" s="1023"/>
      <c r="H7" s="1023"/>
      <c r="I7" s="1039"/>
      <c r="J7" s="1043"/>
      <c r="K7" s="1046"/>
      <c r="L7" s="96"/>
      <c r="M7" s="1023"/>
      <c r="N7" s="1023"/>
      <c r="O7" s="1023"/>
      <c r="P7" s="1023"/>
      <c r="Q7" s="1039"/>
      <c r="R7" s="1043"/>
    </row>
    <row r="8" spans="1:18" s="78" customFormat="1" ht="18" customHeight="1" x14ac:dyDescent="0.2">
      <c r="A8" s="73"/>
      <c r="B8" s="212"/>
      <c r="C8" s="1046"/>
      <c r="D8" s="96"/>
      <c r="E8" s="1023"/>
      <c r="F8" s="1023"/>
      <c r="G8" s="1023"/>
      <c r="H8" s="1023"/>
      <c r="I8" s="1039"/>
      <c r="J8" s="1043"/>
      <c r="K8" s="1046"/>
      <c r="L8" s="96"/>
      <c r="M8" s="1023"/>
      <c r="N8" s="1023"/>
      <c r="O8" s="1023"/>
      <c r="P8" s="1023"/>
      <c r="Q8" s="1039"/>
      <c r="R8" s="1043"/>
    </row>
    <row r="9" spans="1:18" s="78" customFormat="1" x14ac:dyDescent="0.2">
      <c r="A9" s="34"/>
      <c r="B9" s="102"/>
      <c r="C9" s="213"/>
      <c r="D9" s="214"/>
      <c r="E9" s="214"/>
      <c r="F9" s="214"/>
      <c r="G9" s="214"/>
      <c r="H9" s="214"/>
      <c r="I9" s="1040"/>
      <c r="J9" s="1044"/>
      <c r="K9" s="213"/>
      <c r="L9" s="214"/>
      <c r="M9" s="214"/>
      <c r="N9" s="214"/>
      <c r="O9" s="214"/>
      <c r="P9" s="214"/>
      <c r="Q9" s="1040"/>
      <c r="R9" s="1044"/>
    </row>
    <row r="10" spans="1:18" s="78" customFormat="1" x14ac:dyDescent="0.2">
      <c r="A10" s="34"/>
      <c r="B10" s="102"/>
      <c r="C10" s="215">
        <v>10</v>
      </c>
      <c r="D10" s="216">
        <v>20</v>
      </c>
      <c r="E10" s="215">
        <v>30</v>
      </c>
      <c r="F10" s="216">
        <v>40</v>
      </c>
      <c r="G10" s="215">
        <v>50</v>
      </c>
      <c r="H10" s="216">
        <v>60</v>
      </c>
      <c r="I10" s="215">
        <v>70</v>
      </c>
      <c r="J10" s="216">
        <v>80</v>
      </c>
      <c r="K10" s="215">
        <v>90</v>
      </c>
      <c r="L10" s="216">
        <v>100</v>
      </c>
      <c r="M10" s="215">
        <v>110</v>
      </c>
      <c r="N10" s="216">
        <v>120</v>
      </c>
      <c r="O10" s="215">
        <v>130</v>
      </c>
      <c r="P10" s="216">
        <v>140</v>
      </c>
      <c r="Q10" s="215">
        <v>150</v>
      </c>
      <c r="R10" s="216">
        <v>160</v>
      </c>
    </row>
    <row r="11" spans="1:18" s="78" customFormat="1" ht="12.75" customHeight="1" x14ac:dyDescent="0.2">
      <c r="A11" s="58" t="s">
        <v>0</v>
      </c>
      <c r="B11" s="59"/>
      <c r="C11" s="217"/>
      <c r="D11" s="200"/>
      <c r="E11" s="200"/>
      <c r="F11" s="200"/>
      <c r="G11" s="200"/>
      <c r="H11" s="200"/>
      <c r="I11" s="200"/>
      <c r="J11" s="218"/>
      <c r="K11" s="217"/>
      <c r="L11" s="200"/>
      <c r="M11" s="200"/>
      <c r="N11" s="200"/>
      <c r="O11" s="200"/>
      <c r="P11" s="200"/>
      <c r="Q11" s="200"/>
      <c r="R11" s="218"/>
    </row>
    <row r="12" spans="1:18" ht="12.75" customHeight="1" x14ac:dyDescent="0.2">
      <c r="A12" s="326" t="s">
        <v>40</v>
      </c>
      <c r="B12" s="194">
        <v>10</v>
      </c>
      <c r="C12" s="166"/>
      <c r="D12" s="134"/>
      <c r="E12" s="134"/>
      <c r="F12" s="134"/>
      <c r="G12" s="134"/>
      <c r="H12" s="134"/>
      <c r="I12" s="134"/>
      <c r="J12" s="148"/>
      <c r="K12" s="206"/>
      <c r="L12" s="134"/>
      <c r="M12" s="134"/>
      <c r="N12" s="134"/>
      <c r="O12" s="134"/>
      <c r="P12" s="134"/>
      <c r="Q12" s="134"/>
      <c r="R12" s="148"/>
    </row>
    <row r="13" spans="1:18" ht="12.75" customHeight="1" x14ac:dyDescent="0.2">
      <c r="A13" s="326" t="s">
        <v>41</v>
      </c>
      <c r="B13" s="18">
        <v>20</v>
      </c>
      <c r="C13" s="206"/>
      <c r="D13" s="204"/>
      <c r="E13" s="147"/>
      <c r="F13" s="142"/>
      <c r="G13" s="144"/>
      <c r="H13" s="144"/>
      <c r="I13" s="147"/>
      <c r="J13" s="207"/>
      <c r="K13" s="226"/>
      <c r="L13" s="147"/>
      <c r="M13" s="142"/>
      <c r="N13" s="142"/>
      <c r="O13" s="144"/>
      <c r="P13" s="144"/>
      <c r="Q13" s="147"/>
      <c r="R13" s="207"/>
    </row>
    <row r="14" spans="1:18" ht="12.75" customHeight="1" x14ac:dyDescent="0.2">
      <c r="A14" s="66" t="s">
        <v>74</v>
      </c>
      <c r="B14" s="18">
        <v>30</v>
      </c>
      <c r="C14" s="206"/>
      <c r="D14" s="134"/>
      <c r="E14" s="134"/>
      <c r="F14" s="134"/>
      <c r="G14" s="134"/>
      <c r="H14" s="134"/>
      <c r="I14" s="146"/>
      <c r="J14" s="205"/>
      <c r="K14" s="206"/>
      <c r="L14" s="134"/>
      <c r="M14" s="134"/>
      <c r="N14" s="134"/>
      <c r="O14" s="134"/>
      <c r="P14" s="134"/>
      <c r="Q14" s="146"/>
      <c r="R14" s="205"/>
    </row>
    <row r="15" spans="1:18" ht="12.75" customHeight="1" x14ac:dyDescent="0.2">
      <c r="A15" s="66" t="s">
        <v>75</v>
      </c>
      <c r="B15" s="194">
        <v>40</v>
      </c>
      <c r="C15" s="206"/>
      <c r="D15" s="134"/>
      <c r="E15" s="134"/>
      <c r="F15" s="134"/>
      <c r="G15" s="134"/>
      <c r="H15" s="134"/>
      <c r="I15" s="146"/>
      <c r="J15" s="205"/>
      <c r="K15" s="206"/>
      <c r="L15" s="134"/>
      <c r="M15" s="134"/>
      <c r="N15" s="134"/>
      <c r="O15" s="134"/>
      <c r="P15" s="134"/>
      <c r="Q15" s="146"/>
      <c r="R15" s="205"/>
    </row>
    <row r="16" spans="1:18" ht="12.75" customHeight="1" x14ac:dyDescent="0.2">
      <c r="A16" s="66" t="s">
        <v>76</v>
      </c>
      <c r="B16" s="18">
        <v>50</v>
      </c>
      <c r="C16" s="206"/>
      <c r="D16" s="134"/>
      <c r="E16" s="134"/>
      <c r="F16" s="134"/>
      <c r="G16" s="134"/>
      <c r="H16" s="134"/>
      <c r="I16" s="146"/>
      <c r="J16" s="205"/>
      <c r="K16" s="206"/>
      <c r="L16" s="134"/>
      <c r="M16" s="134"/>
      <c r="N16" s="134"/>
      <c r="O16" s="134"/>
      <c r="P16" s="134"/>
      <c r="Q16" s="146"/>
      <c r="R16" s="205"/>
    </row>
    <row r="17" spans="1:18" ht="12.75" customHeight="1" x14ac:dyDescent="0.2">
      <c r="A17" s="328" t="s">
        <v>306</v>
      </c>
      <c r="B17" s="18">
        <v>60</v>
      </c>
      <c r="C17" s="206"/>
      <c r="D17" s="134"/>
      <c r="E17" s="134"/>
      <c r="F17" s="134"/>
      <c r="G17" s="134"/>
      <c r="H17" s="134"/>
      <c r="I17" s="134"/>
      <c r="J17" s="148"/>
      <c r="K17" s="206"/>
      <c r="L17" s="134"/>
      <c r="M17" s="134"/>
      <c r="N17" s="134"/>
      <c r="O17" s="134"/>
      <c r="P17" s="134"/>
      <c r="Q17" s="134"/>
      <c r="R17" s="148"/>
    </row>
    <row r="18" spans="1:18" ht="12.75" customHeight="1" x14ac:dyDescent="0.2">
      <c r="A18" s="326" t="s">
        <v>520</v>
      </c>
      <c r="B18" s="194">
        <v>70</v>
      </c>
      <c r="C18" s="206"/>
      <c r="D18" s="142"/>
      <c r="E18" s="147"/>
      <c r="F18" s="142"/>
      <c r="G18" s="144"/>
      <c r="H18" s="144"/>
      <c r="I18" s="147"/>
      <c r="J18" s="207"/>
      <c r="K18" s="206"/>
      <c r="L18" s="142"/>
      <c r="M18" s="142"/>
      <c r="N18" s="142"/>
      <c r="O18" s="144"/>
      <c r="P18" s="144"/>
      <c r="Q18" s="147"/>
      <c r="R18" s="207"/>
    </row>
    <row r="19" spans="1:18" ht="12.75" customHeight="1" x14ac:dyDescent="0.2">
      <c r="A19" s="66" t="s">
        <v>77</v>
      </c>
      <c r="B19" s="18">
        <v>80</v>
      </c>
      <c r="C19" s="206"/>
      <c r="D19" s="142"/>
      <c r="E19" s="134"/>
      <c r="F19" s="134"/>
      <c r="G19" s="134"/>
      <c r="H19" s="134"/>
      <c r="I19" s="147"/>
      <c r="J19" s="205"/>
      <c r="K19" s="206"/>
      <c r="L19" s="142"/>
      <c r="M19" s="134"/>
      <c r="N19" s="134"/>
      <c r="O19" s="134"/>
      <c r="P19" s="134"/>
      <c r="Q19" s="147"/>
      <c r="R19" s="205"/>
    </row>
    <row r="20" spans="1:18" ht="12.75" customHeight="1" x14ac:dyDescent="0.2">
      <c r="A20" s="66" t="s">
        <v>78</v>
      </c>
      <c r="B20" s="18">
        <v>90</v>
      </c>
      <c r="C20" s="206"/>
      <c r="D20" s="142"/>
      <c r="E20" s="134"/>
      <c r="F20" s="134"/>
      <c r="G20" s="134"/>
      <c r="H20" s="134"/>
      <c r="I20" s="147"/>
      <c r="J20" s="205"/>
      <c r="K20" s="206"/>
      <c r="L20" s="142"/>
      <c r="M20" s="134"/>
      <c r="N20" s="134"/>
      <c r="O20" s="134"/>
      <c r="P20" s="134"/>
      <c r="Q20" s="147"/>
      <c r="R20" s="205"/>
    </row>
    <row r="21" spans="1:18" ht="12.75" customHeight="1" x14ac:dyDescent="0.2">
      <c r="A21" s="66" t="s">
        <v>79</v>
      </c>
      <c r="B21" s="194">
        <v>100</v>
      </c>
      <c r="C21" s="206"/>
      <c r="D21" s="142"/>
      <c r="E21" s="134"/>
      <c r="F21" s="134"/>
      <c r="G21" s="134"/>
      <c r="H21" s="134"/>
      <c r="I21" s="147"/>
      <c r="J21" s="205"/>
      <c r="K21" s="206"/>
      <c r="L21" s="142"/>
      <c r="M21" s="134"/>
      <c r="N21" s="134"/>
      <c r="O21" s="134"/>
      <c r="P21" s="134"/>
      <c r="Q21" s="147"/>
      <c r="R21" s="205"/>
    </row>
    <row r="22" spans="1:18" ht="12.75" customHeight="1" x14ac:dyDescent="0.2">
      <c r="A22" s="326" t="s">
        <v>362</v>
      </c>
      <c r="B22" s="18">
        <v>110</v>
      </c>
      <c r="C22" s="176"/>
      <c r="D22" s="152"/>
      <c r="E22" s="134"/>
      <c r="F22" s="134"/>
      <c r="G22" s="134"/>
      <c r="H22" s="134"/>
      <c r="I22" s="134"/>
      <c r="J22" s="227"/>
      <c r="K22" s="176"/>
      <c r="L22" s="152"/>
      <c r="M22" s="134"/>
      <c r="N22" s="134"/>
      <c r="O22" s="134"/>
      <c r="P22" s="134"/>
      <c r="Q22" s="134"/>
      <c r="R22" s="227"/>
    </row>
    <row r="23" spans="1:18" ht="12.75" customHeight="1" x14ac:dyDescent="0.2">
      <c r="A23" s="66" t="s">
        <v>363</v>
      </c>
      <c r="B23" s="18">
        <v>120</v>
      </c>
      <c r="C23" s="206"/>
      <c r="D23" s="142"/>
      <c r="E23" s="134"/>
      <c r="F23" s="134"/>
      <c r="G23" s="134"/>
      <c r="H23" s="134"/>
      <c r="I23" s="134"/>
      <c r="J23" s="148"/>
      <c r="K23" s="206"/>
      <c r="L23" s="142"/>
      <c r="M23" s="134"/>
      <c r="N23" s="134"/>
      <c r="O23" s="134"/>
      <c r="P23" s="134"/>
      <c r="Q23" s="134"/>
      <c r="R23" s="148"/>
    </row>
    <row r="24" spans="1:18" ht="12.75" customHeight="1" x14ac:dyDescent="0.2">
      <c r="A24" s="66" t="s">
        <v>364</v>
      </c>
      <c r="B24" s="194">
        <v>130</v>
      </c>
      <c r="C24" s="176"/>
      <c r="D24" s="134"/>
      <c r="E24" s="134"/>
      <c r="F24" s="134"/>
      <c r="G24" s="134"/>
      <c r="H24" s="134"/>
      <c r="I24" s="134"/>
      <c r="J24" s="227"/>
      <c r="K24" s="176"/>
      <c r="L24" s="134"/>
      <c r="M24" s="134"/>
      <c r="N24" s="134"/>
      <c r="O24" s="134"/>
      <c r="P24" s="134"/>
      <c r="Q24" s="134"/>
      <c r="R24" s="227"/>
    </row>
    <row r="25" spans="1:18" ht="12.75" customHeight="1" x14ac:dyDescent="0.2">
      <c r="A25" s="326" t="s">
        <v>522</v>
      </c>
      <c r="B25" s="18">
        <v>140</v>
      </c>
      <c r="C25" s="206"/>
      <c r="D25" s="142"/>
      <c r="E25" s="147"/>
      <c r="F25" s="142"/>
      <c r="G25" s="144"/>
      <c r="H25" s="144"/>
      <c r="I25" s="147"/>
      <c r="J25" s="207"/>
      <c r="K25" s="206"/>
      <c r="L25" s="142"/>
      <c r="M25" s="142"/>
      <c r="N25" s="142"/>
      <c r="O25" s="144"/>
      <c r="P25" s="144"/>
      <c r="Q25" s="147"/>
      <c r="R25" s="207"/>
    </row>
    <row r="26" spans="1:18" ht="12.75" customHeight="1" x14ac:dyDescent="0.2">
      <c r="A26" s="326" t="s">
        <v>524</v>
      </c>
      <c r="B26" s="18">
        <v>150</v>
      </c>
      <c r="C26" s="206"/>
      <c r="D26" s="134"/>
      <c r="E26" s="134"/>
      <c r="F26" s="134"/>
      <c r="G26" s="134"/>
      <c r="H26" s="134"/>
      <c r="I26" s="134"/>
      <c r="J26" s="148"/>
      <c r="K26" s="206"/>
      <c r="L26" s="134"/>
      <c r="M26" s="134"/>
      <c r="N26" s="134"/>
      <c r="O26" s="134"/>
      <c r="P26" s="134"/>
      <c r="Q26" s="134"/>
      <c r="R26" s="148"/>
    </row>
    <row r="27" spans="1:18" ht="12.75" customHeight="1" x14ac:dyDescent="0.2">
      <c r="A27" s="326" t="s">
        <v>55</v>
      </c>
      <c r="B27" s="194">
        <v>160</v>
      </c>
      <c r="C27" s="206"/>
      <c r="D27" s="160"/>
      <c r="E27" s="134"/>
      <c r="F27" s="134"/>
      <c r="G27" s="134"/>
      <c r="H27" s="134"/>
      <c r="I27" s="134"/>
      <c r="J27" s="148"/>
      <c r="K27" s="206"/>
      <c r="L27" s="160"/>
      <c r="M27" s="134"/>
      <c r="N27" s="134"/>
      <c r="O27" s="134"/>
      <c r="P27" s="134"/>
      <c r="Q27" s="134"/>
      <c r="R27" s="148"/>
    </row>
    <row r="28" spans="1:18" ht="12.75" customHeight="1" x14ac:dyDescent="0.2">
      <c r="A28" s="66" t="s">
        <v>80</v>
      </c>
      <c r="B28" s="18">
        <v>170</v>
      </c>
      <c r="C28" s="206"/>
      <c r="D28" s="160"/>
      <c r="E28" s="134"/>
      <c r="F28" s="134"/>
      <c r="G28" s="134"/>
      <c r="H28" s="134"/>
      <c r="I28" s="134"/>
      <c r="J28" s="148"/>
      <c r="K28" s="206"/>
      <c r="L28" s="160"/>
      <c r="M28" s="134"/>
      <c r="N28" s="134"/>
      <c r="O28" s="134"/>
      <c r="P28" s="134"/>
      <c r="Q28" s="134"/>
      <c r="R28" s="148"/>
    </row>
    <row r="29" spans="1:18" ht="12.75" customHeight="1" x14ac:dyDescent="0.2">
      <c r="A29" s="66" t="s">
        <v>81</v>
      </c>
      <c r="B29" s="18">
        <v>180</v>
      </c>
      <c r="C29" s="206"/>
      <c r="D29" s="147"/>
      <c r="E29" s="134"/>
      <c r="F29" s="134"/>
      <c r="G29" s="134"/>
      <c r="H29" s="134"/>
      <c r="I29" s="147"/>
      <c r="J29" s="205"/>
      <c r="K29" s="206"/>
      <c r="L29" s="147"/>
      <c r="M29" s="134"/>
      <c r="N29" s="134"/>
      <c r="O29" s="134"/>
      <c r="P29" s="134"/>
      <c r="Q29" s="147"/>
      <c r="R29" s="205"/>
    </row>
    <row r="30" spans="1:18" ht="12.75" customHeight="1" x14ac:dyDescent="0.2">
      <c r="A30" s="66" t="s">
        <v>82</v>
      </c>
      <c r="B30" s="194">
        <v>190</v>
      </c>
      <c r="C30" s="206"/>
      <c r="D30" s="147"/>
      <c r="E30" s="134"/>
      <c r="F30" s="134"/>
      <c r="G30" s="134"/>
      <c r="H30" s="134"/>
      <c r="I30" s="147"/>
      <c r="J30" s="205"/>
      <c r="K30" s="206"/>
      <c r="L30" s="147"/>
      <c r="M30" s="134"/>
      <c r="N30" s="134"/>
      <c r="O30" s="134"/>
      <c r="P30" s="134"/>
      <c r="Q30" s="147"/>
      <c r="R30" s="205"/>
    </row>
    <row r="31" spans="1:18" ht="12.75" customHeight="1" x14ac:dyDescent="0.2">
      <c r="A31" s="66" t="s">
        <v>393</v>
      </c>
      <c r="B31" s="18">
        <v>200</v>
      </c>
      <c r="C31" s="347"/>
      <c r="D31" s="134"/>
      <c r="E31" s="134"/>
      <c r="F31" s="134"/>
      <c r="G31" s="134"/>
      <c r="H31" s="134"/>
      <c r="I31" s="134"/>
      <c r="J31" s="148"/>
      <c r="K31" s="347"/>
      <c r="L31" s="134"/>
      <c r="M31" s="134"/>
      <c r="N31" s="134"/>
      <c r="O31" s="134"/>
      <c r="P31" s="134"/>
      <c r="Q31" s="134"/>
      <c r="R31" s="148"/>
    </row>
    <row r="32" spans="1:18" ht="12.75" customHeight="1" x14ac:dyDescent="0.2">
      <c r="A32" s="66" t="s">
        <v>394</v>
      </c>
      <c r="B32" s="18">
        <v>210</v>
      </c>
      <c r="C32" s="347"/>
      <c r="D32" s="134"/>
      <c r="E32" s="134"/>
      <c r="F32" s="134"/>
      <c r="G32" s="134"/>
      <c r="H32" s="134"/>
      <c r="I32" s="134"/>
      <c r="J32" s="148"/>
      <c r="K32" s="347"/>
      <c r="L32" s="134"/>
      <c r="M32" s="134"/>
      <c r="N32" s="134"/>
      <c r="O32" s="134"/>
      <c r="P32" s="134"/>
      <c r="Q32" s="134"/>
      <c r="R32" s="148"/>
    </row>
    <row r="33" spans="1:18" ht="12.75" customHeight="1" x14ac:dyDescent="0.2">
      <c r="A33" s="66" t="s">
        <v>395</v>
      </c>
      <c r="B33" s="194">
        <v>220</v>
      </c>
      <c r="C33" s="206"/>
      <c r="D33" s="134"/>
      <c r="E33" s="134"/>
      <c r="F33" s="134"/>
      <c r="G33" s="134"/>
      <c r="H33" s="134"/>
      <c r="I33" s="134"/>
      <c r="J33" s="148"/>
      <c r="K33" s="206"/>
      <c r="L33" s="134"/>
      <c r="M33" s="134"/>
      <c r="N33" s="134"/>
      <c r="O33" s="134"/>
      <c r="P33" s="134"/>
      <c r="Q33" s="134"/>
      <c r="R33" s="148"/>
    </row>
    <row r="34" spans="1:18" ht="12.75" customHeight="1" x14ac:dyDescent="0.2">
      <c r="A34" s="326" t="s">
        <v>56</v>
      </c>
      <c r="B34" s="18">
        <v>230</v>
      </c>
      <c r="C34" s="206"/>
      <c r="D34" s="134"/>
      <c r="E34" s="134"/>
      <c r="F34" s="134"/>
      <c r="G34" s="134"/>
      <c r="H34" s="134"/>
      <c r="I34" s="134"/>
      <c r="J34" s="148"/>
      <c r="K34" s="206"/>
      <c r="L34" s="134"/>
      <c r="M34" s="134"/>
      <c r="N34" s="134"/>
      <c r="O34" s="134"/>
      <c r="P34" s="134"/>
      <c r="Q34" s="134"/>
      <c r="R34" s="148"/>
    </row>
    <row r="35" spans="1:18" ht="12.75" customHeight="1" x14ac:dyDescent="0.2">
      <c r="A35" s="64"/>
      <c r="B35" s="60"/>
      <c r="C35" s="166"/>
      <c r="D35" s="136"/>
      <c r="E35" s="136"/>
      <c r="F35" s="136"/>
      <c r="G35" s="136"/>
      <c r="H35" s="136"/>
      <c r="I35" s="136"/>
      <c r="J35" s="137"/>
      <c r="K35" s="166"/>
      <c r="L35" s="136"/>
      <c r="M35" s="136"/>
      <c r="N35" s="136"/>
      <c r="O35" s="136"/>
      <c r="P35" s="136"/>
      <c r="Q35" s="136"/>
      <c r="R35" s="137"/>
    </row>
    <row r="36" spans="1:18" ht="12.75" customHeight="1" x14ac:dyDescent="0.2">
      <c r="A36" s="58" t="s">
        <v>4</v>
      </c>
      <c r="B36" s="59"/>
      <c r="C36" s="157"/>
      <c r="D36" s="134"/>
      <c r="E36" s="134"/>
      <c r="F36" s="134"/>
      <c r="G36" s="134"/>
      <c r="H36" s="134"/>
      <c r="I36" s="134"/>
      <c r="J36" s="148"/>
      <c r="K36" s="157"/>
      <c r="L36" s="134"/>
      <c r="M36" s="134"/>
      <c r="N36" s="134"/>
      <c r="O36" s="134"/>
      <c r="P36" s="134"/>
      <c r="Q36" s="134"/>
      <c r="R36" s="148"/>
    </row>
    <row r="37" spans="1:18" ht="12.75" customHeight="1" x14ac:dyDescent="0.2">
      <c r="A37" s="326" t="s">
        <v>57</v>
      </c>
      <c r="B37" s="194">
        <v>240</v>
      </c>
      <c r="C37" s="228"/>
      <c r="D37" s="142"/>
      <c r="E37" s="147"/>
      <c r="F37" s="142"/>
      <c r="G37" s="144"/>
      <c r="H37" s="144"/>
      <c r="I37" s="147"/>
      <c r="J37" s="207"/>
      <c r="K37" s="228"/>
      <c r="L37" s="142"/>
      <c r="M37" s="142"/>
      <c r="N37" s="142"/>
      <c r="O37" s="144"/>
      <c r="P37" s="144"/>
      <c r="Q37" s="147"/>
      <c r="R37" s="207"/>
    </row>
    <row r="38" spans="1:18" ht="12.75" customHeight="1" x14ac:dyDescent="0.2">
      <c r="A38" s="66" t="s">
        <v>100</v>
      </c>
      <c r="B38" s="194">
        <v>250</v>
      </c>
      <c r="C38" s="157"/>
      <c r="D38" s="160"/>
      <c r="E38" s="144"/>
      <c r="F38" s="160"/>
      <c r="G38" s="134"/>
      <c r="H38" s="134"/>
      <c r="I38" s="146"/>
      <c r="J38" s="207"/>
      <c r="K38" s="157"/>
      <c r="L38" s="160"/>
      <c r="M38" s="144"/>
      <c r="N38" s="160"/>
      <c r="O38" s="134"/>
      <c r="P38" s="134"/>
      <c r="Q38" s="146"/>
      <c r="R38" s="205"/>
    </row>
    <row r="39" spans="1:18" ht="12.75" customHeight="1" x14ac:dyDescent="0.2">
      <c r="A39" s="66" t="s">
        <v>86</v>
      </c>
      <c r="B39" s="194">
        <v>260</v>
      </c>
      <c r="C39" s="157"/>
      <c r="D39" s="134"/>
      <c r="E39" s="134"/>
      <c r="F39" s="134"/>
      <c r="G39" s="134"/>
      <c r="H39" s="134"/>
      <c r="I39" s="134"/>
      <c r="J39" s="148"/>
      <c r="K39" s="157"/>
      <c r="L39" s="134"/>
      <c r="M39" s="134"/>
      <c r="N39" s="134"/>
      <c r="O39" s="134"/>
      <c r="P39" s="134"/>
      <c r="Q39" s="134"/>
      <c r="R39" s="148"/>
    </row>
    <row r="40" spans="1:18" ht="12.75" customHeight="1" x14ac:dyDescent="0.2">
      <c r="A40" s="127" t="s">
        <v>87</v>
      </c>
      <c r="B40" s="194">
        <v>270</v>
      </c>
      <c r="C40" s="157"/>
      <c r="D40" s="134"/>
      <c r="E40" s="134"/>
      <c r="F40" s="134"/>
      <c r="G40" s="134"/>
      <c r="H40" s="134"/>
      <c r="I40" s="134"/>
      <c r="J40" s="205"/>
      <c r="K40" s="157"/>
      <c r="L40" s="134"/>
      <c r="M40" s="134"/>
      <c r="N40" s="134"/>
      <c r="O40" s="134"/>
      <c r="P40" s="134"/>
      <c r="Q40" s="134"/>
      <c r="R40" s="205"/>
    </row>
    <row r="41" spans="1:18" ht="12.75" customHeight="1" x14ac:dyDescent="0.2">
      <c r="A41" s="127" t="s">
        <v>88</v>
      </c>
      <c r="B41" s="194">
        <v>280</v>
      </c>
      <c r="C41" s="157"/>
      <c r="D41" s="134"/>
      <c r="E41" s="134"/>
      <c r="F41" s="134"/>
      <c r="G41" s="134"/>
      <c r="H41" s="134"/>
      <c r="I41" s="134"/>
      <c r="J41" s="205"/>
      <c r="K41" s="157"/>
      <c r="L41" s="134"/>
      <c r="M41" s="134"/>
      <c r="N41" s="134"/>
      <c r="O41" s="134"/>
      <c r="P41" s="134"/>
      <c r="Q41" s="134"/>
      <c r="R41" s="205"/>
    </row>
    <row r="42" spans="1:18" ht="12.75" customHeight="1" x14ac:dyDescent="0.2">
      <c r="A42" s="127" t="s">
        <v>89</v>
      </c>
      <c r="B42" s="194">
        <v>290</v>
      </c>
      <c r="C42" s="206"/>
      <c r="D42" s="134"/>
      <c r="E42" s="134"/>
      <c r="F42" s="134"/>
      <c r="G42" s="134"/>
      <c r="H42" s="134"/>
      <c r="I42" s="134"/>
      <c r="J42" s="205"/>
      <c r="K42" s="206"/>
      <c r="L42" s="134"/>
      <c r="M42" s="134"/>
      <c r="N42" s="134"/>
      <c r="O42" s="134"/>
      <c r="P42" s="134"/>
      <c r="Q42" s="134"/>
      <c r="R42" s="205"/>
    </row>
    <row r="43" spans="1:18" ht="12.75" customHeight="1" x14ac:dyDescent="0.2">
      <c r="A43" s="66" t="s">
        <v>90</v>
      </c>
      <c r="B43" s="194">
        <v>300</v>
      </c>
      <c r="C43" s="157"/>
      <c r="D43" s="134"/>
      <c r="E43" s="134"/>
      <c r="F43" s="134"/>
      <c r="G43" s="134"/>
      <c r="H43" s="134"/>
      <c r="I43" s="134"/>
      <c r="J43" s="148"/>
      <c r="K43" s="157"/>
      <c r="L43" s="134"/>
      <c r="M43" s="134"/>
      <c r="N43" s="134"/>
      <c r="O43" s="134"/>
      <c r="P43" s="134"/>
      <c r="Q43" s="134"/>
      <c r="R43" s="148"/>
    </row>
    <row r="44" spans="1:18" ht="12.75" customHeight="1" x14ac:dyDescent="0.2">
      <c r="A44" s="127" t="s">
        <v>91</v>
      </c>
      <c r="B44" s="194">
        <v>310</v>
      </c>
      <c r="C44" s="157"/>
      <c r="D44" s="134"/>
      <c r="E44" s="134"/>
      <c r="F44" s="134"/>
      <c r="G44" s="134"/>
      <c r="H44" s="134"/>
      <c r="I44" s="134"/>
      <c r="J44" s="205"/>
      <c r="K44" s="157"/>
      <c r="L44" s="134"/>
      <c r="M44" s="134"/>
      <c r="N44" s="134"/>
      <c r="O44" s="134"/>
      <c r="P44" s="134"/>
      <c r="Q44" s="134"/>
      <c r="R44" s="205"/>
    </row>
    <row r="45" spans="1:18" ht="12.75" customHeight="1" x14ac:dyDescent="0.2">
      <c r="A45" s="127" t="s">
        <v>92</v>
      </c>
      <c r="B45" s="194">
        <v>320</v>
      </c>
      <c r="C45" s="157"/>
      <c r="D45" s="134"/>
      <c r="E45" s="134"/>
      <c r="F45" s="134"/>
      <c r="G45" s="134"/>
      <c r="H45" s="134"/>
      <c r="I45" s="134"/>
      <c r="J45" s="205"/>
      <c r="K45" s="157"/>
      <c r="L45" s="134"/>
      <c r="M45" s="134"/>
      <c r="N45" s="134"/>
      <c r="O45" s="134"/>
      <c r="P45" s="134"/>
      <c r="Q45" s="134"/>
      <c r="R45" s="205"/>
    </row>
    <row r="46" spans="1:18" ht="12.75" customHeight="1" x14ac:dyDescent="0.2">
      <c r="A46" s="66" t="s">
        <v>93</v>
      </c>
      <c r="B46" s="194">
        <v>330</v>
      </c>
      <c r="C46" s="206"/>
      <c r="D46" s="134"/>
      <c r="E46" s="134"/>
      <c r="F46" s="134"/>
      <c r="G46" s="134"/>
      <c r="H46" s="134"/>
      <c r="I46" s="134"/>
      <c r="J46" s="205"/>
      <c r="K46" s="206"/>
      <c r="L46" s="134"/>
      <c r="M46" s="134"/>
      <c r="N46" s="134"/>
      <c r="O46" s="134"/>
      <c r="P46" s="134"/>
      <c r="Q46" s="134"/>
      <c r="R46" s="205"/>
    </row>
    <row r="47" spans="1:18" ht="12.75" customHeight="1" x14ac:dyDescent="0.2">
      <c r="A47" s="326" t="s">
        <v>305</v>
      </c>
      <c r="B47" s="194">
        <v>340</v>
      </c>
      <c r="C47" s="206"/>
      <c r="D47" s="134"/>
      <c r="E47" s="134"/>
      <c r="F47" s="134"/>
      <c r="G47" s="134"/>
      <c r="H47" s="134"/>
      <c r="I47" s="134"/>
      <c r="J47" s="148"/>
      <c r="K47" s="206"/>
      <c r="L47" s="134"/>
      <c r="M47" s="134"/>
      <c r="N47" s="134"/>
      <c r="O47" s="134"/>
      <c r="P47" s="134"/>
      <c r="Q47" s="134"/>
      <c r="R47" s="148"/>
    </row>
    <row r="48" spans="1:18" ht="12.75" customHeight="1" x14ac:dyDescent="0.2">
      <c r="A48" s="326" t="s">
        <v>62</v>
      </c>
      <c r="B48" s="194">
        <v>350</v>
      </c>
      <c r="C48" s="206"/>
      <c r="D48" s="142"/>
      <c r="E48" s="134"/>
      <c r="F48" s="147"/>
      <c r="G48" s="134"/>
      <c r="H48" s="134"/>
      <c r="I48" s="147"/>
      <c r="J48" s="205"/>
      <c r="K48" s="206"/>
      <c r="L48" s="142"/>
      <c r="M48" s="134"/>
      <c r="N48" s="147"/>
      <c r="O48" s="134"/>
      <c r="P48" s="134"/>
      <c r="Q48" s="147"/>
      <c r="R48" s="205"/>
    </row>
    <row r="49" spans="1:18" ht="12.75" customHeight="1" x14ac:dyDescent="0.2">
      <c r="A49" s="66" t="s">
        <v>94</v>
      </c>
      <c r="B49" s="194">
        <v>360</v>
      </c>
      <c r="C49" s="206"/>
      <c r="D49" s="142"/>
      <c r="E49" s="134"/>
      <c r="F49" s="134"/>
      <c r="G49" s="134"/>
      <c r="H49" s="134"/>
      <c r="I49" s="147"/>
      <c r="J49" s="207"/>
      <c r="K49" s="206"/>
      <c r="L49" s="142"/>
      <c r="M49" s="134"/>
      <c r="N49" s="134"/>
      <c r="O49" s="134"/>
      <c r="P49" s="134"/>
      <c r="Q49" s="147"/>
      <c r="R49" s="205"/>
    </row>
    <row r="50" spans="1:18" ht="12.75" customHeight="1" x14ac:dyDescent="0.2">
      <c r="A50" s="66" t="s">
        <v>95</v>
      </c>
      <c r="B50" s="194">
        <v>370</v>
      </c>
      <c r="C50" s="206"/>
      <c r="D50" s="142"/>
      <c r="E50" s="134"/>
      <c r="F50" s="134"/>
      <c r="G50" s="134"/>
      <c r="H50" s="134"/>
      <c r="I50" s="147"/>
      <c r="J50" s="207"/>
      <c r="K50" s="206"/>
      <c r="L50" s="142"/>
      <c r="M50" s="134"/>
      <c r="N50" s="134"/>
      <c r="O50" s="134"/>
      <c r="P50" s="134"/>
      <c r="Q50" s="147"/>
      <c r="R50" s="205"/>
    </row>
    <row r="51" spans="1:18" ht="12.75" customHeight="1" x14ac:dyDescent="0.2">
      <c r="A51" s="66" t="s">
        <v>96</v>
      </c>
      <c r="B51" s="194">
        <v>380</v>
      </c>
      <c r="C51" s="206"/>
      <c r="D51" s="142"/>
      <c r="E51" s="134"/>
      <c r="F51" s="134"/>
      <c r="G51" s="134"/>
      <c r="H51" s="134"/>
      <c r="I51" s="147"/>
      <c r="J51" s="207"/>
      <c r="K51" s="206"/>
      <c r="L51" s="142"/>
      <c r="M51" s="134"/>
      <c r="N51" s="134"/>
      <c r="O51" s="134"/>
      <c r="P51" s="134"/>
      <c r="Q51" s="147"/>
      <c r="R51" s="205"/>
    </row>
    <row r="52" spans="1:18" ht="12.75" customHeight="1" x14ac:dyDescent="0.2">
      <c r="A52" s="326" t="s">
        <v>63</v>
      </c>
      <c r="B52" s="194">
        <v>390</v>
      </c>
      <c r="C52" s="206"/>
      <c r="D52" s="134"/>
      <c r="E52" s="134"/>
      <c r="F52" s="134"/>
      <c r="G52" s="134"/>
      <c r="H52" s="134"/>
      <c r="I52" s="134"/>
      <c r="J52" s="148"/>
      <c r="K52" s="206"/>
      <c r="L52" s="134"/>
      <c r="M52" s="134"/>
      <c r="N52" s="134"/>
      <c r="O52" s="134"/>
      <c r="P52" s="134"/>
      <c r="Q52" s="134"/>
      <c r="R52" s="148"/>
    </row>
    <row r="53" spans="1:18" ht="12.75" customHeight="1" x14ac:dyDescent="0.2">
      <c r="A53" s="335" t="s">
        <v>64</v>
      </c>
      <c r="B53" s="194">
        <v>400</v>
      </c>
      <c r="C53" s="206"/>
      <c r="D53" s="160"/>
      <c r="E53" s="134"/>
      <c r="F53" s="134"/>
      <c r="G53" s="134"/>
      <c r="H53" s="134"/>
      <c r="I53" s="134"/>
      <c r="J53" s="148"/>
      <c r="K53" s="206"/>
      <c r="L53" s="160"/>
      <c r="M53" s="134"/>
      <c r="N53" s="134"/>
      <c r="O53" s="134"/>
      <c r="P53" s="134"/>
      <c r="Q53" s="134"/>
      <c r="R53" s="148"/>
    </row>
    <row r="54" spans="1:18" ht="12.75" customHeight="1" x14ac:dyDescent="0.2">
      <c r="A54" s="128" t="s">
        <v>97</v>
      </c>
      <c r="B54" s="194">
        <v>410</v>
      </c>
      <c r="C54" s="206"/>
      <c r="D54" s="160"/>
      <c r="E54" s="134"/>
      <c r="F54" s="134"/>
      <c r="G54" s="134"/>
      <c r="H54" s="134"/>
      <c r="I54" s="134"/>
      <c r="J54" s="148"/>
      <c r="K54" s="206"/>
      <c r="L54" s="160"/>
      <c r="M54" s="134"/>
      <c r="N54" s="134"/>
      <c r="O54" s="134"/>
      <c r="P54" s="134"/>
      <c r="Q54" s="134"/>
      <c r="R54" s="148"/>
    </row>
    <row r="55" spans="1:18" ht="12.75" customHeight="1" x14ac:dyDescent="0.2">
      <c r="A55" s="128" t="s">
        <v>98</v>
      </c>
      <c r="B55" s="194">
        <v>420</v>
      </c>
      <c r="C55" s="226"/>
      <c r="D55" s="147"/>
      <c r="E55" s="134"/>
      <c r="F55" s="134"/>
      <c r="G55" s="134"/>
      <c r="H55" s="134"/>
      <c r="I55" s="147"/>
      <c r="J55" s="205"/>
      <c r="K55" s="226"/>
      <c r="L55" s="147"/>
      <c r="M55" s="134"/>
      <c r="N55" s="134"/>
      <c r="O55" s="134"/>
      <c r="P55" s="134"/>
      <c r="Q55" s="147"/>
      <c r="R55" s="205"/>
    </row>
    <row r="56" spans="1:18" ht="12.75" customHeight="1" x14ac:dyDescent="0.2">
      <c r="A56" s="128" t="s">
        <v>99</v>
      </c>
      <c r="B56" s="194">
        <v>430</v>
      </c>
      <c r="C56" s="226"/>
      <c r="D56" s="147"/>
      <c r="E56" s="134"/>
      <c r="F56" s="134"/>
      <c r="G56" s="134"/>
      <c r="H56" s="134"/>
      <c r="I56" s="147"/>
      <c r="J56" s="205"/>
      <c r="K56" s="206"/>
      <c r="L56" s="147"/>
      <c r="M56" s="134"/>
      <c r="N56" s="134"/>
      <c r="O56" s="134"/>
      <c r="P56" s="134"/>
      <c r="Q56" s="147"/>
      <c r="R56" s="205"/>
    </row>
    <row r="57" spans="1:18" ht="12.75" customHeight="1" x14ac:dyDescent="0.2">
      <c r="A57" s="66" t="s">
        <v>396</v>
      </c>
      <c r="B57" s="194">
        <v>440</v>
      </c>
      <c r="C57" s="347"/>
      <c r="D57" s="134"/>
      <c r="E57" s="134"/>
      <c r="F57" s="134"/>
      <c r="G57" s="134"/>
      <c r="H57" s="134"/>
      <c r="I57" s="134"/>
      <c r="J57" s="148"/>
      <c r="K57" s="347"/>
      <c r="L57" s="134"/>
      <c r="M57" s="134"/>
      <c r="N57" s="134"/>
      <c r="O57" s="134"/>
      <c r="P57" s="134"/>
      <c r="Q57" s="134"/>
      <c r="R57" s="148"/>
    </row>
    <row r="58" spans="1:18" ht="12.75" customHeight="1" x14ac:dyDescent="0.2">
      <c r="A58" s="66" t="s">
        <v>397</v>
      </c>
      <c r="B58" s="194">
        <v>450</v>
      </c>
      <c r="C58" s="347"/>
      <c r="D58" s="134"/>
      <c r="E58" s="134"/>
      <c r="F58" s="134"/>
      <c r="G58" s="134"/>
      <c r="H58" s="134"/>
      <c r="I58" s="134"/>
      <c r="J58" s="148"/>
      <c r="K58" s="347"/>
      <c r="L58" s="134"/>
      <c r="M58" s="134"/>
      <c r="N58" s="134"/>
      <c r="O58" s="134"/>
      <c r="P58" s="134"/>
      <c r="Q58" s="134"/>
      <c r="R58" s="148"/>
    </row>
    <row r="59" spans="1:18" ht="12.75" customHeight="1" x14ac:dyDescent="0.2">
      <c r="A59" s="49" t="s">
        <v>398</v>
      </c>
      <c r="B59" s="194">
        <v>460</v>
      </c>
      <c r="C59" s="206"/>
      <c r="D59" s="134"/>
      <c r="E59" s="134"/>
      <c r="F59" s="134"/>
      <c r="G59" s="134"/>
      <c r="H59" s="134"/>
      <c r="I59" s="134"/>
      <c r="J59" s="148"/>
      <c r="K59" s="206"/>
      <c r="L59" s="134"/>
      <c r="M59" s="134"/>
      <c r="N59" s="134"/>
      <c r="O59" s="134"/>
      <c r="P59" s="134"/>
      <c r="Q59" s="134"/>
      <c r="R59" s="148"/>
    </row>
    <row r="60" spans="1:18" ht="15" customHeight="1" x14ac:dyDescent="0.2">
      <c r="A60" s="335" t="s">
        <v>304</v>
      </c>
      <c r="B60" s="194">
        <v>470</v>
      </c>
      <c r="C60" s="206"/>
      <c r="D60" s="134"/>
      <c r="E60" s="134"/>
      <c r="F60" s="134"/>
      <c r="G60" s="134"/>
      <c r="H60" s="134"/>
      <c r="I60" s="134"/>
      <c r="J60" s="148"/>
      <c r="K60" s="206"/>
      <c r="L60" s="134"/>
      <c r="M60" s="134"/>
      <c r="N60" s="134"/>
      <c r="O60" s="134"/>
      <c r="P60" s="134"/>
      <c r="Q60" s="134"/>
      <c r="R60" s="148"/>
    </row>
    <row r="61" spans="1:18" x14ac:dyDescent="0.2">
      <c r="C61" s="157"/>
      <c r="D61" s="134"/>
      <c r="E61" s="134"/>
      <c r="F61" s="134"/>
      <c r="G61" s="134"/>
      <c r="H61" s="134"/>
      <c r="I61" s="134"/>
      <c r="J61" s="148"/>
      <c r="K61" s="157"/>
      <c r="L61" s="134"/>
      <c r="M61" s="134"/>
      <c r="N61" s="134"/>
      <c r="O61" s="134"/>
      <c r="P61" s="134"/>
      <c r="Q61" s="134"/>
      <c r="R61" s="148"/>
    </row>
    <row r="62" spans="1:18" x14ac:dyDescent="0.2">
      <c r="A62" s="220" t="s">
        <v>249</v>
      </c>
      <c r="B62" s="220"/>
      <c r="C62" s="157"/>
      <c r="D62" s="134"/>
      <c r="E62" s="134"/>
      <c r="F62" s="134"/>
      <c r="G62" s="134"/>
      <c r="H62" s="134"/>
      <c r="I62" s="134"/>
      <c r="J62" s="148"/>
      <c r="K62" s="157"/>
      <c r="L62" s="134"/>
      <c r="M62" s="134"/>
      <c r="N62" s="134"/>
      <c r="O62" s="134"/>
      <c r="P62" s="134"/>
      <c r="Q62" s="134"/>
      <c r="R62" s="148"/>
    </row>
    <row r="63" spans="1:18" x14ac:dyDescent="0.2">
      <c r="A63" s="219" t="s">
        <v>0</v>
      </c>
      <c r="B63" s="220"/>
      <c r="C63" s="157"/>
      <c r="D63" s="134"/>
      <c r="E63" s="134"/>
      <c r="F63" s="134"/>
      <c r="G63" s="134"/>
      <c r="H63" s="134"/>
      <c r="I63" s="134"/>
      <c r="J63" s="148"/>
      <c r="K63" s="157"/>
      <c r="L63" s="134"/>
      <c r="M63" s="134"/>
      <c r="N63" s="134"/>
      <c r="O63" s="134"/>
      <c r="P63" s="134"/>
      <c r="Q63" s="134"/>
      <c r="R63" s="148"/>
    </row>
    <row r="64" spans="1:18" x14ac:dyDescent="0.2">
      <c r="A64" s="391" t="s">
        <v>227</v>
      </c>
      <c r="B64" s="391"/>
      <c r="C64" s="157"/>
      <c r="D64" s="134"/>
      <c r="E64" s="134"/>
      <c r="F64" s="134"/>
      <c r="G64" s="134"/>
      <c r="H64" s="134"/>
      <c r="I64" s="134"/>
      <c r="J64" s="148"/>
      <c r="K64" s="157"/>
      <c r="L64" s="134"/>
      <c r="M64" s="134"/>
      <c r="N64" s="134"/>
      <c r="O64" s="134"/>
      <c r="P64" s="134"/>
      <c r="Q64" s="134"/>
      <c r="R64" s="148"/>
    </row>
    <row r="65" spans="1:18" x14ac:dyDescent="0.2">
      <c r="A65" s="221" t="s">
        <v>20</v>
      </c>
      <c r="B65" s="221"/>
      <c r="C65" s="157"/>
      <c r="D65" s="134"/>
      <c r="E65" s="134"/>
      <c r="F65" s="134"/>
      <c r="G65" s="134"/>
      <c r="H65" s="134"/>
      <c r="I65" s="134"/>
      <c r="J65" s="148"/>
      <c r="K65" s="157"/>
      <c r="L65" s="134"/>
      <c r="M65" s="134"/>
      <c r="N65" s="134"/>
      <c r="O65" s="134"/>
      <c r="P65" s="134"/>
      <c r="Q65" s="134"/>
      <c r="R65" s="148"/>
    </row>
    <row r="66" spans="1:18" x14ac:dyDescent="0.2">
      <c r="A66" s="222" t="s">
        <v>228</v>
      </c>
      <c r="B66" s="18">
        <v>480</v>
      </c>
      <c r="C66" s="175"/>
      <c r="D66" s="134"/>
      <c r="E66" s="134"/>
      <c r="F66" s="134"/>
      <c r="G66" s="134"/>
      <c r="H66" s="134"/>
      <c r="I66" s="134"/>
      <c r="J66" s="148"/>
      <c r="K66" s="175"/>
      <c r="L66" s="134"/>
      <c r="M66" s="134"/>
      <c r="N66" s="134"/>
      <c r="O66" s="134"/>
      <c r="P66" s="134"/>
      <c r="Q66" s="134"/>
      <c r="R66" s="148"/>
    </row>
    <row r="67" spans="1:18" x14ac:dyDescent="0.2">
      <c r="A67" s="222" t="s">
        <v>250</v>
      </c>
      <c r="B67" s="18">
        <v>490</v>
      </c>
      <c r="C67" s="166"/>
      <c r="D67" s="136"/>
      <c r="E67" s="134"/>
      <c r="F67" s="134"/>
      <c r="G67" s="134"/>
      <c r="H67" s="134"/>
      <c r="I67" s="134"/>
      <c r="J67" s="229"/>
      <c r="K67" s="166"/>
      <c r="L67" s="134"/>
      <c r="M67" s="134"/>
      <c r="N67" s="134"/>
      <c r="O67" s="134"/>
      <c r="P67" s="134"/>
      <c r="Q67" s="134"/>
      <c r="R67" s="229"/>
    </row>
    <row r="68" spans="1:18" ht="30.75" customHeight="1" x14ac:dyDescent="0.2">
      <c r="A68" s="391" t="s">
        <v>599</v>
      </c>
      <c r="C68" s="166"/>
      <c r="D68" s="134"/>
      <c r="E68" s="134"/>
      <c r="F68" s="134"/>
      <c r="G68" s="134"/>
      <c r="H68" s="134"/>
      <c r="I68" s="134"/>
      <c r="J68" s="148"/>
      <c r="K68" s="157"/>
      <c r="L68" s="134"/>
      <c r="M68" s="134"/>
      <c r="N68" s="134"/>
      <c r="O68" s="134"/>
      <c r="P68" s="134"/>
      <c r="Q68" s="134"/>
      <c r="R68" s="148"/>
    </row>
    <row r="69" spans="1:18" ht="25.5" x14ac:dyDescent="0.2">
      <c r="A69" s="223" t="s">
        <v>235</v>
      </c>
      <c r="B69" s="18">
        <v>500</v>
      </c>
      <c r="C69" s="166"/>
      <c r="D69" s="134"/>
      <c r="E69" s="134"/>
      <c r="F69" s="134"/>
      <c r="G69" s="134"/>
      <c r="H69" s="134"/>
      <c r="I69" s="134"/>
      <c r="J69" s="148"/>
      <c r="K69" s="157"/>
      <c r="L69" s="134"/>
      <c r="M69" s="134"/>
      <c r="N69" s="134"/>
      <c r="O69" s="134"/>
      <c r="P69" s="134"/>
      <c r="Q69" s="134"/>
      <c r="R69" s="148"/>
    </row>
    <row r="70" spans="1:18" x14ac:dyDescent="0.2">
      <c r="A70" s="224"/>
      <c r="B70" s="18"/>
      <c r="C70" s="157"/>
      <c r="D70" s="134"/>
      <c r="E70" s="134"/>
      <c r="F70" s="134"/>
      <c r="G70" s="134"/>
      <c r="H70" s="134"/>
      <c r="I70" s="134"/>
      <c r="J70" s="148"/>
      <c r="K70" s="157"/>
      <c r="L70" s="134"/>
      <c r="M70" s="134"/>
      <c r="N70" s="134"/>
      <c r="O70" s="134"/>
      <c r="P70" s="134"/>
      <c r="Q70" s="134"/>
      <c r="R70" s="148"/>
    </row>
    <row r="71" spans="1:18" x14ac:dyDescent="0.2">
      <c r="A71" s="225" t="s">
        <v>4</v>
      </c>
      <c r="B71" s="18"/>
      <c r="C71" s="157"/>
      <c r="D71" s="134"/>
      <c r="E71" s="134"/>
      <c r="F71" s="134"/>
      <c r="G71" s="134"/>
      <c r="H71" s="134"/>
      <c r="I71" s="134"/>
      <c r="J71" s="148"/>
      <c r="K71" s="157"/>
      <c r="L71" s="134"/>
      <c r="M71" s="134"/>
      <c r="N71" s="134"/>
      <c r="O71" s="134"/>
      <c r="P71" s="134"/>
      <c r="Q71" s="134"/>
      <c r="R71" s="148"/>
    </row>
    <row r="72" spans="1:18" x14ac:dyDescent="0.2">
      <c r="A72" s="391" t="s">
        <v>236</v>
      </c>
      <c r="B72" s="18"/>
      <c r="C72" s="157"/>
      <c r="D72" s="134"/>
      <c r="E72" s="134"/>
      <c r="F72" s="134"/>
      <c r="G72" s="134"/>
      <c r="H72" s="134"/>
      <c r="I72" s="134"/>
      <c r="J72" s="148"/>
      <c r="K72" s="157"/>
      <c r="L72" s="134"/>
      <c r="M72" s="134"/>
      <c r="N72" s="134"/>
      <c r="O72" s="134"/>
      <c r="P72" s="134"/>
      <c r="Q72" s="134"/>
      <c r="R72" s="148"/>
    </row>
    <row r="73" spans="1:18" s="185" customFormat="1" ht="12.75" customHeight="1" x14ac:dyDescent="0.2">
      <c r="A73" s="221" t="s">
        <v>20</v>
      </c>
      <c r="B73" s="18"/>
      <c r="C73" s="157"/>
      <c r="D73" s="134"/>
      <c r="E73" s="134"/>
      <c r="F73" s="134"/>
      <c r="G73" s="134"/>
      <c r="H73" s="134"/>
      <c r="I73" s="134"/>
      <c r="J73" s="148"/>
      <c r="K73" s="157"/>
      <c r="L73" s="134"/>
      <c r="M73" s="134"/>
      <c r="N73" s="134"/>
      <c r="O73" s="134"/>
      <c r="P73" s="134"/>
      <c r="Q73" s="134"/>
      <c r="R73" s="148"/>
    </row>
    <row r="74" spans="1:18" s="185" customFormat="1" ht="12.75" customHeight="1" x14ac:dyDescent="0.2">
      <c r="A74" s="66" t="s">
        <v>251</v>
      </c>
      <c r="B74" s="129">
        <v>510</v>
      </c>
      <c r="C74" s="206"/>
      <c r="D74" s="134"/>
      <c r="E74" s="134"/>
      <c r="F74" s="134"/>
      <c r="G74" s="134"/>
      <c r="H74" s="134"/>
      <c r="I74" s="134"/>
      <c r="J74" s="148"/>
      <c r="K74" s="206"/>
      <c r="L74" s="134"/>
      <c r="M74" s="134"/>
      <c r="N74" s="134"/>
      <c r="O74" s="134"/>
      <c r="P74" s="134"/>
      <c r="Q74" s="134"/>
      <c r="R74" s="148"/>
    </row>
    <row r="75" spans="1:18" x14ac:dyDescent="0.2">
      <c r="A75" s="66" t="s">
        <v>252</v>
      </c>
      <c r="B75" s="129">
        <v>520</v>
      </c>
      <c r="C75" s="206"/>
      <c r="D75" s="134"/>
      <c r="E75" s="134"/>
      <c r="F75" s="134"/>
      <c r="G75" s="134"/>
      <c r="H75" s="134"/>
      <c r="I75" s="134"/>
      <c r="J75" s="148"/>
      <c r="K75" s="206"/>
      <c r="L75" s="134"/>
      <c r="M75" s="134"/>
      <c r="N75" s="134"/>
      <c r="O75" s="134"/>
      <c r="P75" s="134"/>
      <c r="Q75" s="134"/>
      <c r="R75" s="148"/>
    </row>
    <row r="76" spans="1:18" x14ac:dyDescent="0.2">
      <c r="A76" s="66" t="s">
        <v>253</v>
      </c>
      <c r="B76" s="129">
        <v>530</v>
      </c>
      <c r="C76" s="157"/>
      <c r="D76" s="134"/>
      <c r="E76" s="165"/>
      <c r="F76" s="134"/>
      <c r="G76" s="172"/>
      <c r="H76" s="134"/>
      <c r="I76" s="165"/>
      <c r="J76" s="229"/>
      <c r="K76" s="157"/>
      <c r="L76" s="134"/>
      <c r="M76" s="165"/>
      <c r="N76" s="134"/>
      <c r="O76" s="172"/>
      <c r="P76" s="134"/>
      <c r="Q76" s="165"/>
      <c r="R76" s="229"/>
    </row>
    <row r="77" spans="1:18" x14ac:dyDescent="0.2">
      <c r="A77" s="66" t="s">
        <v>325</v>
      </c>
      <c r="B77" s="129">
        <v>540</v>
      </c>
      <c r="C77" s="206"/>
      <c r="D77" s="134"/>
      <c r="E77" s="134"/>
      <c r="F77" s="134"/>
      <c r="G77" s="134"/>
      <c r="H77" s="134"/>
      <c r="I77" s="134"/>
      <c r="J77" s="148"/>
      <c r="K77" s="206"/>
      <c r="L77" s="134"/>
      <c r="M77" s="134"/>
      <c r="N77" s="134"/>
      <c r="O77" s="134"/>
      <c r="P77" s="134"/>
      <c r="Q77" s="134"/>
      <c r="R77" s="148"/>
    </row>
    <row r="78" spans="1:18" x14ac:dyDescent="0.2">
      <c r="A78" s="66" t="s">
        <v>311</v>
      </c>
      <c r="B78" s="129">
        <v>550</v>
      </c>
      <c r="C78" s="157"/>
      <c r="D78" s="134"/>
      <c r="E78" s="134"/>
      <c r="F78" s="134"/>
      <c r="G78" s="134"/>
      <c r="H78" s="134"/>
      <c r="I78" s="134"/>
      <c r="J78" s="205"/>
      <c r="K78" s="157"/>
      <c r="L78" s="134"/>
      <c r="M78" s="134"/>
      <c r="N78" s="134"/>
      <c r="O78" s="134"/>
      <c r="P78" s="134"/>
      <c r="Q78" s="134"/>
      <c r="R78" s="205"/>
    </row>
    <row r="79" spans="1:18" x14ac:dyDescent="0.2">
      <c r="A79" s="222" t="s">
        <v>254</v>
      </c>
      <c r="B79" s="129"/>
      <c r="C79" s="157"/>
      <c r="D79" s="134"/>
      <c r="E79" s="134"/>
      <c r="F79" s="134"/>
      <c r="G79" s="134"/>
      <c r="H79" s="134"/>
      <c r="I79" s="134"/>
      <c r="J79" s="148"/>
      <c r="K79" s="157"/>
      <c r="L79" s="134"/>
      <c r="M79" s="134"/>
      <c r="N79" s="134"/>
      <c r="O79" s="134"/>
      <c r="P79" s="134"/>
      <c r="Q79" s="134"/>
      <c r="R79" s="148"/>
    </row>
    <row r="80" spans="1:18" x14ac:dyDescent="0.2">
      <c r="A80" s="392" t="s">
        <v>255</v>
      </c>
      <c r="B80" s="129">
        <v>560</v>
      </c>
      <c r="C80" s="157"/>
      <c r="D80" s="134"/>
      <c r="E80" s="147"/>
      <c r="F80" s="134"/>
      <c r="G80" s="134"/>
      <c r="H80" s="134"/>
      <c r="I80" s="134"/>
      <c r="J80" s="148"/>
      <c r="K80" s="157"/>
      <c r="L80" s="134"/>
      <c r="M80" s="147"/>
      <c r="N80" s="134"/>
      <c r="O80" s="134"/>
      <c r="P80" s="134"/>
      <c r="Q80" s="134"/>
      <c r="R80" s="148"/>
    </row>
    <row r="81" spans="1:26" x14ac:dyDescent="0.2">
      <c r="A81" s="66" t="s">
        <v>10224</v>
      </c>
      <c r="B81" s="129">
        <v>570</v>
      </c>
      <c r="C81" s="176"/>
      <c r="D81" s="134"/>
      <c r="E81" s="134"/>
      <c r="F81" s="134"/>
      <c r="G81" s="134"/>
      <c r="H81" s="134"/>
      <c r="I81" s="134"/>
      <c r="J81" s="148"/>
      <c r="K81" s="176"/>
      <c r="L81" s="134"/>
      <c r="M81" s="134"/>
      <c r="N81" s="134"/>
      <c r="O81" s="134"/>
      <c r="P81" s="134"/>
      <c r="Q81" s="134"/>
      <c r="R81" s="148"/>
    </row>
    <row r="82" spans="1:26" x14ac:dyDescent="0.2">
      <c r="A82" s="391" t="s">
        <v>238</v>
      </c>
      <c r="B82" s="393"/>
      <c r="C82" s="157"/>
      <c r="D82" s="134"/>
      <c r="E82" s="134"/>
      <c r="F82" s="134"/>
      <c r="G82" s="134"/>
      <c r="H82" s="134"/>
      <c r="I82" s="134"/>
      <c r="J82" s="148"/>
      <c r="K82" s="157"/>
      <c r="L82" s="134"/>
      <c r="M82" s="134"/>
      <c r="N82" s="134"/>
      <c r="O82" s="134"/>
      <c r="P82" s="134"/>
      <c r="Q82" s="134"/>
      <c r="R82" s="148"/>
    </row>
    <row r="83" spans="1:26" ht="25.5" x14ac:dyDescent="0.2">
      <c r="A83" s="128" t="s">
        <v>490</v>
      </c>
      <c r="B83" s="129">
        <v>580</v>
      </c>
      <c r="C83" s="206"/>
      <c r="D83" s="134"/>
      <c r="E83" s="134"/>
      <c r="F83" s="134"/>
      <c r="G83" s="134"/>
      <c r="H83" s="134"/>
      <c r="I83" s="134"/>
      <c r="J83" s="148"/>
      <c r="K83" s="206"/>
      <c r="L83" s="134"/>
      <c r="M83" s="134"/>
      <c r="N83" s="134"/>
      <c r="O83" s="134"/>
      <c r="P83" s="134"/>
      <c r="Q83" s="134"/>
      <c r="R83" s="148"/>
    </row>
    <row r="84" spans="1:26" ht="17.25" customHeight="1" x14ac:dyDescent="0.2">
      <c r="A84" s="326" t="s">
        <v>444</v>
      </c>
      <c r="B84" s="18">
        <v>590</v>
      </c>
      <c r="C84" s="177"/>
      <c r="D84" s="173"/>
      <c r="E84" s="136"/>
      <c r="F84" s="136"/>
      <c r="G84" s="136"/>
      <c r="H84" s="136"/>
      <c r="I84" s="172"/>
      <c r="J84" s="230"/>
      <c r="K84" s="177"/>
      <c r="L84" s="172"/>
      <c r="M84" s="136"/>
      <c r="N84" s="136"/>
      <c r="O84" s="136"/>
      <c r="P84" s="136"/>
      <c r="Q84" s="172"/>
      <c r="R84" s="230"/>
      <c r="S84" s="138"/>
      <c r="T84" s="138"/>
      <c r="U84" s="138"/>
      <c r="V84" s="138"/>
      <c r="W84" s="138"/>
    </row>
    <row r="85" spans="1:26" ht="15.75" customHeight="1" x14ac:dyDescent="0.2">
      <c r="A85" s="66" t="s">
        <v>445</v>
      </c>
      <c r="B85" s="129">
        <v>600</v>
      </c>
      <c r="C85" s="177"/>
      <c r="D85" s="173"/>
      <c r="E85" s="134"/>
      <c r="F85" s="136"/>
      <c r="G85" s="136"/>
      <c r="H85" s="136"/>
      <c r="I85" s="172"/>
      <c r="J85" s="230"/>
      <c r="K85" s="177"/>
      <c r="L85" s="172"/>
      <c r="M85" s="134"/>
      <c r="N85" s="136"/>
      <c r="O85" s="136"/>
      <c r="P85" s="136"/>
      <c r="Q85" s="172"/>
      <c r="R85" s="230"/>
      <c r="S85" s="138"/>
      <c r="T85" s="138"/>
      <c r="U85" s="138"/>
      <c r="V85" s="138"/>
      <c r="W85" s="138"/>
    </row>
    <row r="86" spans="1:26" ht="17.25" customHeight="1" x14ac:dyDescent="0.2">
      <c r="A86" s="66" t="s">
        <v>446</v>
      </c>
      <c r="B86" s="18">
        <v>610</v>
      </c>
      <c r="C86" s="177"/>
      <c r="D86" s="173"/>
      <c r="E86" s="134"/>
      <c r="F86" s="136"/>
      <c r="G86" s="136"/>
      <c r="H86" s="136"/>
      <c r="I86" s="172"/>
      <c r="J86" s="230"/>
      <c r="K86" s="177"/>
      <c r="L86" s="172"/>
      <c r="M86" s="134"/>
      <c r="N86" s="136"/>
      <c r="O86" s="136"/>
      <c r="P86" s="136"/>
      <c r="Q86" s="172"/>
      <c r="R86" s="230"/>
      <c r="S86" s="171"/>
      <c r="T86" s="171"/>
      <c r="U86" s="138"/>
      <c r="V86" s="138"/>
      <c r="W86" s="138"/>
      <c r="X86" s="138"/>
      <c r="Y86" s="138"/>
      <c r="Z86" s="138"/>
    </row>
    <row r="87" spans="1:26" ht="13.5" thickBot="1" x14ac:dyDescent="0.25">
      <c r="A87" s="66" t="s">
        <v>449</v>
      </c>
      <c r="B87" s="129">
        <v>620</v>
      </c>
      <c r="C87" s="179"/>
      <c r="D87" s="180"/>
      <c r="E87" s="181"/>
      <c r="F87" s="181"/>
      <c r="G87" s="181"/>
      <c r="H87" s="181"/>
      <c r="I87" s="182"/>
      <c r="J87" s="231"/>
      <c r="K87" s="179"/>
      <c r="L87" s="182"/>
      <c r="M87" s="181"/>
      <c r="N87" s="181"/>
      <c r="O87" s="181"/>
      <c r="P87" s="181"/>
      <c r="Q87" s="182"/>
      <c r="R87" s="231"/>
    </row>
  </sheetData>
  <sheetProtection password="CA2C" sheet="1" objects="1" scenarios="1"/>
  <customSheetViews>
    <customSheetView guid="{1B11EA5C-62AE-4CAF-AF6B-34EE6A74FC09}" scale="85" showFormulas="1" fitToPage="1">
      <pane xSplit="1" ySplit="9" topLeftCell="B62" activePane="bottomRight" state="frozen"/>
      <selection pane="bottomRight" activeCell="A2" sqref="A2"/>
      <pageMargins left="0.74803149606299213" right="0.74803149606299213" top="0.70866141732283472" bottom="0.47244094488188981" header="0.51181102362204722" footer="0.51181102362204722"/>
      <pageSetup paperSize="9" scale="32" orientation="portrait" r:id="rId1"/>
      <headerFooter alignWithMargins="0"/>
    </customSheetView>
    <customSheetView guid="{8CB377AE-DC50-4F5E-BA7E-94FE98D235C4}" scale="85" showFormulas="1" fitToPage="1">
      <pane xSplit="1" ySplit="9" topLeftCell="B10" activePane="bottomRight" state="frozen"/>
      <selection pane="bottomRight" activeCell="A2" sqref="A2"/>
      <pageMargins left="0.74803149606299213" right="0.74803149606299213" top="0.70866141732283472" bottom="0.47244094488188981" header="0.51181102362204722" footer="0.51181102362204722"/>
      <pageSetup paperSize="9" scale="31" orientation="portrait" r:id="rId2"/>
      <headerFooter alignWithMargins="0"/>
    </customSheetView>
    <customSheetView guid="{50D2872E-730C-488A-81F4-290FF5522BE5}" scale="85" showFormulas="1" fitToPage="1">
      <pane xSplit="1" ySplit="9" topLeftCell="B62" activePane="bottomRight" state="frozen"/>
      <selection pane="bottomRight" activeCell="A2" sqref="A2"/>
      <pageMargins left="0.74803149606299213" right="0.74803149606299213" top="0.70866141732283472" bottom="0.47244094488188981" header="0.51181102362204722" footer="0.51181102362204722"/>
      <pageSetup paperSize="9" scale="31" orientation="portrait" r:id="rId3"/>
      <headerFooter alignWithMargins="0"/>
    </customSheetView>
    <customSheetView guid="{992FBD2E-5D8F-400C-937C-80A444753D89}" scale="85" showFormulas="1" fitToPage="1">
      <pane xSplit="1" ySplit="9" topLeftCell="B62" activePane="bottomRight" state="frozen"/>
      <selection pane="bottomRight" activeCell="A2" sqref="A2"/>
      <pageMargins left="0.74803149606299213" right="0.74803149606299213" top="0.70866141732283472" bottom="0.47244094488188981" header="0.51181102362204722" footer="0.51181102362204722"/>
      <pageSetup paperSize="9" scale="31" orientation="portrait" r:id="rId4"/>
      <headerFooter alignWithMargins="0"/>
    </customSheetView>
    <customSheetView guid="{C56DFF23-BF5E-4A16-A5D5-0F6BF4BE9CF6}" scale="85" showFormulas="1" fitToPage="1">
      <pane xSplit="1" ySplit="9" topLeftCell="B62" activePane="bottomRight" state="frozen"/>
      <selection pane="bottomRight" activeCell="A2" sqref="A2"/>
      <pageMargins left="0.74803149606299213" right="0.74803149606299213" top="0.70866141732283472" bottom="0.47244094488188981" header="0.51181102362204722" footer="0.51181102362204722"/>
      <pageSetup paperSize="9" scale="31" orientation="portrait" r:id="rId5"/>
      <headerFooter alignWithMargins="0"/>
    </customSheetView>
    <customSheetView guid="{3304FB99-68DB-4FDA-A407-269C55C5761E}" scale="85" showFormulas="1" fitToPage="1" showRuler="0">
      <pane xSplit="1" ySplit="9" topLeftCell="B62" activePane="bottomRight" state="frozen"/>
      <selection pane="bottomRight" activeCell="A2" sqref="A2"/>
      <pageMargins left="0.74803149606299213" right="0.74803149606299213" top="0.70866141732283472" bottom="0.47244094488188981" header="0.51181102362204722" footer="0.51181102362204722"/>
      <pageSetup paperSize="9" scale="31" orientation="portrait" r:id="rId6"/>
      <headerFooter alignWithMargins="0"/>
    </customSheetView>
    <customSheetView guid="{C989095E-FF65-4316-9349-D0A75ECD40EA}" scale="85" showPageBreaks="1" showFormulas="1" fitToPage="1" printArea="1">
      <pane xSplit="1" ySplit="9" topLeftCell="B62" activePane="bottomRight" state="frozen"/>
      <selection pane="bottomRight" activeCell="A2" sqref="A2"/>
      <pageMargins left="0.74803149606299213" right="0.74803149606299213" top="0.70866141732283472" bottom="0.47244094488188981" header="0.51181102362204722" footer="0.51181102362204722"/>
      <pageSetup paperSize="9" scale="32" orientation="portrait" r:id="rId7"/>
      <headerFooter alignWithMargins="0"/>
    </customSheetView>
    <customSheetView guid="{FC0C235C-5D59-4404-9595-7E6E12E714E2}" scale="85" showFormulas="1" fitToPage="1">
      <pane xSplit="1" ySplit="9" topLeftCell="B62" activePane="bottomRight" state="frozen"/>
      <selection pane="bottomRight" activeCell="A2" sqref="A2"/>
      <pageMargins left="0.74803149606299213" right="0.74803149606299213" top="0.70866141732283472" bottom="0.47244094488188981" header="0.51181102362204722" footer="0.51181102362204722"/>
      <pageSetup paperSize="9" scale="32" orientation="portrait" r:id="rId8"/>
      <headerFooter alignWithMargins="0"/>
    </customSheetView>
  </customSheetViews>
  <mergeCells count="18">
    <mergeCell ref="N5:N8"/>
    <mergeCell ref="K3:K8"/>
    <mergeCell ref="A1:D1"/>
    <mergeCell ref="K2:R2"/>
    <mergeCell ref="M4:M8"/>
    <mergeCell ref="C2:J2"/>
    <mergeCell ref="E4:E8"/>
    <mergeCell ref="I3:I9"/>
    <mergeCell ref="G4:G8"/>
    <mergeCell ref="H5:H8"/>
    <mergeCell ref="O4:O8"/>
    <mergeCell ref="P5:P8"/>
    <mergeCell ref="J3:J9"/>
    <mergeCell ref="Q3:Q9"/>
    <mergeCell ref="R3:R9"/>
    <mergeCell ref="C3:C8"/>
    <mergeCell ref="F5:F8"/>
    <mergeCell ref="D3:F3"/>
  </mergeCells>
  <phoneticPr fontId="12" type="noConversion"/>
  <pageMargins left="0.51181102362204722" right="0.23622047244094491" top="0.47244094488188981" bottom="0.23622047244094491" header="0.47244094488188981" footer="0.23622047244094491"/>
  <pageSetup paperSize="8" orientation="landscape" r:id="rId9"/>
  <headerFooter alignWithMargins="0">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O25"/>
  <sheetViews>
    <sheetView workbookViewId="0">
      <pane xSplit="2" ySplit="8" topLeftCell="C9" activePane="bottomRight" state="frozen"/>
      <selection activeCell="A3884" sqref="A3884"/>
      <selection pane="topRight" activeCell="A3884" sqref="A3884"/>
      <selection pane="bottomLeft" activeCell="A3884" sqref="A3884"/>
      <selection pane="bottomRight" activeCell="A3884" sqref="A3884"/>
    </sheetView>
  </sheetViews>
  <sheetFormatPr defaultColWidth="0" defaultRowHeight="12.75" zeroHeight="1" x14ac:dyDescent="0.2"/>
  <cols>
    <col min="1" max="1" width="59.42578125" style="352" customWidth="1"/>
    <col min="2" max="2" width="4.140625" style="353" customWidth="1"/>
    <col min="3" max="15" width="15.28515625" style="188" customWidth="1"/>
    <col min="16" max="16384" width="9.140625" style="188" hidden="1"/>
  </cols>
  <sheetData>
    <row r="1" spans="1:15" s="352" customFormat="1" x14ac:dyDescent="0.2">
      <c r="B1" s="353"/>
    </row>
    <row r="2" spans="1:15" s="352" customFormat="1" ht="18.75" x14ac:dyDescent="0.3">
      <c r="A2" s="354" t="s">
        <v>350</v>
      </c>
      <c r="B2" s="355"/>
    </row>
    <row r="3" spans="1:15" s="352" customFormat="1" ht="13.5" thickBot="1" x14ac:dyDescent="0.25">
      <c r="A3" s="356" t="s">
        <v>6</v>
      </c>
      <c r="B3" s="357"/>
    </row>
    <row r="4" spans="1:15" s="360" customFormat="1" x14ac:dyDescent="0.2">
      <c r="A4" s="358" t="s">
        <v>5</v>
      </c>
      <c r="B4" s="359"/>
      <c r="C4" s="1058" t="s">
        <v>24</v>
      </c>
      <c r="D4" s="1059"/>
      <c r="E4" s="1059"/>
      <c r="F4" s="1060"/>
      <c r="G4" s="1058" t="s">
        <v>31</v>
      </c>
      <c r="H4" s="1059"/>
      <c r="I4" s="1059"/>
      <c r="J4" s="1060"/>
      <c r="K4" s="1065" t="s">
        <v>125</v>
      </c>
      <c r="L4" s="1068" t="s">
        <v>126</v>
      </c>
      <c r="M4" s="1047" t="s">
        <v>269</v>
      </c>
      <c r="N4" s="1050" t="s">
        <v>127</v>
      </c>
      <c r="O4" s="1053" t="s">
        <v>128</v>
      </c>
    </row>
    <row r="5" spans="1:15" s="360" customFormat="1" x14ac:dyDescent="0.2">
      <c r="A5" s="361"/>
      <c r="B5" s="359"/>
      <c r="C5" s="1062" t="s">
        <v>271</v>
      </c>
      <c r="D5" s="362" t="s">
        <v>10</v>
      </c>
      <c r="E5" s="363"/>
      <c r="F5" s="364"/>
      <c r="G5" s="1062" t="s">
        <v>122</v>
      </c>
      <c r="H5" s="362" t="s">
        <v>10</v>
      </c>
      <c r="I5" s="363"/>
      <c r="J5" s="364"/>
      <c r="K5" s="1066"/>
      <c r="L5" s="1069"/>
      <c r="M5" s="1048"/>
      <c r="N5" s="1051"/>
      <c r="O5" s="1054"/>
    </row>
    <row r="6" spans="1:15" s="360" customFormat="1" x14ac:dyDescent="0.2">
      <c r="A6" s="361"/>
      <c r="B6" s="359"/>
      <c r="C6" s="1063"/>
      <c r="D6" s="1056" t="s">
        <v>11</v>
      </c>
      <c r="E6" s="1057"/>
      <c r="F6" s="1061" t="s">
        <v>272</v>
      </c>
      <c r="G6" s="1063"/>
      <c r="H6" s="1056" t="s">
        <v>11</v>
      </c>
      <c r="I6" s="1057"/>
      <c r="J6" s="1061" t="s">
        <v>273</v>
      </c>
      <c r="K6" s="1066"/>
      <c r="L6" s="1069"/>
      <c r="M6" s="1048"/>
      <c r="N6" s="1051"/>
      <c r="O6" s="1054"/>
    </row>
    <row r="7" spans="1:15" s="360" customFormat="1" ht="39" thickBot="1" x14ac:dyDescent="0.25">
      <c r="A7" s="365"/>
      <c r="B7" s="366"/>
      <c r="C7" s="1064"/>
      <c r="D7" s="367" t="s">
        <v>120</v>
      </c>
      <c r="E7" s="368" t="s">
        <v>121</v>
      </c>
      <c r="F7" s="1055"/>
      <c r="G7" s="1064"/>
      <c r="H7" s="367" t="s">
        <v>123</v>
      </c>
      <c r="I7" s="368" t="s">
        <v>124</v>
      </c>
      <c r="J7" s="1055"/>
      <c r="K7" s="1067"/>
      <c r="L7" s="1070"/>
      <c r="M7" s="1049"/>
      <c r="N7" s="1052"/>
      <c r="O7" s="1055"/>
    </row>
    <row r="8" spans="1:15" s="372" customFormat="1" ht="15.75" customHeight="1" thickBot="1" x14ac:dyDescent="0.25">
      <c r="A8" s="369"/>
      <c r="B8" s="370"/>
      <c r="C8" s="371">
        <v>10</v>
      </c>
      <c r="D8" s="371">
        <v>20</v>
      </c>
      <c r="E8" s="371">
        <v>30</v>
      </c>
      <c r="F8" s="371">
        <v>40</v>
      </c>
      <c r="G8" s="371">
        <v>50</v>
      </c>
      <c r="H8" s="371">
        <v>60</v>
      </c>
      <c r="I8" s="371">
        <v>70</v>
      </c>
      <c r="J8" s="371">
        <v>80</v>
      </c>
      <c r="K8" s="371">
        <v>90</v>
      </c>
      <c r="L8" s="371">
        <v>100</v>
      </c>
      <c r="M8" s="371">
        <v>110</v>
      </c>
      <c r="N8" s="371">
        <v>120</v>
      </c>
      <c r="O8" s="371">
        <v>130</v>
      </c>
    </row>
    <row r="9" spans="1:15" ht="15.75" customHeight="1" thickBot="1" x14ac:dyDescent="0.25">
      <c r="A9" s="373" t="s">
        <v>12</v>
      </c>
      <c r="B9" s="374"/>
      <c r="C9" s="166"/>
      <c r="D9" s="136"/>
      <c r="E9" s="136"/>
      <c r="F9" s="137"/>
      <c r="G9" s="166"/>
      <c r="H9" s="136"/>
      <c r="I9" s="136"/>
      <c r="J9" s="137"/>
      <c r="K9" s="187"/>
      <c r="L9" s="187"/>
      <c r="M9" s="166"/>
      <c r="N9" s="136"/>
      <c r="O9" s="137"/>
    </row>
    <row r="10" spans="1:15" ht="15.75" customHeight="1" thickBot="1" x14ac:dyDescent="0.25">
      <c r="A10" s="375" t="s">
        <v>270</v>
      </c>
      <c r="B10" s="376">
        <v>10</v>
      </c>
      <c r="C10" s="175"/>
      <c r="D10" s="165"/>
      <c r="E10" s="165"/>
      <c r="F10" s="229"/>
      <c r="G10" s="175"/>
      <c r="H10" s="165"/>
      <c r="I10" s="165"/>
      <c r="J10" s="229"/>
      <c r="K10" s="232"/>
      <c r="L10" s="187"/>
      <c r="M10" s="175"/>
      <c r="N10" s="377" t="s">
        <v>359</v>
      </c>
      <c r="O10" s="238"/>
    </row>
    <row r="11" spans="1:15" ht="15.75" customHeight="1" x14ac:dyDescent="0.2">
      <c r="A11" s="378" t="s">
        <v>102</v>
      </c>
      <c r="B11" s="379">
        <v>20</v>
      </c>
      <c r="C11" s="166"/>
      <c r="D11" s="136"/>
      <c r="E11" s="233"/>
      <c r="F11" s="234"/>
      <c r="G11" s="166"/>
      <c r="H11" s="136"/>
      <c r="I11" s="233"/>
      <c r="J11" s="234"/>
      <c r="K11" s="187"/>
      <c r="L11" s="187"/>
      <c r="M11" s="166"/>
      <c r="N11" s="380"/>
      <c r="O11" s="137"/>
    </row>
    <row r="12" spans="1:15" ht="15.75" customHeight="1" x14ac:dyDescent="0.2">
      <c r="A12" s="378" t="s">
        <v>118</v>
      </c>
      <c r="B12" s="376">
        <v>30</v>
      </c>
      <c r="C12" s="166"/>
      <c r="D12" s="136"/>
      <c r="E12" s="165"/>
      <c r="F12" s="229"/>
      <c r="G12" s="166"/>
      <c r="H12" s="136"/>
      <c r="I12" s="165"/>
      <c r="J12" s="229"/>
      <c r="K12" s="187"/>
      <c r="L12" s="187"/>
      <c r="M12" s="166"/>
      <c r="N12" s="380"/>
      <c r="O12" s="137"/>
    </row>
    <row r="13" spans="1:15" ht="15.75" customHeight="1" x14ac:dyDescent="0.2">
      <c r="A13" s="378" t="s">
        <v>119</v>
      </c>
      <c r="B13" s="379">
        <v>40</v>
      </c>
      <c r="C13" s="166"/>
      <c r="D13" s="136"/>
      <c r="E13" s="235"/>
      <c r="F13" s="236"/>
      <c r="G13" s="166"/>
      <c r="H13" s="136"/>
      <c r="I13" s="235"/>
      <c r="J13" s="236"/>
      <c r="K13" s="187"/>
      <c r="L13" s="187"/>
      <c r="M13" s="166"/>
      <c r="N13" s="380"/>
      <c r="O13" s="137"/>
    </row>
    <row r="14" spans="1:15" ht="15.75" customHeight="1" x14ac:dyDescent="0.2">
      <c r="A14" s="375" t="s">
        <v>259</v>
      </c>
      <c r="B14" s="376">
        <v>50</v>
      </c>
      <c r="C14" s="175"/>
      <c r="D14" s="165"/>
      <c r="E14" s="165"/>
      <c r="F14" s="229"/>
      <c r="G14" s="175"/>
      <c r="H14" s="165"/>
      <c r="I14" s="165"/>
      <c r="J14" s="229"/>
      <c r="K14" s="232"/>
      <c r="L14" s="187"/>
      <c r="M14" s="175"/>
      <c r="N14" s="377" t="s">
        <v>326</v>
      </c>
      <c r="O14" s="136" t="s">
        <v>10172</v>
      </c>
    </row>
    <row r="15" spans="1:15" ht="15.75" customHeight="1" x14ac:dyDescent="0.2">
      <c r="A15" s="375" t="s">
        <v>260</v>
      </c>
      <c r="B15" s="379">
        <v>60</v>
      </c>
      <c r="C15" s="175"/>
      <c r="D15" s="165"/>
      <c r="E15" s="165"/>
      <c r="F15" s="229"/>
      <c r="G15" s="175"/>
      <c r="H15" s="165"/>
      <c r="I15" s="165"/>
      <c r="J15" s="229"/>
      <c r="K15" s="232"/>
      <c r="L15" s="187"/>
      <c r="M15" s="175"/>
      <c r="N15" s="377" t="s">
        <v>326</v>
      </c>
      <c r="O15" s="136" t="s">
        <v>10172</v>
      </c>
    </row>
    <row r="16" spans="1:15" ht="15.75" customHeight="1" x14ac:dyDescent="0.2">
      <c r="A16" s="375" t="s">
        <v>261</v>
      </c>
      <c r="B16" s="381"/>
      <c r="C16" s="166"/>
      <c r="D16" s="136"/>
      <c r="E16" s="136"/>
      <c r="F16" s="137"/>
      <c r="G16" s="166"/>
      <c r="H16" s="136"/>
      <c r="I16" s="136"/>
      <c r="J16" s="137"/>
      <c r="K16" s="187"/>
      <c r="L16" s="187"/>
      <c r="M16" s="166"/>
      <c r="N16" s="380"/>
      <c r="O16" s="137"/>
    </row>
    <row r="17" spans="1:15" ht="15.75" customHeight="1" x14ac:dyDescent="0.2">
      <c r="A17" s="378" t="s">
        <v>262</v>
      </c>
      <c r="B17" s="379">
        <v>70</v>
      </c>
      <c r="C17" s="166"/>
      <c r="D17" s="136"/>
      <c r="E17" s="136"/>
      <c r="F17" s="137"/>
      <c r="G17" s="166"/>
      <c r="H17" s="136"/>
      <c r="I17" s="136"/>
      <c r="J17" s="137"/>
      <c r="K17" s="187"/>
      <c r="L17" s="232"/>
      <c r="M17" s="166"/>
      <c r="N17" s="380"/>
      <c r="O17" s="137"/>
    </row>
    <row r="18" spans="1:15" ht="15.75" customHeight="1" x14ac:dyDescent="0.2">
      <c r="A18" s="378" t="s">
        <v>263</v>
      </c>
      <c r="B18" s="379">
        <v>80</v>
      </c>
      <c r="C18" s="166"/>
      <c r="D18" s="136"/>
      <c r="E18" s="136"/>
      <c r="F18" s="137"/>
      <c r="G18" s="166"/>
      <c r="H18" s="136"/>
      <c r="I18" s="136"/>
      <c r="J18" s="137"/>
      <c r="K18" s="187"/>
      <c r="L18" s="232"/>
      <c r="M18" s="166"/>
      <c r="N18" s="380"/>
      <c r="O18" s="137"/>
    </row>
    <row r="19" spans="1:15" ht="15.75" customHeight="1" x14ac:dyDescent="0.2">
      <c r="A19" s="382" t="s">
        <v>267</v>
      </c>
      <c r="B19" s="379">
        <v>90</v>
      </c>
      <c r="C19" s="166"/>
      <c r="D19" s="136"/>
      <c r="E19" s="136"/>
      <c r="F19" s="137"/>
      <c r="G19" s="166"/>
      <c r="H19" s="136"/>
      <c r="I19" s="136"/>
      <c r="J19" s="137"/>
      <c r="K19" s="187"/>
      <c r="L19" s="232"/>
      <c r="M19" s="166"/>
      <c r="N19" s="380"/>
      <c r="O19" s="137"/>
    </row>
    <row r="20" spans="1:15" ht="15.75" customHeight="1" thickBot="1" x14ac:dyDescent="0.25">
      <c r="A20" s="383" t="s">
        <v>10227</v>
      </c>
      <c r="B20" s="379">
        <v>100</v>
      </c>
      <c r="C20" s="166"/>
      <c r="D20" s="136"/>
      <c r="E20" s="136"/>
      <c r="F20" s="137"/>
      <c r="G20" s="166"/>
      <c r="H20" s="136"/>
      <c r="I20" s="136"/>
      <c r="J20" s="137"/>
      <c r="K20" s="187"/>
      <c r="L20" s="237"/>
      <c r="M20" s="166"/>
      <c r="N20" s="380"/>
      <c r="O20" s="137"/>
    </row>
    <row r="21" spans="1:15" ht="15.75" customHeight="1" thickBot="1" x14ac:dyDescent="0.25">
      <c r="A21" s="384" t="s">
        <v>268</v>
      </c>
      <c r="B21" s="379">
        <v>110</v>
      </c>
      <c r="C21" s="166"/>
      <c r="D21" s="136"/>
      <c r="E21" s="136"/>
      <c r="F21" s="137"/>
      <c r="G21" s="166"/>
      <c r="H21" s="136"/>
      <c r="I21" s="136"/>
      <c r="J21" s="137"/>
      <c r="K21" s="187"/>
      <c r="L21" s="232"/>
      <c r="M21" s="175"/>
      <c r="N21" s="377" t="s">
        <v>359</v>
      </c>
      <c r="O21" s="239"/>
    </row>
    <row r="22" spans="1:15" ht="15.75" customHeight="1" thickBot="1" x14ac:dyDescent="0.25">
      <c r="A22" s="385" t="s">
        <v>312</v>
      </c>
      <c r="B22" s="379">
        <v>120</v>
      </c>
      <c r="C22" s="166"/>
      <c r="D22" s="136"/>
      <c r="E22" s="136"/>
      <c r="F22" s="137"/>
      <c r="G22" s="166"/>
      <c r="H22" s="136"/>
      <c r="I22" s="136"/>
      <c r="J22" s="137"/>
      <c r="K22" s="187"/>
      <c r="L22" s="232"/>
      <c r="M22" s="175"/>
      <c r="N22" s="377" t="s">
        <v>326</v>
      </c>
      <c r="O22" s="386" t="s">
        <v>10172</v>
      </c>
    </row>
    <row r="23" spans="1:15" ht="15.75" customHeight="1" thickBot="1" x14ac:dyDescent="0.25">
      <c r="A23" s="375" t="s">
        <v>264</v>
      </c>
      <c r="B23" s="379">
        <v>130</v>
      </c>
      <c r="C23" s="166"/>
      <c r="D23" s="136"/>
      <c r="E23" s="136"/>
      <c r="F23" s="137"/>
      <c r="G23" s="166"/>
      <c r="H23" s="136"/>
      <c r="I23" s="136"/>
      <c r="J23" s="137"/>
      <c r="K23" s="187"/>
      <c r="L23" s="187"/>
      <c r="M23" s="166"/>
      <c r="N23" s="136"/>
      <c r="O23" s="240"/>
    </row>
    <row r="24" spans="1:15" ht="15.75" customHeight="1" thickBot="1" x14ac:dyDescent="0.25">
      <c r="A24" s="383" t="s">
        <v>265</v>
      </c>
      <c r="B24" s="379">
        <v>140</v>
      </c>
      <c r="C24" s="166"/>
      <c r="D24" s="136"/>
      <c r="E24" s="136"/>
      <c r="F24" s="137"/>
      <c r="G24" s="166"/>
      <c r="H24" s="136"/>
      <c r="I24" s="136"/>
      <c r="J24" s="137"/>
      <c r="K24" s="187"/>
      <c r="L24" s="187"/>
      <c r="M24" s="166"/>
      <c r="N24" s="136"/>
      <c r="O24" s="387">
        <v>100000</v>
      </c>
    </row>
    <row r="25" spans="1:15" ht="26.25" thickBot="1" x14ac:dyDescent="0.25">
      <c r="A25" s="388" t="s">
        <v>266</v>
      </c>
      <c r="B25" s="389">
        <v>150</v>
      </c>
      <c r="C25" s="340"/>
      <c r="D25" s="390"/>
      <c r="E25" s="390"/>
      <c r="F25" s="341"/>
      <c r="G25" s="340"/>
      <c r="H25" s="390"/>
      <c r="I25" s="390"/>
      <c r="J25" s="341"/>
      <c r="K25" s="342"/>
      <c r="L25" s="342"/>
      <c r="M25" s="340"/>
      <c r="N25" s="390"/>
      <c r="O25" s="238"/>
    </row>
  </sheetData>
  <sheetProtection password="CA2C" sheet="1" objects="1" scenarios="1"/>
  <customSheetViews>
    <customSheetView guid="{1B11EA5C-62AE-4CAF-AF6B-34EE6A74FC09}" showFormulas="1" fitToPage="1">
      <pane xSplit="1" ySplit="7" topLeftCell="B8" activePane="bottomRight" state="frozen"/>
      <selection pane="bottomRight" activeCell="C8" sqref="C8"/>
      <pageMargins left="0.70866141732283472" right="0.70866141732283472" top="0.74803149606299213" bottom="0.74803149606299213" header="0.31496062992125984" footer="0.31496062992125984"/>
      <pageSetup paperSize="9" scale="31" orientation="landscape" r:id="rId1"/>
    </customSheetView>
    <customSheetView guid="{8CB377AE-DC50-4F5E-BA7E-94FE98D235C4}" showFormulas="1" fitToPage="1">
      <pane xSplit="1" ySplit="7" topLeftCell="B8" activePane="bottomRight" state="frozen"/>
      <selection pane="bottomRight" activeCell="B4" sqref="B4"/>
      <pageMargins left="0.70866141732283472" right="0.70866141732283472" top="0.74803149606299213" bottom="0.74803149606299213" header="0.31496062992125984" footer="0.31496062992125984"/>
      <pageSetup paperSize="9" scale="31" orientation="landscape" r:id="rId2"/>
    </customSheetView>
    <customSheetView guid="{50D2872E-730C-488A-81F4-290FF5522BE5}" showFormulas="1" fitToPage="1">
      <pane xSplit="1" ySplit="7" topLeftCell="K8" activePane="bottomRight" state="frozen"/>
      <selection pane="bottomRight" activeCell="N14" sqref="N14"/>
      <pageMargins left="0.70866141732283472" right="0.70866141732283472" top="0.74803149606299213" bottom="0.74803149606299213" header="0.31496062992125984" footer="0.31496062992125984"/>
      <pageSetup paperSize="9" scale="31" orientation="landscape" r:id="rId3"/>
    </customSheetView>
    <customSheetView guid="{992FBD2E-5D8F-400C-937C-80A444753D89}" showFormulas="1" fitToPage="1">
      <pane xSplit="1" ySplit="7" topLeftCell="B8" activePane="bottomRight" state="frozen"/>
      <selection pane="bottomRight" activeCell="A8" sqref="A8"/>
      <pageMargins left="0.70866141732283472" right="0.70866141732283472" top="0.74803149606299213" bottom="0.74803149606299213" header="0.31496062992125984" footer="0.31496062992125984"/>
      <pageSetup paperSize="9" scale="31" orientation="landscape" r:id="rId4"/>
    </customSheetView>
    <customSheetView guid="{C56DFF23-BF5E-4A16-A5D5-0F6BF4BE9CF6}" showFormulas="1" fitToPage="1">
      <pane xSplit="1" ySplit="7" topLeftCell="B8" activePane="bottomRight" state="frozen"/>
      <selection pane="bottomRight" activeCell="A8" sqref="A8"/>
      <pageMargins left="0.70866141732283472" right="0.70866141732283472" top="0.74803149606299213" bottom="0.74803149606299213" header="0.31496062992125984" footer="0.31496062992125984"/>
      <pageSetup paperSize="9" scale="31" orientation="landscape" r:id="rId5"/>
    </customSheetView>
    <customSheetView guid="{3304FB99-68DB-4FDA-A407-269C55C5761E}" showFormulas="1" fitToPage="1" showRuler="0">
      <pane xSplit="1" ySplit="7" topLeftCell="B8" activePane="bottomRight" state="frozen"/>
      <selection pane="bottomRight" activeCell="A5" sqref="A5"/>
      <pageMargins left="0.70866141732283472" right="0.70866141732283472" top="0.74803149606299213" bottom="0.74803149606299213" header="0.31496062992125984" footer="0.31496062992125984"/>
      <pageSetup paperSize="9" scale="31" orientation="landscape" r:id="rId6"/>
      <headerFooter alignWithMargins="0"/>
    </customSheetView>
    <customSheetView guid="{C989095E-FF65-4316-9349-D0A75ECD40EA}" showFormulas="1" fitToPage="1">
      <pane xSplit="1" ySplit="7" topLeftCell="B8" activePane="bottomRight" state="frozen"/>
      <selection pane="bottomRight" activeCell="C8" sqref="C8"/>
      <pageMargins left="0.70866141732283472" right="0.70866141732283472" top="0.74803149606299213" bottom="0.74803149606299213" header="0.31496062992125984" footer="0.31496062992125984"/>
      <pageSetup paperSize="9" scale="31" orientation="landscape" r:id="rId7"/>
    </customSheetView>
    <customSheetView guid="{FC0C235C-5D59-4404-9595-7E6E12E714E2}" showFormulas="1" fitToPage="1">
      <pane xSplit="1" ySplit="7" topLeftCell="B8" activePane="bottomRight" state="frozen"/>
      <selection pane="bottomRight" activeCell="C8" sqref="C8"/>
      <pageMargins left="0.70866141732283472" right="0.70866141732283472" top="0.74803149606299213" bottom="0.74803149606299213" header="0.31496062992125984" footer="0.31496062992125984"/>
      <pageSetup paperSize="9" scale="31" orientation="landscape" r:id="rId8"/>
    </customSheetView>
  </customSheetViews>
  <mergeCells count="13">
    <mergeCell ref="M4:M7"/>
    <mergeCell ref="N4:N7"/>
    <mergeCell ref="O4:O7"/>
    <mergeCell ref="D6:E6"/>
    <mergeCell ref="H6:I6"/>
    <mergeCell ref="G4:J4"/>
    <mergeCell ref="C4:F4"/>
    <mergeCell ref="F6:F7"/>
    <mergeCell ref="J6:J7"/>
    <mergeCell ref="C5:C7"/>
    <mergeCell ref="G5:G7"/>
    <mergeCell ref="K4:K7"/>
    <mergeCell ref="L4:L7"/>
  </mergeCells>
  <phoneticPr fontId="0" type="noConversion"/>
  <pageMargins left="0.51181102362204722" right="0.23622047244094491" top="0.47244094488188981" bottom="0.23622047244094491" header="0.47244094488188981" footer="0.23622047244094491"/>
  <pageSetup paperSize="8" orientation="landscape" r:id="rId9"/>
  <headerFooter alignWithMargins="0">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fitToPage="1"/>
  </sheetPr>
  <dimension ref="A1:I11"/>
  <sheetViews>
    <sheetView workbookViewId="0">
      <selection activeCell="A3884" sqref="A3884"/>
    </sheetView>
  </sheetViews>
  <sheetFormatPr defaultColWidth="0" defaultRowHeight="12.75" zeroHeight="1" x14ac:dyDescent="0.2"/>
  <cols>
    <col min="1" max="1" width="8.42578125" style="352" bestFit="1" customWidth="1"/>
    <col min="2" max="2" width="27.28515625" style="352" bestFit="1" customWidth="1"/>
    <col min="3" max="3" width="5" style="395" customWidth="1"/>
    <col min="4" max="5" width="16.5703125" style="352" customWidth="1"/>
    <col min="6" max="8" width="16.5703125" style="352" hidden="1" customWidth="1"/>
    <col min="9" max="9" width="16.5703125" style="394" hidden="1" customWidth="1"/>
    <col min="10" max="16384" width="16.5703125" style="352" hidden="1"/>
  </cols>
  <sheetData>
    <row r="1" spans="1:9" ht="15.75" x14ac:dyDescent="0.25">
      <c r="A1" s="1077" t="s">
        <v>351</v>
      </c>
      <c r="B1" s="1077"/>
      <c r="C1" s="1077"/>
      <c r="D1" s="1077"/>
      <c r="E1" s="1077"/>
    </row>
    <row r="2" spans="1:9" x14ac:dyDescent="0.2">
      <c r="A2" s="356" t="s">
        <v>6</v>
      </c>
      <c r="I2" s="396"/>
    </row>
    <row r="3" spans="1:9" ht="13.5" thickBot="1" x14ac:dyDescent="0.25">
      <c r="A3" s="397" t="s">
        <v>275</v>
      </c>
      <c r="B3" s="398"/>
      <c r="C3" s="399"/>
      <c r="D3" s="400"/>
      <c r="E3" s="401"/>
      <c r="I3" s="396"/>
    </row>
    <row r="4" spans="1:9" ht="13.5" thickBot="1" x14ac:dyDescent="0.25">
      <c r="D4" s="1071" t="s">
        <v>24</v>
      </c>
      <c r="E4" s="1072"/>
      <c r="I4" s="396"/>
    </row>
    <row r="5" spans="1:9" ht="13.5" thickBot="1" x14ac:dyDescent="0.25">
      <c r="A5" s="360"/>
      <c r="D5" s="402" t="s">
        <v>42</v>
      </c>
      <c r="E5" s="403" t="s">
        <v>43</v>
      </c>
      <c r="I5" s="396"/>
    </row>
    <row r="6" spans="1:9" ht="13.5" thickBot="1" x14ac:dyDescent="0.25">
      <c r="A6" s="360"/>
      <c r="D6" s="404">
        <v>10</v>
      </c>
      <c r="E6" s="405">
        <v>20</v>
      </c>
      <c r="I6" s="396"/>
    </row>
    <row r="7" spans="1:9" ht="27" customHeight="1" x14ac:dyDescent="0.2">
      <c r="A7" s="1073" t="s">
        <v>220</v>
      </c>
      <c r="B7" s="1074"/>
      <c r="C7" s="406">
        <v>10</v>
      </c>
      <c r="D7" s="241"/>
      <c r="E7" s="242"/>
      <c r="I7" s="396"/>
    </row>
    <row r="8" spans="1:9" ht="27" customHeight="1" x14ac:dyDescent="0.2">
      <c r="A8" s="1075" t="s">
        <v>328</v>
      </c>
      <c r="B8" s="1076"/>
      <c r="C8" s="407">
        <v>20</v>
      </c>
      <c r="D8" s="243"/>
      <c r="E8" s="244"/>
      <c r="I8" s="396"/>
    </row>
    <row r="9" spans="1:9" ht="27" customHeight="1" x14ac:dyDescent="0.2">
      <c r="A9" s="408"/>
      <c r="B9" s="409" t="s">
        <v>329</v>
      </c>
      <c r="C9" s="410">
        <v>30</v>
      </c>
      <c r="D9" s="243"/>
      <c r="E9" s="244"/>
      <c r="I9" s="396"/>
    </row>
    <row r="10" spans="1:9" ht="27" customHeight="1" x14ac:dyDescent="0.2">
      <c r="A10" s="408"/>
      <c r="B10" s="409" t="s">
        <v>330</v>
      </c>
      <c r="C10" s="410">
        <v>40</v>
      </c>
      <c r="D10" s="243"/>
      <c r="E10" s="244"/>
      <c r="I10" s="396"/>
    </row>
    <row r="11" spans="1:9" ht="27" customHeight="1" thickBot="1" x14ac:dyDescent="0.25">
      <c r="A11" s="411"/>
      <c r="B11" s="412" t="s">
        <v>331</v>
      </c>
      <c r="C11" s="413">
        <v>50</v>
      </c>
      <c r="D11" s="245"/>
      <c r="E11" s="246"/>
      <c r="I11" s="396"/>
    </row>
  </sheetData>
  <sheetProtection password="CA2C" sheet="1" objects="1" scenarios="1"/>
  <customSheetViews>
    <customSheetView guid="{1B11EA5C-62AE-4CAF-AF6B-34EE6A74FC09}" showFormulas="1" fitToPage="1">
      <selection activeCell="H10" sqref="H10"/>
      <pageMargins left="0.70866141732283472" right="0.70866141732283472" top="0.74803149606299213" bottom="0.74803149606299213" header="0.31496062992125984" footer="0.31496062992125984"/>
      <pageSetup paperSize="9" orientation="portrait" r:id="rId1"/>
    </customSheetView>
    <customSheetView guid="{8CB377AE-DC50-4F5E-BA7E-94FE98D235C4}" showFormulas="1" fitToPage="1">
      <selection activeCell="A2" sqref="A2"/>
      <pageMargins left="0.70866141732283472" right="0.70866141732283472" top="0.74803149606299213" bottom="0.74803149606299213" header="0.31496062992125984" footer="0.31496062992125984"/>
      <pageSetup paperSize="9" orientation="portrait" r:id="rId2"/>
    </customSheetView>
    <customSheetView guid="{50D2872E-730C-488A-81F4-290FF5522BE5}" showFormulas="1" fitToPage="1">
      <selection activeCell="A2" sqref="A2"/>
      <pageMargins left="0.70866141732283472" right="0.70866141732283472" top="0.74803149606299213" bottom="0.74803149606299213" header="0.31496062992125984" footer="0.31496062992125984"/>
      <pageSetup paperSize="9" orientation="portrait" r:id="rId3"/>
    </customSheetView>
    <customSheetView guid="{992FBD2E-5D8F-400C-937C-80A444753D89}" showFormulas="1" fitToPage="1">
      <selection activeCell="A2" sqref="A2"/>
      <pageMargins left="0.70866141732283472" right="0.70866141732283472" top="0.74803149606299213" bottom="0.74803149606299213" header="0.31496062992125984" footer="0.31496062992125984"/>
      <pageSetup paperSize="9" orientation="portrait" r:id="rId4"/>
    </customSheetView>
    <customSheetView guid="{C56DFF23-BF5E-4A16-A5D5-0F6BF4BE9CF6}" showFormulas="1" fitToPage="1">
      <selection activeCell="A2" sqref="A2"/>
      <pageMargins left="0.70866141732283472" right="0.70866141732283472" top="0.74803149606299213" bottom="0.74803149606299213" header="0.31496062992125984" footer="0.31496062992125984"/>
      <pageSetup paperSize="9" orientation="portrait" r:id="rId5"/>
    </customSheetView>
    <customSheetView guid="{3304FB99-68DB-4FDA-A407-269C55C5761E}" showFormulas="1" fitToPage="1" showRuler="0">
      <selection activeCell="A2" sqref="A2"/>
      <pageMargins left="0.70866141732283472" right="0.70866141732283472" top="0.74803149606299213" bottom="0.74803149606299213" header="0.31496062992125984" footer="0.31496062992125984"/>
      <pageSetup paperSize="9" orientation="portrait" r:id="rId6"/>
      <headerFooter alignWithMargins="0"/>
    </customSheetView>
    <customSheetView guid="{C989095E-FF65-4316-9349-D0A75ECD40EA}" showPageBreaks="1" showFormulas="1" fitToPage="1" printArea="1">
      <selection activeCell="H10" sqref="H10"/>
      <pageMargins left="0.70866141732283472" right="0.70866141732283472" top="0.74803149606299213" bottom="0.74803149606299213" header="0.31496062992125984" footer="0.31496062992125984"/>
      <pageSetup paperSize="9" orientation="portrait" r:id="rId7"/>
    </customSheetView>
    <customSheetView guid="{FC0C235C-5D59-4404-9595-7E6E12E714E2}" showFormulas="1" fitToPage="1">
      <selection activeCell="H10" sqref="H10"/>
      <pageMargins left="0.70866141732283472" right="0.70866141732283472" top="0.74803149606299213" bottom="0.74803149606299213" header="0.31496062992125984" footer="0.31496062992125984"/>
      <pageSetup paperSize="9" orientation="portrait" r:id="rId8"/>
    </customSheetView>
  </customSheetViews>
  <mergeCells count="4">
    <mergeCell ref="D4:E4"/>
    <mergeCell ref="A7:B7"/>
    <mergeCell ref="A8:B8"/>
    <mergeCell ref="A1:E1"/>
  </mergeCells>
  <phoneticPr fontId="0" type="noConversion"/>
  <pageMargins left="0.51181102362204722" right="0.23622047244094491" top="0.47244094488188981" bottom="0.23622047244094491" header="0.47244094488188981" footer="0.23622047244094491"/>
  <pageSetup paperSize="8" orientation="landscape" r:id="rId9"/>
  <headerFooter alignWithMargins="0">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documentManagement>
</p:properti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8917D120F36FF43BDF36E1B5C3E3E9B" ma:contentTypeVersion="1" ma:contentTypeDescription="Create a new document." ma:contentTypeScope="" ma:versionID="61bb2f7ed4d732c4e987f93dda9a81a6">
  <xsd:schema xmlns:xsd="http://www.w3.org/2001/XMLSchema" xmlns:xs="http://www.w3.org/2001/XMLSchema" xmlns:p="http://schemas.microsoft.com/office/2006/metadata/properties" xmlns:ns2="http://schemas.microsoft.com/sharepoint/v4" targetNamespace="http://schemas.microsoft.com/office/2006/metadata/properties" ma:root="true" ma:fieldsID="c79c8594d4fa4c9fd200c91a62336472" ns2:_="">
    <xsd:import namespace="http://schemas.microsoft.com/sharepoint/v4"/>
    <xsd:element name="properties">
      <xsd:complexType>
        <xsd:sequence>
          <xsd:element name="documentManagement">
            <xsd:complexType>
              <xsd:all>
                <xsd:element ref="ns2: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i="http://www.w3.org/2001/XMLSchema-instance" xmlns:xsd="http://www.w3.org/2001/XMLSchema" xmlns="http://www.boldonjames.com/2008/01/sie/internal/label" sislVersion="0" policy="a586b747-2a7c-4f57-bcd1-e81df5c8c005" origin="defaultValue">
  <element uid="id_classification_nonbusiness" value=""/>
</sisl>
</file>

<file path=customXml/itemProps1.xml><?xml version="1.0" encoding="utf-8"?>
<ds:datastoreItem xmlns:ds="http://schemas.openxmlformats.org/officeDocument/2006/customXml" ds:itemID="{11A19F70-27F3-451D-806B-D5A465B2F67F}">
  <ds:schemaRefs>
    <ds:schemaRef ds:uri="http://schemas.microsoft.com/office/2006/documentManagement/types"/>
    <ds:schemaRef ds:uri="http://purl.org/dc/dcmitype/"/>
    <ds:schemaRef ds:uri="http://schemas.openxmlformats.org/package/2006/metadata/core-properties"/>
    <ds:schemaRef ds:uri="http://purl.org/dc/elements/1.1/"/>
    <ds:schemaRef ds:uri="http://schemas.microsoft.com/office/2006/metadata/properties"/>
    <ds:schemaRef ds:uri="http://schemas.microsoft.com/sharepoint/v4"/>
    <ds:schemaRef ds:uri="http://purl.org/dc/term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8CC37138-0F92-4116-9A58-68EAA7D10447}">
  <ds:schemaRefs>
    <ds:schemaRef ds:uri="http://schemas.microsoft.com/office/2006/metadata/longProperties"/>
  </ds:schemaRefs>
</ds:datastoreItem>
</file>

<file path=customXml/itemProps3.xml><?xml version="1.0" encoding="utf-8"?>
<ds:datastoreItem xmlns:ds="http://schemas.openxmlformats.org/officeDocument/2006/customXml" ds:itemID="{2E500A10-20C8-4A49-AB16-201E7187E3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E9E6E2D-AA59-4BEA-8675-A14AF3193BB0}">
  <ds:schemaRefs>
    <ds:schemaRef ds:uri="http://schemas.microsoft.com/sharepoint/v3/contenttype/forms"/>
  </ds:schemaRefs>
</ds:datastoreItem>
</file>

<file path=customXml/itemProps5.xml><?xml version="1.0" encoding="utf-8"?>
<ds:datastoreItem xmlns:ds="http://schemas.openxmlformats.org/officeDocument/2006/customXml" ds:itemID="{FD4DBD91-CD13-4688-A70B-79993ABB2D7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vt:i4>
      </vt:variant>
    </vt:vector>
  </HeadingPairs>
  <TitlesOfParts>
    <vt:vector size="37" baseType="lpstr">
      <vt:lpstr>Cover</vt:lpstr>
      <vt:lpstr>BSO</vt:lpstr>
      <vt:lpstr>IES</vt:lpstr>
      <vt:lpstr>INS</vt:lpstr>
      <vt:lpstr>OES</vt:lpstr>
      <vt:lpstr>ONS</vt:lpstr>
      <vt:lpstr>RWS</vt:lpstr>
      <vt:lpstr>REQ</vt:lpstr>
      <vt:lpstr>LAM</vt:lpstr>
      <vt:lpstr>MWR</vt:lpstr>
      <vt:lpstr>OBS</vt:lpstr>
      <vt:lpstr>MSC</vt:lpstr>
      <vt:lpstr>QSC</vt:lpstr>
      <vt:lpstr>QSA</vt:lpstr>
      <vt:lpstr>QCO</vt:lpstr>
      <vt:lpstr>QCU</vt:lpstr>
      <vt:lpstr>IRR</vt:lpstr>
      <vt:lpstr>NCP</vt:lpstr>
      <vt:lpstr>Monthly Validation - Rule</vt:lpstr>
      <vt:lpstr>Monthly Validation - Data</vt:lpstr>
      <vt:lpstr>Monthly Rules</vt:lpstr>
      <vt:lpstr>Quarterly Validation - Rule</vt:lpstr>
      <vt:lpstr>Quarterly Validation - Data</vt:lpstr>
      <vt:lpstr>Quarterly Rules</vt:lpstr>
      <vt:lpstr>MINIMUMRESERVEREQUIREMENT</vt:lpstr>
      <vt:lpstr>ONQUARTER</vt:lpstr>
      <vt:lpstr>Cover!Print_Area</vt:lpstr>
      <vt:lpstr>IES!Print_Area</vt:lpstr>
      <vt:lpstr>INS!Print_Area</vt:lpstr>
      <vt:lpstr>IRR!Print_Area</vt:lpstr>
      <vt:lpstr>LAM!Print_Area</vt:lpstr>
      <vt:lpstr>OBS!Print_Area</vt:lpstr>
      <vt:lpstr>OES!Print_Area</vt:lpstr>
      <vt:lpstr>ONS!Print_Area</vt:lpstr>
      <vt:lpstr>QSA!Print_Area</vt:lpstr>
      <vt:lpstr>RWS!Print_Area</vt:lpstr>
      <vt:lpstr>RETURNSTATUS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Residents Offices Return 2014 (RS2)</dc:title>
  <dc:creator>Barrett, Dominick</dc:creator>
  <cp:keywords>Unrestricted</cp:keywords>
  <cp:lastModifiedBy>Meehan, Ciaran</cp:lastModifiedBy>
  <cp:lastPrinted>2018-01-04T16:30:17Z</cp:lastPrinted>
  <dcterms:created xsi:type="dcterms:W3CDTF">2014-07-23T12:51:39Z</dcterms:created>
  <dcterms:modified xsi:type="dcterms:W3CDTF">2018-07-03T15:50:29Z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0x01010078917D120F36FF43BDF36E1B5C3E3E9B</vt:lpwstr>
  </property>
  <property fmtid="{D5CDD505-2E9C-101B-9397-08002B2CF9AE}" pid="3" name="docIndexRef">
    <vt:lpwstr>6f4ff841-939b-4878-9fd6-2d4cef3f3548</vt:lpwstr>
  </property>
  <property fmtid="{D5CDD505-2E9C-101B-9397-08002B2CF9AE}" pid="4" name="bjSaver">
    <vt:lpwstr>uIH9WvR8q9bged59E7P7fu2XWF3blPkz</vt:lpwstr>
  </property>
  <property fmtid="{D5CDD505-2E9C-101B-9397-08002B2CF9AE}" pid="5" name="bjDocumentLabelXML">
    <vt:lpwstr>&lt;?xml version="1.0" encoding="us-ascii"?&gt;&lt;sisl xmlns:xsi="http://www.w3.org/2001/XMLSchema-instance" xmlns:xsd="http://www.w3.org/2001/XMLSchema" sislVersion="0" policy="a586b747-2a7c-4f57-bcd1-e81df5c8c005" origin="defaultValue" xmlns="http://www.boldonj</vt:lpwstr>
  </property>
  <property fmtid="{D5CDD505-2E9C-101B-9397-08002B2CF9AE}" pid="6" name="bjDocumentLabelXML-0">
    <vt:lpwstr>ames.com/2008/01/sie/internal/label"&gt;&lt;element uid="id_classification_nonbusiness" value="" /&gt;&lt;/sisl&gt;</vt:lpwstr>
  </property>
  <property fmtid="{D5CDD505-2E9C-101B-9397-08002B2CF9AE}" pid="7" name="bjDocumentSecurityLabel">
    <vt:lpwstr>Unrestricted</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y fmtid="{D5CDD505-2E9C-101B-9397-08002B2CF9AE}" pid="11" name="_AdHocReviewCycleID">
    <vt:i4>-246756403</vt:i4>
  </property>
  <property fmtid="{D5CDD505-2E9C-101B-9397-08002B2CF9AE}" pid="12" name="_NewReviewCycle">
    <vt:lpwstr/>
  </property>
  <property fmtid="{D5CDD505-2E9C-101B-9397-08002B2CF9AE}" pid="13" name="_EmailSubject">
    <vt:lpwstr>Amendment to MFS guideline</vt:lpwstr>
  </property>
  <property fmtid="{D5CDD505-2E9C-101B-9397-08002B2CF9AE}" pid="14" name="_AuthorEmail">
    <vt:lpwstr>creditinst@centralbank.ie</vt:lpwstr>
  </property>
  <property fmtid="{D5CDD505-2E9C-101B-9397-08002B2CF9AE}" pid="15" name="_AuthorEmailDisplayName">
    <vt:lpwstr>creditinst</vt:lpwstr>
  </property>
</Properties>
</file>